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100" windowWidth="15480" windowHeight="6240" tabRatio="956" firstSheet="6" activeTab="46"/>
  </bookViews>
  <sheets>
    <sheet name="CSE" sheetId="33" r:id="rId1"/>
    <sheet name="PA1" sheetId="133" r:id="rId2"/>
    <sheet name="CIX" sheetId="94" r:id="rId3"/>
    <sheet name="JPI" sheetId="136" r:id="rId4"/>
    <sheet name="KCM2" sheetId="88" r:id="rId5"/>
    <sheet name="CKI" sheetId="69" r:id="rId6"/>
    <sheet name="CNP2" sheetId="114" r:id="rId7"/>
    <sheet name="CPF" sheetId="150" r:id="rId8"/>
    <sheet name="RHY" sheetId="117" r:id="rId9"/>
    <sheet name="CTI1" sheetId="116" r:id="rId10"/>
    <sheet name="CHN1" sheetId="120" r:id="rId11"/>
    <sheet name="KTX1" sheetId="130" r:id="rId12"/>
    <sheet name="KTX3" sheetId="124" r:id="rId13"/>
    <sheet name="KTX7" sheetId="149" r:id="rId14"/>
    <sheet name="FCS" sheetId="107" r:id="rId15"/>
    <sheet name="PIX" sheetId="99" r:id="rId16"/>
    <sheet name="FCE" sheetId="134" r:id="rId17"/>
    <sheet name="PMX" sheetId="85" r:id="rId18"/>
    <sheet name="AGI" sheetId="84" r:id="rId19"/>
    <sheet name="CI1" sheetId="138" r:id="rId20"/>
    <sheet name="CI2" sheetId="112" r:id="rId21"/>
    <sheet name="CISC" sheetId="119" r:id="rId22"/>
    <sheet name="WIN" sheetId="93" r:id="rId23"/>
    <sheet name="AIS" sheetId="96" r:id="rId24"/>
    <sheet name="SVX" sheetId="123" r:id="rId25"/>
    <sheet name="CVT2" sheetId="131" r:id="rId26"/>
    <sheet name="CVT-T &amp; CVT-V" sheetId="92" r:id="rId27"/>
    <sheet name="JCV" sheetId="81" r:id="rId28"/>
    <sheet name="RBC2" sheetId="80" r:id="rId29"/>
    <sheet name="CVX1" sheetId="127" r:id="rId30"/>
    <sheet name="JVT" sheetId="111" r:id="rId31"/>
    <sheet name="CTJ" sheetId="98" r:id="rId32"/>
    <sheet name="CHH2" sheetId="108" r:id="rId33"/>
    <sheet name="JSM" sheetId="115" r:id="rId34"/>
    <sheet name="HHX1" sheetId="153" r:id="rId35"/>
    <sheet name="CIT" sheetId="154" r:id="rId36"/>
    <sheet name="SVG" sheetId="128" r:id="rId37"/>
    <sheet name="NCT" sheetId="122" r:id="rId38"/>
    <sheet name="CV1" sheetId="121" r:id="rId39"/>
    <sheet name="AK3" sheetId="140" r:id="rId40"/>
    <sheet name="AK5" sheetId="141" r:id="rId41"/>
    <sheet name="AK6" sheetId="142" r:id="rId42"/>
    <sheet name="AK20" sheetId="143" r:id="rId43"/>
    <sheet name="AK24" sheetId="144" r:id="rId44"/>
    <sheet name="AK25" sheetId="145" r:id="rId45"/>
    <sheet name="AK12" sheetId="146" r:id="rId46"/>
    <sheet name="CV3" sheetId="152" r:id="rId47"/>
  </sheets>
  <externalReferences>
    <externalReference r:id="rId48"/>
    <externalReference r:id="rId49"/>
    <externalReference r:id="rId50"/>
    <externalReference r:id="rId51"/>
    <externalReference r:id="rId52"/>
  </externalReferences>
  <definedNames>
    <definedName name="_??" localSheetId="45">#REF!</definedName>
    <definedName name="_??" localSheetId="42">#REF!</definedName>
    <definedName name="_??" localSheetId="43">#REF!</definedName>
    <definedName name="_??" localSheetId="44">#REF!</definedName>
    <definedName name="_??" localSheetId="39">#REF!</definedName>
    <definedName name="_??" localSheetId="40">#REF!</definedName>
    <definedName name="_??" localSheetId="41">#REF!</definedName>
    <definedName name="_??" localSheetId="13">#REF!</definedName>
    <definedName name="_??">#REF!</definedName>
    <definedName name="__1_??" localSheetId="45">#REF!</definedName>
    <definedName name="__1_??" localSheetId="42">#REF!</definedName>
    <definedName name="__1_??" localSheetId="43">#REF!</definedName>
    <definedName name="__1_??" localSheetId="44">#REF!</definedName>
    <definedName name="__1_??" localSheetId="39">#REF!</definedName>
    <definedName name="__1_??" localSheetId="40">#REF!</definedName>
    <definedName name="__1_??" localSheetId="41">#REF!</definedName>
    <definedName name="__1_??" localSheetId="32">#REF!</definedName>
    <definedName name="__1_??" localSheetId="10">#REF!</definedName>
    <definedName name="__1_??" localSheetId="9">#REF!</definedName>
    <definedName name="__1_??" localSheetId="38">#REF!</definedName>
    <definedName name="__1_??" localSheetId="25">#REF!</definedName>
    <definedName name="__1_??" localSheetId="12">#REF!</definedName>
    <definedName name="__1_??" localSheetId="13">#REF!</definedName>
    <definedName name="__1_??" localSheetId="37">#REF!</definedName>
    <definedName name="__1_??">#REF!</definedName>
    <definedName name="_1_??" localSheetId="45">#REF!</definedName>
    <definedName name="_1_??" localSheetId="42">#REF!</definedName>
    <definedName name="_1_??" localSheetId="43">#REF!</definedName>
    <definedName name="_1_??" localSheetId="44">#REF!</definedName>
    <definedName name="_1_??" localSheetId="39">#REF!</definedName>
    <definedName name="_1_??" localSheetId="40">#REF!</definedName>
    <definedName name="_1_??" localSheetId="41">#REF!</definedName>
    <definedName name="_1_??" localSheetId="32">#REF!</definedName>
    <definedName name="_1_??" localSheetId="10">#REF!</definedName>
    <definedName name="_1_??" localSheetId="9">#REF!</definedName>
    <definedName name="_1_??" localSheetId="38">#REF!</definedName>
    <definedName name="_1_??" localSheetId="25">#REF!</definedName>
    <definedName name="_1_??" localSheetId="12">#REF!</definedName>
    <definedName name="_1_??" localSheetId="13">#REF!</definedName>
    <definedName name="_1_??" localSheetId="37">#REF!</definedName>
    <definedName name="_1_??">#REF!</definedName>
    <definedName name="_xlnm._FilterDatabase" localSheetId="13" hidden="1">'KTX7'!$A$4:$AA$47</definedName>
    <definedName name="_grt1" localSheetId="13">#REF!</definedName>
    <definedName name="_grt1">#REF!</definedName>
    <definedName name="_grt2" localSheetId="13">#REF!</definedName>
    <definedName name="_grt2">#REF!</definedName>
    <definedName name="_grt3" localSheetId="13">#REF!</definedName>
    <definedName name="_grt3">#REF!</definedName>
    <definedName name="_Key1" localSheetId="13" hidden="1">#REF!</definedName>
    <definedName name="_Key1" hidden="1">#REF!</definedName>
    <definedName name="_loa1" localSheetId="13">#REF!</definedName>
    <definedName name="_loa1">#REF!</definedName>
    <definedName name="_loa2" localSheetId="13">#REF!</definedName>
    <definedName name="_loa2">#REF!</definedName>
    <definedName name="_loa3" localSheetId="13">#REF!</definedName>
    <definedName name="_loa3">#REF!</definedName>
    <definedName name="_MIS2008" localSheetId="13">#REF!</definedName>
    <definedName name="_MIS2008">#REF!</definedName>
    <definedName name="_MIS2009" localSheetId="13">#REF!</definedName>
    <definedName name="_MIS2009">#REF!</definedName>
    <definedName name="_MIS2010" localSheetId="13">#REF!</definedName>
    <definedName name="_MIS2010">#REF!</definedName>
    <definedName name="_nrt2" localSheetId="13">#REF!</definedName>
    <definedName name="_nrt2">#REF!</definedName>
    <definedName name="_nrt3" localSheetId="13">#REF!</definedName>
    <definedName name="_nrt3">#REF!</definedName>
    <definedName name="_NYK2008" localSheetId="13">#REF!</definedName>
    <definedName name="_NYK2008">#REF!</definedName>
    <definedName name="_NYK2009" localSheetId="13">#REF!</definedName>
    <definedName name="_NYK2009">#REF!</definedName>
    <definedName name="_NYK2010" localSheetId="13">#REF!</definedName>
    <definedName name="_NYK2010">#REF!</definedName>
    <definedName name="_Order1" hidden="1">255</definedName>
    <definedName name="_Order2" hidden="1">0</definedName>
    <definedName name="_Sort" localSheetId="13" hidden="1">#REF!</definedName>
    <definedName name="_Sort" hidden="1">#REF!</definedName>
    <definedName name="A" localSheetId="13">#REF!</definedName>
    <definedName name="A">#REF!</definedName>
    <definedName name="Apr" localSheetId="13">#REF!</definedName>
    <definedName name="Apr">#REF!</definedName>
    <definedName name="ASGASHIPDATA" localSheetId="13">#REF!</definedName>
    <definedName name="ASGASHIPDATA">#REF!</definedName>
    <definedName name="Aug" localSheetId="13">#REF!</definedName>
    <definedName name="Aug">#REF!</definedName>
    <definedName name="B" localSheetId="13">#REF!</definedName>
    <definedName name="B">#REF!</definedName>
    <definedName name="B.AGENT" localSheetId="45">#REF!</definedName>
    <definedName name="B.AGENT" localSheetId="42">#REF!</definedName>
    <definedName name="B.AGENT" localSheetId="43">#REF!</definedName>
    <definedName name="B.AGENT" localSheetId="44">#REF!</definedName>
    <definedName name="B.AGENT" localSheetId="39">#REF!</definedName>
    <definedName name="B.AGENT" localSheetId="40">#REF!</definedName>
    <definedName name="B.AGENT" localSheetId="41">#REF!</definedName>
    <definedName name="B.AGENT" localSheetId="32">#REF!</definedName>
    <definedName name="B.AGENT" localSheetId="10">#REF!</definedName>
    <definedName name="B.AGENT" localSheetId="9">#REF!</definedName>
    <definedName name="B.AGENT" localSheetId="38">#REF!</definedName>
    <definedName name="B.AGENT" localSheetId="25">#REF!</definedName>
    <definedName name="B.AGENT" localSheetId="12">#REF!</definedName>
    <definedName name="B.AGENT" localSheetId="37">#REF!</definedName>
    <definedName name="B.AGENT">#REF!</definedName>
    <definedName name="BUNKER" localSheetId="13">#REF!</definedName>
    <definedName name="BUNKER">#REF!</definedName>
    <definedName name="BUNKER_ALLOC" localSheetId="13">#REF!</definedName>
    <definedName name="BUNKER_ALLOC">#REF!</definedName>
    <definedName name="BUNKER_ALLOC_PAX" localSheetId="13">#REF!</definedName>
    <definedName name="BUNKER_ALLOC_PAX">#REF!</definedName>
    <definedName name="BUNKER_ALLOC_VW" localSheetId="13">#REF!</definedName>
    <definedName name="BUNKER_ALLOC_VW">#REF!</definedName>
    <definedName name="calls1" localSheetId="13">#REF!</definedName>
    <definedName name="calls1">#REF!</definedName>
    <definedName name="Capacity" localSheetId="13">#REF!</definedName>
    <definedName name="Capacity">#REF!</definedName>
    <definedName name="CodeList" localSheetId="13">#REF!</definedName>
    <definedName name="CodeList">#REF!</definedName>
    <definedName name="Dec" localSheetId="13">#REF!</definedName>
    <definedName name="Dec">#REF!</definedName>
    <definedName name="DFLEET">'[1]GA2 Mid 2009 Cap (WITH PEND)'!$B$5:$F$103</definedName>
    <definedName name="draft1">#REF!</definedName>
    <definedName name="draft2" localSheetId="13">#REF!</definedName>
    <definedName name="draft2">#REF!</definedName>
    <definedName name="draft3" localSheetId="13">#REF!</definedName>
    <definedName name="draft3">#REF!</definedName>
    <definedName name="E2008FLEET" localSheetId="13">#REF!</definedName>
    <definedName name="E2008FLEET">#REF!</definedName>
    <definedName name="E2008FLEETOP1" localSheetId="13">#REF!</definedName>
    <definedName name="E2008FLEETOP1">#REF!</definedName>
    <definedName name="E2008FLEETOP2" localSheetId="13">#REF!</definedName>
    <definedName name="E2008FLEETOP2">#REF!</definedName>
    <definedName name="E2008FLEETOP3" localSheetId="13">#REF!</definedName>
    <definedName name="E2008FLEETOP3">#REF!</definedName>
    <definedName name="E2009FLEET" localSheetId="13">#REF!</definedName>
    <definedName name="E2009FLEET">#REF!</definedName>
    <definedName name="E2009FLEETOP1" localSheetId="13">#REF!</definedName>
    <definedName name="E2009FLEETOP1">#REF!</definedName>
    <definedName name="E2009FLEETOP2" localSheetId="13">#REF!</definedName>
    <definedName name="E2009FLEETOP2">#REF!</definedName>
    <definedName name="E2009FLEETOP3" localSheetId="13">#REF!</definedName>
    <definedName name="E2009FLEETOP3">#REF!</definedName>
    <definedName name="E2010FLEET" localSheetId="13">#REF!</definedName>
    <definedName name="E2010FLEET">#REF!</definedName>
    <definedName name="E2010FLEETOP1" localSheetId="13">#REF!</definedName>
    <definedName name="E2010FLEETOP1">#REF!</definedName>
    <definedName name="E2010FLEETOP2" localSheetId="13">#REF!</definedName>
    <definedName name="E2010FLEETOP2">#REF!</definedName>
    <definedName name="E2010FLEETOP3" localSheetId="13">#REF!</definedName>
    <definedName name="E2010FLEETOP3">#REF!</definedName>
    <definedName name="EUR" localSheetId="13">#REF!</definedName>
    <definedName name="EUR">#REF!</definedName>
    <definedName name="EXCHRATE" localSheetId="13">#REF!</definedName>
    <definedName name="EXCHRATE">#REF!</definedName>
    <definedName name="EXCHRATEGA">'[2]Exchange Rates-GA'!$A$5:$C$77</definedName>
    <definedName name="Feb">#REF!</definedName>
    <definedName name="FLEET">'[3]Vsls List'!$A$3:$C$189</definedName>
    <definedName name="FLEET_NP">'[4]VS 2008 non PAN Cros'!$B$8:$AB$132</definedName>
    <definedName name="FLEET_P">'[4]VS 2008 PAN Cros'!$B$8:$AB$38</definedName>
    <definedName name="FLEETNP">#REF!</definedName>
    <definedName name="FLEETP" localSheetId="13">#REF!</definedName>
    <definedName name="FLEETP">#REF!</definedName>
    <definedName name="GA4FLEET" localSheetId="13">#REF!</definedName>
    <definedName name="GA4FLEET">#REF!</definedName>
    <definedName name="GSC" localSheetId="13">#REF!</definedName>
    <definedName name="GSC">#REF!</definedName>
    <definedName name="Jan" localSheetId="13">#REF!</definedName>
    <definedName name="Jan">#REF!</definedName>
    <definedName name="Jul" localSheetId="13">#REF!</definedName>
    <definedName name="Jul">#REF!</definedName>
    <definedName name="Jun" localSheetId="13">#REF!</definedName>
    <definedName name="Jun">#REF!</definedName>
    <definedName name="LAS" localSheetId="13">#REF!</definedName>
    <definedName name="LAS">#REF!</definedName>
    <definedName name="Mar" localSheetId="13">#REF!</definedName>
    <definedName name="Mar">#REF!</definedName>
    <definedName name="May" localSheetId="13">#REF!</definedName>
    <definedName name="May">#REF!</definedName>
    <definedName name="MOL" localSheetId="45">#REF!</definedName>
    <definedName name="MOL" localSheetId="42">#REF!</definedName>
    <definedName name="MOL" localSheetId="43">#REF!</definedName>
    <definedName name="MOL" localSheetId="44">#REF!</definedName>
    <definedName name="MOL" localSheetId="39">#REF!</definedName>
    <definedName name="MOL" localSheetId="40">#REF!</definedName>
    <definedName name="MOL" localSheetId="41">#REF!</definedName>
    <definedName name="MOL">#REF!</definedName>
    <definedName name="NAP" localSheetId="13">#REF!</definedName>
    <definedName name="NAP">#REF!</definedName>
    <definedName name="Nov" localSheetId="13">#REF!</definedName>
    <definedName name="Nov">#REF!</definedName>
    <definedName name="Oct" localSheetId="13">#REF!</definedName>
    <definedName name="Oct">#REF!</definedName>
    <definedName name="P" localSheetId="13">#REF!</definedName>
    <definedName name="P">#REF!</definedName>
    <definedName name="PORT" localSheetId="13">#REF!</definedName>
    <definedName name="PORT">#REF!</definedName>
    <definedName name="PORT_ALLOC" localSheetId="13">#REF!</definedName>
    <definedName name="PORT_ALLOC">#REF!</definedName>
    <definedName name="PORT_ALLOC_PAX" localSheetId="13">#REF!</definedName>
    <definedName name="PORT_ALLOC_PAX">#REF!</definedName>
    <definedName name="PORT_ALLOC_PAX_EB" localSheetId="13">#REF!</definedName>
    <definedName name="PORT_ALLOC_PAX_EB">#REF!</definedName>
    <definedName name="PORT_ALLOC_PAX_WB" localSheetId="13">#REF!</definedName>
    <definedName name="PORT_ALLOC_PAX_WB">#REF!</definedName>
    <definedName name="PORT_ALLOC_VW" localSheetId="13">#REF!</definedName>
    <definedName name="PORT_ALLOC_VW">#REF!</definedName>
    <definedName name="PORT_FIXED" localSheetId="13">#REF!</definedName>
    <definedName name="PORT_FIXED">#REF!</definedName>
    <definedName name="PORT_VAR" localSheetId="13">#REF!</definedName>
    <definedName name="PORT_VAR">#REF!</definedName>
    <definedName name="_xlnm.Print_Area" localSheetId="18">AGI!#REF!</definedName>
    <definedName name="_xlnm.Print_Area" localSheetId="45">'AK12'!$A$1:$AF$69</definedName>
    <definedName name="_xlnm.Print_Area" localSheetId="42">'AK20'!$A$1:$AF$119</definedName>
    <definedName name="_xlnm.Print_Area" localSheetId="43">'AK24'!$A$1:$R$130</definedName>
    <definedName name="_xlnm.Print_Area" localSheetId="44">'AK25'!$A$1:$AF$111</definedName>
    <definedName name="_xlnm.Print_Area" localSheetId="39">'AK3'!$A$1:$AF$379</definedName>
    <definedName name="_xlnm.Print_Area" localSheetId="40">'AK5'!$A$1:$AF$31</definedName>
    <definedName name="_xlnm.Print_Area" localSheetId="41">'AK6'!$A$1:$AF$142</definedName>
    <definedName name="_xlnm.Print_Area" localSheetId="2">CIX!#REF!</definedName>
    <definedName name="_xlnm.Print_Area" localSheetId="0">CSE!#REF!</definedName>
    <definedName name="_xlnm.Print_Area" localSheetId="11">'KTX1'!$A$1:$AF$69</definedName>
    <definedName name="_xlnm.Print_Area" localSheetId="12">'KTX3'!#REF!</definedName>
    <definedName name="_xlnm.Print_Area" localSheetId="37">NCT!#REF!</definedName>
    <definedName name="_xlnm.Print_Area" localSheetId="17">PMX!$A$1:$AJ$8</definedName>
    <definedName name="_xlnm.Print_Area" localSheetId="36">SVG!$B$2:$S$36</definedName>
    <definedName name="Sep" localSheetId="13">#REF!</definedName>
    <definedName name="Sep">#REF!</definedName>
    <definedName name="SHIP" localSheetId="13">#REF!</definedName>
    <definedName name="SHIP">#REF!</definedName>
    <definedName name="SHIPDATA" localSheetId="13">#REF!</definedName>
    <definedName name="SHIPDATA">#REF!</definedName>
    <definedName name="SHIPDATA2005">'[5]Shipdata 2005'!$A$6:$AF$195</definedName>
    <definedName name="SO" localSheetId="13">#REF!</definedName>
    <definedName name="SO">#REF!</definedName>
    <definedName name="source" localSheetId="13">#REF!</definedName>
    <definedName name="source">#REF!</definedName>
    <definedName name="Vessels" localSheetId="13">#REF!</definedName>
    <definedName name="Vessels">#REF!</definedName>
    <definedName name="VSlookup" localSheetId="13">#REF!</definedName>
    <definedName name="VSlookup">#REF!</definedName>
    <definedName name="X" localSheetId="13">#REF!</definedName>
    <definedName name="X">#REF!</definedName>
  </definedNames>
  <calcPr calcId="145621"/>
</workbook>
</file>

<file path=xl/calcChain.xml><?xml version="1.0" encoding="utf-8"?>
<calcChain xmlns="http://schemas.openxmlformats.org/spreadsheetml/2006/main">
  <c r="T12" i="154" l="1"/>
  <c r="T13" i="154" s="1"/>
  <c r="T14" i="154" s="1"/>
  <c r="T15" i="154" s="1"/>
  <c r="T16" i="154" s="1"/>
  <c r="T17" i="154" s="1"/>
  <c r="T18" i="154" s="1"/>
  <c r="T19" i="154" s="1"/>
  <c r="T20" i="154" s="1"/>
  <c r="T21" i="154" s="1"/>
  <c r="T22" i="154" s="1"/>
  <c r="T23" i="154" s="1"/>
  <c r="T24" i="154" s="1"/>
  <c r="T25" i="154" s="1"/>
  <c r="P12" i="154"/>
  <c r="P13" i="154" s="1"/>
  <c r="P14" i="154" s="1"/>
  <c r="P15" i="154" s="1"/>
  <c r="P16" i="154" s="1"/>
  <c r="P17" i="154" s="1"/>
  <c r="P18" i="154" s="1"/>
  <c r="P19" i="154" s="1"/>
  <c r="P20" i="154" s="1"/>
  <c r="P21" i="154" s="1"/>
  <c r="P22" i="154" s="1"/>
  <c r="P23" i="154" s="1"/>
  <c r="P24" i="154" s="1"/>
  <c r="P25" i="154" s="1"/>
  <c r="O12" i="154"/>
  <c r="O13" i="154" s="1"/>
  <c r="O14" i="154" s="1"/>
  <c r="O15" i="154" s="1"/>
  <c r="O16" i="154" s="1"/>
  <c r="O17" i="154" s="1"/>
  <c r="O18" i="154" s="1"/>
  <c r="O19" i="154" s="1"/>
  <c r="O20" i="154" s="1"/>
  <c r="O21" i="154" s="1"/>
  <c r="O22" i="154" s="1"/>
  <c r="O23" i="154" s="1"/>
  <c r="O24" i="154" s="1"/>
  <c r="O25" i="154" s="1"/>
  <c r="L12" i="154"/>
  <c r="L13" i="154" s="1"/>
  <c r="L14" i="154" s="1"/>
  <c r="L15" i="154" s="1"/>
  <c r="L16" i="154" s="1"/>
  <c r="L17" i="154" s="1"/>
  <c r="L18" i="154" s="1"/>
  <c r="L19" i="154" s="1"/>
  <c r="L20" i="154" s="1"/>
  <c r="L21" i="154" s="1"/>
  <c r="L22" i="154" s="1"/>
  <c r="L23" i="154" s="1"/>
  <c r="L24" i="154" s="1"/>
  <c r="L25" i="154" s="1"/>
  <c r="K12" i="154"/>
  <c r="K13" i="154" s="1"/>
  <c r="K14" i="154" s="1"/>
  <c r="K15" i="154" s="1"/>
  <c r="K16" i="154" s="1"/>
  <c r="K17" i="154" s="1"/>
  <c r="K18" i="154" s="1"/>
  <c r="K19" i="154" s="1"/>
  <c r="K20" i="154" s="1"/>
  <c r="K21" i="154" s="1"/>
  <c r="K22" i="154" s="1"/>
  <c r="K23" i="154" s="1"/>
  <c r="K24" i="154" s="1"/>
  <c r="K25" i="154" s="1"/>
  <c r="V11" i="154"/>
  <c r="V12" i="154" s="1"/>
  <c r="V13" i="154" s="1"/>
  <c r="V14" i="154" s="1"/>
  <c r="V15" i="154" s="1"/>
  <c r="V16" i="154" s="1"/>
  <c r="V17" i="154" s="1"/>
  <c r="V18" i="154" s="1"/>
  <c r="V19" i="154" s="1"/>
  <c r="V20" i="154" s="1"/>
  <c r="V21" i="154" s="1"/>
  <c r="V22" i="154" s="1"/>
  <c r="V23" i="154" s="1"/>
  <c r="V24" i="154" s="1"/>
  <c r="V25" i="154" s="1"/>
  <c r="U11" i="154"/>
  <c r="U12" i="154" s="1"/>
  <c r="U13" i="154" s="1"/>
  <c r="U14" i="154" s="1"/>
  <c r="U15" i="154" s="1"/>
  <c r="U16" i="154" s="1"/>
  <c r="U17" i="154" s="1"/>
  <c r="U18" i="154" s="1"/>
  <c r="U19" i="154" s="1"/>
  <c r="U20" i="154" s="1"/>
  <c r="U21" i="154" s="1"/>
  <c r="U22" i="154" s="1"/>
  <c r="U23" i="154" s="1"/>
  <c r="U24" i="154" s="1"/>
  <c r="U25" i="154" s="1"/>
  <c r="T11" i="154"/>
  <c r="S11" i="154"/>
  <c r="S12" i="154" s="1"/>
  <c r="S13" i="154" s="1"/>
  <c r="S14" i="154" s="1"/>
  <c r="S15" i="154" s="1"/>
  <c r="S16" i="154" s="1"/>
  <c r="S17" i="154" s="1"/>
  <c r="S18" i="154" s="1"/>
  <c r="S19" i="154" s="1"/>
  <c r="S20" i="154" s="1"/>
  <c r="S21" i="154" s="1"/>
  <c r="S22" i="154" s="1"/>
  <c r="S23" i="154" s="1"/>
  <c r="S24" i="154" s="1"/>
  <c r="S25" i="154" s="1"/>
  <c r="R11" i="154"/>
  <c r="R12" i="154" s="1"/>
  <c r="R13" i="154" s="1"/>
  <c r="R14" i="154" s="1"/>
  <c r="R15" i="154" s="1"/>
  <c r="R16" i="154" s="1"/>
  <c r="R17" i="154" s="1"/>
  <c r="R18" i="154" s="1"/>
  <c r="R19" i="154" s="1"/>
  <c r="R20" i="154" s="1"/>
  <c r="R21" i="154" s="1"/>
  <c r="R22" i="154" s="1"/>
  <c r="R23" i="154" s="1"/>
  <c r="R24" i="154" s="1"/>
  <c r="R25" i="154" s="1"/>
  <c r="Q11" i="154"/>
  <c r="Q12" i="154" s="1"/>
  <c r="Q13" i="154" s="1"/>
  <c r="Q14" i="154" s="1"/>
  <c r="Q15" i="154" s="1"/>
  <c r="Q16" i="154" s="1"/>
  <c r="Q17" i="154" s="1"/>
  <c r="Q18" i="154" s="1"/>
  <c r="Q19" i="154" s="1"/>
  <c r="Q20" i="154" s="1"/>
  <c r="Q21" i="154" s="1"/>
  <c r="Q22" i="154" s="1"/>
  <c r="Q23" i="154" s="1"/>
  <c r="Q24" i="154" s="1"/>
  <c r="Q25" i="154" s="1"/>
  <c r="P11" i="154"/>
  <c r="O11" i="154"/>
  <c r="N11" i="154"/>
  <c r="N12" i="154" s="1"/>
  <c r="N13" i="154" s="1"/>
  <c r="N14" i="154" s="1"/>
  <c r="N15" i="154" s="1"/>
  <c r="N16" i="154" s="1"/>
  <c r="N17" i="154" s="1"/>
  <c r="N18" i="154" s="1"/>
  <c r="N19" i="154" s="1"/>
  <c r="N20" i="154" s="1"/>
  <c r="N21" i="154" s="1"/>
  <c r="N22" i="154" s="1"/>
  <c r="N23" i="154" s="1"/>
  <c r="N24" i="154" s="1"/>
  <c r="N25" i="154" s="1"/>
  <c r="M11" i="154"/>
  <c r="M12" i="154" s="1"/>
  <c r="M13" i="154" s="1"/>
  <c r="M14" i="154" s="1"/>
  <c r="M15" i="154" s="1"/>
  <c r="M16" i="154" s="1"/>
  <c r="M17" i="154" s="1"/>
  <c r="M18" i="154" s="1"/>
  <c r="M19" i="154" s="1"/>
  <c r="M20" i="154" s="1"/>
  <c r="M21" i="154" s="1"/>
  <c r="M22" i="154" s="1"/>
  <c r="M23" i="154" s="1"/>
  <c r="M24" i="154" s="1"/>
  <c r="M25" i="154" s="1"/>
  <c r="L11" i="154"/>
  <c r="K11" i="154"/>
  <c r="J11" i="154"/>
  <c r="J12" i="154" s="1"/>
  <c r="J13" i="154" s="1"/>
  <c r="J14" i="154" s="1"/>
  <c r="J15" i="154" s="1"/>
  <c r="J16" i="154" s="1"/>
  <c r="J17" i="154" s="1"/>
  <c r="J18" i="154" s="1"/>
  <c r="J19" i="154" s="1"/>
  <c r="J20" i="154" s="1"/>
  <c r="J21" i="154" s="1"/>
  <c r="J22" i="154" s="1"/>
  <c r="J23" i="154" s="1"/>
  <c r="J24" i="154" s="1"/>
  <c r="J25" i="154" s="1"/>
  <c r="I11" i="154"/>
  <c r="I12" i="154" s="1"/>
  <c r="I13" i="154" s="1"/>
  <c r="I14" i="154" s="1"/>
  <c r="I15" i="154" s="1"/>
  <c r="I16" i="154" s="1"/>
  <c r="I17" i="154" s="1"/>
  <c r="I18" i="154" s="1"/>
  <c r="I19" i="154" s="1"/>
  <c r="I20" i="154" s="1"/>
  <c r="I21" i="154" s="1"/>
  <c r="I22" i="154" s="1"/>
  <c r="I23" i="154" s="1"/>
  <c r="I24" i="154" s="1"/>
  <c r="I25" i="154" s="1"/>
  <c r="H11" i="154"/>
  <c r="H12" i="154" s="1"/>
  <c r="H13" i="154" s="1"/>
  <c r="H14" i="154" s="1"/>
  <c r="H15" i="154" s="1"/>
  <c r="H16" i="154" s="1"/>
  <c r="H17" i="154" s="1"/>
  <c r="H18" i="154" s="1"/>
  <c r="H19" i="154" s="1"/>
  <c r="H20" i="154" s="1"/>
  <c r="H21" i="154" s="1"/>
  <c r="H22" i="154" s="1"/>
  <c r="H23" i="154" s="1"/>
  <c r="H24" i="154" s="1"/>
  <c r="H25" i="154" s="1"/>
  <c r="G11" i="154"/>
  <c r="G12" i="154" s="1"/>
  <c r="G13" i="154" s="1"/>
  <c r="G14" i="154" s="1"/>
  <c r="G15" i="154" s="1"/>
  <c r="G16" i="154" s="1"/>
  <c r="G17" i="154" s="1"/>
  <c r="G18" i="154" s="1"/>
  <c r="G19" i="154" s="1"/>
  <c r="G20" i="154" s="1"/>
  <c r="G21" i="154" s="1"/>
  <c r="G22" i="154" s="1"/>
  <c r="G23" i="154" s="1"/>
  <c r="G24" i="154" s="1"/>
  <c r="G25" i="154" s="1"/>
  <c r="T26" i="111" l="1"/>
  <c r="S26" i="111"/>
  <c r="R26" i="111"/>
  <c r="Q26" i="111"/>
  <c r="P26" i="111"/>
  <c r="O26" i="111"/>
  <c r="N26" i="111"/>
  <c r="M26" i="111"/>
  <c r="L26" i="111"/>
  <c r="K26" i="111"/>
  <c r="J26" i="136" l="1"/>
  <c r="J27" i="136" s="1"/>
  <c r="J28" i="136" s="1"/>
  <c r="J29" i="136" s="1"/>
  <c r="J30" i="136" s="1"/>
  <c r="J19" i="136"/>
  <c r="J20" i="136" s="1"/>
  <c r="J21" i="136" s="1"/>
  <c r="J22" i="136" s="1"/>
  <c r="J23" i="136" s="1"/>
  <c r="J24" i="136" s="1"/>
  <c r="J25" i="136" s="1"/>
  <c r="I19" i="136"/>
  <c r="I20" i="136" s="1"/>
  <c r="I21" i="136" s="1"/>
  <c r="I22" i="136" s="1"/>
  <c r="I23" i="136" s="1"/>
  <c r="I24" i="136" s="1"/>
  <c r="I25" i="136" s="1"/>
  <c r="I26" i="136" s="1"/>
  <c r="I27" i="136" s="1"/>
  <c r="I28" i="136" s="1"/>
  <c r="I29" i="136" s="1"/>
  <c r="I30" i="136" s="1"/>
  <c r="I31" i="136" s="1"/>
  <c r="I32" i="136" s="1"/>
  <c r="I33" i="136" s="1"/>
  <c r="I34" i="136" s="1"/>
  <c r="I35" i="136" s="1"/>
  <c r="I36" i="136" s="1"/>
  <c r="I37" i="136" s="1"/>
  <c r="M18" i="136"/>
  <c r="O18" i="136" s="1"/>
  <c r="O19" i="136" s="1"/>
  <c r="O20" i="136" s="1"/>
  <c r="O21" i="136" s="1"/>
  <c r="O22" i="136" s="1"/>
  <c r="O23" i="136" s="1"/>
  <c r="O24" i="136" s="1"/>
  <c r="O25" i="136" s="1"/>
  <c r="O26" i="136" s="1"/>
  <c r="O27" i="136" s="1"/>
  <c r="O28" i="136" s="1"/>
  <c r="O29" i="136" s="1"/>
  <c r="O30" i="136" s="1"/>
  <c r="O31" i="136" s="1"/>
  <c r="O32" i="136" s="1"/>
  <c r="O33" i="136" s="1"/>
  <c r="O34" i="136" s="1"/>
  <c r="O35" i="136" s="1"/>
  <c r="O36" i="136" s="1"/>
  <c r="O37" i="136" s="1"/>
  <c r="L18" i="136"/>
  <c r="N18" i="136" s="1"/>
  <c r="N19" i="136" s="1"/>
  <c r="N20" i="136" s="1"/>
  <c r="N21" i="136" s="1"/>
  <c r="N22" i="136" s="1"/>
  <c r="N23" i="136" s="1"/>
  <c r="N24" i="136" s="1"/>
  <c r="K18" i="136"/>
  <c r="K19" i="136" s="1"/>
  <c r="K20" i="136" s="1"/>
  <c r="K21" i="136" s="1"/>
  <c r="K22" i="136" s="1"/>
  <c r="K23" i="136" s="1"/>
  <c r="K24" i="136" s="1"/>
  <c r="K25" i="136" s="1"/>
  <c r="K26" i="136" s="1"/>
  <c r="K27" i="136" s="1"/>
  <c r="K28" i="136" s="1"/>
  <c r="K29" i="136" s="1"/>
  <c r="P17" i="136"/>
  <c r="O17" i="136"/>
  <c r="N17" i="136"/>
  <c r="M17" i="136"/>
  <c r="L17" i="136"/>
  <c r="K17" i="136"/>
  <c r="J14" i="136"/>
  <c r="I14" i="136"/>
  <c r="K30" i="136" l="1"/>
  <c r="J31" i="136"/>
  <c r="J32" i="136" s="1"/>
  <c r="J33" i="136" s="1"/>
  <c r="J34" i="136" s="1"/>
  <c r="J35" i="136" s="1"/>
  <c r="J36" i="136" s="1"/>
  <c r="J37" i="136" s="1"/>
  <c r="L19" i="136"/>
  <c r="L20" i="136" s="1"/>
  <c r="L21" i="136" s="1"/>
  <c r="L22" i="136" s="1"/>
  <c r="L23" i="136" s="1"/>
  <c r="L24" i="136" s="1"/>
  <c r="L25" i="136" s="1"/>
  <c r="L26" i="136" s="1"/>
  <c r="P18" i="136"/>
  <c r="P19" i="136" s="1"/>
  <c r="P20" i="136" s="1"/>
  <c r="P21" i="136" s="1"/>
  <c r="P22" i="136" s="1"/>
  <c r="P23" i="136" s="1"/>
  <c r="P24" i="136" s="1"/>
  <c r="P25" i="136" s="1"/>
  <c r="P26" i="136" s="1"/>
  <c r="P27" i="136" s="1"/>
  <c r="P28" i="136" s="1"/>
  <c r="P29" i="136" s="1"/>
  <c r="P30" i="136" s="1"/>
  <c r="P31" i="136" s="1"/>
  <c r="P32" i="136" s="1"/>
  <c r="P33" i="136" s="1"/>
  <c r="P34" i="136" s="1"/>
  <c r="P35" i="136" s="1"/>
  <c r="P36" i="136" s="1"/>
  <c r="P37" i="136" s="1"/>
  <c r="M19" i="136"/>
  <c r="M20" i="136" s="1"/>
  <c r="M21" i="136" s="1"/>
  <c r="M22" i="136" s="1"/>
  <c r="M23" i="136" s="1"/>
  <c r="M24" i="136" s="1"/>
  <c r="M26" i="136" l="1"/>
  <c r="L27" i="136"/>
  <c r="L28" i="136" s="1"/>
  <c r="L29" i="136" s="1"/>
  <c r="L30" i="136"/>
  <c r="L31" i="136" s="1"/>
  <c r="L32" i="136" s="1"/>
  <c r="L33" i="136" s="1"/>
  <c r="L34" i="136" s="1"/>
  <c r="L35" i="136" s="1"/>
  <c r="L36" i="136" s="1"/>
  <c r="L37" i="136" s="1"/>
  <c r="K31" i="136"/>
  <c r="K32" i="136" s="1"/>
  <c r="K33" i="136" s="1"/>
  <c r="K34" i="136" s="1"/>
  <c r="K35" i="136" s="1"/>
  <c r="K36" i="136" s="1"/>
  <c r="K37" i="136" s="1"/>
  <c r="M27" i="136" l="1"/>
  <c r="M28" i="136" s="1"/>
  <c r="M29" i="136" s="1"/>
  <c r="M30" i="136" s="1"/>
  <c r="M31" i="136" s="1"/>
  <c r="M32" i="136" s="1"/>
  <c r="M33" i="136" s="1"/>
  <c r="M34" i="136" s="1"/>
  <c r="M35" i="136" s="1"/>
  <c r="M36" i="136" s="1"/>
  <c r="M37" i="136" s="1"/>
  <c r="N26" i="136"/>
  <c r="N27" i="136" s="1"/>
  <c r="N28" i="136" s="1"/>
  <c r="N29" i="136" s="1"/>
  <c r="N30" i="136" s="1"/>
  <c r="N31" i="136" s="1"/>
  <c r="N32" i="136" s="1"/>
  <c r="N33" i="136" s="1"/>
  <c r="N34" i="136" s="1"/>
  <c r="N35" i="136" s="1"/>
  <c r="N36" i="136" s="1"/>
  <c r="N37" i="136" s="1"/>
  <c r="P109" i="94" l="1"/>
  <c r="O109" i="94"/>
  <c r="N109" i="94"/>
  <c r="M109" i="94"/>
  <c r="L109" i="94"/>
  <c r="K109" i="94"/>
  <c r="AB92" i="94"/>
  <c r="AB93" i="94" s="1"/>
  <c r="AB91" i="94"/>
  <c r="AA91" i="94"/>
  <c r="AA92" i="94" s="1"/>
  <c r="AA93" i="94" s="1"/>
  <c r="U85" i="94"/>
  <c r="U87" i="94" s="1"/>
  <c r="U89" i="94" s="1"/>
  <c r="U90" i="94" s="1"/>
  <c r="U91" i="94" s="1"/>
  <c r="U92" i="94" s="1"/>
  <c r="U93" i="94" s="1"/>
  <c r="U80" i="94"/>
  <c r="U81" i="94" s="1"/>
  <c r="U82" i="94" s="1"/>
  <c r="U83" i="94" s="1"/>
  <c r="U84" i="94" s="1"/>
  <c r="T80" i="94"/>
  <c r="AB55" i="94"/>
  <c r="AB56" i="94" s="1"/>
  <c r="AB57" i="94" s="1"/>
  <c r="AB58" i="94" s="1"/>
  <c r="AB59" i="94" s="1"/>
  <c r="AB60" i="94" s="1"/>
  <c r="AB61" i="94" s="1"/>
  <c r="AB62" i="94" s="1"/>
  <c r="AA55" i="94"/>
  <c r="AA56" i="94" s="1"/>
  <c r="AA57" i="94" s="1"/>
  <c r="AA58" i="94" s="1"/>
  <c r="AA59" i="94" s="1"/>
  <c r="AA60" i="94" s="1"/>
  <c r="AA61" i="94" s="1"/>
  <c r="AA62" i="94" s="1"/>
  <c r="Y55" i="94"/>
  <c r="Y56" i="94" s="1"/>
  <c r="Y57" i="94" s="1"/>
  <c r="Y58" i="94" s="1"/>
  <c r="Y59" i="94" s="1"/>
  <c r="Y60" i="94" s="1"/>
  <c r="Y61" i="94" s="1"/>
  <c r="Y62" i="94" s="1"/>
  <c r="M55" i="94"/>
  <c r="M56" i="94" s="1"/>
  <c r="M57" i="94" s="1"/>
  <c r="M58" i="94" s="1"/>
  <c r="M59" i="94" s="1"/>
  <c r="M60" i="94" s="1"/>
  <c r="M61" i="94" s="1"/>
  <c r="M62" i="94" s="1"/>
  <c r="M69" i="94" s="1"/>
  <c r="M70" i="94" s="1"/>
  <c r="M72" i="94" s="1"/>
  <c r="M80" i="94" s="1"/>
  <c r="M81" i="94" s="1"/>
  <c r="M82" i="94" s="1"/>
  <c r="M83" i="94" s="1"/>
  <c r="M84" i="94" s="1"/>
  <c r="M85" i="94" s="1"/>
  <c r="M87" i="94" s="1"/>
  <c r="M89" i="94" s="1"/>
  <c r="M90" i="94" s="1"/>
  <c r="M91" i="94" s="1"/>
  <c r="M92" i="94" s="1"/>
  <c r="M93" i="94" s="1"/>
  <c r="I55" i="94"/>
  <c r="I56" i="94" s="1"/>
  <c r="I57" i="94" s="1"/>
  <c r="I58" i="94" s="1"/>
  <c r="I59" i="94" s="1"/>
  <c r="I60" i="94" s="1"/>
  <c r="I61" i="94" s="1"/>
  <c r="I62" i="94" s="1"/>
  <c r="I69" i="94" s="1"/>
  <c r="I70" i="94" s="1"/>
  <c r="I72" i="94" s="1"/>
  <c r="I80" i="94" s="1"/>
  <c r="I81" i="94" s="1"/>
  <c r="I82" i="94" s="1"/>
  <c r="I84" i="94" s="1"/>
  <c r="I85" i="94" s="1"/>
  <c r="I86" i="94" s="1"/>
  <c r="I88" i="94" s="1"/>
  <c r="I90" i="94" s="1"/>
  <c r="I91" i="94" s="1"/>
  <c r="I92" i="94" s="1"/>
  <c r="I93" i="94" s="1"/>
  <c r="AA53" i="94"/>
  <c r="X53" i="94"/>
  <c r="X54" i="94" s="1"/>
  <c r="X55" i="94" s="1"/>
  <c r="X56" i="94" s="1"/>
  <c r="X57" i="94" s="1"/>
  <c r="X58" i="94" s="1"/>
  <c r="X59" i="94" s="1"/>
  <c r="X60" i="94" s="1"/>
  <c r="X61" i="94" s="1"/>
  <c r="X62" i="94" s="1"/>
  <c r="X69" i="94" s="1"/>
  <c r="AB52" i="94"/>
  <c r="AB53" i="94" s="1"/>
  <c r="AA52" i="94"/>
  <c r="X52" i="94"/>
  <c r="W52" i="94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9" i="94" s="1"/>
  <c r="W70" i="94" s="1"/>
  <c r="L52" i="94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9" i="94" s="1"/>
  <c r="L70" i="94" s="1"/>
  <c r="L72" i="94" s="1"/>
  <c r="L80" i="94" s="1"/>
  <c r="L81" i="94" s="1"/>
  <c r="L82" i="94" s="1"/>
  <c r="L84" i="94" s="1"/>
  <c r="L85" i="94" s="1"/>
  <c r="U51" i="94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9" i="94" s="1"/>
  <c r="Q51" i="94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9" i="94" s="1"/>
  <c r="Q70" i="94" s="1"/>
  <c r="Q72" i="94" s="1"/>
  <c r="P51" i="94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9" i="94" s="1"/>
  <c r="P70" i="94" s="1"/>
  <c r="P72" i="94" s="1"/>
  <c r="M51" i="94"/>
  <c r="M52" i="94" s="1"/>
  <c r="M53" i="94" s="1"/>
  <c r="M54" i="94" s="1"/>
  <c r="L51" i="94"/>
  <c r="J51" i="94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9" i="94" s="1"/>
  <c r="J70" i="94" s="1"/>
  <c r="J72" i="94" s="1"/>
  <c r="J80" i="94" s="1"/>
  <c r="J81" i="94" s="1"/>
  <c r="J82" i="94" s="1"/>
  <c r="J84" i="94" s="1"/>
  <c r="J85" i="94" s="1"/>
  <c r="J86" i="94" s="1"/>
  <c r="J88" i="94" s="1"/>
  <c r="J90" i="94" s="1"/>
  <c r="J91" i="94" s="1"/>
  <c r="J92" i="94" s="1"/>
  <c r="J93" i="94" s="1"/>
  <c r="I51" i="94"/>
  <c r="I52" i="94" s="1"/>
  <c r="I53" i="94" s="1"/>
  <c r="I54" i="94" s="1"/>
  <c r="AB50" i="94"/>
  <c r="AA50" i="94"/>
  <c r="Z50" i="94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Y50" i="94"/>
  <c r="Y52" i="94" s="1"/>
  <c r="Y53" i="94" s="1"/>
  <c r="Y54" i="94" s="1"/>
  <c r="X50" i="94"/>
  <c r="W50" i="94"/>
  <c r="V50" i="94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9" i="94" s="1"/>
  <c r="U50" i="94"/>
  <c r="T50" i="94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9" i="94" s="1"/>
  <c r="T70" i="94" s="1"/>
  <c r="T72" i="94" s="1"/>
  <c r="V72" i="94" s="1"/>
  <c r="S50" i="94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9" i="94" s="1"/>
  <c r="S70" i="94" s="1"/>
  <c r="S72" i="94" s="1"/>
  <c r="U72" i="94" s="1"/>
  <c r="R50" i="94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9" i="94" s="1"/>
  <c r="R70" i="94" s="1"/>
  <c r="R72" i="94" s="1"/>
  <c r="Q50" i="94"/>
  <c r="P50" i="94"/>
  <c r="O50" i="94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9" i="94" s="1"/>
  <c r="O70" i="94" s="1"/>
  <c r="O72" i="94" s="1"/>
  <c r="N50" i="94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9" i="94" s="1"/>
  <c r="N70" i="94" s="1"/>
  <c r="N72" i="94" s="1"/>
  <c r="N80" i="94" s="1"/>
  <c r="N81" i="94" s="1"/>
  <c r="M50" i="94"/>
  <c r="L50" i="94"/>
  <c r="K50" i="94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9" i="94" s="1"/>
  <c r="K70" i="94" s="1"/>
  <c r="K72" i="94" s="1"/>
  <c r="K80" i="94" s="1"/>
  <c r="K81" i="94" s="1"/>
  <c r="K82" i="94" s="1"/>
  <c r="K84" i="94" s="1"/>
  <c r="K85" i="94" s="1"/>
  <c r="W71" i="94" l="1"/>
  <c r="W72" i="94"/>
  <c r="X70" i="94"/>
  <c r="Y69" i="94"/>
  <c r="J95" i="94"/>
  <c r="J96" i="94" s="1"/>
  <c r="J97" i="94" s="1"/>
  <c r="J98" i="94" s="1"/>
  <c r="J94" i="94"/>
  <c r="U94" i="94"/>
  <c r="U95" i="94"/>
  <c r="U96" i="94" s="1"/>
  <c r="U97" i="94" s="1"/>
  <c r="U98" i="94" s="1"/>
  <c r="K86" i="94"/>
  <c r="K87" i="94"/>
  <c r="I95" i="94"/>
  <c r="I96" i="94" s="1"/>
  <c r="I97" i="94" s="1"/>
  <c r="I98" i="94" s="1"/>
  <c r="I94" i="94"/>
  <c r="L87" i="94"/>
  <c r="L86" i="94"/>
  <c r="M95" i="94"/>
  <c r="M96" i="94" s="1"/>
  <c r="M97" i="94" s="1"/>
  <c r="M98" i="94" s="1"/>
  <c r="M94" i="94"/>
  <c r="O81" i="94"/>
  <c r="N82" i="94"/>
  <c r="N83" i="94" s="1"/>
  <c r="N84" i="94" s="1"/>
  <c r="N85" i="94" s="1"/>
  <c r="N87" i="94" s="1"/>
  <c r="N89" i="94" s="1"/>
  <c r="N90" i="94" s="1"/>
  <c r="N91" i="94" s="1"/>
  <c r="N92" i="94" s="1"/>
  <c r="V80" i="94"/>
  <c r="V81" i="94" l="1"/>
  <c r="V82" i="94" s="1"/>
  <c r="V83" i="94" s="1"/>
  <c r="V84" i="94" s="1"/>
  <c r="V85" i="94" s="1"/>
  <c r="V87" i="94" s="1"/>
  <c r="V89" i="94" s="1"/>
  <c r="V90" i="94" s="1"/>
  <c r="V91" i="94" s="1"/>
  <c r="V92" i="94" s="1"/>
  <c r="V93" i="94" s="1"/>
  <c r="W80" i="94"/>
  <c r="M99" i="94"/>
  <c r="M100" i="94"/>
  <c r="X71" i="94"/>
  <c r="X72" i="94"/>
  <c r="O92" i="94"/>
  <c r="N93" i="94"/>
  <c r="K89" i="94"/>
  <c r="K90" i="94" s="1"/>
  <c r="K91" i="94" s="1"/>
  <c r="K92" i="94" s="1"/>
  <c r="K93" i="94" s="1"/>
  <c r="K88" i="94"/>
  <c r="O82" i="94"/>
  <c r="O83" i="94" s="1"/>
  <c r="O84" i="94" s="1"/>
  <c r="O85" i="94" s="1"/>
  <c r="O87" i="94" s="1"/>
  <c r="O89" i="94" s="1"/>
  <c r="O90" i="94" s="1"/>
  <c r="P81" i="94"/>
  <c r="L88" i="94"/>
  <c r="L89" i="94"/>
  <c r="L90" i="94" s="1"/>
  <c r="L91" i="94" s="1"/>
  <c r="L92" i="94" s="1"/>
  <c r="L93" i="94" s="1"/>
  <c r="U99" i="94"/>
  <c r="U100" i="94"/>
  <c r="Z69" i="94"/>
  <c r="Z70" i="94" s="1"/>
  <c r="Y70" i="94"/>
  <c r="O93" i="94" l="1"/>
  <c r="O94" i="94" s="1"/>
  <c r="P92" i="94"/>
  <c r="P93" i="94" s="1"/>
  <c r="P94" i="94" s="1"/>
  <c r="Y72" i="94"/>
  <c r="Y71" i="94"/>
  <c r="L94" i="94"/>
  <c r="L95" i="94"/>
  <c r="L96" i="94" s="1"/>
  <c r="L97" i="94" s="1"/>
  <c r="L98" i="94" s="1"/>
  <c r="X80" i="94"/>
  <c r="W81" i="94"/>
  <c r="W82" i="94" s="1"/>
  <c r="W83" i="94" s="1"/>
  <c r="W84" i="94" s="1"/>
  <c r="W85" i="94" s="1"/>
  <c r="W87" i="94" s="1"/>
  <c r="W89" i="94" s="1"/>
  <c r="W90" i="94" s="1"/>
  <c r="W91" i="94" s="1"/>
  <c r="W92" i="94" s="1"/>
  <c r="W93" i="94" s="1"/>
  <c r="Z72" i="94"/>
  <c r="Z71" i="94"/>
  <c r="K95" i="94"/>
  <c r="K96" i="94" s="1"/>
  <c r="K97" i="94" s="1"/>
  <c r="K98" i="94" s="1"/>
  <c r="K94" i="94"/>
  <c r="V95" i="94"/>
  <c r="V96" i="94" s="1"/>
  <c r="V97" i="94" s="1"/>
  <c r="V98" i="94" s="1"/>
  <c r="V94" i="94"/>
  <c r="Q81" i="94"/>
  <c r="P82" i="94"/>
  <c r="P83" i="94" s="1"/>
  <c r="P84" i="94" s="1"/>
  <c r="P85" i="94" s="1"/>
  <c r="P87" i="94" s="1"/>
  <c r="N94" i="94"/>
  <c r="N95" i="94"/>
  <c r="N96" i="94" s="1"/>
  <c r="N97" i="94" s="1"/>
  <c r="Q82" i="94" l="1"/>
  <c r="Q83" i="94" s="1"/>
  <c r="Q84" i="94" s="1"/>
  <c r="R81" i="94"/>
  <c r="K100" i="94"/>
  <c r="K99" i="94"/>
  <c r="X81" i="94"/>
  <c r="X82" i="94" s="1"/>
  <c r="X83" i="94" s="1"/>
  <c r="X84" i="94" s="1"/>
  <c r="X85" i="94" s="1"/>
  <c r="X87" i="94" s="1"/>
  <c r="X89" i="94" s="1"/>
  <c r="X90" i="94" s="1"/>
  <c r="X91" i="94" s="1"/>
  <c r="X92" i="94" s="1"/>
  <c r="X93" i="94" s="1"/>
  <c r="Y80" i="94"/>
  <c r="O97" i="94"/>
  <c r="N98" i="94"/>
  <c r="L99" i="94"/>
  <c r="L100" i="94"/>
  <c r="V99" i="94"/>
  <c r="V100" i="94"/>
  <c r="Q87" i="94"/>
  <c r="P89" i="94"/>
  <c r="P90" i="94" s="1"/>
  <c r="W95" i="94"/>
  <c r="W96" i="94" s="1"/>
  <c r="W97" i="94" s="1"/>
  <c r="W98" i="94" s="1"/>
  <c r="W94" i="94"/>
  <c r="W100" i="94" l="1"/>
  <c r="W99" i="94"/>
  <c r="O98" i="94"/>
  <c r="P97" i="94"/>
  <c r="P98" i="94" s="1"/>
  <c r="Y81" i="94"/>
  <c r="Y82" i="94" s="1"/>
  <c r="Y83" i="94" s="1"/>
  <c r="Y84" i="94" s="1"/>
  <c r="Y85" i="94" s="1"/>
  <c r="Y87" i="94" s="1"/>
  <c r="Y89" i="94" s="1"/>
  <c r="Y90" i="94" s="1"/>
  <c r="Y91" i="94" s="1"/>
  <c r="Y92" i="94" s="1"/>
  <c r="Z80" i="94"/>
  <c r="S81" i="94"/>
  <c r="R82" i="94"/>
  <c r="R83" i="94" s="1"/>
  <c r="R84" i="94" s="1"/>
  <c r="Q89" i="94"/>
  <c r="Q90" i="94" s="1"/>
  <c r="Q91" i="94" s="1"/>
  <c r="Q92" i="94" s="1"/>
  <c r="Q93" i="94" s="1"/>
  <c r="R87" i="94"/>
  <c r="R89" i="94" s="1"/>
  <c r="R90" i="94" s="1"/>
  <c r="R91" i="94" s="1"/>
  <c r="R92" i="94" s="1"/>
  <c r="R93" i="94" s="1"/>
  <c r="X94" i="94"/>
  <c r="Y94" i="94" s="1"/>
  <c r="Z94" i="94" s="1"/>
  <c r="AA94" i="94" s="1"/>
  <c r="AB94" i="94" s="1"/>
  <c r="X95" i="94"/>
  <c r="N100" i="94"/>
  <c r="N99" i="94"/>
  <c r="S82" i="94" l="1"/>
  <c r="S83" i="94" s="1"/>
  <c r="S84" i="94" s="1"/>
  <c r="S85" i="94" s="1"/>
  <c r="S87" i="94" s="1"/>
  <c r="S89" i="94" s="1"/>
  <c r="S90" i="94" s="1"/>
  <c r="S91" i="94" s="1"/>
  <c r="S92" i="94" s="1"/>
  <c r="S93" i="94" s="1"/>
  <c r="T81" i="94"/>
  <c r="T82" i="94" s="1"/>
  <c r="T83" i="94" s="1"/>
  <c r="T84" i="94" s="1"/>
  <c r="T85" i="94" s="1"/>
  <c r="T87" i="94" s="1"/>
  <c r="T89" i="94" s="1"/>
  <c r="T90" i="94" s="1"/>
  <c r="T91" i="94" s="1"/>
  <c r="T92" i="94" s="1"/>
  <c r="T93" i="94" s="1"/>
  <c r="O100" i="94"/>
  <c r="O99" i="94"/>
  <c r="R94" i="94"/>
  <c r="R95" i="94"/>
  <c r="R96" i="94" s="1"/>
  <c r="R97" i="94" s="1"/>
  <c r="R98" i="94" s="1"/>
  <c r="Z81" i="94"/>
  <c r="Z82" i="94" s="1"/>
  <c r="Z83" i="94" s="1"/>
  <c r="Z84" i="94" s="1"/>
  <c r="Z85" i="94" s="1"/>
  <c r="Z87" i="94" s="1"/>
  <c r="Z89" i="94" s="1"/>
  <c r="Z90" i="94" s="1"/>
  <c r="Z91" i="94" s="1"/>
  <c r="Z92" i="94" s="1"/>
  <c r="AA80" i="94"/>
  <c r="Q94" i="94"/>
  <c r="Q95" i="94"/>
  <c r="Q96" i="94" s="1"/>
  <c r="Q97" i="94" s="1"/>
  <c r="Q98" i="94" s="1"/>
  <c r="X96" i="94"/>
  <c r="X97" i="94" s="1"/>
  <c r="X98" i="94" s="1"/>
  <c r="Y95" i="94"/>
  <c r="P100" i="94"/>
  <c r="P99" i="94"/>
  <c r="X99" i="94" l="1"/>
  <c r="X100" i="94"/>
  <c r="Q99" i="94"/>
  <c r="Q100" i="94"/>
  <c r="R99" i="94"/>
  <c r="R100" i="94"/>
  <c r="T94" i="94"/>
  <c r="T95" i="94"/>
  <c r="T96" i="94" s="1"/>
  <c r="T97" i="94" s="1"/>
  <c r="T98" i="94" s="1"/>
  <c r="S95" i="94"/>
  <c r="S96" i="94" s="1"/>
  <c r="S97" i="94" s="1"/>
  <c r="S98" i="94" s="1"/>
  <c r="S94" i="94"/>
  <c r="Z95" i="94"/>
  <c r="Z96" i="94" s="1"/>
  <c r="Y96" i="94"/>
  <c r="Y97" i="94" s="1"/>
  <c r="Y98" i="94" s="1"/>
  <c r="AB80" i="94"/>
  <c r="AB81" i="94" s="1"/>
  <c r="AB82" i="94" s="1"/>
  <c r="AB83" i="94" s="1"/>
  <c r="AB84" i="94" s="1"/>
  <c r="AB85" i="94" s="1"/>
  <c r="AB87" i="94" s="1"/>
  <c r="AB89" i="94" s="1"/>
  <c r="AA81" i="94"/>
  <c r="AA82" i="94" s="1"/>
  <c r="AA83" i="94" s="1"/>
  <c r="AA84" i="94" s="1"/>
  <c r="AA85" i="94" s="1"/>
  <c r="AA87" i="94" s="1"/>
  <c r="AA89" i="94" s="1"/>
  <c r="AA96" i="94" l="1"/>
  <c r="AA97" i="94" s="1"/>
  <c r="AA98" i="94" s="1"/>
  <c r="AA99" i="94" s="1"/>
  <c r="AB96" i="94"/>
  <c r="AB97" i="94" s="1"/>
  <c r="AB98" i="94" s="1"/>
  <c r="AB99" i="94" s="1"/>
  <c r="Z97" i="94"/>
  <c r="Z98" i="94" s="1"/>
  <c r="S100" i="94"/>
  <c r="S99" i="94"/>
  <c r="Y99" i="94"/>
  <c r="Y100" i="94"/>
  <c r="T100" i="94"/>
  <c r="T99" i="94"/>
  <c r="Z100" i="94" l="1"/>
  <c r="AA100" i="94" s="1"/>
  <c r="AB100" i="94" s="1"/>
  <c r="Z99" i="94"/>
  <c r="V117" i="133" l="1"/>
  <c r="V118" i="133" s="1"/>
  <c r="V119" i="133" s="1"/>
  <c r="V120" i="133" s="1"/>
  <c r="AJ116" i="133"/>
  <c r="AJ117" i="133" s="1"/>
  <c r="AJ118" i="133" s="1"/>
  <c r="AJ119" i="133" s="1"/>
  <c r="AJ120" i="133" s="1"/>
  <c r="AI116" i="133"/>
  <c r="AI117" i="133" s="1"/>
  <c r="AI118" i="133" s="1"/>
  <c r="AI119" i="133" s="1"/>
  <c r="AI120" i="133" s="1"/>
  <c r="AH116" i="133"/>
  <c r="AH117" i="133" s="1"/>
  <c r="AH118" i="133" s="1"/>
  <c r="AH119" i="133" s="1"/>
  <c r="AH120" i="133" s="1"/>
  <c r="AG116" i="133"/>
  <c r="AG117" i="133" s="1"/>
  <c r="AG118" i="133" s="1"/>
  <c r="AG119" i="133" s="1"/>
  <c r="AG120" i="133" s="1"/>
  <c r="AF116" i="133"/>
  <c r="AF117" i="133" s="1"/>
  <c r="AF118" i="133" s="1"/>
  <c r="AF119" i="133" s="1"/>
  <c r="AF120" i="133" s="1"/>
  <c r="AE116" i="133"/>
  <c r="AE117" i="133" s="1"/>
  <c r="AE118" i="133" s="1"/>
  <c r="AE119" i="133" s="1"/>
  <c r="AE120" i="133" s="1"/>
  <c r="AD116" i="133"/>
  <c r="AD117" i="133" s="1"/>
  <c r="AD118" i="133" s="1"/>
  <c r="AD119" i="133" s="1"/>
  <c r="AD120" i="133" s="1"/>
  <c r="AC116" i="133"/>
  <c r="AC117" i="133" s="1"/>
  <c r="AC118" i="133" s="1"/>
  <c r="AC119" i="133" s="1"/>
  <c r="AC120" i="133" s="1"/>
  <c r="AB116" i="133"/>
  <c r="AB117" i="133" s="1"/>
  <c r="AB118" i="133" s="1"/>
  <c r="AB119" i="133" s="1"/>
  <c r="AB120" i="133" s="1"/>
  <c r="AA116" i="133"/>
  <c r="AA117" i="133" s="1"/>
  <c r="AA118" i="133" s="1"/>
  <c r="AA119" i="133" s="1"/>
  <c r="AA120" i="133" s="1"/>
  <c r="Z116" i="133"/>
  <c r="Z117" i="133" s="1"/>
  <c r="Z118" i="133" s="1"/>
  <c r="Z119" i="133" s="1"/>
  <c r="Z120" i="133" s="1"/>
  <c r="Y116" i="133"/>
  <c r="Y117" i="133" s="1"/>
  <c r="Y118" i="133" s="1"/>
  <c r="Y119" i="133" s="1"/>
  <c r="Y120" i="133" s="1"/>
  <c r="X116" i="133"/>
  <c r="X117" i="133" s="1"/>
  <c r="X118" i="133" s="1"/>
  <c r="X119" i="133" s="1"/>
  <c r="X120" i="133" s="1"/>
  <c r="W116" i="133"/>
  <c r="W117" i="133" s="1"/>
  <c r="W118" i="133" s="1"/>
  <c r="W119" i="133" s="1"/>
  <c r="W120" i="133" s="1"/>
  <c r="V116" i="133"/>
  <c r="U116" i="133"/>
  <c r="U117" i="133" s="1"/>
  <c r="U118" i="133" s="1"/>
  <c r="U119" i="133" s="1"/>
  <c r="U120" i="133" s="1"/>
  <c r="T116" i="133"/>
  <c r="T117" i="133" s="1"/>
  <c r="T118" i="133" s="1"/>
  <c r="T119" i="133" s="1"/>
  <c r="T120" i="133" s="1"/>
  <c r="S116" i="133"/>
  <c r="S117" i="133" s="1"/>
  <c r="S118" i="133" s="1"/>
  <c r="S119" i="133" s="1"/>
  <c r="S120" i="133" s="1"/>
  <c r="R116" i="133"/>
  <c r="R117" i="133" s="1"/>
  <c r="R118" i="133" s="1"/>
  <c r="R119" i="133" s="1"/>
  <c r="R120" i="133" s="1"/>
  <c r="Q116" i="133"/>
  <c r="Q117" i="133" s="1"/>
  <c r="Q118" i="133" s="1"/>
  <c r="Q119" i="133" s="1"/>
  <c r="Q120" i="133" s="1"/>
  <c r="P116" i="133"/>
  <c r="P117" i="133" s="1"/>
  <c r="P118" i="133" s="1"/>
  <c r="P119" i="133" s="1"/>
  <c r="P120" i="133" s="1"/>
  <c r="O116" i="133"/>
  <c r="O117" i="133" s="1"/>
  <c r="O118" i="133" s="1"/>
  <c r="O119" i="133" s="1"/>
  <c r="O120" i="133" s="1"/>
  <c r="N116" i="133"/>
  <c r="N117" i="133" s="1"/>
  <c r="N118" i="133" s="1"/>
  <c r="N119" i="133" s="1"/>
  <c r="N120" i="133" s="1"/>
  <c r="M116" i="133"/>
  <c r="M117" i="133" s="1"/>
  <c r="M118" i="133" s="1"/>
  <c r="M119" i="133" s="1"/>
  <c r="M120" i="133" s="1"/>
  <c r="L116" i="133"/>
  <c r="L117" i="133" s="1"/>
  <c r="L118" i="133" s="1"/>
  <c r="L119" i="133" s="1"/>
  <c r="L120" i="133" s="1"/>
  <c r="K116" i="133"/>
  <c r="K117" i="133" s="1"/>
  <c r="K118" i="133" s="1"/>
  <c r="K119" i="133" s="1"/>
  <c r="K120" i="133" s="1"/>
  <c r="J116" i="133"/>
  <c r="J117" i="133" s="1"/>
  <c r="J118" i="133" s="1"/>
  <c r="J119" i="133" s="1"/>
  <c r="J120" i="133" s="1"/>
  <c r="I116" i="133"/>
  <c r="I117" i="133" s="1"/>
  <c r="I118" i="133" s="1"/>
  <c r="I119" i="133" s="1"/>
  <c r="I120" i="133" s="1"/>
  <c r="J119" i="33" l="1"/>
  <c r="J120" i="33" s="1"/>
  <c r="J118" i="33"/>
  <c r="I118" i="33"/>
  <c r="I119" i="33" s="1"/>
  <c r="I120" i="33" s="1"/>
  <c r="J117" i="33"/>
  <c r="I117" i="33"/>
  <c r="A117" i="33"/>
  <c r="A118" i="33" s="1"/>
  <c r="A119" i="33" s="1"/>
  <c r="A120" i="33" s="1"/>
  <c r="J116" i="33"/>
  <c r="I116" i="33"/>
  <c r="Z114" i="33"/>
  <c r="Z115" i="33" s="1"/>
  <c r="Z116" i="33" s="1"/>
  <c r="Z117" i="33" s="1"/>
  <c r="Z118" i="33" s="1"/>
  <c r="Z119" i="33" s="1"/>
  <c r="Z120" i="33" s="1"/>
  <c r="Y114" i="33"/>
  <c r="Y115" i="33" s="1"/>
  <c r="Y116" i="33" s="1"/>
  <c r="Y117" i="33" s="1"/>
  <c r="Y118" i="33" s="1"/>
  <c r="Y119" i="33" s="1"/>
  <c r="Y120" i="33" s="1"/>
  <c r="X114" i="33"/>
  <c r="X115" i="33" s="1"/>
  <c r="X116" i="33" s="1"/>
  <c r="X117" i="33" s="1"/>
  <c r="X118" i="33" s="1"/>
  <c r="X119" i="33" s="1"/>
  <c r="X120" i="33" s="1"/>
  <c r="W114" i="33"/>
  <c r="W115" i="33" s="1"/>
  <c r="W116" i="33" s="1"/>
  <c r="W117" i="33" s="1"/>
  <c r="W118" i="33" s="1"/>
  <c r="W119" i="33" s="1"/>
  <c r="W120" i="33" s="1"/>
  <c r="V114" i="33"/>
  <c r="V115" i="33" s="1"/>
  <c r="V116" i="33" s="1"/>
  <c r="V117" i="33" s="1"/>
  <c r="V118" i="33" s="1"/>
  <c r="V119" i="33" s="1"/>
  <c r="V120" i="33" s="1"/>
  <c r="U114" i="33"/>
  <c r="U115" i="33" s="1"/>
  <c r="U116" i="33" s="1"/>
  <c r="U117" i="33" s="1"/>
  <c r="U118" i="33" s="1"/>
  <c r="U119" i="33" s="1"/>
  <c r="U120" i="33" s="1"/>
  <c r="T114" i="33"/>
  <c r="T115" i="33" s="1"/>
  <c r="T116" i="33" s="1"/>
  <c r="T117" i="33" s="1"/>
  <c r="T118" i="33" s="1"/>
  <c r="T119" i="33" s="1"/>
  <c r="T120" i="33" s="1"/>
  <c r="S114" i="33"/>
  <c r="S115" i="33" s="1"/>
  <c r="S116" i="33" s="1"/>
  <c r="S117" i="33" s="1"/>
  <c r="S118" i="33" s="1"/>
  <c r="S119" i="33" s="1"/>
  <c r="S120" i="33" s="1"/>
  <c r="R114" i="33"/>
  <c r="R115" i="33" s="1"/>
  <c r="R116" i="33" s="1"/>
  <c r="R117" i="33" s="1"/>
  <c r="R118" i="33" s="1"/>
  <c r="R119" i="33" s="1"/>
  <c r="R120" i="33" s="1"/>
  <c r="Q114" i="33"/>
  <c r="Q115" i="33" s="1"/>
  <c r="Q116" i="33" s="1"/>
  <c r="Q117" i="33" s="1"/>
  <c r="Q118" i="33" s="1"/>
  <c r="Q119" i="33" s="1"/>
  <c r="Q120" i="33" s="1"/>
  <c r="P114" i="33"/>
  <c r="P115" i="33" s="1"/>
  <c r="P116" i="33" s="1"/>
  <c r="P117" i="33" s="1"/>
  <c r="P118" i="33" s="1"/>
  <c r="P119" i="33" s="1"/>
  <c r="P120" i="33" s="1"/>
  <c r="O114" i="33"/>
  <c r="O115" i="33" s="1"/>
  <c r="O116" i="33" s="1"/>
  <c r="O117" i="33" s="1"/>
  <c r="O118" i="33" s="1"/>
  <c r="O119" i="33" s="1"/>
  <c r="O120" i="33" s="1"/>
  <c r="N114" i="33"/>
  <c r="N115" i="33" s="1"/>
  <c r="N116" i="33" s="1"/>
  <c r="N117" i="33" s="1"/>
  <c r="N118" i="33" s="1"/>
  <c r="N119" i="33" s="1"/>
  <c r="N120" i="33" s="1"/>
  <c r="M114" i="33"/>
  <c r="M115" i="33" s="1"/>
  <c r="M116" i="33" s="1"/>
  <c r="M117" i="33" s="1"/>
  <c r="M118" i="33" s="1"/>
  <c r="M119" i="33" s="1"/>
  <c r="M120" i="33" s="1"/>
  <c r="L114" i="33"/>
  <c r="L115" i="33" s="1"/>
  <c r="L116" i="33" s="1"/>
  <c r="L117" i="33" s="1"/>
  <c r="L118" i="33" s="1"/>
  <c r="L119" i="33" s="1"/>
  <c r="L120" i="33" s="1"/>
  <c r="K114" i="33"/>
  <c r="K115" i="33" s="1"/>
  <c r="K116" i="33" s="1"/>
  <c r="K117" i="33" s="1"/>
  <c r="K118" i="33" s="1"/>
  <c r="K119" i="33" s="1"/>
  <c r="K120" i="33" s="1"/>
  <c r="S27" i="128" l="1"/>
  <c r="R27" i="128"/>
  <c r="Q27" i="128"/>
  <c r="P27" i="128"/>
  <c r="N27" i="128"/>
  <c r="O27" i="128" s="1"/>
  <c r="M27" i="128"/>
  <c r="L27" i="128"/>
  <c r="K27" i="128"/>
  <c r="J27" i="128"/>
  <c r="R23" i="128"/>
  <c r="R24" i="128" s="1"/>
  <c r="Q23" i="128"/>
  <c r="Q24" i="128" s="1"/>
  <c r="N23" i="128"/>
  <c r="N24" i="128" s="1"/>
  <c r="O24" i="128" s="1"/>
  <c r="M23" i="128"/>
  <c r="M24" i="128" s="1"/>
  <c r="J23" i="128"/>
  <c r="J24" i="128" s="1"/>
  <c r="I23" i="128"/>
  <c r="I24" i="128" s="1"/>
  <c r="I25" i="128" s="1"/>
  <c r="I26" i="128" s="1"/>
  <c r="I27" i="128" s="1"/>
  <c r="S22" i="128"/>
  <c r="S23" i="128" s="1"/>
  <c r="S24" i="128" s="1"/>
  <c r="R22" i="128"/>
  <c r="Q22" i="128"/>
  <c r="P22" i="128"/>
  <c r="P23" i="128" s="1"/>
  <c r="P24" i="128" s="1"/>
  <c r="O22" i="128"/>
  <c r="N22" i="128"/>
  <c r="M22" i="128"/>
  <c r="L22" i="128"/>
  <c r="L23" i="128" s="1"/>
  <c r="L24" i="128" s="1"/>
  <c r="K22" i="128"/>
  <c r="K23" i="128" s="1"/>
  <c r="K24" i="128" s="1"/>
  <c r="I22" i="128"/>
  <c r="H22" i="128"/>
  <c r="H23" i="128" s="1"/>
  <c r="H24" i="128" s="1"/>
  <c r="H25" i="128" s="1"/>
  <c r="H26" i="128" s="1"/>
  <c r="H27" i="128" s="1"/>
  <c r="G22" i="128"/>
  <c r="G23" i="128" s="1"/>
  <c r="G24" i="128" s="1"/>
  <c r="G25" i="128" s="1"/>
  <c r="G26" i="128" s="1"/>
  <c r="G27" i="128" s="1"/>
  <c r="F22" i="128"/>
  <c r="F23" i="128" s="1"/>
  <c r="F24" i="128" s="1"/>
  <c r="F25" i="128" s="1"/>
  <c r="F26" i="128" s="1"/>
  <c r="F27" i="128" s="1"/>
  <c r="O23" i="128" l="1"/>
  <c r="J35" i="124"/>
  <c r="J36" i="124" s="1"/>
  <c r="J34" i="124"/>
  <c r="K34" i="124" s="1"/>
  <c r="J33" i="124"/>
  <c r="K33" i="124" s="1"/>
  <c r="I33" i="124"/>
  <c r="H33" i="124"/>
  <c r="H34" i="124" s="1"/>
  <c r="H35" i="124" s="1"/>
  <c r="H36" i="124" s="1"/>
  <c r="H37" i="124" s="1"/>
  <c r="H38" i="124" s="1"/>
  <c r="H39" i="124" s="1"/>
  <c r="H40" i="124" s="1"/>
  <c r="H41" i="124" s="1"/>
  <c r="H42" i="124" s="1"/>
  <c r="H43" i="124" s="1"/>
  <c r="H44" i="124" s="1"/>
  <c r="H45" i="124" s="1"/>
  <c r="H46" i="124" s="1"/>
  <c r="H47" i="124" s="1"/>
  <c r="H48" i="124" s="1"/>
  <c r="H49" i="124" s="1"/>
  <c r="H50" i="124" s="1"/>
  <c r="H51" i="124" s="1"/>
  <c r="H52" i="124" s="1"/>
  <c r="H53" i="124" s="1"/>
  <c r="H54" i="124" s="1"/>
  <c r="H55" i="124" s="1"/>
  <c r="H56" i="124" s="1"/>
  <c r="H57" i="124" s="1"/>
  <c r="H58" i="124" s="1"/>
  <c r="H59" i="124" s="1"/>
  <c r="H60" i="124" s="1"/>
  <c r="H61" i="124" s="1"/>
  <c r="H62" i="124" s="1"/>
  <c r="H63" i="124" s="1"/>
  <c r="H64" i="124" s="1"/>
  <c r="H65" i="124" s="1"/>
  <c r="H66" i="124" s="1"/>
  <c r="H67" i="124" s="1"/>
  <c r="H68" i="124" s="1"/>
  <c r="H69" i="124" s="1"/>
  <c r="H70" i="124" s="1"/>
  <c r="H71" i="124" s="1"/>
  <c r="H72" i="124" s="1"/>
  <c r="H73" i="124" s="1"/>
  <c r="H74" i="124" s="1"/>
  <c r="H75" i="124" s="1"/>
  <c r="H76" i="124" s="1"/>
  <c r="H77" i="124" s="1"/>
  <c r="H78" i="124" s="1"/>
  <c r="H79" i="124" s="1"/>
  <c r="H80" i="124" s="1"/>
  <c r="H81" i="124" s="1"/>
  <c r="H82" i="124" s="1"/>
  <c r="H83" i="124" s="1"/>
  <c r="H84" i="124" s="1"/>
  <c r="I84" i="124" s="1"/>
  <c r="J37" i="124" l="1"/>
  <c r="K36" i="124"/>
  <c r="I34" i="124"/>
  <c r="I38" i="124"/>
  <c r="I42" i="124"/>
  <c r="I46" i="124"/>
  <c r="I50" i="124"/>
  <c r="K35" i="124"/>
  <c r="I37" i="124"/>
  <c r="I41" i="124"/>
  <c r="I45" i="124"/>
  <c r="I49" i="124"/>
  <c r="I52" i="124"/>
  <c r="I54" i="124"/>
  <c r="I56" i="124"/>
  <c r="I58" i="124"/>
  <c r="I60" i="124"/>
  <c r="I62" i="124"/>
  <c r="I64" i="124"/>
  <c r="I66" i="124"/>
  <c r="I68" i="124"/>
  <c r="I70" i="124"/>
  <c r="I72" i="124"/>
  <c r="I74" i="124"/>
  <c r="I76" i="124"/>
  <c r="I78" i="124"/>
  <c r="I80" i="124"/>
  <c r="I82" i="124"/>
  <c r="I36" i="124"/>
  <c r="I40" i="124"/>
  <c r="I44" i="124"/>
  <c r="I48" i="124"/>
  <c r="I35" i="124"/>
  <c r="I39" i="124"/>
  <c r="I43" i="124"/>
  <c r="I47" i="124"/>
  <c r="I51" i="124"/>
  <c r="I53" i="124"/>
  <c r="I55" i="124"/>
  <c r="I57" i="124"/>
  <c r="I59" i="124"/>
  <c r="I61" i="124"/>
  <c r="I63" i="124"/>
  <c r="I65" i="124"/>
  <c r="I67" i="124"/>
  <c r="I69" i="124"/>
  <c r="I71" i="124"/>
  <c r="I73" i="124"/>
  <c r="I75" i="124"/>
  <c r="I77" i="124"/>
  <c r="I79" i="124"/>
  <c r="I81" i="124"/>
  <c r="I83" i="124"/>
  <c r="K37" i="124" l="1"/>
  <c r="J38" i="124"/>
  <c r="K38" i="124" l="1"/>
  <c r="J39" i="124"/>
  <c r="J40" i="124" l="1"/>
  <c r="K39" i="124"/>
  <c r="J41" i="124" l="1"/>
  <c r="K40" i="124"/>
  <c r="K41" i="124" l="1"/>
  <c r="J42" i="124"/>
  <c r="K42" i="124" l="1"/>
  <c r="J43" i="124"/>
  <c r="J44" i="124" l="1"/>
  <c r="K43" i="124"/>
  <c r="J45" i="124" l="1"/>
  <c r="K44" i="124"/>
  <c r="K45" i="124" l="1"/>
  <c r="J46" i="124"/>
  <c r="K46" i="124" l="1"/>
  <c r="J47" i="124"/>
  <c r="J48" i="124" l="1"/>
  <c r="K47" i="124"/>
  <c r="J49" i="124" l="1"/>
  <c r="K48" i="124"/>
  <c r="K49" i="124" l="1"/>
  <c r="J50" i="124"/>
  <c r="K50" i="124" l="1"/>
  <c r="J51" i="124"/>
  <c r="K51" i="124" l="1"/>
  <c r="J52" i="124"/>
  <c r="K52" i="124" l="1"/>
  <c r="J53" i="124"/>
  <c r="K53" i="124" l="1"/>
  <c r="J54" i="124"/>
  <c r="K54" i="124" l="1"/>
  <c r="J55" i="124"/>
  <c r="K55" i="124" l="1"/>
  <c r="J56" i="124"/>
  <c r="K56" i="124" l="1"/>
  <c r="J57" i="124"/>
  <c r="K57" i="124" l="1"/>
  <c r="J58" i="124"/>
  <c r="K58" i="124" l="1"/>
  <c r="J59" i="124"/>
  <c r="K59" i="124" l="1"/>
  <c r="J60" i="124"/>
  <c r="K60" i="124" l="1"/>
  <c r="J61" i="124"/>
  <c r="K61" i="124" l="1"/>
  <c r="J62" i="124"/>
  <c r="K62" i="124" l="1"/>
  <c r="J63" i="124"/>
  <c r="K63" i="124" l="1"/>
  <c r="J64" i="124"/>
  <c r="K64" i="124" l="1"/>
  <c r="J65" i="124"/>
  <c r="K65" i="124" l="1"/>
  <c r="J66" i="124"/>
  <c r="K66" i="124" l="1"/>
  <c r="J67" i="124"/>
  <c r="K67" i="124" l="1"/>
  <c r="J68" i="124"/>
  <c r="K68" i="124" l="1"/>
  <c r="J69" i="124"/>
  <c r="K69" i="124" l="1"/>
  <c r="J70" i="124"/>
  <c r="K70" i="124" l="1"/>
  <c r="J71" i="124"/>
  <c r="K71" i="124" l="1"/>
  <c r="J72" i="124"/>
  <c r="K72" i="124" l="1"/>
  <c r="J73" i="124"/>
  <c r="K73" i="124" l="1"/>
  <c r="J74" i="124"/>
  <c r="K74" i="124" l="1"/>
  <c r="J75" i="124"/>
  <c r="K75" i="124" l="1"/>
  <c r="J76" i="124"/>
  <c r="K76" i="124" l="1"/>
  <c r="J77" i="124"/>
  <c r="K77" i="124" l="1"/>
  <c r="J78" i="124"/>
  <c r="K78" i="124" l="1"/>
  <c r="J79" i="124"/>
  <c r="K79" i="124" l="1"/>
  <c r="J80" i="124"/>
  <c r="K80" i="124" l="1"/>
  <c r="J81" i="124"/>
  <c r="K81" i="124" l="1"/>
  <c r="J82" i="124"/>
  <c r="K82" i="124" l="1"/>
  <c r="J83" i="124"/>
  <c r="K83" i="124" l="1"/>
  <c r="J84" i="124"/>
  <c r="K84" i="124" s="1"/>
  <c r="P19" i="131" l="1"/>
  <c r="O19" i="131"/>
  <c r="N19" i="131"/>
  <c r="M19" i="131"/>
  <c r="L19" i="131"/>
  <c r="K19" i="131"/>
  <c r="J19" i="131"/>
  <c r="I19" i="131"/>
  <c r="AO238" i="92" l="1"/>
  <c r="AO239" i="92" s="1"/>
  <c r="AO240" i="92" s="1"/>
  <c r="AO241" i="92" s="1"/>
  <c r="AO242" i="92" s="1"/>
  <c r="AO243" i="92" s="1"/>
  <c r="AO244" i="92" s="1"/>
  <c r="AN237" i="92"/>
  <c r="AN238" i="92" s="1"/>
  <c r="AN239" i="92" s="1"/>
  <c r="AN240" i="92" s="1"/>
  <c r="AN241" i="92" s="1"/>
  <c r="AN242" i="92" s="1"/>
  <c r="AN243" i="92" s="1"/>
  <c r="AN244" i="92" s="1"/>
  <c r="AM237" i="92"/>
  <c r="AM238" i="92" s="1"/>
  <c r="AM239" i="92" s="1"/>
  <c r="AM240" i="92" s="1"/>
  <c r="AM241" i="92" s="1"/>
  <c r="AM242" i="92" s="1"/>
  <c r="AM243" i="92" s="1"/>
  <c r="AM244" i="92" s="1"/>
  <c r="AO236" i="92"/>
  <c r="AO237" i="92" s="1"/>
  <c r="AN236" i="92"/>
  <c r="AK236" i="92"/>
  <c r="AK237" i="92" s="1"/>
  <c r="AK238" i="92" s="1"/>
  <c r="AK239" i="92" s="1"/>
  <c r="AK240" i="92" s="1"/>
  <c r="AK241" i="92" s="1"/>
  <c r="AK242" i="92" s="1"/>
  <c r="AK243" i="92" s="1"/>
  <c r="AK244" i="92" s="1"/>
  <c r="AL234" i="92"/>
  <c r="AL236" i="92" s="1"/>
  <c r="AL237" i="92" s="1"/>
  <c r="AL238" i="92" s="1"/>
  <c r="AL239" i="92" s="1"/>
  <c r="AL240" i="92" s="1"/>
  <c r="AL241" i="92" s="1"/>
  <c r="AL242" i="92" s="1"/>
  <c r="AL243" i="92" s="1"/>
  <c r="AL244" i="92" s="1"/>
  <c r="AK234" i="92"/>
  <c r="AH234" i="92"/>
  <c r="AH236" i="92" s="1"/>
  <c r="AH237" i="92" s="1"/>
  <c r="AH238" i="92" s="1"/>
  <c r="AH239" i="92" s="1"/>
  <c r="AH240" i="92" s="1"/>
  <c r="AH241" i="92" s="1"/>
  <c r="AH242" i="92" s="1"/>
  <c r="AH243" i="92" s="1"/>
  <c r="AH244" i="92" s="1"/>
  <c r="AQ233" i="92"/>
  <c r="AQ234" i="92" s="1"/>
  <c r="AQ236" i="92" s="1"/>
  <c r="AQ237" i="92" s="1"/>
  <c r="AQ238" i="92" s="1"/>
  <c r="AQ239" i="92" s="1"/>
  <c r="AQ240" i="92" s="1"/>
  <c r="AQ241" i="92" s="1"/>
  <c r="AQ242" i="92" s="1"/>
  <c r="AQ243" i="92" s="1"/>
  <c r="AQ244" i="92" s="1"/>
  <c r="AP233" i="92"/>
  <c r="AP234" i="92" s="1"/>
  <c r="AP236" i="92" s="1"/>
  <c r="AP237" i="92" s="1"/>
  <c r="AP238" i="92" s="1"/>
  <c r="AP239" i="92" s="1"/>
  <c r="AP240" i="92" s="1"/>
  <c r="AP241" i="92" s="1"/>
  <c r="AP242" i="92" s="1"/>
  <c r="AP243" i="92" s="1"/>
  <c r="AP244" i="92" s="1"/>
  <c r="AO233" i="92"/>
  <c r="AN233" i="92"/>
  <c r="AM233" i="92"/>
  <c r="AM234" i="92" s="1"/>
  <c r="AM236" i="92" s="1"/>
  <c r="AL233" i="92"/>
  <c r="AK233" i="92"/>
  <c r="AJ233" i="92"/>
  <c r="AJ234" i="92" s="1"/>
  <c r="AJ236" i="92" s="1"/>
  <c r="AJ237" i="92" s="1"/>
  <c r="AJ238" i="92" s="1"/>
  <c r="AJ239" i="92" s="1"/>
  <c r="AJ240" i="92" s="1"/>
  <c r="AJ241" i="92" s="1"/>
  <c r="AJ242" i="92" s="1"/>
  <c r="AJ243" i="92" s="1"/>
  <c r="AJ244" i="92" s="1"/>
  <c r="AI233" i="92"/>
  <c r="AI234" i="92" s="1"/>
  <c r="AI236" i="92" s="1"/>
  <c r="AI237" i="92" s="1"/>
  <c r="AI238" i="92" s="1"/>
  <c r="AI239" i="92" s="1"/>
  <c r="AI240" i="92" s="1"/>
  <c r="AI241" i="92" s="1"/>
  <c r="AI242" i="92" s="1"/>
  <c r="AI243" i="92" s="1"/>
  <c r="AI244" i="92" s="1"/>
  <c r="AH233" i="92"/>
  <c r="R198" i="92"/>
  <c r="Q198" i="92"/>
  <c r="AQ194" i="92"/>
  <c r="AP194" i="92"/>
  <c r="AO194" i="92"/>
  <c r="AO195" i="92" s="1"/>
  <c r="AN194" i="92"/>
  <c r="AN195" i="92" s="1"/>
  <c r="S130" i="92"/>
  <c r="T130" i="92" s="1"/>
  <c r="T86" i="116" l="1"/>
  <c r="T87" i="116" s="1"/>
  <c r="T88" i="116" s="1"/>
  <c r="T89" i="116" s="1"/>
  <c r="T90" i="116" s="1"/>
  <c r="T91" i="116" s="1"/>
  <c r="T92" i="116" s="1"/>
  <c r="T93" i="116" s="1"/>
  <c r="S86" i="116"/>
  <c r="S87" i="116" s="1"/>
  <c r="S88" i="116" s="1"/>
  <c r="S89" i="116" s="1"/>
  <c r="S90" i="116" s="1"/>
  <c r="S91" i="116" s="1"/>
  <c r="S92" i="116" s="1"/>
  <c r="S93" i="116" s="1"/>
  <c r="L86" i="116"/>
  <c r="L87" i="116" s="1"/>
  <c r="L88" i="116" s="1"/>
  <c r="L89" i="116" s="1"/>
  <c r="L90" i="116" s="1"/>
  <c r="L91" i="116" s="1"/>
  <c r="L92" i="116" s="1"/>
  <c r="L93" i="116" s="1"/>
  <c r="K86" i="116"/>
  <c r="K87" i="116" s="1"/>
  <c r="K88" i="116" s="1"/>
  <c r="K89" i="116" s="1"/>
  <c r="K90" i="116" s="1"/>
  <c r="K91" i="116" s="1"/>
  <c r="K92" i="116" s="1"/>
  <c r="K93" i="116" s="1"/>
  <c r="Y85" i="116"/>
  <c r="Y86" i="116" s="1"/>
  <c r="Y87" i="116" s="1"/>
  <c r="Y88" i="116" s="1"/>
  <c r="Y89" i="116" s="1"/>
  <c r="Y90" i="116" s="1"/>
  <c r="Y91" i="116" s="1"/>
  <c r="Y92" i="116" s="1"/>
  <c r="Y93" i="116" s="1"/>
  <c r="X85" i="116"/>
  <c r="X86" i="116" s="1"/>
  <c r="X87" i="116" s="1"/>
  <c r="X88" i="116" s="1"/>
  <c r="X89" i="116" s="1"/>
  <c r="X90" i="116" s="1"/>
  <c r="X91" i="116" s="1"/>
  <c r="X92" i="116" s="1"/>
  <c r="X93" i="116" s="1"/>
  <c r="W85" i="116"/>
  <c r="W86" i="116" s="1"/>
  <c r="W87" i="116" s="1"/>
  <c r="W88" i="116" s="1"/>
  <c r="W89" i="116" s="1"/>
  <c r="W90" i="116" s="1"/>
  <c r="W91" i="116" s="1"/>
  <c r="W92" i="116" s="1"/>
  <c r="W93" i="116" s="1"/>
  <c r="V85" i="116"/>
  <c r="V86" i="116" s="1"/>
  <c r="V87" i="116" s="1"/>
  <c r="V88" i="116" s="1"/>
  <c r="V89" i="116" s="1"/>
  <c r="V90" i="116" s="1"/>
  <c r="V91" i="116" s="1"/>
  <c r="V92" i="116" s="1"/>
  <c r="V93" i="116" s="1"/>
  <c r="U85" i="116"/>
  <c r="U86" i="116" s="1"/>
  <c r="U87" i="116" s="1"/>
  <c r="U88" i="116" s="1"/>
  <c r="U89" i="116" s="1"/>
  <c r="U90" i="116" s="1"/>
  <c r="U91" i="116" s="1"/>
  <c r="U92" i="116" s="1"/>
  <c r="U93" i="116" s="1"/>
  <c r="T85" i="116"/>
  <c r="S85" i="116"/>
  <c r="R85" i="116"/>
  <c r="R86" i="116" s="1"/>
  <c r="R87" i="116" s="1"/>
  <c r="R88" i="116" s="1"/>
  <c r="R89" i="116" s="1"/>
  <c r="R90" i="116" s="1"/>
  <c r="R91" i="116" s="1"/>
  <c r="R92" i="116" s="1"/>
  <c r="R93" i="116" s="1"/>
  <c r="Q85" i="116"/>
  <c r="Q86" i="116" s="1"/>
  <c r="Q87" i="116" s="1"/>
  <c r="Q88" i="116" s="1"/>
  <c r="Q89" i="116" s="1"/>
  <c r="Q90" i="116" s="1"/>
  <c r="Q91" i="116" s="1"/>
  <c r="Q92" i="116" s="1"/>
  <c r="Q93" i="116" s="1"/>
  <c r="P85" i="116"/>
  <c r="P86" i="116" s="1"/>
  <c r="P87" i="116" s="1"/>
  <c r="P88" i="116" s="1"/>
  <c r="P89" i="116" s="1"/>
  <c r="P90" i="116" s="1"/>
  <c r="P91" i="116" s="1"/>
  <c r="P92" i="116" s="1"/>
  <c r="P93" i="116" s="1"/>
  <c r="O85" i="116"/>
  <c r="O86" i="116" s="1"/>
  <c r="O87" i="116" s="1"/>
  <c r="O88" i="116" s="1"/>
  <c r="O89" i="116" s="1"/>
  <c r="O90" i="116" s="1"/>
  <c r="O91" i="116" s="1"/>
  <c r="O92" i="116" s="1"/>
  <c r="O93" i="116" s="1"/>
  <c r="N85" i="116"/>
  <c r="N86" i="116" s="1"/>
  <c r="N87" i="116" s="1"/>
  <c r="N88" i="116" s="1"/>
  <c r="N89" i="116" s="1"/>
  <c r="N90" i="116" s="1"/>
  <c r="N91" i="116" s="1"/>
  <c r="N92" i="116" s="1"/>
  <c r="N93" i="116" s="1"/>
  <c r="M85" i="116"/>
  <c r="M86" i="116" s="1"/>
  <c r="M87" i="116" s="1"/>
  <c r="M88" i="116" s="1"/>
  <c r="M89" i="116" s="1"/>
  <c r="M90" i="116" s="1"/>
  <c r="M91" i="116" s="1"/>
  <c r="M92" i="116" s="1"/>
  <c r="M93" i="116" s="1"/>
  <c r="L85" i="116"/>
  <c r="K85" i="116"/>
  <c r="J85" i="116"/>
  <c r="J86" i="116" s="1"/>
  <c r="J87" i="116" s="1"/>
  <c r="J88" i="116" s="1"/>
  <c r="J89" i="116" s="1"/>
  <c r="J90" i="116" s="1"/>
  <c r="J91" i="116" s="1"/>
  <c r="J92" i="116" s="1"/>
  <c r="J93" i="116" s="1"/>
  <c r="Y64" i="116"/>
  <c r="X64" i="116"/>
  <c r="Y57" i="116"/>
  <c r="X57" i="116"/>
  <c r="W57" i="116"/>
  <c r="V57" i="116"/>
  <c r="U57" i="116"/>
  <c r="T57" i="116"/>
  <c r="S57" i="116"/>
  <c r="R57" i="116"/>
  <c r="Q57" i="116"/>
  <c r="P57" i="116"/>
  <c r="O57" i="116"/>
  <c r="N57" i="116"/>
  <c r="M57" i="116"/>
  <c r="L57" i="116"/>
  <c r="K57" i="116"/>
  <c r="J57" i="116"/>
  <c r="H72" i="120" l="1"/>
  <c r="H73" i="120" s="1"/>
  <c r="H74" i="120" s="1"/>
  <c r="H75" i="120" s="1"/>
  <c r="H76" i="120" s="1"/>
  <c r="H77" i="120" s="1"/>
  <c r="H78" i="120" s="1"/>
  <c r="H71" i="120"/>
  <c r="N70" i="120"/>
  <c r="N71" i="120" s="1"/>
  <c r="N72" i="120" s="1"/>
  <c r="N73" i="120" s="1"/>
  <c r="N74" i="120" s="1"/>
  <c r="N75" i="120" s="1"/>
  <c r="N76" i="120" s="1"/>
  <c r="N77" i="120" s="1"/>
  <c r="N78" i="120" s="1"/>
  <c r="M70" i="120"/>
  <c r="M71" i="120" s="1"/>
  <c r="M72" i="120" s="1"/>
  <c r="M73" i="120" s="1"/>
  <c r="M74" i="120" s="1"/>
  <c r="M75" i="120" s="1"/>
  <c r="M76" i="120" s="1"/>
  <c r="M77" i="120" s="1"/>
  <c r="M78" i="120" s="1"/>
  <c r="L70" i="120"/>
  <c r="L71" i="120" s="1"/>
  <c r="L72" i="120" s="1"/>
  <c r="L73" i="120" s="1"/>
  <c r="L74" i="120" s="1"/>
  <c r="L75" i="120" s="1"/>
  <c r="L76" i="120" s="1"/>
  <c r="L77" i="120" s="1"/>
  <c r="L78" i="120" s="1"/>
  <c r="K70" i="120"/>
  <c r="K71" i="120" s="1"/>
  <c r="K72" i="120" s="1"/>
  <c r="K73" i="120" s="1"/>
  <c r="K74" i="120" s="1"/>
  <c r="K75" i="120" s="1"/>
  <c r="K76" i="120" s="1"/>
  <c r="K77" i="120" s="1"/>
  <c r="K78" i="120" s="1"/>
  <c r="J70" i="120"/>
  <c r="J71" i="120" s="1"/>
  <c r="J72" i="120" s="1"/>
  <c r="J73" i="120" s="1"/>
  <c r="J74" i="120" s="1"/>
  <c r="J75" i="120" s="1"/>
  <c r="J76" i="120" s="1"/>
  <c r="J77" i="120" s="1"/>
  <c r="J78" i="120" s="1"/>
  <c r="I70" i="120"/>
  <c r="I71" i="120" s="1"/>
  <c r="I72" i="120" s="1"/>
  <c r="I73" i="120" s="1"/>
  <c r="I74" i="120" s="1"/>
  <c r="I75" i="120" s="1"/>
  <c r="I76" i="120" s="1"/>
  <c r="I77" i="120" s="1"/>
  <c r="I78" i="120" s="1"/>
  <c r="H70" i="120"/>
  <c r="G70" i="120"/>
  <c r="G71" i="120" s="1"/>
  <c r="G72" i="120" s="1"/>
  <c r="G73" i="120" s="1"/>
  <c r="G74" i="120" s="1"/>
  <c r="G75" i="120" s="1"/>
  <c r="G76" i="120" s="1"/>
  <c r="G77" i="120" s="1"/>
  <c r="G78" i="120" s="1"/>
  <c r="H36" i="120"/>
  <c r="H37" i="120" s="1"/>
  <c r="H38" i="120" s="1"/>
  <c r="H39" i="120" s="1"/>
  <c r="H40" i="120" s="1"/>
  <c r="H41" i="120" s="1"/>
  <c r="H42" i="120" s="1"/>
  <c r="H43" i="120" s="1"/>
  <c r="H44" i="120" s="1"/>
  <c r="N35" i="120"/>
  <c r="N36" i="120" s="1"/>
  <c r="N37" i="120" s="1"/>
  <c r="N38" i="120" s="1"/>
  <c r="N39" i="120" s="1"/>
  <c r="N40" i="120" s="1"/>
  <c r="N41" i="120" s="1"/>
  <c r="N42" i="120" s="1"/>
  <c r="N43" i="120" s="1"/>
  <c r="N44" i="120" s="1"/>
  <c r="M35" i="120"/>
  <c r="M36" i="120" s="1"/>
  <c r="M37" i="120" s="1"/>
  <c r="M38" i="120" s="1"/>
  <c r="M39" i="120" s="1"/>
  <c r="M40" i="120" s="1"/>
  <c r="M41" i="120" s="1"/>
  <c r="M42" i="120" s="1"/>
  <c r="M43" i="120" s="1"/>
  <c r="M44" i="120" s="1"/>
  <c r="L35" i="120"/>
  <c r="L36" i="120" s="1"/>
  <c r="L37" i="120" s="1"/>
  <c r="L38" i="120" s="1"/>
  <c r="L39" i="120" s="1"/>
  <c r="L40" i="120" s="1"/>
  <c r="L41" i="120" s="1"/>
  <c r="L42" i="120" s="1"/>
  <c r="L43" i="120" s="1"/>
  <c r="L44" i="120" s="1"/>
  <c r="K35" i="120"/>
  <c r="K36" i="120" s="1"/>
  <c r="K37" i="120" s="1"/>
  <c r="K38" i="120" s="1"/>
  <c r="K39" i="120" s="1"/>
  <c r="K40" i="120" s="1"/>
  <c r="K41" i="120" s="1"/>
  <c r="K42" i="120" s="1"/>
  <c r="K43" i="120" s="1"/>
  <c r="K44" i="120" s="1"/>
  <c r="J35" i="120"/>
  <c r="J36" i="120" s="1"/>
  <c r="J37" i="120" s="1"/>
  <c r="J38" i="120" s="1"/>
  <c r="J39" i="120" s="1"/>
  <c r="J40" i="120" s="1"/>
  <c r="J41" i="120" s="1"/>
  <c r="J42" i="120" s="1"/>
  <c r="J43" i="120" s="1"/>
  <c r="J44" i="120" s="1"/>
  <c r="I35" i="120"/>
  <c r="I36" i="120" s="1"/>
  <c r="I37" i="120" s="1"/>
  <c r="I38" i="120" s="1"/>
  <c r="I39" i="120" s="1"/>
  <c r="I40" i="120" s="1"/>
  <c r="I41" i="120" s="1"/>
  <c r="I42" i="120" s="1"/>
  <c r="I43" i="120" s="1"/>
  <c r="I44" i="120" s="1"/>
  <c r="H35" i="120"/>
  <c r="G35" i="120"/>
  <c r="G36" i="120" s="1"/>
  <c r="G37" i="120" s="1"/>
  <c r="G38" i="120" s="1"/>
  <c r="G39" i="120" s="1"/>
  <c r="G40" i="120" s="1"/>
  <c r="G41" i="120" s="1"/>
  <c r="G42" i="120" s="1"/>
  <c r="G43" i="120" s="1"/>
  <c r="G44" i="120" s="1"/>
  <c r="W11" i="152" l="1"/>
  <c r="W12" i="152" s="1"/>
  <c r="W13" i="152" s="1"/>
  <c r="W14" i="152" s="1"/>
  <c r="W15" i="152" s="1"/>
  <c r="W16" i="152" s="1"/>
  <c r="W17" i="152" s="1"/>
  <c r="W18" i="152" s="1"/>
  <c r="W19" i="152" s="1"/>
  <c r="W20" i="152" s="1"/>
  <c r="V11" i="152"/>
  <c r="V12" i="152" s="1"/>
  <c r="V13" i="152" s="1"/>
  <c r="V14" i="152" s="1"/>
  <c r="V15" i="152" s="1"/>
  <c r="V16" i="152" s="1"/>
  <c r="V17" i="152" s="1"/>
  <c r="V18" i="152" s="1"/>
  <c r="V19" i="152" s="1"/>
  <c r="V20" i="152" s="1"/>
  <c r="O11" i="152"/>
  <c r="O12" i="152" s="1"/>
  <c r="O13" i="152" s="1"/>
  <c r="O14" i="152" s="1"/>
  <c r="O15" i="152" s="1"/>
  <c r="O16" i="152" s="1"/>
  <c r="O17" i="152" s="1"/>
  <c r="O18" i="152" s="1"/>
  <c r="O19" i="152" s="1"/>
  <c r="O20" i="152" s="1"/>
  <c r="N11" i="152"/>
  <c r="N12" i="152" s="1"/>
  <c r="N13" i="152" s="1"/>
  <c r="N14" i="152" s="1"/>
  <c r="N15" i="152" s="1"/>
  <c r="N16" i="152" s="1"/>
  <c r="N17" i="152" s="1"/>
  <c r="N18" i="152" s="1"/>
  <c r="N19" i="152" s="1"/>
  <c r="N20" i="152" s="1"/>
  <c r="AB10" i="152"/>
  <c r="AB11" i="152" s="1"/>
  <c r="AB12" i="152" s="1"/>
  <c r="AB13" i="152" s="1"/>
  <c r="AB14" i="152" s="1"/>
  <c r="AB15" i="152" s="1"/>
  <c r="AB16" i="152" s="1"/>
  <c r="AB17" i="152" s="1"/>
  <c r="AB18" i="152" s="1"/>
  <c r="AB19" i="152" s="1"/>
  <c r="AB20" i="152" s="1"/>
  <c r="AA10" i="152"/>
  <c r="AA11" i="152" s="1"/>
  <c r="AA12" i="152" s="1"/>
  <c r="AA13" i="152" s="1"/>
  <c r="AA14" i="152" s="1"/>
  <c r="AA15" i="152" s="1"/>
  <c r="AA16" i="152" s="1"/>
  <c r="AA17" i="152" s="1"/>
  <c r="AA18" i="152" s="1"/>
  <c r="AA19" i="152" s="1"/>
  <c r="AA20" i="152" s="1"/>
  <c r="Z10" i="152"/>
  <c r="Z11" i="152" s="1"/>
  <c r="Z12" i="152" s="1"/>
  <c r="Z13" i="152" s="1"/>
  <c r="Z14" i="152" s="1"/>
  <c r="Z15" i="152" s="1"/>
  <c r="Z16" i="152" s="1"/>
  <c r="Z17" i="152" s="1"/>
  <c r="Z18" i="152" s="1"/>
  <c r="Z19" i="152" s="1"/>
  <c r="Z20" i="152" s="1"/>
  <c r="Y10" i="152"/>
  <c r="Y11" i="152" s="1"/>
  <c r="Y12" i="152" s="1"/>
  <c r="Y13" i="152" s="1"/>
  <c r="Y14" i="152" s="1"/>
  <c r="Y15" i="152" s="1"/>
  <c r="Y16" i="152" s="1"/>
  <c r="Y17" i="152" s="1"/>
  <c r="Y18" i="152" s="1"/>
  <c r="Y19" i="152" s="1"/>
  <c r="Y20" i="152" s="1"/>
  <c r="X10" i="152"/>
  <c r="X11" i="152" s="1"/>
  <c r="X12" i="152" s="1"/>
  <c r="X13" i="152" s="1"/>
  <c r="X14" i="152" s="1"/>
  <c r="X15" i="152" s="1"/>
  <c r="X16" i="152" s="1"/>
  <c r="X17" i="152" s="1"/>
  <c r="X18" i="152" s="1"/>
  <c r="X19" i="152" s="1"/>
  <c r="X20" i="152" s="1"/>
  <c r="W10" i="152"/>
  <c r="V10" i="152"/>
  <c r="U10" i="152"/>
  <c r="U11" i="152" s="1"/>
  <c r="U12" i="152" s="1"/>
  <c r="U13" i="152" s="1"/>
  <c r="U14" i="152" s="1"/>
  <c r="U15" i="152" s="1"/>
  <c r="U16" i="152" s="1"/>
  <c r="U17" i="152" s="1"/>
  <c r="U18" i="152" s="1"/>
  <c r="U19" i="152" s="1"/>
  <c r="U20" i="152" s="1"/>
  <c r="T10" i="152"/>
  <c r="T11" i="152" s="1"/>
  <c r="T12" i="152" s="1"/>
  <c r="T13" i="152" s="1"/>
  <c r="T14" i="152" s="1"/>
  <c r="T15" i="152" s="1"/>
  <c r="T16" i="152" s="1"/>
  <c r="T17" i="152" s="1"/>
  <c r="T18" i="152" s="1"/>
  <c r="T19" i="152" s="1"/>
  <c r="T20" i="152" s="1"/>
  <c r="S10" i="152"/>
  <c r="S11" i="152" s="1"/>
  <c r="S12" i="152" s="1"/>
  <c r="S13" i="152" s="1"/>
  <c r="S14" i="152" s="1"/>
  <c r="S15" i="152" s="1"/>
  <c r="S16" i="152" s="1"/>
  <c r="S17" i="152" s="1"/>
  <c r="S18" i="152" s="1"/>
  <c r="S19" i="152" s="1"/>
  <c r="S20" i="152" s="1"/>
  <c r="R10" i="152"/>
  <c r="R11" i="152" s="1"/>
  <c r="R12" i="152" s="1"/>
  <c r="R13" i="152" s="1"/>
  <c r="R14" i="152" s="1"/>
  <c r="R15" i="152" s="1"/>
  <c r="R16" i="152" s="1"/>
  <c r="R17" i="152" s="1"/>
  <c r="R18" i="152" s="1"/>
  <c r="R19" i="152" s="1"/>
  <c r="R20" i="152" s="1"/>
  <c r="Q10" i="152"/>
  <c r="Q11" i="152" s="1"/>
  <c r="Q12" i="152" s="1"/>
  <c r="Q13" i="152" s="1"/>
  <c r="Q14" i="152" s="1"/>
  <c r="Q15" i="152" s="1"/>
  <c r="Q16" i="152" s="1"/>
  <c r="Q17" i="152" s="1"/>
  <c r="Q18" i="152" s="1"/>
  <c r="Q19" i="152" s="1"/>
  <c r="Q20" i="152" s="1"/>
  <c r="P10" i="152"/>
  <c r="P11" i="152" s="1"/>
  <c r="P12" i="152" s="1"/>
  <c r="P13" i="152" s="1"/>
  <c r="P14" i="152" s="1"/>
  <c r="P15" i="152" s="1"/>
  <c r="P16" i="152" s="1"/>
  <c r="P17" i="152" s="1"/>
  <c r="P18" i="152" s="1"/>
  <c r="P19" i="152" s="1"/>
  <c r="P20" i="152" s="1"/>
  <c r="O10" i="152"/>
  <c r="N10" i="152"/>
  <c r="M10" i="152"/>
  <c r="M11" i="152" s="1"/>
  <c r="M12" i="152" s="1"/>
  <c r="M13" i="152" s="1"/>
  <c r="M14" i="152" s="1"/>
  <c r="M15" i="152" s="1"/>
  <c r="M16" i="152" s="1"/>
  <c r="M17" i="152" s="1"/>
  <c r="M18" i="152" s="1"/>
  <c r="M19" i="152" s="1"/>
  <c r="M20" i="152" s="1"/>
  <c r="K138" i="142" l="1"/>
  <c r="K139" i="142"/>
  <c r="K140" i="142"/>
  <c r="G140" i="142"/>
  <c r="G142" i="142"/>
  <c r="G139" i="142"/>
  <c r="G138" i="142"/>
  <c r="D377" i="140"/>
  <c r="N26" i="80" l="1"/>
  <c r="N27" i="80" s="1"/>
  <c r="Z25" i="80"/>
  <c r="Z26" i="80" s="1"/>
  <c r="Z27" i="80" s="1"/>
  <c r="Y25" i="80"/>
  <c r="Y26" i="80" s="1"/>
  <c r="Y27" i="80" s="1"/>
  <c r="X25" i="80"/>
  <c r="X26" i="80" s="1"/>
  <c r="X27" i="80" s="1"/>
  <c r="W25" i="80"/>
  <c r="W26" i="80" s="1"/>
  <c r="W27" i="80" s="1"/>
  <c r="V25" i="80"/>
  <c r="V26" i="80" s="1"/>
  <c r="V27" i="80" s="1"/>
  <c r="U25" i="80"/>
  <c r="U26" i="80" s="1"/>
  <c r="U27" i="80" s="1"/>
  <c r="T25" i="80"/>
  <c r="T26" i="80" s="1"/>
  <c r="T27" i="80" s="1"/>
  <c r="S25" i="80"/>
  <c r="S26" i="80" s="1"/>
  <c r="S27" i="80" s="1"/>
  <c r="R25" i="80"/>
  <c r="R26" i="80" s="1"/>
  <c r="R27" i="80" s="1"/>
  <c r="Q25" i="80"/>
  <c r="Q26" i="80" s="1"/>
  <c r="Q27" i="80" s="1"/>
  <c r="P25" i="80"/>
  <c r="P26" i="80" s="1"/>
  <c r="P27" i="80" s="1"/>
  <c r="O25" i="80"/>
  <c r="O26" i="80" s="1"/>
  <c r="O27" i="80" s="1"/>
  <c r="N25" i="80"/>
  <c r="M25" i="80"/>
  <c r="M26" i="80" s="1"/>
  <c r="M27" i="80" s="1"/>
  <c r="AI19" i="81"/>
  <c r="AI20" i="81" s="1"/>
  <c r="AI21" i="81" s="1"/>
  <c r="AI22" i="81" s="1"/>
  <c r="AI23" i="81" s="1"/>
  <c r="AI24" i="81" s="1"/>
  <c r="AI25" i="81" s="1"/>
  <c r="AI26" i="81" s="1"/>
  <c r="AE19" i="81"/>
  <c r="AE20" i="81" s="1"/>
  <c r="AE21" i="81" s="1"/>
  <c r="AE22" i="81" s="1"/>
  <c r="AE23" i="81" s="1"/>
  <c r="AE24" i="81" s="1"/>
  <c r="AE25" i="81" s="1"/>
  <c r="AE26" i="81" s="1"/>
  <c r="S19" i="81"/>
  <c r="S20" i="81" s="1"/>
  <c r="S21" i="81" s="1"/>
  <c r="S22" i="81" s="1"/>
  <c r="S23" i="81" s="1"/>
  <c r="S24" i="81" s="1"/>
  <c r="S25" i="81" s="1"/>
  <c r="S26" i="81" s="1"/>
  <c r="O19" i="81"/>
  <c r="O20" i="81" s="1"/>
  <c r="O21" i="81" s="1"/>
  <c r="O22" i="81" s="1"/>
  <c r="O23" i="81" s="1"/>
  <c r="O24" i="81" s="1"/>
  <c r="O25" i="81" s="1"/>
  <c r="O26" i="81" s="1"/>
  <c r="AJ18" i="81"/>
  <c r="AJ19" i="81" s="1"/>
  <c r="AJ20" i="81" s="1"/>
  <c r="AJ21" i="81" s="1"/>
  <c r="AJ22" i="81" s="1"/>
  <c r="AJ23" i="81" s="1"/>
  <c r="AJ24" i="81" s="1"/>
  <c r="AJ25" i="81" s="1"/>
  <c r="AJ26" i="81" s="1"/>
  <c r="AI18" i="81"/>
  <c r="AH18" i="81"/>
  <c r="AH19" i="81" s="1"/>
  <c r="AH20" i="81" s="1"/>
  <c r="AH21" i="81" s="1"/>
  <c r="AH22" i="81" s="1"/>
  <c r="AH23" i="81" s="1"/>
  <c r="AH24" i="81" s="1"/>
  <c r="AH25" i="81" s="1"/>
  <c r="AH26" i="81" s="1"/>
  <c r="AG18" i="81"/>
  <c r="AG19" i="81" s="1"/>
  <c r="AG20" i="81" s="1"/>
  <c r="AG21" i="81" s="1"/>
  <c r="AG22" i="81" s="1"/>
  <c r="AG23" i="81" s="1"/>
  <c r="AG24" i="81" s="1"/>
  <c r="AG25" i="81" s="1"/>
  <c r="AG26" i="81" s="1"/>
  <c r="AF18" i="81"/>
  <c r="AF19" i="81" s="1"/>
  <c r="AF20" i="81" s="1"/>
  <c r="AF21" i="81" s="1"/>
  <c r="AF22" i="81" s="1"/>
  <c r="AF23" i="81" s="1"/>
  <c r="AF24" i="81" s="1"/>
  <c r="AF25" i="81" s="1"/>
  <c r="AF26" i="81" s="1"/>
  <c r="AE18" i="81"/>
  <c r="AD18" i="81"/>
  <c r="AD19" i="81" s="1"/>
  <c r="AD20" i="81" s="1"/>
  <c r="AD21" i="81" s="1"/>
  <c r="AD22" i="81" s="1"/>
  <c r="AD23" i="81" s="1"/>
  <c r="AD24" i="81" s="1"/>
  <c r="AD25" i="81" s="1"/>
  <c r="AD26" i="81" s="1"/>
  <c r="AC18" i="81"/>
  <c r="AC19" i="81" s="1"/>
  <c r="AC20" i="81" s="1"/>
  <c r="AC21" i="81" s="1"/>
  <c r="AC22" i="81" s="1"/>
  <c r="AC23" i="81" s="1"/>
  <c r="AC24" i="81" s="1"/>
  <c r="AC25" i="81" s="1"/>
  <c r="AC26" i="81" s="1"/>
  <c r="AB18" i="81"/>
  <c r="AB19" i="81" s="1"/>
  <c r="AB20" i="81" s="1"/>
  <c r="AB21" i="81" s="1"/>
  <c r="AB22" i="81" s="1"/>
  <c r="AB23" i="81" s="1"/>
  <c r="AB24" i="81" s="1"/>
  <c r="AB25" i="81" s="1"/>
  <c r="AB26" i="81" s="1"/>
  <c r="AA18" i="81"/>
  <c r="AA19" i="81" s="1"/>
  <c r="AA20" i="81" s="1"/>
  <c r="AA21" i="81" s="1"/>
  <c r="AA22" i="81" s="1"/>
  <c r="AA23" i="81" s="1"/>
  <c r="AA24" i="81" s="1"/>
  <c r="AA25" i="81" s="1"/>
  <c r="AA26" i="81" s="1"/>
  <c r="Z18" i="81"/>
  <c r="Z19" i="81" s="1"/>
  <c r="Z20" i="81" s="1"/>
  <c r="Z21" i="81" s="1"/>
  <c r="Z22" i="81" s="1"/>
  <c r="Z23" i="81" s="1"/>
  <c r="Z24" i="81" s="1"/>
  <c r="Z25" i="81" s="1"/>
  <c r="Z26" i="81" s="1"/>
  <c r="Y18" i="81"/>
  <c r="Y19" i="81" s="1"/>
  <c r="Y20" i="81" s="1"/>
  <c r="Y21" i="81" s="1"/>
  <c r="Y22" i="81" s="1"/>
  <c r="Y23" i="81" s="1"/>
  <c r="Y24" i="81" s="1"/>
  <c r="Y25" i="81" s="1"/>
  <c r="Y26" i="81" s="1"/>
  <c r="X18" i="81"/>
  <c r="X19" i="81" s="1"/>
  <c r="X20" i="81" s="1"/>
  <c r="X21" i="81" s="1"/>
  <c r="X22" i="81" s="1"/>
  <c r="X23" i="81" s="1"/>
  <c r="X24" i="81" s="1"/>
  <c r="X25" i="81" s="1"/>
  <c r="X26" i="81" s="1"/>
  <c r="W18" i="81"/>
  <c r="W19" i="81" s="1"/>
  <c r="W20" i="81" s="1"/>
  <c r="W21" i="81" s="1"/>
  <c r="W22" i="81" s="1"/>
  <c r="W23" i="81" s="1"/>
  <c r="W24" i="81" s="1"/>
  <c r="W25" i="81" s="1"/>
  <c r="W26" i="81" s="1"/>
  <c r="V18" i="81"/>
  <c r="V19" i="81" s="1"/>
  <c r="V20" i="81" s="1"/>
  <c r="V21" i="81" s="1"/>
  <c r="V22" i="81" s="1"/>
  <c r="V23" i="81" s="1"/>
  <c r="V24" i="81" s="1"/>
  <c r="V25" i="81" s="1"/>
  <c r="V26" i="81" s="1"/>
  <c r="U18" i="81"/>
  <c r="U19" i="81" s="1"/>
  <c r="U20" i="81" s="1"/>
  <c r="U21" i="81" s="1"/>
  <c r="U22" i="81" s="1"/>
  <c r="U23" i="81" s="1"/>
  <c r="U24" i="81" s="1"/>
  <c r="U25" i="81" s="1"/>
  <c r="U26" i="81" s="1"/>
  <c r="T18" i="81"/>
  <c r="T19" i="81" s="1"/>
  <c r="T20" i="81" s="1"/>
  <c r="T21" i="81" s="1"/>
  <c r="T22" i="81" s="1"/>
  <c r="T23" i="81" s="1"/>
  <c r="T24" i="81" s="1"/>
  <c r="T25" i="81" s="1"/>
  <c r="T26" i="81" s="1"/>
  <c r="S18" i="81"/>
  <c r="R18" i="81"/>
  <c r="R19" i="81" s="1"/>
  <c r="R20" i="81" s="1"/>
  <c r="R21" i="81" s="1"/>
  <c r="R22" i="81" s="1"/>
  <c r="R23" i="81" s="1"/>
  <c r="R24" i="81" s="1"/>
  <c r="R25" i="81" s="1"/>
  <c r="R26" i="81" s="1"/>
  <c r="Q18" i="81"/>
  <c r="Q19" i="81" s="1"/>
  <c r="Q20" i="81" s="1"/>
  <c r="Q21" i="81" s="1"/>
  <c r="Q22" i="81" s="1"/>
  <c r="Q23" i="81" s="1"/>
  <c r="Q24" i="81" s="1"/>
  <c r="Q25" i="81" s="1"/>
  <c r="Q26" i="81" s="1"/>
  <c r="P18" i="81"/>
  <c r="P19" i="81" s="1"/>
  <c r="P20" i="81" s="1"/>
  <c r="P21" i="81" s="1"/>
  <c r="P22" i="81" s="1"/>
  <c r="P23" i="81" s="1"/>
  <c r="P24" i="81" s="1"/>
  <c r="P25" i="81" s="1"/>
  <c r="P26" i="81" s="1"/>
  <c r="O18" i="81"/>
  <c r="N18" i="81"/>
  <c r="N19" i="81" s="1"/>
  <c r="N20" i="81" s="1"/>
  <c r="N21" i="81" s="1"/>
  <c r="N22" i="81" s="1"/>
  <c r="N23" i="81" s="1"/>
  <c r="N24" i="81" s="1"/>
  <c r="N25" i="81" s="1"/>
  <c r="N26" i="81" s="1"/>
  <c r="M18" i="81"/>
  <c r="M19" i="81" s="1"/>
  <c r="M20" i="81" s="1"/>
  <c r="M21" i="81" s="1"/>
  <c r="M22" i="81" s="1"/>
  <c r="M23" i="81" s="1"/>
  <c r="M24" i="81" s="1"/>
  <c r="M25" i="81" s="1"/>
  <c r="M26" i="81" s="1"/>
  <c r="AJ25" i="107" l="1"/>
  <c r="AJ26" i="107" s="1"/>
  <c r="AJ27" i="107" s="1"/>
  <c r="AJ28" i="107" s="1"/>
  <c r="AJ29" i="107" s="1"/>
  <c r="AJ30" i="107" s="1"/>
  <c r="AJ31" i="107" s="1"/>
  <c r="AJ32" i="107" s="1"/>
  <c r="T25" i="107"/>
  <c r="T26" i="107" s="1"/>
  <c r="T27" i="107" s="1"/>
  <c r="T28" i="107" s="1"/>
  <c r="T29" i="107" s="1"/>
  <c r="T30" i="107" s="1"/>
  <c r="T31" i="107" s="1"/>
  <c r="T32" i="107" s="1"/>
  <c r="AJ24" i="107"/>
  <c r="AI24" i="107"/>
  <c r="AI25" i="107" s="1"/>
  <c r="AI26" i="107" s="1"/>
  <c r="AI27" i="107" s="1"/>
  <c r="AI28" i="107" s="1"/>
  <c r="AI29" i="107" s="1"/>
  <c r="AI30" i="107" s="1"/>
  <c r="AI31" i="107" s="1"/>
  <c r="AI32" i="107" s="1"/>
  <c r="AH24" i="107"/>
  <c r="AH25" i="107" s="1"/>
  <c r="AH26" i="107" s="1"/>
  <c r="AH27" i="107" s="1"/>
  <c r="AH28" i="107" s="1"/>
  <c r="AH29" i="107" s="1"/>
  <c r="AH30" i="107" s="1"/>
  <c r="AH31" i="107" s="1"/>
  <c r="AH32" i="107" s="1"/>
  <c r="AG24" i="107"/>
  <c r="AG25" i="107" s="1"/>
  <c r="AG26" i="107" s="1"/>
  <c r="AG27" i="107" s="1"/>
  <c r="AG28" i="107" s="1"/>
  <c r="AG29" i="107" s="1"/>
  <c r="AG30" i="107" s="1"/>
  <c r="AG31" i="107" s="1"/>
  <c r="AG32" i="107" s="1"/>
  <c r="AF24" i="107"/>
  <c r="AF25" i="107" s="1"/>
  <c r="AF26" i="107" s="1"/>
  <c r="AF27" i="107" s="1"/>
  <c r="AF28" i="107" s="1"/>
  <c r="AF29" i="107" s="1"/>
  <c r="AF30" i="107" s="1"/>
  <c r="AF31" i="107" s="1"/>
  <c r="AF32" i="107" s="1"/>
  <c r="AE24" i="107"/>
  <c r="AE25" i="107" s="1"/>
  <c r="AE26" i="107" s="1"/>
  <c r="AE27" i="107" s="1"/>
  <c r="AE28" i="107" s="1"/>
  <c r="AE29" i="107" s="1"/>
  <c r="AE30" i="107" s="1"/>
  <c r="AE31" i="107" s="1"/>
  <c r="AE32" i="107" s="1"/>
  <c r="AD24" i="107"/>
  <c r="AD25" i="107" s="1"/>
  <c r="AD26" i="107" s="1"/>
  <c r="AD27" i="107" s="1"/>
  <c r="AD28" i="107" s="1"/>
  <c r="AD29" i="107" s="1"/>
  <c r="AD30" i="107" s="1"/>
  <c r="AD31" i="107" s="1"/>
  <c r="AD32" i="107" s="1"/>
  <c r="AC24" i="107"/>
  <c r="AC25" i="107" s="1"/>
  <c r="AC26" i="107" s="1"/>
  <c r="AC27" i="107" s="1"/>
  <c r="AC28" i="107" s="1"/>
  <c r="AC29" i="107" s="1"/>
  <c r="AC30" i="107" s="1"/>
  <c r="AC31" i="107" s="1"/>
  <c r="AC32" i="107" s="1"/>
  <c r="AB24" i="107"/>
  <c r="AB25" i="107" s="1"/>
  <c r="AB26" i="107" s="1"/>
  <c r="AB27" i="107" s="1"/>
  <c r="AB28" i="107" s="1"/>
  <c r="AB29" i="107" s="1"/>
  <c r="AB30" i="107" s="1"/>
  <c r="AB31" i="107" s="1"/>
  <c r="AB32" i="107" s="1"/>
  <c r="AA24" i="107"/>
  <c r="AA25" i="107" s="1"/>
  <c r="AA26" i="107" s="1"/>
  <c r="AA27" i="107" s="1"/>
  <c r="AA28" i="107" s="1"/>
  <c r="AA29" i="107" s="1"/>
  <c r="AA30" i="107" s="1"/>
  <c r="AA31" i="107" s="1"/>
  <c r="AA32" i="107" s="1"/>
  <c r="Z24" i="107"/>
  <c r="Z25" i="107" s="1"/>
  <c r="Z26" i="107" s="1"/>
  <c r="Z27" i="107" s="1"/>
  <c r="Z28" i="107" s="1"/>
  <c r="Z29" i="107" s="1"/>
  <c r="Z30" i="107" s="1"/>
  <c r="Z31" i="107" s="1"/>
  <c r="Z32" i="107" s="1"/>
  <c r="Y24" i="107"/>
  <c r="Y25" i="107" s="1"/>
  <c r="Y26" i="107" s="1"/>
  <c r="Y27" i="107" s="1"/>
  <c r="Y28" i="107" s="1"/>
  <c r="Y29" i="107" s="1"/>
  <c r="Y30" i="107" s="1"/>
  <c r="Y31" i="107" s="1"/>
  <c r="Y32" i="107" s="1"/>
  <c r="X24" i="107"/>
  <c r="X25" i="107" s="1"/>
  <c r="X26" i="107" s="1"/>
  <c r="X27" i="107" s="1"/>
  <c r="X28" i="107" s="1"/>
  <c r="X29" i="107" s="1"/>
  <c r="X30" i="107" s="1"/>
  <c r="X31" i="107" s="1"/>
  <c r="X32" i="107" s="1"/>
  <c r="W24" i="107"/>
  <c r="W25" i="107" s="1"/>
  <c r="W26" i="107" s="1"/>
  <c r="W27" i="107" s="1"/>
  <c r="W28" i="107" s="1"/>
  <c r="W29" i="107" s="1"/>
  <c r="W30" i="107" s="1"/>
  <c r="W31" i="107" s="1"/>
  <c r="W32" i="107" s="1"/>
  <c r="V24" i="107"/>
  <c r="V25" i="107" s="1"/>
  <c r="V26" i="107" s="1"/>
  <c r="V27" i="107" s="1"/>
  <c r="V28" i="107" s="1"/>
  <c r="V29" i="107" s="1"/>
  <c r="V30" i="107" s="1"/>
  <c r="V31" i="107" s="1"/>
  <c r="V32" i="107" s="1"/>
  <c r="U24" i="107"/>
  <c r="U25" i="107" s="1"/>
  <c r="U26" i="107" s="1"/>
  <c r="U27" i="107" s="1"/>
  <c r="U28" i="107" s="1"/>
  <c r="U29" i="107" s="1"/>
  <c r="U30" i="107" s="1"/>
  <c r="U31" i="107" s="1"/>
  <c r="U32" i="107" s="1"/>
  <c r="T24" i="107"/>
  <c r="S24" i="107"/>
  <c r="S25" i="107" s="1"/>
  <c r="S26" i="107" s="1"/>
  <c r="S27" i="107" s="1"/>
  <c r="S28" i="107" s="1"/>
  <c r="S29" i="107" s="1"/>
  <c r="S30" i="107" s="1"/>
  <c r="S31" i="107" s="1"/>
  <c r="S32" i="107" s="1"/>
  <c r="R24" i="107"/>
  <c r="R25" i="107" s="1"/>
  <c r="R26" i="107" s="1"/>
  <c r="R27" i="107" s="1"/>
  <c r="R28" i="107" s="1"/>
  <c r="R29" i="107" s="1"/>
  <c r="R30" i="107" s="1"/>
  <c r="R31" i="107" s="1"/>
  <c r="R32" i="107" s="1"/>
  <c r="Q24" i="107"/>
  <c r="Q25" i="107" s="1"/>
  <c r="Q26" i="107" s="1"/>
  <c r="Q27" i="107" s="1"/>
  <c r="Q28" i="107" s="1"/>
  <c r="Q29" i="107" s="1"/>
  <c r="Q30" i="107" s="1"/>
  <c r="Q31" i="107" s="1"/>
  <c r="Q32" i="107" s="1"/>
  <c r="P24" i="107"/>
  <c r="P25" i="107" s="1"/>
  <c r="P26" i="107" s="1"/>
  <c r="P27" i="107" s="1"/>
  <c r="P28" i="107" s="1"/>
  <c r="P29" i="107" s="1"/>
  <c r="P30" i="107" s="1"/>
  <c r="P31" i="107" s="1"/>
  <c r="P32" i="107" s="1"/>
  <c r="O24" i="107"/>
  <c r="O25" i="107" s="1"/>
  <c r="O26" i="107" s="1"/>
  <c r="O27" i="107" s="1"/>
  <c r="O28" i="107" s="1"/>
  <c r="O29" i="107" s="1"/>
  <c r="O30" i="107" s="1"/>
  <c r="O31" i="107" s="1"/>
  <c r="O32" i="107" s="1"/>
  <c r="N24" i="107"/>
  <c r="N25" i="107" s="1"/>
  <c r="N26" i="107" s="1"/>
  <c r="N27" i="107" s="1"/>
  <c r="N28" i="107" s="1"/>
  <c r="N29" i="107" s="1"/>
  <c r="N30" i="107" s="1"/>
  <c r="N31" i="107" s="1"/>
  <c r="N32" i="107" s="1"/>
  <c r="M24" i="107"/>
  <c r="M25" i="107" s="1"/>
  <c r="M26" i="107" s="1"/>
  <c r="M27" i="107" s="1"/>
  <c r="M28" i="107" s="1"/>
  <c r="M29" i="107" s="1"/>
  <c r="M30" i="107" s="1"/>
  <c r="M31" i="107" s="1"/>
  <c r="M32" i="107" s="1"/>
  <c r="D110" i="112" l="1"/>
  <c r="D106" i="112"/>
  <c r="AF104" i="112"/>
  <c r="AF105" i="112" s="1"/>
  <c r="AF106" i="112" s="1"/>
  <c r="AF107" i="112" s="1"/>
  <c r="AF108" i="112" s="1"/>
  <c r="AF109" i="112" s="1"/>
  <c r="AF110" i="112" s="1"/>
  <c r="AF111" i="112" s="1"/>
  <c r="AE104" i="112"/>
  <c r="AE105" i="112" s="1"/>
  <c r="AE106" i="112" s="1"/>
  <c r="AE107" i="112" s="1"/>
  <c r="AE108" i="112" s="1"/>
  <c r="AE109" i="112" s="1"/>
  <c r="AE110" i="112" s="1"/>
  <c r="AE111" i="112" s="1"/>
  <c r="AD104" i="112"/>
  <c r="AD105" i="112" s="1"/>
  <c r="AD106" i="112" s="1"/>
  <c r="AD107" i="112" s="1"/>
  <c r="AD108" i="112" s="1"/>
  <c r="AD109" i="112" s="1"/>
  <c r="AD110" i="112" s="1"/>
  <c r="AD111" i="112" s="1"/>
  <c r="AC104" i="112"/>
  <c r="AC105" i="112" s="1"/>
  <c r="AC106" i="112" s="1"/>
  <c r="AC107" i="112" s="1"/>
  <c r="AC108" i="112" s="1"/>
  <c r="AC109" i="112" s="1"/>
  <c r="AC110" i="112" s="1"/>
  <c r="AC111" i="112" s="1"/>
  <c r="AB104" i="112"/>
  <c r="AB105" i="112" s="1"/>
  <c r="AB106" i="112" s="1"/>
  <c r="AB107" i="112" s="1"/>
  <c r="AB108" i="112" s="1"/>
  <c r="AB109" i="112" s="1"/>
  <c r="AB110" i="112" s="1"/>
  <c r="AB111" i="112" s="1"/>
  <c r="AA104" i="112"/>
  <c r="AA105" i="112" s="1"/>
  <c r="AA106" i="112" s="1"/>
  <c r="AA107" i="112" s="1"/>
  <c r="AA108" i="112" s="1"/>
  <c r="AA109" i="112" s="1"/>
  <c r="AA110" i="112" s="1"/>
  <c r="AA111" i="112" s="1"/>
  <c r="Z104" i="112"/>
  <c r="Z105" i="112" s="1"/>
  <c r="Z106" i="112" s="1"/>
  <c r="Z107" i="112" s="1"/>
  <c r="Z108" i="112" s="1"/>
  <c r="Z109" i="112" s="1"/>
  <c r="Z110" i="112" s="1"/>
  <c r="Z111" i="112" s="1"/>
  <c r="Y104" i="112"/>
  <c r="Y105" i="112" s="1"/>
  <c r="Y106" i="112" s="1"/>
  <c r="Y107" i="112" s="1"/>
  <c r="Y108" i="112" s="1"/>
  <c r="Y109" i="112" s="1"/>
  <c r="Y110" i="112" s="1"/>
  <c r="Y111" i="112" s="1"/>
  <c r="X104" i="112"/>
  <c r="X105" i="112" s="1"/>
  <c r="X106" i="112" s="1"/>
  <c r="X107" i="112" s="1"/>
  <c r="X108" i="112" s="1"/>
  <c r="X109" i="112" s="1"/>
  <c r="X110" i="112" s="1"/>
  <c r="X111" i="112" s="1"/>
  <c r="W104" i="112"/>
  <c r="W105" i="112" s="1"/>
  <c r="W106" i="112" s="1"/>
  <c r="W107" i="112" s="1"/>
  <c r="W108" i="112" s="1"/>
  <c r="W109" i="112" s="1"/>
  <c r="W110" i="112" s="1"/>
  <c r="W111" i="112" s="1"/>
  <c r="V104" i="112"/>
  <c r="V105" i="112" s="1"/>
  <c r="V106" i="112" s="1"/>
  <c r="V107" i="112" s="1"/>
  <c r="V108" i="112" s="1"/>
  <c r="V109" i="112" s="1"/>
  <c r="V110" i="112" s="1"/>
  <c r="V111" i="112" s="1"/>
  <c r="U104" i="112"/>
  <c r="U105" i="112" s="1"/>
  <c r="U106" i="112" s="1"/>
  <c r="U107" i="112" s="1"/>
  <c r="U108" i="112" s="1"/>
  <c r="U109" i="112" s="1"/>
  <c r="U110" i="112" s="1"/>
  <c r="U111" i="112" s="1"/>
  <c r="T104" i="112"/>
  <c r="T105" i="112" s="1"/>
  <c r="T106" i="112" s="1"/>
  <c r="T107" i="112" s="1"/>
  <c r="T108" i="112" s="1"/>
  <c r="T109" i="112" s="1"/>
  <c r="T110" i="112" s="1"/>
  <c r="T111" i="112" s="1"/>
  <c r="S104" i="112"/>
  <c r="S105" i="112" s="1"/>
  <c r="S106" i="112" s="1"/>
  <c r="S107" i="112" s="1"/>
  <c r="S108" i="112" s="1"/>
  <c r="S109" i="112" s="1"/>
  <c r="S110" i="112" s="1"/>
  <c r="S111" i="112" s="1"/>
  <c r="R104" i="112"/>
  <c r="R105" i="112" s="1"/>
  <c r="R106" i="112" s="1"/>
  <c r="R107" i="112" s="1"/>
  <c r="R108" i="112" s="1"/>
  <c r="R109" i="112" s="1"/>
  <c r="R110" i="112" s="1"/>
  <c r="R111" i="112" s="1"/>
  <c r="Q104" i="112"/>
  <c r="Q105" i="112" s="1"/>
  <c r="Q106" i="112" s="1"/>
  <c r="Q107" i="112" s="1"/>
  <c r="Q108" i="112" s="1"/>
  <c r="Q109" i="112" s="1"/>
  <c r="Q110" i="112" s="1"/>
  <c r="Q111" i="112" s="1"/>
  <c r="P104" i="112"/>
  <c r="P105" i="112" s="1"/>
  <c r="P106" i="112" s="1"/>
  <c r="P107" i="112" s="1"/>
  <c r="P108" i="112" s="1"/>
  <c r="P109" i="112" s="1"/>
  <c r="P110" i="112" s="1"/>
  <c r="P111" i="112" s="1"/>
  <c r="O104" i="112"/>
  <c r="O105" i="112" s="1"/>
  <c r="O106" i="112" s="1"/>
  <c r="O107" i="112" s="1"/>
  <c r="O108" i="112" s="1"/>
  <c r="O109" i="112" s="1"/>
  <c r="O110" i="112" s="1"/>
  <c r="O111" i="112" s="1"/>
  <c r="N104" i="112"/>
  <c r="N105" i="112" s="1"/>
  <c r="N106" i="112" s="1"/>
  <c r="N107" i="112" s="1"/>
  <c r="N108" i="112" s="1"/>
  <c r="N109" i="112" s="1"/>
  <c r="N110" i="112" s="1"/>
  <c r="N111" i="112" s="1"/>
  <c r="M104" i="112"/>
  <c r="M105" i="112" s="1"/>
  <c r="M106" i="112" s="1"/>
  <c r="M107" i="112" s="1"/>
  <c r="M108" i="112" s="1"/>
  <c r="M109" i="112" s="1"/>
  <c r="M110" i="112" s="1"/>
  <c r="M111" i="112" s="1"/>
  <c r="L104" i="112"/>
  <c r="L110" i="112" s="1"/>
  <c r="J104" i="112"/>
  <c r="J110" i="112" s="1"/>
  <c r="G104" i="112"/>
  <c r="G110" i="112" s="1"/>
  <c r="E104" i="112"/>
  <c r="E110" i="112" s="1"/>
  <c r="D104" i="112"/>
  <c r="B104" i="112"/>
  <c r="B110" i="112" s="1"/>
  <c r="L99" i="112"/>
  <c r="L106" i="112" s="1"/>
  <c r="J99" i="112"/>
  <c r="J106" i="112" s="1"/>
  <c r="G99" i="112"/>
  <c r="G106" i="112" s="1"/>
  <c r="E99" i="112"/>
  <c r="E106" i="112" s="1"/>
  <c r="D99" i="112"/>
  <c r="B99" i="112"/>
  <c r="B106" i="112" s="1"/>
  <c r="AF95" i="112"/>
  <c r="AF96" i="112" s="1"/>
  <c r="AF97" i="112" s="1"/>
  <c r="AF98" i="112" s="1"/>
  <c r="AF99" i="112" s="1"/>
  <c r="AF100" i="112" s="1"/>
  <c r="AE95" i="112"/>
  <c r="AE96" i="112" s="1"/>
  <c r="AE97" i="112" s="1"/>
  <c r="AE98" i="112" s="1"/>
  <c r="AE99" i="112" s="1"/>
  <c r="AE100" i="112" s="1"/>
  <c r="AD95" i="112"/>
  <c r="AD96" i="112" s="1"/>
  <c r="AD97" i="112" s="1"/>
  <c r="AD98" i="112" s="1"/>
  <c r="AD99" i="112" s="1"/>
  <c r="AD100" i="112" s="1"/>
  <c r="AD101" i="112" s="1"/>
  <c r="AC95" i="112"/>
  <c r="AC96" i="112" s="1"/>
  <c r="AC97" i="112" s="1"/>
  <c r="AC98" i="112" s="1"/>
  <c r="AC99" i="112" s="1"/>
  <c r="AC100" i="112" s="1"/>
  <c r="AC101" i="112" s="1"/>
  <c r="AB95" i="112"/>
  <c r="AB96" i="112" s="1"/>
  <c r="AB97" i="112" s="1"/>
  <c r="AB98" i="112" s="1"/>
  <c r="AB99" i="112" s="1"/>
  <c r="AB100" i="112" s="1"/>
  <c r="AB101" i="112" s="1"/>
  <c r="AA95" i="112"/>
  <c r="AA96" i="112" s="1"/>
  <c r="AA97" i="112" s="1"/>
  <c r="AA98" i="112" s="1"/>
  <c r="AA99" i="112" s="1"/>
  <c r="AA100" i="112" s="1"/>
  <c r="AA101" i="112" s="1"/>
  <c r="Z95" i="112"/>
  <c r="Z96" i="112" s="1"/>
  <c r="Z97" i="112" s="1"/>
  <c r="Z98" i="112" s="1"/>
  <c r="Z99" i="112" s="1"/>
  <c r="Z100" i="112" s="1"/>
  <c r="Z101" i="112" s="1"/>
  <c r="Y95" i="112"/>
  <c r="Y96" i="112" s="1"/>
  <c r="Y97" i="112" s="1"/>
  <c r="Y98" i="112" s="1"/>
  <c r="Y99" i="112" s="1"/>
  <c r="Y100" i="112" s="1"/>
  <c r="Y101" i="112" s="1"/>
  <c r="X95" i="112"/>
  <c r="X96" i="112" s="1"/>
  <c r="X97" i="112" s="1"/>
  <c r="X98" i="112" s="1"/>
  <c r="X99" i="112" s="1"/>
  <c r="X100" i="112" s="1"/>
  <c r="X101" i="112" s="1"/>
  <c r="W95" i="112"/>
  <c r="W96" i="112" s="1"/>
  <c r="W97" i="112" s="1"/>
  <c r="W98" i="112" s="1"/>
  <c r="W99" i="112" s="1"/>
  <c r="W100" i="112" s="1"/>
  <c r="W101" i="112" s="1"/>
  <c r="V95" i="112"/>
  <c r="V96" i="112" s="1"/>
  <c r="V97" i="112" s="1"/>
  <c r="V98" i="112" s="1"/>
  <c r="V99" i="112" s="1"/>
  <c r="V100" i="112" s="1"/>
  <c r="V101" i="112" s="1"/>
  <c r="U95" i="112"/>
  <c r="U96" i="112" s="1"/>
  <c r="U97" i="112" s="1"/>
  <c r="U98" i="112" s="1"/>
  <c r="U99" i="112" s="1"/>
  <c r="U100" i="112" s="1"/>
  <c r="U101" i="112" s="1"/>
  <c r="T95" i="112"/>
  <c r="T96" i="112" s="1"/>
  <c r="T97" i="112" s="1"/>
  <c r="T98" i="112" s="1"/>
  <c r="T99" i="112" s="1"/>
  <c r="T100" i="112" s="1"/>
  <c r="T101" i="112" s="1"/>
  <c r="S95" i="112"/>
  <c r="S96" i="112" s="1"/>
  <c r="S97" i="112" s="1"/>
  <c r="S98" i="112" s="1"/>
  <c r="S99" i="112" s="1"/>
  <c r="S100" i="112" s="1"/>
  <c r="S101" i="112" s="1"/>
  <c r="R95" i="112"/>
  <c r="R96" i="112" s="1"/>
  <c r="R97" i="112" s="1"/>
  <c r="R98" i="112" s="1"/>
  <c r="R99" i="112" s="1"/>
  <c r="R100" i="112" s="1"/>
  <c r="R101" i="112" s="1"/>
  <c r="Q95" i="112"/>
  <c r="Q96" i="112" s="1"/>
  <c r="Q97" i="112" s="1"/>
  <c r="Q98" i="112" s="1"/>
  <c r="Q99" i="112" s="1"/>
  <c r="Q100" i="112" s="1"/>
  <c r="Q101" i="112" s="1"/>
  <c r="P95" i="112"/>
  <c r="P96" i="112" s="1"/>
  <c r="P97" i="112" s="1"/>
  <c r="P98" i="112" s="1"/>
  <c r="P99" i="112" s="1"/>
  <c r="P100" i="112" s="1"/>
  <c r="P101" i="112" s="1"/>
  <c r="O95" i="112"/>
  <c r="O96" i="112" s="1"/>
  <c r="O97" i="112" s="1"/>
  <c r="O98" i="112" s="1"/>
  <c r="O99" i="112" s="1"/>
  <c r="O100" i="112" s="1"/>
  <c r="O101" i="112" s="1"/>
  <c r="N95" i="112"/>
  <c r="N96" i="112" s="1"/>
  <c r="N97" i="112" s="1"/>
  <c r="N98" i="112" s="1"/>
  <c r="N99" i="112" s="1"/>
  <c r="N100" i="112" s="1"/>
  <c r="N101" i="112" s="1"/>
  <c r="M95" i="112"/>
  <c r="M96" i="112" s="1"/>
  <c r="M97" i="112" s="1"/>
  <c r="M98" i="112" s="1"/>
  <c r="M99" i="112" s="1"/>
  <c r="M100" i="112" s="1"/>
  <c r="M101" i="112" s="1"/>
  <c r="AF88" i="112"/>
  <c r="AE88" i="112"/>
  <c r="AD88" i="112"/>
  <c r="AC88" i="112"/>
  <c r="AB88" i="112"/>
  <c r="AA88" i="112"/>
  <c r="Z88" i="112"/>
  <c r="Y88" i="112"/>
  <c r="X88" i="112"/>
  <c r="W88" i="112"/>
  <c r="V88" i="112"/>
  <c r="U88" i="112"/>
  <c r="T88" i="112"/>
  <c r="S88" i="112"/>
  <c r="R88" i="112"/>
  <c r="Q88" i="112"/>
  <c r="P88" i="112"/>
  <c r="O88" i="112"/>
  <c r="N88" i="112"/>
  <c r="M88" i="112"/>
  <c r="AD85" i="112"/>
  <c r="AC85" i="112"/>
  <c r="T85" i="112"/>
  <c r="S85" i="112"/>
  <c r="Q85" i="112"/>
  <c r="M85" i="112"/>
  <c r="AF84" i="112"/>
  <c r="AF85" i="112" s="1"/>
  <c r="AE84" i="112"/>
  <c r="AE85" i="112" s="1"/>
  <c r="AB84" i="112"/>
  <c r="AB85" i="112" s="1"/>
  <c r="AA84" i="112"/>
  <c r="AA85" i="112" s="1"/>
  <c r="Z84" i="112"/>
  <c r="Z85" i="112" s="1"/>
  <c r="Y84" i="112"/>
  <c r="Y85" i="112" s="1"/>
  <c r="X84" i="112"/>
  <c r="X85" i="112" s="1"/>
  <c r="W84" i="112"/>
  <c r="W85" i="112" s="1"/>
  <c r="V84" i="112"/>
  <c r="V85" i="112" s="1"/>
  <c r="U84" i="112"/>
  <c r="U85" i="112" s="1"/>
  <c r="R84" i="112"/>
  <c r="R85" i="112" s="1"/>
  <c r="Q84" i="112"/>
  <c r="P84" i="112"/>
  <c r="P85" i="112" s="1"/>
  <c r="O84" i="112"/>
  <c r="O85" i="112" s="1"/>
  <c r="N84" i="112"/>
  <c r="N85" i="112" s="1"/>
  <c r="M84" i="112"/>
  <c r="L84" i="112"/>
  <c r="J84" i="112"/>
  <c r="G84" i="112"/>
  <c r="E84" i="112"/>
  <c r="D84" i="112"/>
  <c r="C84" i="112"/>
  <c r="B84" i="112"/>
  <c r="K83" i="112"/>
  <c r="I83" i="112"/>
  <c r="G83" i="112"/>
  <c r="E83" i="112"/>
  <c r="D83" i="112"/>
  <c r="C83" i="112"/>
  <c r="B83" i="112"/>
  <c r="K168" i="85"/>
  <c r="I168" i="85"/>
  <c r="G168" i="85"/>
  <c r="E168" i="85"/>
  <c r="D168" i="85"/>
  <c r="L166" i="85"/>
  <c r="J166" i="85"/>
  <c r="G166" i="85"/>
  <c r="E166" i="85"/>
  <c r="D166" i="85"/>
  <c r="K165" i="85"/>
  <c r="I165" i="85"/>
  <c r="G165" i="85"/>
  <c r="E165" i="85"/>
  <c r="D165" i="85"/>
  <c r="B157" i="85"/>
  <c r="B163" i="85" s="1"/>
  <c r="B169" i="85" s="1"/>
  <c r="K155" i="85"/>
  <c r="K161" i="85" s="1"/>
  <c r="K167" i="85" s="1"/>
  <c r="I155" i="85"/>
  <c r="I161" i="85" s="1"/>
  <c r="I167" i="85" s="1"/>
  <c r="G155" i="85"/>
  <c r="G161" i="85" s="1"/>
  <c r="G167" i="85" s="1"/>
  <c r="E155" i="85"/>
  <c r="E161" i="85" s="1"/>
  <c r="E167" i="85" s="1"/>
  <c r="D155" i="85"/>
  <c r="D161" i="85" s="1"/>
  <c r="D167" i="85" s="1"/>
  <c r="C155" i="85"/>
  <c r="C161" i="85" s="1"/>
  <c r="C167" i="85" s="1"/>
  <c r="B155" i="85"/>
  <c r="B161" i="85" s="1"/>
  <c r="B167" i="85" s="1"/>
  <c r="K152" i="85"/>
  <c r="K158" i="85" s="1"/>
  <c r="K164" i="85" s="1"/>
  <c r="I152" i="85"/>
  <c r="I158" i="85" s="1"/>
  <c r="I164" i="85" s="1"/>
  <c r="G152" i="85"/>
  <c r="G158" i="85" s="1"/>
  <c r="G164" i="85" s="1"/>
  <c r="E152" i="85"/>
  <c r="E158" i="85" s="1"/>
  <c r="E164" i="85" s="1"/>
  <c r="D152" i="85"/>
  <c r="D158" i="85" s="1"/>
  <c r="D164" i="85" s="1"/>
  <c r="B152" i="85"/>
  <c r="B158" i="85" s="1"/>
  <c r="B164" i="85" s="1"/>
  <c r="W150" i="85"/>
  <c r="W151" i="85" s="1"/>
  <c r="W152" i="85" s="1"/>
  <c r="W153" i="85" s="1"/>
  <c r="W154" i="85" s="1"/>
  <c r="W155" i="85" s="1"/>
  <c r="W156" i="85" s="1"/>
  <c r="W157" i="85" s="1"/>
  <c r="W158" i="85" s="1"/>
  <c r="W159" i="85" s="1"/>
  <c r="W160" i="85" s="1"/>
  <c r="W161" i="85" s="1"/>
  <c r="W162" i="85" s="1"/>
  <c r="W163" i="85" s="1"/>
  <c r="W164" i="85" s="1"/>
  <c r="W165" i="85" s="1"/>
  <c r="W166" i="85" s="1"/>
  <c r="W167" i="85" s="1"/>
  <c r="W168" i="85" s="1"/>
  <c r="W169" i="85" s="1"/>
  <c r="AH146" i="85"/>
  <c r="AH147" i="85" s="1"/>
  <c r="AG146" i="85"/>
  <c r="AG147" i="85" s="1"/>
  <c r="AF146" i="85"/>
  <c r="AF147" i="85" s="1"/>
  <c r="AE146" i="85"/>
  <c r="AE147" i="85" s="1"/>
  <c r="AE149" i="85" s="1"/>
  <c r="AD146" i="85"/>
  <c r="AD147" i="85" s="1"/>
  <c r="AD150" i="85" s="1"/>
  <c r="AD151" i="85" s="1"/>
  <c r="AD152" i="85" s="1"/>
  <c r="AD153" i="85" s="1"/>
  <c r="AD154" i="85" s="1"/>
  <c r="AD155" i="85" s="1"/>
  <c r="AD156" i="85" s="1"/>
  <c r="AD157" i="85" s="1"/>
  <c r="AD158" i="85" s="1"/>
  <c r="AD159" i="85" s="1"/>
  <c r="AD160" i="85" s="1"/>
  <c r="AD161" i="85" s="1"/>
  <c r="AD162" i="85" s="1"/>
  <c r="AD163" i="85" s="1"/>
  <c r="AD164" i="85" s="1"/>
  <c r="AD165" i="85" s="1"/>
  <c r="AD166" i="85" s="1"/>
  <c r="AD167" i="85" s="1"/>
  <c r="AD168" i="85" s="1"/>
  <c r="AD169" i="85" s="1"/>
  <c r="AC146" i="85"/>
  <c r="AC147" i="85" s="1"/>
  <c r="AB146" i="85"/>
  <c r="AB147" i="85" s="1"/>
  <c r="AA146" i="85"/>
  <c r="AA147" i="85" s="1"/>
  <c r="AA149" i="85" s="1"/>
  <c r="Z146" i="85"/>
  <c r="Z147" i="85" s="1"/>
  <c r="Z150" i="85" s="1"/>
  <c r="Z151" i="85" s="1"/>
  <c r="Z152" i="85" s="1"/>
  <c r="Z153" i="85" s="1"/>
  <c r="Z154" i="85" s="1"/>
  <c r="Z155" i="85" s="1"/>
  <c r="Z156" i="85" s="1"/>
  <c r="Z157" i="85" s="1"/>
  <c r="Z158" i="85" s="1"/>
  <c r="Z159" i="85" s="1"/>
  <c r="Z160" i="85" s="1"/>
  <c r="Z161" i="85" s="1"/>
  <c r="Z162" i="85" s="1"/>
  <c r="Z163" i="85" s="1"/>
  <c r="Z164" i="85" s="1"/>
  <c r="Z165" i="85" s="1"/>
  <c r="Z166" i="85" s="1"/>
  <c r="Z167" i="85" s="1"/>
  <c r="Z168" i="85" s="1"/>
  <c r="Z169" i="85" s="1"/>
  <c r="Y146" i="85"/>
  <c r="Y147" i="85" s="1"/>
  <c r="Y150" i="85" s="1"/>
  <c r="Y151" i="85" s="1"/>
  <c r="Y152" i="85" s="1"/>
  <c r="Y153" i="85" s="1"/>
  <c r="Y154" i="85" s="1"/>
  <c r="Y155" i="85" s="1"/>
  <c r="Y156" i="85" s="1"/>
  <c r="Y157" i="85" s="1"/>
  <c r="Y158" i="85" s="1"/>
  <c r="Y159" i="85" s="1"/>
  <c r="Y160" i="85" s="1"/>
  <c r="Y161" i="85" s="1"/>
  <c r="Y162" i="85" s="1"/>
  <c r="Y163" i="85" s="1"/>
  <c r="Y164" i="85" s="1"/>
  <c r="Y165" i="85" s="1"/>
  <c r="Y166" i="85" s="1"/>
  <c r="Y167" i="85" s="1"/>
  <c r="Y168" i="85" s="1"/>
  <c r="Y169" i="85" s="1"/>
  <c r="X146" i="85"/>
  <c r="X147" i="85" s="1"/>
  <c r="W146" i="85"/>
  <c r="W147" i="85" s="1"/>
  <c r="W149" i="85" s="1"/>
  <c r="V146" i="85"/>
  <c r="V147" i="85" s="1"/>
  <c r="U146" i="85"/>
  <c r="U147" i="85" s="1"/>
  <c r="U150" i="85" s="1"/>
  <c r="U151" i="85" s="1"/>
  <c r="U152" i="85" s="1"/>
  <c r="U153" i="85" s="1"/>
  <c r="U154" i="85" s="1"/>
  <c r="U155" i="85" s="1"/>
  <c r="U156" i="85" s="1"/>
  <c r="U157" i="85" s="1"/>
  <c r="U158" i="85" s="1"/>
  <c r="U159" i="85" s="1"/>
  <c r="U160" i="85" s="1"/>
  <c r="U161" i="85" s="1"/>
  <c r="U162" i="85" s="1"/>
  <c r="U163" i="85" s="1"/>
  <c r="U164" i="85" s="1"/>
  <c r="U165" i="85" s="1"/>
  <c r="U166" i="85" s="1"/>
  <c r="U167" i="85" s="1"/>
  <c r="U168" i="85" s="1"/>
  <c r="U169" i="85" s="1"/>
  <c r="T146" i="85"/>
  <c r="T147" i="85" s="1"/>
  <c r="S146" i="85"/>
  <c r="S147" i="85" s="1"/>
  <c r="S149" i="85" s="1"/>
  <c r="R146" i="85"/>
  <c r="R147" i="85" s="1"/>
  <c r="Q146" i="85"/>
  <c r="Q147" i="85" s="1"/>
  <c r="Q149" i="85" s="1"/>
  <c r="P146" i="85"/>
  <c r="P147" i="85" s="1"/>
  <c r="O146" i="85"/>
  <c r="O147" i="85" s="1"/>
  <c r="O150" i="85" s="1"/>
  <c r="O151" i="85" s="1"/>
  <c r="O152" i="85" s="1"/>
  <c r="O153" i="85" s="1"/>
  <c r="O154" i="85" s="1"/>
  <c r="O155" i="85" s="1"/>
  <c r="O156" i="85" s="1"/>
  <c r="O157" i="85" s="1"/>
  <c r="O158" i="85" s="1"/>
  <c r="O159" i="85" s="1"/>
  <c r="O160" i="85" s="1"/>
  <c r="O161" i="85" s="1"/>
  <c r="O162" i="85" s="1"/>
  <c r="O163" i="85" s="1"/>
  <c r="O164" i="85" s="1"/>
  <c r="O165" i="85" s="1"/>
  <c r="O166" i="85" s="1"/>
  <c r="O167" i="85" s="1"/>
  <c r="O168" i="85" s="1"/>
  <c r="O169" i="85" s="1"/>
  <c r="N146" i="85"/>
  <c r="N147" i="85" s="1"/>
  <c r="N148" i="85" s="1"/>
  <c r="M146" i="85"/>
  <c r="M147" i="85" s="1"/>
  <c r="AC150" i="85" l="1"/>
  <c r="AC151" i="85" s="1"/>
  <c r="AC152" i="85" s="1"/>
  <c r="AC153" i="85" s="1"/>
  <c r="AC154" i="85" s="1"/>
  <c r="AC155" i="85" s="1"/>
  <c r="AC156" i="85" s="1"/>
  <c r="AC157" i="85" s="1"/>
  <c r="AC158" i="85" s="1"/>
  <c r="AC159" i="85" s="1"/>
  <c r="AC160" i="85" s="1"/>
  <c r="AC161" i="85" s="1"/>
  <c r="AC162" i="85" s="1"/>
  <c r="AC163" i="85" s="1"/>
  <c r="AC164" i="85" s="1"/>
  <c r="AC165" i="85" s="1"/>
  <c r="AC166" i="85" s="1"/>
  <c r="AC167" i="85" s="1"/>
  <c r="AC168" i="85" s="1"/>
  <c r="AC169" i="85" s="1"/>
  <c r="AC149" i="85"/>
  <c r="AG150" i="85"/>
  <c r="AG151" i="85" s="1"/>
  <c r="AG152" i="85" s="1"/>
  <c r="AG153" i="85" s="1"/>
  <c r="AG154" i="85" s="1"/>
  <c r="AG155" i="85" s="1"/>
  <c r="AG156" i="85" s="1"/>
  <c r="AG157" i="85" s="1"/>
  <c r="AG158" i="85" s="1"/>
  <c r="AG159" i="85" s="1"/>
  <c r="AG160" i="85" s="1"/>
  <c r="AG161" i="85" s="1"/>
  <c r="AG162" i="85" s="1"/>
  <c r="AG163" i="85" s="1"/>
  <c r="AG164" i="85" s="1"/>
  <c r="AG165" i="85" s="1"/>
  <c r="AG166" i="85" s="1"/>
  <c r="AG167" i="85" s="1"/>
  <c r="AG168" i="85" s="1"/>
  <c r="AG169" i="85" s="1"/>
  <c r="AG149" i="85"/>
  <c r="AA150" i="85"/>
  <c r="AA151" i="85" s="1"/>
  <c r="AA152" i="85" s="1"/>
  <c r="AA153" i="85" s="1"/>
  <c r="AA154" i="85" s="1"/>
  <c r="AA155" i="85" s="1"/>
  <c r="AA156" i="85" s="1"/>
  <c r="AA157" i="85" s="1"/>
  <c r="AA158" i="85" s="1"/>
  <c r="AA159" i="85" s="1"/>
  <c r="AA160" i="85" s="1"/>
  <c r="AA161" i="85" s="1"/>
  <c r="AA162" i="85" s="1"/>
  <c r="AA163" i="85" s="1"/>
  <c r="AA164" i="85" s="1"/>
  <c r="AA165" i="85" s="1"/>
  <c r="AA166" i="85" s="1"/>
  <c r="AA167" i="85" s="1"/>
  <c r="AA168" i="85" s="1"/>
  <c r="AA169" i="85" s="1"/>
  <c r="O148" i="85"/>
  <c r="S150" i="85"/>
  <c r="S151" i="85" s="1"/>
  <c r="S152" i="85" s="1"/>
  <c r="S153" i="85" s="1"/>
  <c r="S154" i="85" s="1"/>
  <c r="S155" i="85" s="1"/>
  <c r="S156" i="85" s="1"/>
  <c r="S157" i="85" s="1"/>
  <c r="S158" i="85" s="1"/>
  <c r="S159" i="85" s="1"/>
  <c r="S160" i="85" s="1"/>
  <c r="S161" i="85" s="1"/>
  <c r="S162" i="85" s="1"/>
  <c r="S163" i="85" s="1"/>
  <c r="S164" i="85" s="1"/>
  <c r="S165" i="85" s="1"/>
  <c r="S166" i="85" s="1"/>
  <c r="S167" i="85" s="1"/>
  <c r="S168" i="85" s="1"/>
  <c r="S169" i="85" s="1"/>
  <c r="P150" i="85"/>
  <c r="P151" i="85" s="1"/>
  <c r="P152" i="85" s="1"/>
  <c r="P153" i="85" s="1"/>
  <c r="P154" i="85" s="1"/>
  <c r="P155" i="85" s="1"/>
  <c r="P156" i="85" s="1"/>
  <c r="P157" i="85" s="1"/>
  <c r="P158" i="85" s="1"/>
  <c r="P159" i="85" s="1"/>
  <c r="P160" i="85" s="1"/>
  <c r="P161" i="85" s="1"/>
  <c r="P162" i="85" s="1"/>
  <c r="P163" i="85" s="1"/>
  <c r="P164" i="85" s="1"/>
  <c r="P165" i="85" s="1"/>
  <c r="P166" i="85" s="1"/>
  <c r="P167" i="85" s="1"/>
  <c r="P168" i="85" s="1"/>
  <c r="P169" i="85" s="1"/>
  <c r="P148" i="85"/>
  <c r="T150" i="85"/>
  <c r="T151" i="85" s="1"/>
  <c r="T152" i="85" s="1"/>
  <c r="T153" i="85" s="1"/>
  <c r="T154" i="85" s="1"/>
  <c r="T155" i="85" s="1"/>
  <c r="T156" i="85" s="1"/>
  <c r="T157" i="85" s="1"/>
  <c r="T158" i="85" s="1"/>
  <c r="T159" i="85" s="1"/>
  <c r="T160" i="85" s="1"/>
  <c r="T161" i="85" s="1"/>
  <c r="T162" i="85" s="1"/>
  <c r="T163" i="85" s="1"/>
  <c r="T164" i="85" s="1"/>
  <c r="T165" i="85" s="1"/>
  <c r="T166" i="85" s="1"/>
  <c r="T167" i="85" s="1"/>
  <c r="T168" i="85" s="1"/>
  <c r="T169" i="85" s="1"/>
  <c r="T149" i="85"/>
  <c r="X149" i="85"/>
  <c r="X150" i="85"/>
  <c r="X151" i="85" s="1"/>
  <c r="X152" i="85" s="1"/>
  <c r="X153" i="85" s="1"/>
  <c r="X154" i="85" s="1"/>
  <c r="X155" i="85" s="1"/>
  <c r="X156" i="85" s="1"/>
  <c r="X157" i="85" s="1"/>
  <c r="X158" i="85" s="1"/>
  <c r="X159" i="85" s="1"/>
  <c r="X160" i="85" s="1"/>
  <c r="X161" i="85" s="1"/>
  <c r="X162" i="85" s="1"/>
  <c r="X163" i="85" s="1"/>
  <c r="X164" i="85" s="1"/>
  <c r="X165" i="85" s="1"/>
  <c r="X166" i="85" s="1"/>
  <c r="X167" i="85" s="1"/>
  <c r="X168" i="85" s="1"/>
  <c r="X169" i="85" s="1"/>
  <c r="AB149" i="85"/>
  <c r="AB150" i="85"/>
  <c r="AB151" i="85" s="1"/>
  <c r="AB152" i="85" s="1"/>
  <c r="AB153" i="85" s="1"/>
  <c r="AB154" i="85" s="1"/>
  <c r="AB155" i="85" s="1"/>
  <c r="AB156" i="85" s="1"/>
  <c r="AB157" i="85" s="1"/>
  <c r="AB158" i="85" s="1"/>
  <c r="AB159" i="85" s="1"/>
  <c r="AB160" i="85" s="1"/>
  <c r="AB161" i="85" s="1"/>
  <c r="AB162" i="85" s="1"/>
  <c r="AB163" i="85" s="1"/>
  <c r="AB164" i="85" s="1"/>
  <c r="AB165" i="85" s="1"/>
  <c r="AB166" i="85" s="1"/>
  <c r="AB167" i="85" s="1"/>
  <c r="AB168" i="85" s="1"/>
  <c r="AB169" i="85" s="1"/>
  <c r="AF150" i="85"/>
  <c r="AF151" i="85" s="1"/>
  <c r="AF152" i="85" s="1"/>
  <c r="AF153" i="85" s="1"/>
  <c r="AF154" i="85" s="1"/>
  <c r="AF155" i="85" s="1"/>
  <c r="AF156" i="85" s="1"/>
  <c r="AF157" i="85" s="1"/>
  <c r="AF158" i="85" s="1"/>
  <c r="AF159" i="85" s="1"/>
  <c r="AF160" i="85" s="1"/>
  <c r="AF161" i="85" s="1"/>
  <c r="AF162" i="85" s="1"/>
  <c r="AF163" i="85" s="1"/>
  <c r="AF164" i="85" s="1"/>
  <c r="AF165" i="85" s="1"/>
  <c r="AF166" i="85" s="1"/>
  <c r="AF167" i="85" s="1"/>
  <c r="AF168" i="85" s="1"/>
  <c r="AF169" i="85" s="1"/>
  <c r="AF149" i="85"/>
  <c r="R150" i="85"/>
  <c r="R151" i="85" s="1"/>
  <c r="R152" i="85" s="1"/>
  <c r="R153" i="85" s="1"/>
  <c r="R154" i="85" s="1"/>
  <c r="R155" i="85" s="1"/>
  <c r="R156" i="85" s="1"/>
  <c r="R157" i="85" s="1"/>
  <c r="R158" i="85" s="1"/>
  <c r="R159" i="85" s="1"/>
  <c r="R160" i="85" s="1"/>
  <c r="R161" i="85" s="1"/>
  <c r="R162" i="85" s="1"/>
  <c r="R163" i="85" s="1"/>
  <c r="R164" i="85" s="1"/>
  <c r="R165" i="85" s="1"/>
  <c r="R166" i="85" s="1"/>
  <c r="R167" i="85" s="1"/>
  <c r="R168" i="85" s="1"/>
  <c r="R169" i="85" s="1"/>
  <c r="R148" i="85"/>
  <c r="R149" i="85"/>
  <c r="V150" i="85"/>
  <c r="V151" i="85" s="1"/>
  <c r="V152" i="85" s="1"/>
  <c r="V153" i="85" s="1"/>
  <c r="V154" i="85" s="1"/>
  <c r="V155" i="85" s="1"/>
  <c r="V156" i="85" s="1"/>
  <c r="V157" i="85" s="1"/>
  <c r="V158" i="85" s="1"/>
  <c r="V159" i="85" s="1"/>
  <c r="V160" i="85" s="1"/>
  <c r="V161" i="85" s="1"/>
  <c r="V162" i="85" s="1"/>
  <c r="V163" i="85" s="1"/>
  <c r="V164" i="85" s="1"/>
  <c r="V165" i="85" s="1"/>
  <c r="V166" i="85" s="1"/>
  <c r="V167" i="85" s="1"/>
  <c r="V168" i="85" s="1"/>
  <c r="V169" i="85" s="1"/>
  <c r="V149" i="85"/>
  <c r="AH150" i="85"/>
  <c r="AH151" i="85" s="1"/>
  <c r="AH152" i="85" s="1"/>
  <c r="AH153" i="85" s="1"/>
  <c r="AH154" i="85" s="1"/>
  <c r="AH155" i="85" s="1"/>
  <c r="AH156" i="85" s="1"/>
  <c r="AH157" i="85" s="1"/>
  <c r="AH158" i="85" s="1"/>
  <c r="AH159" i="85" s="1"/>
  <c r="AH160" i="85" s="1"/>
  <c r="AH161" i="85" s="1"/>
  <c r="AH162" i="85" s="1"/>
  <c r="AH163" i="85" s="1"/>
  <c r="AH164" i="85" s="1"/>
  <c r="AH165" i="85" s="1"/>
  <c r="AH166" i="85" s="1"/>
  <c r="AH167" i="85" s="1"/>
  <c r="AH168" i="85" s="1"/>
  <c r="AH169" i="85" s="1"/>
  <c r="AH149" i="85"/>
  <c r="Q150" i="85"/>
  <c r="Q151" i="85" s="1"/>
  <c r="Q152" i="85" s="1"/>
  <c r="Q153" i="85" s="1"/>
  <c r="Q154" i="85" s="1"/>
  <c r="Q155" i="85" s="1"/>
  <c r="Q156" i="85" s="1"/>
  <c r="Q157" i="85" s="1"/>
  <c r="Q158" i="85" s="1"/>
  <c r="Q159" i="85" s="1"/>
  <c r="Q160" i="85" s="1"/>
  <c r="Q161" i="85" s="1"/>
  <c r="Q162" i="85" s="1"/>
  <c r="Q163" i="85" s="1"/>
  <c r="Q164" i="85" s="1"/>
  <c r="Q165" i="85" s="1"/>
  <c r="Q166" i="85" s="1"/>
  <c r="Q167" i="85" s="1"/>
  <c r="Q168" i="85" s="1"/>
  <c r="Q169" i="85" s="1"/>
  <c r="Q148" i="85"/>
  <c r="Y149" i="85"/>
  <c r="AD149" i="85"/>
  <c r="N150" i="85"/>
  <c r="N151" i="85" s="1"/>
  <c r="N152" i="85" s="1"/>
  <c r="N153" i="85" s="1"/>
  <c r="N154" i="85" s="1"/>
  <c r="N155" i="85" s="1"/>
  <c r="N156" i="85" s="1"/>
  <c r="N157" i="85" s="1"/>
  <c r="N158" i="85" s="1"/>
  <c r="N159" i="85" s="1"/>
  <c r="N160" i="85" s="1"/>
  <c r="N161" i="85" s="1"/>
  <c r="N162" i="85" s="1"/>
  <c r="N163" i="85" s="1"/>
  <c r="N164" i="85" s="1"/>
  <c r="N165" i="85" s="1"/>
  <c r="N166" i="85" s="1"/>
  <c r="N167" i="85" s="1"/>
  <c r="N168" i="85" s="1"/>
  <c r="N169" i="85" s="1"/>
  <c r="M150" i="85"/>
  <c r="M151" i="85" s="1"/>
  <c r="M152" i="85" s="1"/>
  <c r="M153" i="85" s="1"/>
  <c r="M154" i="85" s="1"/>
  <c r="M155" i="85" s="1"/>
  <c r="M156" i="85" s="1"/>
  <c r="M157" i="85" s="1"/>
  <c r="M158" i="85" s="1"/>
  <c r="M159" i="85" s="1"/>
  <c r="M160" i="85" s="1"/>
  <c r="M161" i="85" s="1"/>
  <c r="M162" i="85" s="1"/>
  <c r="M163" i="85" s="1"/>
  <c r="M164" i="85" s="1"/>
  <c r="M165" i="85" s="1"/>
  <c r="M166" i="85" s="1"/>
  <c r="M167" i="85" s="1"/>
  <c r="M168" i="85" s="1"/>
  <c r="M169" i="85" s="1"/>
  <c r="M148" i="85"/>
  <c r="U149" i="85"/>
  <c r="Z149" i="85"/>
  <c r="AE150" i="85"/>
  <c r="AE151" i="85" s="1"/>
  <c r="AE152" i="85" s="1"/>
  <c r="AE153" i="85" s="1"/>
  <c r="AE154" i="85" s="1"/>
  <c r="AE155" i="85" s="1"/>
  <c r="AE156" i="85" s="1"/>
  <c r="AE157" i="85" s="1"/>
  <c r="AE158" i="85" s="1"/>
  <c r="AE159" i="85" s="1"/>
  <c r="AE160" i="85" s="1"/>
  <c r="AE161" i="85" s="1"/>
  <c r="AE162" i="85" s="1"/>
  <c r="AE163" i="85" s="1"/>
  <c r="AE164" i="85" s="1"/>
  <c r="AE165" i="85" s="1"/>
  <c r="AE166" i="85" s="1"/>
  <c r="AE167" i="85" s="1"/>
  <c r="AE168" i="85" s="1"/>
  <c r="AE169" i="85" s="1"/>
  <c r="C23" i="134" l="1"/>
  <c r="C28" i="134" s="1"/>
  <c r="C33" i="134" s="1"/>
  <c r="B23" i="134"/>
  <c r="B28" i="134" s="1"/>
  <c r="B33" i="134" s="1"/>
  <c r="K22" i="134"/>
  <c r="K27" i="134" s="1"/>
  <c r="K32" i="134" s="1"/>
  <c r="I22" i="134"/>
  <c r="I27" i="134" s="1"/>
  <c r="I32" i="134" s="1"/>
  <c r="G22" i="134"/>
  <c r="G27" i="134" s="1"/>
  <c r="G32" i="134" s="1"/>
  <c r="E22" i="134"/>
  <c r="E27" i="134" s="1"/>
  <c r="E32" i="134" s="1"/>
  <c r="D22" i="134"/>
  <c r="D27" i="134" s="1"/>
  <c r="D32" i="134" s="1"/>
  <c r="C22" i="134"/>
  <c r="C27" i="134" s="1"/>
  <c r="C32" i="134" s="1"/>
  <c r="B22" i="134"/>
  <c r="B27" i="134" s="1"/>
  <c r="B32" i="134" s="1"/>
  <c r="B20" i="134"/>
  <c r="B25" i="134" s="1"/>
  <c r="B30" i="134" s="1"/>
  <c r="L19" i="134"/>
  <c r="L24" i="134" s="1"/>
  <c r="L29" i="134" s="1"/>
  <c r="AC16" i="134"/>
  <c r="AC17" i="134" s="1"/>
  <c r="AC18" i="134" s="1"/>
  <c r="AC19" i="134" s="1"/>
  <c r="AC20" i="134" s="1"/>
  <c r="AC21" i="134" s="1"/>
  <c r="AC22" i="134" s="1"/>
  <c r="AC23" i="134" s="1"/>
  <c r="AC24" i="134" s="1"/>
  <c r="AC25" i="134" s="1"/>
  <c r="AC26" i="134" s="1"/>
  <c r="AC27" i="134" s="1"/>
  <c r="AC28" i="134" s="1"/>
  <c r="AC29" i="134" s="1"/>
  <c r="AC30" i="134" s="1"/>
  <c r="AC31" i="134" s="1"/>
  <c r="AC32" i="134" s="1"/>
  <c r="AC33" i="134" s="1"/>
  <c r="L16" i="134"/>
  <c r="L21" i="134" s="1"/>
  <c r="L26" i="134" s="1"/>
  <c r="L31" i="134" s="1"/>
  <c r="J16" i="134"/>
  <c r="J21" i="134" s="1"/>
  <c r="J26" i="134" s="1"/>
  <c r="J31" i="134" s="1"/>
  <c r="G16" i="134"/>
  <c r="G21" i="134" s="1"/>
  <c r="G26" i="134" s="1"/>
  <c r="G31" i="134" s="1"/>
  <c r="E16" i="134"/>
  <c r="E21" i="134" s="1"/>
  <c r="E26" i="134" s="1"/>
  <c r="E31" i="134" s="1"/>
  <c r="D16" i="134"/>
  <c r="D21" i="134" s="1"/>
  <c r="D26" i="134" s="1"/>
  <c r="D31" i="134" s="1"/>
  <c r="C16" i="134"/>
  <c r="C21" i="134" s="1"/>
  <c r="C26" i="134" s="1"/>
  <c r="C31" i="134" s="1"/>
  <c r="B16" i="134"/>
  <c r="B21" i="134" s="1"/>
  <c r="B26" i="134" s="1"/>
  <c r="B31" i="134" s="1"/>
  <c r="AJ15" i="134"/>
  <c r="AJ16" i="134" s="1"/>
  <c r="AJ17" i="134" s="1"/>
  <c r="AJ18" i="134" s="1"/>
  <c r="AJ19" i="134" s="1"/>
  <c r="AJ20" i="134" s="1"/>
  <c r="AJ21" i="134" s="1"/>
  <c r="AJ22" i="134" s="1"/>
  <c r="AJ23" i="134" s="1"/>
  <c r="AJ24" i="134" s="1"/>
  <c r="AJ25" i="134" s="1"/>
  <c r="AJ26" i="134" s="1"/>
  <c r="AJ27" i="134" s="1"/>
  <c r="AJ28" i="134" s="1"/>
  <c r="AJ29" i="134" s="1"/>
  <c r="AJ30" i="134" s="1"/>
  <c r="AJ31" i="134" s="1"/>
  <c r="AJ32" i="134" s="1"/>
  <c r="AJ33" i="134" s="1"/>
  <c r="AI15" i="134"/>
  <c r="AI16" i="134" s="1"/>
  <c r="AI17" i="134" s="1"/>
  <c r="AI18" i="134" s="1"/>
  <c r="AI19" i="134" s="1"/>
  <c r="AI20" i="134" s="1"/>
  <c r="AI21" i="134" s="1"/>
  <c r="AI22" i="134" s="1"/>
  <c r="AI23" i="134" s="1"/>
  <c r="AI24" i="134" s="1"/>
  <c r="AI25" i="134" s="1"/>
  <c r="AI26" i="134" s="1"/>
  <c r="AI27" i="134" s="1"/>
  <c r="AI28" i="134" s="1"/>
  <c r="AI29" i="134" s="1"/>
  <c r="AI30" i="134" s="1"/>
  <c r="AI31" i="134" s="1"/>
  <c r="AI32" i="134" s="1"/>
  <c r="AI33" i="134" s="1"/>
  <c r="AH15" i="134"/>
  <c r="AH16" i="134" s="1"/>
  <c r="AH17" i="134" s="1"/>
  <c r="AH18" i="134" s="1"/>
  <c r="AH19" i="134" s="1"/>
  <c r="AH20" i="134" s="1"/>
  <c r="AH21" i="134" s="1"/>
  <c r="AH22" i="134" s="1"/>
  <c r="AH23" i="134" s="1"/>
  <c r="AH24" i="134" s="1"/>
  <c r="AH25" i="134" s="1"/>
  <c r="AH26" i="134" s="1"/>
  <c r="AH27" i="134" s="1"/>
  <c r="AH28" i="134" s="1"/>
  <c r="AH29" i="134" s="1"/>
  <c r="AH30" i="134" s="1"/>
  <c r="AH31" i="134" s="1"/>
  <c r="AH32" i="134" s="1"/>
  <c r="AH33" i="134" s="1"/>
  <c r="AG15" i="134"/>
  <c r="AG16" i="134" s="1"/>
  <c r="AG17" i="134" s="1"/>
  <c r="AG18" i="134" s="1"/>
  <c r="AG19" i="134" s="1"/>
  <c r="AG20" i="134" s="1"/>
  <c r="AG21" i="134" s="1"/>
  <c r="AG22" i="134" s="1"/>
  <c r="AG23" i="134" s="1"/>
  <c r="AG24" i="134" s="1"/>
  <c r="AG25" i="134" s="1"/>
  <c r="AG26" i="134" s="1"/>
  <c r="AG27" i="134" s="1"/>
  <c r="AG28" i="134" s="1"/>
  <c r="AG29" i="134" s="1"/>
  <c r="AG30" i="134" s="1"/>
  <c r="AG31" i="134" s="1"/>
  <c r="AG32" i="134" s="1"/>
  <c r="AG33" i="134" s="1"/>
  <c r="AF15" i="134"/>
  <c r="AF16" i="134" s="1"/>
  <c r="AF17" i="134" s="1"/>
  <c r="AF18" i="134" s="1"/>
  <c r="AF19" i="134" s="1"/>
  <c r="AF20" i="134" s="1"/>
  <c r="AF21" i="134" s="1"/>
  <c r="AF22" i="134" s="1"/>
  <c r="AF23" i="134" s="1"/>
  <c r="AF24" i="134" s="1"/>
  <c r="AF25" i="134" s="1"/>
  <c r="AF26" i="134" s="1"/>
  <c r="AF27" i="134" s="1"/>
  <c r="AF28" i="134" s="1"/>
  <c r="AF29" i="134" s="1"/>
  <c r="AF30" i="134" s="1"/>
  <c r="AF31" i="134" s="1"/>
  <c r="AF32" i="134" s="1"/>
  <c r="AF33" i="134" s="1"/>
  <c r="AE15" i="134"/>
  <c r="AE16" i="134" s="1"/>
  <c r="AE17" i="134" s="1"/>
  <c r="AE18" i="134" s="1"/>
  <c r="AE19" i="134" s="1"/>
  <c r="AE20" i="134" s="1"/>
  <c r="AE21" i="134" s="1"/>
  <c r="AE22" i="134" s="1"/>
  <c r="AE23" i="134" s="1"/>
  <c r="AE24" i="134" s="1"/>
  <c r="AE25" i="134" s="1"/>
  <c r="AE26" i="134" s="1"/>
  <c r="AE27" i="134" s="1"/>
  <c r="AE28" i="134" s="1"/>
  <c r="AE29" i="134" s="1"/>
  <c r="AE30" i="134" s="1"/>
  <c r="AE31" i="134" s="1"/>
  <c r="AE32" i="134" s="1"/>
  <c r="AE33" i="134" s="1"/>
  <c r="AD15" i="134"/>
  <c r="AD16" i="134" s="1"/>
  <c r="AD17" i="134" s="1"/>
  <c r="AD18" i="134" s="1"/>
  <c r="AD19" i="134" s="1"/>
  <c r="AD20" i="134" s="1"/>
  <c r="AD21" i="134" s="1"/>
  <c r="AD22" i="134" s="1"/>
  <c r="AD23" i="134" s="1"/>
  <c r="AD24" i="134" s="1"/>
  <c r="AD25" i="134" s="1"/>
  <c r="AD26" i="134" s="1"/>
  <c r="AD27" i="134" s="1"/>
  <c r="AD28" i="134" s="1"/>
  <c r="AD29" i="134" s="1"/>
  <c r="AD30" i="134" s="1"/>
  <c r="AD31" i="134" s="1"/>
  <c r="AD32" i="134" s="1"/>
  <c r="AD33" i="134" s="1"/>
  <c r="AC15" i="134"/>
  <c r="AB15" i="134"/>
  <c r="AB16" i="134" s="1"/>
  <c r="AB17" i="134" s="1"/>
  <c r="AB18" i="134" s="1"/>
  <c r="AB19" i="134" s="1"/>
  <c r="AB20" i="134" s="1"/>
  <c r="AB21" i="134" s="1"/>
  <c r="AB22" i="134" s="1"/>
  <c r="AB23" i="134" s="1"/>
  <c r="AB24" i="134" s="1"/>
  <c r="AB25" i="134" s="1"/>
  <c r="AB26" i="134" s="1"/>
  <c r="AB27" i="134" s="1"/>
  <c r="AB28" i="134" s="1"/>
  <c r="AB29" i="134" s="1"/>
  <c r="AB30" i="134" s="1"/>
  <c r="AB31" i="134" s="1"/>
  <c r="AB32" i="134" s="1"/>
  <c r="AB33" i="134" s="1"/>
  <c r="AA15" i="134"/>
  <c r="AA16" i="134" s="1"/>
  <c r="AA17" i="134" s="1"/>
  <c r="AA18" i="134" s="1"/>
  <c r="AA19" i="134" s="1"/>
  <c r="AA20" i="134" s="1"/>
  <c r="AA21" i="134" s="1"/>
  <c r="AA22" i="134" s="1"/>
  <c r="AA23" i="134" s="1"/>
  <c r="AA24" i="134" s="1"/>
  <c r="AA25" i="134" s="1"/>
  <c r="AA26" i="134" s="1"/>
  <c r="AA27" i="134" s="1"/>
  <c r="AA28" i="134" s="1"/>
  <c r="AA29" i="134" s="1"/>
  <c r="AA30" i="134" s="1"/>
  <c r="AA31" i="134" s="1"/>
  <c r="AA32" i="134" s="1"/>
  <c r="AA33" i="134" s="1"/>
  <c r="Z15" i="134"/>
  <c r="Z16" i="134" s="1"/>
  <c r="Z17" i="134" s="1"/>
  <c r="Z18" i="134" s="1"/>
  <c r="Z19" i="134" s="1"/>
  <c r="Z20" i="134" s="1"/>
  <c r="Z21" i="134" s="1"/>
  <c r="Z22" i="134" s="1"/>
  <c r="Z23" i="134" s="1"/>
  <c r="Z24" i="134" s="1"/>
  <c r="Z25" i="134" s="1"/>
  <c r="Z26" i="134" s="1"/>
  <c r="Z27" i="134" s="1"/>
  <c r="Z28" i="134" s="1"/>
  <c r="Z29" i="134" s="1"/>
  <c r="Z30" i="134" s="1"/>
  <c r="Z31" i="134" s="1"/>
  <c r="Z32" i="134" s="1"/>
  <c r="Z33" i="134" s="1"/>
  <c r="Y15" i="134"/>
  <c r="Y16" i="134" s="1"/>
  <c r="Y17" i="134" s="1"/>
  <c r="Y18" i="134" s="1"/>
  <c r="Y19" i="134" s="1"/>
  <c r="Y20" i="134" s="1"/>
  <c r="Y21" i="134" s="1"/>
  <c r="Y22" i="134" s="1"/>
  <c r="Y23" i="134" s="1"/>
  <c r="Y24" i="134" s="1"/>
  <c r="Y25" i="134" s="1"/>
  <c r="Y26" i="134" s="1"/>
  <c r="Y27" i="134" s="1"/>
  <c r="Y28" i="134" s="1"/>
  <c r="Y29" i="134" s="1"/>
  <c r="Y30" i="134" s="1"/>
  <c r="Y31" i="134" s="1"/>
  <c r="Y32" i="134" s="1"/>
  <c r="Y33" i="134" s="1"/>
  <c r="X15" i="134"/>
  <c r="X16" i="134" s="1"/>
  <c r="X17" i="134" s="1"/>
  <c r="X18" i="134" s="1"/>
  <c r="X19" i="134" s="1"/>
  <c r="X20" i="134" s="1"/>
  <c r="X21" i="134" s="1"/>
  <c r="X22" i="134" s="1"/>
  <c r="X23" i="134" s="1"/>
  <c r="X24" i="134" s="1"/>
  <c r="X25" i="134" s="1"/>
  <c r="X26" i="134" s="1"/>
  <c r="X27" i="134" s="1"/>
  <c r="X28" i="134" s="1"/>
  <c r="X29" i="134" s="1"/>
  <c r="X30" i="134" s="1"/>
  <c r="X31" i="134" s="1"/>
  <c r="X32" i="134" s="1"/>
  <c r="X33" i="134" s="1"/>
  <c r="W15" i="134"/>
  <c r="W16" i="134" s="1"/>
  <c r="W17" i="134" s="1"/>
  <c r="W18" i="134" s="1"/>
  <c r="W19" i="134" s="1"/>
  <c r="W20" i="134" s="1"/>
  <c r="W21" i="134" s="1"/>
  <c r="W22" i="134" s="1"/>
  <c r="W23" i="134" s="1"/>
  <c r="W24" i="134" s="1"/>
  <c r="W25" i="134" s="1"/>
  <c r="W26" i="134" s="1"/>
  <c r="W27" i="134" s="1"/>
  <c r="W28" i="134" s="1"/>
  <c r="W29" i="134" s="1"/>
  <c r="W30" i="134" s="1"/>
  <c r="W31" i="134" s="1"/>
  <c r="W32" i="134" s="1"/>
  <c r="W33" i="134" s="1"/>
  <c r="V15" i="134"/>
  <c r="V16" i="134" s="1"/>
  <c r="V17" i="134" s="1"/>
  <c r="V18" i="134" s="1"/>
  <c r="V19" i="134" s="1"/>
  <c r="V20" i="134" s="1"/>
  <c r="V21" i="134" s="1"/>
  <c r="V22" i="134" s="1"/>
  <c r="V23" i="134" s="1"/>
  <c r="V24" i="134" s="1"/>
  <c r="V25" i="134" s="1"/>
  <c r="V26" i="134" s="1"/>
  <c r="V27" i="134" s="1"/>
  <c r="V28" i="134" s="1"/>
  <c r="V29" i="134" s="1"/>
  <c r="V30" i="134" s="1"/>
  <c r="V31" i="134" s="1"/>
  <c r="V32" i="134" s="1"/>
  <c r="V33" i="134" s="1"/>
  <c r="U15" i="134"/>
  <c r="U16" i="134" s="1"/>
  <c r="U17" i="134" s="1"/>
  <c r="U18" i="134" s="1"/>
  <c r="U19" i="134" s="1"/>
  <c r="U20" i="134" s="1"/>
  <c r="U21" i="134" s="1"/>
  <c r="U22" i="134" s="1"/>
  <c r="U23" i="134" s="1"/>
  <c r="U24" i="134" s="1"/>
  <c r="U25" i="134" s="1"/>
  <c r="U26" i="134" s="1"/>
  <c r="U27" i="134" s="1"/>
  <c r="U28" i="134" s="1"/>
  <c r="U29" i="134" s="1"/>
  <c r="U30" i="134" s="1"/>
  <c r="U31" i="134" s="1"/>
  <c r="U32" i="134" s="1"/>
  <c r="U33" i="134" s="1"/>
  <c r="T15" i="134"/>
  <c r="T16" i="134" s="1"/>
  <c r="T17" i="134" s="1"/>
  <c r="T18" i="134" s="1"/>
  <c r="T19" i="134" s="1"/>
  <c r="T20" i="134" s="1"/>
  <c r="T21" i="134" s="1"/>
  <c r="T22" i="134" s="1"/>
  <c r="T23" i="134" s="1"/>
  <c r="T24" i="134" s="1"/>
  <c r="T25" i="134" s="1"/>
  <c r="T26" i="134" s="1"/>
  <c r="T27" i="134" s="1"/>
  <c r="T28" i="134" s="1"/>
  <c r="T29" i="134" s="1"/>
  <c r="T30" i="134" s="1"/>
  <c r="T31" i="134" s="1"/>
  <c r="T32" i="134" s="1"/>
  <c r="T33" i="134" s="1"/>
  <c r="S15" i="134"/>
  <c r="S16" i="134" s="1"/>
  <c r="S17" i="134" s="1"/>
  <c r="S18" i="134" s="1"/>
  <c r="S19" i="134" s="1"/>
  <c r="S20" i="134" s="1"/>
  <c r="S21" i="134" s="1"/>
  <c r="S22" i="134" s="1"/>
  <c r="S23" i="134" s="1"/>
  <c r="S24" i="134" s="1"/>
  <c r="S25" i="134" s="1"/>
  <c r="S26" i="134" s="1"/>
  <c r="S27" i="134" s="1"/>
  <c r="S28" i="134" s="1"/>
  <c r="S29" i="134" s="1"/>
  <c r="S30" i="134" s="1"/>
  <c r="S31" i="134" s="1"/>
  <c r="S32" i="134" s="1"/>
  <c r="S33" i="134" s="1"/>
  <c r="R15" i="134"/>
  <c r="R16" i="134" s="1"/>
  <c r="R17" i="134" s="1"/>
  <c r="R18" i="134" s="1"/>
  <c r="R19" i="134" s="1"/>
  <c r="R20" i="134" s="1"/>
  <c r="R21" i="134" s="1"/>
  <c r="R22" i="134" s="1"/>
  <c r="R23" i="134" s="1"/>
  <c r="R24" i="134" s="1"/>
  <c r="R25" i="134" s="1"/>
  <c r="R26" i="134" s="1"/>
  <c r="R27" i="134" s="1"/>
  <c r="R28" i="134" s="1"/>
  <c r="R29" i="134" s="1"/>
  <c r="R30" i="134" s="1"/>
  <c r="R31" i="134" s="1"/>
  <c r="R32" i="134" s="1"/>
  <c r="R33" i="134" s="1"/>
  <c r="Q15" i="134"/>
  <c r="Q16" i="134" s="1"/>
  <c r="Q17" i="134" s="1"/>
  <c r="Q18" i="134" s="1"/>
  <c r="Q19" i="134" s="1"/>
  <c r="Q20" i="134" s="1"/>
  <c r="Q21" i="134" s="1"/>
  <c r="Q22" i="134" s="1"/>
  <c r="Q23" i="134" s="1"/>
  <c r="Q24" i="134" s="1"/>
  <c r="Q25" i="134" s="1"/>
  <c r="Q26" i="134" s="1"/>
  <c r="Q27" i="134" s="1"/>
  <c r="Q28" i="134" s="1"/>
  <c r="Q29" i="134" s="1"/>
  <c r="Q30" i="134" s="1"/>
  <c r="Q31" i="134" s="1"/>
  <c r="Q32" i="134" s="1"/>
  <c r="Q33" i="134" s="1"/>
  <c r="P15" i="134"/>
  <c r="P16" i="134" s="1"/>
  <c r="P17" i="134" s="1"/>
  <c r="P18" i="134" s="1"/>
  <c r="P19" i="134" s="1"/>
  <c r="P20" i="134" s="1"/>
  <c r="P21" i="134" s="1"/>
  <c r="P22" i="134" s="1"/>
  <c r="P23" i="134" s="1"/>
  <c r="P24" i="134" s="1"/>
  <c r="P25" i="134" s="1"/>
  <c r="P26" i="134" s="1"/>
  <c r="P27" i="134" s="1"/>
  <c r="P28" i="134" s="1"/>
  <c r="P29" i="134" s="1"/>
  <c r="P30" i="134" s="1"/>
  <c r="P31" i="134" s="1"/>
  <c r="P32" i="134" s="1"/>
  <c r="P33" i="134" s="1"/>
  <c r="O15" i="134"/>
  <c r="O16" i="134" s="1"/>
  <c r="O17" i="134" s="1"/>
  <c r="O18" i="134" s="1"/>
  <c r="O19" i="134" s="1"/>
  <c r="O20" i="134" s="1"/>
  <c r="O21" i="134" s="1"/>
  <c r="O22" i="134" s="1"/>
  <c r="O23" i="134" s="1"/>
  <c r="O24" i="134" s="1"/>
  <c r="O25" i="134" s="1"/>
  <c r="O26" i="134" s="1"/>
  <c r="O27" i="134" s="1"/>
  <c r="O28" i="134" s="1"/>
  <c r="O29" i="134" s="1"/>
  <c r="O30" i="134" s="1"/>
  <c r="O31" i="134" s="1"/>
  <c r="O32" i="134" s="1"/>
  <c r="O33" i="134" s="1"/>
  <c r="N15" i="134"/>
  <c r="N16" i="134" s="1"/>
  <c r="N17" i="134" s="1"/>
  <c r="N18" i="134" s="1"/>
  <c r="N19" i="134" s="1"/>
  <c r="N20" i="134" s="1"/>
  <c r="N21" i="134" s="1"/>
  <c r="N22" i="134" s="1"/>
  <c r="N23" i="134" s="1"/>
  <c r="N24" i="134" s="1"/>
  <c r="N25" i="134" s="1"/>
  <c r="N26" i="134" s="1"/>
  <c r="N27" i="134" s="1"/>
  <c r="N28" i="134" s="1"/>
  <c r="N29" i="134" s="1"/>
  <c r="N30" i="134" s="1"/>
  <c r="N31" i="134" s="1"/>
  <c r="N32" i="134" s="1"/>
  <c r="N33" i="134" s="1"/>
  <c r="M15" i="134"/>
  <c r="M16" i="134" s="1"/>
  <c r="M17" i="134" s="1"/>
  <c r="M18" i="134" s="1"/>
  <c r="M19" i="134" s="1"/>
  <c r="M20" i="134" s="1"/>
  <c r="M21" i="134" s="1"/>
  <c r="M22" i="134" s="1"/>
  <c r="M23" i="134" s="1"/>
  <c r="M24" i="134" s="1"/>
  <c r="M25" i="134" s="1"/>
  <c r="M26" i="134" s="1"/>
  <c r="M27" i="134" s="1"/>
  <c r="M28" i="134" s="1"/>
  <c r="M29" i="134" s="1"/>
  <c r="M30" i="134" s="1"/>
  <c r="M31" i="134" s="1"/>
  <c r="M32" i="134" s="1"/>
  <c r="M33" i="134" s="1"/>
  <c r="K15" i="134"/>
  <c r="K20" i="134" s="1"/>
  <c r="K25" i="134" s="1"/>
  <c r="K30" i="134" s="1"/>
  <c r="I15" i="134"/>
  <c r="I20" i="134" s="1"/>
  <c r="I25" i="134" s="1"/>
  <c r="I30" i="134" s="1"/>
  <c r="G15" i="134"/>
  <c r="G20" i="134" s="1"/>
  <c r="G25" i="134" s="1"/>
  <c r="G30" i="134" s="1"/>
  <c r="E15" i="134"/>
  <c r="E20" i="134" s="1"/>
  <c r="E25" i="134" s="1"/>
  <c r="E30" i="134" s="1"/>
  <c r="D15" i="134"/>
  <c r="D20" i="134" s="1"/>
  <c r="D25" i="134" s="1"/>
  <c r="D30" i="134" s="1"/>
  <c r="C15" i="134"/>
  <c r="C20" i="134" s="1"/>
  <c r="C25" i="134" s="1"/>
  <c r="C30" i="134" s="1"/>
  <c r="B15" i="134"/>
  <c r="L14" i="134"/>
  <c r="J14" i="134"/>
  <c r="J19" i="134" s="1"/>
  <c r="J24" i="134" s="1"/>
  <c r="J29" i="134" s="1"/>
  <c r="G14" i="134"/>
  <c r="G19" i="134" s="1"/>
  <c r="G24" i="134" s="1"/>
  <c r="G29" i="134" s="1"/>
  <c r="E14" i="134"/>
  <c r="E19" i="134" s="1"/>
  <c r="E24" i="134" s="1"/>
  <c r="E29" i="134" s="1"/>
  <c r="D14" i="134"/>
  <c r="D19" i="134" s="1"/>
  <c r="D24" i="134" s="1"/>
  <c r="D29" i="134" s="1"/>
  <c r="C14" i="134"/>
  <c r="C19" i="134" s="1"/>
  <c r="C24" i="134" s="1"/>
  <c r="C29" i="134" s="1"/>
  <c r="B14" i="134"/>
  <c r="B19" i="134" s="1"/>
  <c r="B24" i="134" s="1"/>
  <c r="B29" i="134" s="1"/>
  <c r="X128" i="127" l="1"/>
  <c r="X129" i="127" s="1"/>
  <c r="X130" i="127" s="1"/>
  <c r="AD115" i="127"/>
  <c r="AC115" i="127"/>
  <c r="AB115" i="127"/>
  <c r="AA115" i="127"/>
  <c r="Z115" i="127"/>
  <c r="Y115" i="127"/>
  <c r="X115" i="127"/>
  <c r="W115" i="127"/>
  <c r="V115" i="127"/>
  <c r="U115" i="127"/>
  <c r="S115" i="127"/>
  <c r="R115" i="127"/>
  <c r="Q115" i="127"/>
  <c r="P115" i="127"/>
  <c r="O115" i="127"/>
  <c r="N115" i="127"/>
  <c r="M115" i="127"/>
  <c r="L115" i="127"/>
  <c r="K115" i="127"/>
  <c r="J115" i="127"/>
  <c r="I115" i="127"/>
  <c r="AD109" i="127"/>
  <c r="AC109" i="127"/>
  <c r="AB109" i="127"/>
  <c r="AA109" i="127"/>
  <c r="Z109" i="127"/>
  <c r="Y109" i="127"/>
  <c r="X109" i="127"/>
  <c r="W109" i="127"/>
  <c r="V109" i="127"/>
  <c r="U109" i="127"/>
  <c r="J109" i="127"/>
  <c r="I109" i="127"/>
  <c r="R100" i="127"/>
  <c r="R101" i="127" s="1"/>
  <c r="Q100" i="127"/>
  <c r="Q101" i="127" s="1"/>
  <c r="J99" i="127"/>
  <c r="J100" i="127" s="1"/>
  <c r="J101" i="127" s="1"/>
  <c r="J102" i="127" s="1"/>
  <c r="J103" i="127" s="1"/>
  <c r="J104" i="127" s="1"/>
  <c r="J105" i="127" s="1"/>
  <c r="I99" i="127"/>
  <c r="I100" i="127" s="1"/>
  <c r="I101" i="127" s="1"/>
  <c r="I102" i="127" s="1"/>
  <c r="I103" i="127" s="1"/>
  <c r="I104" i="127" s="1"/>
  <c r="I105" i="127" s="1"/>
  <c r="R98" i="127"/>
  <c r="Q98" i="127"/>
  <c r="L98" i="127"/>
  <c r="L99" i="127" s="1"/>
  <c r="L100" i="127" s="1"/>
  <c r="L101" i="127" s="1"/>
  <c r="L102" i="127" s="1"/>
  <c r="L103" i="127" s="1"/>
  <c r="L104" i="127" s="1"/>
  <c r="L105" i="127" s="1"/>
  <c r="L106" i="127" s="1"/>
  <c r="L108" i="127" s="1"/>
  <c r="L109" i="127" s="1"/>
  <c r="K98" i="127"/>
  <c r="K99" i="127" s="1"/>
  <c r="K100" i="127" s="1"/>
  <c r="K101" i="127" s="1"/>
  <c r="K102" i="127" s="1"/>
  <c r="K103" i="127" s="1"/>
  <c r="K104" i="127" s="1"/>
  <c r="K105" i="127" s="1"/>
  <c r="K106" i="127" s="1"/>
  <c r="K108" i="127" s="1"/>
  <c r="K109" i="127" s="1"/>
  <c r="AD96" i="127"/>
  <c r="AD97" i="127" s="1"/>
  <c r="AD98" i="127" s="1"/>
  <c r="AD99" i="127" s="1"/>
  <c r="AD100" i="127" s="1"/>
  <c r="AD101" i="127" s="1"/>
  <c r="AD102" i="127" s="1"/>
  <c r="AD103" i="127" s="1"/>
  <c r="AD104" i="127" s="1"/>
  <c r="AD105" i="127" s="1"/>
  <c r="V96" i="127"/>
  <c r="V97" i="127" s="1"/>
  <c r="V98" i="127" s="1"/>
  <c r="V99" i="127" s="1"/>
  <c r="V100" i="127" s="1"/>
  <c r="V101" i="127" s="1"/>
  <c r="V102" i="127" s="1"/>
  <c r="V103" i="127" s="1"/>
  <c r="V104" i="127" s="1"/>
  <c r="V105" i="127" s="1"/>
  <c r="K96" i="127"/>
  <c r="AD95" i="127"/>
  <c r="AC95" i="127"/>
  <c r="AC96" i="127" s="1"/>
  <c r="AC97" i="127" s="1"/>
  <c r="AC98" i="127" s="1"/>
  <c r="AC99" i="127" s="1"/>
  <c r="AC100" i="127" s="1"/>
  <c r="AC101" i="127" s="1"/>
  <c r="AC102" i="127" s="1"/>
  <c r="AC103" i="127" s="1"/>
  <c r="AC104" i="127" s="1"/>
  <c r="AC105" i="127" s="1"/>
  <c r="AB95" i="127"/>
  <c r="AB96" i="127" s="1"/>
  <c r="AB97" i="127" s="1"/>
  <c r="AB98" i="127" s="1"/>
  <c r="AB99" i="127" s="1"/>
  <c r="AB100" i="127" s="1"/>
  <c r="AB101" i="127" s="1"/>
  <c r="AB102" i="127" s="1"/>
  <c r="AB103" i="127" s="1"/>
  <c r="AB104" i="127" s="1"/>
  <c r="AB105" i="127" s="1"/>
  <c r="AA95" i="127"/>
  <c r="AA96" i="127" s="1"/>
  <c r="AA97" i="127" s="1"/>
  <c r="AA98" i="127" s="1"/>
  <c r="AA99" i="127" s="1"/>
  <c r="AA100" i="127" s="1"/>
  <c r="AA101" i="127" s="1"/>
  <c r="AA102" i="127" s="1"/>
  <c r="AA103" i="127" s="1"/>
  <c r="AA104" i="127" s="1"/>
  <c r="AA105" i="127" s="1"/>
  <c r="Z95" i="127"/>
  <c r="Z96" i="127" s="1"/>
  <c r="Z97" i="127" s="1"/>
  <c r="Z98" i="127" s="1"/>
  <c r="Z99" i="127" s="1"/>
  <c r="Z100" i="127" s="1"/>
  <c r="Z101" i="127" s="1"/>
  <c r="Z102" i="127" s="1"/>
  <c r="Z103" i="127" s="1"/>
  <c r="Z104" i="127" s="1"/>
  <c r="Z105" i="127" s="1"/>
  <c r="Y95" i="127"/>
  <c r="Y96" i="127" s="1"/>
  <c r="Y97" i="127" s="1"/>
  <c r="Y98" i="127" s="1"/>
  <c r="Y99" i="127" s="1"/>
  <c r="Y100" i="127" s="1"/>
  <c r="Y101" i="127" s="1"/>
  <c r="Y102" i="127" s="1"/>
  <c r="Y103" i="127" s="1"/>
  <c r="Y104" i="127" s="1"/>
  <c r="Y105" i="127" s="1"/>
  <c r="X95" i="127"/>
  <c r="X96" i="127" s="1"/>
  <c r="X97" i="127" s="1"/>
  <c r="X98" i="127" s="1"/>
  <c r="X99" i="127" s="1"/>
  <c r="X100" i="127" s="1"/>
  <c r="X101" i="127" s="1"/>
  <c r="X102" i="127" s="1"/>
  <c r="X103" i="127" s="1"/>
  <c r="X104" i="127" s="1"/>
  <c r="X105" i="127" s="1"/>
  <c r="X106" i="127" s="1"/>
  <c r="W95" i="127"/>
  <c r="W96" i="127" s="1"/>
  <c r="W97" i="127" s="1"/>
  <c r="W98" i="127" s="1"/>
  <c r="W99" i="127" s="1"/>
  <c r="W100" i="127" s="1"/>
  <c r="W101" i="127" s="1"/>
  <c r="W102" i="127" s="1"/>
  <c r="W103" i="127" s="1"/>
  <c r="W104" i="127" s="1"/>
  <c r="W105" i="127" s="1"/>
  <c r="V95" i="127"/>
  <c r="U95" i="127"/>
  <c r="U96" i="127" s="1"/>
  <c r="U97" i="127" s="1"/>
  <c r="U98" i="127" s="1"/>
  <c r="U99" i="127" s="1"/>
  <c r="U100" i="127" s="1"/>
  <c r="U101" i="127" s="1"/>
  <c r="U102" i="127" s="1"/>
  <c r="U103" i="127" s="1"/>
  <c r="U104" i="127" s="1"/>
  <c r="U105" i="127" s="1"/>
  <c r="S95" i="127"/>
  <c r="S96" i="127" s="1"/>
  <c r="S97" i="127" s="1"/>
  <c r="S98" i="127" s="1"/>
  <c r="S99" i="127" s="1"/>
  <c r="S100" i="127" s="1"/>
  <c r="S101" i="127" s="1"/>
  <c r="S102" i="127" s="1"/>
  <c r="S103" i="127" s="1"/>
  <c r="S104" i="127" s="1"/>
  <c r="S105" i="127" s="1"/>
  <c r="S106" i="127" s="1"/>
  <c r="S108" i="127" s="1"/>
  <c r="S109" i="127" s="1"/>
  <c r="P95" i="127"/>
  <c r="P96" i="127" s="1"/>
  <c r="P97" i="127" s="1"/>
  <c r="P98" i="127" s="1"/>
  <c r="P99" i="127" s="1"/>
  <c r="P100" i="127" s="1"/>
  <c r="P101" i="127" s="1"/>
  <c r="P102" i="127" s="1"/>
  <c r="P103" i="127" s="1"/>
  <c r="P104" i="127" s="1"/>
  <c r="P105" i="127" s="1"/>
  <c r="P106" i="127" s="1"/>
  <c r="P108" i="127" s="1"/>
  <c r="P109" i="127" s="1"/>
  <c r="O95" i="127"/>
  <c r="O96" i="127" s="1"/>
  <c r="O97" i="127" s="1"/>
  <c r="O98" i="127" s="1"/>
  <c r="O99" i="127" s="1"/>
  <c r="O100" i="127" s="1"/>
  <c r="O101" i="127" s="1"/>
  <c r="O102" i="127" s="1"/>
  <c r="O103" i="127" s="1"/>
  <c r="O104" i="127" s="1"/>
  <c r="O105" i="127" s="1"/>
  <c r="O106" i="127" s="1"/>
  <c r="O108" i="127" s="1"/>
  <c r="O109" i="127" s="1"/>
  <c r="N95" i="127"/>
  <c r="N96" i="127" s="1"/>
  <c r="N97" i="127" s="1"/>
  <c r="N98" i="127" s="1"/>
  <c r="N99" i="127" s="1"/>
  <c r="N100" i="127" s="1"/>
  <c r="N101" i="127" s="1"/>
  <c r="N102" i="127" s="1"/>
  <c r="N103" i="127" s="1"/>
  <c r="N104" i="127" s="1"/>
  <c r="N105" i="127" s="1"/>
  <c r="N106" i="127" s="1"/>
  <c r="N108" i="127" s="1"/>
  <c r="N109" i="127" s="1"/>
  <c r="M95" i="127"/>
  <c r="M96" i="127" s="1"/>
  <c r="M97" i="127" s="1"/>
  <c r="M98" i="127" s="1"/>
  <c r="M99" i="127" s="1"/>
  <c r="M100" i="127" s="1"/>
  <c r="M101" i="127" s="1"/>
  <c r="M102" i="127" s="1"/>
  <c r="M103" i="127" s="1"/>
  <c r="M104" i="127" s="1"/>
  <c r="M105" i="127" s="1"/>
  <c r="M106" i="127" s="1"/>
  <c r="M108" i="127" s="1"/>
  <c r="M109" i="127" s="1"/>
  <c r="L95" i="127"/>
  <c r="L96" i="127" s="1"/>
  <c r="K95" i="127"/>
  <c r="L81" i="127"/>
  <c r="L82" i="127" s="1"/>
  <c r="L83" i="127" s="1"/>
  <c r="L86" i="127" s="1"/>
  <c r="L87" i="127" s="1"/>
  <c r="K81" i="127"/>
  <c r="K82" i="127" s="1"/>
  <c r="K83" i="127" s="1"/>
  <c r="K86" i="127" s="1"/>
  <c r="K87" i="127" s="1"/>
  <c r="J81" i="127"/>
  <c r="J82" i="127" s="1"/>
  <c r="J83" i="127" s="1"/>
  <c r="J86" i="127" s="1"/>
  <c r="J87" i="127" s="1"/>
  <c r="I81" i="127"/>
  <c r="I82" i="127" s="1"/>
  <c r="I83" i="127" s="1"/>
  <c r="I86" i="127" s="1"/>
  <c r="I87" i="127" s="1"/>
  <c r="AK77" i="127"/>
  <c r="AK78" i="127" s="1"/>
  <c r="AK79" i="127" s="1"/>
  <c r="AK81" i="127" s="1"/>
  <c r="AK82" i="127" s="1"/>
  <c r="AG77" i="127"/>
  <c r="AG78" i="127" s="1"/>
  <c r="AG79" i="127" s="1"/>
  <c r="AG81" i="127" s="1"/>
  <c r="AG82" i="127" s="1"/>
  <c r="Y77" i="127"/>
  <c r="Y78" i="127" s="1"/>
  <c r="Y79" i="127" s="1"/>
  <c r="Y80" i="127" s="1"/>
  <c r="Y81" i="127" s="1"/>
  <c r="Y82" i="127" s="1"/>
  <c r="Y83" i="127" s="1"/>
  <c r="Y86" i="127" s="1"/>
  <c r="Y87" i="127" s="1"/>
  <c r="U77" i="127"/>
  <c r="U78" i="127" s="1"/>
  <c r="U79" i="127" s="1"/>
  <c r="U80" i="127" s="1"/>
  <c r="U81" i="127" s="1"/>
  <c r="U82" i="127" s="1"/>
  <c r="U83" i="127" s="1"/>
  <c r="U86" i="127" s="1"/>
  <c r="U87" i="127" s="1"/>
  <c r="AL76" i="127"/>
  <c r="AL77" i="127" s="1"/>
  <c r="AL78" i="127" s="1"/>
  <c r="AL79" i="127" s="1"/>
  <c r="AL81" i="127" s="1"/>
  <c r="AL82" i="127" s="1"/>
  <c r="AK76" i="127"/>
  <c r="AJ76" i="127"/>
  <c r="AJ77" i="127" s="1"/>
  <c r="AJ78" i="127" s="1"/>
  <c r="AJ79" i="127" s="1"/>
  <c r="AJ81" i="127" s="1"/>
  <c r="AJ82" i="127" s="1"/>
  <c r="AI76" i="127"/>
  <c r="AI77" i="127" s="1"/>
  <c r="AI78" i="127" s="1"/>
  <c r="AI79" i="127" s="1"/>
  <c r="AI81" i="127" s="1"/>
  <c r="AI82" i="127" s="1"/>
  <c r="AH76" i="127"/>
  <c r="AH77" i="127" s="1"/>
  <c r="AH78" i="127" s="1"/>
  <c r="AH79" i="127" s="1"/>
  <c r="AH81" i="127" s="1"/>
  <c r="AH82" i="127" s="1"/>
  <c r="AG76" i="127"/>
  <c r="AF76" i="127"/>
  <c r="AF77" i="127" s="1"/>
  <c r="AF78" i="127" s="1"/>
  <c r="AF79" i="127" s="1"/>
  <c r="AF81" i="127" s="1"/>
  <c r="AF82" i="127" s="1"/>
  <c r="AF83" i="127" s="1"/>
  <c r="AF86" i="127" s="1"/>
  <c r="AF87" i="127" s="1"/>
  <c r="AE76" i="127"/>
  <c r="AE77" i="127" s="1"/>
  <c r="AE78" i="127" s="1"/>
  <c r="AE79" i="127" s="1"/>
  <c r="AE81" i="127" s="1"/>
  <c r="AE82" i="127" s="1"/>
  <c r="AE83" i="127" s="1"/>
  <c r="AE86" i="127" s="1"/>
  <c r="AE87" i="127" s="1"/>
  <c r="AD76" i="127"/>
  <c r="AD77" i="127" s="1"/>
  <c r="AD78" i="127" s="1"/>
  <c r="AD79" i="127" s="1"/>
  <c r="AD81" i="127" s="1"/>
  <c r="AD82" i="127" s="1"/>
  <c r="AD83" i="127" s="1"/>
  <c r="AD86" i="127" s="1"/>
  <c r="AD87" i="127" s="1"/>
  <c r="AC76" i="127"/>
  <c r="AC77" i="127" s="1"/>
  <c r="AC78" i="127" s="1"/>
  <c r="AC79" i="127" s="1"/>
  <c r="AC81" i="127" s="1"/>
  <c r="AC82" i="127" s="1"/>
  <c r="AC83" i="127" s="1"/>
  <c r="AC86" i="127" s="1"/>
  <c r="AC87" i="127" s="1"/>
  <c r="AB76" i="127"/>
  <c r="AB77" i="127" s="1"/>
  <c r="AB78" i="127" s="1"/>
  <c r="AB79" i="127" s="1"/>
  <c r="AB81" i="127" s="1"/>
  <c r="AB82" i="127" s="1"/>
  <c r="AB83" i="127" s="1"/>
  <c r="AA76" i="127"/>
  <c r="AA77" i="127" s="1"/>
  <c r="AA78" i="127" s="1"/>
  <c r="AA79" i="127" s="1"/>
  <c r="AA81" i="127" s="1"/>
  <c r="AA82" i="127" s="1"/>
  <c r="AA83" i="127" s="1"/>
  <c r="AA86" i="127" s="1"/>
  <c r="AA87" i="127" s="1"/>
  <c r="Z76" i="127"/>
  <c r="Z77" i="127" s="1"/>
  <c r="Z78" i="127" s="1"/>
  <c r="Z79" i="127" s="1"/>
  <c r="Z80" i="127" s="1"/>
  <c r="Z81" i="127" s="1"/>
  <c r="Z82" i="127" s="1"/>
  <c r="Z83" i="127" s="1"/>
  <c r="Z86" i="127" s="1"/>
  <c r="Z87" i="127" s="1"/>
  <c r="Y76" i="127"/>
  <c r="X76" i="127"/>
  <c r="X77" i="127" s="1"/>
  <c r="X78" i="127" s="1"/>
  <c r="X79" i="127" s="1"/>
  <c r="X80" i="127" s="1"/>
  <c r="X81" i="127" s="1"/>
  <c r="X82" i="127" s="1"/>
  <c r="X83" i="127" s="1"/>
  <c r="X86" i="127" s="1"/>
  <c r="X87" i="127" s="1"/>
  <c r="W76" i="127"/>
  <c r="W77" i="127" s="1"/>
  <c r="W78" i="127" s="1"/>
  <c r="W79" i="127" s="1"/>
  <c r="W80" i="127" s="1"/>
  <c r="W81" i="127" s="1"/>
  <c r="W82" i="127" s="1"/>
  <c r="W83" i="127" s="1"/>
  <c r="W86" i="127" s="1"/>
  <c r="W87" i="127" s="1"/>
  <c r="V76" i="127"/>
  <c r="V77" i="127" s="1"/>
  <c r="V78" i="127" s="1"/>
  <c r="V79" i="127" s="1"/>
  <c r="V80" i="127" s="1"/>
  <c r="V81" i="127" s="1"/>
  <c r="V82" i="127" s="1"/>
  <c r="V83" i="127" s="1"/>
  <c r="V86" i="127" s="1"/>
  <c r="V87" i="127" s="1"/>
  <c r="U76" i="127"/>
  <c r="S76" i="127"/>
  <c r="S77" i="127" s="1"/>
  <c r="S78" i="127" s="1"/>
  <c r="S79" i="127" s="1"/>
  <c r="S80" i="127" s="1"/>
  <c r="S81" i="127" s="1"/>
  <c r="S82" i="127" s="1"/>
  <c r="S83" i="127" s="1"/>
  <c r="S86" i="127" s="1"/>
  <c r="S87" i="127" s="1"/>
  <c r="R76" i="127"/>
  <c r="R77" i="127" s="1"/>
  <c r="R78" i="127" s="1"/>
  <c r="R79" i="127" s="1"/>
  <c r="R80" i="127" s="1"/>
  <c r="R81" i="127" s="1"/>
  <c r="R82" i="127" s="1"/>
  <c r="R83" i="127" s="1"/>
  <c r="R86" i="127" s="1"/>
  <c r="R87" i="127" s="1"/>
  <c r="Q76" i="127"/>
  <c r="Q77" i="127" s="1"/>
  <c r="Q78" i="127" s="1"/>
  <c r="Q79" i="127" s="1"/>
  <c r="Q80" i="127" s="1"/>
  <c r="Q81" i="127" s="1"/>
  <c r="Q82" i="127" s="1"/>
  <c r="Q83" i="127" s="1"/>
  <c r="Q86" i="127" s="1"/>
  <c r="Q87" i="127" s="1"/>
  <c r="P76" i="127"/>
  <c r="P77" i="127" s="1"/>
  <c r="P78" i="127" s="1"/>
  <c r="P79" i="127" s="1"/>
  <c r="P80" i="127" s="1"/>
  <c r="P81" i="127" s="1"/>
  <c r="P82" i="127" s="1"/>
  <c r="P83" i="127" s="1"/>
  <c r="P86" i="127" s="1"/>
  <c r="P87" i="127" s="1"/>
  <c r="O76" i="127"/>
  <c r="O77" i="127" s="1"/>
  <c r="O78" i="127" s="1"/>
  <c r="O79" i="127" s="1"/>
  <c r="O80" i="127" s="1"/>
  <c r="O81" i="127" s="1"/>
  <c r="O82" i="127" s="1"/>
  <c r="O83" i="127" s="1"/>
  <c r="O86" i="127" s="1"/>
  <c r="O87" i="127" s="1"/>
  <c r="N76" i="127"/>
  <c r="N77" i="127" s="1"/>
  <c r="N78" i="127" s="1"/>
  <c r="N79" i="127" s="1"/>
  <c r="N80" i="127" s="1"/>
  <c r="N81" i="127" s="1"/>
  <c r="N82" i="127" s="1"/>
  <c r="N83" i="127" s="1"/>
  <c r="N86" i="127" s="1"/>
  <c r="N87" i="127" s="1"/>
  <c r="M76" i="127"/>
  <c r="M77" i="127" s="1"/>
  <c r="M78" i="127" s="1"/>
  <c r="M79" i="127" s="1"/>
  <c r="M80" i="127" s="1"/>
  <c r="M81" i="127" s="1"/>
  <c r="M82" i="127" s="1"/>
  <c r="M83" i="127" s="1"/>
  <c r="M86" i="127" s="1"/>
  <c r="M87" i="127" s="1"/>
  <c r="L76" i="127"/>
  <c r="L77" i="127" s="1"/>
  <c r="L78" i="127" s="1"/>
  <c r="L79" i="127" s="1"/>
  <c r="K76" i="127"/>
  <c r="K77" i="127" s="1"/>
  <c r="K78" i="127" s="1"/>
  <c r="K79" i="127" s="1"/>
  <c r="S64" i="127"/>
  <c r="S65" i="127" s="1"/>
  <c r="S66" i="127" s="1"/>
  <c r="J64" i="127"/>
  <c r="J65" i="127" s="1"/>
  <c r="J66" i="127" s="1"/>
  <c r="AB63" i="127"/>
  <c r="AB64" i="127" s="1"/>
  <c r="AB65" i="127" s="1"/>
  <c r="AB66" i="127" s="1"/>
  <c r="Z63" i="127"/>
  <c r="Z64" i="127" s="1"/>
  <c r="Z65" i="127" s="1"/>
  <c r="Z66" i="127" s="1"/>
  <c r="V63" i="127"/>
  <c r="V64" i="127" s="1"/>
  <c r="V65" i="127" s="1"/>
  <c r="V66" i="127" s="1"/>
  <c r="U63" i="127"/>
  <c r="U64" i="127" s="1"/>
  <c r="U65" i="127" s="1"/>
  <c r="U66" i="127" s="1"/>
  <c r="T63" i="127"/>
  <c r="T64" i="127" s="1"/>
  <c r="T65" i="127" s="1"/>
  <c r="T66" i="127" s="1"/>
  <c r="S63" i="127"/>
  <c r="P63" i="127"/>
  <c r="P64" i="127" s="1"/>
  <c r="P65" i="127" s="1"/>
  <c r="P66" i="127" s="1"/>
  <c r="O63" i="127"/>
  <c r="O64" i="127" s="1"/>
  <c r="O65" i="127" s="1"/>
  <c r="O66" i="127" s="1"/>
  <c r="N63" i="127"/>
  <c r="N64" i="127" s="1"/>
  <c r="N65" i="127" s="1"/>
  <c r="N66" i="127" s="1"/>
  <c r="L63" i="127"/>
  <c r="L64" i="127" s="1"/>
  <c r="L65" i="127" s="1"/>
  <c r="L66" i="127" s="1"/>
  <c r="K63" i="127"/>
  <c r="K64" i="127" s="1"/>
  <c r="K65" i="127" s="1"/>
  <c r="K66" i="127" s="1"/>
  <c r="I63" i="127"/>
  <c r="I64" i="127" s="1"/>
  <c r="I65" i="127" s="1"/>
  <c r="I66" i="127" s="1"/>
  <c r="AF62" i="127"/>
  <c r="AF63" i="127" s="1"/>
  <c r="AF64" i="127" s="1"/>
  <c r="AF65" i="127" s="1"/>
  <c r="AF66" i="127" s="1"/>
  <c r="AJ61" i="127"/>
  <c r="AJ62" i="127" s="1"/>
  <c r="AJ63" i="127" s="1"/>
  <c r="AJ64" i="127" s="1"/>
  <c r="AJ65" i="127" s="1"/>
  <c r="AJ66" i="127" s="1"/>
  <c r="AI61" i="127"/>
  <c r="AI62" i="127" s="1"/>
  <c r="AI63" i="127" s="1"/>
  <c r="AI64" i="127" s="1"/>
  <c r="AI65" i="127" s="1"/>
  <c r="AI66" i="127" s="1"/>
  <c r="AH61" i="127"/>
  <c r="AH62" i="127" s="1"/>
  <c r="AH63" i="127" s="1"/>
  <c r="AH64" i="127" s="1"/>
  <c r="AH65" i="127" s="1"/>
  <c r="AH66" i="127" s="1"/>
  <c r="AG61" i="127"/>
  <c r="AG62" i="127" s="1"/>
  <c r="AG63" i="127" s="1"/>
  <c r="AG64" i="127" s="1"/>
  <c r="AG65" i="127" s="1"/>
  <c r="AG66" i="127" s="1"/>
  <c r="AF61" i="127"/>
  <c r="AE61" i="127"/>
  <c r="AE62" i="127" s="1"/>
  <c r="AE63" i="127" s="1"/>
  <c r="AE64" i="127" s="1"/>
  <c r="AE65" i="127" s="1"/>
  <c r="AE66" i="127" s="1"/>
  <c r="AC61" i="127"/>
  <c r="AC62" i="127" s="1"/>
  <c r="AC63" i="127" s="1"/>
  <c r="AC64" i="127" s="1"/>
  <c r="AC65" i="127" s="1"/>
  <c r="AC66" i="127" s="1"/>
  <c r="AB61" i="127"/>
  <c r="X61" i="127"/>
  <c r="X62" i="127" s="1"/>
  <c r="X63" i="127" s="1"/>
  <c r="X64" i="127" s="1"/>
  <c r="X65" i="127" s="1"/>
  <c r="X66" i="127" s="1"/>
  <c r="O61" i="127"/>
  <c r="AD60" i="127"/>
  <c r="AD61" i="127" s="1"/>
  <c r="AD62" i="127" s="1"/>
  <c r="AD63" i="127" s="1"/>
  <c r="AD64" i="127" s="1"/>
  <c r="AD65" i="127" s="1"/>
  <c r="AD66" i="127" s="1"/>
  <c r="AA60" i="127"/>
  <c r="AA61" i="127" s="1"/>
  <c r="AA62" i="127" s="1"/>
  <c r="AA63" i="127" s="1"/>
  <c r="AA64" i="127" s="1"/>
  <c r="AA65" i="127" s="1"/>
  <c r="AA66" i="127" s="1"/>
  <c r="Y60" i="127"/>
  <c r="Y61" i="127" s="1"/>
  <c r="Y62" i="127" s="1"/>
  <c r="Y63" i="127" s="1"/>
  <c r="Y64" i="127" s="1"/>
  <c r="Y65" i="127" s="1"/>
  <c r="Y66" i="127" s="1"/>
  <c r="X60" i="127"/>
  <c r="W60" i="127"/>
  <c r="W61" i="127" s="1"/>
  <c r="W62" i="127" s="1"/>
  <c r="W63" i="127" s="1"/>
  <c r="W64" i="127" s="1"/>
  <c r="W65" i="127" s="1"/>
  <c r="W66" i="127" s="1"/>
  <c r="V60" i="127"/>
  <c r="V61" i="127" s="1"/>
  <c r="U60" i="127"/>
  <c r="U61" i="127" s="1"/>
  <c r="T60" i="127"/>
  <c r="T61" i="127" s="1"/>
  <c r="S60" i="127"/>
  <c r="S61" i="127" s="1"/>
  <c r="Q60" i="127"/>
  <c r="Q61" i="127" s="1"/>
  <c r="Q62" i="127" s="1"/>
  <c r="Q63" i="127" s="1"/>
  <c r="Q64" i="127" s="1"/>
  <c r="Q65" i="127" s="1"/>
  <c r="Q66" i="127" s="1"/>
  <c r="P60" i="127"/>
  <c r="P61" i="127" s="1"/>
  <c r="O60" i="127"/>
  <c r="N60" i="127"/>
  <c r="N61" i="127" s="1"/>
  <c r="M60" i="127"/>
  <c r="M61" i="127" s="1"/>
  <c r="M62" i="127" s="1"/>
  <c r="M63" i="127" s="1"/>
  <c r="M64" i="127" s="1"/>
  <c r="M65" i="127" s="1"/>
  <c r="M66" i="127" s="1"/>
  <c r="L60" i="127"/>
  <c r="L61" i="127" s="1"/>
  <c r="K60" i="127"/>
  <c r="K61" i="127" s="1"/>
  <c r="J60" i="127"/>
  <c r="J61" i="127" s="1"/>
  <c r="I60" i="127"/>
  <c r="I61" i="127" s="1"/>
  <c r="R46" i="127"/>
  <c r="AF42" i="127"/>
  <c r="AF43" i="127" s="1"/>
  <c r="AE42" i="127"/>
  <c r="AE44" i="127" s="1"/>
  <c r="AE45" i="127" s="1"/>
  <c r="AE46" i="127" s="1"/>
  <c r="AD42" i="127"/>
  <c r="AC42" i="127"/>
  <c r="AC43" i="127" s="1"/>
  <c r="AB42" i="127"/>
  <c r="AB44" i="127" s="1"/>
  <c r="AB45" i="127" s="1"/>
  <c r="AB46" i="127" s="1"/>
  <c r="AA42" i="127"/>
  <c r="AA44" i="127" s="1"/>
  <c r="AA45" i="127" s="1"/>
  <c r="AA46" i="127" s="1"/>
  <c r="Z42" i="127"/>
  <c r="Z44" i="127" s="1"/>
  <c r="Z45" i="127" s="1"/>
  <c r="Z46" i="127" s="1"/>
  <c r="Y42" i="127"/>
  <c r="Y43" i="127" s="1"/>
  <c r="Y44" i="127" s="1"/>
  <c r="Y45" i="127" s="1"/>
  <c r="Y46" i="127" s="1"/>
  <c r="X42" i="127"/>
  <c r="X43" i="127" s="1"/>
  <c r="X44" i="127" s="1"/>
  <c r="X45" i="127" s="1"/>
  <c r="X46" i="127" s="1"/>
  <c r="W42" i="127"/>
  <c r="W43" i="127" s="1"/>
  <c r="W44" i="127" s="1"/>
  <c r="W45" i="127" s="1"/>
  <c r="W46" i="127" s="1"/>
  <c r="V42" i="127"/>
  <c r="V43" i="127" s="1"/>
  <c r="V44" i="127" s="1"/>
  <c r="V45" i="127" s="1"/>
  <c r="V46" i="127" s="1"/>
  <c r="AF35" i="127"/>
  <c r="AE35" i="127"/>
  <c r="AD35" i="127"/>
  <c r="AC35" i="127"/>
  <c r="AB35" i="127"/>
  <c r="AA35" i="127"/>
  <c r="Z35" i="127"/>
  <c r="Y35" i="127"/>
  <c r="X35" i="127"/>
  <c r="W35" i="127"/>
  <c r="M30" i="127"/>
  <c r="M31" i="127" s="1"/>
  <c r="M32" i="127" s="1"/>
  <c r="L30" i="127"/>
  <c r="L31" i="127" s="1"/>
  <c r="L32" i="127" s="1"/>
  <c r="AE11" i="127"/>
  <c r="AE12" i="127" s="1"/>
  <c r="AE13" i="127" s="1"/>
  <c r="AE14" i="127" s="1"/>
  <c r="AE15" i="127" s="1"/>
  <c r="AE16" i="127" s="1"/>
  <c r="AE17" i="127" s="1"/>
  <c r="AE18" i="127" s="1"/>
  <c r="AE19" i="127" s="1"/>
  <c r="AE20" i="127" s="1"/>
  <c r="AE21" i="127" s="1"/>
  <c r="AE22" i="127" s="1"/>
  <c r="AE23" i="127" s="1"/>
  <c r="AE24" i="127" s="1"/>
  <c r="AE25" i="127" s="1"/>
  <c r="AE26" i="127" s="1"/>
  <c r="AE27" i="127" s="1"/>
  <c r="AE28" i="127" s="1"/>
  <c r="AE29" i="127" s="1"/>
  <c r="AE30" i="127" s="1"/>
  <c r="AE31" i="127" s="1"/>
  <c r="AE32" i="127" s="1"/>
  <c r="AD11" i="127"/>
  <c r="AD12" i="127" s="1"/>
  <c r="AD13" i="127" s="1"/>
  <c r="AD14" i="127" s="1"/>
  <c r="AD15" i="127" s="1"/>
  <c r="AD16" i="127" s="1"/>
  <c r="AD17" i="127" s="1"/>
  <c r="AD18" i="127" s="1"/>
  <c r="AD19" i="127" s="1"/>
  <c r="AD20" i="127" s="1"/>
  <c r="AD21" i="127" s="1"/>
  <c r="AD22" i="127" s="1"/>
  <c r="AD23" i="127" s="1"/>
  <c r="AD24" i="127" s="1"/>
  <c r="AD25" i="127" s="1"/>
  <c r="AD26" i="127" s="1"/>
  <c r="AD27" i="127" s="1"/>
  <c r="AD28" i="127" s="1"/>
  <c r="AD29" i="127" s="1"/>
  <c r="AD30" i="127" s="1"/>
  <c r="AD31" i="127" s="1"/>
  <c r="AD32" i="127" s="1"/>
  <c r="AA11" i="127"/>
  <c r="AA12" i="127" s="1"/>
  <c r="AA13" i="127" s="1"/>
  <c r="AA14" i="127" s="1"/>
  <c r="AA15" i="127" s="1"/>
  <c r="AA16" i="127" s="1"/>
  <c r="AA17" i="127" s="1"/>
  <c r="AA18" i="127" s="1"/>
  <c r="AA19" i="127" s="1"/>
  <c r="AA20" i="127" s="1"/>
  <c r="AA21" i="127" s="1"/>
  <c r="AA22" i="127" s="1"/>
  <c r="AA23" i="127" s="1"/>
  <c r="AA24" i="127" s="1"/>
  <c r="AA25" i="127" s="1"/>
  <c r="AA26" i="127" s="1"/>
  <c r="AA27" i="127" s="1"/>
  <c r="AA28" i="127" s="1"/>
  <c r="AA29" i="127" s="1"/>
  <c r="AA30" i="127" s="1"/>
  <c r="AA31" i="127" s="1"/>
  <c r="AA32" i="127" s="1"/>
  <c r="Z11" i="127"/>
  <c r="Z12" i="127" s="1"/>
  <c r="Z13" i="127" s="1"/>
  <c r="Z14" i="127" s="1"/>
  <c r="Z15" i="127" s="1"/>
  <c r="Z16" i="127" s="1"/>
  <c r="Z17" i="127" s="1"/>
  <c r="Z18" i="127" s="1"/>
  <c r="Z19" i="127" s="1"/>
  <c r="Z20" i="127" s="1"/>
  <c r="Z21" i="127" s="1"/>
  <c r="Z22" i="127" s="1"/>
  <c r="Z23" i="127" s="1"/>
  <c r="Z24" i="127" s="1"/>
  <c r="Z25" i="127" s="1"/>
  <c r="Z26" i="127" s="1"/>
  <c r="Z27" i="127" s="1"/>
  <c r="Z28" i="127" s="1"/>
  <c r="Z29" i="127" s="1"/>
  <c r="Z30" i="127" s="1"/>
  <c r="Z31" i="127" s="1"/>
  <c r="Z32" i="127" s="1"/>
  <c r="S11" i="127"/>
  <c r="S12" i="127" s="1"/>
  <c r="S13" i="127" s="1"/>
  <c r="S14" i="127" s="1"/>
  <c r="S15" i="127" s="1"/>
  <c r="S16" i="127" s="1"/>
  <c r="S17" i="127" s="1"/>
  <c r="S18" i="127" s="1"/>
  <c r="S19" i="127" s="1"/>
  <c r="S20" i="127" s="1"/>
  <c r="S21" i="127" s="1"/>
  <c r="S22" i="127" s="1"/>
  <c r="S23" i="127" s="1"/>
  <c r="S24" i="127" s="1"/>
  <c r="S25" i="127" s="1"/>
  <c r="S26" i="127" s="1"/>
  <c r="S27" i="127" s="1"/>
  <c r="S28" i="127" s="1"/>
  <c r="S29" i="127" s="1"/>
  <c r="S30" i="127" s="1"/>
  <c r="S31" i="127" s="1"/>
  <c r="S32" i="127" s="1"/>
  <c r="S35" i="127" s="1"/>
  <c r="S41" i="127" s="1"/>
  <c r="S42" i="127" s="1"/>
  <c r="S43" i="127" s="1"/>
  <c r="S44" i="127" s="1"/>
  <c r="S45" i="127" s="1"/>
  <c r="S46" i="127" s="1"/>
  <c r="N11" i="127"/>
  <c r="N12" i="127" s="1"/>
  <c r="N13" i="127" s="1"/>
  <c r="N14" i="127" s="1"/>
  <c r="N15" i="127" s="1"/>
  <c r="N16" i="127" s="1"/>
  <c r="N17" i="127" s="1"/>
  <c r="N18" i="127" s="1"/>
  <c r="N19" i="127" s="1"/>
  <c r="N20" i="127" s="1"/>
  <c r="N21" i="127" s="1"/>
  <c r="N22" i="127" s="1"/>
  <c r="N23" i="127" s="1"/>
  <c r="N24" i="127" s="1"/>
  <c r="N25" i="127" s="1"/>
  <c r="N26" i="127" s="1"/>
  <c r="N27" i="127" s="1"/>
  <c r="N28" i="127" s="1"/>
  <c r="N29" i="127" s="1"/>
  <c r="N30" i="127" s="1"/>
  <c r="N31" i="127" s="1"/>
  <c r="N32" i="127" s="1"/>
  <c r="M11" i="127"/>
  <c r="M12" i="127" s="1"/>
  <c r="M13" i="127" s="1"/>
  <c r="M14" i="127" s="1"/>
  <c r="M15" i="127" s="1"/>
  <c r="M16" i="127" s="1"/>
  <c r="M17" i="127" s="1"/>
  <c r="M18" i="127" s="1"/>
  <c r="M19" i="127" s="1"/>
  <c r="M20" i="127" s="1"/>
  <c r="M21" i="127" s="1"/>
  <c r="M22" i="127" s="1"/>
  <c r="M23" i="127" s="1"/>
  <c r="M24" i="127" s="1"/>
  <c r="M25" i="127" s="1"/>
  <c r="M26" i="127" s="1"/>
  <c r="M27" i="127" s="1"/>
  <c r="M28" i="127" s="1"/>
  <c r="J11" i="127"/>
  <c r="J12" i="127" s="1"/>
  <c r="J13" i="127" s="1"/>
  <c r="J14" i="127" s="1"/>
  <c r="J15" i="127" s="1"/>
  <c r="J16" i="127" s="1"/>
  <c r="J17" i="127" s="1"/>
  <c r="J18" i="127" s="1"/>
  <c r="J19" i="127" s="1"/>
  <c r="J20" i="127" s="1"/>
  <c r="J21" i="127" s="1"/>
  <c r="J22" i="127" s="1"/>
  <c r="J23" i="127" s="1"/>
  <c r="J24" i="127" s="1"/>
  <c r="J25" i="127" s="1"/>
  <c r="J26" i="127" s="1"/>
  <c r="J27" i="127" s="1"/>
  <c r="J28" i="127" s="1"/>
  <c r="J29" i="127" s="1"/>
  <c r="J30" i="127" s="1"/>
  <c r="J31" i="127" s="1"/>
  <c r="J32" i="127" s="1"/>
  <c r="I11" i="127"/>
  <c r="I12" i="127" s="1"/>
  <c r="I13" i="127" s="1"/>
  <c r="I14" i="127" s="1"/>
  <c r="I15" i="127" s="1"/>
  <c r="I16" i="127" s="1"/>
  <c r="I17" i="127" s="1"/>
  <c r="I18" i="127" s="1"/>
  <c r="I19" i="127" s="1"/>
  <c r="I20" i="127" s="1"/>
  <c r="I21" i="127" s="1"/>
  <c r="I22" i="127" s="1"/>
  <c r="I23" i="127" s="1"/>
  <c r="I24" i="127" s="1"/>
  <c r="I25" i="127" s="1"/>
  <c r="I26" i="127" s="1"/>
  <c r="I27" i="127" s="1"/>
  <c r="I28" i="127" s="1"/>
  <c r="I29" i="127" s="1"/>
  <c r="I30" i="127" s="1"/>
  <c r="I31" i="127" s="1"/>
  <c r="I32" i="127" s="1"/>
  <c r="AF10" i="127"/>
  <c r="AF11" i="127" s="1"/>
  <c r="AF12" i="127" s="1"/>
  <c r="AF13" i="127" s="1"/>
  <c r="AF14" i="127" s="1"/>
  <c r="AF15" i="127" s="1"/>
  <c r="AF16" i="127" s="1"/>
  <c r="AF17" i="127" s="1"/>
  <c r="AF18" i="127" s="1"/>
  <c r="AF19" i="127" s="1"/>
  <c r="AF20" i="127" s="1"/>
  <c r="AF21" i="127" s="1"/>
  <c r="AF22" i="127" s="1"/>
  <c r="AF23" i="127" s="1"/>
  <c r="AF24" i="127" s="1"/>
  <c r="AF25" i="127" s="1"/>
  <c r="AF26" i="127" s="1"/>
  <c r="AF27" i="127" s="1"/>
  <c r="AF28" i="127" s="1"/>
  <c r="AF29" i="127" s="1"/>
  <c r="AF30" i="127" s="1"/>
  <c r="AF31" i="127" s="1"/>
  <c r="AF32" i="127" s="1"/>
  <c r="AE10" i="127"/>
  <c r="AD10" i="127"/>
  <c r="AC10" i="127"/>
  <c r="AC11" i="127" s="1"/>
  <c r="AC12" i="127" s="1"/>
  <c r="AC13" i="127" s="1"/>
  <c r="AC14" i="127" s="1"/>
  <c r="AC15" i="127" s="1"/>
  <c r="AC16" i="127" s="1"/>
  <c r="AC17" i="127" s="1"/>
  <c r="AC18" i="127" s="1"/>
  <c r="AC19" i="127" s="1"/>
  <c r="AC20" i="127" s="1"/>
  <c r="AC21" i="127" s="1"/>
  <c r="AC22" i="127" s="1"/>
  <c r="AC23" i="127" s="1"/>
  <c r="AC24" i="127" s="1"/>
  <c r="AC25" i="127" s="1"/>
  <c r="AC26" i="127" s="1"/>
  <c r="AC27" i="127" s="1"/>
  <c r="AC28" i="127" s="1"/>
  <c r="AC29" i="127" s="1"/>
  <c r="AC30" i="127" s="1"/>
  <c r="AC31" i="127" s="1"/>
  <c r="AC32" i="127" s="1"/>
  <c r="AB10" i="127"/>
  <c r="AB11" i="127" s="1"/>
  <c r="AB12" i="127" s="1"/>
  <c r="AB13" i="127" s="1"/>
  <c r="AB14" i="127" s="1"/>
  <c r="AB15" i="127" s="1"/>
  <c r="AB16" i="127" s="1"/>
  <c r="AB17" i="127" s="1"/>
  <c r="AB18" i="127" s="1"/>
  <c r="AB19" i="127" s="1"/>
  <c r="AB20" i="127" s="1"/>
  <c r="AB21" i="127" s="1"/>
  <c r="AB22" i="127" s="1"/>
  <c r="AB23" i="127" s="1"/>
  <c r="AB24" i="127" s="1"/>
  <c r="AB25" i="127" s="1"/>
  <c r="AB26" i="127" s="1"/>
  <c r="AB27" i="127" s="1"/>
  <c r="AB28" i="127" s="1"/>
  <c r="AB29" i="127" s="1"/>
  <c r="AB30" i="127" s="1"/>
  <c r="AB31" i="127" s="1"/>
  <c r="AB32" i="127" s="1"/>
  <c r="AA10" i="127"/>
  <c r="Z10" i="127"/>
  <c r="Y10" i="127"/>
  <c r="Y11" i="127" s="1"/>
  <c r="Y12" i="127" s="1"/>
  <c r="Y13" i="127" s="1"/>
  <c r="Y14" i="127" s="1"/>
  <c r="Y15" i="127" s="1"/>
  <c r="Y16" i="127" s="1"/>
  <c r="Y17" i="127" s="1"/>
  <c r="Y18" i="127" s="1"/>
  <c r="Y19" i="127" s="1"/>
  <c r="Y20" i="127" s="1"/>
  <c r="Y21" i="127" s="1"/>
  <c r="Y22" i="127" s="1"/>
  <c r="Y23" i="127" s="1"/>
  <c r="Y24" i="127" s="1"/>
  <c r="Y25" i="127" s="1"/>
  <c r="Y26" i="127" s="1"/>
  <c r="Y27" i="127" s="1"/>
  <c r="Y28" i="127" s="1"/>
  <c r="Y29" i="127" s="1"/>
  <c r="Y30" i="127" s="1"/>
  <c r="Y31" i="127" s="1"/>
  <c r="Y32" i="127" s="1"/>
  <c r="X10" i="127"/>
  <c r="X11" i="127" s="1"/>
  <c r="X12" i="127" s="1"/>
  <c r="X13" i="127" s="1"/>
  <c r="X14" i="127" s="1"/>
  <c r="X15" i="127" s="1"/>
  <c r="X16" i="127" s="1"/>
  <c r="X17" i="127" s="1"/>
  <c r="X18" i="127" s="1"/>
  <c r="X19" i="127" s="1"/>
  <c r="X20" i="127" s="1"/>
  <c r="X21" i="127" s="1"/>
  <c r="X22" i="127" s="1"/>
  <c r="X23" i="127" s="1"/>
  <c r="X24" i="127" s="1"/>
  <c r="X25" i="127" s="1"/>
  <c r="X26" i="127" s="1"/>
  <c r="X27" i="127" s="1"/>
  <c r="X28" i="127" s="1"/>
  <c r="X29" i="127" s="1"/>
  <c r="X30" i="127" s="1"/>
  <c r="X31" i="127" s="1"/>
  <c r="X32" i="127" s="1"/>
  <c r="W10" i="127"/>
  <c r="W11" i="127" s="1"/>
  <c r="W12" i="127" s="1"/>
  <c r="W13" i="127" s="1"/>
  <c r="W14" i="127" s="1"/>
  <c r="W15" i="127" s="1"/>
  <c r="W16" i="127" s="1"/>
  <c r="W17" i="127" s="1"/>
  <c r="W18" i="127" s="1"/>
  <c r="W19" i="127" s="1"/>
  <c r="W20" i="127" s="1"/>
  <c r="W21" i="127" s="1"/>
  <c r="W22" i="127" s="1"/>
  <c r="W23" i="127" s="1"/>
  <c r="W24" i="127" s="1"/>
  <c r="W25" i="127" s="1"/>
  <c r="W26" i="127" s="1"/>
  <c r="W27" i="127" s="1"/>
  <c r="W28" i="127" s="1"/>
  <c r="W29" i="127" s="1"/>
  <c r="W30" i="127" s="1"/>
  <c r="W31" i="127" s="1"/>
  <c r="W32" i="127" s="1"/>
  <c r="V10" i="127"/>
  <c r="V11" i="127" s="1"/>
  <c r="V12" i="127" s="1"/>
  <c r="V13" i="127" s="1"/>
  <c r="V14" i="127" s="1"/>
  <c r="V15" i="127" s="1"/>
  <c r="V16" i="127" s="1"/>
  <c r="V17" i="127" s="1"/>
  <c r="V18" i="127" s="1"/>
  <c r="V19" i="127" s="1"/>
  <c r="V20" i="127" s="1"/>
  <c r="V21" i="127" s="1"/>
  <c r="V22" i="127" s="1"/>
  <c r="V23" i="127" s="1"/>
  <c r="V24" i="127" s="1"/>
  <c r="V25" i="127" s="1"/>
  <c r="V26" i="127" s="1"/>
  <c r="V27" i="127" s="1"/>
  <c r="V28" i="127" s="1"/>
  <c r="V29" i="127" s="1"/>
  <c r="V30" i="127" s="1"/>
  <c r="V31" i="127" s="1"/>
  <c r="V32" i="127" s="1"/>
  <c r="U10" i="127"/>
  <c r="U11" i="127" s="1"/>
  <c r="U12" i="127" s="1"/>
  <c r="U13" i="127" s="1"/>
  <c r="U14" i="127" s="1"/>
  <c r="U15" i="127" s="1"/>
  <c r="U16" i="127" s="1"/>
  <c r="U17" i="127" s="1"/>
  <c r="U18" i="127" s="1"/>
  <c r="U19" i="127" s="1"/>
  <c r="U20" i="127" s="1"/>
  <c r="U21" i="127" s="1"/>
  <c r="U22" i="127" s="1"/>
  <c r="U23" i="127" s="1"/>
  <c r="U24" i="127" s="1"/>
  <c r="U25" i="127" s="1"/>
  <c r="U26" i="127" s="1"/>
  <c r="U27" i="127" s="1"/>
  <c r="U28" i="127" s="1"/>
  <c r="U29" i="127" s="1"/>
  <c r="U30" i="127" s="1"/>
  <c r="U31" i="127" s="1"/>
  <c r="U32" i="127" s="1"/>
  <c r="U35" i="127" s="1"/>
  <c r="U41" i="127" s="1"/>
  <c r="U42" i="127" s="1"/>
  <c r="U43" i="127" s="1"/>
  <c r="U44" i="127" s="1"/>
  <c r="U45" i="127" s="1"/>
  <c r="U46" i="127" s="1"/>
  <c r="T10" i="127"/>
  <c r="T11" i="127" s="1"/>
  <c r="T12" i="127" s="1"/>
  <c r="T13" i="127" s="1"/>
  <c r="T14" i="127" s="1"/>
  <c r="T15" i="127" s="1"/>
  <c r="T16" i="127" s="1"/>
  <c r="T17" i="127" s="1"/>
  <c r="T18" i="127" s="1"/>
  <c r="T19" i="127" s="1"/>
  <c r="T20" i="127" s="1"/>
  <c r="T21" i="127" s="1"/>
  <c r="T22" i="127" s="1"/>
  <c r="T23" i="127" s="1"/>
  <c r="T24" i="127" s="1"/>
  <c r="T25" i="127" s="1"/>
  <c r="T26" i="127" s="1"/>
  <c r="T27" i="127" s="1"/>
  <c r="T28" i="127" s="1"/>
  <c r="T29" i="127" s="1"/>
  <c r="T30" i="127" s="1"/>
  <c r="T31" i="127" s="1"/>
  <c r="T32" i="127" s="1"/>
  <c r="T35" i="127" s="1"/>
  <c r="T41" i="127" s="1"/>
  <c r="T42" i="127" s="1"/>
  <c r="T43" i="127" s="1"/>
  <c r="T44" i="127" s="1"/>
  <c r="T45" i="127" s="1"/>
  <c r="T46" i="127" s="1"/>
  <c r="S10" i="127"/>
  <c r="Q10" i="127"/>
  <c r="Q11" i="127" s="1"/>
  <c r="Q12" i="127" s="1"/>
  <c r="Q13" i="127" s="1"/>
  <c r="Q14" i="127" s="1"/>
  <c r="Q15" i="127" s="1"/>
  <c r="Q16" i="127" s="1"/>
  <c r="Q17" i="127" s="1"/>
  <c r="Q18" i="127" s="1"/>
  <c r="Q19" i="127" s="1"/>
  <c r="Q20" i="127" s="1"/>
  <c r="Q21" i="127" s="1"/>
  <c r="Q22" i="127" s="1"/>
  <c r="Q23" i="127" s="1"/>
  <c r="Q24" i="127" s="1"/>
  <c r="Q25" i="127" s="1"/>
  <c r="Q26" i="127" s="1"/>
  <c r="Q27" i="127" s="1"/>
  <c r="Q28" i="127" s="1"/>
  <c r="Q29" i="127" s="1"/>
  <c r="Q30" i="127" s="1"/>
  <c r="Q31" i="127" s="1"/>
  <c r="Q32" i="127" s="1"/>
  <c r="P10" i="127"/>
  <c r="P11" i="127" s="1"/>
  <c r="P12" i="127" s="1"/>
  <c r="P13" i="127" s="1"/>
  <c r="P14" i="127" s="1"/>
  <c r="P15" i="127" s="1"/>
  <c r="P16" i="127" s="1"/>
  <c r="P17" i="127" s="1"/>
  <c r="P18" i="127" s="1"/>
  <c r="P19" i="127" s="1"/>
  <c r="P20" i="127" s="1"/>
  <c r="P21" i="127" s="1"/>
  <c r="P22" i="127" s="1"/>
  <c r="P23" i="127" s="1"/>
  <c r="P24" i="127" s="1"/>
  <c r="P25" i="127" s="1"/>
  <c r="P26" i="127" s="1"/>
  <c r="P27" i="127" s="1"/>
  <c r="P28" i="127" s="1"/>
  <c r="P29" i="127" s="1"/>
  <c r="P30" i="127" s="1"/>
  <c r="P31" i="127" s="1"/>
  <c r="P32" i="127" s="1"/>
  <c r="O10" i="127"/>
  <c r="O11" i="127" s="1"/>
  <c r="O12" i="127" s="1"/>
  <c r="O13" i="127" s="1"/>
  <c r="O14" i="127" s="1"/>
  <c r="O15" i="127" s="1"/>
  <c r="O16" i="127" s="1"/>
  <c r="O17" i="127" s="1"/>
  <c r="O18" i="127" s="1"/>
  <c r="O19" i="127" s="1"/>
  <c r="O20" i="127" s="1"/>
  <c r="O21" i="127" s="1"/>
  <c r="O22" i="127" s="1"/>
  <c r="O23" i="127" s="1"/>
  <c r="O24" i="127" s="1"/>
  <c r="O25" i="127" s="1"/>
  <c r="O26" i="127" s="1"/>
  <c r="O27" i="127" s="1"/>
  <c r="O28" i="127" s="1"/>
  <c r="O29" i="127" s="1"/>
  <c r="O30" i="127" s="1"/>
  <c r="O31" i="127" s="1"/>
  <c r="O32" i="127" s="1"/>
  <c r="N10" i="127"/>
  <c r="M10" i="127"/>
  <c r="L10" i="127"/>
  <c r="L11" i="127" s="1"/>
  <c r="L12" i="127" s="1"/>
  <c r="L13" i="127" s="1"/>
  <c r="L14" i="127" s="1"/>
  <c r="L15" i="127" s="1"/>
  <c r="L16" i="127" s="1"/>
  <c r="L17" i="127" s="1"/>
  <c r="L18" i="127" s="1"/>
  <c r="L19" i="127" s="1"/>
  <c r="L20" i="127" s="1"/>
  <c r="L21" i="127" s="1"/>
  <c r="L22" i="127" s="1"/>
  <c r="L23" i="127" s="1"/>
  <c r="L24" i="127" s="1"/>
  <c r="L25" i="127" s="1"/>
  <c r="L26" i="127" s="1"/>
  <c r="L27" i="127" s="1"/>
  <c r="L28" i="127" s="1"/>
  <c r="K10" i="127"/>
  <c r="K11" i="127" s="1"/>
  <c r="K12" i="127" s="1"/>
  <c r="K13" i="127" s="1"/>
  <c r="K14" i="127" s="1"/>
  <c r="K15" i="127" s="1"/>
  <c r="K16" i="127" s="1"/>
  <c r="K17" i="127" s="1"/>
  <c r="K18" i="127" s="1"/>
  <c r="K19" i="127" s="1"/>
  <c r="K20" i="127" s="1"/>
  <c r="K21" i="127" s="1"/>
  <c r="K22" i="127" s="1"/>
  <c r="K23" i="127" s="1"/>
  <c r="K24" i="127" s="1"/>
  <c r="K25" i="127" s="1"/>
  <c r="K26" i="127" s="1"/>
  <c r="K27" i="127" s="1"/>
  <c r="K28" i="127" s="1"/>
  <c r="K29" i="127" s="1"/>
  <c r="K30" i="127" s="1"/>
  <c r="K31" i="127" s="1"/>
  <c r="K32" i="127" s="1"/>
  <c r="J10" i="127"/>
  <c r="I10" i="127"/>
  <c r="AE43" i="127" l="1"/>
  <c r="AA43" i="127"/>
  <c r="AF44" i="127"/>
  <c r="AF45" i="127" s="1"/>
  <c r="AF46" i="127" s="1"/>
  <c r="AB43" i="127"/>
  <c r="Q35" i="127"/>
  <c r="Q41" i="127" s="1"/>
  <c r="Q42" i="127" s="1"/>
  <c r="Q43" i="127" s="1"/>
  <c r="Q44" i="127" s="1"/>
  <c r="Q45" i="127" s="1"/>
  <c r="Q46" i="127" s="1"/>
  <c r="Q33" i="127"/>
  <c r="Q34" i="127" s="1"/>
  <c r="N34" i="127"/>
  <c r="N35" i="127"/>
  <c r="N41" i="127" s="1"/>
  <c r="N42" i="127" s="1"/>
  <c r="N43" i="127" s="1"/>
  <c r="N44" i="127" s="1"/>
  <c r="N45" i="127" s="1"/>
  <c r="N46" i="127" s="1"/>
  <c r="L35" i="127"/>
  <c r="L41" i="127" s="1"/>
  <c r="L42" i="127" s="1"/>
  <c r="L43" i="127" s="1"/>
  <c r="L44" i="127" s="1"/>
  <c r="L45" i="127" s="1"/>
  <c r="L46" i="127" s="1"/>
  <c r="L33" i="127"/>
  <c r="L34" i="127" s="1"/>
  <c r="J35" i="127"/>
  <c r="J41" i="127" s="1"/>
  <c r="J42" i="127" s="1"/>
  <c r="J43" i="127" s="1"/>
  <c r="J44" i="127" s="1"/>
  <c r="J45" i="127" s="1"/>
  <c r="J46" i="127" s="1"/>
  <c r="J33" i="127"/>
  <c r="K35" i="127"/>
  <c r="K41" i="127" s="1"/>
  <c r="K42" i="127" s="1"/>
  <c r="K43" i="127" s="1"/>
  <c r="K44" i="127" s="1"/>
  <c r="K45" i="127" s="1"/>
  <c r="K46" i="127" s="1"/>
  <c r="K33" i="127"/>
  <c r="K34" i="127" s="1"/>
  <c r="O35" i="127"/>
  <c r="O41" i="127" s="1"/>
  <c r="O42" i="127" s="1"/>
  <c r="O43" i="127" s="1"/>
  <c r="O44" i="127" s="1"/>
  <c r="O45" i="127" s="1"/>
  <c r="O46" i="127" s="1"/>
  <c r="O34" i="127"/>
  <c r="P35" i="127"/>
  <c r="P41" i="127" s="1"/>
  <c r="P42" i="127" s="1"/>
  <c r="P43" i="127" s="1"/>
  <c r="P44" i="127" s="1"/>
  <c r="P45" i="127" s="1"/>
  <c r="P46" i="127" s="1"/>
  <c r="P34" i="127"/>
  <c r="I35" i="127"/>
  <c r="I41" i="127" s="1"/>
  <c r="I42" i="127" s="1"/>
  <c r="I43" i="127" s="1"/>
  <c r="I44" i="127" s="1"/>
  <c r="I45" i="127" s="1"/>
  <c r="I46" i="127" s="1"/>
  <c r="I33" i="127"/>
  <c r="M34" i="127"/>
  <c r="M35" i="127"/>
  <c r="M41" i="127" s="1"/>
  <c r="M42" i="127" s="1"/>
  <c r="M43" i="127" s="1"/>
  <c r="M44" i="127" s="1"/>
  <c r="M45" i="127" s="1"/>
  <c r="M46" i="127" s="1"/>
  <c r="AD44" i="127"/>
  <c r="AD45" i="127" s="1"/>
  <c r="AD46" i="127" s="1"/>
  <c r="AD43" i="127"/>
  <c r="AC44" i="127"/>
  <c r="AC45" i="127" s="1"/>
  <c r="AC46" i="127" s="1"/>
  <c r="G42" i="122"/>
  <c r="G45" i="122" s="1"/>
  <c r="G48" i="122" s="1"/>
  <c r="G51" i="122" s="1"/>
  <c r="G54" i="122" s="1"/>
  <c r="G57" i="122" s="1"/>
  <c r="G60" i="122" s="1"/>
  <c r="G63" i="122" s="1"/>
  <c r="G66" i="122" s="1"/>
  <c r="G69" i="122" s="1"/>
  <c r="G72" i="122" s="1"/>
  <c r="S34" i="122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S62" i="122" s="1"/>
  <c r="S63" i="122" s="1"/>
  <c r="S64" i="122" s="1"/>
  <c r="S65" i="122" s="1"/>
  <c r="S66" i="122" s="1"/>
  <c r="S67" i="122" s="1"/>
  <c r="S68" i="122" s="1"/>
  <c r="S69" i="122" s="1"/>
  <c r="S70" i="122" s="1"/>
  <c r="S71" i="122" s="1"/>
  <c r="S72" i="122" s="1"/>
  <c r="S73" i="122" s="1"/>
  <c r="S74" i="122" s="1"/>
  <c r="AB33" i="122"/>
  <c r="AB34" i="122" s="1"/>
  <c r="AB35" i="122" s="1"/>
  <c r="AB36" i="122" s="1"/>
  <c r="AB37" i="122" s="1"/>
  <c r="AB38" i="122" s="1"/>
  <c r="AB39" i="122" s="1"/>
  <c r="AB40" i="122" s="1"/>
  <c r="AB41" i="122" s="1"/>
  <c r="AB42" i="122" s="1"/>
  <c r="AB43" i="122" s="1"/>
  <c r="AB44" i="122" s="1"/>
  <c r="AB45" i="122" s="1"/>
  <c r="AB46" i="122" s="1"/>
  <c r="AB47" i="122" s="1"/>
  <c r="AB48" i="122" s="1"/>
  <c r="AB49" i="122" s="1"/>
  <c r="AB50" i="122" s="1"/>
  <c r="AB51" i="122" s="1"/>
  <c r="AB52" i="122" s="1"/>
  <c r="AB53" i="122" s="1"/>
  <c r="AB54" i="122" s="1"/>
  <c r="AB55" i="122" s="1"/>
  <c r="AB56" i="122" s="1"/>
  <c r="AB57" i="122" s="1"/>
  <c r="AB58" i="122" s="1"/>
  <c r="AB59" i="122" s="1"/>
  <c r="AB60" i="122" s="1"/>
  <c r="AB61" i="122" s="1"/>
  <c r="AB62" i="122" s="1"/>
  <c r="AB63" i="122" s="1"/>
  <c r="AB64" i="122" s="1"/>
  <c r="AB65" i="122" s="1"/>
  <c r="AB66" i="122" s="1"/>
  <c r="AB67" i="122" s="1"/>
  <c r="AB68" i="122" s="1"/>
  <c r="AB69" i="122" s="1"/>
  <c r="AB70" i="122" s="1"/>
  <c r="AB71" i="122" s="1"/>
  <c r="AB72" i="122" s="1"/>
  <c r="AB73" i="122" s="1"/>
  <c r="AB74" i="122" s="1"/>
  <c r="AA33" i="122"/>
  <c r="AA34" i="122" s="1"/>
  <c r="AA35" i="122" s="1"/>
  <c r="AA36" i="122" s="1"/>
  <c r="AA37" i="122" s="1"/>
  <c r="AA38" i="122" s="1"/>
  <c r="AA39" i="122" s="1"/>
  <c r="AA40" i="122" s="1"/>
  <c r="AA41" i="122" s="1"/>
  <c r="AA42" i="122" s="1"/>
  <c r="AA43" i="122" s="1"/>
  <c r="AA44" i="122" s="1"/>
  <c r="AA45" i="122" s="1"/>
  <c r="AA46" i="122" s="1"/>
  <c r="AA47" i="122" s="1"/>
  <c r="AA48" i="122" s="1"/>
  <c r="AA49" i="122" s="1"/>
  <c r="AA50" i="122" s="1"/>
  <c r="AA51" i="122" s="1"/>
  <c r="AA52" i="122" s="1"/>
  <c r="AA53" i="122" s="1"/>
  <c r="AA54" i="122" s="1"/>
  <c r="AA55" i="122" s="1"/>
  <c r="AA56" i="122" s="1"/>
  <c r="AA57" i="122" s="1"/>
  <c r="AA58" i="122" s="1"/>
  <c r="AA59" i="122" s="1"/>
  <c r="AA60" i="122" s="1"/>
  <c r="AA61" i="122" s="1"/>
  <c r="AA62" i="122" s="1"/>
  <c r="AA63" i="122" s="1"/>
  <c r="AA64" i="122" s="1"/>
  <c r="AA65" i="122" s="1"/>
  <c r="AA66" i="122" s="1"/>
  <c r="AA67" i="122" s="1"/>
  <c r="AA68" i="122" s="1"/>
  <c r="AA69" i="122" s="1"/>
  <c r="AA70" i="122" s="1"/>
  <c r="AA71" i="122" s="1"/>
  <c r="AA72" i="122" s="1"/>
  <c r="AA73" i="122" s="1"/>
  <c r="AA74" i="122" s="1"/>
  <c r="Z33" i="122"/>
  <c r="Z34" i="122" s="1"/>
  <c r="Z35" i="122" s="1"/>
  <c r="Z36" i="122" s="1"/>
  <c r="Z37" i="122" s="1"/>
  <c r="Z38" i="122" s="1"/>
  <c r="Z39" i="122" s="1"/>
  <c r="Z40" i="122" s="1"/>
  <c r="Z41" i="122" s="1"/>
  <c r="Z42" i="122" s="1"/>
  <c r="Z43" i="122" s="1"/>
  <c r="Z44" i="122" s="1"/>
  <c r="Z45" i="122" s="1"/>
  <c r="Z46" i="122" s="1"/>
  <c r="Z47" i="122" s="1"/>
  <c r="Z48" i="122" s="1"/>
  <c r="Z49" i="122" s="1"/>
  <c r="Z50" i="122" s="1"/>
  <c r="Z51" i="122" s="1"/>
  <c r="Z52" i="122" s="1"/>
  <c r="Z53" i="122" s="1"/>
  <c r="Z54" i="122" s="1"/>
  <c r="Z55" i="122" s="1"/>
  <c r="Z56" i="122" s="1"/>
  <c r="Z57" i="122" s="1"/>
  <c r="Z58" i="122" s="1"/>
  <c r="Z59" i="122" s="1"/>
  <c r="Z60" i="122" s="1"/>
  <c r="Z61" i="122" s="1"/>
  <c r="Z62" i="122" s="1"/>
  <c r="Z63" i="122" s="1"/>
  <c r="Z64" i="122" s="1"/>
  <c r="Z65" i="122" s="1"/>
  <c r="Z66" i="122" s="1"/>
  <c r="Z67" i="122" s="1"/>
  <c r="Z68" i="122" s="1"/>
  <c r="Z69" i="122" s="1"/>
  <c r="Z70" i="122" s="1"/>
  <c r="Z71" i="122" s="1"/>
  <c r="Z72" i="122" s="1"/>
  <c r="Z73" i="122" s="1"/>
  <c r="Z74" i="122" s="1"/>
  <c r="Y33" i="122"/>
  <c r="Y34" i="122" s="1"/>
  <c r="Y35" i="122" s="1"/>
  <c r="Y36" i="122" s="1"/>
  <c r="Y37" i="122" s="1"/>
  <c r="Y38" i="122" s="1"/>
  <c r="Y39" i="122" s="1"/>
  <c r="Y40" i="122" s="1"/>
  <c r="Y41" i="122" s="1"/>
  <c r="Y42" i="122" s="1"/>
  <c r="Y43" i="122" s="1"/>
  <c r="Y44" i="122" s="1"/>
  <c r="Y45" i="122" s="1"/>
  <c r="Y46" i="122" s="1"/>
  <c r="Y47" i="122" s="1"/>
  <c r="Y48" i="122" s="1"/>
  <c r="Y49" i="122" s="1"/>
  <c r="Y50" i="122" s="1"/>
  <c r="Y51" i="122" s="1"/>
  <c r="Y52" i="122" s="1"/>
  <c r="Y53" i="122" s="1"/>
  <c r="Y54" i="122" s="1"/>
  <c r="Y55" i="122" s="1"/>
  <c r="Y56" i="122" s="1"/>
  <c r="Y57" i="122" s="1"/>
  <c r="Y58" i="122" s="1"/>
  <c r="Y59" i="122" s="1"/>
  <c r="Y60" i="122" s="1"/>
  <c r="Y61" i="122" s="1"/>
  <c r="Y62" i="122" s="1"/>
  <c r="Y63" i="122" s="1"/>
  <c r="Y64" i="122" s="1"/>
  <c r="Y65" i="122" s="1"/>
  <c r="Y66" i="122" s="1"/>
  <c r="Y67" i="122" s="1"/>
  <c r="Y68" i="122" s="1"/>
  <c r="Y69" i="122" s="1"/>
  <c r="Y70" i="122" s="1"/>
  <c r="Y71" i="122" s="1"/>
  <c r="Y72" i="122" s="1"/>
  <c r="Y73" i="122" s="1"/>
  <c r="Y74" i="122" s="1"/>
  <c r="X33" i="122"/>
  <c r="X34" i="122" s="1"/>
  <c r="X35" i="122" s="1"/>
  <c r="X36" i="122" s="1"/>
  <c r="X37" i="122" s="1"/>
  <c r="X38" i="122" s="1"/>
  <c r="X39" i="122" s="1"/>
  <c r="X40" i="122" s="1"/>
  <c r="X41" i="122" s="1"/>
  <c r="X42" i="122" s="1"/>
  <c r="X43" i="122" s="1"/>
  <c r="X44" i="122" s="1"/>
  <c r="X45" i="122" s="1"/>
  <c r="X46" i="122" s="1"/>
  <c r="X47" i="122" s="1"/>
  <c r="X48" i="122" s="1"/>
  <c r="X49" i="122" s="1"/>
  <c r="X50" i="122" s="1"/>
  <c r="X51" i="122" s="1"/>
  <c r="X52" i="122" s="1"/>
  <c r="X53" i="122" s="1"/>
  <c r="X54" i="122" s="1"/>
  <c r="X55" i="122" s="1"/>
  <c r="X56" i="122" s="1"/>
  <c r="X57" i="122" s="1"/>
  <c r="X58" i="122" s="1"/>
  <c r="X59" i="122" s="1"/>
  <c r="X60" i="122" s="1"/>
  <c r="X61" i="122" s="1"/>
  <c r="X62" i="122" s="1"/>
  <c r="X63" i="122" s="1"/>
  <c r="X64" i="122" s="1"/>
  <c r="X65" i="122" s="1"/>
  <c r="X66" i="122" s="1"/>
  <c r="X67" i="122" s="1"/>
  <c r="X68" i="122" s="1"/>
  <c r="X69" i="122" s="1"/>
  <c r="X70" i="122" s="1"/>
  <c r="X71" i="122" s="1"/>
  <c r="X72" i="122" s="1"/>
  <c r="X73" i="122" s="1"/>
  <c r="X74" i="122" s="1"/>
  <c r="W33" i="122"/>
  <c r="W34" i="122" s="1"/>
  <c r="W35" i="122" s="1"/>
  <c r="W36" i="122" s="1"/>
  <c r="W37" i="122" s="1"/>
  <c r="W38" i="122" s="1"/>
  <c r="W39" i="122" s="1"/>
  <c r="W40" i="122" s="1"/>
  <c r="W41" i="122" s="1"/>
  <c r="W42" i="122" s="1"/>
  <c r="W43" i="122" s="1"/>
  <c r="W44" i="122" s="1"/>
  <c r="W45" i="122" s="1"/>
  <c r="W46" i="122" s="1"/>
  <c r="W47" i="122" s="1"/>
  <c r="W48" i="122" s="1"/>
  <c r="W49" i="122" s="1"/>
  <c r="W50" i="122" s="1"/>
  <c r="W51" i="122" s="1"/>
  <c r="W52" i="122" s="1"/>
  <c r="W53" i="122" s="1"/>
  <c r="W54" i="122" s="1"/>
  <c r="W55" i="122" s="1"/>
  <c r="W56" i="122" s="1"/>
  <c r="W57" i="122" s="1"/>
  <c r="W58" i="122" s="1"/>
  <c r="W59" i="122" s="1"/>
  <c r="W60" i="122" s="1"/>
  <c r="W61" i="122" s="1"/>
  <c r="W62" i="122" s="1"/>
  <c r="W63" i="122" s="1"/>
  <c r="W64" i="122" s="1"/>
  <c r="W65" i="122" s="1"/>
  <c r="W66" i="122" s="1"/>
  <c r="W67" i="122" s="1"/>
  <c r="W68" i="122" s="1"/>
  <c r="W69" i="122" s="1"/>
  <c r="W70" i="122" s="1"/>
  <c r="W71" i="122" s="1"/>
  <c r="W72" i="122" s="1"/>
  <c r="W73" i="122" s="1"/>
  <c r="W74" i="122" s="1"/>
  <c r="V33" i="122"/>
  <c r="V34" i="122" s="1"/>
  <c r="V35" i="122" s="1"/>
  <c r="V36" i="122" s="1"/>
  <c r="V37" i="122" s="1"/>
  <c r="V38" i="122" s="1"/>
  <c r="V39" i="122" s="1"/>
  <c r="V40" i="122" s="1"/>
  <c r="V41" i="122" s="1"/>
  <c r="V42" i="122" s="1"/>
  <c r="V43" i="122" s="1"/>
  <c r="V44" i="122" s="1"/>
  <c r="V45" i="122" s="1"/>
  <c r="V46" i="122" s="1"/>
  <c r="V47" i="122" s="1"/>
  <c r="V48" i="122" s="1"/>
  <c r="V49" i="122" s="1"/>
  <c r="V50" i="122" s="1"/>
  <c r="V51" i="122" s="1"/>
  <c r="V52" i="122" s="1"/>
  <c r="V53" i="122" s="1"/>
  <c r="V54" i="122" s="1"/>
  <c r="V55" i="122" s="1"/>
  <c r="V56" i="122" s="1"/>
  <c r="V57" i="122" s="1"/>
  <c r="V58" i="122" s="1"/>
  <c r="V59" i="122" s="1"/>
  <c r="V60" i="122" s="1"/>
  <c r="V61" i="122" s="1"/>
  <c r="V62" i="122" s="1"/>
  <c r="V63" i="122" s="1"/>
  <c r="V64" i="122" s="1"/>
  <c r="V65" i="122" s="1"/>
  <c r="V66" i="122" s="1"/>
  <c r="V67" i="122" s="1"/>
  <c r="V68" i="122" s="1"/>
  <c r="V69" i="122" s="1"/>
  <c r="V70" i="122" s="1"/>
  <c r="V71" i="122" s="1"/>
  <c r="V72" i="122" s="1"/>
  <c r="V73" i="122" s="1"/>
  <c r="V74" i="122" s="1"/>
  <c r="U33" i="122"/>
  <c r="U34" i="122" s="1"/>
  <c r="U35" i="122" s="1"/>
  <c r="U36" i="122" s="1"/>
  <c r="U37" i="122" s="1"/>
  <c r="U38" i="122" s="1"/>
  <c r="U39" i="122" s="1"/>
  <c r="U40" i="122" s="1"/>
  <c r="U41" i="122" s="1"/>
  <c r="U42" i="122" s="1"/>
  <c r="U43" i="122" s="1"/>
  <c r="U44" i="122" s="1"/>
  <c r="U45" i="122" s="1"/>
  <c r="U46" i="122" s="1"/>
  <c r="U47" i="122" s="1"/>
  <c r="U48" i="122" s="1"/>
  <c r="U49" i="122" s="1"/>
  <c r="U50" i="122" s="1"/>
  <c r="U51" i="122" s="1"/>
  <c r="U52" i="122" s="1"/>
  <c r="U53" i="122" s="1"/>
  <c r="U54" i="122" s="1"/>
  <c r="U55" i="122" s="1"/>
  <c r="U56" i="122" s="1"/>
  <c r="U57" i="122" s="1"/>
  <c r="U58" i="122" s="1"/>
  <c r="U59" i="122" s="1"/>
  <c r="U60" i="122" s="1"/>
  <c r="U61" i="122" s="1"/>
  <c r="U62" i="122" s="1"/>
  <c r="U63" i="122" s="1"/>
  <c r="U64" i="122" s="1"/>
  <c r="U65" i="122" s="1"/>
  <c r="U66" i="122" s="1"/>
  <c r="U67" i="122" s="1"/>
  <c r="U68" i="122" s="1"/>
  <c r="U69" i="122" s="1"/>
  <c r="U70" i="122" s="1"/>
  <c r="U71" i="122" s="1"/>
  <c r="U72" i="122" s="1"/>
  <c r="U73" i="122" s="1"/>
  <c r="U74" i="122" s="1"/>
  <c r="T33" i="122"/>
  <c r="T34" i="122" s="1"/>
  <c r="T35" i="122" s="1"/>
  <c r="T36" i="122" s="1"/>
  <c r="T37" i="122" s="1"/>
  <c r="T38" i="122" s="1"/>
  <c r="T39" i="122" s="1"/>
  <c r="T40" i="122" s="1"/>
  <c r="T41" i="122" s="1"/>
  <c r="T42" i="122" s="1"/>
  <c r="T43" i="122" s="1"/>
  <c r="T44" i="122" s="1"/>
  <c r="T45" i="122" s="1"/>
  <c r="T46" i="122" s="1"/>
  <c r="T47" i="122" s="1"/>
  <c r="T48" i="122" s="1"/>
  <c r="T49" i="122" s="1"/>
  <c r="T50" i="122" s="1"/>
  <c r="T51" i="122" s="1"/>
  <c r="T52" i="122" s="1"/>
  <c r="T53" i="122" s="1"/>
  <c r="T54" i="122" s="1"/>
  <c r="T55" i="122" s="1"/>
  <c r="T56" i="122" s="1"/>
  <c r="T57" i="122" s="1"/>
  <c r="T58" i="122" s="1"/>
  <c r="T59" i="122" s="1"/>
  <c r="T60" i="122" s="1"/>
  <c r="T61" i="122" s="1"/>
  <c r="T62" i="122" s="1"/>
  <c r="T63" i="122" s="1"/>
  <c r="T64" i="122" s="1"/>
  <c r="T65" i="122" s="1"/>
  <c r="T66" i="122" s="1"/>
  <c r="T67" i="122" s="1"/>
  <c r="T68" i="122" s="1"/>
  <c r="T69" i="122" s="1"/>
  <c r="T70" i="122" s="1"/>
  <c r="T71" i="122" s="1"/>
  <c r="T72" i="122" s="1"/>
  <c r="T73" i="122" s="1"/>
  <c r="T74" i="122" s="1"/>
  <c r="S33" i="122"/>
  <c r="R33" i="122"/>
  <c r="R34" i="122" s="1"/>
  <c r="R35" i="122" s="1"/>
  <c r="R36" i="122" s="1"/>
  <c r="R37" i="122" s="1"/>
  <c r="R38" i="122" s="1"/>
  <c r="R39" i="122" s="1"/>
  <c r="R40" i="122" s="1"/>
  <c r="R41" i="122" s="1"/>
  <c r="R42" i="122" s="1"/>
  <c r="R43" i="122" s="1"/>
  <c r="R44" i="122" s="1"/>
  <c r="R45" i="122" s="1"/>
  <c r="R46" i="122" s="1"/>
  <c r="R47" i="122" s="1"/>
  <c r="R48" i="122" s="1"/>
  <c r="R49" i="122" s="1"/>
  <c r="R50" i="122" s="1"/>
  <c r="R51" i="122" s="1"/>
  <c r="R52" i="122" s="1"/>
  <c r="R53" i="122" s="1"/>
  <c r="R54" i="122" s="1"/>
  <c r="R55" i="122" s="1"/>
  <c r="R56" i="122" s="1"/>
  <c r="R57" i="122" s="1"/>
  <c r="R58" i="122" s="1"/>
  <c r="R59" i="122" s="1"/>
  <c r="R60" i="122" s="1"/>
  <c r="R61" i="122" s="1"/>
  <c r="R62" i="122" s="1"/>
  <c r="R63" i="122" s="1"/>
  <c r="R64" i="122" s="1"/>
  <c r="R65" i="122" s="1"/>
  <c r="R66" i="122" s="1"/>
  <c r="R67" i="122" s="1"/>
  <c r="R68" i="122" s="1"/>
  <c r="R69" i="122" s="1"/>
  <c r="R70" i="122" s="1"/>
  <c r="R71" i="122" s="1"/>
  <c r="R72" i="122" s="1"/>
  <c r="R73" i="122" s="1"/>
  <c r="R74" i="122" s="1"/>
  <c r="Q33" i="122"/>
  <c r="Q34" i="122" s="1"/>
  <c r="Q35" i="122" s="1"/>
  <c r="Q36" i="122" s="1"/>
  <c r="Q37" i="122" s="1"/>
  <c r="Q38" i="122" s="1"/>
  <c r="Q39" i="122" s="1"/>
  <c r="Q40" i="122" s="1"/>
  <c r="Q41" i="122" s="1"/>
  <c r="Q42" i="122" s="1"/>
  <c r="Q43" i="122" s="1"/>
  <c r="Q44" i="122" s="1"/>
  <c r="Q45" i="122" s="1"/>
  <c r="Q46" i="122" s="1"/>
  <c r="Q47" i="122" s="1"/>
  <c r="Q48" i="122" s="1"/>
  <c r="Q49" i="122" s="1"/>
  <c r="Q50" i="122" s="1"/>
  <c r="Q51" i="122" s="1"/>
  <c r="Q52" i="122" s="1"/>
  <c r="Q53" i="122" s="1"/>
  <c r="Q54" i="122" s="1"/>
  <c r="Q55" i="122" s="1"/>
  <c r="Q56" i="122" s="1"/>
  <c r="Q57" i="122" s="1"/>
  <c r="Q58" i="122" s="1"/>
  <c r="Q59" i="122" s="1"/>
  <c r="Q60" i="122" s="1"/>
  <c r="Q61" i="122" s="1"/>
  <c r="Q62" i="122" s="1"/>
  <c r="Q63" i="122" s="1"/>
  <c r="Q64" i="122" s="1"/>
  <c r="Q65" i="122" s="1"/>
  <c r="Q66" i="122" s="1"/>
  <c r="Q67" i="122" s="1"/>
  <c r="Q68" i="122" s="1"/>
  <c r="Q69" i="122" s="1"/>
  <c r="Q70" i="122" s="1"/>
  <c r="Q71" i="122" s="1"/>
  <c r="Q72" i="122" s="1"/>
  <c r="Q73" i="122" s="1"/>
  <c r="Q74" i="122" s="1"/>
  <c r="P33" i="122"/>
  <c r="P34" i="122" s="1"/>
  <c r="P35" i="122" s="1"/>
  <c r="P36" i="122" s="1"/>
  <c r="P37" i="122" s="1"/>
  <c r="P38" i="122" s="1"/>
  <c r="P39" i="122" s="1"/>
  <c r="P40" i="122" s="1"/>
  <c r="P41" i="122" s="1"/>
  <c r="P42" i="122" s="1"/>
  <c r="P43" i="122" s="1"/>
  <c r="P44" i="122" s="1"/>
  <c r="P45" i="122" s="1"/>
  <c r="P46" i="122" s="1"/>
  <c r="P47" i="122" s="1"/>
  <c r="P48" i="122" s="1"/>
  <c r="P49" i="122" s="1"/>
  <c r="P50" i="122" s="1"/>
  <c r="P51" i="122" s="1"/>
  <c r="P52" i="122" s="1"/>
  <c r="P53" i="122" s="1"/>
  <c r="P54" i="122" s="1"/>
  <c r="P55" i="122" s="1"/>
  <c r="P56" i="122" s="1"/>
  <c r="P57" i="122" s="1"/>
  <c r="P58" i="122" s="1"/>
  <c r="P59" i="122" s="1"/>
  <c r="P60" i="122" s="1"/>
  <c r="P61" i="122" s="1"/>
  <c r="P62" i="122" s="1"/>
  <c r="P63" i="122" s="1"/>
  <c r="P64" i="122" s="1"/>
  <c r="P65" i="122" s="1"/>
  <c r="P66" i="122" s="1"/>
  <c r="P67" i="122" s="1"/>
  <c r="P68" i="122" s="1"/>
  <c r="P69" i="122" s="1"/>
  <c r="P70" i="122" s="1"/>
  <c r="P71" i="122" s="1"/>
  <c r="P72" i="122" s="1"/>
  <c r="P73" i="122" s="1"/>
  <c r="P74" i="122" s="1"/>
  <c r="O33" i="122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O62" i="122" s="1"/>
  <c r="O63" i="122" s="1"/>
  <c r="O64" i="122" s="1"/>
  <c r="O65" i="122" s="1"/>
  <c r="O66" i="122" s="1"/>
  <c r="O67" i="122" s="1"/>
  <c r="O68" i="122" s="1"/>
  <c r="O69" i="122" s="1"/>
  <c r="O70" i="122" s="1"/>
  <c r="O71" i="122" s="1"/>
  <c r="O72" i="122" s="1"/>
  <c r="O73" i="122" s="1"/>
  <c r="O74" i="122" s="1"/>
  <c r="N33" i="122"/>
  <c r="N34" i="122" s="1"/>
  <c r="N35" i="122" s="1"/>
  <c r="N36" i="122" s="1"/>
  <c r="N37" i="122" s="1"/>
  <c r="N38" i="122" s="1"/>
  <c r="N39" i="122" s="1"/>
  <c r="N40" i="122" s="1"/>
  <c r="N41" i="122" s="1"/>
  <c r="N42" i="122" s="1"/>
  <c r="N43" i="122" s="1"/>
  <c r="N44" i="122" s="1"/>
  <c r="N45" i="122" s="1"/>
  <c r="N46" i="122" s="1"/>
  <c r="N47" i="122" s="1"/>
  <c r="N48" i="122" s="1"/>
  <c r="N49" i="122" s="1"/>
  <c r="N50" i="122" s="1"/>
  <c r="N51" i="122" s="1"/>
  <c r="N52" i="122" s="1"/>
  <c r="N53" i="122" s="1"/>
  <c r="N54" i="122" s="1"/>
  <c r="N55" i="122" s="1"/>
  <c r="N56" i="122" s="1"/>
  <c r="N57" i="122" s="1"/>
  <c r="N58" i="122" s="1"/>
  <c r="N59" i="122" s="1"/>
  <c r="N60" i="122" s="1"/>
  <c r="N61" i="122" s="1"/>
  <c r="N62" i="122" s="1"/>
  <c r="N63" i="122" s="1"/>
  <c r="N64" i="122" s="1"/>
  <c r="N65" i="122" s="1"/>
  <c r="N66" i="122" s="1"/>
  <c r="N67" i="122" s="1"/>
  <c r="N68" i="122" s="1"/>
  <c r="N69" i="122" s="1"/>
  <c r="N70" i="122" s="1"/>
  <c r="N71" i="122" s="1"/>
  <c r="N72" i="122" s="1"/>
  <c r="N73" i="122" s="1"/>
  <c r="N74" i="122" s="1"/>
  <c r="M33" i="122"/>
  <c r="M34" i="122" s="1"/>
  <c r="M35" i="122" s="1"/>
  <c r="M36" i="122" s="1"/>
  <c r="M37" i="122" s="1"/>
  <c r="M38" i="122" s="1"/>
  <c r="M39" i="122" s="1"/>
  <c r="M40" i="122" s="1"/>
  <c r="M41" i="122" s="1"/>
  <c r="M42" i="122" s="1"/>
  <c r="M43" i="122" s="1"/>
  <c r="M44" i="122" s="1"/>
  <c r="M45" i="122" s="1"/>
  <c r="M46" i="122" s="1"/>
  <c r="M47" i="122" s="1"/>
  <c r="M48" i="122" s="1"/>
  <c r="M49" i="122" s="1"/>
  <c r="M50" i="122" s="1"/>
  <c r="M51" i="122" s="1"/>
  <c r="M52" i="122" s="1"/>
  <c r="M53" i="122" s="1"/>
  <c r="M54" i="122" s="1"/>
  <c r="M55" i="122" s="1"/>
  <c r="M56" i="122" s="1"/>
  <c r="M57" i="122" s="1"/>
  <c r="M58" i="122" s="1"/>
  <c r="M59" i="122" s="1"/>
  <c r="M60" i="122" s="1"/>
  <c r="M61" i="122" s="1"/>
  <c r="M62" i="122" s="1"/>
  <c r="M63" i="122" s="1"/>
  <c r="M64" i="122" s="1"/>
  <c r="M65" i="122" s="1"/>
  <c r="M66" i="122" s="1"/>
  <c r="M67" i="122" s="1"/>
  <c r="M68" i="122" s="1"/>
  <c r="M69" i="122" s="1"/>
  <c r="M70" i="122" s="1"/>
  <c r="M71" i="122" s="1"/>
  <c r="M72" i="122" s="1"/>
  <c r="M73" i="122" s="1"/>
  <c r="M74" i="122" s="1"/>
  <c r="AB12" i="122"/>
  <c r="AA12" i="122"/>
  <c r="P12" i="122"/>
  <c r="O12" i="122"/>
  <c r="N12" i="122"/>
  <c r="M12" i="122"/>
  <c r="AB9" i="122"/>
  <c r="AA9" i="122"/>
  <c r="Q9" i="122"/>
  <c r="Q10" i="122" s="1"/>
  <c r="Q11" i="122" s="1"/>
  <c r="Q12" i="122" s="1"/>
  <c r="M9" i="122"/>
  <c r="E11" i="122"/>
  <c r="E25" i="122" s="1"/>
  <c r="E28" i="122" s="1"/>
  <c r="E33" i="122" s="1"/>
  <c r="E36" i="122" s="1"/>
  <c r="E39" i="122" s="1"/>
  <c r="E42" i="122" s="1"/>
  <c r="E45" i="122" s="1"/>
  <c r="E48" i="122" s="1"/>
  <c r="E51" i="122" s="1"/>
  <c r="E54" i="122" s="1"/>
  <c r="E57" i="122" s="1"/>
  <c r="E60" i="122" s="1"/>
  <c r="E63" i="122" s="1"/>
  <c r="E66" i="122" s="1"/>
  <c r="E69" i="122" s="1"/>
  <c r="E72" i="122" s="1"/>
  <c r="V9" i="122"/>
  <c r="V10" i="122" s="1"/>
  <c r="V11" i="122" s="1"/>
  <c r="V12" i="122" s="1"/>
  <c r="R9" i="122"/>
  <c r="R10" i="122" s="1"/>
  <c r="R11" i="122" s="1"/>
  <c r="R12" i="122" s="1"/>
  <c r="P9" i="122"/>
  <c r="N9" i="122"/>
  <c r="Z9" i="122"/>
  <c r="Z10" i="122" s="1"/>
  <c r="Z11" i="122" s="1"/>
  <c r="Z12" i="122" s="1"/>
  <c r="Y9" i="122"/>
  <c r="Y10" i="122" s="1"/>
  <c r="Y11" i="122" s="1"/>
  <c r="Y12" i="122" s="1"/>
  <c r="X9" i="122"/>
  <c r="X10" i="122" s="1"/>
  <c r="X11" i="122" s="1"/>
  <c r="X12" i="122" s="1"/>
  <c r="W9" i="122"/>
  <c r="W10" i="122" s="1"/>
  <c r="W11" i="122" s="1"/>
  <c r="W12" i="122" s="1"/>
  <c r="U9" i="122"/>
  <c r="U10" i="122" s="1"/>
  <c r="U11" i="122" s="1"/>
  <c r="U12" i="122" s="1"/>
  <c r="T9" i="122"/>
  <c r="T10" i="122" s="1"/>
  <c r="T11" i="122" s="1"/>
  <c r="T12" i="122" s="1"/>
  <c r="S9" i="122"/>
  <c r="S10" i="122" s="1"/>
  <c r="S11" i="122" s="1"/>
  <c r="S12" i="122" s="1"/>
  <c r="O9" i="122"/>
  <c r="H26" i="138" l="1"/>
  <c r="G26" i="138"/>
  <c r="F26" i="138"/>
  <c r="E26" i="138"/>
  <c r="H25" i="138"/>
  <c r="G25" i="138"/>
  <c r="F25" i="138"/>
  <c r="E25" i="138"/>
  <c r="I24" i="138"/>
  <c r="I25" i="138" s="1"/>
  <c r="H24" i="138"/>
  <c r="G24" i="138"/>
  <c r="F24" i="138"/>
  <c r="E24" i="138"/>
  <c r="I23" i="138"/>
  <c r="J23" i="138" s="1"/>
  <c r="K23" i="138" s="1"/>
  <c r="L23" i="138" s="1"/>
  <c r="M23" i="138" s="1"/>
  <c r="N23" i="138" s="1"/>
  <c r="O23" i="138" s="1"/>
  <c r="P23" i="138" s="1"/>
  <c r="Q23" i="138" s="1"/>
  <c r="R23" i="138" s="1"/>
  <c r="S23" i="138" s="1"/>
  <c r="T23" i="138" s="1"/>
  <c r="U23" i="138" s="1"/>
  <c r="V23" i="138" s="1"/>
  <c r="W23" i="138" s="1"/>
  <c r="X23" i="138" s="1"/>
  <c r="Y23" i="138" s="1"/>
  <c r="Z23" i="138" s="1"/>
  <c r="H23" i="138"/>
  <c r="G23" i="138"/>
  <c r="F23" i="138"/>
  <c r="E23" i="138"/>
  <c r="I26" i="138" l="1"/>
  <c r="J26" i="138" s="1"/>
  <c r="K26" i="138" s="1"/>
  <c r="L26" i="138" s="1"/>
  <c r="M26" i="138" s="1"/>
  <c r="N26" i="138" s="1"/>
  <c r="O26" i="138" s="1"/>
  <c r="P26" i="138" s="1"/>
  <c r="Q26" i="138" s="1"/>
  <c r="R26" i="138" s="1"/>
  <c r="S26" i="138" s="1"/>
  <c r="T26" i="138" s="1"/>
  <c r="U26" i="138" s="1"/>
  <c r="V26" i="138" s="1"/>
  <c r="W26" i="138" s="1"/>
  <c r="X26" i="138" s="1"/>
  <c r="Y26" i="138" s="1"/>
  <c r="Z26" i="138" s="1"/>
  <c r="J25" i="138"/>
  <c r="K25" i="138" s="1"/>
  <c r="L25" i="138" s="1"/>
  <c r="M25" i="138" s="1"/>
  <c r="N25" i="138" s="1"/>
  <c r="O25" i="138" s="1"/>
  <c r="P25" i="138" s="1"/>
  <c r="Q25" i="138" s="1"/>
  <c r="R25" i="138" s="1"/>
  <c r="S25" i="138" s="1"/>
  <c r="T25" i="138" s="1"/>
  <c r="U25" i="138" s="1"/>
  <c r="V25" i="138" s="1"/>
  <c r="W25" i="138" s="1"/>
  <c r="X25" i="138" s="1"/>
  <c r="Y25" i="138" s="1"/>
  <c r="Z25" i="138" s="1"/>
  <c r="J24" i="138"/>
  <c r="K24" i="138" s="1"/>
  <c r="L24" i="138" s="1"/>
  <c r="M24" i="138" s="1"/>
  <c r="N24" i="138" s="1"/>
  <c r="O24" i="138" s="1"/>
  <c r="P24" i="138" s="1"/>
  <c r="Q24" i="138" s="1"/>
  <c r="R24" i="138" s="1"/>
  <c r="S24" i="138" s="1"/>
  <c r="T24" i="138" s="1"/>
  <c r="U24" i="138" s="1"/>
  <c r="V24" i="138" s="1"/>
  <c r="W24" i="138" s="1"/>
  <c r="X24" i="138" s="1"/>
  <c r="Y24" i="138" s="1"/>
  <c r="Z24" i="138" s="1"/>
  <c r="K72" i="119" l="1"/>
  <c r="G72" i="119"/>
  <c r="K71" i="119"/>
  <c r="G71" i="119"/>
  <c r="K70" i="119"/>
  <c r="G70" i="119"/>
  <c r="K69" i="119"/>
  <c r="G69" i="119"/>
  <c r="K68" i="119"/>
  <c r="G68" i="119"/>
  <c r="S67" i="119"/>
  <c r="S68" i="119" s="1"/>
  <c r="S69" i="119" s="1"/>
  <c r="S70" i="119" s="1"/>
  <c r="S71" i="119" s="1"/>
  <c r="S72" i="119" s="1"/>
  <c r="K67" i="119"/>
  <c r="G67" i="119"/>
  <c r="B67" i="119"/>
  <c r="AB66" i="119"/>
  <c r="AB67" i="119" s="1"/>
  <c r="AB68" i="119" s="1"/>
  <c r="AB69" i="119" s="1"/>
  <c r="AB70" i="119" s="1"/>
  <c r="AB71" i="119" s="1"/>
  <c r="AB72" i="119" s="1"/>
  <c r="AA66" i="119"/>
  <c r="AA67" i="119" s="1"/>
  <c r="AA68" i="119" s="1"/>
  <c r="AA69" i="119" s="1"/>
  <c r="AA70" i="119" s="1"/>
  <c r="AA71" i="119" s="1"/>
  <c r="AA72" i="119" s="1"/>
  <c r="T66" i="119"/>
  <c r="T67" i="119" s="1"/>
  <c r="T68" i="119" s="1"/>
  <c r="T69" i="119" s="1"/>
  <c r="T70" i="119" s="1"/>
  <c r="T71" i="119" s="1"/>
  <c r="T72" i="119" s="1"/>
  <c r="S66" i="119"/>
  <c r="O66" i="119"/>
  <c r="O67" i="119" s="1"/>
  <c r="O68" i="119" s="1"/>
  <c r="O69" i="119" s="1"/>
  <c r="O70" i="119" s="1"/>
  <c r="O71" i="119" s="1"/>
  <c r="O72" i="119" s="1"/>
  <c r="K66" i="119"/>
  <c r="G66" i="119"/>
  <c r="B66" i="119"/>
  <c r="AH65" i="119"/>
  <c r="AH66" i="119" s="1"/>
  <c r="AH67" i="119" s="1"/>
  <c r="AH68" i="119" s="1"/>
  <c r="AH69" i="119" s="1"/>
  <c r="AH70" i="119" s="1"/>
  <c r="AH71" i="119" s="1"/>
  <c r="AH72" i="119" s="1"/>
  <c r="AG65" i="119"/>
  <c r="AG66" i="119" s="1"/>
  <c r="AG67" i="119" s="1"/>
  <c r="AG68" i="119" s="1"/>
  <c r="AG69" i="119" s="1"/>
  <c r="AG70" i="119" s="1"/>
  <c r="AG71" i="119" s="1"/>
  <c r="AG72" i="119" s="1"/>
  <c r="AF65" i="119"/>
  <c r="AF66" i="119" s="1"/>
  <c r="AF67" i="119" s="1"/>
  <c r="AF68" i="119" s="1"/>
  <c r="AF69" i="119" s="1"/>
  <c r="AF70" i="119" s="1"/>
  <c r="AF71" i="119" s="1"/>
  <c r="AF72" i="119" s="1"/>
  <c r="AE65" i="119"/>
  <c r="AE66" i="119" s="1"/>
  <c r="AE67" i="119" s="1"/>
  <c r="AE68" i="119" s="1"/>
  <c r="AE69" i="119" s="1"/>
  <c r="AE70" i="119" s="1"/>
  <c r="AE71" i="119" s="1"/>
  <c r="AE72" i="119" s="1"/>
  <c r="AD65" i="119"/>
  <c r="AD66" i="119" s="1"/>
  <c r="AD67" i="119" s="1"/>
  <c r="AD68" i="119" s="1"/>
  <c r="AD69" i="119" s="1"/>
  <c r="AD70" i="119" s="1"/>
  <c r="AD71" i="119" s="1"/>
  <c r="AD72" i="119" s="1"/>
  <c r="AC65" i="119"/>
  <c r="AC66" i="119" s="1"/>
  <c r="AC67" i="119" s="1"/>
  <c r="AC68" i="119" s="1"/>
  <c r="AC69" i="119" s="1"/>
  <c r="AC70" i="119" s="1"/>
  <c r="AC71" i="119" s="1"/>
  <c r="AC72" i="119" s="1"/>
  <c r="AB65" i="119"/>
  <c r="AA65" i="119"/>
  <c r="Z65" i="119"/>
  <c r="Z66" i="119" s="1"/>
  <c r="Z67" i="119" s="1"/>
  <c r="Z68" i="119" s="1"/>
  <c r="Z69" i="119" s="1"/>
  <c r="Z70" i="119" s="1"/>
  <c r="Z71" i="119" s="1"/>
  <c r="Z72" i="119" s="1"/>
  <c r="Y65" i="119"/>
  <c r="Y66" i="119" s="1"/>
  <c r="Y67" i="119" s="1"/>
  <c r="Y68" i="119" s="1"/>
  <c r="Y69" i="119" s="1"/>
  <c r="Y70" i="119" s="1"/>
  <c r="Y71" i="119" s="1"/>
  <c r="Y72" i="119" s="1"/>
  <c r="X65" i="119"/>
  <c r="X66" i="119" s="1"/>
  <c r="X67" i="119" s="1"/>
  <c r="X68" i="119" s="1"/>
  <c r="X69" i="119" s="1"/>
  <c r="X70" i="119" s="1"/>
  <c r="X71" i="119" s="1"/>
  <c r="X72" i="119" s="1"/>
  <c r="W65" i="119"/>
  <c r="W66" i="119" s="1"/>
  <c r="W67" i="119" s="1"/>
  <c r="W68" i="119" s="1"/>
  <c r="W69" i="119" s="1"/>
  <c r="W70" i="119" s="1"/>
  <c r="W71" i="119" s="1"/>
  <c r="W72" i="119" s="1"/>
  <c r="V65" i="119"/>
  <c r="V66" i="119" s="1"/>
  <c r="V67" i="119" s="1"/>
  <c r="V68" i="119" s="1"/>
  <c r="V69" i="119" s="1"/>
  <c r="V70" i="119" s="1"/>
  <c r="V71" i="119" s="1"/>
  <c r="V72" i="119" s="1"/>
  <c r="U65" i="119"/>
  <c r="U66" i="119" s="1"/>
  <c r="U67" i="119" s="1"/>
  <c r="U68" i="119" s="1"/>
  <c r="U69" i="119" s="1"/>
  <c r="U70" i="119" s="1"/>
  <c r="U71" i="119" s="1"/>
  <c r="U72" i="119" s="1"/>
  <c r="T65" i="119"/>
  <c r="S65" i="119"/>
  <c r="R65" i="119"/>
  <c r="R66" i="119" s="1"/>
  <c r="R67" i="119" s="1"/>
  <c r="R68" i="119" s="1"/>
  <c r="R69" i="119" s="1"/>
  <c r="R70" i="119" s="1"/>
  <c r="R71" i="119" s="1"/>
  <c r="R72" i="119" s="1"/>
  <c r="Q65" i="119"/>
  <c r="Q66" i="119" s="1"/>
  <c r="Q67" i="119" s="1"/>
  <c r="Q68" i="119" s="1"/>
  <c r="Q69" i="119" s="1"/>
  <c r="Q70" i="119" s="1"/>
  <c r="Q71" i="119" s="1"/>
  <c r="Q72" i="119" s="1"/>
  <c r="P65" i="119"/>
  <c r="P66" i="119" s="1"/>
  <c r="P67" i="119" s="1"/>
  <c r="P68" i="119" s="1"/>
  <c r="P69" i="119" s="1"/>
  <c r="P70" i="119" s="1"/>
  <c r="P71" i="119" s="1"/>
  <c r="P72" i="119" s="1"/>
  <c r="O65" i="119"/>
  <c r="N65" i="119"/>
  <c r="N66" i="119" s="1"/>
  <c r="N67" i="119" s="1"/>
  <c r="N68" i="119" s="1"/>
  <c r="N69" i="119" s="1"/>
  <c r="N70" i="119" s="1"/>
  <c r="N71" i="119" s="1"/>
  <c r="N72" i="119" s="1"/>
  <c r="M65" i="119"/>
  <c r="M66" i="119" s="1"/>
  <c r="M67" i="119" s="1"/>
  <c r="M68" i="119" s="1"/>
  <c r="M69" i="119" s="1"/>
  <c r="M70" i="119" s="1"/>
  <c r="M71" i="119" s="1"/>
  <c r="M72" i="119" s="1"/>
  <c r="K65" i="119"/>
  <c r="G65" i="119"/>
  <c r="B65" i="119"/>
  <c r="K64" i="119"/>
  <c r="G64" i="119"/>
  <c r="B64" i="119"/>
  <c r="K62" i="119"/>
  <c r="G62" i="119"/>
  <c r="D62" i="119"/>
  <c r="D68" i="119" s="1"/>
  <c r="B62" i="119"/>
  <c r="B68" i="119" s="1"/>
  <c r="K61" i="119"/>
  <c r="G61" i="119"/>
  <c r="K60" i="119"/>
  <c r="G60" i="119"/>
  <c r="K59" i="119"/>
  <c r="G59" i="119"/>
  <c r="N58" i="119"/>
  <c r="N59" i="119" s="1"/>
  <c r="N60" i="119" s="1"/>
  <c r="N61" i="119" s="1"/>
  <c r="N62" i="119" s="1"/>
  <c r="M58" i="119"/>
  <c r="M59" i="119" s="1"/>
  <c r="M60" i="119" s="1"/>
  <c r="M61" i="119" s="1"/>
  <c r="M62" i="119" s="1"/>
  <c r="K58" i="119"/>
  <c r="G58" i="119"/>
  <c r="K57" i="119"/>
  <c r="G57" i="119"/>
  <c r="K56" i="119"/>
  <c r="G56" i="119"/>
  <c r="K50" i="119"/>
  <c r="G50" i="119"/>
  <c r="K49" i="119"/>
  <c r="B49" i="119"/>
  <c r="B38" i="119"/>
  <c r="G36" i="119"/>
  <c r="G47" i="119" s="1"/>
  <c r="E36" i="119"/>
  <c r="E47" i="119" s="1"/>
  <c r="D36" i="119"/>
  <c r="D47" i="119" s="1"/>
  <c r="C36" i="119"/>
  <c r="C47" i="119" s="1"/>
  <c r="B36" i="119"/>
  <c r="B47" i="119" s="1"/>
  <c r="I32" i="119"/>
  <c r="I38" i="119" s="1"/>
  <c r="K38" i="119" s="1"/>
  <c r="D32" i="119"/>
  <c r="D38" i="119" s="1"/>
  <c r="D49" i="119" s="1"/>
  <c r="C32" i="119"/>
  <c r="C38" i="119" s="1"/>
  <c r="C49" i="119" s="1"/>
  <c r="B32" i="119"/>
  <c r="K30" i="119"/>
  <c r="K36" i="119" s="1"/>
  <c r="K47" i="119" s="1"/>
  <c r="I30" i="119"/>
  <c r="I36" i="119" s="1"/>
  <c r="I47" i="119" s="1"/>
  <c r="AG29" i="119"/>
  <c r="AG30" i="119" s="1"/>
  <c r="AG31" i="119" s="1"/>
  <c r="AG32" i="119" s="1"/>
  <c r="AG33" i="119" s="1"/>
  <c r="AG34" i="119" s="1"/>
  <c r="AG35" i="119" s="1"/>
  <c r="AG36" i="119" s="1"/>
  <c r="AG37" i="119" s="1"/>
  <c r="AG38" i="119" s="1"/>
  <c r="AG39" i="119" s="1"/>
  <c r="AG40" i="119" s="1"/>
  <c r="AG46" i="119" s="1"/>
  <c r="AG47" i="119" s="1"/>
  <c r="AG48" i="119" s="1"/>
  <c r="AG49" i="119" s="1"/>
  <c r="AG56" i="119" s="1"/>
  <c r="AG57" i="119" s="1"/>
  <c r="AG58" i="119" s="1"/>
  <c r="AG59" i="119" s="1"/>
  <c r="AG60" i="119" s="1"/>
  <c r="AG61" i="119" s="1"/>
  <c r="AG62" i="119" s="1"/>
  <c r="C28" i="119"/>
  <c r="C34" i="119" s="1"/>
  <c r="C40" i="119" s="1"/>
  <c r="K27" i="119"/>
  <c r="K33" i="119" s="1"/>
  <c r="K39" i="119" s="1"/>
  <c r="I27" i="119"/>
  <c r="I33" i="119" s="1"/>
  <c r="I39" i="119" s="1"/>
  <c r="G27" i="119"/>
  <c r="G33" i="119" s="1"/>
  <c r="G39" i="119" s="1"/>
  <c r="E27" i="119"/>
  <c r="E33" i="119" s="1"/>
  <c r="E39" i="119" s="1"/>
  <c r="D27" i="119"/>
  <c r="D33" i="119" s="1"/>
  <c r="D39" i="119" s="1"/>
  <c r="C27" i="119"/>
  <c r="C33" i="119" s="1"/>
  <c r="C39" i="119" s="1"/>
  <c r="B27" i="119"/>
  <c r="B33" i="119" s="1"/>
  <c r="B39" i="119" s="1"/>
  <c r="K26" i="119"/>
  <c r="G26" i="119"/>
  <c r="E26" i="119"/>
  <c r="E32" i="119" s="1"/>
  <c r="E38" i="119" s="1"/>
  <c r="E49" i="119" s="1"/>
  <c r="G49" i="119" s="1"/>
  <c r="K25" i="119"/>
  <c r="K31" i="119" s="1"/>
  <c r="K37" i="119" s="1"/>
  <c r="K48" i="119" s="1"/>
  <c r="I25" i="119"/>
  <c r="I31" i="119" s="1"/>
  <c r="I37" i="119" s="1"/>
  <c r="I48" i="119" s="1"/>
  <c r="G25" i="119"/>
  <c r="G31" i="119" s="1"/>
  <c r="G37" i="119" s="1"/>
  <c r="G48" i="119" s="1"/>
  <c r="E25" i="119"/>
  <c r="E31" i="119" s="1"/>
  <c r="E37" i="119" s="1"/>
  <c r="E48" i="119" s="1"/>
  <c r="D25" i="119"/>
  <c r="D31" i="119" s="1"/>
  <c r="D37" i="119" s="1"/>
  <c r="D48" i="119" s="1"/>
  <c r="C25" i="119"/>
  <c r="C31" i="119" s="1"/>
  <c r="C37" i="119" s="1"/>
  <c r="C48" i="119" s="1"/>
  <c r="B25" i="119"/>
  <c r="B31" i="119" s="1"/>
  <c r="B37" i="119" s="1"/>
  <c r="B48" i="119" s="1"/>
  <c r="AD19" i="119"/>
  <c r="AD25" i="119" s="1"/>
  <c r="AD26" i="119" s="1"/>
  <c r="AD27" i="119" s="1"/>
  <c r="AD28" i="119" s="1"/>
  <c r="AD29" i="119" s="1"/>
  <c r="AD30" i="119" s="1"/>
  <c r="AD31" i="119" s="1"/>
  <c r="AD32" i="119" s="1"/>
  <c r="AD33" i="119" s="1"/>
  <c r="AD34" i="119" s="1"/>
  <c r="AD35" i="119" s="1"/>
  <c r="AD36" i="119" s="1"/>
  <c r="AD37" i="119" s="1"/>
  <c r="AD38" i="119" s="1"/>
  <c r="AD39" i="119" s="1"/>
  <c r="AD40" i="119" s="1"/>
  <c r="AD46" i="119" s="1"/>
  <c r="AD47" i="119" s="1"/>
  <c r="AD48" i="119" s="1"/>
  <c r="AD49" i="119" s="1"/>
  <c r="AD56" i="119" s="1"/>
  <c r="AD57" i="119" s="1"/>
  <c r="AD58" i="119" s="1"/>
  <c r="AD59" i="119" s="1"/>
  <c r="AD60" i="119" s="1"/>
  <c r="AD61" i="119" s="1"/>
  <c r="AD62" i="119" s="1"/>
  <c r="AC19" i="119"/>
  <c r="AC25" i="119" s="1"/>
  <c r="AC26" i="119" s="1"/>
  <c r="AC27" i="119" s="1"/>
  <c r="AC28" i="119" s="1"/>
  <c r="AC29" i="119" s="1"/>
  <c r="AC30" i="119" s="1"/>
  <c r="AC31" i="119" s="1"/>
  <c r="AC32" i="119" s="1"/>
  <c r="AC33" i="119" s="1"/>
  <c r="AC34" i="119" s="1"/>
  <c r="AC35" i="119" s="1"/>
  <c r="AC36" i="119" s="1"/>
  <c r="AC37" i="119" s="1"/>
  <c r="AC38" i="119" s="1"/>
  <c r="AC39" i="119" s="1"/>
  <c r="AC40" i="119" s="1"/>
  <c r="AC46" i="119" s="1"/>
  <c r="AC47" i="119" s="1"/>
  <c r="AC48" i="119" s="1"/>
  <c r="AC49" i="119" s="1"/>
  <c r="AC56" i="119" s="1"/>
  <c r="AC57" i="119" s="1"/>
  <c r="AC58" i="119" s="1"/>
  <c r="AC59" i="119" s="1"/>
  <c r="AC60" i="119" s="1"/>
  <c r="AC61" i="119" s="1"/>
  <c r="AC62" i="119" s="1"/>
  <c r="K18" i="119"/>
  <c r="I18" i="119"/>
  <c r="G18" i="119"/>
  <c r="E18" i="119"/>
  <c r="D18" i="119"/>
  <c r="C18" i="119"/>
  <c r="B18" i="119"/>
  <c r="AH17" i="119"/>
  <c r="AH19" i="119" s="1"/>
  <c r="AH25" i="119" s="1"/>
  <c r="AH26" i="119" s="1"/>
  <c r="AH27" i="119" s="1"/>
  <c r="AH28" i="119" s="1"/>
  <c r="AH29" i="119" s="1"/>
  <c r="AH30" i="119" s="1"/>
  <c r="AH31" i="119" s="1"/>
  <c r="AH32" i="119" s="1"/>
  <c r="AH33" i="119" s="1"/>
  <c r="AH34" i="119" s="1"/>
  <c r="AH35" i="119" s="1"/>
  <c r="AH36" i="119" s="1"/>
  <c r="AH37" i="119" s="1"/>
  <c r="AH38" i="119" s="1"/>
  <c r="AH39" i="119" s="1"/>
  <c r="AH40" i="119" s="1"/>
  <c r="AH46" i="119" s="1"/>
  <c r="AH47" i="119" s="1"/>
  <c r="AH48" i="119" s="1"/>
  <c r="AH49" i="119" s="1"/>
  <c r="AH56" i="119" s="1"/>
  <c r="AH57" i="119" s="1"/>
  <c r="AH58" i="119" s="1"/>
  <c r="AH59" i="119" s="1"/>
  <c r="AH60" i="119" s="1"/>
  <c r="AH61" i="119" s="1"/>
  <c r="AH62" i="119" s="1"/>
  <c r="AG17" i="119"/>
  <c r="AG19" i="119" s="1"/>
  <c r="AG25" i="119" s="1"/>
  <c r="AG26" i="119" s="1"/>
  <c r="AG27" i="119" s="1"/>
  <c r="AG28" i="119" s="1"/>
  <c r="AF17" i="119"/>
  <c r="AF19" i="119" s="1"/>
  <c r="AF25" i="119" s="1"/>
  <c r="AF26" i="119" s="1"/>
  <c r="AF27" i="119" s="1"/>
  <c r="AF28" i="119" s="1"/>
  <c r="AF29" i="119" s="1"/>
  <c r="AF30" i="119" s="1"/>
  <c r="AF31" i="119" s="1"/>
  <c r="AF32" i="119" s="1"/>
  <c r="AF33" i="119" s="1"/>
  <c r="AF34" i="119" s="1"/>
  <c r="AF35" i="119" s="1"/>
  <c r="AF36" i="119" s="1"/>
  <c r="AF37" i="119" s="1"/>
  <c r="AF38" i="119" s="1"/>
  <c r="AF39" i="119" s="1"/>
  <c r="AF40" i="119" s="1"/>
  <c r="AF46" i="119" s="1"/>
  <c r="AF47" i="119" s="1"/>
  <c r="AF48" i="119" s="1"/>
  <c r="AF49" i="119" s="1"/>
  <c r="AF56" i="119" s="1"/>
  <c r="AF57" i="119" s="1"/>
  <c r="AF58" i="119" s="1"/>
  <c r="AF59" i="119" s="1"/>
  <c r="AF60" i="119" s="1"/>
  <c r="AF61" i="119" s="1"/>
  <c r="AF62" i="119" s="1"/>
  <c r="AE17" i="119"/>
  <c r="AE19" i="119" s="1"/>
  <c r="AE25" i="119" s="1"/>
  <c r="AE26" i="119" s="1"/>
  <c r="AE27" i="119" s="1"/>
  <c r="AE28" i="119" s="1"/>
  <c r="AE29" i="119" s="1"/>
  <c r="AE30" i="119" s="1"/>
  <c r="AE31" i="119" s="1"/>
  <c r="AE32" i="119" s="1"/>
  <c r="AE33" i="119" s="1"/>
  <c r="AE34" i="119" s="1"/>
  <c r="AE35" i="119" s="1"/>
  <c r="AE36" i="119" s="1"/>
  <c r="AE37" i="119" s="1"/>
  <c r="AE38" i="119" s="1"/>
  <c r="AE39" i="119" s="1"/>
  <c r="AE40" i="119" s="1"/>
  <c r="AE46" i="119" s="1"/>
  <c r="AE47" i="119" s="1"/>
  <c r="AE48" i="119" s="1"/>
  <c r="AE49" i="119" s="1"/>
  <c r="AE56" i="119" s="1"/>
  <c r="AE57" i="119" s="1"/>
  <c r="AE58" i="119" s="1"/>
  <c r="AE59" i="119" s="1"/>
  <c r="AE60" i="119" s="1"/>
  <c r="AE61" i="119" s="1"/>
  <c r="AE62" i="119" s="1"/>
  <c r="AD17" i="119"/>
  <c r="AC17" i="119"/>
  <c r="AB17" i="119"/>
  <c r="AB19" i="119" s="1"/>
  <c r="AB25" i="119" s="1"/>
  <c r="AB26" i="119" s="1"/>
  <c r="AB27" i="119" s="1"/>
  <c r="AB28" i="119" s="1"/>
  <c r="AB29" i="119" s="1"/>
  <c r="AB30" i="119" s="1"/>
  <c r="AB31" i="119" s="1"/>
  <c r="AB32" i="119" s="1"/>
  <c r="AB33" i="119" s="1"/>
  <c r="AB34" i="119" s="1"/>
  <c r="AB35" i="119" s="1"/>
  <c r="AB36" i="119" s="1"/>
  <c r="AB37" i="119" s="1"/>
  <c r="AB38" i="119" s="1"/>
  <c r="AB39" i="119" s="1"/>
  <c r="AB40" i="119" s="1"/>
  <c r="AB46" i="119" s="1"/>
  <c r="AB47" i="119" s="1"/>
  <c r="AB48" i="119" s="1"/>
  <c r="AB49" i="119" s="1"/>
  <c r="AB56" i="119" s="1"/>
  <c r="AB57" i="119" s="1"/>
  <c r="AB58" i="119" s="1"/>
  <c r="AB59" i="119" s="1"/>
  <c r="AB60" i="119" s="1"/>
  <c r="AB61" i="119" s="1"/>
  <c r="AB62" i="119" s="1"/>
  <c r="AA17" i="119"/>
  <c r="AA19" i="119" s="1"/>
  <c r="AA25" i="119" s="1"/>
  <c r="AA26" i="119" s="1"/>
  <c r="AA27" i="119" s="1"/>
  <c r="AA28" i="119" s="1"/>
  <c r="AA29" i="119" s="1"/>
  <c r="AA30" i="119" s="1"/>
  <c r="AA31" i="119" s="1"/>
  <c r="AA32" i="119" s="1"/>
  <c r="AA33" i="119" s="1"/>
  <c r="AA34" i="119" s="1"/>
  <c r="AA35" i="119" s="1"/>
  <c r="AA36" i="119" s="1"/>
  <c r="AA37" i="119" s="1"/>
  <c r="AA38" i="119" s="1"/>
  <c r="AA39" i="119" s="1"/>
  <c r="AA40" i="119" s="1"/>
  <c r="AA46" i="119" s="1"/>
  <c r="AA47" i="119" s="1"/>
  <c r="AA48" i="119" s="1"/>
  <c r="AA49" i="119" s="1"/>
  <c r="AA56" i="119" s="1"/>
  <c r="AA57" i="119" s="1"/>
  <c r="AA58" i="119" s="1"/>
  <c r="AA59" i="119" s="1"/>
  <c r="AA60" i="119" s="1"/>
  <c r="AA61" i="119" s="1"/>
  <c r="AA62" i="119" s="1"/>
  <c r="Z17" i="119"/>
  <c r="Z19" i="119" s="1"/>
  <c r="Z25" i="119" s="1"/>
  <c r="Z26" i="119" s="1"/>
  <c r="Z27" i="119" s="1"/>
  <c r="Z28" i="119" s="1"/>
  <c r="Z29" i="119" s="1"/>
  <c r="Z30" i="119" s="1"/>
  <c r="Z31" i="119" s="1"/>
  <c r="Z32" i="119" s="1"/>
  <c r="Z33" i="119" s="1"/>
  <c r="Z34" i="119" s="1"/>
  <c r="Z35" i="119" s="1"/>
  <c r="Z36" i="119" s="1"/>
  <c r="Z37" i="119" s="1"/>
  <c r="Z38" i="119" s="1"/>
  <c r="Z39" i="119" s="1"/>
  <c r="Z40" i="119" s="1"/>
  <c r="Z46" i="119" s="1"/>
  <c r="Z47" i="119" s="1"/>
  <c r="Z48" i="119" s="1"/>
  <c r="Z49" i="119" s="1"/>
  <c r="Z56" i="119" s="1"/>
  <c r="Z57" i="119" s="1"/>
  <c r="Z58" i="119" s="1"/>
  <c r="Z59" i="119" s="1"/>
  <c r="Z60" i="119" s="1"/>
  <c r="Z61" i="119" s="1"/>
  <c r="Z62" i="119" s="1"/>
  <c r="Y17" i="119"/>
  <c r="Y19" i="119" s="1"/>
  <c r="Y25" i="119" s="1"/>
  <c r="Y26" i="119" s="1"/>
  <c r="Y27" i="119" s="1"/>
  <c r="Y28" i="119" s="1"/>
  <c r="Y29" i="119" s="1"/>
  <c r="Y30" i="119" s="1"/>
  <c r="Y31" i="119" s="1"/>
  <c r="Y32" i="119" s="1"/>
  <c r="Y33" i="119" s="1"/>
  <c r="Y34" i="119" s="1"/>
  <c r="Y35" i="119" s="1"/>
  <c r="Y36" i="119" s="1"/>
  <c r="Y37" i="119" s="1"/>
  <c r="Y38" i="119" s="1"/>
  <c r="Y39" i="119" s="1"/>
  <c r="Y40" i="119" s="1"/>
  <c r="Y46" i="119" s="1"/>
  <c r="Y47" i="119" s="1"/>
  <c r="Y48" i="119" s="1"/>
  <c r="Y49" i="119" s="1"/>
  <c r="Y56" i="119" s="1"/>
  <c r="Y57" i="119" s="1"/>
  <c r="Y58" i="119" s="1"/>
  <c r="Y59" i="119" s="1"/>
  <c r="Y60" i="119" s="1"/>
  <c r="Y61" i="119" s="1"/>
  <c r="Y62" i="119" s="1"/>
  <c r="X17" i="119"/>
  <c r="X19" i="119" s="1"/>
  <c r="X25" i="119" s="1"/>
  <c r="X26" i="119" s="1"/>
  <c r="X27" i="119" s="1"/>
  <c r="X28" i="119" s="1"/>
  <c r="X29" i="119" s="1"/>
  <c r="X30" i="119" s="1"/>
  <c r="X31" i="119" s="1"/>
  <c r="X32" i="119" s="1"/>
  <c r="X33" i="119" s="1"/>
  <c r="X34" i="119" s="1"/>
  <c r="X35" i="119" s="1"/>
  <c r="X36" i="119" s="1"/>
  <c r="X37" i="119" s="1"/>
  <c r="X38" i="119" s="1"/>
  <c r="X39" i="119" s="1"/>
  <c r="X40" i="119" s="1"/>
  <c r="X46" i="119" s="1"/>
  <c r="X47" i="119" s="1"/>
  <c r="X48" i="119" s="1"/>
  <c r="X49" i="119" s="1"/>
  <c r="X56" i="119" s="1"/>
  <c r="X57" i="119" s="1"/>
  <c r="X58" i="119" s="1"/>
  <c r="X59" i="119" s="1"/>
  <c r="X60" i="119" s="1"/>
  <c r="X61" i="119" s="1"/>
  <c r="X62" i="119" s="1"/>
  <c r="W17" i="119"/>
  <c r="W19" i="119" s="1"/>
  <c r="W25" i="119" s="1"/>
  <c r="W26" i="119" s="1"/>
  <c r="W27" i="119" s="1"/>
  <c r="W28" i="119" s="1"/>
  <c r="W29" i="119" s="1"/>
  <c r="W30" i="119" s="1"/>
  <c r="W31" i="119" s="1"/>
  <c r="W32" i="119" s="1"/>
  <c r="W33" i="119" s="1"/>
  <c r="W34" i="119" s="1"/>
  <c r="W35" i="119" s="1"/>
  <c r="W36" i="119" s="1"/>
  <c r="W37" i="119" s="1"/>
  <c r="W38" i="119" s="1"/>
  <c r="W39" i="119" s="1"/>
  <c r="W40" i="119" s="1"/>
  <c r="W46" i="119" s="1"/>
  <c r="W47" i="119" s="1"/>
  <c r="W48" i="119" s="1"/>
  <c r="W49" i="119" s="1"/>
  <c r="W56" i="119" s="1"/>
  <c r="W57" i="119" s="1"/>
  <c r="W58" i="119" s="1"/>
  <c r="W59" i="119" s="1"/>
  <c r="W60" i="119" s="1"/>
  <c r="W61" i="119" s="1"/>
  <c r="W62" i="119" s="1"/>
  <c r="V17" i="119"/>
  <c r="V19" i="119" s="1"/>
  <c r="V25" i="119" s="1"/>
  <c r="V26" i="119" s="1"/>
  <c r="V27" i="119" s="1"/>
  <c r="V28" i="119" s="1"/>
  <c r="V29" i="119" s="1"/>
  <c r="V30" i="119" s="1"/>
  <c r="V31" i="119" s="1"/>
  <c r="V32" i="119" s="1"/>
  <c r="V33" i="119" s="1"/>
  <c r="V34" i="119" s="1"/>
  <c r="V35" i="119" s="1"/>
  <c r="V36" i="119" s="1"/>
  <c r="V37" i="119" s="1"/>
  <c r="V38" i="119" s="1"/>
  <c r="V39" i="119" s="1"/>
  <c r="V40" i="119" s="1"/>
  <c r="V46" i="119" s="1"/>
  <c r="V47" i="119" s="1"/>
  <c r="V48" i="119" s="1"/>
  <c r="V49" i="119" s="1"/>
  <c r="V56" i="119" s="1"/>
  <c r="V57" i="119" s="1"/>
  <c r="V58" i="119" s="1"/>
  <c r="V59" i="119" s="1"/>
  <c r="V60" i="119" s="1"/>
  <c r="V61" i="119" s="1"/>
  <c r="V62" i="119" s="1"/>
  <c r="U17" i="119"/>
  <c r="U19" i="119" s="1"/>
  <c r="U25" i="119" s="1"/>
  <c r="U26" i="119" s="1"/>
  <c r="U27" i="119" s="1"/>
  <c r="U28" i="119" s="1"/>
  <c r="U29" i="119" s="1"/>
  <c r="U30" i="119" s="1"/>
  <c r="U31" i="119" s="1"/>
  <c r="U32" i="119" s="1"/>
  <c r="U33" i="119" s="1"/>
  <c r="U34" i="119" s="1"/>
  <c r="U35" i="119" s="1"/>
  <c r="U36" i="119" s="1"/>
  <c r="U37" i="119" s="1"/>
  <c r="U38" i="119" s="1"/>
  <c r="U39" i="119" s="1"/>
  <c r="U40" i="119" s="1"/>
  <c r="U46" i="119" s="1"/>
  <c r="U47" i="119" s="1"/>
  <c r="U48" i="119" s="1"/>
  <c r="U49" i="119" s="1"/>
  <c r="U56" i="119" s="1"/>
  <c r="U57" i="119" s="1"/>
  <c r="U58" i="119" s="1"/>
  <c r="U59" i="119" s="1"/>
  <c r="U60" i="119" s="1"/>
  <c r="U61" i="119" s="1"/>
  <c r="U62" i="119" s="1"/>
  <c r="T17" i="119"/>
  <c r="T19" i="119" s="1"/>
  <c r="T25" i="119" s="1"/>
  <c r="T26" i="119" s="1"/>
  <c r="T27" i="119" s="1"/>
  <c r="T28" i="119" s="1"/>
  <c r="T29" i="119" s="1"/>
  <c r="T30" i="119" s="1"/>
  <c r="T31" i="119" s="1"/>
  <c r="T32" i="119" s="1"/>
  <c r="T33" i="119" s="1"/>
  <c r="T34" i="119" s="1"/>
  <c r="T35" i="119" s="1"/>
  <c r="T36" i="119" s="1"/>
  <c r="T37" i="119" s="1"/>
  <c r="T38" i="119" s="1"/>
  <c r="T39" i="119" s="1"/>
  <c r="T40" i="119" s="1"/>
  <c r="T46" i="119" s="1"/>
  <c r="T47" i="119" s="1"/>
  <c r="T48" i="119" s="1"/>
  <c r="T49" i="119" s="1"/>
  <c r="T56" i="119" s="1"/>
  <c r="T57" i="119" s="1"/>
  <c r="T58" i="119" s="1"/>
  <c r="T59" i="119" s="1"/>
  <c r="T60" i="119" s="1"/>
  <c r="T61" i="119" s="1"/>
  <c r="T62" i="119" s="1"/>
  <c r="S17" i="119"/>
  <c r="S19" i="119" s="1"/>
  <c r="S25" i="119" s="1"/>
  <c r="S26" i="119" s="1"/>
  <c r="S27" i="119" s="1"/>
  <c r="S28" i="119" s="1"/>
  <c r="S29" i="119" s="1"/>
  <c r="S30" i="119" s="1"/>
  <c r="S31" i="119" s="1"/>
  <c r="S32" i="119" s="1"/>
  <c r="S33" i="119" s="1"/>
  <c r="S34" i="119" s="1"/>
  <c r="S35" i="119" s="1"/>
  <c r="S36" i="119" s="1"/>
  <c r="S37" i="119" s="1"/>
  <c r="S38" i="119" s="1"/>
  <c r="S39" i="119" s="1"/>
  <c r="S40" i="119" s="1"/>
  <c r="S46" i="119" s="1"/>
  <c r="S47" i="119" s="1"/>
  <c r="S48" i="119" s="1"/>
  <c r="S49" i="119" s="1"/>
  <c r="S56" i="119" s="1"/>
  <c r="S57" i="119" s="1"/>
  <c r="S58" i="119" s="1"/>
  <c r="S59" i="119" s="1"/>
  <c r="S60" i="119" s="1"/>
  <c r="S61" i="119" s="1"/>
  <c r="S62" i="119" s="1"/>
  <c r="R17" i="119"/>
  <c r="R19" i="119" s="1"/>
  <c r="R25" i="119" s="1"/>
  <c r="R26" i="119" s="1"/>
  <c r="R27" i="119" s="1"/>
  <c r="R28" i="119" s="1"/>
  <c r="R29" i="119" s="1"/>
  <c r="R30" i="119" s="1"/>
  <c r="R31" i="119" s="1"/>
  <c r="R32" i="119" s="1"/>
  <c r="R33" i="119" s="1"/>
  <c r="R34" i="119" s="1"/>
  <c r="R35" i="119" s="1"/>
  <c r="R36" i="119" s="1"/>
  <c r="R37" i="119" s="1"/>
  <c r="R38" i="119" s="1"/>
  <c r="R39" i="119" s="1"/>
  <c r="R40" i="119" s="1"/>
  <c r="R46" i="119" s="1"/>
  <c r="R47" i="119" s="1"/>
  <c r="R48" i="119" s="1"/>
  <c r="R49" i="119" s="1"/>
  <c r="R56" i="119" s="1"/>
  <c r="R57" i="119" s="1"/>
  <c r="R58" i="119" s="1"/>
  <c r="R59" i="119" s="1"/>
  <c r="R60" i="119" s="1"/>
  <c r="R61" i="119" s="1"/>
  <c r="R62" i="119" s="1"/>
  <c r="Q17" i="119"/>
  <c r="Q19" i="119" s="1"/>
  <c r="Q25" i="119" s="1"/>
  <c r="Q26" i="119" s="1"/>
  <c r="Q27" i="119" s="1"/>
  <c r="Q28" i="119" s="1"/>
  <c r="Q29" i="119" s="1"/>
  <c r="Q30" i="119" s="1"/>
  <c r="Q31" i="119" s="1"/>
  <c r="Q32" i="119" s="1"/>
  <c r="Q33" i="119" s="1"/>
  <c r="Q34" i="119" s="1"/>
  <c r="Q35" i="119" s="1"/>
  <c r="Q36" i="119" s="1"/>
  <c r="Q37" i="119" s="1"/>
  <c r="Q38" i="119" s="1"/>
  <c r="Q39" i="119" s="1"/>
  <c r="Q40" i="119" s="1"/>
  <c r="Q46" i="119" s="1"/>
  <c r="Q47" i="119" s="1"/>
  <c r="Q48" i="119" s="1"/>
  <c r="Q49" i="119" s="1"/>
  <c r="Q56" i="119" s="1"/>
  <c r="Q57" i="119" s="1"/>
  <c r="Q58" i="119" s="1"/>
  <c r="Q59" i="119" s="1"/>
  <c r="Q60" i="119" s="1"/>
  <c r="Q61" i="119" s="1"/>
  <c r="Q62" i="119" s="1"/>
  <c r="P17" i="119"/>
  <c r="P19" i="119" s="1"/>
  <c r="P25" i="119" s="1"/>
  <c r="P26" i="119" s="1"/>
  <c r="P27" i="119" s="1"/>
  <c r="P28" i="119" s="1"/>
  <c r="P29" i="119" s="1"/>
  <c r="P30" i="119" s="1"/>
  <c r="P31" i="119" s="1"/>
  <c r="P32" i="119" s="1"/>
  <c r="P33" i="119" s="1"/>
  <c r="P34" i="119" s="1"/>
  <c r="P35" i="119" s="1"/>
  <c r="P36" i="119" s="1"/>
  <c r="P37" i="119" s="1"/>
  <c r="P38" i="119" s="1"/>
  <c r="P39" i="119" s="1"/>
  <c r="P40" i="119" s="1"/>
  <c r="P46" i="119" s="1"/>
  <c r="P47" i="119" s="1"/>
  <c r="P48" i="119" s="1"/>
  <c r="P49" i="119" s="1"/>
  <c r="P56" i="119" s="1"/>
  <c r="P57" i="119" s="1"/>
  <c r="P58" i="119" s="1"/>
  <c r="P59" i="119" s="1"/>
  <c r="P60" i="119" s="1"/>
  <c r="P61" i="119" s="1"/>
  <c r="P62" i="119" s="1"/>
  <c r="O17" i="119"/>
  <c r="O18" i="119" s="1"/>
  <c r="N17" i="119"/>
  <c r="N18" i="119" s="1"/>
  <c r="N25" i="119" s="1"/>
  <c r="N26" i="119" s="1"/>
  <c r="N27" i="119" s="1"/>
  <c r="N28" i="119" s="1"/>
  <c r="N29" i="119" s="1"/>
  <c r="N30" i="119" s="1"/>
  <c r="N31" i="119" s="1"/>
  <c r="N32" i="119" s="1"/>
  <c r="N33" i="119" s="1"/>
  <c r="N34" i="119" s="1"/>
  <c r="N35" i="119" s="1"/>
  <c r="N36" i="119" s="1"/>
  <c r="N37" i="119" s="1"/>
  <c r="N38" i="119" s="1"/>
  <c r="N39" i="119" s="1"/>
  <c r="N40" i="119" s="1"/>
  <c r="N46" i="119" s="1"/>
  <c r="N47" i="119" s="1"/>
  <c r="N48" i="119" s="1"/>
  <c r="N49" i="119" s="1"/>
  <c r="M17" i="119"/>
  <c r="M18" i="119" s="1"/>
  <c r="M25" i="119" s="1"/>
  <c r="M26" i="119" s="1"/>
  <c r="M27" i="119" s="1"/>
  <c r="M28" i="119" s="1"/>
  <c r="M29" i="119" s="1"/>
  <c r="M30" i="119" s="1"/>
  <c r="M31" i="119" s="1"/>
  <c r="M32" i="119" s="1"/>
  <c r="M33" i="119" s="1"/>
  <c r="M34" i="119" s="1"/>
  <c r="M35" i="119" s="1"/>
  <c r="M36" i="119" s="1"/>
  <c r="M37" i="119" s="1"/>
  <c r="M38" i="119" s="1"/>
  <c r="M39" i="119" s="1"/>
  <c r="M40" i="119" s="1"/>
  <c r="M46" i="119" s="1"/>
  <c r="M47" i="119" s="1"/>
  <c r="M48" i="119" s="1"/>
  <c r="M49" i="119" s="1"/>
  <c r="G17" i="119"/>
  <c r="G29" i="119" s="1"/>
  <c r="G35" i="119" s="1"/>
  <c r="G46" i="119" s="1"/>
  <c r="E17" i="119"/>
  <c r="E29" i="119" s="1"/>
  <c r="E35" i="119" s="1"/>
  <c r="E46" i="119" s="1"/>
  <c r="D17" i="119"/>
  <c r="D29" i="119" s="1"/>
  <c r="D35" i="119" s="1"/>
  <c r="D46" i="119" s="1"/>
  <c r="C17" i="119"/>
  <c r="C29" i="119" s="1"/>
  <c r="C35" i="119" s="1"/>
  <c r="C46" i="119" s="1"/>
  <c r="B17" i="119"/>
  <c r="B29" i="119" s="1"/>
  <c r="B35" i="119" s="1"/>
  <c r="B46" i="119" s="1"/>
  <c r="K16" i="119"/>
  <c r="K28" i="119" s="1"/>
  <c r="K34" i="119" s="1"/>
  <c r="K40" i="119" s="1"/>
  <c r="I16" i="119"/>
  <c r="I28" i="119" s="1"/>
  <c r="I34" i="119" s="1"/>
  <c r="I40" i="119" s="1"/>
  <c r="G16" i="119"/>
  <c r="G28" i="119" s="1"/>
  <c r="G34" i="119" s="1"/>
  <c r="G40" i="119" s="1"/>
  <c r="E16" i="119"/>
  <c r="E28" i="119" s="1"/>
  <c r="E34" i="119" s="1"/>
  <c r="E40" i="119" s="1"/>
  <c r="D16" i="119"/>
  <c r="D28" i="119" s="1"/>
  <c r="D34" i="119" s="1"/>
  <c r="D40" i="119" s="1"/>
  <c r="C16" i="119"/>
  <c r="B16" i="119"/>
  <c r="B28" i="119" s="1"/>
  <c r="B34" i="119" s="1"/>
  <c r="B40" i="119" s="1"/>
  <c r="M13" i="119"/>
  <c r="M14" i="119" s="1"/>
  <c r="AD12" i="119"/>
  <c r="AD13" i="119" s="1"/>
  <c r="N12" i="119"/>
  <c r="N13" i="119" s="1"/>
  <c r="N14" i="119" s="1"/>
  <c r="AB11" i="119"/>
  <c r="AB12" i="119" s="1"/>
  <c r="AB13" i="119" s="1"/>
  <c r="AH10" i="119"/>
  <c r="AH11" i="119" s="1"/>
  <c r="AH12" i="119" s="1"/>
  <c r="AG10" i="119"/>
  <c r="AG11" i="119" s="1"/>
  <c r="AG12" i="119" s="1"/>
  <c r="AF10" i="119"/>
  <c r="AF11" i="119" s="1"/>
  <c r="AF12" i="119" s="1"/>
  <c r="AF13" i="119" s="1"/>
  <c r="AE10" i="119"/>
  <c r="AE11" i="119" s="1"/>
  <c r="AE12" i="119" s="1"/>
  <c r="AE13" i="119" s="1"/>
  <c r="AD10" i="119"/>
  <c r="AD11" i="119" s="1"/>
  <c r="AC10" i="119"/>
  <c r="AC11" i="119" s="1"/>
  <c r="AC12" i="119" s="1"/>
  <c r="AC13" i="119" s="1"/>
  <c r="AB10" i="119"/>
  <c r="AA10" i="119"/>
  <c r="AA11" i="119" s="1"/>
  <c r="AA12" i="119" s="1"/>
  <c r="AA13" i="119" s="1"/>
  <c r="Z10" i="119"/>
  <c r="Z11" i="119" s="1"/>
  <c r="Z12" i="119" s="1"/>
  <c r="Z13" i="119" s="1"/>
  <c r="Y10" i="119"/>
  <c r="Y11" i="119" s="1"/>
  <c r="Y12" i="119" s="1"/>
  <c r="Y13" i="119" s="1"/>
  <c r="X10" i="119"/>
  <c r="X11" i="119" s="1"/>
  <c r="X12" i="119" s="1"/>
  <c r="X13" i="119" s="1"/>
  <c r="W10" i="119"/>
  <c r="W11" i="119" s="1"/>
  <c r="W12" i="119" s="1"/>
  <c r="W13" i="119" s="1"/>
  <c r="V10" i="119"/>
  <c r="V11" i="119" s="1"/>
  <c r="V12" i="119" s="1"/>
  <c r="V13" i="119" s="1"/>
  <c r="U10" i="119"/>
  <c r="U11" i="119" s="1"/>
  <c r="U12" i="119" s="1"/>
  <c r="U13" i="119" s="1"/>
  <c r="T10" i="119"/>
  <c r="T11" i="119" s="1"/>
  <c r="T12" i="119" s="1"/>
  <c r="T13" i="119" s="1"/>
  <c r="T14" i="119" s="1"/>
  <c r="S10" i="119"/>
  <c r="S11" i="119" s="1"/>
  <c r="S12" i="119" s="1"/>
  <c r="S13" i="119" s="1"/>
  <c r="S14" i="119" s="1"/>
  <c r="R10" i="119"/>
  <c r="R11" i="119" s="1"/>
  <c r="R12" i="119" s="1"/>
  <c r="R13" i="119" s="1"/>
  <c r="R14" i="119" s="1"/>
  <c r="Q10" i="119"/>
  <c r="Q11" i="119" s="1"/>
  <c r="Q12" i="119" s="1"/>
  <c r="Q13" i="119" s="1"/>
  <c r="Q14" i="119" s="1"/>
  <c r="P10" i="119"/>
  <c r="P11" i="119" s="1"/>
  <c r="P12" i="119" s="1"/>
  <c r="P13" i="119" s="1"/>
  <c r="P14" i="119" s="1"/>
  <c r="O10" i="119"/>
  <c r="O11" i="119" s="1"/>
  <c r="O12" i="119" s="1"/>
  <c r="O13" i="119" s="1"/>
  <c r="O14" i="119" s="1"/>
  <c r="N10" i="119"/>
  <c r="N11" i="119" s="1"/>
  <c r="M10" i="119"/>
  <c r="M11" i="119" s="1"/>
  <c r="M12" i="119" s="1"/>
  <c r="K32" i="119" l="1"/>
  <c r="O19" i="119"/>
  <c r="O25" i="119" s="1"/>
  <c r="O26" i="119" s="1"/>
  <c r="O27" i="119" s="1"/>
  <c r="O28" i="119" s="1"/>
  <c r="O29" i="119" s="1"/>
  <c r="O30" i="119" s="1"/>
  <c r="O31" i="119" s="1"/>
  <c r="O32" i="119" s="1"/>
  <c r="O33" i="119" s="1"/>
  <c r="O34" i="119" s="1"/>
  <c r="O35" i="119" s="1"/>
  <c r="O36" i="119" s="1"/>
  <c r="O37" i="119" s="1"/>
  <c r="O38" i="119" s="1"/>
  <c r="O39" i="119" s="1"/>
  <c r="O40" i="119" s="1"/>
  <c r="O46" i="119" s="1"/>
  <c r="O47" i="119" s="1"/>
  <c r="O48" i="119" s="1"/>
  <c r="O49" i="119" s="1"/>
  <c r="O56" i="119" s="1"/>
  <c r="O57" i="119" s="1"/>
  <c r="O58" i="119" s="1"/>
  <c r="O59" i="119" s="1"/>
  <c r="O60" i="119" s="1"/>
  <c r="O61" i="119" s="1"/>
  <c r="O62" i="119" s="1"/>
  <c r="G32" i="119"/>
  <c r="G38" i="119"/>
  <c r="K163" i="96"/>
  <c r="G163" i="96"/>
  <c r="G162" i="96"/>
  <c r="K161" i="96"/>
  <c r="I161" i="96"/>
  <c r="G161" i="96"/>
  <c r="K160" i="96"/>
  <c r="G160" i="96"/>
  <c r="K159" i="96"/>
  <c r="G159" i="96"/>
  <c r="K158" i="96"/>
  <c r="G158" i="96"/>
  <c r="K157" i="96"/>
  <c r="G157" i="96"/>
  <c r="G156" i="96"/>
  <c r="K155" i="96"/>
  <c r="I155" i="96"/>
  <c r="G155" i="96"/>
  <c r="K154" i="96"/>
  <c r="G154" i="96"/>
  <c r="K153" i="96"/>
  <c r="G153" i="96"/>
  <c r="K152" i="96"/>
  <c r="G152" i="96"/>
  <c r="K151" i="96"/>
  <c r="G151" i="96"/>
  <c r="G150" i="96"/>
  <c r="K149" i="96"/>
  <c r="I149" i="96"/>
  <c r="G149" i="96"/>
  <c r="K148" i="96"/>
  <c r="G148" i="96"/>
  <c r="K147" i="96"/>
  <c r="G147" i="96"/>
  <c r="K146" i="96"/>
  <c r="G146" i="96"/>
  <c r="K145" i="96"/>
  <c r="G145" i="96"/>
  <c r="G144" i="96"/>
  <c r="K143" i="96"/>
  <c r="I143" i="96"/>
  <c r="G143" i="96"/>
  <c r="K142" i="96"/>
  <c r="G142" i="96"/>
  <c r="K141" i="96"/>
  <c r="G141" i="96"/>
  <c r="K140" i="96"/>
  <c r="G140" i="96"/>
  <c r="Z139" i="96"/>
  <c r="Z140" i="96" s="1"/>
  <c r="Z141" i="96" s="1"/>
  <c r="Z142" i="96" s="1"/>
  <c r="Z143" i="96" s="1"/>
  <c r="Z144" i="96" s="1"/>
  <c r="Z145" i="96" s="1"/>
  <c r="Z146" i="96" s="1"/>
  <c r="Z147" i="96" s="1"/>
  <c r="Z148" i="96" s="1"/>
  <c r="Z149" i="96" s="1"/>
  <c r="Z150" i="96" s="1"/>
  <c r="Z151" i="96" s="1"/>
  <c r="Z152" i="96" s="1"/>
  <c r="Z153" i="96" s="1"/>
  <c r="Z154" i="96" s="1"/>
  <c r="Z155" i="96" s="1"/>
  <c r="Z156" i="96" s="1"/>
  <c r="Z157" i="96" s="1"/>
  <c r="Z158" i="96" s="1"/>
  <c r="Z159" i="96" s="1"/>
  <c r="Z160" i="96" s="1"/>
  <c r="Z161" i="96" s="1"/>
  <c r="Z162" i="96" s="1"/>
  <c r="Z163" i="96" s="1"/>
  <c r="Y139" i="96"/>
  <c r="Y140" i="96" s="1"/>
  <c r="Y141" i="96" s="1"/>
  <c r="Y142" i="96" s="1"/>
  <c r="Y143" i="96" s="1"/>
  <c r="Y144" i="96" s="1"/>
  <c r="Y145" i="96" s="1"/>
  <c r="Y146" i="96" s="1"/>
  <c r="Y147" i="96" s="1"/>
  <c r="Y148" i="96" s="1"/>
  <c r="Y149" i="96" s="1"/>
  <c r="Y150" i="96" s="1"/>
  <c r="Y151" i="96" s="1"/>
  <c r="Y152" i="96" s="1"/>
  <c r="Y153" i="96" s="1"/>
  <c r="Y154" i="96" s="1"/>
  <c r="Y155" i="96" s="1"/>
  <c r="Y156" i="96" s="1"/>
  <c r="Y157" i="96" s="1"/>
  <c r="Y158" i="96" s="1"/>
  <c r="Y159" i="96" s="1"/>
  <c r="Y160" i="96" s="1"/>
  <c r="Y161" i="96" s="1"/>
  <c r="Y162" i="96" s="1"/>
  <c r="Y163" i="96" s="1"/>
  <c r="X139" i="96"/>
  <c r="X140" i="96" s="1"/>
  <c r="X141" i="96" s="1"/>
  <c r="X142" i="96" s="1"/>
  <c r="X143" i="96" s="1"/>
  <c r="X144" i="96" s="1"/>
  <c r="X145" i="96" s="1"/>
  <c r="X146" i="96" s="1"/>
  <c r="X147" i="96" s="1"/>
  <c r="X148" i="96" s="1"/>
  <c r="X149" i="96" s="1"/>
  <c r="X150" i="96" s="1"/>
  <c r="X151" i="96" s="1"/>
  <c r="X152" i="96" s="1"/>
  <c r="X153" i="96" s="1"/>
  <c r="X154" i="96" s="1"/>
  <c r="X155" i="96" s="1"/>
  <c r="X156" i="96" s="1"/>
  <c r="X157" i="96" s="1"/>
  <c r="X158" i="96" s="1"/>
  <c r="X159" i="96" s="1"/>
  <c r="X160" i="96" s="1"/>
  <c r="X161" i="96" s="1"/>
  <c r="X162" i="96" s="1"/>
  <c r="X163" i="96" s="1"/>
  <c r="W139" i="96"/>
  <c r="W140" i="96" s="1"/>
  <c r="W141" i="96" s="1"/>
  <c r="W142" i="96" s="1"/>
  <c r="W143" i="96" s="1"/>
  <c r="W144" i="96" s="1"/>
  <c r="W145" i="96" s="1"/>
  <c r="W146" i="96" s="1"/>
  <c r="W147" i="96" s="1"/>
  <c r="W148" i="96" s="1"/>
  <c r="W149" i="96" s="1"/>
  <c r="W150" i="96" s="1"/>
  <c r="W151" i="96" s="1"/>
  <c r="W152" i="96" s="1"/>
  <c r="W153" i="96" s="1"/>
  <c r="W154" i="96" s="1"/>
  <c r="W155" i="96" s="1"/>
  <c r="W156" i="96" s="1"/>
  <c r="W157" i="96" s="1"/>
  <c r="W158" i="96" s="1"/>
  <c r="W159" i="96" s="1"/>
  <c r="W160" i="96" s="1"/>
  <c r="W161" i="96" s="1"/>
  <c r="W162" i="96" s="1"/>
  <c r="W163" i="96" s="1"/>
  <c r="K139" i="96"/>
  <c r="G139" i="96"/>
  <c r="V138" i="96"/>
  <c r="V139" i="96" s="1"/>
  <c r="V140" i="96" s="1"/>
  <c r="V141" i="96" s="1"/>
  <c r="V142" i="96" s="1"/>
  <c r="V143" i="96" s="1"/>
  <c r="V144" i="96" s="1"/>
  <c r="V145" i="96" s="1"/>
  <c r="V146" i="96" s="1"/>
  <c r="V147" i="96" s="1"/>
  <c r="V148" i="96" s="1"/>
  <c r="V149" i="96" s="1"/>
  <c r="V150" i="96" s="1"/>
  <c r="V151" i="96" s="1"/>
  <c r="V152" i="96" s="1"/>
  <c r="V153" i="96" s="1"/>
  <c r="V154" i="96" s="1"/>
  <c r="V155" i="96" s="1"/>
  <c r="V156" i="96" s="1"/>
  <c r="V157" i="96" s="1"/>
  <c r="V158" i="96" s="1"/>
  <c r="V159" i="96" s="1"/>
  <c r="V160" i="96" s="1"/>
  <c r="V161" i="96" s="1"/>
  <c r="V162" i="96" s="1"/>
  <c r="V163" i="96" s="1"/>
  <c r="U138" i="96"/>
  <c r="U139" i="96" s="1"/>
  <c r="U140" i="96" s="1"/>
  <c r="U141" i="96" s="1"/>
  <c r="U142" i="96" s="1"/>
  <c r="U143" i="96" s="1"/>
  <c r="U144" i="96" s="1"/>
  <c r="U145" i="96" s="1"/>
  <c r="U146" i="96" s="1"/>
  <c r="U147" i="96" s="1"/>
  <c r="U148" i="96" s="1"/>
  <c r="U149" i="96" s="1"/>
  <c r="U150" i="96" s="1"/>
  <c r="U151" i="96" s="1"/>
  <c r="U152" i="96" s="1"/>
  <c r="U153" i="96" s="1"/>
  <c r="U154" i="96" s="1"/>
  <c r="U155" i="96" s="1"/>
  <c r="U156" i="96" s="1"/>
  <c r="U157" i="96" s="1"/>
  <c r="U158" i="96" s="1"/>
  <c r="U159" i="96" s="1"/>
  <c r="U160" i="96" s="1"/>
  <c r="U161" i="96" s="1"/>
  <c r="U162" i="96" s="1"/>
  <c r="U163" i="96" s="1"/>
  <c r="I138" i="96"/>
  <c r="I144" i="96" s="1"/>
  <c r="G138" i="96"/>
  <c r="I137" i="96"/>
  <c r="G137" i="96"/>
  <c r="K137" i="96" s="1"/>
  <c r="K136" i="96"/>
  <c r="G136" i="96"/>
  <c r="X135" i="96"/>
  <c r="X136" i="96" s="1"/>
  <c r="X137" i="96" s="1"/>
  <c r="W135" i="96"/>
  <c r="W136" i="96" s="1"/>
  <c r="W137" i="96" s="1"/>
  <c r="K135" i="96"/>
  <c r="G135" i="96"/>
  <c r="M134" i="96"/>
  <c r="M135" i="96" s="1"/>
  <c r="M136" i="96" s="1"/>
  <c r="M137" i="96" s="1"/>
  <c r="M138" i="96" s="1"/>
  <c r="M139" i="96" s="1"/>
  <c r="M140" i="96" s="1"/>
  <c r="M141" i="96" s="1"/>
  <c r="M142" i="96" s="1"/>
  <c r="M143" i="96" s="1"/>
  <c r="M144" i="96" s="1"/>
  <c r="M145" i="96" s="1"/>
  <c r="M146" i="96" s="1"/>
  <c r="M147" i="96" s="1"/>
  <c r="M148" i="96" s="1"/>
  <c r="M149" i="96" s="1"/>
  <c r="M150" i="96" s="1"/>
  <c r="M151" i="96" s="1"/>
  <c r="M152" i="96" s="1"/>
  <c r="M153" i="96" s="1"/>
  <c r="M154" i="96" s="1"/>
  <c r="M155" i="96" s="1"/>
  <c r="M156" i="96" s="1"/>
  <c r="M157" i="96" s="1"/>
  <c r="M158" i="96" s="1"/>
  <c r="M159" i="96" s="1"/>
  <c r="M160" i="96" s="1"/>
  <c r="M161" i="96" s="1"/>
  <c r="M162" i="96" s="1"/>
  <c r="M163" i="96" s="1"/>
  <c r="K134" i="96"/>
  <c r="G134" i="96"/>
  <c r="Z133" i="96"/>
  <c r="Z134" i="96" s="1"/>
  <c r="Y133" i="96"/>
  <c r="Y134" i="96" s="1"/>
  <c r="K133" i="96"/>
  <c r="G133" i="96"/>
  <c r="K132" i="96"/>
  <c r="G132" i="96"/>
  <c r="V131" i="96"/>
  <c r="V132" i="96" s="1"/>
  <c r="V133" i="96" s="1"/>
  <c r="V134" i="96" s="1"/>
  <c r="V135" i="96" s="1"/>
  <c r="U131" i="96"/>
  <c r="U132" i="96" s="1"/>
  <c r="U133" i="96" s="1"/>
  <c r="U134" i="96" s="1"/>
  <c r="U135" i="96" s="1"/>
  <c r="K131" i="96"/>
  <c r="I131" i="96"/>
  <c r="G131" i="96"/>
  <c r="K130" i="96"/>
  <c r="G130" i="96"/>
  <c r="K129" i="96"/>
  <c r="G129" i="96"/>
  <c r="K128" i="96"/>
  <c r="G128" i="96"/>
  <c r="O127" i="96"/>
  <c r="O128" i="96" s="1"/>
  <c r="O129" i="96" s="1"/>
  <c r="O130" i="96" s="1"/>
  <c r="O131" i="96" s="1"/>
  <c r="O132" i="96" s="1"/>
  <c r="O133" i="96" s="1"/>
  <c r="O134" i="96" s="1"/>
  <c r="O135" i="96" s="1"/>
  <c r="O136" i="96" s="1"/>
  <c r="O137" i="96" s="1"/>
  <c r="O138" i="96" s="1"/>
  <c r="O139" i="96" s="1"/>
  <c r="O140" i="96" s="1"/>
  <c r="O141" i="96" s="1"/>
  <c r="O142" i="96" s="1"/>
  <c r="O143" i="96" s="1"/>
  <c r="O144" i="96" s="1"/>
  <c r="O145" i="96" s="1"/>
  <c r="O146" i="96" s="1"/>
  <c r="O147" i="96" s="1"/>
  <c r="O148" i="96" s="1"/>
  <c r="O149" i="96" s="1"/>
  <c r="O150" i="96" s="1"/>
  <c r="O151" i="96" s="1"/>
  <c r="O152" i="96" s="1"/>
  <c r="O153" i="96" s="1"/>
  <c r="O154" i="96" s="1"/>
  <c r="O155" i="96" s="1"/>
  <c r="O156" i="96" s="1"/>
  <c r="O157" i="96" s="1"/>
  <c r="O158" i="96" s="1"/>
  <c r="O159" i="96" s="1"/>
  <c r="O160" i="96" s="1"/>
  <c r="O161" i="96" s="1"/>
  <c r="O162" i="96" s="1"/>
  <c r="O163" i="96" s="1"/>
  <c r="K127" i="96"/>
  <c r="G127" i="96"/>
  <c r="AP126" i="96"/>
  <c r="AP127" i="96" s="1"/>
  <c r="AP128" i="96" s="1"/>
  <c r="AP129" i="96" s="1"/>
  <c r="AP130" i="96" s="1"/>
  <c r="AP131" i="96" s="1"/>
  <c r="AP132" i="96" s="1"/>
  <c r="AP133" i="96" s="1"/>
  <c r="AP134" i="96" s="1"/>
  <c r="AP135" i="96" s="1"/>
  <c r="AP136" i="96" s="1"/>
  <c r="AP137" i="96" s="1"/>
  <c r="AP138" i="96" s="1"/>
  <c r="AP139" i="96" s="1"/>
  <c r="AP140" i="96" s="1"/>
  <c r="AP141" i="96" s="1"/>
  <c r="AP142" i="96" s="1"/>
  <c r="AP143" i="96" s="1"/>
  <c r="AP144" i="96" s="1"/>
  <c r="AP145" i="96" s="1"/>
  <c r="AP146" i="96" s="1"/>
  <c r="AP147" i="96" s="1"/>
  <c r="AP148" i="96" s="1"/>
  <c r="AP149" i="96" s="1"/>
  <c r="AP150" i="96" s="1"/>
  <c r="AP151" i="96" s="1"/>
  <c r="AP152" i="96" s="1"/>
  <c r="AP153" i="96" s="1"/>
  <c r="AP154" i="96" s="1"/>
  <c r="AP155" i="96" s="1"/>
  <c r="AP156" i="96" s="1"/>
  <c r="AP157" i="96" s="1"/>
  <c r="AP158" i="96" s="1"/>
  <c r="AP159" i="96" s="1"/>
  <c r="AP160" i="96" s="1"/>
  <c r="AP161" i="96" s="1"/>
  <c r="AP162" i="96" s="1"/>
  <c r="AP163" i="96" s="1"/>
  <c r="AO126" i="96"/>
  <c r="AO127" i="96" s="1"/>
  <c r="AO128" i="96" s="1"/>
  <c r="AO129" i="96" s="1"/>
  <c r="AO130" i="96" s="1"/>
  <c r="AO131" i="96" s="1"/>
  <c r="AO132" i="96" s="1"/>
  <c r="AO133" i="96" s="1"/>
  <c r="AO134" i="96" s="1"/>
  <c r="AO135" i="96" s="1"/>
  <c r="AO136" i="96" s="1"/>
  <c r="AO137" i="96" s="1"/>
  <c r="AO138" i="96" s="1"/>
  <c r="AO139" i="96" s="1"/>
  <c r="AO140" i="96" s="1"/>
  <c r="AO141" i="96" s="1"/>
  <c r="AO142" i="96" s="1"/>
  <c r="AO143" i="96" s="1"/>
  <c r="AO144" i="96" s="1"/>
  <c r="AO145" i="96" s="1"/>
  <c r="AO146" i="96" s="1"/>
  <c r="AO147" i="96" s="1"/>
  <c r="AO148" i="96" s="1"/>
  <c r="AO149" i="96" s="1"/>
  <c r="AO150" i="96" s="1"/>
  <c r="AO151" i="96" s="1"/>
  <c r="AO152" i="96" s="1"/>
  <c r="AO153" i="96" s="1"/>
  <c r="AO154" i="96" s="1"/>
  <c r="AO155" i="96" s="1"/>
  <c r="AO156" i="96" s="1"/>
  <c r="AO157" i="96" s="1"/>
  <c r="AO158" i="96" s="1"/>
  <c r="AO159" i="96" s="1"/>
  <c r="AO160" i="96" s="1"/>
  <c r="AO161" i="96" s="1"/>
  <c r="AO162" i="96" s="1"/>
  <c r="AO163" i="96" s="1"/>
  <c r="AN126" i="96"/>
  <c r="AN127" i="96" s="1"/>
  <c r="AN128" i="96" s="1"/>
  <c r="AN129" i="96" s="1"/>
  <c r="AN130" i="96" s="1"/>
  <c r="AN131" i="96" s="1"/>
  <c r="AN132" i="96" s="1"/>
  <c r="AN133" i="96" s="1"/>
  <c r="AN134" i="96" s="1"/>
  <c r="AN135" i="96" s="1"/>
  <c r="AN136" i="96" s="1"/>
  <c r="AN137" i="96" s="1"/>
  <c r="AN138" i="96" s="1"/>
  <c r="AN139" i="96" s="1"/>
  <c r="AN140" i="96" s="1"/>
  <c r="AN141" i="96" s="1"/>
  <c r="AN142" i="96" s="1"/>
  <c r="AN143" i="96" s="1"/>
  <c r="AN144" i="96" s="1"/>
  <c r="AN145" i="96" s="1"/>
  <c r="AN146" i="96" s="1"/>
  <c r="AN147" i="96" s="1"/>
  <c r="AN148" i="96" s="1"/>
  <c r="AN149" i="96" s="1"/>
  <c r="AN150" i="96" s="1"/>
  <c r="AN151" i="96" s="1"/>
  <c r="AN152" i="96" s="1"/>
  <c r="AN153" i="96" s="1"/>
  <c r="AN154" i="96" s="1"/>
  <c r="AN155" i="96" s="1"/>
  <c r="AN156" i="96" s="1"/>
  <c r="AN157" i="96" s="1"/>
  <c r="AN158" i="96" s="1"/>
  <c r="AN159" i="96" s="1"/>
  <c r="AN160" i="96" s="1"/>
  <c r="AN161" i="96" s="1"/>
  <c r="AN162" i="96" s="1"/>
  <c r="AN163" i="96" s="1"/>
  <c r="AM126" i="96"/>
  <c r="AM127" i="96" s="1"/>
  <c r="AM128" i="96" s="1"/>
  <c r="AM129" i="96" s="1"/>
  <c r="AM130" i="96" s="1"/>
  <c r="AM131" i="96" s="1"/>
  <c r="AM132" i="96" s="1"/>
  <c r="AM133" i="96" s="1"/>
  <c r="AM134" i="96" s="1"/>
  <c r="AM135" i="96" s="1"/>
  <c r="AM136" i="96" s="1"/>
  <c r="AM137" i="96" s="1"/>
  <c r="AM138" i="96" s="1"/>
  <c r="AM139" i="96" s="1"/>
  <c r="AM140" i="96" s="1"/>
  <c r="AM141" i="96" s="1"/>
  <c r="AM142" i="96" s="1"/>
  <c r="AM143" i="96" s="1"/>
  <c r="AM144" i="96" s="1"/>
  <c r="AM145" i="96" s="1"/>
  <c r="AM146" i="96" s="1"/>
  <c r="AM147" i="96" s="1"/>
  <c r="AM148" i="96" s="1"/>
  <c r="AM149" i="96" s="1"/>
  <c r="AM150" i="96" s="1"/>
  <c r="AM151" i="96" s="1"/>
  <c r="AM152" i="96" s="1"/>
  <c r="AM153" i="96" s="1"/>
  <c r="AM154" i="96" s="1"/>
  <c r="AM155" i="96" s="1"/>
  <c r="AM156" i="96" s="1"/>
  <c r="AM157" i="96" s="1"/>
  <c r="AM158" i="96" s="1"/>
  <c r="AM159" i="96" s="1"/>
  <c r="AM160" i="96" s="1"/>
  <c r="AM161" i="96" s="1"/>
  <c r="AM162" i="96" s="1"/>
  <c r="AM163" i="96" s="1"/>
  <c r="AH126" i="96"/>
  <c r="AH127" i="96" s="1"/>
  <c r="AH128" i="96" s="1"/>
  <c r="AH129" i="96" s="1"/>
  <c r="AH130" i="96" s="1"/>
  <c r="AH131" i="96" s="1"/>
  <c r="AH132" i="96" s="1"/>
  <c r="AH133" i="96" s="1"/>
  <c r="AH134" i="96" s="1"/>
  <c r="AH135" i="96" s="1"/>
  <c r="AH136" i="96" s="1"/>
  <c r="AH137" i="96" s="1"/>
  <c r="AH138" i="96" s="1"/>
  <c r="AH139" i="96" s="1"/>
  <c r="AH140" i="96" s="1"/>
  <c r="AH141" i="96" s="1"/>
  <c r="AH142" i="96" s="1"/>
  <c r="AH143" i="96" s="1"/>
  <c r="AH144" i="96" s="1"/>
  <c r="AH145" i="96" s="1"/>
  <c r="AH146" i="96" s="1"/>
  <c r="AH147" i="96" s="1"/>
  <c r="AH148" i="96" s="1"/>
  <c r="AH149" i="96" s="1"/>
  <c r="AH150" i="96" s="1"/>
  <c r="AH151" i="96" s="1"/>
  <c r="AH152" i="96" s="1"/>
  <c r="AH153" i="96" s="1"/>
  <c r="AH154" i="96" s="1"/>
  <c r="AH155" i="96" s="1"/>
  <c r="AH156" i="96" s="1"/>
  <c r="AH157" i="96" s="1"/>
  <c r="AH158" i="96" s="1"/>
  <c r="AH159" i="96" s="1"/>
  <c r="AH160" i="96" s="1"/>
  <c r="AH161" i="96" s="1"/>
  <c r="AH162" i="96" s="1"/>
  <c r="AH163" i="96" s="1"/>
  <c r="AG126" i="96"/>
  <c r="AG127" i="96" s="1"/>
  <c r="AG128" i="96" s="1"/>
  <c r="AG129" i="96" s="1"/>
  <c r="AG130" i="96" s="1"/>
  <c r="AG131" i="96" s="1"/>
  <c r="AG132" i="96" s="1"/>
  <c r="AG133" i="96" s="1"/>
  <c r="AG134" i="96" s="1"/>
  <c r="AG135" i="96" s="1"/>
  <c r="AG136" i="96" s="1"/>
  <c r="AG137" i="96" s="1"/>
  <c r="AG138" i="96" s="1"/>
  <c r="AG139" i="96" s="1"/>
  <c r="AG140" i="96" s="1"/>
  <c r="AG141" i="96" s="1"/>
  <c r="AG142" i="96" s="1"/>
  <c r="AG143" i="96" s="1"/>
  <c r="AG144" i="96" s="1"/>
  <c r="AG145" i="96" s="1"/>
  <c r="AG146" i="96" s="1"/>
  <c r="AG147" i="96" s="1"/>
  <c r="AG148" i="96" s="1"/>
  <c r="AG149" i="96" s="1"/>
  <c r="AG150" i="96" s="1"/>
  <c r="AG151" i="96" s="1"/>
  <c r="AG152" i="96" s="1"/>
  <c r="AG153" i="96" s="1"/>
  <c r="AG154" i="96" s="1"/>
  <c r="AG155" i="96" s="1"/>
  <c r="AG156" i="96" s="1"/>
  <c r="AG157" i="96" s="1"/>
  <c r="AG158" i="96" s="1"/>
  <c r="AG159" i="96" s="1"/>
  <c r="AG160" i="96" s="1"/>
  <c r="AG161" i="96" s="1"/>
  <c r="AG162" i="96" s="1"/>
  <c r="AG163" i="96" s="1"/>
  <c r="AF126" i="96"/>
  <c r="AF127" i="96" s="1"/>
  <c r="AF128" i="96" s="1"/>
  <c r="AF129" i="96" s="1"/>
  <c r="AF130" i="96" s="1"/>
  <c r="AF131" i="96" s="1"/>
  <c r="AF132" i="96" s="1"/>
  <c r="AF133" i="96" s="1"/>
  <c r="AF134" i="96" s="1"/>
  <c r="AF135" i="96" s="1"/>
  <c r="AF136" i="96" s="1"/>
  <c r="AF137" i="96" s="1"/>
  <c r="AF138" i="96" s="1"/>
  <c r="AF139" i="96" s="1"/>
  <c r="AF140" i="96" s="1"/>
  <c r="AF141" i="96" s="1"/>
  <c r="AF142" i="96" s="1"/>
  <c r="AF143" i="96" s="1"/>
  <c r="AF144" i="96" s="1"/>
  <c r="AF145" i="96" s="1"/>
  <c r="AF146" i="96" s="1"/>
  <c r="AF147" i="96" s="1"/>
  <c r="AF148" i="96" s="1"/>
  <c r="AF149" i="96" s="1"/>
  <c r="AF150" i="96" s="1"/>
  <c r="AF151" i="96" s="1"/>
  <c r="AF152" i="96" s="1"/>
  <c r="AF153" i="96" s="1"/>
  <c r="AF154" i="96" s="1"/>
  <c r="AF155" i="96" s="1"/>
  <c r="AF156" i="96" s="1"/>
  <c r="AF157" i="96" s="1"/>
  <c r="AF158" i="96" s="1"/>
  <c r="AF159" i="96" s="1"/>
  <c r="AF160" i="96" s="1"/>
  <c r="AF161" i="96" s="1"/>
  <c r="AF162" i="96" s="1"/>
  <c r="AF163" i="96" s="1"/>
  <c r="AE126" i="96"/>
  <c r="AE127" i="96" s="1"/>
  <c r="AE128" i="96" s="1"/>
  <c r="AE129" i="96" s="1"/>
  <c r="AE130" i="96" s="1"/>
  <c r="AE131" i="96" s="1"/>
  <c r="AE132" i="96" s="1"/>
  <c r="AE133" i="96" s="1"/>
  <c r="AE134" i="96" s="1"/>
  <c r="AE135" i="96" s="1"/>
  <c r="AE136" i="96" s="1"/>
  <c r="AE137" i="96" s="1"/>
  <c r="AE138" i="96" s="1"/>
  <c r="AE139" i="96" s="1"/>
  <c r="AE140" i="96" s="1"/>
  <c r="AE141" i="96" s="1"/>
  <c r="AE142" i="96" s="1"/>
  <c r="AE143" i="96" s="1"/>
  <c r="AE144" i="96" s="1"/>
  <c r="AE145" i="96" s="1"/>
  <c r="AE146" i="96" s="1"/>
  <c r="AE147" i="96" s="1"/>
  <c r="AE148" i="96" s="1"/>
  <c r="AE149" i="96" s="1"/>
  <c r="AE150" i="96" s="1"/>
  <c r="AE151" i="96" s="1"/>
  <c r="AE152" i="96" s="1"/>
  <c r="AE153" i="96" s="1"/>
  <c r="AE154" i="96" s="1"/>
  <c r="AE155" i="96" s="1"/>
  <c r="AE156" i="96" s="1"/>
  <c r="AE157" i="96" s="1"/>
  <c r="AE158" i="96" s="1"/>
  <c r="AE159" i="96" s="1"/>
  <c r="AE160" i="96" s="1"/>
  <c r="AE161" i="96" s="1"/>
  <c r="AE162" i="96" s="1"/>
  <c r="AE163" i="96" s="1"/>
  <c r="AD126" i="96"/>
  <c r="AD127" i="96" s="1"/>
  <c r="AD128" i="96" s="1"/>
  <c r="AD129" i="96" s="1"/>
  <c r="AD130" i="96" s="1"/>
  <c r="AD131" i="96" s="1"/>
  <c r="AD132" i="96" s="1"/>
  <c r="AD133" i="96" s="1"/>
  <c r="AD134" i="96" s="1"/>
  <c r="AD135" i="96" s="1"/>
  <c r="AD136" i="96" s="1"/>
  <c r="AD137" i="96" s="1"/>
  <c r="AD138" i="96" s="1"/>
  <c r="AD139" i="96" s="1"/>
  <c r="AD140" i="96" s="1"/>
  <c r="AD141" i="96" s="1"/>
  <c r="AD142" i="96" s="1"/>
  <c r="AD143" i="96" s="1"/>
  <c r="AD144" i="96" s="1"/>
  <c r="AD145" i="96" s="1"/>
  <c r="AD146" i="96" s="1"/>
  <c r="AD147" i="96" s="1"/>
  <c r="AD148" i="96" s="1"/>
  <c r="AD149" i="96" s="1"/>
  <c r="AD150" i="96" s="1"/>
  <c r="AD151" i="96" s="1"/>
  <c r="AD152" i="96" s="1"/>
  <c r="AD153" i="96" s="1"/>
  <c r="AD154" i="96" s="1"/>
  <c r="AD155" i="96" s="1"/>
  <c r="AD156" i="96" s="1"/>
  <c r="AD157" i="96" s="1"/>
  <c r="AD158" i="96" s="1"/>
  <c r="AD159" i="96" s="1"/>
  <c r="AD160" i="96" s="1"/>
  <c r="AD161" i="96" s="1"/>
  <c r="AD162" i="96" s="1"/>
  <c r="AD163" i="96" s="1"/>
  <c r="AC126" i="96"/>
  <c r="AC127" i="96" s="1"/>
  <c r="AC128" i="96" s="1"/>
  <c r="AC129" i="96" s="1"/>
  <c r="AC130" i="96" s="1"/>
  <c r="AC131" i="96" s="1"/>
  <c r="AC132" i="96" s="1"/>
  <c r="AC133" i="96" s="1"/>
  <c r="AC134" i="96" s="1"/>
  <c r="AC135" i="96" s="1"/>
  <c r="AC136" i="96" s="1"/>
  <c r="AC137" i="96" s="1"/>
  <c r="AC138" i="96" s="1"/>
  <c r="AC139" i="96" s="1"/>
  <c r="AC140" i="96" s="1"/>
  <c r="AC141" i="96" s="1"/>
  <c r="AC142" i="96" s="1"/>
  <c r="AC143" i="96" s="1"/>
  <c r="AC144" i="96" s="1"/>
  <c r="AC145" i="96" s="1"/>
  <c r="AC146" i="96" s="1"/>
  <c r="AC147" i="96" s="1"/>
  <c r="AC148" i="96" s="1"/>
  <c r="AC149" i="96" s="1"/>
  <c r="AC150" i="96" s="1"/>
  <c r="AC151" i="96" s="1"/>
  <c r="AC152" i="96" s="1"/>
  <c r="AC153" i="96" s="1"/>
  <c r="AC154" i="96" s="1"/>
  <c r="AC155" i="96" s="1"/>
  <c r="AC156" i="96" s="1"/>
  <c r="AC157" i="96" s="1"/>
  <c r="AC158" i="96" s="1"/>
  <c r="AC159" i="96" s="1"/>
  <c r="AC160" i="96" s="1"/>
  <c r="AC161" i="96" s="1"/>
  <c r="AC162" i="96" s="1"/>
  <c r="AC163" i="96" s="1"/>
  <c r="AB126" i="96"/>
  <c r="AB127" i="96" s="1"/>
  <c r="AB128" i="96" s="1"/>
  <c r="AB129" i="96" s="1"/>
  <c r="AB130" i="96" s="1"/>
  <c r="AB131" i="96" s="1"/>
  <c r="AB132" i="96" s="1"/>
  <c r="AB133" i="96" s="1"/>
  <c r="AB134" i="96" s="1"/>
  <c r="AB135" i="96" s="1"/>
  <c r="AB136" i="96" s="1"/>
  <c r="AB137" i="96" s="1"/>
  <c r="AB138" i="96" s="1"/>
  <c r="AB139" i="96" s="1"/>
  <c r="AB140" i="96" s="1"/>
  <c r="AB141" i="96" s="1"/>
  <c r="AB142" i="96" s="1"/>
  <c r="AB143" i="96" s="1"/>
  <c r="AB144" i="96" s="1"/>
  <c r="AB145" i="96" s="1"/>
  <c r="AB146" i="96" s="1"/>
  <c r="AB147" i="96" s="1"/>
  <c r="AB148" i="96" s="1"/>
  <c r="AB149" i="96" s="1"/>
  <c r="AB150" i="96" s="1"/>
  <c r="AB151" i="96" s="1"/>
  <c r="AB152" i="96" s="1"/>
  <c r="AB153" i="96" s="1"/>
  <c r="AB154" i="96" s="1"/>
  <c r="AB155" i="96" s="1"/>
  <c r="AB156" i="96" s="1"/>
  <c r="AB157" i="96" s="1"/>
  <c r="AB158" i="96" s="1"/>
  <c r="AB159" i="96" s="1"/>
  <c r="AB160" i="96" s="1"/>
  <c r="AB161" i="96" s="1"/>
  <c r="AB162" i="96" s="1"/>
  <c r="AB163" i="96" s="1"/>
  <c r="AA126" i="96"/>
  <c r="AA127" i="96" s="1"/>
  <c r="AA128" i="96" s="1"/>
  <c r="AA129" i="96" s="1"/>
  <c r="AA130" i="96" s="1"/>
  <c r="AA131" i="96" s="1"/>
  <c r="AA132" i="96" s="1"/>
  <c r="AA133" i="96" s="1"/>
  <c r="AA134" i="96" s="1"/>
  <c r="AA135" i="96" s="1"/>
  <c r="AA136" i="96" s="1"/>
  <c r="AA137" i="96" s="1"/>
  <c r="AA138" i="96" s="1"/>
  <c r="AA139" i="96" s="1"/>
  <c r="AA140" i="96" s="1"/>
  <c r="AA141" i="96" s="1"/>
  <c r="AA142" i="96" s="1"/>
  <c r="AA143" i="96" s="1"/>
  <c r="AA144" i="96" s="1"/>
  <c r="AA145" i="96" s="1"/>
  <c r="AA146" i="96" s="1"/>
  <c r="AA147" i="96" s="1"/>
  <c r="AA148" i="96" s="1"/>
  <c r="AA149" i="96" s="1"/>
  <c r="AA150" i="96" s="1"/>
  <c r="AA151" i="96" s="1"/>
  <c r="AA152" i="96" s="1"/>
  <c r="AA153" i="96" s="1"/>
  <c r="AA154" i="96" s="1"/>
  <c r="AA155" i="96" s="1"/>
  <c r="AA156" i="96" s="1"/>
  <c r="AA157" i="96" s="1"/>
  <c r="AA158" i="96" s="1"/>
  <c r="AA159" i="96" s="1"/>
  <c r="AA160" i="96" s="1"/>
  <c r="AA161" i="96" s="1"/>
  <c r="AA162" i="96" s="1"/>
  <c r="AA163" i="96" s="1"/>
  <c r="Z126" i="96"/>
  <c r="Z127" i="96" s="1"/>
  <c r="Z128" i="96" s="1"/>
  <c r="Y126" i="96"/>
  <c r="Y127" i="96" s="1"/>
  <c r="Y128" i="96" s="1"/>
  <c r="X126" i="96"/>
  <c r="X127" i="96" s="1"/>
  <c r="X128" i="96" s="1"/>
  <c r="X129" i="96" s="1"/>
  <c r="X130" i="96" s="1"/>
  <c r="X131" i="96" s="1"/>
  <c r="X132" i="96" s="1"/>
  <c r="W126" i="96"/>
  <c r="W127" i="96" s="1"/>
  <c r="W128" i="96" s="1"/>
  <c r="W129" i="96" s="1"/>
  <c r="W130" i="96" s="1"/>
  <c r="W131" i="96" s="1"/>
  <c r="W132" i="96" s="1"/>
  <c r="V126" i="96"/>
  <c r="V127" i="96" s="1"/>
  <c r="V128" i="96" s="1"/>
  <c r="U126" i="96"/>
  <c r="U127" i="96" s="1"/>
  <c r="U128" i="96" s="1"/>
  <c r="T126" i="96"/>
  <c r="T127" i="96" s="1"/>
  <c r="T128" i="96" s="1"/>
  <c r="T129" i="96" s="1"/>
  <c r="T130" i="96" s="1"/>
  <c r="T131" i="96" s="1"/>
  <c r="T132" i="96" s="1"/>
  <c r="T133" i="96" s="1"/>
  <c r="T134" i="96" s="1"/>
  <c r="T135" i="96" s="1"/>
  <c r="T136" i="96" s="1"/>
  <c r="T137" i="96" s="1"/>
  <c r="T138" i="96" s="1"/>
  <c r="T139" i="96" s="1"/>
  <c r="T140" i="96" s="1"/>
  <c r="T141" i="96" s="1"/>
  <c r="T142" i="96" s="1"/>
  <c r="T143" i="96" s="1"/>
  <c r="T144" i="96" s="1"/>
  <c r="T145" i="96" s="1"/>
  <c r="T146" i="96" s="1"/>
  <c r="T147" i="96" s="1"/>
  <c r="T148" i="96" s="1"/>
  <c r="T149" i="96" s="1"/>
  <c r="T150" i="96" s="1"/>
  <c r="T151" i="96" s="1"/>
  <c r="T152" i="96" s="1"/>
  <c r="T153" i="96" s="1"/>
  <c r="T154" i="96" s="1"/>
  <c r="T155" i="96" s="1"/>
  <c r="T156" i="96" s="1"/>
  <c r="T157" i="96" s="1"/>
  <c r="T158" i="96" s="1"/>
  <c r="T159" i="96" s="1"/>
  <c r="T160" i="96" s="1"/>
  <c r="T161" i="96" s="1"/>
  <c r="T162" i="96" s="1"/>
  <c r="T163" i="96" s="1"/>
  <c r="S126" i="96"/>
  <c r="S127" i="96" s="1"/>
  <c r="S128" i="96" s="1"/>
  <c r="S129" i="96" s="1"/>
  <c r="S130" i="96" s="1"/>
  <c r="S131" i="96" s="1"/>
  <c r="S132" i="96" s="1"/>
  <c r="S133" i="96" s="1"/>
  <c r="S134" i="96" s="1"/>
  <c r="S135" i="96" s="1"/>
  <c r="S136" i="96" s="1"/>
  <c r="S137" i="96" s="1"/>
  <c r="S138" i="96" s="1"/>
  <c r="S139" i="96" s="1"/>
  <c r="S140" i="96" s="1"/>
  <c r="S141" i="96" s="1"/>
  <c r="S142" i="96" s="1"/>
  <c r="S143" i="96" s="1"/>
  <c r="S144" i="96" s="1"/>
  <c r="S145" i="96" s="1"/>
  <c r="S146" i="96" s="1"/>
  <c r="S147" i="96" s="1"/>
  <c r="S148" i="96" s="1"/>
  <c r="S149" i="96" s="1"/>
  <c r="S150" i="96" s="1"/>
  <c r="S151" i="96" s="1"/>
  <c r="S152" i="96" s="1"/>
  <c r="S153" i="96" s="1"/>
  <c r="S154" i="96" s="1"/>
  <c r="S155" i="96" s="1"/>
  <c r="S156" i="96" s="1"/>
  <c r="S157" i="96" s="1"/>
  <c r="S158" i="96" s="1"/>
  <c r="S159" i="96" s="1"/>
  <c r="S160" i="96" s="1"/>
  <c r="S161" i="96" s="1"/>
  <c r="S162" i="96" s="1"/>
  <c r="S163" i="96" s="1"/>
  <c r="R126" i="96"/>
  <c r="R127" i="96" s="1"/>
  <c r="R128" i="96" s="1"/>
  <c r="R129" i="96" s="1"/>
  <c r="R130" i="96" s="1"/>
  <c r="R131" i="96" s="1"/>
  <c r="R132" i="96" s="1"/>
  <c r="R133" i="96" s="1"/>
  <c r="R134" i="96" s="1"/>
  <c r="R135" i="96" s="1"/>
  <c r="R136" i="96" s="1"/>
  <c r="R137" i="96" s="1"/>
  <c r="R138" i="96" s="1"/>
  <c r="R139" i="96" s="1"/>
  <c r="R140" i="96" s="1"/>
  <c r="R141" i="96" s="1"/>
  <c r="R142" i="96" s="1"/>
  <c r="R143" i="96" s="1"/>
  <c r="R144" i="96" s="1"/>
  <c r="R145" i="96" s="1"/>
  <c r="R146" i="96" s="1"/>
  <c r="R147" i="96" s="1"/>
  <c r="R148" i="96" s="1"/>
  <c r="R149" i="96" s="1"/>
  <c r="R150" i="96" s="1"/>
  <c r="R151" i="96" s="1"/>
  <c r="R152" i="96" s="1"/>
  <c r="R153" i="96" s="1"/>
  <c r="R154" i="96" s="1"/>
  <c r="R155" i="96" s="1"/>
  <c r="R156" i="96" s="1"/>
  <c r="R157" i="96" s="1"/>
  <c r="R158" i="96" s="1"/>
  <c r="R159" i="96" s="1"/>
  <c r="R160" i="96" s="1"/>
  <c r="R161" i="96" s="1"/>
  <c r="R162" i="96" s="1"/>
  <c r="R163" i="96" s="1"/>
  <c r="P126" i="96"/>
  <c r="P127" i="96" s="1"/>
  <c r="P128" i="96" s="1"/>
  <c r="P129" i="96" s="1"/>
  <c r="P130" i="96" s="1"/>
  <c r="P131" i="96" s="1"/>
  <c r="P132" i="96" s="1"/>
  <c r="P133" i="96" s="1"/>
  <c r="P134" i="96" s="1"/>
  <c r="P135" i="96" s="1"/>
  <c r="P136" i="96" s="1"/>
  <c r="P137" i="96" s="1"/>
  <c r="P138" i="96" s="1"/>
  <c r="P139" i="96" s="1"/>
  <c r="P140" i="96" s="1"/>
  <c r="P141" i="96" s="1"/>
  <c r="P142" i="96" s="1"/>
  <c r="P143" i="96" s="1"/>
  <c r="P144" i="96" s="1"/>
  <c r="P145" i="96" s="1"/>
  <c r="P146" i="96" s="1"/>
  <c r="P147" i="96" s="1"/>
  <c r="P148" i="96" s="1"/>
  <c r="P149" i="96" s="1"/>
  <c r="P150" i="96" s="1"/>
  <c r="P151" i="96" s="1"/>
  <c r="P152" i="96" s="1"/>
  <c r="P153" i="96" s="1"/>
  <c r="P154" i="96" s="1"/>
  <c r="P155" i="96" s="1"/>
  <c r="P156" i="96" s="1"/>
  <c r="P157" i="96" s="1"/>
  <c r="P158" i="96" s="1"/>
  <c r="P159" i="96" s="1"/>
  <c r="P160" i="96" s="1"/>
  <c r="P161" i="96" s="1"/>
  <c r="P162" i="96" s="1"/>
  <c r="P163" i="96" s="1"/>
  <c r="O126" i="96"/>
  <c r="N126" i="96"/>
  <c r="N127" i="96" s="1"/>
  <c r="N128" i="96" s="1"/>
  <c r="N129" i="96" s="1"/>
  <c r="N130" i="96" s="1"/>
  <c r="N131" i="96" s="1"/>
  <c r="N132" i="96" s="1"/>
  <c r="N133" i="96" s="1"/>
  <c r="N134" i="96" s="1"/>
  <c r="N135" i="96" s="1"/>
  <c r="N136" i="96" s="1"/>
  <c r="N137" i="96" s="1"/>
  <c r="N138" i="96" s="1"/>
  <c r="N139" i="96" s="1"/>
  <c r="N140" i="96" s="1"/>
  <c r="N141" i="96" s="1"/>
  <c r="N142" i="96" s="1"/>
  <c r="N143" i="96" s="1"/>
  <c r="N144" i="96" s="1"/>
  <c r="N145" i="96" s="1"/>
  <c r="N146" i="96" s="1"/>
  <c r="N147" i="96" s="1"/>
  <c r="N148" i="96" s="1"/>
  <c r="N149" i="96" s="1"/>
  <c r="N150" i="96" s="1"/>
  <c r="N151" i="96" s="1"/>
  <c r="N152" i="96" s="1"/>
  <c r="N153" i="96" s="1"/>
  <c r="N154" i="96" s="1"/>
  <c r="N155" i="96" s="1"/>
  <c r="N156" i="96" s="1"/>
  <c r="N157" i="96" s="1"/>
  <c r="N158" i="96" s="1"/>
  <c r="N159" i="96" s="1"/>
  <c r="N160" i="96" s="1"/>
  <c r="N161" i="96" s="1"/>
  <c r="N162" i="96" s="1"/>
  <c r="N163" i="96" s="1"/>
  <c r="M126" i="96"/>
  <c r="M127" i="96" s="1"/>
  <c r="M128" i="96" s="1"/>
  <c r="M129" i="96" s="1"/>
  <c r="M130" i="96" s="1"/>
  <c r="K126" i="96"/>
  <c r="G126" i="96"/>
  <c r="K125" i="96"/>
  <c r="I125" i="96"/>
  <c r="G125" i="96"/>
  <c r="AD119" i="96"/>
  <c r="AA119" i="96"/>
  <c r="W119" i="96"/>
  <c r="V119" i="96"/>
  <c r="AP118" i="96"/>
  <c r="AP119" i="96" s="1"/>
  <c r="AO118" i="96"/>
  <c r="AO119" i="96" s="1"/>
  <c r="AN118" i="96"/>
  <c r="AN119" i="96" s="1"/>
  <c r="AM118" i="96"/>
  <c r="AM119" i="96" s="1"/>
  <c r="AH118" i="96"/>
  <c r="AH119" i="96" s="1"/>
  <c r="AG118" i="96"/>
  <c r="AG119" i="96" s="1"/>
  <c r="AF118" i="96"/>
  <c r="AF119" i="96" s="1"/>
  <c r="AE118" i="96"/>
  <c r="AE119" i="96" s="1"/>
  <c r="AD118" i="96"/>
  <c r="AC118" i="96"/>
  <c r="AC119" i="96" s="1"/>
  <c r="AB118" i="96"/>
  <c r="AB119" i="96" s="1"/>
  <c r="AA118" i="96"/>
  <c r="Z118" i="96"/>
  <c r="Z119" i="96" s="1"/>
  <c r="Y118" i="96"/>
  <c r="Y119" i="96" s="1"/>
  <c r="X118" i="96"/>
  <c r="X119" i="96" s="1"/>
  <c r="W118" i="96"/>
  <c r="V118" i="96"/>
  <c r="U118" i="96"/>
  <c r="U119" i="96" s="1"/>
  <c r="T118" i="96"/>
  <c r="T119" i="96" s="1"/>
  <c r="S118" i="96"/>
  <c r="S119" i="96" s="1"/>
  <c r="R118" i="96"/>
  <c r="R119" i="96" s="1"/>
  <c r="Q118" i="96"/>
  <c r="Q119" i="96" s="1"/>
  <c r="Q125" i="96" s="1"/>
  <c r="Q126" i="96" s="1"/>
  <c r="Q127" i="96" s="1"/>
  <c r="Q128" i="96" s="1"/>
  <c r="Q129" i="96" s="1"/>
  <c r="Q130" i="96" s="1"/>
  <c r="Q131" i="96" s="1"/>
  <c r="Q132" i="96" s="1"/>
  <c r="Q133" i="96" s="1"/>
  <c r="Q134" i="96" s="1"/>
  <c r="Q135" i="96" s="1"/>
  <c r="Q136" i="96" s="1"/>
  <c r="Q137" i="96" s="1"/>
  <c r="Q138" i="96" s="1"/>
  <c r="Q139" i="96" s="1"/>
  <c r="Q140" i="96" s="1"/>
  <c r="Q141" i="96" s="1"/>
  <c r="Q142" i="96" s="1"/>
  <c r="Q143" i="96" s="1"/>
  <c r="Q144" i="96" s="1"/>
  <c r="Q145" i="96" s="1"/>
  <c r="Q146" i="96" s="1"/>
  <c r="Q147" i="96" s="1"/>
  <c r="Q148" i="96" s="1"/>
  <c r="Q149" i="96" s="1"/>
  <c r="Q150" i="96" s="1"/>
  <c r="Q151" i="96" s="1"/>
  <c r="Q152" i="96" s="1"/>
  <c r="Q153" i="96" s="1"/>
  <c r="Q154" i="96" s="1"/>
  <c r="Q155" i="96" s="1"/>
  <c r="Q156" i="96" s="1"/>
  <c r="Q157" i="96" s="1"/>
  <c r="Q158" i="96" s="1"/>
  <c r="Q159" i="96" s="1"/>
  <c r="Q160" i="96" s="1"/>
  <c r="Q161" i="96" s="1"/>
  <c r="Q162" i="96" s="1"/>
  <c r="Q163" i="96" s="1"/>
  <c r="P118" i="96"/>
  <c r="P119" i="96" s="1"/>
  <c r="O118" i="96"/>
  <c r="O119" i="96" s="1"/>
  <c r="N118" i="96"/>
  <c r="N119" i="96" s="1"/>
  <c r="M118" i="96"/>
  <c r="M119" i="96" s="1"/>
  <c r="AH90" i="96"/>
  <c r="AH91" i="96" s="1"/>
  <c r="AH92" i="96" s="1"/>
  <c r="AH93" i="96" s="1"/>
  <c r="AH94" i="96" s="1"/>
  <c r="AH96" i="96" s="1"/>
  <c r="AH97" i="96" s="1"/>
  <c r="AH98" i="96" s="1"/>
  <c r="AH104" i="96" s="1"/>
  <c r="AH105" i="96" s="1"/>
  <c r="AH106" i="96" s="1"/>
  <c r="AH108" i="96" s="1"/>
  <c r="AH109" i="96" s="1"/>
  <c r="AH110" i="96" s="1"/>
  <c r="AH111" i="96" s="1"/>
  <c r="AH112" i="96" s="1"/>
  <c r="AH113" i="96" s="1"/>
  <c r="AH114" i="96" s="1"/>
  <c r="AH115" i="96" s="1"/>
  <c r="AH116" i="96" s="1"/>
  <c r="AH89" i="96"/>
  <c r="AP10" i="96"/>
  <c r="AP11" i="96" s="1"/>
  <c r="AP12" i="96" s="1"/>
  <c r="AP13" i="96" s="1"/>
  <c r="AP14" i="96" s="1"/>
  <c r="AP15" i="96" s="1"/>
  <c r="AP16" i="96" s="1"/>
  <c r="AP17" i="96" s="1"/>
  <c r="AP18" i="96" s="1"/>
  <c r="AP19" i="96" s="1"/>
  <c r="AP20" i="96" s="1"/>
  <c r="AP26" i="96" s="1"/>
  <c r="AP27" i="96" s="1"/>
  <c r="AP28" i="96" s="1"/>
  <c r="AP29" i="96" s="1"/>
  <c r="AP30" i="96" s="1"/>
  <c r="AP31" i="96" s="1"/>
  <c r="AP32" i="96" s="1"/>
  <c r="AP33" i="96" s="1"/>
  <c r="AP34" i="96" s="1"/>
  <c r="AP40" i="96" s="1"/>
  <c r="AP41" i="96" s="1"/>
  <c r="AP42" i="96" s="1"/>
  <c r="AP43" i="96" s="1"/>
  <c r="AP44" i="96" s="1"/>
  <c r="AP45" i="96" s="1"/>
  <c r="AP46" i="96" s="1"/>
  <c r="AP47" i="96" s="1"/>
  <c r="AP48" i="96" s="1"/>
  <c r="AP49" i="96" s="1"/>
  <c r="AP50" i="96" s="1"/>
  <c r="AP56" i="96" s="1"/>
  <c r="AP57" i="96" s="1"/>
  <c r="AP59" i="96" s="1"/>
  <c r="AP60" i="96" s="1"/>
  <c r="AP61" i="96" s="1"/>
  <c r="AP62" i="96" s="1"/>
  <c r="AP63" i="96" s="1"/>
  <c r="AP65" i="96" s="1"/>
  <c r="AP66" i="96" s="1"/>
  <c r="AP67" i="96" s="1"/>
  <c r="AP68" i="96" s="1"/>
  <c r="AP69" i="96" s="1"/>
  <c r="AP70" i="96" s="1"/>
  <c r="AP71" i="96" s="1"/>
  <c r="AP72" i="96" s="1"/>
  <c r="AP79" i="96" s="1"/>
  <c r="AP80" i="96" s="1"/>
  <c r="AP81" i="96" s="1"/>
  <c r="AP82" i="96" s="1"/>
  <c r="AP88" i="96" s="1"/>
  <c r="AP89" i="96" s="1"/>
  <c r="AP90" i="96" s="1"/>
  <c r="AP91" i="96" s="1"/>
  <c r="AP92" i="96" s="1"/>
  <c r="AP93" i="96" s="1"/>
  <c r="AP94" i="96" s="1"/>
  <c r="AP96" i="96" s="1"/>
  <c r="AP97" i="96" s="1"/>
  <c r="AP98" i="96" s="1"/>
  <c r="AP104" i="96" s="1"/>
  <c r="AP105" i="96" s="1"/>
  <c r="AP106" i="96" s="1"/>
  <c r="AP108" i="96" s="1"/>
  <c r="AP109" i="96" s="1"/>
  <c r="AP110" i="96" s="1"/>
  <c r="AP111" i="96" s="1"/>
  <c r="AP112" i="96" s="1"/>
  <c r="AP113" i="96" s="1"/>
  <c r="AP114" i="96" s="1"/>
  <c r="AP115" i="96" s="1"/>
  <c r="AP116" i="96" s="1"/>
  <c r="AO10" i="96"/>
  <c r="AO11" i="96" s="1"/>
  <c r="AO12" i="96" s="1"/>
  <c r="AO13" i="96" s="1"/>
  <c r="AO14" i="96" s="1"/>
  <c r="AO15" i="96" s="1"/>
  <c r="AO16" i="96" s="1"/>
  <c r="AO17" i="96" s="1"/>
  <c r="AO18" i="96" s="1"/>
  <c r="AO19" i="96" s="1"/>
  <c r="AO20" i="96" s="1"/>
  <c r="AO26" i="96" s="1"/>
  <c r="AO27" i="96" s="1"/>
  <c r="AO28" i="96" s="1"/>
  <c r="AO29" i="96" s="1"/>
  <c r="AO30" i="96" s="1"/>
  <c r="AO31" i="96" s="1"/>
  <c r="AO32" i="96" s="1"/>
  <c r="AO33" i="96" s="1"/>
  <c r="AO34" i="96" s="1"/>
  <c r="AO40" i="96" s="1"/>
  <c r="AO41" i="96" s="1"/>
  <c r="AO42" i="96" s="1"/>
  <c r="AO43" i="96" s="1"/>
  <c r="AO44" i="96" s="1"/>
  <c r="AO45" i="96" s="1"/>
  <c r="AO46" i="96" s="1"/>
  <c r="AO47" i="96" s="1"/>
  <c r="AO48" i="96" s="1"/>
  <c r="AO49" i="96" s="1"/>
  <c r="AO50" i="96" s="1"/>
  <c r="AO56" i="96" s="1"/>
  <c r="AO57" i="96" s="1"/>
  <c r="AO59" i="96" s="1"/>
  <c r="AO60" i="96" s="1"/>
  <c r="AO61" i="96" s="1"/>
  <c r="AO62" i="96" s="1"/>
  <c r="AO63" i="96" s="1"/>
  <c r="AO65" i="96" s="1"/>
  <c r="AO66" i="96" s="1"/>
  <c r="AO67" i="96" s="1"/>
  <c r="AO68" i="96" s="1"/>
  <c r="AO69" i="96" s="1"/>
  <c r="AO70" i="96" s="1"/>
  <c r="AO71" i="96" s="1"/>
  <c r="AO72" i="96" s="1"/>
  <c r="AO79" i="96" s="1"/>
  <c r="AO80" i="96" s="1"/>
  <c r="AO81" i="96" s="1"/>
  <c r="AO82" i="96" s="1"/>
  <c r="AO88" i="96" s="1"/>
  <c r="AO89" i="96" s="1"/>
  <c r="AO90" i="96" s="1"/>
  <c r="AO91" i="96" s="1"/>
  <c r="AO92" i="96" s="1"/>
  <c r="AO93" i="96" s="1"/>
  <c r="AO94" i="96" s="1"/>
  <c r="AO96" i="96" s="1"/>
  <c r="AO97" i="96" s="1"/>
  <c r="AO98" i="96" s="1"/>
  <c r="AO104" i="96" s="1"/>
  <c r="AO105" i="96" s="1"/>
  <c r="AO106" i="96" s="1"/>
  <c r="AO108" i="96" s="1"/>
  <c r="AO109" i="96" s="1"/>
  <c r="AO110" i="96" s="1"/>
  <c r="AO111" i="96" s="1"/>
  <c r="AO112" i="96" s="1"/>
  <c r="AO113" i="96" s="1"/>
  <c r="AO114" i="96" s="1"/>
  <c r="AO115" i="96" s="1"/>
  <c r="AO116" i="96" s="1"/>
  <c r="AN10" i="96"/>
  <c r="AN11" i="96" s="1"/>
  <c r="AN12" i="96" s="1"/>
  <c r="AN13" i="96" s="1"/>
  <c r="AN14" i="96" s="1"/>
  <c r="AN15" i="96" s="1"/>
  <c r="AN16" i="96" s="1"/>
  <c r="AN17" i="96" s="1"/>
  <c r="AN18" i="96" s="1"/>
  <c r="AN19" i="96" s="1"/>
  <c r="AN20" i="96" s="1"/>
  <c r="AN26" i="96" s="1"/>
  <c r="AN27" i="96" s="1"/>
  <c r="AN28" i="96" s="1"/>
  <c r="AN29" i="96" s="1"/>
  <c r="AN30" i="96" s="1"/>
  <c r="AN31" i="96" s="1"/>
  <c r="AN32" i="96" s="1"/>
  <c r="AN33" i="96" s="1"/>
  <c r="AN34" i="96" s="1"/>
  <c r="AN40" i="96" s="1"/>
  <c r="AN41" i="96" s="1"/>
  <c r="AN42" i="96" s="1"/>
  <c r="AN43" i="96" s="1"/>
  <c r="AN44" i="96" s="1"/>
  <c r="AN46" i="96" s="1"/>
  <c r="AN47" i="96" s="1"/>
  <c r="AN48" i="96" s="1"/>
  <c r="AN49" i="96" s="1"/>
  <c r="AN50" i="96" s="1"/>
  <c r="AN56" i="96" s="1"/>
  <c r="AN57" i="96" s="1"/>
  <c r="AN59" i="96" s="1"/>
  <c r="AN60" i="96" s="1"/>
  <c r="AN61" i="96" s="1"/>
  <c r="AN62" i="96" s="1"/>
  <c r="AN63" i="96" s="1"/>
  <c r="AN65" i="96" s="1"/>
  <c r="AN66" i="96" s="1"/>
  <c r="AN67" i="96" s="1"/>
  <c r="AN68" i="96" s="1"/>
  <c r="AN69" i="96" s="1"/>
  <c r="AN70" i="96" s="1"/>
  <c r="AN71" i="96" s="1"/>
  <c r="AN72" i="96" s="1"/>
  <c r="AN73" i="96" s="1"/>
  <c r="AM10" i="96"/>
  <c r="AM11" i="96" s="1"/>
  <c r="AM12" i="96" s="1"/>
  <c r="AM13" i="96" s="1"/>
  <c r="AM14" i="96" s="1"/>
  <c r="AM15" i="96" s="1"/>
  <c r="AM16" i="96" s="1"/>
  <c r="AM17" i="96" s="1"/>
  <c r="AM18" i="96" s="1"/>
  <c r="AM19" i="96" s="1"/>
  <c r="AM20" i="96" s="1"/>
  <c r="AM26" i="96" s="1"/>
  <c r="AM27" i="96" s="1"/>
  <c r="AM28" i="96" s="1"/>
  <c r="AM29" i="96" s="1"/>
  <c r="AM30" i="96" s="1"/>
  <c r="AM31" i="96" s="1"/>
  <c r="AM32" i="96" s="1"/>
  <c r="AM33" i="96" s="1"/>
  <c r="AM34" i="96" s="1"/>
  <c r="AM40" i="96" s="1"/>
  <c r="AM41" i="96" s="1"/>
  <c r="AM42" i="96" s="1"/>
  <c r="AM43" i="96" s="1"/>
  <c r="AM44" i="96" s="1"/>
  <c r="AM46" i="96" s="1"/>
  <c r="AM47" i="96" s="1"/>
  <c r="AM48" i="96" s="1"/>
  <c r="AM49" i="96" s="1"/>
  <c r="AM50" i="96" s="1"/>
  <c r="AM56" i="96" s="1"/>
  <c r="AM57" i="96" s="1"/>
  <c r="AM59" i="96" s="1"/>
  <c r="AM60" i="96" s="1"/>
  <c r="AM61" i="96" s="1"/>
  <c r="AM62" i="96" s="1"/>
  <c r="AM63" i="96" s="1"/>
  <c r="AM65" i="96" s="1"/>
  <c r="AM66" i="96" s="1"/>
  <c r="AM67" i="96" s="1"/>
  <c r="AM68" i="96" s="1"/>
  <c r="AM69" i="96" s="1"/>
  <c r="AM70" i="96" s="1"/>
  <c r="AM71" i="96" s="1"/>
  <c r="AM72" i="96" s="1"/>
  <c r="AM73" i="96" s="1"/>
  <c r="AL10" i="96"/>
  <c r="AL11" i="96" s="1"/>
  <c r="AL12" i="96" s="1"/>
  <c r="AL13" i="96" s="1"/>
  <c r="AL14" i="96" s="1"/>
  <c r="AL15" i="96" s="1"/>
  <c r="AL16" i="96" s="1"/>
  <c r="AL17" i="96" s="1"/>
  <c r="AL18" i="96" s="1"/>
  <c r="AL19" i="96" s="1"/>
  <c r="AL20" i="96" s="1"/>
  <c r="AL26" i="96" s="1"/>
  <c r="AL27" i="96" s="1"/>
  <c r="AL28" i="96" s="1"/>
  <c r="AL29" i="96" s="1"/>
  <c r="AL30" i="96" s="1"/>
  <c r="AL31" i="96" s="1"/>
  <c r="AL32" i="96" s="1"/>
  <c r="AL33" i="96" s="1"/>
  <c r="AL34" i="96" s="1"/>
  <c r="AL40" i="96" s="1"/>
  <c r="AL41" i="96" s="1"/>
  <c r="AL42" i="96" s="1"/>
  <c r="AL43" i="96" s="1"/>
  <c r="AL44" i="96" s="1"/>
  <c r="AL45" i="96" s="1"/>
  <c r="AL46" i="96" s="1"/>
  <c r="AL47" i="96" s="1"/>
  <c r="AL48" i="96" s="1"/>
  <c r="AL49" i="96" s="1"/>
  <c r="AL50" i="96" s="1"/>
  <c r="AL56" i="96" s="1"/>
  <c r="AL57" i="96" s="1"/>
  <c r="AL59" i="96" s="1"/>
  <c r="AL60" i="96" s="1"/>
  <c r="AL61" i="96" s="1"/>
  <c r="AL62" i="96" s="1"/>
  <c r="AL63" i="96" s="1"/>
  <c r="AL65" i="96" s="1"/>
  <c r="AL66" i="96" s="1"/>
  <c r="AL67" i="96" s="1"/>
  <c r="AL68" i="96" s="1"/>
  <c r="AL69" i="96" s="1"/>
  <c r="AL70" i="96" s="1"/>
  <c r="AL71" i="96" s="1"/>
  <c r="AL72" i="96" s="1"/>
  <c r="AL73" i="96" s="1"/>
  <c r="AL79" i="96" s="1"/>
  <c r="AL80" i="96" s="1"/>
  <c r="AL81" i="96" s="1"/>
  <c r="AL82" i="96" s="1"/>
  <c r="AL88" i="96" s="1"/>
  <c r="AL89" i="96" s="1"/>
  <c r="AL90" i="96" s="1"/>
  <c r="AL91" i="96" s="1"/>
  <c r="AL92" i="96" s="1"/>
  <c r="AL93" i="96" s="1"/>
  <c r="AL94" i="96" s="1"/>
  <c r="AL96" i="96" s="1"/>
  <c r="AL97" i="96" s="1"/>
  <c r="AL98" i="96" s="1"/>
  <c r="AL104" i="96" s="1"/>
  <c r="AL105" i="96" s="1"/>
  <c r="AL106" i="96" s="1"/>
  <c r="AL108" i="96" s="1"/>
  <c r="AL109" i="96" s="1"/>
  <c r="AL110" i="96" s="1"/>
  <c r="AL111" i="96" s="1"/>
  <c r="AL112" i="96" s="1"/>
  <c r="AL113" i="96" s="1"/>
  <c r="AL114" i="96" s="1"/>
  <c r="AL115" i="96" s="1"/>
  <c r="AL116" i="96" s="1"/>
  <c r="AL117" i="96" s="1"/>
  <c r="AL118" i="96" s="1"/>
  <c r="AL119" i="96" s="1"/>
  <c r="AL125" i="96" s="1"/>
  <c r="AL126" i="96" s="1"/>
  <c r="AL127" i="96" s="1"/>
  <c r="AL128" i="96" s="1"/>
  <c r="AL129" i="96" s="1"/>
  <c r="AL130" i="96" s="1"/>
  <c r="AL131" i="96" s="1"/>
  <c r="AL132" i="96" s="1"/>
  <c r="AL133" i="96" s="1"/>
  <c r="AL134" i="96" s="1"/>
  <c r="AL135" i="96" s="1"/>
  <c r="AL136" i="96" s="1"/>
  <c r="AL137" i="96" s="1"/>
  <c r="AL138" i="96" s="1"/>
  <c r="AL139" i="96" s="1"/>
  <c r="AL140" i="96" s="1"/>
  <c r="AL141" i="96" s="1"/>
  <c r="AL142" i="96" s="1"/>
  <c r="AL143" i="96" s="1"/>
  <c r="AL144" i="96" s="1"/>
  <c r="AL145" i="96" s="1"/>
  <c r="AL146" i="96" s="1"/>
  <c r="AL147" i="96" s="1"/>
  <c r="AL148" i="96" s="1"/>
  <c r="AL149" i="96" s="1"/>
  <c r="AL150" i="96" s="1"/>
  <c r="AL151" i="96" s="1"/>
  <c r="AL152" i="96" s="1"/>
  <c r="AL153" i="96" s="1"/>
  <c r="AL154" i="96" s="1"/>
  <c r="AL155" i="96" s="1"/>
  <c r="AL156" i="96" s="1"/>
  <c r="AL157" i="96" s="1"/>
  <c r="AL158" i="96" s="1"/>
  <c r="AL159" i="96" s="1"/>
  <c r="AL160" i="96" s="1"/>
  <c r="AL161" i="96" s="1"/>
  <c r="AL162" i="96" s="1"/>
  <c r="AL163" i="96" s="1"/>
  <c r="AK10" i="96"/>
  <c r="AK11" i="96" s="1"/>
  <c r="AK12" i="96" s="1"/>
  <c r="AK13" i="96" s="1"/>
  <c r="AK14" i="96" s="1"/>
  <c r="AK15" i="96" s="1"/>
  <c r="AK16" i="96" s="1"/>
  <c r="AK17" i="96" s="1"/>
  <c r="AK18" i="96" s="1"/>
  <c r="AK19" i="96" s="1"/>
  <c r="AK20" i="96" s="1"/>
  <c r="AK26" i="96" s="1"/>
  <c r="AK27" i="96" s="1"/>
  <c r="AK28" i="96" s="1"/>
  <c r="AK29" i="96" s="1"/>
  <c r="AK30" i="96" s="1"/>
  <c r="AK31" i="96" s="1"/>
  <c r="AK32" i="96" s="1"/>
  <c r="AK33" i="96" s="1"/>
  <c r="AK34" i="96" s="1"/>
  <c r="AK40" i="96" s="1"/>
  <c r="AK41" i="96" s="1"/>
  <c r="AK42" i="96" s="1"/>
  <c r="AK43" i="96" s="1"/>
  <c r="AK44" i="96" s="1"/>
  <c r="AK45" i="96" s="1"/>
  <c r="AK46" i="96" s="1"/>
  <c r="AK47" i="96" s="1"/>
  <c r="AK48" i="96" s="1"/>
  <c r="AK49" i="96" s="1"/>
  <c r="AK50" i="96" s="1"/>
  <c r="AK56" i="96" s="1"/>
  <c r="AK57" i="96" s="1"/>
  <c r="AK59" i="96" s="1"/>
  <c r="AK60" i="96" s="1"/>
  <c r="AK61" i="96" s="1"/>
  <c r="AK62" i="96" s="1"/>
  <c r="AK63" i="96" s="1"/>
  <c r="AK65" i="96" s="1"/>
  <c r="AK66" i="96" s="1"/>
  <c r="AK67" i="96" s="1"/>
  <c r="AK68" i="96" s="1"/>
  <c r="AK69" i="96" s="1"/>
  <c r="AK70" i="96" s="1"/>
  <c r="AK71" i="96" s="1"/>
  <c r="AK72" i="96" s="1"/>
  <c r="AK73" i="96" s="1"/>
  <c r="AK79" i="96" s="1"/>
  <c r="AK80" i="96" s="1"/>
  <c r="AK81" i="96" s="1"/>
  <c r="AK82" i="96" s="1"/>
  <c r="AK88" i="96" s="1"/>
  <c r="AK89" i="96" s="1"/>
  <c r="AK90" i="96" s="1"/>
  <c r="AK91" i="96" s="1"/>
  <c r="AK92" i="96" s="1"/>
  <c r="AK93" i="96" s="1"/>
  <c r="AK94" i="96" s="1"/>
  <c r="AK96" i="96" s="1"/>
  <c r="AK97" i="96" s="1"/>
  <c r="AK98" i="96" s="1"/>
  <c r="AK104" i="96" s="1"/>
  <c r="AK105" i="96" s="1"/>
  <c r="AK106" i="96" s="1"/>
  <c r="AK108" i="96" s="1"/>
  <c r="AK109" i="96" s="1"/>
  <c r="AK110" i="96" s="1"/>
  <c r="AK111" i="96" s="1"/>
  <c r="AK112" i="96" s="1"/>
  <c r="AK113" i="96" s="1"/>
  <c r="AK114" i="96" s="1"/>
  <c r="AK115" i="96" s="1"/>
  <c r="AK116" i="96" s="1"/>
  <c r="AK117" i="96" s="1"/>
  <c r="AK118" i="96" s="1"/>
  <c r="AK119" i="96" s="1"/>
  <c r="AK125" i="96" s="1"/>
  <c r="AK126" i="96" s="1"/>
  <c r="AK127" i="96" s="1"/>
  <c r="AK128" i="96" s="1"/>
  <c r="AK129" i="96" s="1"/>
  <c r="AK130" i="96" s="1"/>
  <c r="AK131" i="96" s="1"/>
  <c r="AK132" i="96" s="1"/>
  <c r="AK133" i="96" s="1"/>
  <c r="AK134" i="96" s="1"/>
  <c r="AK135" i="96" s="1"/>
  <c r="AK136" i="96" s="1"/>
  <c r="AK137" i="96" s="1"/>
  <c r="AK138" i="96" s="1"/>
  <c r="AK139" i="96" s="1"/>
  <c r="AK140" i="96" s="1"/>
  <c r="AK141" i="96" s="1"/>
  <c r="AK142" i="96" s="1"/>
  <c r="AK143" i="96" s="1"/>
  <c r="AK144" i="96" s="1"/>
  <c r="AK145" i="96" s="1"/>
  <c r="AK146" i="96" s="1"/>
  <c r="AK147" i="96" s="1"/>
  <c r="AK148" i="96" s="1"/>
  <c r="AK149" i="96" s="1"/>
  <c r="AK150" i="96" s="1"/>
  <c r="AK151" i="96" s="1"/>
  <c r="AK152" i="96" s="1"/>
  <c r="AK153" i="96" s="1"/>
  <c r="AK154" i="96" s="1"/>
  <c r="AK155" i="96" s="1"/>
  <c r="AK156" i="96" s="1"/>
  <c r="AK157" i="96" s="1"/>
  <c r="AK158" i="96" s="1"/>
  <c r="AK159" i="96" s="1"/>
  <c r="AK160" i="96" s="1"/>
  <c r="AK161" i="96" s="1"/>
  <c r="AK162" i="96" s="1"/>
  <c r="AK163" i="96" s="1"/>
  <c r="AJ10" i="96"/>
  <c r="AJ11" i="96" s="1"/>
  <c r="AJ12" i="96" s="1"/>
  <c r="AJ13" i="96" s="1"/>
  <c r="AJ14" i="96" s="1"/>
  <c r="AJ15" i="96" s="1"/>
  <c r="AJ16" i="96" s="1"/>
  <c r="AJ17" i="96" s="1"/>
  <c r="AJ18" i="96" s="1"/>
  <c r="AJ19" i="96" s="1"/>
  <c r="AJ20" i="96" s="1"/>
  <c r="AJ26" i="96" s="1"/>
  <c r="AJ27" i="96" s="1"/>
  <c r="AJ28" i="96" s="1"/>
  <c r="AJ29" i="96" s="1"/>
  <c r="AJ30" i="96" s="1"/>
  <c r="AJ31" i="96" s="1"/>
  <c r="AJ32" i="96" s="1"/>
  <c r="AJ33" i="96" s="1"/>
  <c r="AJ34" i="96" s="1"/>
  <c r="AJ40" i="96" s="1"/>
  <c r="AJ41" i="96" s="1"/>
  <c r="AJ42" i="96" s="1"/>
  <c r="AJ43" i="96" s="1"/>
  <c r="AJ44" i="96" s="1"/>
  <c r="AJ45" i="96" s="1"/>
  <c r="AJ46" i="96" s="1"/>
  <c r="AJ47" i="96" s="1"/>
  <c r="AJ48" i="96" s="1"/>
  <c r="AJ49" i="96" s="1"/>
  <c r="AJ50" i="96" s="1"/>
  <c r="AJ56" i="96" s="1"/>
  <c r="AJ57" i="96" s="1"/>
  <c r="AJ59" i="96" s="1"/>
  <c r="AJ60" i="96" s="1"/>
  <c r="AJ61" i="96" s="1"/>
  <c r="AJ62" i="96" s="1"/>
  <c r="AJ63" i="96" s="1"/>
  <c r="AJ65" i="96" s="1"/>
  <c r="AJ66" i="96" s="1"/>
  <c r="AJ67" i="96" s="1"/>
  <c r="AJ68" i="96" s="1"/>
  <c r="AJ69" i="96" s="1"/>
  <c r="AJ70" i="96" s="1"/>
  <c r="AJ71" i="96" s="1"/>
  <c r="AJ72" i="96" s="1"/>
  <c r="AJ73" i="96" s="1"/>
  <c r="AJ79" i="96" s="1"/>
  <c r="AJ80" i="96" s="1"/>
  <c r="AJ81" i="96" s="1"/>
  <c r="AJ82" i="96" s="1"/>
  <c r="AJ88" i="96" s="1"/>
  <c r="AJ89" i="96" s="1"/>
  <c r="AJ90" i="96" s="1"/>
  <c r="AJ91" i="96" s="1"/>
  <c r="AJ92" i="96" s="1"/>
  <c r="AJ93" i="96" s="1"/>
  <c r="AJ94" i="96" s="1"/>
  <c r="AJ96" i="96" s="1"/>
  <c r="AJ97" i="96" s="1"/>
  <c r="AJ98" i="96" s="1"/>
  <c r="AJ104" i="96" s="1"/>
  <c r="AJ105" i="96" s="1"/>
  <c r="AJ106" i="96" s="1"/>
  <c r="AJ108" i="96" s="1"/>
  <c r="AJ109" i="96" s="1"/>
  <c r="AJ110" i="96" s="1"/>
  <c r="AJ111" i="96" s="1"/>
  <c r="AJ112" i="96" s="1"/>
  <c r="AJ113" i="96" s="1"/>
  <c r="AJ114" i="96" s="1"/>
  <c r="AJ115" i="96" s="1"/>
  <c r="AJ116" i="96" s="1"/>
  <c r="AJ117" i="96" s="1"/>
  <c r="AJ118" i="96" s="1"/>
  <c r="AJ119" i="96" s="1"/>
  <c r="AJ125" i="96" s="1"/>
  <c r="AJ126" i="96" s="1"/>
  <c r="AJ127" i="96" s="1"/>
  <c r="AJ128" i="96" s="1"/>
  <c r="AJ129" i="96" s="1"/>
  <c r="AJ130" i="96" s="1"/>
  <c r="AJ131" i="96" s="1"/>
  <c r="AJ132" i="96" s="1"/>
  <c r="AJ133" i="96" s="1"/>
  <c r="AJ134" i="96" s="1"/>
  <c r="AJ135" i="96" s="1"/>
  <c r="AJ136" i="96" s="1"/>
  <c r="AJ137" i="96" s="1"/>
  <c r="AJ138" i="96" s="1"/>
  <c r="AJ139" i="96" s="1"/>
  <c r="AJ140" i="96" s="1"/>
  <c r="AJ141" i="96" s="1"/>
  <c r="AJ142" i="96" s="1"/>
  <c r="AJ143" i="96" s="1"/>
  <c r="AJ144" i="96" s="1"/>
  <c r="AJ145" i="96" s="1"/>
  <c r="AJ146" i="96" s="1"/>
  <c r="AJ147" i="96" s="1"/>
  <c r="AJ148" i="96" s="1"/>
  <c r="AJ149" i="96" s="1"/>
  <c r="AJ150" i="96" s="1"/>
  <c r="AJ151" i="96" s="1"/>
  <c r="AJ152" i="96" s="1"/>
  <c r="AJ153" i="96" s="1"/>
  <c r="AJ154" i="96" s="1"/>
  <c r="AJ155" i="96" s="1"/>
  <c r="AJ156" i="96" s="1"/>
  <c r="AJ157" i="96" s="1"/>
  <c r="AJ158" i="96" s="1"/>
  <c r="AJ159" i="96" s="1"/>
  <c r="AJ160" i="96" s="1"/>
  <c r="AJ161" i="96" s="1"/>
  <c r="AJ162" i="96" s="1"/>
  <c r="AJ163" i="96" s="1"/>
  <c r="AI10" i="96"/>
  <c r="AI11" i="96" s="1"/>
  <c r="AI12" i="96" s="1"/>
  <c r="AI13" i="96" s="1"/>
  <c r="AI14" i="96" s="1"/>
  <c r="AI15" i="96" s="1"/>
  <c r="AI16" i="96" s="1"/>
  <c r="AI17" i="96" s="1"/>
  <c r="AI18" i="96" s="1"/>
  <c r="AI19" i="96" s="1"/>
  <c r="AI20" i="96" s="1"/>
  <c r="AI26" i="96" s="1"/>
  <c r="AI27" i="96" s="1"/>
  <c r="AI28" i="96" s="1"/>
  <c r="AI29" i="96" s="1"/>
  <c r="AI30" i="96" s="1"/>
  <c r="AI31" i="96" s="1"/>
  <c r="AI32" i="96" s="1"/>
  <c r="AI33" i="96" s="1"/>
  <c r="AI34" i="96" s="1"/>
  <c r="AI40" i="96" s="1"/>
  <c r="AI41" i="96" s="1"/>
  <c r="AI42" i="96" s="1"/>
  <c r="AI43" i="96" s="1"/>
  <c r="AI44" i="96" s="1"/>
  <c r="AI45" i="96" s="1"/>
  <c r="AI46" i="96" s="1"/>
  <c r="AI47" i="96" s="1"/>
  <c r="AI48" i="96" s="1"/>
  <c r="AI49" i="96" s="1"/>
  <c r="AI50" i="96" s="1"/>
  <c r="AI56" i="96" s="1"/>
  <c r="AI57" i="96" s="1"/>
  <c r="AI59" i="96" s="1"/>
  <c r="AI60" i="96" s="1"/>
  <c r="AI61" i="96" s="1"/>
  <c r="AI62" i="96" s="1"/>
  <c r="AI63" i="96" s="1"/>
  <c r="AI65" i="96" s="1"/>
  <c r="AI66" i="96" s="1"/>
  <c r="AI67" i="96" s="1"/>
  <c r="AI68" i="96" s="1"/>
  <c r="AI69" i="96" s="1"/>
  <c r="AI70" i="96" s="1"/>
  <c r="AI71" i="96" s="1"/>
  <c r="AI72" i="96" s="1"/>
  <c r="AI73" i="96" s="1"/>
  <c r="AI79" i="96" s="1"/>
  <c r="AI80" i="96" s="1"/>
  <c r="AI81" i="96" s="1"/>
  <c r="AI82" i="96" s="1"/>
  <c r="AI88" i="96" s="1"/>
  <c r="AI89" i="96" s="1"/>
  <c r="AI90" i="96" s="1"/>
  <c r="AI91" i="96" s="1"/>
  <c r="AI92" i="96" s="1"/>
  <c r="AI93" i="96" s="1"/>
  <c r="AI94" i="96" s="1"/>
  <c r="AI96" i="96" s="1"/>
  <c r="AI97" i="96" s="1"/>
  <c r="AI98" i="96" s="1"/>
  <c r="AI104" i="96" s="1"/>
  <c r="AI105" i="96" s="1"/>
  <c r="AI106" i="96" s="1"/>
  <c r="AI108" i="96" s="1"/>
  <c r="AI109" i="96" s="1"/>
  <c r="AI110" i="96" s="1"/>
  <c r="AI111" i="96" s="1"/>
  <c r="AI112" i="96" s="1"/>
  <c r="AI113" i="96" s="1"/>
  <c r="AI114" i="96" s="1"/>
  <c r="AI115" i="96" s="1"/>
  <c r="AI116" i="96" s="1"/>
  <c r="AI117" i="96" s="1"/>
  <c r="AI118" i="96" s="1"/>
  <c r="AI119" i="96" s="1"/>
  <c r="AI125" i="96" s="1"/>
  <c r="AI126" i="96" s="1"/>
  <c r="AI127" i="96" s="1"/>
  <c r="AI128" i="96" s="1"/>
  <c r="AI129" i="96" s="1"/>
  <c r="AI130" i="96" s="1"/>
  <c r="AI131" i="96" s="1"/>
  <c r="AI132" i="96" s="1"/>
  <c r="AI133" i="96" s="1"/>
  <c r="AI134" i="96" s="1"/>
  <c r="AI135" i="96" s="1"/>
  <c r="AI136" i="96" s="1"/>
  <c r="AI137" i="96" s="1"/>
  <c r="AI138" i="96" s="1"/>
  <c r="AI139" i="96" s="1"/>
  <c r="AI140" i="96" s="1"/>
  <c r="AI141" i="96" s="1"/>
  <c r="AI142" i="96" s="1"/>
  <c r="AI143" i="96" s="1"/>
  <c r="AI144" i="96" s="1"/>
  <c r="AI145" i="96" s="1"/>
  <c r="AI146" i="96" s="1"/>
  <c r="AI147" i="96" s="1"/>
  <c r="AI148" i="96" s="1"/>
  <c r="AI149" i="96" s="1"/>
  <c r="AI150" i="96" s="1"/>
  <c r="AI151" i="96" s="1"/>
  <c r="AI152" i="96" s="1"/>
  <c r="AI153" i="96" s="1"/>
  <c r="AI154" i="96" s="1"/>
  <c r="AI155" i="96" s="1"/>
  <c r="AI156" i="96" s="1"/>
  <c r="AI157" i="96" s="1"/>
  <c r="AI158" i="96" s="1"/>
  <c r="AI159" i="96" s="1"/>
  <c r="AI160" i="96" s="1"/>
  <c r="AI161" i="96" s="1"/>
  <c r="AI162" i="96" s="1"/>
  <c r="AI163" i="96" s="1"/>
  <c r="AH10" i="96"/>
  <c r="AH11" i="96" s="1"/>
  <c r="AH12" i="96" s="1"/>
  <c r="AH13" i="96" s="1"/>
  <c r="AH14" i="96" s="1"/>
  <c r="AH15" i="96" s="1"/>
  <c r="AH16" i="96" s="1"/>
  <c r="AH17" i="96" s="1"/>
  <c r="AH18" i="96" s="1"/>
  <c r="AH19" i="96" s="1"/>
  <c r="AH20" i="96" s="1"/>
  <c r="AH26" i="96" s="1"/>
  <c r="AH27" i="96" s="1"/>
  <c r="AH28" i="96" s="1"/>
  <c r="AH29" i="96" s="1"/>
  <c r="AH30" i="96" s="1"/>
  <c r="AH31" i="96" s="1"/>
  <c r="AH32" i="96" s="1"/>
  <c r="AH33" i="96" s="1"/>
  <c r="AH34" i="96" s="1"/>
  <c r="AH40" i="96" s="1"/>
  <c r="AH41" i="96" s="1"/>
  <c r="AH42" i="96" s="1"/>
  <c r="AH43" i="96" s="1"/>
  <c r="AH44" i="96" s="1"/>
  <c r="AH45" i="96" s="1"/>
  <c r="AH46" i="96" s="1"/>
  <c r="AH47" i="96" s="1"/>
  <c r="AH48" i="96" s="1"/>
  <c r="AH49" i="96" s="1"/>
  <c r="AH50" i="96" s="1"/>
  <c r="AH56" i="96" s="1"/>
  <c r="AH57" i="96" s="1"/>
  <c r="AH59" i="96" s="1"/>
  <c r="AH60" i="96" s="1"/>
  <c r="AH61" i="96" s="1"/>
  <c r="AH62" i="96" s="1"/>
  <c r="AH63" i="96" s="1"/>
  <c r="AH65" i="96" s="1"/>
  <c r="AH66" i="96" s="1"/>
  <c r="AH67" i="96" s="1"/>
  <c r="AH68" i="96" s="1"/>
  <c r="AH69" i="96" s="1"/>
  <c r="AH70" i="96" s="1"/>
  <c r="AH71" i="96" s="1"/>
  <c r="AH72" i="96" s="1"/>
  <c r="AH73" i="96" s="1"/>
  <c r="AH79" i="96" s="1"/>
  <c r="AH80" i="96" s="1"/>
  <c r="AG10" i="96"/>
  <c r="AG11" i="96" s="1"/>
  <c r="AG12" i="96" s="1"/>
  <c r="AG13" i="96" s="1"/>
  <c r="AG14" i="96" s="1"/>
  <c r="AG15" i="96" s="1"/>
  <c r="AG16" i="96" s="1"/>
  <c r="AG17" i="96" s="1"/>
  <c r="AG18" i="96" s="1"/>
  <c r="AG19" i="96" s="1"/>
  <c r="AG20" i="96" s="1"/>
  <c r="AG26" i="96" s="1"/>
  <c r="AG27" i="96" s="1"/>
  <c r="AG28" i="96" s="1"/>
  <c r="AG29" i="96" s="1"/>
  <c r="AG30" i="96" s="1"/>
  <c r="AG31" i="96" s="1"/>
  <c r="AG32" i="96" s="1"/>
  <c r="AG33" i="96" s="1"/>
  <c r="AG34" i="96" s="1"/>
  <c r="AG40" i="96" s="1"/>
  <c r="AG41" i="96" s="1"/>
  <c r="AG42" i="96" s="1"/>
  <c r="AG43" i="96" s="1"/>
  <c r="AG44" i="96" s="1"/>
  <c r="AG45" i="96" s="1"/>
  <c r="AG46" i="96" s="1"/>
  <c r="AG47" i="96" s="1"/>
  <c r="AG48" i="96" s="1"/>
  <c r="AG49" i="96" s="1"/>
  <c r="AG50" i="96" s="1"/>
  <c r="AG56" i="96" s="1"/>
  <c r="AG57" i="96" s="1"/>
  <c r="AG59" i="96" s="1"/>
  <c r="AG60" i="96" s="1"/>
  <c r="AG61" i="96" s="1"/>
  <c r="AG62" i="96" s="1"/>
  <c r="AG63" i="96" s="1"/>
  <c r="AG65" i="96" s="1"/>
  <c r="AG66" i="96" s="1"/>
  <c r="AG67" i="96" s="1"/>
  <c r="AG68" i="96" s="1"/>
  <c r="AG69" i="96" s="1"/>
  <c r="AG70" i="96" s="1"/>
  <c r="AG71" i="96" s="1"/>
  <c r="AG72" i="96" s="1"/>
  <c r="AG73" i="96" s="1"/>
  <c r="AG79" i="96" s="1"/>
  <c r="AG80" i="96" s="1"/>
  <c r="AF10" i="96"/>
  <c r="AF11" i="96" s="1"/>
  <c r="AF12" i="96" s="1"/>
  <c r="AF13" i="96" s="1"/>
  <c r="AF14" i="96" s="1"/>
  <c r="AF15" i="96" s="1"/>
  <c r="AF16" i="96" s="1"/>
  <c r="AF17" i="96" s="1"/>
  <c r="AF18" i="96" s="1"/>
  <c r="AF19" i="96" s="1"/>
  <c r="AF20" i="96" s="1"/>
  <c r="AF26" i="96" s="1"/>
  <c r="AF27" i="96" s="1"/>
  <c r="AF28" i="96" s="1"/>
  <c r="AF29" i="96" s="1"/>
  <c r="AF30" i="96" s="1"/>
  <c r="AF31" i="96" s="1"/>
  <c r="AF32" i="96" s="1"/>
  <c r="AF33" i="96" s="1"/>
  <c r="AF34" i="96" s="1"/>
  <c r="AF40" i="96" s="1"/>
  <c r="AF41" i="96" s="1"/>
  <c r="AF42" i="96" s="1"/>
  <c r="AF43" i="96" s="1"/>
  <c r="AF44" i="96" s="1"/>
  <c r="AF45" i="96" s="1"/>
  <c r="AF46" i="96" s="1"/>
  <c r="AF47" i="96" s="1"/>
  <c r="AF48" i="96" s="1"/>
  <c r="AF49" i="96" s="1"/>
  <c r="AF50" i="96" s="1"/>
  <c r="AF56" i="96" s="1"/>
  <c r="AF57" i="96" s="1"/>
  <c r="AF59" i="96" s="1"/>
  <c r="AF60" i="96" s="1"/>
  <c r="AF61" i="96" s="1"/>
  <c r="AF62" i="96" s="1"/>
  <c r="AF63" i="96" s="1"/>
  <c r="AF65" i="96" s="1"/>
  <c r="AF66" i="96" s="1"/>
  <c r="AF67" i="96" s="1"/>
  <c r="AF68" i="96" s="1"/>
  <c r="AF69" i="96" s="1"/>
  <c r="AF70" i="96" s="1"/>
  <c r="AF71" i="96" s="1"/>
  <c r="AF72" i="96" s="1"/>
  <c r="AF73" i="96" s="1"/>
  <c r="AF79" i="96" s="1"/>
  <c r="AF80" i="96" s="1"/>
  <c r="AF81" i="96" s="1"/>
  <c r="AF82" i="96" s="1"/>
  <c r="AF88" i="96" s="1"/>
  <c r="AF89" i="96" s="1"/>
  <c r="AF90" i="96" s="1"/>
  <c r="AF91" i="96" s="1"/>
  <c r="AF92" i="96" s="1"/>
  <c r="AF93" i="96" s="1"/>
  <c r="AF94" i="96" s="1"/>
  <c r="AF96" i="96" s="1"/>
  <c r="AF97" i="96" s="1"/>
  <c r="AF98" i="96" s="1"/>
  <c r="AF104" i="96" s="1"/>
  <c r="AF105" i="96" s="1"/>
  <c r="AF106" i="96" s="1"/>
  <c r="AF108" i="96" s="1"/>
  <c r="AF109" i="96" s="1"/>
  <c r="AF110" i="96" s="1"/>
  <c r="AF111" i="96" s="1"/>
  <c r="AF112" i="96" s="1"/>
  <c r="AF113" i="96" s="1"/>
  <c r="AF114" i="96" s="1"/>
  <c r="AF115" i="96" s="1"/>
  <c r="AF116" i="96" s="1"/>
  <c r="AE10" i="96"/>
  <c r="AE11" i="96" s="1"/>
  <c r="AE12" i="96" s="1"/>
  <c r="AE13" i="96" s="1"/>
  <c r="AE14" i="96" s="1"/>
  <c r="AE15" i="96" s="1"/>
  <c r="AE16" i="96" s="1"/>
  <c r="AE17" i="96" s="1"/>
  <c r="AE18" i="96" s="1"/>
  <c r="AE19" i="96" s="1"/>
  <c r="AE20" i="96" s="1"/>
  <c r="AE26" i="96" s="1"/>
  <c r="AE27" i="96" s="1"/>
  <c r="AE28" i="96" s="1"/>
  <c r="AE29" i="96" s="1"/>
  <c r="AE30" i="96" s="1"/>
  <c r="AE31" i="96" s="1"/>
  <c r="AE32" i="96" s="1"/>
  <c r="AE33" i="96" s="1"/>
  <c r="AE34" i="96" s="1"/>
  <c r="AE40" i="96" s="1"/>
  <c r="AE41" i="96" s="1"/>
  <c r="AE42" i="96" s="1"/>
  <c r="AE43" i="96" s="1"/>
  <c r="AE44" i="96" s="1"/>
  <c r="AE45" i="96" s="1"/>
  <c r="AE46" i="96" s="1"/>
  <c r="AE47" i="96" s="1"/>
  <c r="AE48" i="96" s="1"/>
  <c r="AE49" i="96" s="1"/>
  <c r="AE50" i="96" s="1"/>
  <c r="AE56" i="96" s="1"/>
  <c r="AE57" i="96" s="1"/>
  <c r="AE59" i="96" s="1"/>
  <c r="AE60" i="96" s="1"/>
  <c r="AE61" i="96" s="1"/>
  <c r="AE62" i="96" s="1"/>
  <c r="AE63" i="96" s="1"/>
  <c r="AE65" i="96" s="1"/>
  <c r="AE66" i="96" s="1"/>
  <c r="AE67" i="96" s="1"/>
  <c r="AE68" i="96" s="1"/>
  <c r="AE69" i="96" s="1"/>
  <c r="AE70" i="96" s="1"/>
  <c r="AE71" i="96" s="1"/>
  <c r="AE72" i="96" s="1"/>
  <c r="AE73" i="96" s="1"/>
  <c r="AE79" i="96" s="1"/>
  <c r="AE80" i="96" s="1"/>
  <c r="AE81" i="96" s="1"/>
  <c r="AE82" i="96" s="1"/>
  <c r="AE88" i="96" s="1"/>
  <c r="AE89" i="96" s="1"/>
  <c r="AE90" i="96" s="1"/>
  <c r="AE91" i="96" s="1"/>
  <c r="AE92" i="96" s="1"/>
  <c r="AE93" i="96" s="1"/>
  <c r="AE94" i="96" s="1"/>
  <c r="AE96" i="96" s="1"/>
  <c r="AE97" i="96" s="1"/>
  <c r="AE98" i="96" s="1"/>
  <c r="AE104" i="96" s="1"/>
  <c r="AE105" i="96" s="1"/>
  <c r="AE106" i="96" s="1"/>
  <c r="AE108" i="96" s="1"/>
  <c r="AE109" i="96" s="1"/>
  <c r="AE110" i="96" s="1"/>
  <c r="AE111" i="96" s="1"/>
  <c r="AE112" i="96" s="1"/>
  <c r="AE113" i="96" s="1"/>
  <c r="AE114" i="96" s="1"/>
  <c r="AE115" i="96" s="1"/>
  <c r="AE116" i="96" s="1"/>
  <c r="AD10" i="96"/>
  <c r="AD11" i="96" s="1"/>
  <c r="AD12" i="96" s="1"/>
  <c r="AD13" i="96" s="1"/>
  <c r="AD14" i="96" s="1"/>
  <c r="AD15" i="96" s="1"/>
  <c r="AD16" i="96" s="1"/>
  <c r="AD17" i="96" s="1"/>
  <c r="AD18" i="96" s="1"/>
  <c r="AD19" i="96" s="1"/>
  <c r="AD20" i="96" s="1"/>
  <c r="AD26" i="96" s="1"/>
  <c r="AD27" i="96" s="1"/>
  <c r="AD28" i="96" s="1"/>
  <c r="AD29" i="96" s="1"/>
  <c r="AD30" i="96" s="1"/>
  <c r="AD31" i="96" s="1"/>
  <c r="AD32" i="96" s="1"/>
  <c r="AD33" i="96" s="1"/>
  <c r="AD34" i="96" s="1"/>
  <c r="AD40" i="96" s="1"/>
  <c r="AD41" i="96" s="1"/>
  <c r="AD42" i="96" s="1"/>
  <c r="AD43" i="96" s="1"/>
  <c r="AD44" i="96" s="1"/>
  <c r="AD45" i="96" s="1"/>
  <c r="AD46" i="96" s="1"/>
  <c r="AD47" i="96" s="1"/>
  <c r="AD48" i="96" s="1"/>
  <c r="AD49" i="96" s="1"/>
  <c r="AD50" i="96" s="1"/>
  <c r="AD56" i="96" s="1"/>
  <c r="AD57" i="96" s="1"/>
  <c r="AD59" i="96" s="1"/>
  <c r="AD60" i="96" s="1"/>
  <c r="AD61" i="96" s="1"/>
  <c r="AD62" i="96" s="1"/>
  <c r="AD63" i="96" s="1"/>
  <c r="AD65" i="96" s="1"/>
  <c r="AD66" i="96" s="1"/>
  <c r="AD67" i="96" s="1"/>
  <c r="AD68" i="96" s="1"/>
  <c r="AD69" i="96" s="1"/>
  <c r="AD70" i="96" s="1"/>
  <c r="AD71" i="96" s="1"/>
  <c r="AD72" i="96" s="1"/>
  <c r="AD73" i="96" s="1"/>
  <c r="AD79" i="96" s="1"/>
  <c r="AD80" i="96" s="1"/>
  <c r="AD81" i="96" s="1"/>
  <c r="AD82" i="96" s="1"/>
  <c r="AD88" i="96" s="1"/>
  <c r="AD89" i="96" s="1"/>
  <c r="AD90" i="96" s="1"/>
  <c r="AD91" i="96" s="1"/>
  <c r="AD92" i="96" s="1"/>
  <c r="AD93" i="96" s="1"/>
  <c r="AD94" i="96" s="1"/>
  <c r="AD96" i="96" s="1"/>
  <c r="AD97" i="96" s="1"/>
  <c r="AD98" i="96" s="1"/>
  <c r="AD104" i="96" s="1"/>
  <c r="AD105" i="96" s="1"/>
  <c r="AD106" i="96" s="1"/>
  <c r="AD108" i="96" s="1"/>
  <c r="AD109" i="96" s="1"/>
  <c r="AD110" i="96" s="1"/>
  <c r="AD111" i="96" s="1"/>
  <c r="AD112" i="96" s="1"/>
  <c r="AD113" i="96" s="1"/>
  <c r="AD114" i="96" s="1"/>
  <c r="AD115" i="96" s="1"/>
  <c r="AD116" i="96" s="1"/>
  <c r="AC10" i="96"/>
  <c r="AC11" i="96" s="1"/>
  <c r="AC12" i="96" s="1"/>
  <c r="AC13" i="96" s="1"/>
  <c r="AC14" i="96" s="1"/>
  <c r="AC15" i="96" s="1"/>
  <c r="AC16" i="96" s="1"/>
  <c r="AC17" i="96" s="1"/>
  <c r="AC18" i="96" s="1"/>
  <c r="AC19" i="96" s="1"/>
  <c r="AC20" i="96" s="1"/>
  <c r="AC26" i="96" s="1"/>
  <c r="AC27" i="96" s="1"/>
  <c r="AC28" i="96" s="1"/>
  <c r="AC29" i="96" s="1"/>
  <c r="AC30" i="96" s="1"/>
  <c r="AC31" i="96" s="1"/>
  <c r="AC32" i="96" s="1"/>
  <c r="AC33" i="96" s="1"/>
  <c r="AC34" i="96" s="1"/>
  <c r="AC40" i="96" s="1"/>
  <c r="AC41" i="96" s="1"/>
  <c r="AC42" i="96" s="1"/>
  <c r="AC43" i="96" s="1"/>
  <c r="AC44" i="96" s="1"/>
  <c r="AC45" i="96" s="1"/>
  <c r="AC46" i="96" s="1"/>
  <c r="AC47" i="96" s="1"/>
  <c r="AC48" i="96" s="1"/>
  <c r="AC49" i="96" s="1"/>
  <c r="AC50" i="96" s="1"/>
  <c r="AC56" i="96" s="1"/>
  <c r="AC57" i="96" s="1"/>
  <c r="AC59" i="96" s="1"/>
  <c r="AC60" i="96" s="1"/>
  <c r="AC61" i="96" s="1"/>
  <c r="AC62" i="96" s="1"/>
  <c r="AC63" i="96" s="1"/>
  <c r="AC65" i="96" s="1"/>
  <c r="AC66" i="96" s="1"/>
  <c r="AC67" i="96" s="1"/>
  <c r="AC68" i="96" s="1"/>
  <c r="AC69" i="96" s="1"/>
  <c r="AC70" i="96" s="1"/>
  <c r="AC71" i="96" s="1"/>
  <c r="AC72" i="96" s="1"/>
  <c r="AC73" i="96" s="1"/>
  <c r="AC79" i="96" s="1"/>
  <c r="AC80" i="96" s="1"/>
  <c r="AC81" i="96" s="1"/>
  <c r="AC82" i="96" s="1"/>
  <c r="AC88" i="96" s="1"/>
  <c r="AC89" i="96" s="1"/>
  <c r="AC90" i="96" s="1"/>
  <c r="AC91" i="96" s="1"/>
  <c r="AC92" i="96" s="1"/>
  <c r="AC93" i="96" s="1"/>
  <c r="AC94" i="96" s="1"/>
  <c r="AC96" i="96" s="1"/>
  <c r="AC97" i="96" s="1"/>
  <c r="AC98" i="96" s="1"/>
  <c r="AC104" i="96" s="1"/>
  <c r="AC105" i="96" s="1"/>
  <c r="AC106" i="96" s="1"/>
  <c r="AC108" i="96" s="1"/>
  <c r="AC109" i="96" s="1"/>
  <c r="AC110" i="96" s="1"/>
  <c r="AC111" i="96" s="1"/>
  <c r="AC112" i="96" s="1"/>
  <c r="AC113" i="96" s="1"/>
  <c r="AC114" i="96" s="1"/>
  <c r="AC115" i="96" s="1"/>
  <c r="AC116" i="96" s="1"/>
  <c r="AB10" i="96"/>
  <c r="AB11" i="96" s="1"/>
  <c r="AB12" i="96" s="1"/>
  <c r="AB13" i="96" s="1"/>
  <c r="AB14" i="96" s="1"/>
  <c r="AB15" i="96" s="1"/>
  <c r="AB16" i="96" s="1"/>
  <c r="AB17" i="96" s="1"/>
  <c r="AB18" i="96" s="1"/>
  <c r="AB19" i="96" s="1"/>
  <c r="AB20" i="96" s="1"/>
  <c r="AB26" i="96" s="1"/>
  <c r="AB27" i="96" s="1"/>
  <c r="AB28" i="96" s="1"/>
  <c r="AB29" i="96" s="1"/>
  <c r="AB30" i="96" s="1"/>
  <c r="AB31" i="96" s="1"/>
  <c r="AB32" i="96" s="1"/>
  <c r="AB33" i="96" s="1"/>
  <c r="AB34" i="96" s="1"/>
  <c r="AB40" i="96" s="1"/>
  <c r="AB41" i="96" s="1"/>
  <c r="AB42" i="96" s="1"/>
  <c r="AB43" i="96" s="1"/>
  <c r="AB44" i="96" s="1"/>
  <c r="AB45" i="96" s="1"/>
  <c r="AB46" i="96" s="1"/>
  <c r="AB47" i="96" s="1"/>
  <c r="AB48" i="96" s="1"/>
  <c r="AB49" i="96" s="1"/>
  <c r="AB50" i="96" s="1"/>
  <c r="AB56" i="96" s="1"/>
  <c r="AB57" i="96" s="1"/>
  <c r="AB59" i="96" s="1"/>
  <c r="AB60" i="96" s="1"/>
  <c r="AB61" i="96" s="1"/>
  <c r="AB62" i="96" s="1"/>
  <c r="AB63" i="96" s="1"/>
  <c r="AB65" i="96" s="1"/>
  <c r="AB66" i="96" s="1"/>
  <c r="AB67" i="96" s="1"/>
  <c r="AB68" i="96" s="1"/>
  <c r="AB69" i="96" s="1"/>
  <c r="AB70" i="96" s="1"/>
  <c r="AB71" i="96" s="1"/>
  <c r="AB72" i="96" s="1"/>
  <c r="AB73" i="96" s="1"/>
  <c r="AB79" i="96" s="1"/>
  <c r="AB80" i="96" s="1"/>
  <c r="AB81" i="96" s="1"/>
  <c r="AB82" i="96" s="1"/>
  <c r="AB88" i="96" s="1"/>
  <c r="AB89" i="96" s="1"/>
  <c r="AB90" i="96" s="1"/>
  <c r="AB91" i="96" s="1"/>
  <c r="AB92" i="96" s="1"/>
  <c r="AB93" i="96" s="1"/>
  <c r="AB94" i="96" s="1"/>
  <c r="AB96" i="96" s="1"/>
  <c r="AB97" i="96" s="1"/>
  <c r="AB98" i="96" s="1"/>
  <c r="AB104" i="96" s="1"/>
  <c r="AB105" i="96" s="1"/>
  <c r="AB106" i="96" s="1"/>
  <c r="AB108" i="96" s="1"/>
  <c r="AB109" i="96" s="1"/>
  <c r="AB110" i="96" s="1"/>
  <c r="AB111" i="96" s="1"/>
  <c r="AB112" i="96" s="1"/>
  <c r="AB113" i="96" s="1"/>
  <c r="AB114" i="96" s="1"/>
  <c r="AB115" i="96" s="1"/>
  <c r="AB116" i="96" s="1"/>
  <c r="AA10" i="96"/>
  <c r="AA11" i="96" s="1"/>
  <c r="AA12" i="96" s="1"/>
  <c r="AA13" i="96" s="1"/>
  <c r="AA14" i="96" s="1"/>
  <c r="AA15" i="96" s="1"/>
  <c r="AA16" i="96" s="1"/>
  <c r="AA17" i="96" s="1"/>
  <c r="AA18" i="96" s="1"/>
  <c r="AA19" i="96" s="1"/>
  <c r="AA20" i="96" s="1"/>
  <c r="AA26" i="96" s="1"/>
  <c r="AA27" i="96" s="1"/>
  <c r="AA28" i="96" s="1"/>
  <c r="AA29" i="96" s="1"/>
  <c r="AA30" i="96" s="1"/>
  <c r="AA31" i="96" s="1"/>
  <c r="AA32" i="96" s="1"/>
  <c r="AA33" i="96" s="1"/>
  <c r="AA34" i="96" s="1"/>
  <c r="AA40" i="96" s="1"/>
  <c r="AA41" i="96" s="1"/>
  <c r="AA42" i="96" s="1"/>
  <c r="AA43" i="96" s="1"/>
  <c r="AA44" i="96" s="1"/>
  <c r="AA45" i="96" s="1"/>
  <c r="AA46" i="96" s="1"/>
  <c r="AA47" i="96" s="1"/>
  <c r="AA48" i="96" s="1"/>
  <c r="AA49" i="96" s="1"/>
  <c r="AA50" i="96" s="1"/>
  <c r="AA56" i="96" s="1"/>
  <c r="AA57" i="96" s="1"/>
  <c r="AA59" i="96" s="1"/>
  <c r="AA60" i="96" s="1"/>
  <c r="AA61" i="96" s="1"/>
  <c r="AA62" i="96" s="1"/>
  <c r="AA63" i="96" s="1"/>
  <c r="AA65" i="96" s="1"/>
  <c r="AA66" i="96" s="1"/>
  <c r="AA67" i="96" s="1"/>
  <c r="AA68" i="96" s="1"/>
  <c r="AA69" i="96" s="1"/>
  <c r="AA70" i="96" s="1"/>
  <c r="AA71" i="96" s="1"/>
  <c r="AA72" i="96" s="1"/>
  <c r="AA73" i="96" s="1"/>
  <c r="AA79" i="96" s="1"/>
  <c r="AA80" i="96" s="1"/>
  <c r="AA81" i="96" s="1"/>
  <c r="AA82" i="96" s="1"/>
  <c r="AA88" i="96" s="1"/>
  <c r="AA89" i="96" s="1"/>
  <c r="AA90" i="96" s="1"/>
  <c r="AA91" i="96" s="1"/>
  <c r="AA92" i="96" s="1"/>
  <c r="AA93" i="96" s="1"/>
  <c r="AA94" i="96" s="1"/>
  <c r="AA96" i="96" s="1"/>
  <c r="AA97" i="96" s="1"/>
  <c r="AA98" i="96" s="1"/>
  <c r="AA104" i="96" s="1"/>
  <c r="AA105" i="96" s="1"/>
  <c r="AA106" i="96" s="1"/>
  <c r="AA108" i="96" s="1"/>
  <c r="AA109" i="96" s="1"/>
  <c r="AA110" i="96" s="1"/>
  <c r="AA111" i="96" s="1"/>
  <c r="AA112" i="96" s="1"/>
  <c r="AA113" i="96" s="1"/>
  <c r="AA114" i="96" s="1"/>
  <c r="AA115" i="96" s="1"/>
  <c r="AA116" i="96" s="1"/>
  <c r="Z10" i="96"/>
  <c r="Z11" i="96" s="1"/>
  <c r="Z13" i="96" s="1"/>
  <c r="Z14" i="96" s="1"/>
  <c r="Z15" i="96" s="1"/>
  <c r="Z16" i="96" s="1"/>
  <c r="Z17" i="96" s="1"/>
  <c r="Z18" i="96" s="1"/>
  <c r="Z19" i="96" s="1"/>
  <c r="Z20" i="96" s="1"/>
  <c r="Z26" i="96" s="1"/>
  <c r="Z27" i="96" s="1"/>
  <c r="Z28" i="96" s="1"/>
  <c r="Z29" i="96" s="1"/>
  <c r="Z30" i="96" s="1"/>
  <c r="Z31" i="96" s="1"/>
  <c r="Z32" i="96" s="1"/>
  <c r="Z33" i="96" s="1"/>
  <c r="Z34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6" i="96" s="1"/>
  <c r="Z57" i="96" s="1"/>
  <c r="Z59" i="96" s="1"/>
  <c r="Z61" i="96" s="1"/>
  <c r="Z62" i="96" s="1"/>
  <c r="Z63" i="96" s="1"/>
  <c r="Z65" i="96" s="1"/>
  <c r="Z66" i="96" s="1"/>
  <c r="Z67" i="96" s="1"/>
  <c r="Z68" i="96" s="1"/>
  <c r="Z69" i="96" s="1"/>
  <c r="Z70" i="96" s="1"/>
  <c r="Z71" i="96" s="1"/>
  <c r="Y10" i="96"/>
  <c r="Y11" i="96" s="1"/>
  <c r="Y13" i="96" s="1"/>
  <c r="Y14" i="96" s="1"/>
  <c r="Y15" i="96" s="1"/>
  <c r="Y16" i="96" s="1"/>
  <c r="Y17" i="96" s="1"/>
  <c r="Y18" i="96" s="1"/>
  <c r="Y19" i="96" s="1"/>
  <c r="Y20" i="96" s="1"/>
  <c r="Y26" i="96" s="1"/>
  <c r="Y27" i="96" s="1"/>
  <c r="Y28" i="96" s="1"/>
  <c r="Y29" i="96" s="1"/>
  <c r="Y30" i="96" s="1"/>
  <c r="Y31" i="96" s="1"/>
  <c r="Y32" i="96" s="1"/>
  <c r="Y33" i="96" s="1"/>
  <c r="Y34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6" i="96" s="1"/>
  <c r="Y57" i="96" s="1"/>
  <c r="Y59" i="96" s="1"/>
  <c r="Y61" i="96" s="1"/>
  <c r="Y62" i="96" s="1"/>
  <c r="Y63" i="96" s="1"/>
  <c r="Y65" i="96" s="1"/>
  <c r="Y66" i="96" s="1"/>
  <c r="Y67" i="96" s="1"/>
  <c r="Y68" i="96" s="1"/>
  <c r="Y69" i="96" s="1"/>
  <c r="Y70" i="96" s="1"/>
  <c r="Y71" i="96" s="1"/>
  <c r="X10" i="96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6" i="96" s="1"/>
  <c r="X27" i="96" s="1"/>
  <c r="X28" i="96" s="1"/>
  <c r="X29" i="96" s="1"/>
  <c r="X30" i="96" s="1"/>
  <c r="X31" i="96" s="1"/>
  <c r="X32" i="96" s="1"/>
  <c r="X33" i="96" s="1"/>
  <c r="X34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7" i="96" s="1"/>
  <c r="X59" i="96" s="1"/>
  <c r="X60" i="96" s="1"/>
  <c r="X61" i="96" s="1"/>
  <c r="X62" i="96" s="1"/>
  <c r="X63" i="96" s="1"/>
  <c r="X65" i="96" s="1"/>
  <c r="X66" i="96" s="1"/>
  <c r="X67" i="96" s="1"/>
  <c r="X68" i="96" s="1"/>
  <c r="X69" i="96" s="1"/>
  <c r="X70" i="96" s="1"/>
  <c r="X71" i="96" s="1"/>
  <c r="X72" i="96" s="1"/>
  <c r="X73" i="96" s="1"/>
  <c r="X79" i="96" s="1"/>
  <c r="W10" i="96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6" i="96" s="1"/>
  <c r="W27" i="96" s="1"/>
  <c r="W28" i="96" s="1"/>
  <c r="W29" i="96" s="1"/>
  <c r="W30" i="96" s="1"/>
  <c r="W31" i="96" s="1"/>
  <c r="W32" i="96" s="1"/>
  <c r="W33" i="96" s="1"/>
  <c r="W34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7" i="96" s="1"/>
  <c r="W59" i="96" s="1"/>
  <c r="W60" i="96" s="1"/>
  <c r="W61" i="96" s="1"/>
  <c r="W62" i="96" s="1"/>
  <c r="W63" i="96" s="1"/>
  <c r="W65" i="96" s="1"/>
  <c r="W66" i="96" s="1"/>
  <c r="W67" i="96" s="1"/>
  <c r="W68" i="96" s="1"/>
  <c r="W69" i="96" s="1"/>
  <c r="W70" i="96" s="1"/>
  <c r="W71" i="96" s="1"/>
  <c r="W72" i="96" s="1"/>
  <c r="W73" i="96" s="1"/>
  <c r="W79" i="96" s="1"/>
  <c r="V10" i="96"/>
  <c r="V11" i="96" s="1"/>
  <c r="V13" i="96" s="1"/>
  <c r="V14" i="96" s="1"/>
  <c r="V15" i="96" s="1"/>
  <c r="V16" i="96" s="1"/>
  <c r="V17" i="96" s="1"/>
  <c r="V18" i="96" s="1"/>
  <c r="V19" i="96" s="1"/>
  <c r="V20" i="96" s="1"/>
  <c r="V26" i="96" s="1"/>
  <c r="V27" i="96" s="1"/>
  <c r="V28" i="96" s="1"/>
  <c r="V29" i="96" s="1"/>
  <c r="V30" i="96" s="1"/>
  <c r="V31" i="96" s="1"/>
  <c r="V32" i="96" s="1"/>
  <c r="V33" i="96" s="1"/>
  <c r="V34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6" i="96" s="1"/>
  <c r="V57" i="96" s="1"/>
  <c r="V59" i="96" s="1"/>
  <c r="V60" i="96" s="1"/>
  <c r="V61" i="96" s="1"/>
  <c r="V62" i="96" s="1"/>
  <c r="V63" i="96" s="1"/>
  <c r="V65" i="96" s="1"/>
  <c r="V66" i="96" s="1"/>
  <c r="V67" i="96" s="1"/>
  <c r="V68" i="96" s="1"/>
  <c r="V69" i="96" s="1"/>
  <c r="V70" i="96" s="1"/>
  <c r="V71" i="96" s="1"/>
  <c r="V72" i="96" s="1"/>
  <c r="V73" i="96" s="1"/>
  <c r="U10" i="96"/>
  <c r="U11" i="96" s="1"/>
  <c r="U13" i="96" s="1"/>
  <c r="U14" i="96" s="1"/>
  <c r="U15" i="96" s="1"/>
  <c r="U16" i="96" s="1"/>
  <c r="U17" i="96" s="1"/>
  <c r="U18" i="96" s="1"/>
  <c r="U19" i="96" s="1"/>
  <c r="U20" i="96" s="1"/>
  <c r="U26" i="96" s="1"/>
  <c r="U27" i="96" s="1"/>
  <c r="U28" i="96" s="1"/>
  <c r="U29" i="96" s="1"/>
  <c r="U30" i="96" s="1"/>
  <c r="U31" i="96" s="1"/>
  <c r="U32" i="96" s="1"/>
  <c r="U33" i="96" s="1"/>
  <c r="U34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6" i="96" s="1"/>
  <c r="U57" i="96" s="1"/>
  <c r="U59" i="96" s="1"/>
  <c r="U60" i="96" s="1"/>
  <c r="U61" i="96" s="1"/>
  <c r="U62" i="96" s="1"/>
  <c r="U63" i="96" s="1"/>
  <c r="U65" i="96" s="1"/>
  <c r="U66" i="96" s="1"/>
  <c r="U67" i="96" s="1"/>
  <c r="U68" i="96" s="1"/>
  <c r="U69" i="96" s="1"/>
  <c r="U70" i="96" s="1"/>
  <c r="U71" i="96" s="1"/>
  <c r="U72" i="96" s="1"/>
  <c r="U73" i="96" s="1"/>
  <c r="T10" i="96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6" i="96" s="1"/>
  <c r="T27" i="96" s="1"/>
  <c r="T28" i="96" s="1"/>
  <c r="T29" i="96" s="1"/>
  <c r="T30" i="96" s="1"/>
  <c r="T31" i="96" s="1"/>
  <c r="T32" i="96" s="1"/>
  <c r="T33" i="96" s="1"/>
  <c r="T34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6" i="96" s="1"/>
  <c r="T57" i="96" s="1"/>
  <c r="T59" i="96" s="1"/>
  <c r="T60" i="96" s="1"/>
  <c r="T61" i="96" s="1"/>
  <c r="T62" i="96" s="1"/>
  <c r="T63" i="96" s="1"/>
  <c r="T65" i="96" s="1"/>
  <c r="T66" i="96" s="1"/>
  <c r="T67" i="96" s="1"/>
  <c r="T68" i="96" s="1"/>
  <c r="T69" i="96" s="1"/>
  <c r="T70" i="96" s="1"/>
  <c r="T71" i="96" s="1"/>
  <c r="T72" i="96" s="1"/>
  <c r="T73" i="96" s="1"/>
  <c r="T79" i="96" s="1"/>
  <c r="T80" i="96" s="1"/>
  <c r="S10" i="96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6" i="96" s="1"/>
  <c r="S27" i="96" s="1"/>
  <c r="S28" i="96" s="1"/>
  <c r="S29" i="96" s="1"/>
  <c r="S30" i="96" s="1"/>
  <c r="S31" i="96" s="1"/>
  <c r="S32" i="96" s="1"/>
  <c r="S33" i="96" s="1"/>
  <c r="S34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6" i="96" s="1"/>
  <c r="S57" i="96" s="1"/>
  <c r="S59" i="96" s="1"/>
  <c r="S60" i="96" s="1"/>
  <c r="S61" i="96" s="1"/>
  <c r="S62" i="96" s="1"/>
  <c r="S63" i="96" s="1"/>
  <c r="S65" i="96" s="1"/>
  <c r="S66" i="96" s="1"/>
  <c r="S67" i="96" s="1"/>
  <c r="S68" i="96" s="1"/>
  <c r="S69" i="96" s="1"/>
  <c r="S70" i="96" s="1"/>
  <c r="S71" i="96" s="1"/>
  <c r="S72" i="96" s="1"/>
  <c r="S73" i="96" s="1"/>
  <c r="S79" i="96" s="1"/>
  <c r="S80" i="96" s="1"/>
  <c r="S81" i="96" s="1"/>
  <c r="S82" i="96" s="1"/>
  <c r="S88" i="96" s="1"/>
  <c r="S90" i="96" s="1"/>
  <c r="S91" i="96" s="1"/>
  <c r="S92" i="96" s="1"/>
  <c r="S93" i="96" s="1"/>
  <c r="S94" i="96" s="1"/>
  <c r="S96" i="96" s="1"/>
  <c r="S97" i="96" s="1"/>
  <c r="S98" i="96" s="1"/>
  <c r="S104" i="96" s="1"/>
  <c r="S105" i="96" s="1"/>
  <c r="S106" i="96" s="1"/>
  <c r="S108" i="96" s="1"/>
  <c r="S109" i="96" s="1"/>
  <c r="S110" i="96" s="1"/>
  <c r="S111" i="96" s="1"/>
  <c r="S112" i="96" s="1"/>
  <c r="S113" i="96" s="1"/>
  <c r="S114" i="96" s="1"/>
  <c r="S115" i="96" s="1"/>
  <c r="S116" i="96" s="1"/>
  <c r="R10" i="96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6" i="96" s="1"/>
  <c r="R27" i="96" s="1"/>
  <c r="R28" i="96" s="1"/>
  <c r="R29" i="96" s="1"/>
  <c r="R30" i="96" s="1"/>
  <c r="R31" i="96" s="1"/>
  <c r="R32" i="96" s="1"/>
  <c r="R33" i="96" s="1"/>
  <c r="R34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6" i="96" s="1"/>
  <c r="R57" i="96" s="1"/>
  <c r="R59" i="96" s="1"/>
  <c r="R60" i="96" s="1"/>
  <c r="R61" i="96" s="1"/>
  <c r="R62" i="96" s="1"/>
  <c r="R63" i="96" s="1"/>
  <c r="R65" i="96" s="1"/>
  <c r="R66" i="96" s="1"/>
  <c r="R67" i="96" s="1"/>
  <c r="R68" i="96" s="1"/>
  <c r="R69" i="96" s="1"/>
  <c r="R70" i="96" s="1"/>
  <c r="R71" i="96" s="1"/>
  <c r="R72" i="96" s="1"/>
  <c r="R73" i="96" s="1"/>
  <c r="R79" i="96" s="1"/>
  <c r="R80" i="96" s="1"/>
  <c r="R81" i="96" s="1"/>
  <c r="R82" i="96" s="1"/>
  <c r="R88" i="96" s="1"/>
  <c r="R90" i="96" s="1"/>
  <c r="R91" i="96" s="1"/>
  <c r="R92" i="96" s="1"/>
  <c r="R93" i="96" s="1"/>
  <c r="R94" i="96" s="1"/>
  <c r="R97" i="96" s="1"/>
  <c r="R98" i="96" s="1"/>
  <c r="R104" i="96" s="1"/>
  <c r="R105" i="96" s="1"/>
  <c r="R106" i="96" s="1"/>
  <c r="Q10" i="96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6" i="96" s="1"/>
  <c r="Q27" i="96" s="1"/>
  <c r="Q28" i="96" s="1"/>
  <c r="Q29" i="96" s="1"/>
  <c r="Q30" i="96" s="1"/>
  <c r="Q31" i="96" s="1"/>
  <c r="Q32" i="96" s="1"/>
  <c r="Q33" i="96" s="1"/>
  <c r="Q34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6" i="96" s="1"/>
  <c r="Q57" i="96" s="1"/>
  <c r="P10" i="96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6" i="96" s="1"/>
  <c r="P27" i="96" s="1"/>
  <c r="P28" i="96" s="1"/>
  <c r="P29" i="96" s="1"/>
  <c r="P30" i="96" s="1"/>
  <c r="P31" i="96" s="1"/>
  <c r="P32" i="96" s="1"/>
  <c r="P33" i="96" s="1"/>
  <c r="P34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6" i="96" s="1"/>
  <c r="P57" i="96" s="1"/>
  <c r="O10" i="96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6" i="96" s="1"/>
  <c r="O27" i="96" s="1"/>
  <c r="O28" i="96" s="1"/>
  <c r="O29" i="96" s="1"/>
  <c r="O30" i="96" s="1"/>
  <c r="O31" i="96" s="1"/>
  <c r="O32" i="96" s="1"/>
  <c r="O33" i="96" s="1"/>
  <c r="O34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6" i="96" s="1"/>
  <c r="O57" i="96" s="1"/>
  <c r="N10" i="96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6" i="96" s="1"/>
  <c r="N27" i="96" s="1"/>
  <c r="N28" i="96" s="1"/>
  <c r="N29" i="96" s="1"/>
  <c r="N30" i="96" s="1"/>
  <c r="N31" i="96" s="1"/>
  <c r="N32" i="96" s="1"/>
  <c r="N33" i="96" s="1"/>
  <c r="N34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6" i="96" s="1"/>
  <c r="N57" i="96" s="1"/>
  <c r="M10" i="96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6" i="96" s="1"/>
  <c r="M27" i="96" s="1"/>
  <c r="M28" i="96" s="1"/>
  <c r="M29" i="96" s="1"/>
  <c r="M30" i="96" s="1"/>
  <c r="M31" i="96" s="1"/>
  <c r="M32" i="96" s="1"/>
  <c r="M33" i="96" s="1"/>
  <c r="M34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6" i="96" s="1"/>
  <c r="M57" i="96" s="1"/>
  <c r="AH81" i="96" l="1"/>
  <c r="AH82" i="96" s="1"/>
  <c r="AN80" i="96"/>
  <c r="AN81" i="96" s="1"/>
  <c r="AN82" i="96" s="1"/>
  <c r="AN88" i="96" s="1"/>
  <c r="AN89" i="96" s="1"/>
  <c r="AN90" i="96" s="1"/>
  <c r="AN91" i="96" s="1"/>
  <c r="AN92" i="96" s="1"/>
  <c r="AN93" i="96" s="1"/>
  <c r="AN94" i="96" s="1"/>
  <c r="AN96" i="96" s="1"/>
  <c r="AN97" i="96" s="1"/>
  <c r="AN98" i="96" s="1"/>
  <c r="AN104" i="96" s="1"/>
  <c r="AN105" i="96" s="1"/>
  <c r="AN106" i="96" s="1"/>
  <c r="AN108" i="96" s="1"/>
  <c r="AN109" i="96" s="1"/>
  <c r="AN110" i="96" s="1"/>
  <c r="AN111" i="96" s="1"/>
  <c r="AN112" i="96" s="1"/>
  <c r="AN113" i="96" s="1"/>
  <c r="AN114" i="96" s="1"/>
  <c r="AN115" i="96" s="1"/>
  <c r="AN116" i="96" s="1"/>
  <c r="O59" i="96"/>
  <c r="O60" i="96" s="1"/>
  <c r="O61" i="96" s="1"/>
  <c r="O62" i="96" s="1"/>
  <c r="O63" i="96" s="1"/>
  <c r="O58" i="96"/>
  <c r="Q59" i="96"/>
  <c r="Q60" i="96" s="1"/>
  <c r="Q61" i="96" s="1"/>
  <c r="Q62" i="96" s="1"/>
  <c r="Q63" i="96" s="1"/>
  <c r="Q58" i="96"/>
  <c r="AG81" i="96"/>
  <c r="AG82" i="96" s="1"/>
  <c r="AG88" i="96" s="1"/>
  <c r="AG89" i="96" s="1"/>
  <c r="AG90" i="96" s="1"/>
  <c r="AG91" i="96" s="1"/>
  <c r="AG92" i="96" s="1"/>
  <c r="AG93" i="96" s="1"/>
  <c r="AG94" i="96" s="1"/>
  <c r="AG96" i="96" s="1"/>
  <c r="AG97" i="96" s="1"/>
  <c r="AG98" i="96" s="1"/>
  <c r="AG104" i="96" s="1"/>
  <c r="AG105" i="96" s="1"/>
  <c r="AG106" i="96" s="1"/>
  <c r="AG108" i="96" s="1"/>
  <c r="AG109" i="96" s="1"/>
  <c r="AG110" i="96" s="1"/>
  <c r="AG111" i="96" s="1"/>
  <c r="AG112" i="96" s="1"/>
  <c r="AG113" i="96" s="1"/>
  <c r="AG114" i="96" s="1"/>
  <c r="AG115" i="96" s="1"/>
  <c r="AG116" i="96" s="1"/>
  <c r="AM80" i="96"/>
  <c r="AM81" i="96" s="1"/>
  <c r="AM82" i="96" s="1"/>
  <c r="AM88" i="96" s="1"/>
  <c r="AM89" i="96" s="1"/>
  <c r="AM90" i="96" s="1"/>
  <c r="AM91" i="96" s="1"/>
  <c r="AM92" i="96" s="1"/>
  <c r="AM93" i="96" s="1"/>
  <c r="AM94" i="96" s="1"/>
  <c r="AM96" i="96" s="1"/>
  <c r="AM97" i="96" s="1"/>
  <c r="AM98" i="96" s="1"/>
  <c r="AM104" i="96" s="1"/>
  <c r="AM105" i="96" s="1"/>
  <c r="AM106" i="96" s="1"/>
  <c r="AM108" i="96" s="1"/>
  <c r="AM109" i="96" s="1"/>
  <c r="AM110" i="96" s="1"/>
  <c r="AM111" i="96" s="1"/>
  <c r="AM112" i="96" s="1"/>
  <c r="AM113" i="96" s="1"/>
  <c r="AM114" i="96" s="1"/>
  <c r="AM115" i="96" s="1"/>
  <c r="AM116" i="96" s="1"/>
  <c r="N59" i="96"/>
  <c r="N60" i="96" s="1"/>
  <c r="N61" i="96" s="1"/>
  <c r="N62" i="96" s="1"/>
  <c r="N63" i="96" s="1"/>
  <c r="N58" i="96"/>
  <c r="U80" i="96"/>
  <c r="T81" i="96"/>
  <c r="T82" i="96" s="1"/>
  <c r="T88" i="96" s="1"/>
  <c r="T90" i="96" s="1"/>
  <c r="T91" i="96" s="1"/>
  <c r="R107" i="96"/>
  <c r="R109" i="96"/>
  <c r="R110" i="96" s="1"/>
  <c r="R111" i="96" s="1"/>
  <c r="R112" i="96" s="1"/>
  <c r="R113" i="96" s="1"/>
  <c r="R114" i="96" s="1"/>
  <c r="R115" i="96" s="1"/>
  <c r="R116" i="96" s="1"/>
  <c r="Y79" i="96"/>
  <c r="Y80" i="96" s="1"/>
  <c r="Y81" i="96" s="1"/>
  <c r="Y82" i="96" s="1"/>
  <c r="Y88" i="96" s="1"/>
  <c r="W80" i="96"/>
  <c r="W81" i="96" s="1"/>
  <c r="M59" i="96"/>
  <c r="M60" i="96" s="1"/>
  <c r="M61" i="96" s="1"/>
  <c r="M62" i="96" s="1"/>
  <c r="M63" i="96" s="1"/>
  <c r="M58" i="96"/>
  <c r="P58" i="96"/>
  <c r="P59" i="96"/>
  <c r="P60" i="96" s="1"/>
  <c r="P61" i="96" s="1"/>
  <c r="P62" i="96" s="1"/>
  <c r="P63" i="96" s="1"/>
  <c r="X80" i="96"/>
  <c r="X81" i="96" s="1"/>
  <c r="Z79" i="96"/>
  <c r="Z80" i="96" s="1"/>
  <c r="Z81" i="96" s="1"/>
  <c r="Z82" i="96" s="1"/>
  <c r="Z88" i="96" s="1"/>
  <c r="I150" i="96"/>
  <c r="K144" i="96"/>
  <c r="K138" i="96"/>
  <c r="M64" i="96" l="1"/>
  <c r="M66" i="96"/>
  <c r="M67" i="96" s="1"/>
  <c r="M68" i="96" s="1"/>
  <c r="M69" i="96" s="1"/>
  <c r="M70" i="96" s="1"/>
  <c r="M71" i="96" s="1"/>
  <c r="M72" i="96" s="1"/>
  <c r="M73" i="96" s="1"/>
  <c r="M79" i="96" s="1"/>
  <c r="M80" i="96" s="1"/>
  <c r="M81" i="96" s="1"/>
  <c r="M82" i="96" s="1"/>
  <c r="M88" i="96" s="1"/>
  <c r="M90" i="96" s="1"/>
  <c r="M91" i="96" s="1"/>
  <c r="M92" i="96" s="1"/>
  <c r="M93" i="96" s="1"/>
  <c r="M94" i="96" s="1"/>
  <c r="M97" i="96" s="1"/>
  <c r="M98" i="96" s="1"/>
  <c r="M104" i="96" s="1"/>
  <c r="M105" i="96" s="1"/>
  <c r="M106" i="96" s="1"/>
  <c r="N66" i="96"/>
  <c r="N67" i="96" s="1"/>
  <c r="N68" i="96" s="1"/>
  <c r="N69" i="96" s="1"/>
  <c r="N70" i="96" s="1"/>
  <c r="N71" i="96" s="1"/>
  <c r="N72" i="96" s="1"/>
  <c r="N73" i="96" s="1"/>
  <c r="N79" i="96" s="1"/>
  <c r="N80" i="96" s="1"/>
  <c r="N81" i="96" s="1"/>
  <c r="N82" i="96" s="1"/>
  <c r="N88" i="96" s="1"/>
  <c r="N90" i="96" s="1"/>
  <c r="N91" i="96" s="1"/>
  <c r="N92" i="96" s="1"/>
  <c r="N93" i="96" s="1"/>
  <c r="N94" i="96" s="1"/>
  <c r="N97" i="96" s="1"/>
  <c r="N98" i="96" s="1"/>
  <c r="N104" i="96" s="1"/>
  <c r="N105" i="96" s="1"/>
  <c r="N106" i="96" s="1"/>
  <c r="N64" i="96"/>
  <c r="Q65" i="96"/>
  <c r="Q66" i="96" s="1"/>
  <c r="Q67" i="96" s="1"/>
  <c r="Q68" i="96" s="1"/>
  <c r="Q69" i="96" s="1"/>
  <c r="Q70" i="96" s="1"/>
  <c r="Q71" i="96" s="1"/>
  <c r="Q72" i="96" s="1"/>
  <c r="Q73" i="96" s="1"/>
  <c r="Q79" i="96" s="1"/>
  <c r="Q80" i="96" s="1"/>
  <c r="Q81" i="96" s="1"/>
  <c r="Q82" i="96" s="1"/>
  <c r="Q88" i="96" s="1"/>
  <c r="Q90" i="96" s="1"/>
  <c r="Q91" i="96" s="1"/>
  <c r="Q92" i="96" s="1"/>
  <c r="Q93" i="96" s="1"/>
  <c r="Q94" i="96" s="1"/>
  <c r="Q97" i="96" s="1"/>
  <c r="Q98" i="96" s="1"/>
  <c r="Q104" i="96" s="1"/>
  <c r="Q105" i="96" s="1"/>
  <c r="Q106" i="96" s="1"/>
  <c r="Q64" i="96"/>
  <c r="P66" i="96"/>
  <c r="P67" i="96" s="1"/>
  <c r="P68" i="96" s="1"/>
  <c r="P69" i="96" s="1"/>
  <c r="P70" i="96" s="1"/>
  <c r="P71" i="96" s="1"/>
  <c r="P72" i="96" s="1"/>
  <c r="P73" i="96" s="1"/>
  <c r="P79" i="96" s="1"/>
  <c r="P80" i="96" s="1"/>
  <c r="P81" i="96" s="1"/>
  <c r="P82" i="96" s="1"/>
  <c r="P88" i="96" s="1"/>
  <c r="P90" i="96" s="1"/>
  <c r="P91" i="96" s="1"/>
  <c r="P92" i="96" s="1"/>
  <c r="P93" i="96" s="1"/>
  <c r="P94" i="96" s="1"/>
  <c r="P97" i="96" s="1"/>
  <c r="P98" i="96" s="1"/>
  <c r="P104" i="96" s="1"/>
  <c r="P105" i="96" s="1"/>
  <c r="P106" i="96" s="1"/>
  <c r="P64" i="96"/>
  <c r="T92" i="96"/>
  <c r="T93" i="96" s="1"/>
  <c r="T94" i="96" s="1"/>
  <c r="T96" i="96" s="1"/>
  <c r="T97" i="96" s="1"/>
  <c r="T98" i="96" s="1"/>
  <c r="T104" i="96" s="1"/>
  <c r="T105" i="96" s="1"/>
  <c r="T106" i="96" s="1"/>
  <c r="T108" i="96" s="1"/>
  <c r="T109" i="96" s="1"/>
  <c r="T110" i="96" s="1"/>
  <c r="T111" i="96" s="1"/>
  <c r="T112" i="96" s="1"/>
  <c r="T113" i="96" s="1"/>
  <c r="T114" i="96" s="1"/>
  <c r="T115" i="96" s="1"/>
  <c r="T116" i="96" s="1"/>
  <c r="V91" i="96"/>
  <c r="V92" i="96" s="1"/>
  <c r="V93" i="96" s="1"/>
  <c r="V94" i="96" s="1"/>
  <c r="V96" i="96" s="1"/>
  <c r="V97" i="96" s="1"/>
  <c r="V98" i="96" s="1"/>
  <c r="V104" i="96" s="1"/>
  <c r="V105" i="96" s="1"/>
  <c r="V106" i="96" s="1"/>
  <c r="V108" i="96" s="1"/>
  <c r="V109" i="96" s="1"/>
  <c r="V110" i="96" s="1"/>
  <c r="V111" i="96" s="1"/>
  <c r="V112" i="96" s="1"/>
  <c r="V113" i="96" s="1"/>
  <c r="V114" i="96" s="1"/>
  <c r="V115" i="96" s="1"/>
  <c r="V116" i="96" s="1"/>
  <c r="U91" i="96"/>
  <c r="U92" i="96" s="1"/>
  <c r="U93" i="96" s="1"/>
  <c r="U94" i="96" s="1"/>
  <c r="U96" i="96" s="1"/>
  <c r="V80" i="96"/>
  <c r="V81" i="96" s="1"/>
  <c r="V82" i="96" s="1"/>
  <c r="V88" i="96" s="1"/>
  <c r="U81" i="96"/>
  <c r="U82" i="96" s="1"/>
  <c r="U88" i="96" s="1"/>
  <c r="I156" i="96"/>
  <c r="K150" i="96"/>
  <c r="O64" i="96"/>
  <c r="O66" i="96"/>
  <c r="O67" i="96" s="1"/>
  <c r="O68" i="96" s="1"/>
  <c r="O69" i="96" s="1"/>
  <c r="O70" i="96" s="1"/>
  <c r="O71" i="96" s="1"/>
  <c r="O72" i="96" s="1"/>
  <c r="O73" i="96" s="1"/>
  <c r="O79" i="96" s="1"/>
  <c r="O80" i="96" s="1"/>
  <c r="O81" i="96" s="1"/>
  <c r="O82" i="96" s="1"/>
  <c r="O88" i="96" s="1"/>
  <c r="O90" i="96" s="1"/>
  <c r="O91" i="96" s="1"/>
  <c r="O92" i="96" s="1"/>
  <c r="O93" i="96" s="1"/>
  <c r="O94" i="96" s="1"/>
  <c r="O97" i="96" s="1"/>
  <c r="O98" i="96" s="1"/>
  <c r="O104" i="96" s="1"/>
  <c r="O105" i="96" s="1"/>
  <c r="O106" i="96" s="1"/>
  <c r="P109" i="96" l="1"/>
  <c r="P110" i="96" s="1"/>
  <c r="P111" i="96" s="1"/>
  <c r="P112" i="96" s="1"/>
  <c r="P113" i="96" s="1"/>
  <c r="P114" i="96" s="1"/>
  <c r="P115" i="96" s="1"/>
  <c r="P116" i="96" s="1"/>
  <c r="P107" i="96"/>
  <c r="M109" i="96"/>
  <c r="M110" i="96" s="1"/>
  <c r="M111" i="96" s="1"/>
  <c r="M112" i="96" s="1"/>
  <c r="M113" i="96" s="1"/>
  <c r="M114" i="96" s="1"/>
  <c r="M115" i="96" s="1"/>
  <c r="M116" i="96" s="1"/>
  <c r="M107" i="96"/>
  <c r="O109" i="96"/>
  <c r="O110" i="96" s="1"/>
  <c r="O111" i="96" s="1"/>
  <c r="O112" i="96" s="1"/>
  <c r="O113" i="96" s="1"/>
  <c r="O114" i="96" s="1"/>
  <c r="O115" i="96" s="1"/>
  <c r="O116" i="96" s="1"/>
  <c r="O107" i="96"/>
  <c r="W88" i="96"/>
  <c r="U89" i="96"/>
  <c r="W89" i="96" s="1"/>
  <c r="W90" i="96" s="1"/>
  <c r="W91" i="96" s="1"/>
  <c r="Q107" i="96"/>
  <c r="Q109" i="96"/>
  <c r="Q110" i="96" s="1"/>
  <c r="Q111" i="96" s="1"/>
  <c r="Q112" i="96" s="1"/>
  <c r="Q113" i="96" s="1"/>
  <c r="Q114" i="96" s="1"/>
  <c r="Q115" i="96" s="1"/>
  <c r="Q116" i="96" s="1"/>
  <c r="X88" i="96"/>
  <c r="V89" i="96"/>
  <c r="X89" i="96" s="1"/>
  <c r="X90" i="96" s="1"/>
  <c r="X91" i="96" s="1"/>
  <c r="U97" i="96"/>
  <c r="U98" i="96" s="1"/>
  <c r="U104" i="96" s="1"/>
  <c r="U105" i="96" s="1"/>
  <c r="U106" i="96" s="1"/>
  <c r="U108" i="96" s="1"/>
  <c r="U109" i="96" s="1"/>
  <c r="U110" i="96" s="1"/>
  <c r="U111" i="96" s="1"/>
  <c r="U112" i="96" s="1"/>
  <c r="U113" i="96" s="1"/>
  <c r="U114" i="96" s="1"/>
  <c r="U115" i="96" s="1"/>
  <c r="U116" i="96" s="1"/>
  <c r="W96" i="96"/>
  <c r="N109" i="96"/>
  <c r="N110" i="96" s="1"/>
  <c r="N111" i="96" s="1"/>
  <c r="N112" i="96" s="1"/>
  <c r="N113" i="96" s="1"/>
  <c r="N114" i="96" s="1"/>
  <c r="N115" i="96" s="1"/>
  <c r="N116" i="96" s="1"/>
  <c r="N107" i="96"/>
  <c r="I162" i="96"/>
  <c r="K162" i="96" s="1"/>
  <c r="K156" i="96"/>
  <c r="X96" i="96" l="1"/>
  <c r="X97" i="96" s="1"/>
  <c r="W97" i="96"/>
  <c r="X92" i="96"/>
  <c r="X93" i="96" s="1"/>
  <c r="Z91" i="96"/>
  <c r="Z92" i="96" s="1"/>
  <c r="Z93" i="96" s="1"/>
  <c r="Z94" i="96" s="1"/>
  <c r="W92" i="96"/>
  <c r="W93" i="96" s="1"/>
  <c r="Y91" i="96"/>
  <c r="Y92" i="96" s="1"/>
  <c r="Y93" i="96" s="1"/>
  <c r="Y94" i="96" s="1"/>
  <c r="W98" i="96" l="1"/>
  <c r="W104" i="96" s="1"/>
  <c r="W105" i="96" s="1"/>
  <c r="W106" i="96" s="1"/>
  <c r="W108" i="96" s="1"/>
  <c r="W109" i="96" s="1"/>
  <c r="Y97" i="96"/>
  <c r="Y98" i="96" s="1"/>
  <c r="Y104" i="96" s="1"/>
  <c r="Y105" i="96" s="1"/>
  <c r="Y106" i="96" s="1"/>
  <c r="X98" i="96"/>
  <c r="X104" i="96" s="1"/>
  <c r="X105" i="96" s="1"/>
  <c r="X106" i="96" s="1"/>
  <c r="X108" i="96" s="1"/>
  <c r="X109" i="96" s="1"/>
  <c r="Z97" i="96"/>
  <c r="Z98" i="96" s="1"/>
  <c r="Z104" i="96" s="1"/>
  <c r="Z105" i="96" s="1"/>
  <c r="Z106" i="96" s="1"/>
  <c r="W110" i="96" l="1"/>
  <c r="W111" i="96" s="1"/>
  <c r="W112" i="96" s="1"/>
  <c r="W113" i="96" s="1"/>
  <c r="W114" i="96" s="1"/>
  <c r="W115" i="96" s="1"/>
  <c r="W116" i="96" s="1"/>
  <c r="Y109" i="96"/>
  <c r="Y110" i="96" s="1"/>
  <c r="Y111" i="96" s="1"/>
  <c r="Y112" i="96" s="1"/>
  <c r="Y113" i="96" s="1"/>
  <c r="Y114" i="96" s="1"/>
  <c r="Y115" i="96" s="1"/>
  <c r="Y116" i="96" s="1"/>
  <c r="X110" i="96"/>
  <c r="X111" i="96" s="1"/>
  <c r="X112" i="96" s="1"/>
  <c r="X113" i="96" s="1"/>
  <c r="X114" i="96" s="1"/>
  <c r="X115" i="96" s="1"/>
  <c r="X116" i="96" s="1"/>
  <c r="Z109" i="96"/>
  <c r="Z110" i="96" s="1"/>
  <c r="Z111" i="96" s="1"/>
  <c r="Z112" i="96" s="1"/>
  <c r="Z113" i="96" s="1"/>
  <c r="Z114" i="96" s="1"/>
  <c r="Z115" i="96" s="1"/>
  <c r="Z116" i="96" s="1"/>
  <c r="T62" i="146" l="1"/>
  <c r="T63" i="146" s="1"/>
  <c r="T64" i="146" s="1"/>
  <c r="T65" i="146" s="1"/>
  <c r="T66" i="146" s="1"/>
  <c r="T67" i="146" s="1"/>
  <c r="T68" i="146" s="1"/>
  <c r="T69" i="146" s="1"/>
  <c r="S62" i="146"/>
  <c r="S63" i="146" s="1"/>
  <c r="S64" i="146" s="1"/>
  <c r="S65" i="146" s="1"/>
  <c r="S66" i="146" s="1"/>
  <c r="S67" i="146" s="1"/>
  <c r="S68" i="146" s="1"/>
  <c r="S69" i="146" s="1"/>
  <c r="R62" i="146"/>
  <c r="R63" i="146" s="1"/>
  <c r="R64" i="146" s="1"/>
  <c r="R65" i="146" s="1"/>
  <c r="R66" i="146" s="1"/>
  <c r="R67" i="146" s="1"/>
  <c r="R68" i="146" s="1"/>
  <c r="R69" i="146" s="1"/>
  <c r="Q62" i="146"/>
  <c r="Q63" i="146" s="1"/>
  <c r="Q64" i="146" s="1"/>
  <c r="Q65" i="146" s="1"/>
  <c r="Q66" i="146" s="1"/>
  <c r="Q67" i="146" s="1"/>
  <c r="Q68" i="146" s="1"/>
  <c r="Q69" i="146" s="1"/>
  <c r="P62" i="146"/>
  <c r="P63" i="146" s="1"/>
  <c r="P64" i="146" s="1"/>
  <c r="P65" i="146" s="1"/>
  <c r="P66" i="146" s="1"/>
  <c r="P67" i="146" s="1"/>
  <c r="P68" i="146" s="1"/>
  <c r="P69" i="146" s="1"/>
  <c r="O62" i="146"/>
  <c r="O63" i="146" s="1"/>
  <c r="O64" i="146" s="1"/>
  <c r="O65" i="146" s="1"/>
  <c r="O66" i="146" s="1"/>
  <c r="O67" i="146" s="1"/>
  <c r="O68" i="146" s="1"/>
  <c r="O69" i="146" s="1"/>
  <c r="N62" i="146"/>
  <c r="N63" i="146" s="1"/>
  <c r="N64" i="146" s="1"/>
  <c r="N65" i="146" s="1"/>
  <c r="N66" i="146" s="1"/>
  <c r="N67" i="146" s="1"/>
  <c r="N68" i="146" s="1"/>
  <c r="N69" i="146" s="1"/>
  <c r="M62" i="146"/>
  <c r="M63" i="146" s="1"/>
  <c r="M64" i="146" s="1"/>
  <c r="M65" i="146" s="1"/>
  <c r="M66" i="146" s="1"/>
  <c r="M67" i="146" s="1"/>
  <c r="M68" i="146" s="1"/>
  <c r="M69" i="146" s="1"/>
  <c r="K62" i="146"/>
  <c r="K63" i="146" s="1"/>
  <c r="K64" i="146" s="1"/>
  <c r="K65" i="146" s="1"/>
  <c r="K66" i="146" s="1"/>
  <c r="K67" i="146" s="1"/>
  <c r="K68" i="146" s="1"/>
  <c r="K69" i="146" s="1"/>
  <c r="I62" i="146"/>
  <c r="I63" i="146" s="1"/>
  <c r="I64" i="146" s="1"/>
  <c r="I65" i="146" s="1"/>
  <c r="I66" i="146" s="1"/>
  <c r="I67" i="146" s="1"/>
  <c r="I68" i="146" s="1"/>
  <c r="I69" i="146" s="1"/>
  <c r="D62" i="146"/>
  <c r="D63" i="146" s="1"/>
  <c r="D64" i="146" s="1"/>
  <c r="D65" i="146" s="1"/>
  <c r="D66" i="146" s="1"/>
  <c r="D67" i="146" s="1"/>
  <c r="D68" i="146" s="1"/>
  <c r="D69" i="146" s="1"/>
  <c r="B62" i="146"/>
  <c r="B63" i="146" s="1"/>
  <c r="B64" i="146" s="1"/>
  <c r="B65" i="146" s="1"/>
  <c r="B66" i="146" s="1"/>
  <c r="B67" i="146" s="1"/>
  <c r="B68" i="146" s="1"/>
  <c r="B69" i="146" s="1"/>
  <c r="A62" i="146"/>
  <c r="A63" i="146" s="1"/>
  <c r="A64" i="146" s="1"/>
  <c r="A65" i="146" s="1"/>
  <c r="A66" i="146" s="1"/>
  <c r="A67" i="146" s="1"/>
  <c r="A68" i="146" s="1"/>
  <c r="A69" i="146" s="1"/>
  <c r="T58" i="146"/>
  <c r="S58" i="146"/>
  <c r="R58" i="146"/>
  <c r="Q58" i="146"/>
  <c r="P58" i="146"/>
  <c r="O58" i="146"/>
  <c r="N58" i="146"/>
  <c r="M58" i="146"/>
  <c r="D56" i="146"/>
  <c r="D54" i="146"/>
  <c r="B53" i="146"/>
  <c r="B54" i="146" s="1"/>
  <c r="B55" i="146" s="1"/>
  <c r="B56" i="146" s="1"/>
  <c r="B57" i="146" s="1"/>
  <c r="A53" i="146"/>
  <c r="A54" i="146" s="1"/>
  <c r="A55" i="146" s="1"/>
  <c r="A56" i="146" s="1"/>
  <c r="A57" i="146" s="1"/>
  <c r="K52" i="146"/>
  <c r="K53" i="146" s="1"/>
  <c r="K54" i="146" s="1"/>
  <c r="K55" i="146" s="1"/>
  <c r="K56" i="146" s="1"/>
  <c r="K57" i="146" s="1"/>
  <c r="I52" i="146"/>
  <c r="I53" i="146" s="1"/>
  <c r="I54" i="146" s="1"/>
  <c r="I55" i="146" s="1"/>
  <c r="I56" i="146" s="1"/>
  <c r="I57" i="146" s="1"/>
  <c r="G36" i="146"/>
  <c r="G37" i="146" s="1"/>
  <c r="G38" i="146" s="1"/>
  <c r="E36" i="146"/>
  <c r="E37" i="146" s="1"/>
  <c r="E38" i="146" s="1"/>
  <c r="D35" i="146"/>
  <c r="D36" i="146" s="1"/>
  <c r="D37" i="146" s="1"/>
  <c r="D38" i="146" s="1"/>
  <c r="B35" i="146"/>
  <c r="B36" i="146" s="1"/>
  <c r="B37" i="146" s="1"/>
  <c r="B38" i="146" s="1"/>
  <c r="E31" i="146"/>
  <c r="D31" i="146"/>
  <c r="E19" i="146"/>
  <c r="E20" i="146" s="1"/>
  <c r="K18" i="146"/>
  <c r="K19" i="146" s="1"/>
  <c r="K20" i="146" s="1"/>
  <c r="G18" i="146"/>
  <c r="G19" i="146" s="1"/>
  <c r="G20" i="146" s="1"/>
  <c r="D18" i="146"/>
  <c r="D19" i="146" s="1"/>
  <c r="D20" i="146" s="1"/>
  <c r="B18" i="146"/>
  <c r="B19" i="146" s="1"/>
  <c r="B20" i="146" s="1"/>
  <c r="I16" i="146"/>
  <c r="I18" i="146" s="1"/>
  <c r="I19" i="146" s="1"/>
  <c r="I20" i="146" s="1"/>
  <c r="A95" i="145"/>
  <c r="A96" i="145" s="1"/>
  <c r="A97" i="145" s="1"/>
  <c r="A98" i="145" s="1"/>
  <c r="A99" i="145" s="1"/>
  <c r="A100" i="145" s="1"/>
  <c r="A101" i="145" s="1"/>
  <c r="A102" i="145" s="1"/>
  <c r="A103" i="145" s="1"/>
  <c r="A104" i="145" s="1"/>
  <c r="A105" i="145" s="1"/>
  <c r="A106" i="145" s="1"/>
  <c r="A107" i="145" s="1"/>
  <c r="A108" i="145" s="1"/>
  <c r="A109" i="145" s="1"/>
  <c r="A110" i="145" s="1"/>
  <c r="A111" i="145" s="1"/>
  <c r="AF84" i="145"/>
  <c r="AF85" i="145" s="1"/>
  <c r="AF86" i="145" s="1"/>
  <c r="AF87" i="145" s="1"/>
  <c r="AF88" i="145" s="1"/>
  <c r="AF89" i="145" s="1"/>
  <c r="AF90" i="145" s="1"/>
  <c r="AF91" i="145" s="1"/>
  <c r="AF92" i="145" s="1"/>
  <c r="AF93" i="145" s="1"/>
  <c r="AF94" i="145" s="1"/>
  <c r="AF95" i="145" s="1"/>
  <c r="AF96" i="145" s="1"/>
  <c r="AF97" i="145" s="1"/>
  <c r="AF98" i="145" s="1"/>
  <c r="AF99" i="145" s="1"/>
  <c r="AF100" i="145" s="1"/>
  <c r="AF101" i="145" s="1"/>
  <c r="AF102" i="145" s="1"/>
  <c r="AF103" i="145" s="1"/>
  <c r="AF104" i="145" s="1"/>
  <c r="AF105" i="145" s="1"/>
  <c r="AF106" i="145" s="1"/>
  <c r="AF107" i="145" s="1"/>
  <c r="AF108" i="145" s="1"/>
  <c r="AF109" i="145" s="1"/>
  <c r="AF110" i="145" s="1"/>
  <c r="AF111" i="145" s="1"/>
  <c r="AE84" i="145"/>
  <c r="AE85" i="145" s="1"/>
  <c r="AE86" i="145" s="1"/>
  <c r="AE87" i="145" s="1"/>
  <c r="AE88" i="145" s="1"/>
  <c r="AE89" i="145" s="1"/>
  <c r="AE90" i="145" s="1"/>
  <c r="AE91" i="145" s="1"/>
  <c r="AE92" i="145" s="1"/>
  <c r="AE93" i="145" s="1"/>
  <c r="AE94" i="145" s="1"/>
  <c r="AE95" i="145" s="1"/>
  <c r="AE96" i="145" s="1"/>
  <c r="AE97" i="145" s="1"/>
  <c r="AE98" i="145" s="1"/>
  <c r="AE99" i="145" s="1"/>
  <c r="AE100" i="145" s="1"/>
  <c r="AE101" i="145" s="1"/>
  <c r="AE102" i="145" s="1"/>
  <c r="AE103" i="145" s="1"/>
  <c r="AE104" i="145" s="1"/>
  <c r="AE105" i="145" s="1"/>
  <c r="AE106" i="145" s="1"/>
  <c r="AE107" i="145" s="1"/>
  <c r="AE108" i="145" s="1"/>
  <c r="AE109" i="145" s="1"/>
  <c r="AE110" i="145" s="1"/>
  <c r="AE111" i="145" s="1"/>
  <c r="AD84" i="145"/>
  <c r="AD85" i="145" s="1"/>
  <c r="AD86" i="145" s="1"/>
  <c r="AD87" i="145" s="1"/>
  <c r="AD88" i="145" s="1"/>
  <c r="AD89" i="145" s="1"/>
  <c r="AD90" i="145" s="1"/>
  <c r="AD91" i="145" s="1"/>
  <c r="AD92" i="145" s="1"/>
  <c r="AD93" i="145" s="1"/>
  <c r="AD94" i="145" s="1"/>
  <c r="AD95" i="145" s="1"/>
  <c r="AD96" i="145" s="1"/>
  <c r="AD97" i="145" s="1"/>
  <c r="AD98" i="145" s="1"/>
  <c r="AD99" i="145" s="1"/>
  <c r="AD100" i="145" s="1"/>
  <c r="AD101" i="145" s="1"/>
  <c r="AD102" i="145" s="1"/>
  <c r="AD103" i="145" s="1"/>
  <c r="AD104" i="145" s="1"/>
  <c r="AD105" i="145" s="1"/>
  <c r="AD106" i="145" s="1"/>
  <c r="AD107" i="145" s="1"/>
  <c r="AD108" i="145" s="1"/>
  <c r="AD109" i="145" s="1"/>
  <c r="AD110" i="145" s="1"/>
  <c r="AD111" i="145" s="1"/>
  <c r="AC84" i="145"/>
  <c r="AC85" i="145" s="1"/>
  <c r="AC86" i="145" s="1"/>
  <c r="AC87" i="145" s="1"/>
  <c r="AC88" i="145" s="1"/>
  <c r="AC89" i="145" s="1"/>
  <c r="AC90" i="145" s="1"/>
  <c r="AC91" i="145" s="1"/>
  <c r="AC92" i="145" s="1"/>
  <c r="AC93" i="145" s="1"/>
  <c r="AC94" i="145" s="1"/>
  <c r="AC95" i="145" s="1"/>
  <c r="AC96" i="145" s="1"/>
  <c r="AC97" i="145" s="1"/>
  <c r="AC98" i="145" s="1"/>
  <c r="AC99" i="145" s="1"/>
  <c r="AC100" i="145" s="1"/>
  <c r="AC101" i="145" s="1"/>
  <c r="AC102" i="145" s="1"/>
  <c r="AC103" i="145" s="1"/>
  <c r="AC104" i="145" s="1"/>
  <c r="AC105" i="145" s="1"/>
  <c r="AC106" i="145" s="1"/>
  <c r="AC107" i="145" s="1"/>
  <c r="AC108" i="145" s="1"/>
  <c r="AC109" i="145" s="1"/>
  <c r="AC110" i="145" s="1"/>
  <c r="AC111" i="145" s="1"/>
  <c r="AB84" i="145"/>
  <c r="AB85" i="145" s="1"/>
  <c r="AB86" i="145" s="1"/>
  <c r="AB87" i="145" s="1"/>
  <c r="AB88" i="145" s="1"/>
  <c r="AB89" i="145" s="1"/>
  <c r="AB90" i="145" s="1"/>
  <c r="AB91" i="145" s="1"/>
  <c r="AB92" i="145" s="1"/>
  <c r="AB93" i="145" s="1"/>
  <c r="AB94" i="145" s="1"/>
  <c r="AB95" i="145" s="1"/>
  <c r="AB96" i="145" s="1"/>
  <c r="AB97" i="145" s="1"/>
  <c r="AB98" i="145" s="1"/>
  <c r="AB99" i="145" s="1"/>
  <c r="AB100" i="145" s="1"/>
  <c r="AB101" i="145" s="1"/>
  <c r="AB102" i="145" s="1"/>
  <c r="AB103" i="145" s="1"/>
  <c r="AB104" i="145" s="1"/>
  <c r="AB105" i="145" s="1"/>
  <c r="AB106" i="145" s="1"/>
  <c r="AB107" i="145" s="1"/>
  <c r="AB108" i="145" s="1"/>
  <c r="AB109" i="145" s="1"/>
  <c r="AB110" i="145" s="1"/>
  <c r="AB111" i="145" s="1"/>
  <c r="AA84" i="145"/>
  <c r="AA85" i="145" s="1"/>
  <c r="AA86" i="145" s="1"/>
  <c r="AA87" i="145" s="1"/>
  <c r="AA88" i="145" s="1"/>
  <c r="AA89" i="145" s="1"/>
  <c r="AA90" i="145" s="1"/>
  <c r="AA91" i="145" s="1"/>
  <c r="AA92" i="145" s="1"/>
  <c r="AA93" i="145" s="1"/>
  <c r="AA94" i="145" s="1"/>
  <c r="AA95" i="145" s="1"/>
  <c r="AA96" i="145" s="1"/>
  <c r="AA97" i="145" s="1"/>
  <c r="AA98" i="145" s="1"/>
  <c r="AA99" i="145" s="1"/>
  <c r="AA100" i="145" s="1"/>
  <c r="AA101" i="145" s="1"/>
  <c r="AA102" i="145" s="1"/>
  <c r="AA103" i="145" s="1"/>
  <c r="AA104" i="145" s="1"/>
  <c r="AA105" i="145" s="1"/>
  <c r="AA106" i="145" s="1"/>
  <c r="AA107" i="145" s="1"/>
  <c r="AA108" i="145" s="1"/>
  <c r="AA109" i="145" s="1"/>
  <c r="AA110" i="145" s="1"/>
  <c r="AA111" i="145" s="1"/>
  <c r="U84" i="145"/>
  <c r="U85" i="145" s="1"/>
  <c r="U86" i="145" s="1"/>
  <c r="U87" i="145" s="1"/>
  <c r="U88" i="145" s="1"/>
  <c r="U89" i="145" s="1"/>
  <c r="U90" i="145" s="1"/>
  <c r="U91" i="145" s="1"/>
  <c r="U92" i="145" s="1"/>
  <c r="U93" i="145" s="1"/>
  <c r="U94" i="145" s="1"/>
  <c r="U95" i="145" s="1"/>
  <c r="U96" i="145" s="1"/>
  <c r="U97" i="145" s="1"/>
  <c r="U98" i="145" s="1"/>
  <c r="U99" i="145" s="1"/>
  <c r="U100" i="145" s="1"/>
  <c r="U101" i="145" s="1"/>
  <c r="U102" i="145" s="1"/>
  <c r="U103" i="145" s="1"/>
  <c r="U104" i="145" s="1"/>
  <c r="U105" i="145" s="1"/>
  <c r="U106" i="145" s="1"/>
  <c r="U107" i="145" s="1"/>
  <c r="U108" i="145" s="1"/>
  <c r="U109" i="145" s="1"/>
  <c r="U110" i="145" s="1"/>
  <c r="U111" i="145" s="1"/>
  <c r="S84" i="145"/>
  <c r="S85" i="145" s="1"/>
  <c r="R84" i="145"/>
  <c r="R85" i="145" s="1"/>
  <c r="R86" i="145" s="1"/>
  <c r="R87" i="145" s="1"/>
  <c r="R88" i="145" s="1"/>
  <c r="R89" i="145" s="1"/>
  <c r="R90" i="145" s="1"/>
  <c r="R91" i="145" s="1"/>
  <c r="R92" i="145" s="1"/>
  <c r="R93" i="145" s="1"/>
  <c r="R94" i="145" s="1"/>
  <c r="R95" i="145" s="1"/>
  <c r="R96" i="145" s="1"/>
  <c r="R97" i="145" s="1"/>
  <c r="R98" i="145" s="1"/>
  <c r="R99" i="145" s="1"/>
  <c r="R100" i="145" s="1"/>
  <c r="R101" i="145" s="1"/>
  <c r="R102" i="145" s="1"/>
  <c r="R103" i="145" s="1"/>
  <c r="R104" i="145" s="1"/>
  <c r="R105" i="145" s="1"/>
  <c r="R106" i="145" s="1"/>
  <c r="R107" i="145" s="1"/>
  <c r="R108" i="145" s="1"/>
  <c r="R109" i="145" s="1"/>
  <c r="R110" i="145" s="1"/>
  <c r="R111" i="145" s="1"/>
  <c r="Q84" i="145"/>
  <c r="Q85" i="145" s="1"/>
  <c r="Q86" i="145" s="1"/>
  <c r="Q87" i="145" s="1"/>
  <c r="Q88" i="145" s="1"/>
  <c r="Q89" i="145" s="1"/>
  <c r="Q90" i="145" s="1"/>
  <c r="Q91" i="145" s="1"/>
  <c r="Q92" i="145" s="1"/>
  <c r="Q93" i="145" s="1"/>
  <c r="Q94" i="145" s="1"/>
  <c r="Q95" i="145" s="1"/>
  <c r="Q96" i="145" s="1"/>
  <c r="Q97" i="145" s="1"/>
  <c r="Q98" i="145" s="1"/>
  <c r="Q99" i="145" s="1"/>
  <c r="Q100" i="145" s="1"/>
  <c r="Q101" i="145" s="1"/>
  <c r="Q102" i="145" s="1"/>
  <c r="Q103" i="145" s="1"/>
  <c r="Q104" i="145" s="1"/>
  <c r="Q105" i="145" s="1"/>
  <c r="Q106" i="145" s="1"/>
  <c r="Q107" i="145" s="1"/>
  <c r="Q108" i="145" s="1"/>
  <c r="Q109" i="145" s="1"/>
  <c r="Q110" i="145" s="1"/>
  <c r="Q111" i="145" s="1"/>
  <c r="P84" i="145"/>
  <c r="P85" i="145" s="1"/>
  <c r="P86" i="145" s="1"/>
  <c r="P87" i="145" s="1"/>
  <c r="P88" i="145" s="1"/>
  <c r="P89" i="145" s="1"/>
  <c r="P90" i="145" s="1"/>
  <c r="P91" i="145" s="1"/>
  <c r="P92" i="145" s="1"/>
  <c r="P93" i="145" s="1"/>
  <c r="P94" i="145" s="1"/>
  <c r="P95" i="145" s="1"/>
  <c r="P96" i="145" s="1"/>
  <c r="P97" i="145" s="1"/>
  <c r="P98" i="145" s="1"/>
  <c r="P99" i="145" s="1"/>
  <c r="P100" i="145" s="1"/>
  <c r="P101" i="145" s="1"/>
  <c r="P102" i="145" s="1"/>
  <c r="P103" i="145" s="1"/>
  <c r="P104" i="145" s="1"/>
  <c r="P105" i="145" s="1"/>
  <c r="P106" i="145" s="1"/>
  <c r="P107" i="145" s="1"/>
  <c r="P108" i="145" s="1"/>
  <c r="P109" i="145" s="1"/>
  <c r="P110" i="145" s="1"/>
  <c r="P111" i="145" s="1"/>
  <c r="O84" i="145"/>
  <c r="O85" i="145" s="1"/>
  <c r="O86" i="145" s="1"/>
  <c r="O87" i="145" s="1"/>
  <c r="O88" i="145" s="1"/>
  <c r="O89" i="145" s="1"/>
  <c r="O90" i="145" s="1"/>
  <c r="O91" i="145" s="1"/>
  <c r="O92" i="145" s="1"/>
  <c r="O93" i="145" s="1"/>
  <c r="O94" i="145" s="1"/>
  <c r="O95" i="145" s="1"/>
  <c r="O96" i="145" s="1"/>
  <c r="O97" i="145" s="1"/>
  <c r="O98" i="145" s="1"/>
  <c r="O99" i="145" s="1"/>
  <c r="O100" i="145" s="1"/>
  <c r="O101" i="145" s="1"/>
  <c r="O102" i="145" s="1"/>
  <c r="O103" i="145" s="1"/>
  <c r="O104" i="145" s="1"/>
  <c r="O105" i="145" s="1"/>
  <c r="O106" i="145" s="1"/>
  <c r="O107" i="145" s="1"/>
  <c r="O108" i="145" s="1"/>
  <c r="O109" i="145" s="1"/>
  <c r="O110" i="145" s="1"/>
  <c r="O111" i="145" s="1"/>
  <c r="N84" i="145"/>
  <c r="N85" i="145" s="1"/>
  <c r="N86" i="145" s="1"/>
  <c r="N87" i="145" s="1"/>
  <c r="N88" i="145" s="1"/>
  <c r="N89" i="145" s="1"/>
  <c r="N90" i="145" s="1"/>
  <c r="N91" i="145" s="1"/>
  <c r="N92" i="145" s="1"/>
  <c r="N93" i="145" s="1"/>
  <c r="N94" i="145" s="1"/>
  <c r="N95" i="145" s="1"/>
  <c r="N96" i="145" s="1"/>
  <c r="N97" i="145" s="1"/>
  <c r="N98" i="145" s="1"/>
  <c r="N99" i="145" s="1"/>
  <c r="N100" i="145" s="1"/>
  <c r="N101" i="145" s="1"/>
  <c r="N102" i="145" s="1"/>
  <c r="N103" i="145" s="1"/>
  <c r="N104" i="145" s="1"/>
  <c r="N105" i="145" s="1"/>
  <c r="N106" i="145" s="1"/>
  <c r="N107" i="145" s="1"/>
  <c r="N108" i="145" s="1"/>
  <c r="N109" i="145" s="1"/>
  <c r="N110" i="145" s="1"/>
  <c r="N111" i="145" s="1"/>
  <c r="M84" i="145"/>
  <c r="M85" i="145" s="1"/>
  <c r="M86" i="145" s="1"/>
  <c r="M87" i="145" s="1"/>
  <c r="M88" i="145" s="1"/>
  <c r="M89" i="145" s="1"/>
  <c r="M90" i="145" s="1"/>
  <c r="M91" i="145" s="1"/>
  <c r="M92" i="145" s="1"/>
  <c r="M93" i="145" s="1"/>
  <c r="M94" i="145" s="1"/>
  <c r="M95" i="145" s="1"/>
  <c r="M96" i="145" s="1"/>
  <c r="M97" i="145" s="1"/>
  <c r="M98" i="145" s="1"/>
  <c r="M99" i="145" s="1"/>
  <c r="M100" i="145" s="1"/>
  <c r="M101" i="145" s="1"/>
  <c r="M102" i="145" s="1"/>
  <c r="M103" i="145" s="1"/>
  <c r="M104" i="145" s="1"/>
  <c r="M105" i="145" s="1"/>
  <c r="M106" i="145" s="1"/>
  <c r="M107" i="145" s="1"/>
  <c r="M108" i="145" s="1"/>
  <c r="M109" i="145" s="1"/>
  <c r="M110" i="145" s="1"/>
  <c r="M111" i="145" s="1"/>
  <c r="K84" i="145"/>
  <c r="I84" i="145"/>
  <c r="G84" i="145"/>
  <c r="G85" i="145" s="1"/>
  <c r="G86" i="145" s="1"/>
  <c r="G87" i="145" s="1"/>
  <c r="G88" i="145" s="1"/>
  <c r="G89" i="145" s="1"/>
  <c r="G90" i="145" s="1"/>
  <c r="G91" i="145" s="1"/>
  <c r="G92" i="145" s="1"/>
  <c r="G93" i="145" s="1"/>
  <c r="G94" i="145" s="1"/>
  <c r="G95" i="145" s="1"/>
  <c r="G96" i="145" s="1"/>
  <c r="G97" i="145" s="1"/>
  <c r="G98" i="145" s="1"/>
  <c r="G99" i="145" s="1"/>
  <c r="G100" i="145" s="1"/>
  <c r="G101" i="145" s="1"/>
  <c r="G102" i="145" s="1"/>
  <c r="G103" i="145" s="1"/>
  <c r="G104" i="145" s="1"/>
  <c r="G105" i="145" s="1"/>
  <c r="G106" i="145" s="1"/>
  <c r="G107" i="145" s="1"/>
  <c r="G108" i="145" s="1"/>
  <c r="G109" i="145" s="1"/>
  <c r="G110" i="145" s="1"/>
  <c r="G111" i="145" s="1"/>
  <c r="E84" i="145"/>
  <c r="D84" i="145"/>
  <c r="D85" i="145" s="1"/>
  <c r="D86" i="145" s="1"/>
  <c r="D87" i="145" s="1"/>
  <c r="D88" i="145" s="1"/>
  <c r="D89" i="145" s="1"/>
  <c r="D90" i="145" s="1"/>
  <c r="D91" i="145" s="1"/>
  <c r="D92" i="145" s="1"/>
  <c r="D93" i="145" s="1"/>
  <c r="D94" i="145" s="1"/>
  <c r="D95" i="145" s="1"/>
  <c r="D96" i="145" s="1"/>
  <c r="D97" i="145" s="1"/>
  <c r="D98" i="145" s="1"/>
  <c r="D99" i="145" s="1"/>
  <c r="D100" i="145" s="1"/>
  <c r="D101" i="145" s="1"/>
  <c r="D102" i="145" s="1"/>
  <c r="D103" i="145" s="1"/>
  <c r="D104" i="145" s="1"/>
  <c r="D105" i="145" s="1"/>
  <c r="D106" i="145" s="1"/>
  <c r="D107" i="145" s="1"/>
  <c r="D108" i="145" s="1"/>
  <c r="D109" i="145" s="1"/>
  <c r="D110" i="145" s="1"/>
  <c r="D111" i="145" s="1"/>
  <c r="B84" i="145"/>
  <c r="B85" i="145" s="1"/>
  <c r="B86" i="145" s="1"/>
  <c r="B87" i="145" s="1"/>
  <c r="B88" i="145" s="1"/>
  <c r="B89" i="145" s="1"/>
  <c r="B90" i="145" s="1"/>
  <c r="B91" i="145" s="1"/>
  <c r="B92" i="145" s="1"/>
  <c r="B93" i="145" s="1"/>
  <c r="B94" i="145" s="1"/>
  <c r="B95" i="145" s="1"/>
  <c r="B96" i="145" s="1"/>
  <c r="B97" i="145" s="1"/>
  <c r="B98" i="145" s="1"/>
  <c r="B99" i="145" s="1"/>
  <c r="B100" i="145" s="1"/>
  <c r="B101" i="145" s="1"/>
  <c r="B102" i="145" s="1"/>
  <c r="B103" i="145" s="1"/>
  <c r="B104" i="145" s="1"/>
  <c r="B105" i="145" s="1"/>
  <c r="B106" i="145" s="1"/>
  <c r="B107" i="145" s="1"/>
  <c r="B108" i="145" s="1"/>
  <c r="B109" i="145" s="1"/>
  <c r="B110" i="145" s="1"/>
  <c r="B111" i="145" s="1"/>
  <c r="U57" i="145"/>
  <c r="U58" i="145" s="1"/>
  <c r="U59" i="145" s="1"/>
  <c r="U60" i="145" s="1"/>
  <c r="U61" i="145" s="1"/>
  <c r="U62" i="145" s="1"/>
  <c r="U63" i="145" s="1"/>
  <c r="U64" i="145" s="1"/>
  <c r="U65" i="145" s="1"/>
  <c r="U66" i="145" s="1"/>
  <c r="U67" i="145" s="1"/>
  <c r="U68" i="145" s="1"/>
  <c r="U69" i="145" s="1"/>
  <c r="U70" i="145" s="1"/>
  <c r="U71" i="145" s="1"/>
  <c r="U72" i="145" s="1"/>
  <c r="U73" i="145" s="1"/>
  <c r="U74" i="145" s="1"/>
  <c r="U75" i="145" s="1"/>
  <c r="U76" i="145" s="1"/>
  <c r="U77" i="145" s="1"/>
  <c r="U78" i="145" s="1"/>
  <c r="U79" i="145" s="1"/>
  <c r="U80" i="145" s="1"/>
  <c r="U81" i="145" s="1"/>
  <c r="S57" i="145"/>
  <c r="E58" i="145" s="1"/>
  <c r="K57" i="145"/>
  <c r="W57" i="145" s="1"/>
  <c r="Y57" i="145" s="1"/>
  <c r="I58" i="145" s="1"/>
  <c r="I57" i="145"/>
  <c r="G57" i="145"/>
  <c r="G58" i="145" s="1"/>
  <c r="G59" i="145" s="1"/>
  <c r="G60" i="145" s="1"/>
  <c r="G61" i="145" s="1"/>
  <c r="G62" i="145" s="1"/>
  <c r="G63" i="145" s="1"/>
  <c r="G64" i="145" s="1"/>
  <c r="G65" i="145" s="1"/>
  <c r="G66" i="145" s="1"/>
  <c r="G67" i="145" s="1"/>
  <c r="G68" i="145" s="1"/>
  <c r="G69" i="145" s="1"/>
  <c r="G70" i="145" s="1"/>
  <c r="G71" i="145" s="1"/>
  <c r="G72" i="145" s="1"/>
  <c r="G73" i="145" s="1"/>
  <c r="G74" i="145" s="1"/>
  <c r="G75" i="145" s="1"/>
  <c r="G76" i="145" s="1"/>
  <c r="G77" i="145" s="1"/>
  <c r="G78" i="145" s="1"/>
  <c r="G79" i="145" s="1"/>
  <c r="G80" i="145" s="1"/>
  <c r="G81" i="145" s="1"/>
  <c r="E57" i="145"/>
  <c r="D57" i="145"/>
  <c r="D58" i="145" s="1"/>
  <c r="D59" i="145" s="1"/>
  <c r="D60" i="145" s="1"/>
  <c r="D61" i="145" s="1"/>
  <c r="D62" i="145" s="1"/>
  <c r="D63" i="145" s="1"/>
  <c r="D64" i="145" s="1"/>
  <c r="D65" i="145" s="1"/>
  <c r="D66" i="145" s="1"/>
  <c r="D67" i="145" s="1"/>
  <c r="D68" i="145" s="1"/>
  <c r="D69" i="145" s="1"/>
  <c r="D70" i="145" s="1"/>
  <c r="D71" i="145" s="1"/>
  <c r="D72" i="145" s="1"/>
  <c r="D73" i="145" s="1"/>
  <c r="D74" i="145" s="1"/>
  <c r="D75" i="145" s="1"/>
  <c r="D76" i="145" s="1"/>
  <c r="D77" i="145" s="1"/>
  <c r="D78" i="145" s="1"/>
  <c r="D79" i="145" s="1"/>
  <c r="D80" i="145" s="1"/>
  <c r="D81" i="145" s="1"/>
  <c r="B57" i="145"/>
  <c r="B58" i="145" s="1"/>
  <c r="B59" i="145" s="1"/>
  <c r="B60" i="145" s="1"/>
  <c r="B61" i="145" s="1"/>
  <c r="B62" i="145" s="1"/>
  <c r="B63" i="145" s="1"/>
  <c r="B64" i="145" s="1"/>
  <c r="B65" i="145" s="1"/>
  <c r="B66" i="145" s="1"/>
  <c r="B67" i="145" s="1"/>
  <c r="B68" i="145" s="1"/>
  <c r="B69" i="145" s="1"/>
  <c r="B70" i="145" s="1"/>
  <c r="B71" i="145" s="1"/>
  <c r="B72" i="145" s="1"/>
  <c r="B73" i="145" s="1"/>
  <c r="B74" i="145" s="1"/>
  <c r="B75" i="145" s="1"/>
  <c r="B76" i="145" s="1"/>
  <c r="B77" i="145" s="1"/>
  <c r="B78" i="145" s="1"/>
  <c r="B79" i="145" s="1"/>
  <c r="B80" i="145" s="1"/>
  <c r="B81" i="145" s="1"/>
  <c r="U45" i="145"/>
  <c r="U46" i="145" s="1"/>
  <c r="U47" i="145" s="1"/>
  <c r="U48" i="145" s="1"/>
  <c r="U49" i="145" s="1"/>
  <c r="U50" i="145" s="1"/>
  <c r="U51" i="145" s="1"/>
  <c r="U52" i="145" s="1"/>
  <c r="U53" i="145" s="1"/>
  <c r="U54" i="145" s="1"/>
  <c r="S45" i="145"/>
  <c r="S46" i="145" s="1"/>
  <c r="S47" i="145" s="1"/>
  <c r="S48" i="145" s="1"/>
  <c r="S49" i="145" s="1"/>
  <c r="S50" i="145" s="1"/>
  <c r="S51" i="145" s="1"/>
  <c r="S52" i="145" s="1"/>
  <c r="S53" i="145" s="1"/>
  <c r="S54" i="145" s="1"/>
  <c r="G45" i="145"/>
  <c r="G46" i="145" s="1"/>
  <c r="G47" i="145" s="1"/>
  <c r="G48" i="145" s="1"/>
  <c r="G49" i="145" s="1"/>
  <c r="G50" i="145" s="1"/>
  <c r="G51" i="145" s="1"/>
  <c r="G52" i="145" s="1"/>
  <c r="G53" i="145" s="1"/>
  <c r="G54" i="145" s="1"/>
  <c r="G55" i="145" s="1"/>
  <c r="E45" i="145"/>
  <c r="E46" i="145" s="1"/>
  <c r="E47" i="145" s="1"/>
  <c r="E48" i="145" s="1"/>
  <c r="E49" i="145" s="1"/>
  <c r="E50" i="145" s="1"/>
  <c r="E51" i="145" s="1"/>
  <c r="E52" i="145" s="1"/>
  <c r="E53" i="145" s="1"/>
  <c r="E54" i="145" s="1"/>
  <c r="E55" i="145" s="1"/>
  <c r="AF44" i="145"/>
  <c r="AF45" i="145" s="1"/>
  <c r="AF46" i="145" s="1"/>
  <c r="AF47" i="145" s="1"/>
  <c r="AF48" i="145" s="1"/>
  <c r="AF49" i="145" s="1"/>
  <c r="AF50" i="145" s="1"/>
  <c r="AF51" i="145" s="1"/>
  <c r="AF52" i="145" s="1"/>
  <c r="AF53" i="145" s="1"/>
  <c r="AF54" i="145" s="1"/>
  <c r="AF56" i="145" s="1"/>
  <c r="AF57" i="145" s="1"/>
  <c r="AF58" i="145" s="1"/>
  <c r="AF59" i="145" s="1"/>
  <c r="AF60" i="145" s="1"/>
  <c r="AF61" i="145" s="1"/>
  <c r="AF62" i="145" s="1"/>
  <c r="AF63" i="145" s="1"/>
  <c r="AF64" i="145" s="1"/>
  <c r="AF65" i="145" s="1"/>
  <c r="AF66" i="145" s="1"/>
  <c r="AF67" i="145" s="1"/>
  <c r="AF68" i="145" s="1"/>
  <c r="AF69" i="145" s="1"/>
  <c r="AF70" i="145" s="1"/>
  <c r="AF71" i="145" s="1"/>
  <c r="AF72" i="145" s="1"/>
  <c r="AF73" i="145" s="1"/>
  <c r="AF74" i="145" s="1"/>
  <c r="AF75" i="145" s="1"/>
  <c r="AF76" i="145" s="1"/>
  <c r="AF77" i="145" s="1"/>
  <c r="AF78" i="145" s="1"/>
  <c r="AF79" i="145" s="1"/>
  <c r="AF80" i="145" s="1"/>
  <c r="AE44" i="145"/>
  <c r="AE45" i="145" s="1"/>
  <c r="AE46" i="145" s="1"/>
  <c r="AE47" i="145" s="1"/>
  <c r="AE48" i="145" s="1"/>
  <c r="AE49" i="145" s="1"/>
  <c r="AE50" i="145" s="1"/>
  <c r="AE51" i="145" s="1"/>
  <c r="AE52" i="145" s="1"/>
  <c r="AE53" i="145" s="1"/>
  <c r="AE54" i="145" s="1"/>
  <c r="AE56" i="145" s="1"/>
  <c r="AE57" i="145" s="1"/>
  <c r="AE58" i="145" s="1"/>
  <c r="AE59" i="145" s="1"/>
  <c r="AE60" i="145" s="1"/>
  <c r="AE61" i="145" s="1"/>
  <c r="AE62" i="145" s="1"/>
  <c r="AE63" i="145" s="1"/>
  <c r="AE64" i="145" s="1"/>
  <c r="AE65" i="145" s="1"/>
  <c r="AE66" i="145" s="1"/>
  <c r="AE67" i="145" s="1"/>
  <c r="AE68" i="145" s="1"/>
  <c r="AE69" i="145" s="1"/>
  <c r="AE70" i="145" s="1"/>
  <c r="AE71" i="145" s="1"/>
  <c r="AE72" i="145" s="1"/>
  <c r="AE73" i="145" s="1"/>
  <c r="AE74" i="145" s="1"/>
  <c r="AE75" i="145" s="1"/>
  <c r="AE76" i="145" s="1"/>
  <c r="AE77" i="145" s="1"/>
  <c r="AE78" i="145" s="1"/>
  <c r="AE79" i="145" s="1"/>
  <c r="AE80" i="145" s="1"/>
  <c r="AD44" i="145"/>
  <c r="AD45" i="145" s="1"/>
  <c r="AD46" i="145" s="1"/>
  <c r="AD47" i="145" s="1"/>
  <c r="AD48" i="145" s="1"/>
  <c r="AD49" i="145" s="1"/>
  <c r="AD50" i="145" s="1"/>
  <c r="AD51" i="145" s="1"/>
  <c r="AD52" i="145" s="1"/>
  <c r="AD53" i="145" s="1"/>
  <c r="AD54" i="145" s="1"/>
  <c r="AD56" i="145" s="1"/>
  <c r="AD57" i="145" s="1"/>
  <c r="AD58" i="145" s="1"/>
  <c r="AD59" i="145" s="1"/>
  <c r="AD60" i="145" s="1"/>
  <c r="AD61" i="145" s="1"/>
  <c r="AD62" i="145" s="1"/>
  <c r="AD63" i="145" s="1"/>
  <c r="AD64" i="145" s="1"/>
  <c r="AD65" i="145" s="1"/>
  <c r="AD66" i="145" s="1"/>
  <c r="AD67" i="145" s="1"/>
  <c r="AD68" i="145" s="1"/>
  <c r="AD69" i="145" s="1"/>
  <c r="AD70" i="145" s="1"/>
  <c r="AD71" i="145" s="1"/>
  <c r="AD72" i="145" s="1"/>
  <c r="AD73" i="145" s="1"/>
  <c r="AD74" i="145" s="1"/>
  <c r="AD75" i="145" s="1"/>
  <c r="AD76" i="145" s="1"/>
  <c r="AD77" i="145" s="1"/>
  <c r="AD78" i="145" s="1"/>
  <c r="AD79" i="145" s="1"/>
  <c r="AD80" i="145" s="1"/>
  <c r="AC44" i="145"/>
  <c r="AC45" i="145" s="1"/>
  <c r="AC46" i="145" s="1"/>
  <c r="AC47" i="145" s="1"/>
  <c r="AC48" i="145" s="1"/>
  <c r="AC49" i="145" s="1"/>
  <c r="AC50" i="145" s="1"/>
  <c r="AC51" i="145" s="1"/>
  <c r="AC52" i="145" s="1"/>
  <c r="AC53" i="145" s="1"/>
  <c r="AC54" i="145" s="1"/>
  <c r="AC56" i="145" s="1"/>
  <c r="AC57" i="145" s="1"/>
  <c r="AC58" i="145" s="1"/>
  <c r="AC59" i="145" s="1"/>
  <c r="AC60" i="145" s="1"/>
  <c r="AC61" i="145" s="1"/>
  <c r="AC62" i="145" s="1"/>
  <c r="AC63" i="145" s="1"/>
  <c r="AC64" i="145" s="1"/>
  <c r="AC65" i="145" s="1"/>
  <c r="AC66" i="145" s="1"/>
  <c r="AC67" i="145" s="1"/>
  <c r="AC68" i="145" s="1"/>
  <c r="AC69" i="145" s="1"/>
  <c r="AC70" i="145" s="1"/>
  <c r="AC71" i="145" s="1"/>
  <c r="AC72" i="145" s="1"/>
  <c r="AC73" i="145" s="1"/>
  <c r="AC74" i="145" s="1"/>
  <c r="AC75" i="145" s="1"/>
  <c r="AC76" i="145" s="1"/>
  <c r="AC77" i="145" s="1"/>
  <c r="AC78" i="145" s="1"/>
  <c r="AC79" i="145" s="1"/>
  <c r="AC80" i="145" s="1"/>
  <c r="AB44" i="145"/>
  <c r="AB45" i="145" s="1"/>
  <c r="AB46" i="145" s="1"/>
  <c r="AB47" i="145" s="1"/>
  <c r="AB48" i="145" s="1"/>
  <c r="AB49" i="145" s="1"/>
  <c r="AB50" i="145" s="1"/>
  <c r="AB51" i="145" s="1"/>
  <c r="AB52" i="145" s="1"/>
  <c r="AB53" i="145" s="1"/>
  <c r="AB54" i="145" s="1"/>
  <c r="AB56" i="145" s="1"/>
  <c r="AB57" i="145" s="1"/>
  <c r="AB58" i="145" s="1"/>
  <c r="AB59" i="145" s="1"/>
  <c r="AB60" i="145" s="1"/>
  <c r="AB61" i="145" s="1"/>
  <c r="AB62" i="145" s="1"/>
  <c r="AB63" i="145" s="1"/>
  <c r="AB64" i="145" s="1"/>
  <c r="AB65" i="145" s="1"/>
  <c r="AB66" i="145" s="1"/>
  <c r="AB67" i="145" s="1"/>
  <c r="AB68" i="145" s="1"/>
  <c r="AB69" i="145" s="1"/>
  <c r="AB70" i="145" s="1"/>
  <c r="AB71" i="145" s="1"/>
  <c r="AB72" i="145" s="1"/>
  <c r="AB73" i="145" s="1"/>
  <c r="AB74" i="145" s="1"/>
  <c r="AB75" i="145" s="1"/>
  <c r="AB76" i="145" s="1"/>
  <c r="AB77" i="145" s="1"/>
  <c r="AB78" i="145" s="1"/>
  <c r="AB79" i="145" s="1"/>
  <c r="AB80" i="145" s="1"/>
  <c r="AA44" i="145"/>
  <c r="AA45" i="145" s="1"/>
  <c r="AA46" i="145" s="1"/>
  <c r="AA47" i="145" s="1"/>
  <c r="AA48" i="145" s="1"/>
  <c r="AA49" i="145" s="1"/>
  <c r="AA50" i="145" s="1"/>
  <c r="AA51" i="145" s="1"/>
  <c r="AA52" i="145" s="1"/>
  <c r="AA53" i="145" s="1"/>
  <c r="AA54" i="145" s="1"/>
  <c r="AA56" i="145" s="1"/>
  <c r="AA57" i="145" s="1"/>
  <c r="AA58" i="145" s="1"/>
  <c r="AA59" i="145" s="1"/>
  <c r="AA60" i="145" s="1"/>
  <c r="AA61" i="145" s="1"/>
  <c r="AA62" i="145" s="1"/>
  <c r="AA63" i="145" s="1"/>
  <c r="AA64" i="145" s="1"/>
  <c r="AA65" i="145" s="1"/>
  <c r="AA66" i="145" s="1"/>
  <c r="AA67" i="145" s="1"/>
  <c r="AA68" i="145" s="1"/>
  <c r="AA69" i="145" s="1"/>
  <c r="AA70" i="145" s="1"/>
  <c r="AA71" i="145" s="1"/>
  <c r="AA72" i="145" s="1"/>
  <c r="AA73" i="145" s="1"/>
  <c r="AA74" i="145" s="1"/>
  <c r="AA75" i="145" s="1"/>
  <c r="AA76" i="145" s="1"/>
  <c r="AA77" i="145" s="1"/>
  <c r="AA78" i="145" s="1"/>
  <c r="AA79" i="145" s="1"/>
  <c r="AA80" i="145" s="1"/>
  <c r="Y44" i="145"/>
  <c r="Y45" i="145" s="1"/>
  <c r="Y46" i="145" s="1"/>
  <c r="Y47" i="145" s="1"/>
  <c r="Y48" i="145" s="1"/>
  <c r="Y49" i="145" s="1"/>
  <c r="Y50" i="145" s="1"/>
  <c r="Y51" i="145" s="1"/>
  <c r="Y52" i="145" s="1"/>
  <c r="Y53" i="145" s="1"/>
  <c r="Y54" i="145" s="1"/>
  <c r="W44" i="145"/>
  <c r="W45" i="145" s="1"/>
  <c r="W46" i="145" s="1"/>
  <c r="W47" i="145" s="1"/>
  <c r="W48" i="145" s="1"/>
  <c r="W49" i="145" s="1"/>
  <c r="W50" i="145" s="1"/>
  <c r="W51" i="145" s="1"/>
  <c r="W52" i="145" s="1"/>
  <c r="W53" i="145" s="1"/>
  <c r="W54" i="145" s="1"/>
  <c r="R44" i="145"/>
  <c r="R45" i="145" s="1"/>
  <c r="R46" i="145" s="1"/>
  <c r="R47" i="145" s="1"/>
  <c r="R48" i="145" s="1"/>
  <c r="R49" i="145" s="1"/>
  <c r="R50" i="145" s="1"/>
  <c r="R51" i="145" s="1"/>
  <c r="R52" i="145" s="1"/>
  <c r="R53" i="145" s="1"/>
  <c r="R54" i="145" s="1"/>
  <c r="R56" i="145" s="1"/>
  <c r="R57" i="145" s="1"/>
  <c r="R58" i="145" s="1"/>
  <c r="R59" i="145" s="1"/>
  <c r="R60" i="145" s="1"/>
  <c r="R61" i="145" s="1"/>
  <c r="R62" i="145" s="1"/>
  <c r="R63" i="145" s="1"/>
  <c r="R64" i="145" s="1"/>
  <c r="R65" i="145" s="1"/>
  <c r="R66" i="145" s="1"/>
  <c r="R67" i="145" s="1"/>
  <c r="R68" i="145" s="1"/>
  <c r="R69" i="145" s="1"/>
  <c r="R70" i="145" s="1"/>
  <c r="R71" i="145" s="1"/>
  <c r="R72" i="145" s="1"/>
  <c r="R73" i="145" s="1"/>
  <c r="R74" i="145" s="1"/>
  <c r="R75" i="145" s="1"/>
  <c r="R76" i="145" s="1"/>
  <c r="R77" i="145" s="1"/>
  <c r="R78" i="145" s="1"/>
  <c r="R79" i="145" s="1"/>
  <c r="R80" i="145" s="1"/>
  <c r="Q44" i="145"/>
  <c r="Q45" i="145" s="1"/>
  <c r="Q46" i="145" s="1"/>
  <c r="Q47" i="145" s="1"/>
  <c r="Q48" i="145" s="1"/>
  <c r="Q49" i="145" s="1"/>
  <c r="Q50" i="145" s="1"/>
  <c r="Q51" i="145" s="1"/>
  <c r="Q52" i="145" s="1"/>
  <c r="Q53" i="145" s="1"/>
  <c r="Q54" i="145" s="1"/>
  <c r="Q56" i="145" s="1"/>
  <c r="Q57" i="145" s="1"/>
  <c r="Q58" i="145" s="1"/>
  <c r="Q59" i="145" s="1"/>
  <c r="Q60" i="145" s="1"/>
  <c r="Q61" i="145" s="1"/>
  <c r="Q62" i="145" s="1"/>
  <c r="Q63" i="145" s="1"/>
  <c r="Q64" i="145" s="1"/>
  <c r="Q65" i="145" s="1"/>
  <c r="Q66" i="145" s="1"/>
  <c r="Q67" i="145" s="1"/>
  <c r="Q68" i="145" s="1"/>
  <c r="Q69" i="145" s="1"/>
  <c r="Q70" i="145" s="1"/>
  <c r="Q71" i="145" s="1"/>
  <c r="Q72" i="145" s="1"/>
  <c r="Q73" i="145" s="1"/>
  <c r="Q74" i="145" s="1"/>
  <c r="Q75" i="145" s="1"/>
  <c r="Q76" i="145" s="1"/>
  <c r="Q77" i="145" s="1"/>
  <c r="Q78" i="145" s="1"/>
  <c r="Q79" i="145" s="1"/>
  <c r="Q80" i="145" s="1"/>
  <c r="P44" i="145"/>
  <c r="P45" i="145" s="1"/>
  <c r="P46" i="145" s="1"/>
  <c r="P47" i="145" s="1"/>
  <c r="P48" i="145" s="1"/>
  <c r="P49" i="145" s="1"/>
  <c r="P50" i="145" s="1"/>
  <c r="P51" i="145" s="1"/>
  <c r="P52" i="145" s="1"/>
  <c r="P53" i="145" s="1"/>
  <c r="P54" i="145" s="1"/>
  <c r="P56" i="145" s="1"/>
  <c r="P57" i="145" s="1"/>
  <c r="P58" i="145" s="1"/>
  <c r="P59" i="145" s="1"/>
  <c r="P60" i="145" s="1"/>
  <c r="P61" i="145" s="1"/>
  <c r="P62" i="145" s="1"/>
  <c r="P63" i="145" s="1"/>
  <c r="P64" i="145" s="1"/>
  <c r="P65" i="145" s="1"/>
  <c r="P66" i="145" s="1"/>
  <c r="P67" i="145" s="1"/>
  <c r="P68" i="145" s="1"/>
  <c r="P69" i="145" s="1"/>
  <c r="P70" i="145" s="1"/>
  <c r="P71" i="145" s="1"/>
  <c r="P72" i="145" s="1"/>
  <c r="P73" i="145" s="1"/>
  <c r="P74" i="145" s="1"/>
  <c r="P75" i="145" s="1"/>
  <c r="P76" i="145" s="1"/>
  <c r="P77" i="145" s="1"/>
  <c r="P78" i="145" s="1"/>
  <c r="P79" i="145" s="1"/>
  <c r="P80" i="145" s="1"/>
  <c r="P81" i="145" s="1"/>
  <c r="O44" i="145"/>
  <c r="O45" i="145" s="1"/>
  <c r="O46" i="145" s="1"/>
  <c r="O47" i="145" s="1"/>
  <c r="O48" i="145" s="1"/>
  <c r="O49" i="145" s="1"/>
  <c r="O50" i="145" s="1"/>
  <c r="O51" i="145" s="1"/>
  <c r="O52" i="145" s="1"/>
  <c r="O53" i="145" s="1"/>
  <c r="O54" i="145" s="1"/>
  <c r="O55" i="145" s="1"/>
  <c r="O57" i="145" s="1"/>
  <c r="O58" i="145" s="1"/>
  <c r="O59" i="145" s="1"/>
  <c r="O60" i="145" s="1"/>
  <c r="O61" i="145" s="1"/>
  <c r="O62" i="145" s="1"/>
  <c r="O63" i="145" s="1"/>
  <c r="O64" i="145" s="1"/>
  <c r="O65" i="145" s="1"/>
  <c r="O66" i="145" s="1"/>
  <c r="O67" i="145" s="1"/>
  <c r="O68" i="145" s="1"/>
  <c r="O69" i="145" s="1"/>
  <c r="O70" i="145" s="1"/>
  <c r="O71" i="145" s="1"/>
  <c r="O72" i="145" s="1"/>
  <c r="O73" i="145" s="1"/>
  <c r="O74" i="145" s="1"/>
  <c r="O75" i="145" s="1"/>
  <c r="O76" i="145" s="1"/>
  <c r="O77" i="145" s="1"/>
  <c r="O78" i="145" s="1"/>
  <c r="O79" i="145" s="1"/>
  <c r="O80" i="145" s="1"/>
  <c r="O81" i="145" s="1"/>
  <c r="N44" i="145"/>
  <c r="N45" i="145" s="1"/>
  <c r="N46" i="145" s="1"/>
  <c r="N47" i="145" s="1"/>
  <c r="N48" i="145" s="1"/>
  <c r="N49" i="145" s="1"/>
  <c r="N50" i="145" s="1"/>
  <c r="N51" i="145" s="1"/>
  <c r="N52" i="145" s="1"/>
  <c r="N53" i="145" s="1"/>
  <c r="N54" i="145" s="1"/>
  <c r="N55" i="145" s="1"/>
  <c r="N57" i="145" s="1"/>
  <c r="N58" i="145" s="1"/>
  <c r="N59" i="145" s="1"/>
  <c r="N60" i="145" s="1"/>
  <c r="N61" i="145" s="1"/>
  <c r="N62" i="145" s="1"/>
  <c r="N63" i="145" s="1"/>
  <c r="N64" i="145" s="1"/>
  <c r="N65" i="145" s="1"/>
  <c r="N66" i="145" s="1"/>
  <c r="N67" i="145" s="1"/>
  <c r="N68" i="145" s="1"/>
  <c r="N69" i="145" s="1"/>
  <c r="N70" i="145" s="1"/>
  <c r="N71" i="145" s="1"/>
  <c r="N72" i="145" s="1"/>
  <c r="N73" i="145" s="1"/>
  <c r="N74" i="145" s="1"/>
  <c r="N75" i="145" s="1"/>
  <c r="N76" i="145" s="1"/>
  <c r="N77" i="145" s="1"/>
  <c r="N78" i="145" s="1"/>
  <c r="N79" i="145" s="1"/>
  <c r="N80" i="145" s="1"/>
  <c r="N81" i="145" s="1"/>
  <c r="M44" i="145"/>
  <c r="M45" i="145" s="1"/>
  <c r="M46" i="145" s="1"/>
  <c r="M47" i="145" s="1"/>
  <c r="M48" i="145" s="1"/>
  <c r="M49" i="145" s="1"/>
  <c r="M50" i="145" s="1"/>
  <c r="M51" i="145" s="1"/>
  <c r="M52" i="145" s="1"/>
  <c r="M53" i="145" s="1"/>
  <c r="M54" i="145" s="1"/>
  <c r="M55" i="145" s="1"/>
  <c r="M57" i="145" s="1"/>
  <c r="M58" i="145" s="1"/>
  <c r="M59" i="145" s="1"/>
  <c r="M60" i="145" s="1"/>
  <c r="M61" i="145" s="1"/>
  <c r="M62" i="145" s="1"/>
  <c r="M63" i="145" s="1"/>
  <c r="M64" i="145" s="1"/>
  <c r="M65" i="145" s="1"/>
  <c r="M66" i="145" s="1"/>
  <c r="M67" i="145" s="1"/>
  <c r="M68" i="145" s="1"/>
  <c r="M69" i="145" s="1"/>
  <c r="M70" i="145" s="1"/>
  <c r="M71" i="145" s="1"/>
  <c r="M72" i="145" s="1"/>
  <c r="M73" i="145" s="1"/>
  <c r="M74" i="145" s="1"/>
  <c r="M75" i="145" s="1"/>
  <c r="M76" i="145" s="1"/>
  <c r="M77" i="145" s="1"/>
  <c r="M78" i="145" s="1"/>
  <c r="M79" i="145" s="1"/>
  <c r="M80" i="145" s="1"/>
  <c r="M81" i="145" s="1"/>
  <c r="K44" i="145"/>
  <c r="K45" i="145" s="1"/>
  <c r="K46" i="145" s="1"/>
  <c r="K47" i="145" s="1"/>
  <c r="K48" i="145" s="1"/>
  <c r="K49" i="145" s="1"/>
  <c r="K50" i="145" s="1"/>
  <c r="K51" i="145" s="1"/>
  <c r="K52" i="145" s="1"/>
  <c r="K53" i="145" s="1"/>
  <c r="K54" i="145" s="1"/>
  <c r="K55" i="145" s="1"/>
  <c r="I44" i="145"/>
  <c r="I45" i="145" s="1"/>
  <c r="I46" i="145" s="1"/>
  <c r="I47" i="145" s="1"/>
  <c r="I48" i="145" s="1"/>
  <c r="I49" i="145" s="1"/>
  <c r="I50" i="145" s="1"/>
  <c r="I51" i="145" s="1"/>
  <c r="I52" i="145" s="1"/>
  <c r="I53" i="145" s="1"/>
  <c r="I54" i="145" s="1"/>
  <c r="I55" i="145" s="1"/>
  <c r="AB33" i="145"/>
  <c r="AA33" i="145"/>
  <c r="AF28" i="145"/>
  <c r="AF29" i="145" s="1"/>
  <c r="AF30" i="145" s="1"/>
  <c r="AF31" i="145" s="1"/>
  <c r="AF32" i="145" s="1"/>
  <c r="AE28" i="145"/>
  <c r="AE29" i="145" s="1"/>
  <c r="AE30" i="145" s="1"/>
  <c r="AE31" i="145" s="1"/>
  <c r="AE32" i="145" s="1"/>
  <c r="AD28" i="145"/>
  <c r="AD29" i="145" s="1"/>
  <c r="AD30" i="145" s="1"/>
  <c r="AD31" i="145" s="1"/>
  <c r="AD32" i="145" s="1"/>
  <c r="AC28" i="145"/>
  <c r="AC29" i="145" s="1"/>
  <c r="AC30" i="145" s="1"/>
  <c r="AC31" i="145" s="1"/>
  <c r="AC32" i="145" s="1"/>
  <c r="AB28" i="145"/>
  <c r="AB29" i="145" s="1"/>
  <c r="AB30" i="145" s="1"/>
  <c r="AB31" i="145" s="1"/>
  <c r="AB32" i="145" s="1"/>
  <c r="AA28" i="145"/>
  <c r="AA29" i="145" s="1"/>
  <c r="AA30" i="145" s="1"/>
  <c r="AA31" i="145" s="1"/>
  <c r="AA32" i="145" s="1"/>
  <c r="Z28" i="145"/>
  <c r="Z29" i="145" s="1"/>
  <c r="Z30" i="145" s="1"/>
  <c r="Z31" i="145" s="1"/>
  <c r="Z32" i="145" s="1"/>
  <c r="Z33" i="145" s="1"/>
  <c r="Y28" i="145"/>
  <c r="Y29" i="145" s="1"/>
  <c r="Y30" i="145" s="1"/>
  <c r="Y31" i="145" s="1"/>
  <c r="Y32" i="145" s="1"/>
  <c r="Y33" i="145" s="1"/>
  <c r="X28" i="145"/>
  <c r="X29" i="145" s="1"/>
  <c r="X30" i="145" s="1"/>
  <c r="X31" i="145" s="1"/>
  <c r="X32" i="145" s="1"/>
  <c r="X33" i="145" s="1"/>
  <c r="W28" i="145"/>
  <c r="W29" i="145" s="1"/>
  <c r="W30" i="145" s="1"/>
  <c r="W31" i="145" s="1"/>
  <c r="W32" i="145" s="1"/>
  <c r="W33" i="145" s="1"/>
  <c r="V28" i="145"/>
  <c r="V29" i="145" s="1"/>
  <c r="V30" i="145" s="1"/>
  <c r="V31" i="145" s="1"/>
  <c r="V32" i="145" s="1"/>
  <c r="V33" i="145" s="1"/>
  <c r="R28" i="145"/>
  <c r="R29" i="145" s="1"/>
  <c r="R30" i="145" s="1"/>
  <c r="R31" i="145" s="1"/>
  <c r="R32" i="145" s="1"/>
  <c r="R33" i="145" s="1"/>
  <c r="Q28" i="145"/>
  <c r="Q29" i="145" s="1"/>
  <c r="Q30" i="145" s="1"/>
  <c r="Q31" i="145" s="1"/>
  <c r="Q32" i="145" s="1"/>
  <c r="Q33" i="145" s="1"/>
  <c r="P28" i="145"/>
  <c r="P29" i="145" s="1"/>
  <c r="P30" i="145" s="1"/>
  <c r="P31" i="145" s="1"/>
  <c r="P32" i="145" s="1"/>
  <c r="P33" i="145" s="1"/>
  <c r="O28" i="145"/>
  <c r="O29" i="145" s="1"/>
  <c r="O30" i="145" s="1"/>
  <c r="O31" i="145" s="1"/>
  <c r="O32" i="145" s="1"/>
  <c r="O33" i="145" s="1"/>
  <c r="N28" i="145"/>
  <c r="N29" i="145" s="1"/>
  <c r="N30" i="145" s="1"/>
  <c r="N31" i="145" s="1"/>
  <c r="N32" i="145" s="1"/>
  <c r="N33" i="145" s="1"/>
  <c r="M28" i="145"/>
  <c r="M29" i="145" s="1"/>
  <c r="M30" i="145" s="1"/>
  <c r="M31" i="145" s="1"/>
  <c r="M32" i="145" s="1"/>
  <c r="M33" i="145" s="1"/>
  <c r="L28" i="145"/>
  <c r="L29" i="145" s="1"/>
  <c r="L30" i="145" s="1"/>
  <c r="L31" i="145" s="1"/>
  <c r="L32" i="145" s="1"/>
  <c r="L33" i="145" s="1"/>
  <c r="K28" i="145"/>
  <c r="K29" i="145" s="1"/>
  <c r="K30" i="145" s="1"/>
  <c r="K31" i="145" s="1"/>
  <c r="K32" i="145" s="1"/>
  <c r="K33" i="145" s="1"/>
  <c r="J28" i="145"/>
  <c r="J29" i="145" s="1"/>
  <c r="J30" i="145" s="1"/>
  <c r="J31" i="145" s="1"/>
  <c r="J32" i="145" s="1"/>
  <c r="J33" i="145" s="1"/>
  <c r="I28" i="145"/>
  <c r="I29" i="145" s="1"/>
  <c r="I30" i="145" s="1"/>
  <c r="I31" i="145" s="1"/>
  <c r="I32" i="145" s="1"/>
  <c r="I33" i="145" s="1"/>
  <c r="H28" i="145"/>
  <c r="H29" i="145" s="1"/>
  <c r="H30" i="145" s="1"/>
  <c r="H31" i="145" s="1"/>
  <c r="H32" i="145" s="1"/>
  <c r="H33" i="145" s="1"/>
  <c r="F28" i="145"/>
  <c r="F29" i="145" s="1"/>
  <c r="F30" i="145" s="1"/>
  <c r="F31" i="145" s="1"/>
  <c r="F32" i="145" s="1"/>
  <c r="F33" i="145" s="1"/>
  <c r="U27" i="145"/>
  <c r="U28" i="145" s="1"/>
  <c r="U29" i="145" s="1"/>
  <c r="U30" i="145" s="1"/>
  <c r="U31" i="145" s="1"/>
  <c r="U32" i="145" s="1"/>
  <c r="U33" i="145" s="1"/>
  <c r="G27" i="145"/>
  <c r="G28" i="145" s="1"/>
  <c r="G29" i="145" s="1"/>
  <c r="G30" i="145" s="1"/>
  <c r="G31" i="145" s="1"/>
  <c r="G32" i="145" s="1"/>
  <c r="G33" i="145" s="1"/>
  <c r="E27" i="145"/>
  <c r="E28" i="145" s="1"/>
  <c r="E29" i="145" s="1"/>
  <c r="E30" i="145" s="1"/>
  <c r="E31" i="145" s="1"/>
  <c r="E32" i="145" s="1"/>
  <c r="E33" i="145" s="1"/>
  <c r="S26" i="145"/>
  <c r="S27" i="145" s="1"/>
  <c r="S28" i="145" s="1"/>
  <c r="S29" i="145" s="1"/>
  <c r="S30" i="145" s="1"/>
  <c r="S31" i="145" s="1"/>
  <c r="S32" i="145" s="1"/>
  <c r="S33" i="145" s="1"/>
  <c r="D26" i="145"/>
  <c r="D27" i="145" s="1"/>
  <c r="D28" i="145" s="1"/>
  <c r="D29" i="145" s="1"/>
  <c r="D30" i="145" s="1"/>
  <c r="D31" i="145" s="1"/>
  <c r="D32" i="145" s="1"/>
  <c r="D33" i="145" s="1"/>
  <c r="B26" i="145"/>
  <c r="B27" i="145" s="1"/>
  <c r="B28" i="145" s="1"/>
  <c r="B29" i="145" s="1"/>
  <c r="B30" i="145" s="1"/>
  <c r="B31" i="145" s="1"/>
  <c r="B32" i="145" s="1"/>
  <c r="B33" i="145" s="1"/>
  <c r="B12" i="145"/>
  <c r="B13" i="145" s="1"/>
  <c r="B14" i="145" s="1"/>
  <c r="B15" i="145" s="1"/>
  <c r="B16" i="145" s="1"/>
  <c r="B17" i="145" s="1"/>
  <c r="B18" i="145" s="1"/>
  <c r="B19" i="145" s="1"/>
  <c r="B20" i="145" s="1"/>
  <c r="B21" i="145" s="1"/>
  <c r="B22" i="145" s="1"/>
  <c r="B23" i="145" s="1"/>
  <c r="B24" i="145" s="1"/>
  <c r="AF11" i="145"/>
  <c r="AF12" i="145" s="1"/>
  <c r="AF13" i="145" s="1"/>
  <c r="AF14" i="145" s="1"/>
  <c r="AF15" i="145" s="1"/>
  <c r="AF16" i="145" s="1"/>
  <c r="AF17" i="145" s="1"/>
  <c r="AF18" i="145" s="1"/>
  <c r="AF19" i="145" s="1"/>
  <c r="AF20" i="145" s="1"/>
  <c r="AF21" i="145" s="1"/>
  <c r="AF22" i="145" s="1"/>
  <c r="AF23" i="145" s="1"/>
  <c r="AE11" i="145"/>
  <c r="AE12" i="145" s="1"/>
  <c r="AE13" i="145" s="1"/>
  <c r="AE14" i="145" s="1"/>
  <c r="AE15" i="145" s="1"/>
  <c r="AE16" i="145" s="1"/>
  <c r="AE17" i="145" s="1"/>
  <c r="AE18" i="145" s="1"/>
  <c r="AE19" i="145" s="1"/>
  <c r="AE20" i="145" s="1"/>
  <c r="AE21" i="145" s="1"/>
  <c r="AE22" i="145" s="1"/>
  <c r="AE23" i="145" s="1"/>
  <c r="AD11" i="145"/>
  <c r="AD12" i="145" s="1"/>
  <c r="AD13" i="145" s="1"/>
  <c r="AD14" i="145" s="1"/>
  <c r="AD15" i="145" s="1"/>
  <c r="AD16" i="145" s="1"/>
  <c r="AD17" i="145" s="1"/>
  <c r="AD18" i="145" s="1"/>
  <c r="AD19" i="145" s="1"/>
  <c r="AD20" i="145" s="1"/>
  <c r="AD21" i="145" s="1"/>
  <c r="AD22" i="145" s="1"/>
  <c r="AD23" i="145" s="1"/>
  <c r="AC11" i="145"/>
  <c r="AC12" i="145" s="1"/>
  <c r="AC13" i="145" s="1"/>
  <c r="AC14" i="145" s="1"/>
  <c r="AC15" i="145" s="1"/>
  <c r="AC16" i="145" s="1"/>
  <c r="AC17" i="145" s="1"/>
  <c r="AC18" i="145" s="1"/>
  <c r="AC19" i="145" s="1"/>
  <c r="AC20" i="145" s="1"/>
  <c r="AC21" i="145" s="1"/>
  <c r="AC22" i="145" s="1"/>
  <c r="AC23" i="145" s="1"/>
  <c r="AB11" i="145"/>
  <c r="AB12" i="145" s="1"/>
  <c r="AB13" i="145" s="1"/>
  <c r="AB14" i="145" s="1"/>
  <c r="AB15" i="145" s="1"/>
  <c r="AB16" i="145" s="1"/>
  <c r="AB17" i="145" s="1"/>
  <c r="AB18" i="145" s="1"/>
  <c r="AB19" i="145" s="1"/>
  <c r="AB20" i="145" s="1"/>
  <c r="AB21" i="145" s="1"/>
  <c r="AB22" i="145" s="1"/>
  <c r="AB23" i="145" s="1"/>
  <c r="AA11" i="145"/>
  <c r="AA12" i="145" s="1"/>
  <c r="AA13" i="145" s="1"/>
  <c r="AA14" i="145" s="1"/>
  <c r="AA15" i="145" s="1"/>
  <c r="AA16" i="145" s="1"/>
  <c r="AA17" i="145" s="1"/>
  <c r="AA18" i="145" s="1"/>
  <c r="AA19" i="145" s="1"/>
  <c r="AA20" i="145" s="1"/>
  <c r="AA21" i="145" s="1"/>
  <c r="AA22" i="145" s="1"/>
  <c r="AA23" i="145" s="1"/>
  <c r="Z11" i="145"/>
  <c r="Z12" i="145" s="1"/>
  <c r="Z13" i="145" s="1"/>
  <c r="Z14" i="145" s="1"/>
  <c r="Z15" i="145" s="1"/>
  <c r="Z16" i="145" s="1"/>
  <c r="Z17" i="145" s="1"/>
  <c r="Z18" i="145" s="1"/>
  <c r="Z19" i="145" s="1"/>
  <c r="Z20" i="145" s="1"/>
  <c r="Z21" i="145" s="1"/>
  <c r="Z22" i="145" s="1"/>
  <c r="Z23" i="145" s="1"/>
  <c r="X11" i="145"/>
  <c r="X12" i="145" s="1"/>
  <c r="X13" i="145" s="1"/>
  <c r="X14" i="145" s="1"/>
  <c r="X15" i="145" s="1"/>
  <c r="X16" i="145" s="1"/>
  <c r="X17" i="145" s="1"/>
  <c r="X18" i="145" s="1"/>
  <c r="X19" i="145" s="1"/>
  <c r="X20" i="145" s="1"/>
  <c r="X21" i="145" s="1"/>
  <c r="X22" i="145" s="1"/>
  <c r="X23" i="145" s="1"/>
  <c r="V11" i="145"/>
  <c r="V12" i="145" s="1"/>
  <c r="V13" i="145" s="1"/>
  <c r="V14" i="145" s="1"/>
  <c r="V15" i="145" s="1"/>
  <c r="V16" i="145" s="1"/>
  <c r="V17" i="145" s="1"/>
  <c r="V18" i="145" s="1"/>
  <c r="V19" i="145" s="1"/>
  <c r="V20" i="145" s="1"/>
  <c r="V21" i="145" s="1"/>
  <c r="V22" i="145" s="1"/>
  <c r="V23" i="145" s="1"/>
  <c r="R11" i="145"/>
  <c r="R12" i="145" s="1"/>
  <c r="R13" i="145" s="1"/>
  <c r="R14" i="145" s="1"/>
  <c r="R15" i="145" s="1"/>
  <c r="R16" i="145" s="1"/>
  <c r="R17" i="145" s="1"/>
  <c r="R18" i="145" s="1"/>
  <c r="R19" i="145" s="1"/>
  <c r="R20" i="145" s="1"/>
  <c r="R21" i="145" s="1"/>
  <c r="R22" i="145" s="1"/>
  <c r="R23" i="145" s="1"/>
  <c r="R25" i="145" s="1"/>
  <c r="Q11" i="145"/>
  <c r="Q12" i="145" s="1"/>
  <c r="Q13" i="145" s="1"/>
  <c r="Q14" i="145" s="1"/>
  <c r="Q15" i="145" s="1"/>
  <c r="Q16" i="145" s="1"/>
  <c r="Q17" i="145" s="1"/>
  <c r="Q18" i="145" s="1"/>
  <c r="Q19" i="145" s="1"/>
  <c r="Q20" i="145" s="1"/>
  <c r="Q21" i="145" s="1"/>
  <c r="Q22" i="145" s="1"/>
  <c r="Q23" i="145" s="1"/>
  <c r="Q25" i="145" s="1"/>
  <c r="P11" i="145"/>
  <c r="P12" i="145" s="1"/>
  <c r="P13" i="145" s="1"/>
  <c r="P14" i="145" s="1"/>
  <c r="P15" i="145" s="1"/>
  <c r="P16" i="145" s="1"/>
  <c r="P17" i="145" s="1"/>
  <c r="P18" i="145" s="1"/>
  <c r="P19" i="145" s="1"/>
  <c r="P20" i="145" s="1"/>
  <c r="P21" i="145" s="1"/>
  <c r="P22" i="145" s="1"/>
  <c r="P23" i="145" s="1"/>
  <c r="P25" i="145" s="1"/>
  <c r="O11" i="145"/>
  <c r="O12" i="145" s="1"/>
  <c r="O13" i="145" s="1"/>
  <c r="O14" i="145" s="1"/>
  <c r="O15" i="145" s="1"/>
  <c r="O16" i="145" s="1"/>
  <c r="O17" i="145" s="1"/>
  <c r="O18" i="145" s="1"/>
  <c r="O19" i="145" s="1"/>
  <c r="O20" i="145" s="1"/>
  <c r="O21" i="145" s="1"/>
  <c r="O22" i="145" s="1"/>
  <c r="O23" i="145" s="1"/>
  <c r="O25" i="145" s="1"/>
  <c r="N11" i="145"/>
  <c r="N12" i="145" s="1"/>
  <c r="N13" i="145" s="1"/>
  <c r="N14" i="145" s="1"/>
  <c r="N15" i="145" s="1"/>
  <c r="N16" i="145" s="1"/>
  <c r="N17" i="145" s="1"/>
  <c r="N18" i="145" s="1"/>
  <c r="N19" i="145" s="1"/>
  <c r="N20" i="145" s="1"/>
  <c r="N21" i="145" s="1"/>
  <c r="N22" i="145" s="1"/>
  <c r="N23" i="145" s="1"/>
  <c r="N24" i="145" s="1"/>
  <c r="M11" i="145"/>
  <c r="M12" i="145" s="1"/>
  <c r="M13" i="145" s="1"/>
  <c r="M14" i="145" s="1"/>
  <c r="M15" i="145" s="1"/>
  <c r="M16" i="145" s="1"/>
  <c r="M17" i="145" s="1"/>
  <c r="M18" i="145" s="1"/>
  <c r="M19" i="145" s="1"/>
  <c r="M20" i="145" s="1"/>
  <c r="M21" i="145" s="1"/>
  <c r="M22" i="145" s="1"/>
  <c r="M23" i="145" s="1"/>
  <c r="M24" i="145" s="1"/>
  <c r="L11" i="145"/>
  <c r="L12" i="145" s="1"/>
  <c r="L13" i="145" s="1"/>
  <c r="L14" i="145" s="1"/>
  <c r="L15" i="145" s="1"/>
  <c r="L16" i="145" s="1"/>
  <c r="L17" i="145" s="1"/>
  <c r="L18" i="145" s="1"/>
  <c r="L19" i="145" s="1"/>
  <c r="L20" i="145" s="1"/>
  <c r="L21" i="145" s="1"/>
  <c r="L22" i="145" s="1"/>
  <c r="L23" i="145" s="1"/>
  <c r="K11" i="145"/>
  <c r="K12" i="145" s="1"/>
  <c r="K13" i="145" s="1"/>
  <c r="K14" i="145" s="1"/>
  <c r="K15" i="145" s="1"/>
  <c r="K16" i="145" s="1"/>
  <c r="K17" i="145" s="1"/>
  <c r="K18" i="145" s="1"/>
  <c r="K19" i="145" s="1"/>
  <c r="K20" i="145" s="1"/>
  <c r="K21" i="145" s="1"/>
  <c r="K22" i="145" s="1"/>
  <c r="K23" i="145" s="1"/>
  <c r="J11" i="145"/>
  <c r="J12" i="145" s="1"/>
  <c r="J13" i="145" s="1"/>
  <c r="J14" i="145" s="1"/>
  <c r="J15" i="145" s="1"/>
  <c r="J16" i="145" s="1"/>
  <c r="J17" i="145" s="1"/>
  <c r="J18" i="145" s="1"/>
  <c r="J19" i="145" s="1"/>
  <c r="J20" i="145" s="1"/>
  <c r="J21" i="145" s="1"/>
  <c r="J22" i="145" s="1"/>
  <c r="J23" i="145" s="1"/>
  <c r="J24" i="145" s="1"/>
  <c r="I11" i="145"/>
  <c r="I12" i="145" s="1"/>
  <c r="I13" i="145" s="1"/>
  <c r="I14" i="145" s="1"/>
  <c r="I15" i="145" s="1"/>
  <c r="I16" i="145" s="1"/>
  <c r="I17" i="145" s="1"/>
  <c r="I18" i="145" s="1"/>
  <c r="I19" i="145" s="1"/>
  <c r="I20" i="145" s="1"/>
  <c r="I21" i="145" s="1"/>
  <c r="I22" i="145" s="1"/>
  <c r="I23" i="145" s="1"/>
  <c r="I24" i="145" s="1"/>
  <c r="H11" i="145"/>
  <c r="H12" i="145" s="1"/>
  <c r="H13" i="145" s="1"/>
  <c r="H14" i="145" s="1"/>
  <c r="H15" i="145" s="1"/>
  <c r="H16" i="145" s="1"/>
  <c r="H17" i="145" s="1"/>
  <c r="H18" i="145" s="1"/>
  <c r="H19" i="145" s="1"/>
  <c r="H20" i="145" s="1"/>
  <c r="H21" i="145" s="1"/>
  <c r="H22" i="145" s="1"/>
  <c r="H23" i="145" s="1"/>
  <c r="H24" i="145" s="1"/>
  <c r="G11" i="145"/>
  <c r="G12" i="145" s="1"/>
  <c r="G13" i="145" s="1"/>
  <c r="G14" i="145" s="1"/>
  <c r="G15" i="145" s="1"/>
  <c r="G16" i="145" s="1"/>
  <c r="G17" i="145" s="1"/>
  <c r="G18" i="145" s="1"/>
  <c r="G19" i="145" s="1"/>
  <c r="G20" i="145" s="1"/>
  <c r="G21" i="145" s="1"/>
  <c r="G22" i="145" s="1"/>
  <c r="G23" i="145" s="1"/>
  <c r="G24" i="145" s="1"/>
  <c r="F11" i="145"/>
  <c r="F12" i="145" s="1"/>
  <c r="F13" i="145" s="1"/>
  <c r="F14" i="145" s="1"/>
  <c r="F15" i="145" s="1"/>
  <c r="F16" i="145" s="1"/>
  <c r="F17" i="145" s="1"/>
  <c r="F18" i="145" s="1"/>
  <c r="F19" i="145" s="1"/>
  <c r="F20" i="145" s="1"/>
  <c r="F21" i="145" s="1"/>
  <c r="F22" i="145" s="1"/>
  <c r="F23" i="145" s="1"/>
  <c r="F24" i="145" s="1"/>
  <c r="E11" i="145"/>
  <c r="E12" i="145" s="1"/>
  <c r="E13" i="145" s="1"/>
  <c r="E14" i="145" s="1"/>
  <c r="E15" i="145" s="1"/>
  <c r="E16" i="145" s="1"/>
  <c r="E17" i="145" s="1"/>
  <c r="E18" i="145" s="1"/>
  <c r="E19" i="145" s="1"/>
  <c r="E20" i="145" s="1"/>
  <c r="E21" i="145" s="1"/>
  <c r="E22" i="145" s="1"/>
  <c r="E23" i="145" s="1"/>
  <c r="E24" i="145" s="1"/>
  <c r="D11" i="145"/>
  <c r="D12" i="145" s="1"/>
  <c r="D13" i="145" s="1"/>
  <c r="D14" i="145" s="1"/>
  <c r="D15" i="145" s="1"/>
  <c r="D16" i="145" s="1"/>
  <c r="D17" i="145" s="1"/>
  <c r="D18" i="145" s="1"/>
  <c r="D19" i="145" s="1"/>
  <c r="D20" i="145" s="1"/>
  <c r="D21" i="145" s="1"/>
  <c r="D22" i="145" s="1"/>
  <c r="D23" i="145" s="1"/>
  <c r="D24" i="145" s="1"/>
  <c r="B11" i="145"/>
  <c r="Y10" i="145"/>
  <c r="Y11" i="145" s="1"/>
  <c r="Y12" i="145" s="1"/>
  <c r="Y13" i="145" s="1"/>
  <c r="Y14" i="145" s="1"/>
  <c r="Y15" i="145" s="1"/>
  <c r="Y16" i="145" s="1"/>
  <c r="Y17" i="145" s="1"/>
  <c r="Y18" i="145" s="1"/>
  <c r="Y19" i="145" s="1"/>
  <c r="Y20" i="145" s="1"/>
  <c r="Y21" i="145" s="1"/>
  <c r="Y22" i="145" s="1"/>
  <c r="Y23" i="145" s="1"/>
  <c r="W10" i="145"/>
  <c r="W11" i="145" s="1"/>
  <c r="W12" i="145" s="1"/>
  <c r="W13" i="145" s="1"/>
  <c r="W14" i="145" s="1"/>
  <c r="W15" i="145" s="1"/>
  <c r="W16" i="145" s="1"/>
  <c r="W17" i="145" s="1"/>
  <c r="W18" i="145" s="1"/>
  <c r="W19" i="145" s="1"/>
  <c r="W20" i="145" s="1"/>
  <c r="W21" i="145" s="1"/>
  <c r="W22" i="145" s="1"/>
  <c r="W23" i="145" s="1"/>
  <c r="U10" i="145"/>
  <c r="U11" i="145" s="1"/>
  <c r="U12" i="145" s="1"/>
  <c r="U13" i="145" s="1"/>
  <c r="U14" i="145" s="1"/>
  <c r="U15" i="145" s="1"/>
  <c r="U16" i="145" s="1"/>
  <c r="U17" i="145" s="1"/>
  <c r="U18" i="145" s="1"/>
  <c r="U19" i="145" s="1"/>
  <c r="U20" i="145" s="1"/>
  <c r="U21" i="145" s="1"/>
  <c r="U22" i="145" s="1"/>
  <c r="U23" i="145" s="1"/>
  <c r="S10" i="145"/>
  <c r="S11" i="145" s="1"/>
  <c r="S12" i="145" s="1"/>
  <c r="S13" i="145" s="1"/>
  <c r="S14" i="145" s="1"/>
  <c r="S15" i="145" s="1"/>
  <c r="S16" i="145" s="1"/>
  <c r="S17" i="145" s="1"/>
  <c r="S18" i="145" s="1"/>
  <c r="S19" i="145" s="1"/>
  <c r="S20" i="145" s="1"/>
  <c r="S21" i="145" s="1"/>
  <c r="S22" i="145" s="1"/>
  <c r="S23" i="145" s="1"/>
  <c r="AF9" i="145"/>
  <c r="AE9" i="145"/>
  <c r="AD9" i="145"/>
  <c r="AC9" i="145"/>
  <c r="R122" i="144"/>
  <c r="R123" i="144" s="1"/>
  <c r="R124" i="144" s="1"/>
  <c r="R125" i="144" s="1"/>
  <c r="R126" i="144" s="1"/>
  <c r="R127" i="144" s="1"/>
  <c r="R128" i="144" s="1"/>
  <c r="R129" i="144" s="1"/>
  <c r="R130" i="144" s="1"/>
  <c r="Q122" i="144"/>
  <c r="Q123" i="144" s="1"/>
  <c r="Q124" i="144" s="1"/>
  <c r="Q125" i="144" s="1"/>
  <c r="Q126" i="144" s="1"/>
  <c r="Q127" i="144" s="1"/>
  <c r="Q128" i="144" s="1"/>
  <c r="Q129" i="144" s="1"/>
  <c r="Q130" i="144" s="1"/>
  <c r="P122" i="144"/>
  <c r="P123" i="144" s="1"/>
  <c r="P124" i="144" s="1"/>
  <c r="P125" i="144" s="1"/>
  <c r="P126" i="144" s="1"/>
  <c r="P127" i="144" s="1"/>
  <c r="P128" i="144" s="1"/>
  <c r="P129" i="144" s="1"/>
  <c r="P130" i="144" s="1"/>
  <c r="O122" i="144"/>
  <c r="O123" i="144" s="1"/>
  <c r="O124" i="144" s="1"/>
  <c r="O125" i="144" s="1"/>
  <c r="O126" i="144" s="1"/>
  <c r="O127" i="144" s="1"/>
  <c r="O128" i="144" s="1"/>
  <c r="O129" i="144" s="1"/>
  <c r="O130" i="144" s="1"/>
  <c r="N122" i="144"/>
  <c r="N123" i="144" s="1"/>
  <c r="N124" i="144" s="1"/>
  <c r="N125" i="144" s="1"/>
  <c r="N126" i="144" s="1"/>
  <c r="N127" i="144" s="1"/>
  <c r="N128" i="144" s="1"/>
  <c r="N129" i="144" s="1"/>
  <c r="N130" i="144" s="1"/>
  <c r="M122" i="144"/>
  <c r="M123" i="144" s="1"/>
  <c r="M124" i="144" s="1"/>
  <c r="M125" i="144" s="1"/>
  <c r="M126" i="144" s="1"/>
  <c r="M127" i="144" s="1"/>
  <c r="M128" i="144" s="1"/>
  <c r="M129" i="144" s="1"/>
  <c r="M130" i="144" s="1"/>
  <c r="K122" i="144"/>
  <c r="K123" i="144" s="1"/>
  <c r="K124" i="144" s="1"/>
  <c r="K125" i="144" s="1"/>
  <c r="K126" i="144" s="1"/>
  <c r="K127" i="144" s="1"/>
  <c r="K128" i="144" s="1"/>
  <c r="K129" i="144" s="1"/>
  <c r="K130" i="144" s="1"/>
  <c r="I122" i="144"/>
  <c r="I123" i="144" s="1"/>
  <c r="I124" i="144" s="1"/>
  <c r="I125" i="144" s="1"/>
  <c r="I126" i="144" s="1"/>
  <c r="I127" i="144" s="1"/>
  <c r="I128" i="144" s="1"/>
  <c r="I129" i="144" s="1"/>
  <c r="I130" i="144" s="1"/>
  <c r="G122" i="144"/>
  <c r="E122" i="144"/>
  <c r="D122" i="144"/>
  <c r="D123" i="144" s="1"/>
  <c r="D124" i="144" s="1"/>
  <c r="D125" i="144" s="1"/>
  <c r="D126" i="144" s="1"/>
  <c r="D127" i="144" s="1"/>
  <c r="D128" i="144" s="1"/>
  <c r="D129" i="144" s="1"/>
  <c r="D130" i="144" s="1"/>
  <c r="A122" i="144"/>
  <c r="A123" i="144" s="1"/>
  <c r="A124" i="144" s="1"/>
  <c r="A125" i="144" s="1"/>
  <c r="A126" i="144" s="1"/>
  <c r="A127" i="144" s="1"/>
  <c r="A128" i="144" s="1"/>
  <c r="A129" i="144" s="1"/>
  <c r="A130" i="144" s="1"/>
  <c r="I114" i="144"/>
  <c r="I115" i="144" s="1"/>
  <c r="I116" i="144" s="1"/>
  <c r="I117" i="144" s="1"/>
  <c r="A114" i="144"/>
  <c r="A115" i="144" s="1"/>
  <c r="A116" i="144" s="1"/>
  <c r="A117" i="144" s="1"/>
  <c r="R113" i="144"/>
  <c r="R114" i="144" s="1"/>
  <c r="R115" i="144" s="1"/>
  <c r="R116" i="144" s="1"/>
  <c r="R117" i="144" s="1"/>
  <c r="Q113" i="144"/>
  <c r="Q114" i="144" s="1"/>
  <c r="Q115" i="144" s="1"/>
  <c r="Q116" i="144" s="1"/>
  <c r="Q117" i="144" s="1"/>
  <c r="P113" i="144"/>
  <c r="P114" i="144" s="1"/>
  <c r="P115" i="144" s="1"/>
  <c r="P116" i="144" s="1"/>
  <c r="P117" i="144" s="1"/>
  <c r="O113" i="144"/>
  <c r="O114" i="144" s="1"/>
  <c r="O115" i="144" s="1"/>
  <c r="O116" i="144" s="1"/>
  <c r="O117" i="144" s="1"/>
  <c r="N113" i="144"/>
  <c r="N114" i="144" s="1"/>
  <c r="N115" i="144" s="1"/>
  <c r="N116" i="144" s="1"/>
  <c r="N117" i="144" s="1"/>
  <c r="M113" i="144"/>
  <c r="M114" i="144" s="1"/>
  <c r="M115" i="144" s="1"/>
  <c r="M116" i="144" s="1"/>
  <c r="M117" i="144" s="1"/>
  <c r="K113" i="144"/>
  <c r="K114" i="144" s="1"/>
  <c r="K115" i="144" s="1"/>
  <c r="K116" i="144" s="1"/>
  <c r="K117" i="144" s="1"/>
  <c r="G113" i="144"/>
  <c r="E114" i="144" s="1"/>
  <c r="E113" i="144"/>
  <c r="D113" i="144"/>
  <c r="D114" i="144" s="1"/>
  <c r="D115" i="144" s="1"/>
  <c r="D116" i="144" s="1"/>
  <c r="D117" i="144" s="1"/>
  <c r="R102" i="144"/>
  <c r="Q102" i="144"/>
  <c r="P102" i="144"/>
  <c r="O102" i="144"/>
  <c r="N102" i="144"/>
  <c r="M102" i="144"/>
  <c r="E102" i="144"/>
  <c r="D102" i="144"/>
  <c r="E99" i="144"/>
  <c r="E98" i="144"/>
  <c r="E97" i="144"/>
  <c r="E96" i="144"/>
  <c r="E95" i="144"/>
  <c r="E94" i="144"/>
  <c r="E93" i="144"/>
  <c r="R92" i="144"/>
  <c r="R93" i="144" s="1"/>
  <c r="R94" i="144" s="1"/>
  <c r="R95" i="144" s="1"/>
  <c r="R96" i="144" s="1"/>
  <c r="R97" i="144" s="1"/>
  <c r="R98" i="144" s="1"/>
  <c r="R99" i="144" s="1"/>
  <c r="Q92" i="144"/>
  <c r="Q93" i="144" s="1"/>
  <c r="Q94" i="144" s="1"/>
  <c r="Q95" i="144" s="1"/>
  <c r="Q96" i="144" s="1"/>
  <c r="Q97" i="144" s="1"/>
  <c r="Q98" i="144" s="1"/>
  <c r="Q99" i="144" s="1"/>
  <c r="P92" i="144"/>
  <c r="P93" i="144" s="1"/>
  <c r="P94" i="144" s="1"/>
  <c r="P95" i="144" s="1"/>
  <c r="P96" i="144" s="1"/>
  <c r="P97" i="144" s="1"/>
  <c r="P98" i="144" s="1"/>
  <c r="P99" i="144" s="1"/>
  <c r="O92" i="144"/>
  <c r="O93" i="144" s="1"/>
  <c r="O94" i="144" s="1"/>
  <c r="O95" i="144" s="1"/>
  <c r="O96" i="144" s="1"/>
  <c r="O97" i="144" s="1"/>
  <c r="O98" i="144" s="1"/>
  <c r="O99" i="144" s="1"/>
  <c r="N92" i="144"/>
  <c r="N93" i="144" s="1"/>
  <c r="N94" i="144" s="1"/>
  <c r="N95" i="144" s="1"/>
  <c r="N96" i="144" s="1"/>
  <c r="N97" i="144" s="1"/>
  <c r="N98" i="144" s="1"/>
  <c r="N99" i="144" s="1"/>
  <c r="M92" i="144"/>
  <c r="M93" i="144" s="1"/>
  <c r="M94" i="144" s="1"/>
  <c r="M95" i="144" s="1"/>
  <c r="M96" i="144" s="1"/>
  <c r="M97" i="144" s="1"/>
  <c r="M98" i="144" s="1"/>
  <c r="M99" i="144" s="1"/>
  <c r="E92" i="144"/>
  <c r="E91" i="144"/>
  <c r="E90" i="144"/>
  <c r="E89" i="144"/>
  <c r="E88" i="144"/>
  <c r="E87" i="144"/>
  <c r="E86" i="144"/>
  <c r="E85" i="144"/>
  <c r="E84" i="144"/>
  <c r="E83" i="144"/>
  <c r="E82" i="144"/>
  <c r="E81" i="144"/>
  <c r="D81" i="144"/>
  <c r="D82" i="144" s="1"/>
  <c r="D83" i="144" s="1"/>
  <c r="D84" i="144" s="1"/>
  <c r="D85" i="144" s="1"/>
  <c r="D86" i="144" s="1"/>
  <c r="D87" i="144" s="1"/>
  <c r="D88" i="144" s="1"/>
  <c r="D89" i="144" s="1"/>
  <c r="D90" i="144" s="1"/>
  <c r="D91" i="144" s="1"/>
  <c r="D92" i="144" s="1"/>
  <c r="D93" i="144" s="1"/>
  <c r="D94" i="144" s="1"/>
  <c r="D95" i="144" s="1"/>
  <c r="D96" i="144" s="1"/>
  <c r="D97" i="144" s="1"/>
  <c r="D98" i="144" s="1"/>
  <c r="D99" i="144" s="1"/>
  <c r="R80" i="144"/>
  <c r="R81" i="144" s="1"/>
  <c r="R82" i="144" s="1"/>
  <c r="R83" i="144" s="1"/>
  <c r="R84" i="144" s="1"/>
  <c r="R85" i="144" s="1"/>
  <c r="R86" i="144" s="1"/>
  <c r="R87" i="144" s="1"/>
  <c r="R88" i="144" s="1"/>
  <c r="R89" i="144" s="1"/>
  <c r="Q80" i="144"/>
  <c r="Q81" i="144" s="1"/>
  <c r="Q82" i="144" s="1"/>
  <c r="Q83" i="144" s="1"/>
  <c r="Q84" i="144" s="1"/>
  <c r="Q85" i="144" s="1"/>
  <c r="Q86" i="144" s="1"/>
  <c r="Q87" i="144" s="1"/>
  <c r="Q88" i="144" s="1"/>
  <c r="Q89" i="144" s="1"/>
  <c r="P80" i="144"/>
  <c r="P81" i="144" s="1"/>
  <c r="P82" i="144" s="1"/>
  <c r="P83" i="144" s="1"/>
  <c r="P84" i="144" s="1"/>
  <c r="P85" i="144" s="1"/>
  <c r="P86" i="144" s="1"/>
  <c r="P87" i="144" s="1"/>
  <c r="P88" i="144" s="1"/>
  <c r="P89" i="144" s="1"/>
  <c r="O80" i="144"/>
  <c r="O81" i="144" s="1"/>
  <c r="O82" i="144" s="1"/>
  <c r="O83" i="144" s="1"/>
  <c r="O84" i="144" s="1"/>
  <c r="O85" i="144" s="1"/>
  <c r="O86" i="144" s="1"/>
  <c r="O87" i="144" s="1"/>
  <c r="O88" i="144" s="1"/>
  <c r="O89" i="144" s="1"/>
  <c r="N80" i="144"/>
  <c r="N81" i="144" s="1"/>
  <c r="N82" i="144" s="1"/>
  <c r="N83" i="144" s="1"/>
  <c r="N84" i="144" s="1"/>
  <c r="N85" i="144" s="1"/>
  <c r="N86" i="144" s="1"/>
  <c r="N87" i="144" s="1"/>
  <c r="N88" i="144" s="1"/>
  <c r="N89" i="144" s="1"/>
  <c r="M80" i="144"/>
  <c r="M81" i="144" s="1"/>
  <c r="M82" i="144" s="1"/>
  <c r="M83" i="144" s="1"/>
  <c r="M84" i="144" s="1"/>
  <c r="M85" i="144" s="1"/>
  <c r="M86" i="144" s="1"/>
  <c r="M87" i="144" s="1"/>
  <c r="M88" i="144" s="1"/>
  <c r="M89" i="144" s="1"/>
  <c r="R63" i="144"/>
  <c r="R64" i="144" s="1"/>
  <c r="R65" i="144" s="1"/>
  <c r="R66" i="144" s="1"/>
  <c r="Q63" i="144"/>
  <c r="Q64" i="144" s="1"/>
  <c r="Q65" i="144" s="1"/>
  <c r="Q66" i="144" s="1"/>
  <c r="P63" i="144"/>
  <c r="P64" i="144" s="1"/>
  <c r="P65" i="144" s="1"/>
  <c r="P66" i="144" s="1"/>
  <c r="O63" i="144"/>
  <c r="O64" i="144" s="1"/>
  <c r="O65" i="144" s="1"/>
  <c r="O66" i="144" s="1"/>
  <c r="N63" i="144"/>
  <c r="N64" i="144" s="1"/>
  <c r="N65" i="144" s="1"/>
  <c r="N66" i="144" s="1"/>
  <c r="M63" i="144"/>
  <c r="M64" i="144" s="1"/>
  <c r="M65" i="144" s="1"/>
  <c r="M66" i="144" s="1"/>
  <c r="R58" i="144"/>
  <c r="R59" i="144" s="1"/>
  <c r="R60" i="144" s="1"/>
  <c r="Q58" i="144"/>
  <c r="Q59" i="144" s="1"/>
  <c r="Q60" i="144" s="1"/>
  <c r="P58" i="144"/>
  <c r="P59" i="144" s="1"/>
  <c r="P60" i="144" s="1"/>
  <c r="P61" i="144" s="1"/>
  <c r="O58" i="144"/>
  <c r="O59" i="144" s="1"/>
  <c r="O60" i="144" s="1"/>
  <c r="O61" i="144" s="1"/>
  <c r="N58" i="144"/>
  <c r="N59" i="144" s="1"/>
  <c r="N60" i="144" s="1"/>
  <c r="N61" i="144" s="1"/>
  <c r="M58" i="144"/>
  <c r="M59" i="144" s="1"/>
  <c r="M60" i="144" s="1"/>
  <c r="M61" i="144" s="1"/>
  <c r="R52" i="144"/>
  <c r="R53" i="144" s="1"/>
  <c r="Q52" i="144"/>
  <c r="Q53" i="144" s="1"/>
  <c r="P52" i="144"/>
  <c r="P53" i="144" s="1"/>
  <c r="O52" i="144"/>
  <c r="O53" i="144" s="1"/>
  <c r="N52" i="144"/>
  <c r="N53" i="144" s="1"/>
  <c r="M52" i="144"/>
  <c r="M53" i="144" s="1"/>
  <c r="R10" i="144"/>
  <c r="R11" i="144" s="1"/>
  <c r="R12" i="144" s="1"/>
  <c r="R13" i="144" s="1"/>
  <c r="R14" i="144" s="1"/>
  <c r="R15" i="144" s="1"/>
  <c r="R16" i="144" s="1"/>
  <c r="R17" i="144" s="1"/>
  <c r="R18" i="144" s="1"/>
  <c r="R19" i="144" s="1"/>
  <c r="R20" i="144" s="1"/>
  <c r="R21" i="144" s="1"/>
  <c r="R22" i="144" s="1"/>
  <c r="R23" i="144" s="1"/>
  <c r="R24" i="144" s="1"/>
  <c r="R25" i="144" s="1"/>
  <c r="R26" i="144" s="1"/>
  <c r="R27" i="144" s="1"/>
  <c r="R28" i="144" s="1"/>
  <c r="R29" i="144" s="1"/>
  <c r="R30" i="144" s="1"/>
  <c r="R31" i="144" s="1"/>
  <c r="R32" i="144" s="1"/>
  <c r="R33" i="144" s="1"/>
  <c r="R34" i="144" s="1"/>
  <c r="R35" i="144" s="1"/>
  <c r="R36" i="144" s="1"/>
  <c r="R37" i="144" s="1"/>
  <c r="R38" i="144" s="1"/>
  <c r="R39" i="144" s="1"/>
  <c r="R40" i="144" s="1"/>
  <c r="R41" i="144" s="1"/>
  <c r="R42" i="144" s="1"/>
  <c r="R43" i="144" s="1"/>
  <c r="R44" i="144" s="1"/>
  <c r="R45" i="144" s="1"/>
  <c r="R46" i="144" s="1"/>
  <c r="R47" i="144" s="1"/>
  <c r="R48" i="144" s="1"/>
  <c r="Q10" i="144"/>
  <c r="Q11" i="144" s="1"/>
  <c r="Q12" i="144" s="1"/>
  <c r="Q13" i="144" s="1"/>
  <c r="Q14" i="144" s="1"/>
  <c r="Q15" i="144" s="1"/>
  <c r="Q16" i="144" s="1"/>
  <c r="Q17" i="144" s="1"/>
  <c r="Q18" i="144" s="1"/>
  <c r="Q19" i="144" s="1"/>
  <c r="Q20" i="144" s="1"/>
  <c r="Q21" i="144" s="1"/>
  <c r="Q22" i="144" s="1"/>
  <c r="Q23" i="144" s="1"/>
  <c r="Q24" i="144" s="1"/>
  <c r="Q25" i="144" s="1"/>
  <c r="Q26" i="144" s="1"/>
  <c r="Q27" i="144" s="1"/>
  <c r="Q28" i="144" s="1"/>
  <c r="Q29" i="144" s="1"/>
  <c r="Q30" i="144" s="1"/>
  <c r="Q31" i="144" s="1"/>
  <c r="Q32" i="144" s="1"/>
  <c r="Q33" i="144" s="1"/>
  <c r="Q34" i="144" s="1"/>
  <c r="Q35" i="144" s="1"/>
  <c r="Q36" i="144" s="1"/>
  <c r="Q37" i="144" s="1"/>
  <c r="Q38" i="144" s="1"/>
  <c r="Q39" i="144" s="1"/>
  <c r="Q40" i="144" s="1"/>
  <c r="Q41" i="144" s="1"/>
  <c r="Q42" i="144" s="1"/>
  <c r="Q43" i="144" s="1"/>
  <c r="Q44" i="144" s="1"/>
  <c r="Q45" i="144" s="1"/>
  <c r="Q46" i="144" s="1"/>
  <c r="Q47" i="144" s="1"/>
  <c r="Q48" i="144" s="1"/>
  <c r="P10" i="144"/>
  <c r="P11" i="144" s="1"/>
  <c r="P12" i="144" s="1"/>
  <c r="P13" i="144" s="1"/>
  <c r="P14" i="144" s="1"/>
  <c r="P15" i="144" s="1"/>
  <c r="P16" i="144" s="1"/>
  <c r="P17" i="144" s="1"/>
  <c r="P18" i="144" s="1"/>
  <c r="P19" i="144" s="1"/>
  <c r="P20" i="144" s="1"/>
  <c r="P21" i="144" s="1"/>
  <c r="P22" i="144" s="1"/>
  <c r="P23" i="144" s="1"/>
  <c r="P24" i="144" s="1"/>
  <c r="P25" i="144" s="1"/>
  <c r="P26" i="144" s="1"/>
  <c r="P27" i="144" s="1"/>
  <c r="P28" i="144" s="1"/>
  <c r="P29" i="144" s="1"/>
  <c r="P30" i="144" s="1"/>
  <c r="P31" i="144" s="1"/>
  <c r="P32" i="144" s="1"/>
  <c r="P33" i="144" s="1"/>
  <c r="P34" i="144" s="1"/>
  <c r="P35" i="144" s="1"/>
  <c r="P36" i="144" s="1"/>
  <c r="P37" i="144" s="1"/>
  <c r="P38" i="144" s="1"/>
  <c r="P39" i="144" s="1"/>
  <c r="P40" i="144" s="1"/>
  <c r="P41" i="144" s="1"/>
  <c r="P42" i="144" s="1"/>
  <c r="P43" i="144" s="1"/>
  <c r="P44" i="144" s="1"/>
  <c r="P45" i="144" s="1"/>
  <c r="P46" i="144" s="1"/>
  <c r="P47" i="144" s="1"/>
  <c r="P48" i="144" s="1"/>
  <c r="O10" i="144"/>
  <c r="O11" i="144" s="1"/>
  <c r="O12" i="144" s="1"/>
  <c r="O13" i="144" s="1"/>
  <c r="O14" i="144" s="1"/>
  <c r="O15" i="144" s="1"/>
  <c r="O16" i="144" s="1"/>
  <c r="O17" i="144" s="1"/>
  <c r="O18" i="144" s="1"/>
  <c r="O19" i="144" s="1"/>
  <c r="O20" i="144" s="1"/>
  <c r="O21" i="144" s="1"/>
  <c r="O22" i="144" s="1"/>
  <c r="O23" i="144" s="1"/>
  <c r="O24" i="144" s="1"/>
  <c r="O25" i="144" s="1"/>
  <c r="O26" i="144" s="1"/>
  <c r="O27" i="144" s="1"/>
  <c r="O28" i="144" s="1"/>
  <c r="O29" i="144" s="1"/>
  <c r="O30" i="144" s="1"/>
  <c r="O31" i="144" s="1"/>
  <c r="O32" i="144" s="1"/>
  <c r="O33" i="144" s="1"/>
  <c r="O34" i="144" s="1"/>
  <c r="O35" i="144" s="1"/>
  <c r="O36" i="144" s="1"/>
  <c r="O37" i="144" s="1"/>
  <c r="O38" i="144" s="1"/>
  <c r="O39" i="144" s="1"/>
  <c r="O40" i="144" s="1"/>
  <c r="O41" i="144" s="1"/>
  <c r="O42" i="144" s="1"/>
  <c r="O43" i="144" s="1"/>
  <c r="O44" i="144" s="1"/>
  <c r="O45" i="144" s="1"/>
  <c r="O46" i="144" s="1"/>
  <c r="O47" i="144" s="1"/>
  <c r="O48" i="144" s="1"/>
  <c r="N10" i="144"/>
  <c r="N11" i="144" s="1"/>
  <c r="N12" i="144" s="1"/>
  <c r="N13" i="144" s="1"/>
  <c r="N14" i="144" s="1"/>
  <c r="N15" i="144" s="1"/>
  <c r="N16" i="144" s="1"/>
  <c r="N17" i="144" s="1"/>
  <c r="N18" i="144" s="1"/>
  <c r="N19" i="144" s="1"/>
  <c r="N20" i="144" s="1"/>
  <c r="N21" i="144" s="1"/>
  <c r="N22" i="144" s="1"/>
  <c r="N23" i="144" s="1"/>
  <c r="N24" i="144" s="1"/>
  <c r="N25" i="144" s="1"/>
  <c r="N26" i="144" s="1"/>
  <c r="N27" i="144" s="1"/>
  <c r="N28" i="144" s="1"/>
  <c r="N29" i="144" s="1"/>
  <c r="N30" i="144" s="1"/>
  <c r="N31" i="144" s="1"/>
  <c r="N32" i="144" s="1"/>
  <c r="N33" i="144" s="1"/>
  <c r="N34" i="144" s="1"/>
  <c r="N35" i="144" s="1"/>
  <c r="N36" i="144" s="1"/>
  <c r="N37" i="144" s="1"/>
  <c r="N38" i="144" s="1"/>
  <c r="N39" i="144" s="1"/>
  <c r="N40" i="144" s="1"/>
  <c r="N41" i="144" s="1"/>
  <c r="N42" i="144" s="1"/>
  <c r="N43" i="144" s="1"/>
  <c r="N44" i="144" s="1"/>
  <c r="N45" i="144" s="1"/>
  <c r="N46" i="144" s="1"/>
  <c r="N47" i="144" s="1"/>
  <c r="N48" i="144" s="1"/>
  <c r="M10" i="144"/>
  <c r="M11" i="144" s="1"/>
  <c r="M12" i="144" s="1"/>
  <c r="M13" i="144" s="1"/>
  <c r="M14" i="144" s="1"/>
  <c r="M15" i="144" s="1"/>
  <c r="M16" i="144" s="1"/>
  <c r="M17" i="144" s="1"/>
  <c r="M18" i="144" s="1"/>
  <c r="M19" i="144" s="1"/>
  <c r="M20" i="144" s="1"/>
  <c r="M21" i="144" s="1"/>
  <c r="M22" i="144" s="1"/>
  <c r="M23" i="144" s="1"/>
  <c r="M24" i="144" s="1"/>
  <c r="M25" i="144" s="1"/>
  <c r="M26" i="144" s="1"/>
  <c r="M27" i="144" s="1"/>
  <c r="M28" i="144" s="1"/>
  <c r="M29" i="144" s="1"/>
  <c r="M30" i="144" s="1"/>
  <c r="M31" i="144" s="1"/>
  <c r="M32" i="144" s="1"/>
  <c r="M33" i="144" s="1"/>
  <c r="M34" i="144" s="1"/>
  <c r="M35" i="144" s="1"/>
  <c r="M36" i="144" s="1"/>
  <c r="M37" i="144" s="1"/>
  <c r="M38" i="144" s="1"/>
  <c r="M39" i="144" s="1"/>
  <c r="M40" i="144" s="1"/>
  <c r="M41" i="144" s="1"/>
  <c r="M42" i="144" s="1"/>
  <c r="M43" i="144" s="1"/>
  <c r="M44" i="144" s="1"/>
  <c r="M45" i="144" s="1"/>
  <c r="M46" i="144" s="1"/>
  <c r="M47" i="144" s="1"/>
  <c r="M48" i="144" s="1"/>
  <c r="A10" i="144"/>
  <c r="A11" i="144" s="1"/>
  <c r="A12" i="144" s="1"/>
  <c r="A13" i="144" s="1"/>
  <c r="A14" i="144" s="1"/>
  <c r="A15" i="144" s="1"/>
  <c r="A16" i="144" s="1"/>
  <c r="A17" i="144" s="1"/>
  <c r="A18" i="144" s="1"/>
  <c r="A19" i="144" s="1"/>
  <c r="A20" i="144" s="1"/>
  <c r="A21" i="144" s="1"/>
  <c r="A22" i="144" s="1"/>
  <c r="A23" i="144" s="1"/>
  <c r="A24" i="144" s="1"/>
  <c r="A25" i="144" s="1"/>
  <c r="A26" i="144" s="1"/>
  <c r="A27" i="144" s="1"/>
  <c r="A28" i="144" s="1"/>
  <c r="A29" i="144" s="1"/>
  <c r="A30" i="144" s="1"/>
  <c r="A31" i="144" s="1"/>
  <c r="R113" i="143"/>
  <c r="R114" i="143" s="1"/>
  <c r="R115" i="143" s="1"/>
  <c r="R116" i="143" s="1"/>
  <c r="R117" i="143" s="1"/>
  <c r="R118" i="143" s="1"/>
  <c r="R119" i="143" s="1"/>
  <c r="Q113" i="143"/>
  <c r="Q114" i="143" s="1"/>
  <c r="Q115" i="143" s="1"/>
  <c r="Q116" i="143" s="1"/>
  <c r="Q117" i="143" s="1"/>
  <c r="Q118" i="143" s="1"/>
  <c r="Q119" i="143" s="1"/>
  <c r="P113" i="143"/>
  <c r="P114" i="143" s="1"/>
  <c r="P115" i="143" s="1"/>
  <c r="P116" i="143" s="1"/>
  <c r="P117" i="143" s="1"/>
  <c r="P118" i="143" s="1"/>
  <c r="P119" i="143" s="1"/>
  <c r="O113" i="143"/>
  <c r="O114" i="143" s="1"/>
  <c r="O115" i="143" s="1"/>
  <c r="O116" i="143" s="1"/>
  <c r="O117" i="143" s="1"/>
  <c r="O118" i="143" s="1"/>
  <c r="O119" i="143" s="1"/>
  <c r="N113" i="143"/>
  <c r="N114" i="143" s="1"/>
  <c r="N115" i="143" s="1"/>
  <c r="N116" i="143" s="1"/>
  <c r="N117" i="143" s="1"/>
  <c r="N118" i="143" s="1"/>
  <c r="N119" i="143" s="1"/>
  <c r="M113" i="143"/>
  <c r="M114" i="143" s="1"/>
  <c r="M115" i="143" s="1"/>
  <c r="M116" i="143" s="1"/>
  <c r="M117" i="143" s="1"/>
  <c r="M118" i="143" s="1"/>
  <c r="M119" i="143" s="1"/>
  <c r="K113" i="143"/>
  <c r="K114" i="143" s="1"/>
  <c r="K115" i="143" s="1"/>
  <c r="K116" i="143" s="1"/>
  <c r="K117" i="143" s="1"/>
  <c r="K118" i="143" s="1"/>
  <c r="K119" i="143" s="1"/>
  <c r="I113" i="143"/>
  <c r="I114" i="143" s="1"/>
  <c r="I115" i="143" s="1"/>
  <c r="I116" i="143" s="1"/>
  <c r="I117" i="143" s="1"/>
  <c r="I118" i="143" s="1"/>
  <c r="I119" i="143" s="1"/>
  <c r="G113" i="143"/>
  <c r="G114" i="143" s="1"/>
  <c r="G115" i="143" s="1"/>
  <c r="G116" i="143" s="1"/>
  <c r="G117" i="143" s="1"/>
  <c r="G118" i="143" s="1"/>
  <c r="G119" i="143" s="1"/>
  <c r="E113" i="143"/>
  <c r="E114" i="143" s="1"/>
  <c r="E115" i="143" s="1"/>
  <c r="E116" i="143" s="1"/>
  <c r="E117" i="143" s="1"/>
  <c r="E118" i="143" s="1"/>
  <c r="E119" i="143" s="1"/>
  <c r="D113" i="143"/>
  <c r="D114" i="143" s="1"/>
  <c r="D115" i="143" s="1"/>
  <c r="D116" i="143" s="1"/>
  <c r="D117" i="143" s="1"/>
  <c r="D118" i="143" s="1"/>
  <c r="D119" i="143" s="1"/>
  <c r="B113" i="143"/>
  <c r="B114" i="143" s="1"/>
  <c r="B115" i="143" s="1"/>
  <c r="B116" i="143" s="1"/>
  <c r="B117" i="143" s="1"/>
  <c r="B118" i="143" s="1"/>
  <c r="B119" i="143" s="1"/>
  <c r="A113" i="143"/>
  <c r="A114" i="143" s="1"/>
  <c r="A115" i="143" s="1"/>
  <c r="A116" i="143" s="1"/>
  <c r="A117" i="143" s="1"/>
  <c r="A118" i="143" s="1"/>
  <c r="A119" i="143" s="1"/>
  <c r="R106" i="143"/>
  <c r="R107" i="143" s="1"/>
  <c r="Q106" i="143"/>
  <c r="Q107" i="143" s="1"/>
  <c r="P106" i="143"/>
  <c r="P107" i="143" s="1"/>
  <c r="O106" i="143"/>
  <c r="O107" i="143" s="1"/>
  <c r="N106" i="143"/>
  <c r="N107" i="143" s="1"/>
  <c r="M106" i="143"/>
  <c r="M107" i="143" s="1"/>
  <c r="K106" i="143"/>
  <c r="K107" i="143" s="1"/>
  <c r="K108" i="143" s="1"/>
  <c r="K109" i="143" s="1"/>
  <c r="K110" i="143" s="1"/>
  <c r="I106" i="143"/>
  <c r="I107" i="143" s="1"/>
  <c r="I108" i="143" s="1"/>
  <c r="I109" i="143" s="1"/>
  <c r="I110" i="143" s="1"/>
  <c r="G106" i="143"/>
  <c r="G107" i="143" s="1"/>
  <c r="G108" i="143" s="1"/>
  <c r="G109" i="143" s="1"/>
  <c r="G110" i="143" s="1"/>
  <c r="E106" i="143"/>
  <c r="E107" i="143" s="1"/>
  <c r="E108" i="143" s="1"/>
  <c r="E109" i="143" s="1"/>
  <c r="E110" i="143" s="1"/>
  <c r="D106" i="143"/>
  <c r="D107" i="143" s="1"/>
  <c r="D108" i="143" s="1"/>
  <c r="D109" i="143" s="1"/>
  <c r="D110" i="143" s="1"/>
  <c r="B106" i="143"/>
  <c r="B107" i="143" s="1"/>
  <c r="B108" i="143" s="1"/>
  <c r="B109" i="143" s="1"/>
  <c r="B110" i="143" s="1"/>
  <c r="A106" i="143"/>
  <c r="A107" i="143" s="1"/>
  <c r="A108" i="143" s="1"/>
  <c r="A109" i="143" s="1"/>
  <c r="A110" i="143" s="1"/>
  <c r="I99" i="143"/>
  <c r="K98" i="143"/>
  <c r="K99" i="143" s="1"/>
  <c r="A98" i="143"/>
  <c r="A99" i="143" s="1"/>
  <c r="G97" i="143"/>
  <c r="G98" i="143" s="1"/>
  <c r="G99" i="143" s="1"/>
  <c r="E97" i="143"/>
  <c r="E98" i="143" s="1"/>
  <c r="E99" i="143" s="1"/>
  <c r="D97" i="143"/>
  <c r="D98" i="143" s="1"/>
  <c r="D99" i="143" s="1"/>
  <c r="B97" i="143"/>
  <c r="B98" i="143" s="1"/>
  <c r="B99" i="143" s="1"/>
  <c r="R95" i="143"/>
  <c r="R96" i="143" s="1"/>
  <c r="R97" i="143" s="1"/>
  <c r="R98" i="143" s="1"/>
  <c r="Q95" i="143"/>
  <c r="Q96" i="143" s="1"/>
  <c r="Q97" i="143" s="1"/>
  <c r="Q98" i="143" s="1"/>
  <c r="Q99" i="143" s="1"/>
  <c r="P95" i="143"/>
  <c r="P96" i="143" s="1"/>
  <c r="P97" i="143" s="1"/>
  <c r="P98" i="143" s="1"/>
  <c r="P99" i="143" s="1"/>
  <c r="O95" i="143"/>
  <c r="O96" i="143" s="1"/>
  <c r="O97" i="143" s="1"/>
  <c r="O98" i="143" s="1"/>
  <c r="O99" i="143" s="1"/>
  <c r="N95" i="143"/>
  <c r="N96" i="143" s="1"/>
  <c r="N97" i="143" s="1"/>
  <c r="N98" i="143" s="1"/>
  <c r="N99" i="143" s="1"/>
  <c r="M95" i="143"/>
  <c r="M96" i="143" s="1"/>
  <c r="M97" i="143" s="1"/>
  <c r="M98" i="143" s="1"/>
  <c r="M99" i="143" s="1"/>
  <c r="K95" i="143"/>
  <c r="K96" i="143" s="1"/>
  <c r="I95" i="143"/>
  <c r="I96" i="143" s="1"/>
  <c r="I97" i="143" s="1"/>
  <c r="G95" i="143"/>
  <c r="E95" i="143"/>
  <c r="D95" i="143"/>
  <c r="B95" i="143"/>
  <c r="R75" i="143"/>
  <c r="R76" i="143" s="1"/>
  <c r="R77" i="143" s="1"/>
  <c r="R78" i="143" s="1"/>
  <c r="R79" i="143" s="1"/>
  <c r="R80" i="143" s="1"/>
  <c r="R81" i="143" s="1"/>
  <c r="R82" i="143" s="1"/>
  <c r="Q75" i="143"/>
  <c r="Q76" i="143" s="1"/>
  <c r="Q77" i="143" s="1"/>
  <c r="Q78" i="143" s="1"/>
  <c r="Q79" i="143" s="1"/>
  <c r="Q80" i="143" s="1"/>
  <c r="Q81" i="143" s="1"/>
  <c r="Q82" i="143" s="1"/>
  <c r="P75" i="143"/>
  <c r="P76" i="143" s="1"/>
  <c r="P77" i="143" s="1"/>
  <c r="P78" i="143" s="1"/>
  <c r="P79" i="143" s="1"/>
  <c r="P80" i="143" s="1"/>
  <c r="P81" i="143" s="1"/>
  <c r="P82" i="143" s="1"/>
  <c r="O75" i="143"/>
  <c r="O76" i="143" s="1"/>
  <c r="O77" i="143" s="1"/>
  <c r="O78" i="143" s="1"/>
  <c r="O79" i="143" s="1"/>
  <c r="O80" i="143" s="1"/>
  <c r="O81" i="143" s="1"/>
  <c r="O82" i="143" s="1"/>
  <c r="N75" i="143"/>
  <c r="N76" i="143" s="1"/>
  <c r="N77" i="143" s="1"/>
  <c r="N78" i="143" s="1"/>
  <c r="N79" i="143" s="1"/>
  <c r="N80" i="143" s="1"/>
  <c r="N81" i="143" s="1"/>
  <c r="N82" i="143" s="1"/>
  <c r="M75" i="143"/>
  <c r="M76" i="143" s="1"/>
  <c r="M77" i="143" s="1"/>
  <c r="M78" i="143" s="1"/>
  <c r="M79" i="143" s="1"/>
  <c r="M80" i="143" s="1"/>
  <c r="M81" i="143" s="1"/>
  <c r="M82" i="143" s="1"/>
  <c r="K75" i="143"/>
  <c r="K76" i="143" s="1"/>
  <c r="K77" i="143" s="1"/>
  <c r="K78" i="143" s="1"/>
  <c r="K79" i="143" s="1"/>
  <c r="K80" i="143" s="1"/>
  <c r="K81" i="143" s="1"/>
  <c r="K82" i="143" s="1"/>
  <c r="I75" i="143"/>
  <c r="I76" i="143" s="1"/>
  <c r="I77" i="143" s="1"/>
  <c r="I78" i="143" s="1"/>
  <c r="I79" i="143" s="1"/>
  <c r="I80" i="143" s="1"/>
  <c r="I81" i="143" s="1"/>
  <c r="I82" i="143" s="1"/>
  <c r="G75" i="143"/>
  <c r="G76" i="143" s="1"/>
  <c r="G77" i="143" s="1"/>
  <c r="G78" i="143" s="1"/>
  <c r="G79" i="143" s="1"/>
  <c r="G80" i="143" s="1"/>
  <c r="G81" i="143" s="1"/>
  <c r="G82" i="143" s="1"/>
  <c r="E75" i="143"/>
  <c r="E76" i="143" s="1"/>
  <c r="E77" i="143" s="1"/>
  <c r="E78" i="143" s="1"/>
  <c r="E79" i="143" s="1"/>
  <c r="E80" i="143" s="1"/>
  <c r="E81" i="143" s="1"/>
  <c r="E82" i="143" s="1"/>
  <c r="A75" i="143"/>
  <c r="A76" i="143" s="1"/>
  <c r="A77" i="143" s="1"/>
  <c r="A78" i="143" s="1"/>
  <c r="A79" i="143" s="1"/>
  <c r="A80" i="143" s="1"/>
  <c r="A81" i="143" s="1"/>
  <c r="A82" i="143" s="1"/>
  <c r="R68" i="143"/>
  <c r="R69" i="143" s="1"/>
  <c r="R70" i="143" s="1"/>
  <c r="R71" i="143" s="1"/>
  <c r="Q68" i="143"/>
  <c r="Q69" i="143" s="1"/>
  <c r="Q70" i="143" s="1"/>
  <c r="Q71" i="143" s="1"/>
  <c r="P68" i="143"/>
  <c r="P69" i="143" s="1"/>
  <c r="P70" i="143" s="1"/>
  <c r="P71" i="143" s="1"/>
  <c r="O68" i="143"/>
  <c r="O69" i="143" s="1"/>
  <c r="O70" i="143" s="1"/>
  <c r="O71" i="143" s="1"/>
  <c r="N68" i="143"/>
  <c r="N69" i="143" s="1"/>
  <c r="N70" i="143" s="1"/>
  <c r="N71" i="143" s="1"/>
  <c r="M68" i="143"/>
  <c r="M69" i="143" s="1"/>
  <c r="M70" i="143" s="1"/>
  <c r="M71" i="143" s="1"/>
  <c r="K68" i="143"/>
  <c r="K69" i="143" s="1"/>
  <c r="I68" i="143"/>
  <c r="A68" i="143"/>
  <c r="A69" i="143" s="1"/>
  <c r="A70" i="143" s="1"/>
  <c r="A71" i="143" s="1"/>
  <c r="G67" i="143"/>
  <c r="E68" i="143" s="1"/>
  <c r="E67" i="143"/>
  <c r="D67" i="143"/>
  <c r="D68" i="143" s="1"/>
  <c r="D69" i="143" s="1"/>
  <c r="D70" i="143" s="1"/>
  <c r="D71" i="143" s="1"/>
  <c r="B67" i="143"/>
  <c r="B68" i="143" s="1"/>
  <c r="B69" i="143" s="1"/>
  <c r="B70" i="143" s="1"/>
  <c r="B71" i="143" s="1"/>
  <c r="O54" i="143"/>
  <c r="O55" i="143" s="1"/>
  <c r="O56" i="143" s="1"/>
  <c r="O57" i="143" s="1"/>
  <c r="O58" i="143" s="1"/>
  <c r="O59" i="143" s="1"/>
  <c r="O60" i="143" s="1"/>
  <c r="O61" i="143" s="1"/>
  <c r="O62" i="143" s="1"/>
  <c r="O63" i="143" s="1"/>
  <c r="N54" i="143"/>
  <c r="N55" i="143" s="1"/>
  <c r="N56" i="143" s="1"/>
  <c r="N57" i="143" s="1"/>
  <c r="N58" i="143" s="1"/>
  <c r="N59" i="143" s="1"/>
  <c r="N60" i="143" s="1"/>
  <c r="N61" i="143" s="1"/>
  <c r="N62" i="143" s="1"/>
  <c r="N63" i="143" s="1"/>
  <c r="M54" i="143"/>
  <c r="M55" i="143" s="1"/>
  <c r="M56" i="143" s="1"/>
  <c r="M57" i="143" s="1"/>
  <c r="M58" i="143" s="1"/>
  <c r="M59" i="143" s="1"/>
  <c r="M60" i="143" s="1"/>
  <c r="M61" i="143" s="1"/>
  <c r="M62" i="143" s="1"/>
  <c r="M63" i="143" s="1"/>
  <c r="R53" i="143"/>
  <c r="R54" i="143" s="1"/>
  <c r="R55" i="143" s="1"/>
  <c r="R56" i="143" s="1"/>
  <c r="R57" i="143" s="1"/>
  <c r="R58" i="143" s="1"/>
  <c r="R59" i="143" s="1"/>
  <c r="R60" i="143" s="1"/>
  <c r="R61" i="143" s="1"/>
  <c r="R62" i="143" s="1"/>
  <c r="R63" i="143" s="1"/>
  <c r="Q53" i="143"/>
  <c r="Q54" i="143" s="1"/>
  <c r="Q55" i="143" s="1"/>
  <c r="Q56" i="143" s="1"/>
  <c r="Q57" i="143" s="1"/>
  <c r="Q58" i="143" s="1"/>
  <c r="Q59" i="143" s="1"/>
  <c r="Q60" i="143" s="1"/>
  <c r="Q61" i="143" s="1"/>
  <c r="Q62" i="143" s="1"/>
  <c r="Q63" i="143" s="1"/>
  <c r="P53" i="143"/>
  <c r="P54" i="143" s="1"/>
  <c r="P55" i="143" s="1"/>
  <c r="P56" i="143" s="1"/>
  <c r="P57" i="143" s="1"/>
  <c r="P58" i="143" s="1"/>
  <c r="P59" i="143" s="1"/>
  <c r="P60" i="143" s="1"/>
  <c r="P61" i="143" s="1"/>
  <c r="P62" i="143" s="1"/>
  <c r="P63" i="143" s="1"/>
  <c r="K53" i="143"/>
  <c r="K54" i="143" s="1"/>
  <c r="I55" i="143" s="1"/>
  <c r="I53" i="143"/>
  <c r="G53" i="143"/>
  <c r="E53" i="143"/>
  <c r="R19" i="143"/>
  <c r="R20" i="143" s="1"/>
  <c r="R21" i="143" s="1"/>
  <c r="R22" i="143" s="1"/>
  <c r="R23" i="143" s="1"/>
  <c r="R24" i="143" s="1"/>
  <c r="R25" i="143" s="1"/>
  <c r="R26" i="143" s="1"/>
  <c r="R27" i="143" s="1"/>
  <c r="R28" i="143" s="1"/>
  <c r="R29" i="143" s="1"/>
  <c r="R30" i="143" s="1"/>
  <c r="R31" i="143" s="1"/>
  <c r="R32" i="143" s="1"/>
  <c r="R33" i="143" s="1"/>
  <c r="R34" i="143" s="1"/>
  <c r="R35" i="143" s="1"/>
  <c r="R36" i="143" s="1"/>
  <c r="R37" i="143" s="1"/>
  <c r="R38" i="143" s="1"/>
  <c r="R39" i="143" s="1"/>
  <c r="R40" i="143" s="1"/>
  <c r="R41" i="143" s="1"/>
  <c r="R42" i="143" s="1"/>
  <c r="R43" i="143" s="1"/>
  <c r="R44" i="143" s="1"/>
  <c r="R45" i="143" s="1"/>
  <c r="R46" i="143" s="1"/>
  <c r="R47" i="143" s="1"/>
  <c r="R48" i="143" s="1"/>
  <c r="R49" i="143" s="1"/>
  <c r="R50" i="143" s="1"/>
  <c r="Q19" i="143"/>
  <c r="Q20" i="143" s="1"/>
  <c r="Q21" i="143" s="1"/>
  <c r="Q22" i="143" s="1"/>
  <c r="Q23" i="143" s="1"/>
  <c r="Q24" i="143" s="1"/>
  <c r="Q25" i="143" s="1"/>
  <c r="Q26" i="143" s="1"/>
  <c r="Q27" i="143" s="1"/>
  <c r="Q28" i="143" s="1"/>
  <c r="Q29" i="143" s="1"/>
  <c r="Q30" i="143" s="1"/>
  <c r="Q31" i="143" s="1"/>
  <c r="Q32" i="143" s="1"/>
  <c r="Q33" i="143" s="1"/>
  <c r="Q34" i="143" s="1"/>
  <c r="Q35" i="143" s="1"/>
  <c r="Q36" i="143" s="1"/>
  <c r="Q37" i="143" s="1"/>
  <c r="Q38" i="143" s="1"/>
  <c r="Q39" i="143" s="1"/>
  <c r="Q40" i="143" s="1"/>
  <c r="Q41" i="143" s="1"/>
  <c r="Q42" i="143" s="1"/>
  <c r="Q43" i="143" s="1"/>
  <c r="Q44" i="143" s="1"/>
  <c r="Q45" i="143" s="1"/>
  <c r="Q46" i="143" s="1"/>
  <c r="Q47" i="143" s="1"/>
  <c r="Q48" i="143" s="1"/>
  <c r="Q49" i="143" s="1"/>
  <c r="Q50" i="143" s="1"/>
  <c r="P19" i="143"/>
  <c r="P20" i="143" s="1"/>
  <c r="P21" i="143" s="1"/>
  <c r="P22" i="143" s="1"/>
  <c r="P23" i="143" s="1"/>
  <c r="P24" i="143" s="1"/>
  <c r="P25" i="143" s="1"/>
  <c r="P26" i="143" s="1"/>
  <c r="P27" i="143" s="1"/>
  <c r="P28" i="143" s="1"/>
  <c r="P29" i="143" s="1"/>
  <c r="P30" i="143" s="1"/>
  <c r="P31" i="143" s="1"/>
  <c r="P32" i="143" s="1"/>
  <c r="P33" i="143" s="1"/>
  <c r="P34" i="143" s="1"/>
  <c r="P35" i="143" s="1"/>
  <c r="P36" i="143" s="1"/>
  <c r="P37" i="143" s="1"/>
  <c r="P38" i="143" s="1"/>
  <c r="P39" i="143" s="1"/>
  <c r="P40" i="143" s="1"/>
  <c r="P41" i="143" s="1"/>
  <c r="P42" i="143" s="1"/>
  <c r="P43" i="143" s="1"/>
  <c r="P44" i="143" s="1"/>
  <c r="P45" i="143" s="1"/>
  <c r="P46" i="143" s="1"/>
  <c r="P47" i="143" s="1"/>
  <c r="P48" i="143" s="1"/>
  <c r="P49" i="143" s="1"/>
  <c r="P50" i="143" s="1"/>
  <c r="O19" i="143"/>
  <c r="O20" i="143" s="1"/>
  <c r="O21" i="143" s="1"/>
  <c r="O22" i="143" s="1"/>
  <c r="O23" i="143" s="1"/>
  <c r="O24" i="143" s="1"/>
  <c r="O25" i="143" s="1"/>
  <c r="O26" i="143" s="1"/>
  <c r="O27" i="143" s="1"/>
  <c r="O28" i="143" s="1"/>
  <c r="O29" i="143" s="1"/>
  <c r="O30" i="143" s="1"/>
  <c r="O31" i="143" s="1"/>
  <c r="O32" i="143" s="1"/>
  <c r="O33" i="143" s="1"/>
  <c r="O34" i="143" s="1"/>
  <c r="O35" i="143" s="1"/>
  <c r="O36" i="143" s="1"/>
  <c r="O37" i="143" s="1"/>
  <c r="O38" i="143" s="1"/>
  <c r="O39" i="143" s="1"/>
  <c r="O40" i="143" s="1"/>
  <c r="O41" i="143" s="1"/>
  <c r="O42" i="143" s="1"/>
  <c r="O43" i="143" s="1"/>
  <c r="O44" i="143" s="1"/>
  <c r="O45" i="143" s="1"/>
  <c r="O46" i="143" s="1"/>
  <c r="O47" i="143" s="1"/>
  <c r="O48" i="143" s="1"/>
  <c r="O49" i="143" s="1"/>
  <c r="O50" i="143" s="1"/>
  <c r="N19" i="143"/>
  <c r="N20" i="143" s="1"/>
  <c r="N21" i="143" s="1"/>
  <c r="N22" i="143" s="1"/>
  <c r="N23" i="143" s="1"/>
  <c r="N24" i="143" s="1"/>
  <c r="N25" i="143" s="1"/>
  <c r="N26" i="143" s="1"/>
  <c r="N27" i="143" s="1"/>
  <c r="N28" i="143" s="1"/>
  <c r="N29" i="143" s="1"/>
  <c r="N30" i="143" s="1"/>
  <c r="N31" i="143" s="1"/>
  <c r="N32" i="143" s="1"/>
  <c r="N33" i="143" s="1"/>
  <c r="N34" i="143" s="1"/>
  <c r="N35" i="143" s="1"/>
  <c r="N36" i="143" s="1"/>
  <c r="N37" i="143" s="1"/>
  <c r="N38" i="143" s="1"/>
  <c r="N39" i="143" s="1"/>
  <c r="N40" i="143" s="1"/>
  <c r="N41" i="143" s="1"/>
  <c r="N42" i="143" s="1"/>
  <c r="N43" i="143" s="1"/>
  <c r="N44" i="143" s="1"/>
  <c r="N45" i="143" s="1"/>
  <c r="N46" i="143" s="1"/>
  <c r="N47" i="143" s="1"/>
  <c r="N48" i="143" s="1"/>
  <c r="N49" i="143" s="1"/>
  <c r="N50" i="143" s="1"/>
  <c r="M19" i="143"/>
  <c r="M20" i="143" s="1"/>
  <c r="M21" i="143" s="1"/>
  <c r="M22" i="143" s="1"/>
  <c r="M23" i="143" s="1"/>
  <c r="M24" i="143" s="1"/>
  <c r="M25" i="143" s="1"/>
  <c r="M26" i="143" s="1"/>
  <c r="M27" i="143" s="1"/>
  <c r="M28" i="143" s="1"/>
  <c r="M29" i="143" s="1"/>
  <c r="M30" i="143" s="1"/>
  <c r="M31" i="143" s="1"/>
  <c r="M32" i="143" s="1"/>
  <c r="M33" i="143" s="1"/>
  <c r="M34" i="143" s="1"/>
  <c r="M35" i="143" s="1"/>
  <c r="M36" i="143" s="1"/>
  <c r="M37" i="143" s="1"/>
  <c r="M38" i="143" s="1"/>
  <c r="M39" i="143" s="1"/>
  <c r="M40" i="143" s="1"/>
  <c r="M41" i="143" s="1"/>
  <c r="M42" i="143" s="1"/>
  <c r="M43" i="143" s="1"/>
  <c r="M44" i="143" s="1"/>
  <c r="M45" i="143" s="1"/>
  <c r="M46" i="143" s="1"/>
  <c r="M47" i="143" s="1"/>
  <c r="M48" i="143" s="1"/>
  <c r="M49" i="143" s="1"/>
  <c r="M50" i="143" s="1"/>
  <c r="K19" i="143"/>
  <c r="I20" i="143" s="1"/>
  <c r="I19" i="143"/>
  <c r="G19" i="143"/>
  <c r="E19" i="143"/>
  <c r="K14" i="143"/>
  <c r="K15" i="143" s="1"/>
  <c r="I14" i="143"/>
  <c r="R10" i="143"/>
  <c r="R11" i="143" s="1"/>
  <c r="R12" i="143" s="1"/>
  <c r="R13" i="143" s="1"/>
  <c r="R14" i="143" s="1"/>
  <c r="R15" i="143" s="1"/>
  <c r="Q10" i="143"/>
  <c r="Q11" i="143" s="1"/>
  <c r="Q12" i="143" s="1"/>
  <c r="Q13" i="143" s="1"/>
  <c r="Q14" i="143" s="1"/>
  <c r="Q15" i="143" s="1"/>
  <c r="P10" i="143"/>
  <c r="P11" i="143" s="1"/>
  <c r="P12" i="143" s="1"/>
  <c r="P13" i="143" s="1"/>
  <c r="P14" i="143" s="1"/>
  <c r="P15" i="143" s="1"/>
  <c r="O10" i="143"/>
  <c r="O11" i="143" s="1"/>
  <c r="O12" i="143" s="1"/>
  <c r="O13" i="143" s="1"/>
  <c r="O14" i="143" s="1"/>
  <c r="O15" i="143" s="1"/>
  <c r="N10" i="143"/>
  <c r="N11" i="143" s="1"/>
  <c r="N12" i="143" s="1"/>
  <c r="N13" i="143" s="1"/>
  <c r="N14" i="143" s="1"/>
  <c r="N15" i="143" s="1"/>
  <c r="M10" i="143"/>
  <c r="M11" i="143" s="1"/>
  <c r="M12" i="143" s="1"/>
  <c r="M13" i="143" s="1"/>
  <c r="M14" i="143" s="1"/>
  <c r="M15" i="143" s="1"/>
  <c r="G10" i="143"/>
  <c r="G11" i="143" s="1"/>
  <c r="G12" i="143" s="1"/>
  <c r="E10" i="143"/>
  <c r="K137" i="142"/>
  <c r="K142" i="142" s="1"/>
  <c r="K136" i="142"/>
  <c r="K141" i="142" s="1"/>
  <c r="R132" i="142"/>
  <c r="R133" i="142" s="1"/>
  <c r="R134" i="142" s="1"/>
  <c r="R135" i="142" s="1"/>
  <c r="Q132" i="142"/>
  <c r="Q133" i="142" s="1"/>
  <c r="Q134" i="142" s="1"/>
  <c r="Q135" i="142" s="1"/>
  <c r="P132" i="142"/>
  <c r="P133" i="142" s="1"/>
  <c r="P134" i="142" s="1"/>
  <c r="P135" i="142" s="1"/>
  <c r="P137" i="142" s="1"/>
  <c r="P138" i="142" s="1"/>
  <c r="O132" i="142"/>
  <c r="O133" i="142" s="1"/>
  <c r="O134" i="142" s="1"/>
  <c r="O135" i="142" s="1"/>
  <c r="O136" i="142" s="1"/>
  <c r="N132" i="142"/>
  <c r="N133" i="142" s="1"/>
  <c r="N134" i="142" s="1"/>
  <c r="N135" i="142" s="1"/>
  <c r="N137" i="142" s="1"/>
  <c r="N138" i="142" s="1"/>
  <c r="M132" i="142"/>
  <c r="M133" i="142" s="1"/>
  <c r="M134" i="142" s="1"/>
  <c r="M135" i="142" s="1"/>
  <c r="R131" i="142"/>
  <c r="Q131" i="142"/>
  <c r="P131" i="142"/>
  <c r="O131" i="142"/>
  <c r="N131" i="142"/>
  <c r="M131" i="142"/>
  <c r="G131" i="142"/>
  <c r="G136" i="142" s="1"/>
  <c r="G141" i="142" s="1"/>
  <c r="V96" i="142"/>
  <c r="V97" i="142" s="1"/>
  <c r="V98" i="142" s="1"/>
  <c r="V99" i="142" s="1"/>
  <c r="V100" i="142" s="1"/>
  <c r="V101" i="142" s="1"/>
  <c r="V102" i="142" s="1"/>
  <c r="V103" i="142" s="1"/>
  <c r="V104" i="142" s="1"/>
  <c r="V105" i="142" s="1"/>
  <c r="V106" i="142" s="1"/>
  <c r="V107" i="142" s="1"/>
  <c r="U96" i="142"/>
  <c r="U97" i="142" s="1"/>
  <c r="U98" i="142" s="1"/>
  <c r="U99" i="142" s="1"/>
  <c r="U100" i="142" s="1"/>
  <c r="U101" i="142" s="1"/>
  <c r="U102" i="142" s="1"/>
  <c r="U103" i="142" s="1"/>
  <c r="U104" i="142" s="1"/>
  <c r="U105" i="142" s="1"/>
  <c r="U106" i="142" s="1"/>
  <c r="U107" i="142" s="1"/>
  <c r="T96" i="142"/>
  <c r="T97" i="142" s="1"/>
  <c r="T98" i="142" s="1"/>
  <c r="T99" i="142" s="1"/>
  <c r="T100" i="142" s="1"/>
  <c r="T101" i="142" s="1"/>
  <c r="T102" i="142" s="1"/>
  <c r="T103" i="142" s="1"/>
  <c r="T104" i="142" s="1"/>
  <c r="T105" i="142" s="1"/>
  <c r="T106" i="142" s="1"/>
  <c r="T107" i="142" s="1"/>
  <c r="S96" i="142"/>
  <c r="S97" i="142" s="1"/>
  <c r="S98" i="142" s="1"/>
  <c r="S99" i="142" s="1"/>
  <c r="S100" i="142" s="1"/>
  <c r="S101" i="142" s="1"/>
  <c r="S102" i="142" s="1"/>
  <c r="S103" i="142" s="1"/>
  <c r="S104" i="142" s="1"/>
  <c r="S105" i="142" s="1"/>
  <c r="S106" i="142" s="1"/>
  <c r="S107" i="142" s="1"/>
  <c r="R96" i="142"/>
  <c r="R97" i="142" s="1"/>
  <c r="R98" i="142" s="1"/>
  <c r="R99" i="142" s="1"/>
  <c r="R100" i="142" s="1"/>
  <c r="R101" i="142" s="1"/>
  <c r="R102" i="142" s="1"/>
  <c r="R103" i="142" s="1"/>
  <c r="R104" i="142" s="1"/>
  <c r="R105" i="142" s="1"/>
  <c r="R106" i="142" s="1"/>
  <c r="R107" i="142" s="1"/>
  <c r="Q96" i="142"/>
  <c r="Q97" i="142" s="1"/>
  <c r="Q98" i="142" s="1"/>
  <c r="Q99" i="142" s="1"/>
  <c r="Q100" i="142" s="1"/>
  <c r="Q101" i="142" s="1"/>
  <c r="Q102" i="142" s="1"/>
  <c r="Q103" i="142" s="1"/>
  <c r="Q104" i="142" s="1"/>
  <c r="Q105" i="142" s="1"/>
  <c r="Q106" i="142" s="1"/>
  <c r="Q107" i="142" s="1"/>
  <c r="P96" i="142"/>
  <c r="P97" i="142" s="1"/>
  <c r="P98" i="142" s="1"/>
  <c r="P99" i="142" s="1"/>
  <c r="P100" i="142" s="1"/>
  <c r="P101" i="142" s="1"/>
  <c r="P102" i="142" s="1"/>
  <c r="P103" i="142" s="1"/>
  <c r="P104" i="142" s="1"/>
  <c r="P105" i="142" s="1"/>
  <c r="P106" i="142" s="1"/>
  <c r="P107" i="142" s="1"/>
  <c r="O96" i="142"/>
  <c r="O97" i="142" s="1"/>
  <c r="O98" i="142" s="1"/>
  <c r="O99" i="142" s="1"/>
  <c r="O100" i="142" s="1"/>
  <c r="O101" i="142" s="1"/>
  <c r="O102" i="142" s="1"/>
  <c r="O103" i="142" s="1"/>
  <c r="O104" i="142" s="1"/>
  <c r="O105" i="142" s="1"/>
  <c r="O106" i="142" s="1"/>
  <c r="O107" i="142" s="1"/>
  <c r="N96" i="142"/>
  <c r="N97" i="142" s="1"/>
  <c r="N98" i="142" s="1"/>
  <c r="N99" i="142" s="1"/>
  <c r="N100" i="142" s="1"/>
  <c r="N101" i="142" s="1"/>
  <c r="N102" i="142" s="1"/>
  <c r="N103" i="142" s="1"/>
  <c r="N104" i="142" s="1"/>
  <c r="N105" i="142" s="1"/>
  <c r="N106" i="142" s="1"/>
  <c r="N107" i="142" s="1"/>
  <c r="M96" i="142"/>
  <c r="M97" i="142" s="1"/>
  <c r="M98" i="142" s="1"/>
  <c r="M99" i="142" s="1"/>
  <c r="M100" i="142" s="1"/>
  <c r="M101" i="142" s="1"/>
  <c r="M102" i="142" s="1"/>
  <c r="M103" i="142" s="1"/>
  <c r="M104" i="142" s="1"/>
  <c r="M105" i="142" s="1"/>
  <c r="M106" i="142" s="1"/>
  <c r="M107" i="142" s="1"/>
  <c r="K69" i="142"/>
  <c r="K70" i="142" s="1"/>
  <c r="K71" i="142" s="1"/>
  <c r="K72" i="142" s="1"/>
  <c r="K73" i="142" s="1"/>
  <c r="K74" i="142" s="1"/>
  <c r="K75" i="142" s="1"/>
  <c r="K76" i="142" s="1"/>
  <c r="K77" i="142" s="1"/>
  <c r="K78" i="142" s="1"/>
  <c r="I69" i="142"/>
  <c r="I70" i="142" s="1"/>
  <c r="I71" i="142" s="1"/>
  <c r="I72" i="142" s="1"/>
  <c r="I73" i="142" s="1"/>
  <c r="I74" i="142" s="1"/>
  <c r="I75" i="142" s="1"/>
  <c r="I76" i="142" s="1"/>
  <c r="I77" i="142" s="1"/>
  <c r="I78" i="142" s="1"/>
  <c r="X66" i="142"/>
  <c r="X67" i="142" s="1"/>
  <c r="X68" i="142" s="1"/>
  <c r="X69" i="142" s="1"/>
  <c r="X70" i="142" s="1"/>
  <c r="X71" i="142" s="1"/>
  <c r="X72" i="142" s="1"/>
  <c r="X73" i="142" s="1"/>
  <c r="X74" i="142" s="1"/>
  <c r="X75" i="142" s="1"/>
  <c r="X76" i="142" s="1"/>
  <c r="X77" i="142" s="1"/>
  <c r="X78" i="142" s="1"/>
  <c r="W66" i="142"/>
  <c r="W67" i="142" s="1"/>
  <c r="W68" i="142" s="1"/>
  <c r="W69" i="142" s="1"/>
  <c r="W70" i="142" s="1"/>
  <c r="W71" i="142" s="1"/>
  <c r="W72" i="142" s="1"/>
  <c r="W73" i="142" s="1"/>
  <c r="W74" i="142" s="1"/>
  <c r="W75" i="142" s="1"/>
  <c r="W76" i="142" s="1"/>
  <c r="W77" i="142" s="1"/>
  <c r="W78" i="142" s="1"/>
  <c r="V66" i="142"/>
  <c r="V67" i="142" s="1"/>
  <c r="V68" i="142" s="1"/>
  <c r="V69" i="142" s="1"/>
  <c r="V70" i="142" s="1"/>
  <c r="V71" i="142" s="1"/>
  <c r="V72" i="142" s="1"/>
  <c r="V73" i="142" s="1"/>
  <c r="V74" i="142" s="1"/>
  <c r="V75" i="142" s="1"/>
  <c r="V76" i="142" s="1"/>
  <c r="V77" i="142" s="1"/>
  <c r="V78" i="142" s="1"/>
  <c r="U66" i="142"/>
  <c r="U67" i="142" s="1"/>
  <c r="U68" i="142" s="1"/>
  <c r="U69" i="142" s="1"/>
  <c r="U70" i="142" s="1"/>
  <c r="U71" i="142" s="1"/>
  <c r="U72" i="142" s="1"/>
  <c r="U73" i="142" s="1"/>
  <c r="U74" i="142" s="1"/>
  <c r="U75" i="142" s="1"/>
  <c r="U76" i="142" s="1"/>
  <c r="U77" i="142" s="1"/>
  <c r="U78" i="142" s="1"/>
  <c r="T66" i="142"/>
  <c r="T67" i="142" s="1"/>
  <c r="T68" i="142" s="1"/>
  <c r="T69" i="142" s="1"/>
  <c r="T70" i="142" s="1"/>
  <c r="T71" i="142" s="1"/>
  <c r="T72" i="142" s="1"/>
  <c r="T73" i="142" s="1"/>
  <c r="T74" i="142" s="1"/>
  <c r="T75" i="142" s="1"/>
  <c r="T76" i="142" s="1"/>
  <c r="T77" i="142" s="1"/>
  <c r="T78" i="142" s="1"/>
  <c r="S66" i="142"/>
  <c r="S67" i="142" s="1"/>
  <c r="S68" i="142" s="1"/>
  <c r="S69" i="142" s="1"/>
  <c r="S70" i="142" s="1"/>
  <c r="S71" i="142" s="1"/>
  <c r="S72" i="142" s="1"/>
  <c r="S73" i="142" s="1"/>
  <c r="S74" i="142" s="1"/>
  <c r="S75" i="142" s="1"/>
  <c r="S76" i="142" s="1"/>
  <c r="S77" i="142" s="1"/>
  <c r="S78" i="142" s="1"/>
  <c r="R66" i="142"/>
  <c r="R67" i="142" s="1"/>
  <c r="R68" i="142" s="1"/>
  <c r="R69" i="142" s="1"/>
  <c r="R70" i="142" s="1"/>
  <c r="R71" i="142" s="1"/>
  <c r="R72" i="142" s="1"/>
  <c r="R73" i="142" s="1"/>
  <c r="R74" i="142" s="1"/>
  <c r="R75" i="142" s="1"/>
  <c r="R76" i="142" s="1"/>
  <c r="R77" i="142" s="1"/>
  <c r="R78" i="142" s="1"/>
  <c r="Q66" i="142"/>
  <c r="Q67" i="142" s="1"/>
  <c r="Q68" i="142" s="1"/>
  <c r="Q69" i="142" s="1"/>
  <c r="Q70" i="142" s="1"/>
  <c r="Q71" i="142" s="1"/>
  <c r="Q72" i="142" s="1"/>
  <c r="Q73" i="142" s="1"/>
  <c r="Q74" i="142" s="1"/>
  <c r="Q75" i="142" s="1"/>
  <c r="Q76" i="142" s="1"/>
  <c r="Q77" i="142" s="1"/>
  <c r="Q78" i="142" s="1"/>
  <c r="P66" i="142"/>
  <c r="P67" i="142" s="1"/>
  <c r="P68" i="142" s="1"/>
  <c r="O66" i="142"/>
  <c r="O67" i="142" s="1"/>
  <c r="O68" i="142" s="1"/>
  <c r="N66" i="142"/>
  <c r="N67" i="142" s="1"/>
  <c r="N68" i="142" s="1"/>
  <c r="N69" i="142" s="1"/>
  <c r="N70" i="142" s="1"/>
  <c r="N71" i="142" s="1"/>
  <c r="N72" i="142" s="1"/>
  <c r="N73" i="142" s="1"/>
  <c r="N74" i="142" s="1"/>
  <c r="N75" i="142" s="1"/>
  <c r="N76" i="142" s="1"/>
  <c r="N77" i="142" s="1"/>
  <c r="N78" i="142" s="1"/>
  <c r="M66" i="142"/>
  <c r="M67" i="142" s="1"/>
  <c r="M68" i="142" s="1"/>
  <c r="M69" i="142" s="1"/>
  <c r="M70" i="142" s="1"/>
  <c r="M71" i="142" s="1"/>
  <c r="M72" i="142" s="1"/>
  <c r="M73" i="142" s="1"/>
  <c r="M74" i="142" s="1"/>
  <c r="M75" i="142" s="1"/>
  <c r="M76" i="142" s="1"/>
  <c r="M77" i="142" s="1"/>
  <c r="M78" i="142" s="1"/>
  <c r="A62" i="142"/>
  <c r="A63" i="142" s="1"/>
  <c r="A64" i="142" s="1"/>
  <c r="A65" i="142" s="1"/>
  <c r="A66" i="142" s="1"/>
  <c r="A67" i="142" s="1"/>
  <c r="A68" i="142" s="1"/>
  <c r="A69" i="142" s="1"/>
  <c r="A70" i="142" s="1"/>
  <c r="A71" i="142" s="1"/>
  <c r="A72" i="142" s="1"/>
  <c r="A73" i="142" s="1"/>
  <c r="A74" i="142" s="1"/>
  <c r="A75" i="142" s="1"/>
  <c r="A76" i="142" s="1"/>
  <c r="A77" i="142" s="1"/>
  <c r="A78" i="142" s="1"/>
  <c r="M24" i="141"/>
  <c r="M25" i="141" s="1"/>
  <c r="M26" i="141" s="1"/>
  <c r="M27" i="141" s="1"/>
  <c r="M28" i="141" s="1"/>
  <c r="M29" i="141" s="1"/>
  <c r="M30" i="141" s="1"/>
  <c r="M31" i="141" s="1"/>
  <c r="N24" i="141"/>
  <c r="N25" i="141" s="1"/>
  <c r="N26" i="141" s="1"/>
  <c r="N27" i="141" s="1"/>
  <c r="N28" i="141" s="1"/>
  <c r="N29" i="141" s="1"/>
  <c r="N30" i="141" s="1"/>
  <c r="N31" i="141" s="1"/>
  <c r="O24" i="141"/>
  <c r="O25" i="141" s="1"/>
  <c r="O26" i="141" s="1"/>
  <c r="O27" i="141" s="1"/>
  <c r="O28" i="141" s="1"/>
  <c r="O29" i="141" s="1"/>
  <c r="O30" i="141" s="1"/>
  <c r="O31" i="141" s="1"/>
  <c r="P24" i="141"/>
  <c r="P25" i="141" s="1"/>
  <c r="P26" i="141" s="1"/>
  <c r="P27" i="141" s="1"/>
  <c r="P28" i="141" s="1"/>
  <c r="P29" i="141" s="1"/>
  <c r="P30" i="141" s="1"/>
  <c r="P31" i="141" s="1"/>
  <c r="S24" i="141"/>
  <c r="S25" i="141" s="1"/>
  <c r="S26" i="141" s="1"/>
  <c r="S27" i="141" s="1"/>
  <c r="S28" i="141" s="1"/>
  <c r="S29" i="141" s="1"/>
  <c r="S30" i="141" s="1"/>
  <c r="S31" i="141" s="1"/>
  <c r="T24" i="141"/>
  <c r="T25" i="141" s="1"/>
  <c r="T26" i="141" s="1"/>
  <c r="T27" i="141" s="1"/>
  <c r="T28" i="141" s="1"/>
  <c r="T29" i="141" s="1"/>
  <c r="T30" i="141" s="1"/>
  <c r="T31" i="141" s="1"/>
  <c r="U24" i="141"/>
  <c r="U25" i="141" s="1"/>
  <c r="U26" i="141" s="1"/>
  <c r="U27" i="141" s="1"/>
  <c r="U28" i="141" s="1"/>
  <c r="U29" i="141" s="1"/>
  <c r="U30" i="141" s="1"/>
  <c r="U31" i="141" s="1"/>
  <c r="V24" i="141"/>
  <c r="V25" i="141" s="1"/>
  <c r="V26" i="141" s="1"/>
  <c r="V27" i="141" s="1"/>
  <c r="V28" i="141" s="1"/>
  <c r="V29" i="141" s="1"/>
  <c r="V30" i="141" s="1"/>
  <c r="V31" i="141" s="1"/>
  <c r="W24" i="141"/>
  <c r="W25" i="141" s="1"/>
  <c r="W26" i="141" s="1"/>
  <c r="W27" i="141" s="1"/>
  <c r="W28" i="141" s="1"/>
  <c r="W29" i="141" s="1"/>
  <c r="W30" i="141" s="1"/>
  <c r="W31" i="141" s="1"/>
  <c r="X24" i="141"/>
  <c r="X25" i="141" s="1"/>
  <c r="X26" i="141" s="1"/>
  <c r="X27" i="141" s="1"/>
  <c r="X28" i="141" s="1"/>
  <c r="X29" i="141" s="1"/>
  <c r="X30" i="141" s="1"/>
  <c r="X31" i="141" s="1"/>
  <c r="Y24" i="141"/>
  <c r="Y25" i="141" s="1"/>
  <c r="Y26" i="141" s="1"/>
  <c r="Y27" i="141" s="1"/>
  <c r="Y28" i="141" s="1"/>
  <c r="Y29" i="141" s="1"/>
  <c r="Y30" i="141" s="1"/>
  <c r="Y31" i="141" s="1"/>
  <c r="Z24" i="141"/>
  <c r="Z25" i="141" s="1"/>
  <c r="Z26" i="141" s="1"/>
  <c r="Z27" i="141" s="1"/>
  <c r="Z28" i="141" s="1"/>
  <c r="Z29" i="141" s="1"/>
  <c r="Z30" i="141" s="1"/>
  <c r="Z31" i="141" s="1"/>
  <c r="G22" i="141"/>
  <c r="G23" i="141" s="1"/>
  <c r="G24" i="141" s="1"/>
  <c r="G25" i="141" s="1"/>
  <c r="G26" i="141" s="1"/>
  <c r="G27" i="141" s="1"/>
  <c r="G28" i="141" s="1"/>
  <c r="G29" i="141" s="1"/>
  <c r="G30" i="141" s="1"/>
  <c r="G31" i="141" s="1"/>
  <c r="E22" i="141"/>
  <c r="E23" i="141" s="1"/>
  <c r="E24" i="141" s="1"/>
  <c r="E25" i="141" s="1"/>
  <c r="E26" i="141" s="1"/>
  <c r="E27" i="141" s="1"/>
  <c r="E28" i="141" s="1"/>
  <c r="E29" i="141" s="1"/>
  <c r="E30" i="141" s="1"/>
  <c r="E31" i="141" s="1"/>
  <c r="G18" i="141"/>
  <c r="G19" i="141" s="1"/>
  <c r="G20" i="141" s="1"/>
  <c r="E18" i="141"/>
  <c r="E19" i="141" s="1"/>
  <c r="E20" i="141" s="1"/>
  <c r="A16" i="141"/>
  <c r="A17" i="141" s="1"/>
  <c r="A18" i="141" s="1"/>
  <c r="A19" i="141" s="1"/>
  <c r="A20" i="141" s="1"/>
  <c r="A21" i="141" s="1"/>
  <c r="A22" i="141" s="1"/>
  <c r="A23" i="141" s="1"/>
  <c r="A24" i="141" s="1"/>
  <c r="A25" i="141" s="1"/>
  <c r="A26" i="141" s="1"/>
  <c r="A27" i="141" s="1"/>
  <c r="A28" i="141" s="1"/>
  <c r="A29" i="141" s="1"/>
  <c r="A30" i="141" s="1"/>
  <c r="A31" i="141" s="1"/>
  <c r="D375" i="140"/>
  <c r="V373" i="140"/>
  <c r="V374" i="140" s="1"/>
  <c r="U373" i="140"/>
  <c r="O374" i="140" s="1"/>
  <c r="T373" i="140"/>
  <c r="T374" i="140" s="1"/>
  <c r="S373" i="140"/>
  <c r="R373" i="140"/>
  <c r="R374" i="140" s="1"/>
  <c r="R375" i="140" s="1"/>
  <c r="R376" i="140" s="1"/>
  <c r="R377" i="140" s="1"/>
  <c r="R378" i="140" s="1"/>
  <c r="Q373" i="140"/>
  <c r="Q374" i="140" s="1"/>
  <c r="Q375" i="140" s="1"/>
  <c r="Q376" i="140" s="1"/>
  <c r="Q377" i="140" s="1"/>
  <c r="Q378" i="140" s="1"/>
  <c r="P373" i="140"/>
  <c r="O373" i="140"/>
  <c r="N373" i="140"/>
  <c r="M373" i="140"/>
  <c r="L373" i="140"/>
  <c r="L374" i="140" s="1"/>
  <c r="L375" i="140" s="1"/>
  <c r="L376" i="140" s="1"/>
  <c r="L377" i="140" s="1"/>
  <c r="L378" i="140" s="1"/>
  <c r="A373" i="140"/>
  <c r="A374" i="140" s="1"/>
  <c r="A375" i="140" s="1"/>
  <c r="A376" i="140" s="1"/>
  <c r="A377" i="140" s="1"/>
  <c r="A378" i="140" s="1"/>
  <c r="K372" i="140"/>
  <c r="K373" i="140" s="1"/>
  <c r="K374" i="140" s="1"/>
  <c r="K375" i="140" s="1"/>
  <c r="K376" i="140" s="1"/>
  <c r="K377" i="140" s="1"/>
  <c r="K378" i="140" s="1"/>
  <c r="I372" i="140"/>
  <c r="I373" i="140" s="1"/>
  <c r="I374" i="140" s="1"/>
  <c r="I375" i="140" s="1"/>
  <c r="I376" i="140" s="1"/>
  <c r="I377" i="140" s="1"/>
  <c r="I378" i="140" s="1"/>
  <c r="G372" i="140"/>
  <c r="G373" i="140" s="1"/>
  <c r="G374" i="140" s="1"/>
  <c r="G375" i="140" s="1"/>
  <c r="G376" i="140" s="1"/>
  <c r="G377" i="140" s="1"/>
  <c r="G378" i="140" s="1"/>
  <c r="E372" i="140"/>
  <c r="E373" i="140" s="1"/>
  <c r="E374" i="140" s="1"/>
  <c r="E375" i="140" s="1"/>
  <c r="E376" i="140" s="1"/>
  <c r="E377" i="140" s="1"/>
  <c r="E378" i="140" s="1"/>
  <c r="B372" i="140"/>
  <c r="B373" i="140" s="1"/>
  <c r="B374" i="140" s="1"/>
  <c r="B375" i="140" s="1"/>
  <c r="B376" i="140" s="1"/>
  <c r="B377" i="140" s="1"/>
  <c r="B378" i="140" s="1"/>
  <c r="A359" i="140"/>
  <c r="A360" i="140" s="1"/>
  <c r="A361" i="140" s="1"/>
  <c r="A362" i="140" s="1"/>
  <c r="A363" i="140" s="1"/>
  <c r="A364" i="140" s="1"/>
  <c r="I353" i="140"/>
  <c r="I354" i="140" s="1"/>
  <c r="I355" i="140" s="1"/>
  <c r="I356" i="140" s="1"/>
  <c r="I357" i="140" s="1"/>
  <c r="I358" i="140" s="1"/>
  <c r="I359" i="140" s="1"/>
  <c r="I360" i="140" s="1"/>
  <c r="I361" i="140" s="1"/>
  <c r="I362" i="140" s="1"/>
  <c r="I363" i="140" s="1"/>
  <c r="I364" i="140" s="1"/>
  <c r="E353" i="140"/>
  <c r="G353" i="140" s="1"/>
  <c r="S352" i="140"/>
  <c r="M353" i="140" s="1"/>
  <c r="R352" i="140"/>
  <c r="R353" i="140" s="1"/>
  <c r="R354" i="140" s="1"/>
  <c r="R355" i="140" s="1"/>
  <c r="R356" i="140" s="1"/>
  <c r="R357" i="140" s="1"/>
  <c r="R358" i="140" s="1"/>
  <c r="R359" i="140" s="1"/>
  <c r="R360" i="140" s="1"/>
  <c r="R361" i="140" s="1"/>
  <c r="R362" i="140" s="1"/>
  <c r="R363" i="140" s="1"/>
  <c r="R364" i="140" s="1"/>
  <c r="Q352" i="140"/>
  <c r="Q353" i="140" s="1"/>
  <c r="Q354" i="140" s="1"/>
  <c r="Q355" i="140" s="1"/>
  <c r="Q356" i="140" s="1"/>
  <c r="Q357" i="140" s="1"/>
  <c r="Q358" i="140" s="1"/>
  <c r="Q359" i="140" s="1"/>
  <c r="Q360" i="140" s="1"/>
  <c r="Q361" i="140" s="1"/>
  <c r="Q362" i="140" s="1"/>
  <c r="Q363" i="140" s="1"/>
  <c r="Q364" i="140" s="1"/>
  <c r="M352" i="140"/>
  <c r="L352" i="140"/>
  <c r="L353" i="140" s="1"/>
  <c r="L354" i="140" s="1"/>
  <c r="L355" i="140" s="1"/>
  <c r="L356" i="140" s="1"/>
  <c r="L357" i="140" s="1"/>
  <c r="L358" i="140" s="1"/>
  <c r="L359" i="140" s="1"/>
  <c r="L360" i="140" s="1"/>
  <c r="L361" i="140" s="1"/>
  <c r="L362" i="140" s="1"/>
  <c r="L363" i="140" s="1"/>
  <c r="L364" i="140" s="1"/>
  <c r="K352" i="140"/>
  <c r="K353" i="140" s="1"/>
  <c r="K354" i="140" s="1"/>
  <c r="K355" i="140" s="1"/>
  <c r="K356" i="140" s="1"/>
  <c r="K357" i="140" s="1"/>
  <c r="K358" i="140" s="1"/>
  <c r="K359" i="140" s="1"/>
  <c r="K360" i="140" s="1"/>
  <c r="K361" i="140" s="1"/>
  <c r="K362" i="140" s="1"/>
  <c r="K363" i="140" s="1"/>
  <c r="K364" i="140" s="1"/>
  <c r="G352" i="140"/>
  <c r="T351" i="140"/>
  <c r="V344" i="140"/>
  <c r="T338" i="140"/>
  <c r="T339" i="140" s="1"/>
  <c r="T340" i="140" s="1"/>
  <c r="T341" i="140" s="1"/>
  <c r="T342" i="140" s="1"/>
  <c r="T343" i="140" s="1"/>
  <c r="T344" i="140" s="1"/>
  <c r="S338" i="140"/>
  <c r="U338" i="140" s="1"/>
  <c r="R338" i="140"/>
  <c r="R339" i="140" s="1"/>
  <c r="R340" i="140" s="1"/>
  <c r="R341" i="140" s="1"/>
  <c r="R342" i="140" s="1"/>
  <c r="R343" i="140" s="1"/>
  <c r="R344" i="140" s="1"/>
  <c r="Q338" i="140"/>
  <c r="Q339" i="140" s="1"/>
  <c r="Q340" i="140" s="1"/>
  <c r="Q341" i="140" s="1"/>
  <c r="Q342" i="140" s="1"/>
  <c r="Q343" i="140" s="1"/>
  <c r="Q344" i="140" s="1"/>
  <c r="O337" i="140"/>
  <c r="M337" i="140"/>
  <c r="N337" i="140" s="1"/>
  <c r="N338" i="140" s="1"/>
  <c r="N339" i="140" s="1"/>
  <c r="N340" i="140" s="1"/>
  <c r="N341" i="140" s="1"/>
  <c r="N342" i="140" s="1"/>
  <c r="N343" i="140" s="1"/>
  <c r="N344" i="140" s="1"/>
  <c r="G323" i="140"/>
  <c r="G324" i="140" s="1"/>
  <c r="G325" i="140" s="1"/>
  <c r="G326" i="140" s="1"/>
  <c r="G327" i="140" s="1"/>
  <c r="G328" i="140" s="1"/>
  <c r="G335" i="140" s="1"/>
  <c r="G336" i="140" s="1"/>
  <c r="G337" i="140" s="1"/>
  <c r="G338" i="140" s="1"/>
  <c r="G339" i="140" s="1"/>
  <c r="G340" i="140" s="1"/>
  <c r="G341" i="140" s="1"/>
  <c r="G342" i="140" s="1"/>
  <c r="G343" i="140" s="1"/>
  <c r="G344" i="140" s="1"/>
  <c r="G322" i="140"/>
  <c r="E322" i="140"/>
  <c r="E323" i="140" s="1"/>
  <c r="E324" i="140" s="1"/>
  <c r="E325" i="140" s="1"/>
  <c r="E326" i="140" s="1"/>
  <c r="E327" i="140" s="1"/>
  <c r="E328" i="140" s="1"/>
  <c r="E335" i="140" s="1"/>
  <c r="E336" i="140" s="1"/>
  <c r="E337" i="140" s="1"/>
  <c r="E338" i="140" s="1"/>
  <c r="E339" i="140" s="1"/>
  <c r="E340" i="140" s="1"/>
  <c r="E341" i="140" s="1"/>
  <c r="E342" i="140" s="1"/>
  <c r="E343" i="140" s="1"/>
  <c r="E344" i="140" s="1"/>
  <c r="G319" i="140"/>
  <c r="G320" i="140" s="1"/>
  <c r="E319" i="140"/>
  <c r="E320" i="140" s="1"/>
  <c r="D319" i="140"/>
  <c r="D320" i="140" s="1"/>
  <c r="D321" i="140" s="1"/>
  <c r="D322" i="140" s="1"/>
  <c r="D323" i="140" s="1"/>
  <c r="D324" i="140" s="1"/>
  <c r="D325" i="140" s="1"/>
  <c r="D326" i="140" s="1"/>
  <c r="D327" i="140" s="1"/>
  <c r="D328" i="140" s="1"/>
  <c r="D335" i="140" s="1"/>
  <c r="D336" i="140" s="1"/>
  <c r="D337" i="140" s="1"/>
  <c r="D338" i="140" s="1"/>
  <c r="D339" i="140" s="1"/>
  <c r="D340" i="140" s="1"/>
  <c r="D341" i="140" s="1"/>
  <c r="D342" i="140" s="1"/>
  <c r="D343" i="140" s="1"/>
  <c r="D344" i="140" s="1"/>
  <c r="B319" i="140"/>
  <c r="B320" i="140" s="1"/>
  <c r="B321" i="140" s="1"/>
  <c r="B322" i="140" s="1"/>
  <c r="B323" i="140" s="1"/>
  <c r="B324" i="140" s="1"/>
  <c r="B325" i="140" s="1"/>
  <c r="B326" i="140" s="1"/>
  <c r="B327" i="140" s="1"/>
  <c r="B328" i="140" s="1"/>
  <c r="B335" i="140" s="1"/>
  <c r="B336" i="140" s="1"/>
  <c r="B337" i="140" s="1"/>
  <c r="B338" i="140" s="1"/>
  <c r="B339" i="140" s="1"/>
  <c r="B340" i="140" s="1"/>
  <c r="B341" i="140" s="1"/>
  <c r="B342" i="140" s="1"/>
  <c r="B343" i="140" s="1"/>
  <c r="B344" i="140" s="1"/>
  <c r="K318" i="140"/>
  <c r="I319" i="140" s="1"/>
  <c r="K319" i="140" s="1"/>
  <c r="I320" i="140" s="1"/>
  <c r="K320" i="140" s="1"/>
  <c r="I321" i="140" s="1"/>
  <c r="K321" i="140" s="1"/>
  <c r="I322" i="140" s="1"/>
  <c r="K322" i="140" s="1"/>
  <c r="I323" i="140" s="1"/>
  <c r="K323" i="140" s="1"/>
  <c r="I324" i="140" s="1"/>
  <c r="K324" i="140" s="1"/>
  <c r="I325" i="140" s="1"/>
  <c r="K325" i="140" s="1"/>
  <c r="I326" i="140" s="1"/>
  <c r="K326" i="140" s="1"/>
  <c r="I327" i="140" s="1"/>
  <c r="K327" i="140" s="1"/>
  <c r="I328" i="140" s="1"/>
  <c r="K328" i="140" s="1"/>
  <c r="I335" i="140" s="1"/>
  <c r="K335" i="140" s="1"/>
  <c r="I336" i="140" s="1"/>
  <c r="K336" i="140" s="1"/>
  <c r="I337" i="140" s="1"/>
  <c r="K337" i="140" s="1"/>
  <c r="I338" i="140" s="1"/>
  <c r="K338" i="140" s="1"/>
  <c r="I339" i="140" s="1"/>
  <c r="K339" i="140" s="1"/>
  <c r="I340" i="140" s="1"/>
  <c r="K340" i="140" s="1"/>
  <c r="I341" i="140" s="1"/>
  <c r="K341" i="140" s="1"/>
  <c r="I342" i="140" s="1"/>
  <c r="K342" i="140" s="1"/>
  <c r="I343" i="140" s="1"/>
  <c r="K343" i="140" s="1"/>
  <c r="I344" i="140" s="1"/>
  <c r="K344" i="140" s="1"/>
  <c r="P304" i="140"/>
  <c r="P305" i="140" s="1"/>
  <c r="P306" i="140" s="1"/>
  <c r="P307" i="140" s="1"/>
  <c r="P308" i="140" s="1"/>
  <c r="P309" i="140" s="1"/>
  <c r="P310" i="140" s="1"/>
  <c r="P311" i="140" s="1"/>
  <c r="P312" i="140" s="1"/>
  <c r="P313" i="140" s="1"/>
  <c r="P314" i="140" s="1"/>
  <c r="P315" i="140" s="1"/>
  <c r="P316" i="140" s="1"/>
  <c r="P317" i="140" s="1"/>
  <c r="P318" i="140" s="1"/>
  <c r="P319" i="140" s="1"/>
  <c r="P320" i="140" s="1"/>
  <c r="P321" i="140" s="1"/>
  <c r="P322" i="140" s="1"/>
  <c r="P323" i="140" s="1"/>
  <c r="P324" i="140" s="1"/>
  <c r="P325" i="140" s="1"/>
  <c r="P326" i="140" s="1"/>
  <c r="P327" i="140" s="1"/>
  <c r="P328" i="140" s="1"/>
  <c r="P335" i="140" s="1"/>
  <c r="T298" i="140"/>
  <c r="T299" i="140" s="1"/>
  <c r="T300" i="140" s="1"/>
  <c r="T301" i="140" s="1"/>
  <c r="T302" i="140" s="1"/>
  <c r="T303" i="140" s="1"/>
  <c r="T304" i="140" s="1"/>
  <c r="T305" i="140" s="1"/>
  <c r="T306" i="140" s="1"/>
  <c r="T307" i="140" s="1"/>
  <c r="T308" i="140" s="1"/>
  <c r="T309" i="140" s="1"/>
  <c r="T310" i="140" s="1"/>
  <c r="T311" i="140" s="1"/>
  <c r="T312" i="140" s="1"/>
  <c r="T313" i="140" s="1"/>
  <c r="T314" i="140" s="1"/>
  <c r="T315" i="140" s="1"/>
  <c r="T316" i="140" s="1"/>
  <c r="S298" i="140"/>
  <c r="S299" i="140" s="1"/>
  <c r="S300" i="140" s="1"/>
  <c r="S301" i="140" s="1"/>
  <c r="S302" i="140" s="1"/>
  <c r="S303" i="140" s="1"/>
  <c r="S304" i="140" s="1"/>
  <c r="S305" i="140" s="1"/>
  <c r="S306" i="140" s="1"/>
  <c r="S307" i="140" s="1"/>
  <c r="S308" i="140" s="1"/>
  <c r="S309" i="140" s="1"/>
  <c r="S310" i="140" s="1"/>
  <c r="S311" i="140" s="1"/>
  <c r="S312" i="140" s="1"/>
  <c r="S313" i="140" s="1"/>
  <c r="S314" i="140" s="1"/>
  <c r="S315" i="140" s="1"/>
  <c r="S316" i="140" s="1"/>
  <c r="R298" i="140"/>
  <c r="R299" i="140" s="1"/>
  <c r="R300" i="140" s="1"/>
  <c r="R301" i="140" s="1"/>
  <c r="R302" i="140" s="1"/>
  <c r="R303" i="140" s="1"/>
  <c r="R304" i="140" s="1"/>
  <c r="R305" i="140" s="1"/>
  <c r="R306" i="140" s="1"/>
  <c r="R307" i="140" s="1"/>
  <c r="R308" i="140" s="1"/>
  <c r="R309" i="140" s="1"/>
  <c r="R310" i="140" s="1"/>
  <c r="R311" i="140" s="1"/>
  <c r="R312" i="140" s="1"/>
  <c r="R313" i="140" s="1"/>
  <c r="R314" i="140" s="1"/>
  <c r="R315" i="140" s="1"/>
  <c r="R316" i="140" s="1"/>
  <c r="R317" i="140" s="1"/>
  <c r="R318" i="140" s="1"/>
  <c r="R319" i="140" s="1"/>
  <c r="R320" i="140" s="1"/>
  <c r="R321" i="140" s="1"/>
  <c r="R322" i="140" s="1"/>
  <c r="R323" i="140" s="1"/>
  <c r="R324" i="140" s="1"/>
  <c r="R325" i="140" s="1"/>
  <c r="R326" i="140" s="1"/>
  <c r="R327" i="140" s="1"/>
  <c r="R328" i="140" s="1"/>
  <c r="R335" i="140" s="1"/>
  <c r="Q298" i="140"/>
  <c r="Q299" i="140" s="1"/>
  <c r="Q300" i="140" s="1"/>
  <c r="Q301" i="140" s="1"/>
  <c r="Q302" i="140" s="1"/>
  <c r="Q303" i="140" s="1"/>
  <c r="Q304" i="140" s="1"/>
  <c r="Q305" i="140" s="1"/>
  <c r="Q306" i="140" s="1"/>
  <c r="Q307" i="140" s="1"/>
  <c r="Q308" i="140" s="1"/>
  <c r="Q309" i="140" s="1"/>
  <c r="Q310" i="140" s="1"/>
  <c r="Q311" i="140" s="1"/>
  <c r="Q312" i="140" s="1"/>
  <c r="Q313" i="140" s="1"/>
  <c r="Q314" i="140" s="1"/>
  <c r="Q315" i="140" s="1"/>
  <c r="Q316" i="140" s="1"/>
  <c r="Q317" i="140" s="1"/>
  <c r="Q318" i="140" s="1"/>
  <c r="Q319" i="140" s="1"/>
  <c r="Q320" i="140" s="1"/>
  <c r="Q321" i="140" s="1"/>
  <c r="Q322" i="140" s="1"/>
  <c r="Q323" i="140" s="1"/>
  <c r="Q324" i="140" s="1"/>
  <c r="Q325" i="140" s="1"/>
  <c r="Q326" i="140" s="1"/>
  <c r="Q327" i="140" s="1"/>
  <c r="Q328" i="140" s="1"/>
  <c r="Q335" i="140" s="1"/>
  <c r="P298" i="140"/>
  <c r="P299" i="140" s="1"/>
  <c r="P300" i="140" s="1"/>
  <c r="P301" i="140" s="1"/>
  <c r="P302" i="140" s="1"/>
  <c r="P303" i="140" s="1"/>
  <c r="O298" i="140"/>
  <c r="O299" i="140" s="1"/>
  <c r="O300" i="140" s="1"/>
  <c r="O301" i="140" s="1"/>
  <c r="O302" i="140" s="1"/>
  <c r="O303" i="140" s="1"/>
  <c r="O304" i="140" s="1"/>
  <c r="O305" i="140" s="1"/>
  <c r="O306" i="140" s="1"/>
  <c r="O307" i="140" s="1"/>
  <c r="O308" i="140" s="1"/>
  <c r="O309" i="140" s="1"/>
  <c r="O310" i="140" s="1"/>
  <c r="O311" i="140" s="1"/>
  <c r="O312" i="140" s="1"/>
  <c r="O313" i="140" s="1"/>
  <c r="O314" i="140" s="1"/>
  <c r="O315" i="140" s="1"/>
  <c r="O316" i="140" s="1"/>
  <c r="O317" i="140" s="1"/>
  <c r="O318" i="140" s="1"/>
  <c r="O319" i="140" s="1"/>
  <c r="O320" i="140" s="1"/>
  <c r="O321" i="140" s="1"/>
  <c r="O322" i="140" s="1"/>
  <c r="O323" i="140" s="1"/>
  <c r="O324" i="140" s="1"/>
  <c r="O325" i="140" s="1"/>
  <c r="O326" i="140" s="1"/>
  <c r="O327" i="140" s="1"/>
  <c r="O328" i="140" s="1"/>
  <c r="O335" i="140" s="1"/>
  <c r="N298" i="140"/>
  <c r="N299" i="140" s="1"/>
  <c r="N300" i="140" s="1"/>
  <c r="N301" i="140" s="1"/>
  <c r="N302" i="140" s="1"/>
  <c r="N303" i="140" s="1"/>
  <c r="N304" i="140" s="1"/>
  <c r="N305" i="140" s="1"/>
  <c r="N306" i="140" s="1"/>
  <c r="N307" i="140" s="1"/>
  <c r="N308" i="140" s="1"/>
  <c r="N309" i="140" s="1"/>
  <c r="N310" i="140" s="1"/>
  <c r="N311" i="140" s="1"/>
  <c r="N312" i="140" s="1"/>
  <c r="N313" i="140" s="1"/>
  <c r="N314" i="140" s="1"/>
  <c r="N315" i="140" s="1"/>
  <c r="N316" i="140" s="1"/>
  <c r="N317" i="140" s="1"/>
  <c r="N318" i="140" s="1"/>
  <c r="N319" i="140" s="1"/>
  <c r="N320" i="140" s="1"/>
  <c r="N321" i="140" s="1"/>
  <c r="N322" i="140" s="1"/>
  <c r="N323" i="140" s="1"/>
  <c r="N324" i="140" s="1"/>
  <c r="N325" i="140" s="1"/>
  <c r="N326" i="140" s="1"/>
  <c r="N327" i="140" s="1"/>
  <c r="N328" i="140" s="1"/>
  <c r="N335" i="140" s="1"/>
  <c r="M298" i="140"/>
  <c r="M299" i="140" s="1"/>
  <c r="M300" i="140" s="1"/>
  <c r="M301" i="140" s="1"/>
  <c r="M302" i="140" s="1"/>
  <c r="M303" i="140" s="1"/>
  <c r="M304" i="140" s="1"/>
  <c r="M305" i="140" s="1"/>
  <c r="M306" i="140" s="1"/>
  <c r="M307" i="140" s="1"/>
  <c r="M308" i="140" s="1"/>
  <c r="M309" i="140" s="1"/>
  <c r="M310" i="140" s="1"/>
  <c r="M311" i="140" s="1"/>
  <c r="M312" i="140" s="1"/>
  <c r="M313" i="140" s="1"/>
  <c r="M314" i="140" s="1"/>
  <c r="M315" i="140" s="1"/>
  <c r="M316" i="140" s="1"/>
  <c r="M317" i="140" s="1"/>
  <c r="M318" i="140" s="1"/>
  <c r="M319" i="140" s="1"/>
  <c r="M320" i="140" s="1"/>
  <c r="M321" i="140" s="1"/>
  <c r="M322" i="140" s="1"/>
  <c r="M323" i="140" s="1"/>
  <c r="M324" i="140" s="1"/>
  <c r="M325" i="140" s="1"/>
  <c r="M326" i="140" s="1"/>
  <c r="M327" i="140" s="1"/>
  <c r="M328" i="140" s="1"/>
  <c r="M335" i="140" s="1"/>
  <c r="I298" i="140"/>
  <c r="K298" i="140" s="1"/>
  <c r="I299" i="140" s="1"/>
  <c r="K299" i="140" s="1"/>
  <c r="I300" i="140" s="1"/>
  <c r="K300" i="140" s="1"/>
  <c r="I301" i="140" s="1"/>
  <c r="K301" i="140" s="1"/>
  <c r="I302" i="140" s="1"/>
  <c r="K302" i="140" s="1"/>
  <c r="I303" i="140" s="1"/>
  <c r="K303" i="140" s="1"/>
  <c r="I304" i="140" s="1"/>
  <c r="K304" i="140" s="1"/>
  <c r="I305" i="140" s="1"/>
  <c r="K305" i="140" s="1"/>
  <c r="I306" i="140" s="1"/>
  <c r="K306" i="140" s="1"/>
  <c r="I307" i="140" s="1"/>
  <c r="K307" i="140" s="1"/>
  <c r="I308" i="140" s="1"/>
  <c r="K308" i="140" s="1"/>
  <c r="I309" i="140" s="1"/>
  <c r="K309" i="140" s="1"/>
  <c r="I310" i="140" s="1"/>
  <c r="K310" i="140" s="1"/>
  <c r="I311" i="140" s="1"/>
  <c r="K311" i="140" s="1"/>
  <c r="I312" i="140" s="1"/>
  <c r="K312" i="140" s="1"/>
  <c r="I313" i="140" s="1"/>
  <c r="K313" i="140" s="1"/>
  <c r="I314" i="140" s="1"/>
  <c r="K314" i="140" s="1"/>
  <c r="I315" i="140" s="1"/>
  <c r="K315" i="140" s="1"/>
  <c r="I316" i="140" s="1"/>
  <c r="K316" i="140" s="1"/>
  <c r="I317" i="140" s="1"/>
  <c r="K317" i="140" s="1"/>
  <c r="T291" i="140"/>
  <c r="T292" i="140" s="1"/>
  <c r="T293" i="140" s="1"/>
  <c r="T294" i="140" s="1"/>
  <c r="S291" i="140"/>
  <c r="S292" i="140" s="1"/>
  <c r="S293" i="140" s="1"/>
  <c r="S294" i="140" s="1"/>
  <c r="R291" i="140"/>
  <c r="R292" i="140" s="1"/>
  <c r="R293" i="140" s="1"/>
  <c r="R294" i="140" s="1"/>
  <c r="Q291" i="140"/>
  <c r="Q292" i="140" s="1"/>
  <c r="Q293" i="140" s="1"/>
  <c r="Q294" i="140" s="1"/>
  <c r="P291" i="140"/>
  <c r="P292" i="140" s="1"/>
  <c r="P293" i="140" s="1"/>
  <c r="P294" i="140" s="1"/>
  <c r="O291" i="140"/>
  <c r="O292" i="140" s="1"/>
  <c r="O293" i="140" s="1"/>
  <c r="O294" i="140" s="1"/>
  <c r="N291" i="140"/>
  <c r="N292" i="140" s="1"/>
  <c r="N293" i="140" s="1"/>
  <c r="N294" i="140" s="1"/>
  <c r="M291" i="140"/>
  <c r="M292" i="140" s="1"/>
  <c r="M293" i="140" s="1"/>
  <c r="M294" i="140" s="1"/>
  <c r="I291" i="140"/>
  <c r="K291" i="140" s="1"/>
  <c r="I292" i="140" s="1"/>
  <c r="K292" i="140" s="1"/>
  <c r="I293" i="140" s="1"/>
  <c r="K293" i="140" s="1"/>
  <c r="I294" i="140" s="1"/>
  <c r="K294" i="140" s="1"/>
  <c r="I295" i="140" s="1"/>
  <c r="K295" i="140" s="1"/>
  <c r="Z275" i="140"/>
  <c r="Z276" i="140" s="1"/>
  <c r="Z277" i="140" s="1"/>
  <c r="Z278" i="140" s="1"/>
  <c r="Z279" i="140" s="1"/>
  <c r="Z280" i="140" s="1"/>
  <c r="Z281" i="140" s="1"/>
  <c r="Y275" i="140"/>
  <c r="Y276" i="140" s="1"/>
  <c r="Y277" i="140" s="1"/>
  <c r="Y278" i="140" s="1"/>
  <c r="Y279" i="140" s="1"/>
  <c r="Y280" i="140" s="1"/>
  <c r="Y281" i="140" s="1"/>
  <c r="T275" i="140"/>
  <c r="T276" i="140" s="1"/>
  <c r="T277" i="140" s="1"/>
  <c r="T278" i="140" s="1"/>
  <c r="T279" i="140" s="1"/>
  <c r="T280" i="140" s="1"/>
  <c r="T281" i="140" s="1"/>
  <c r="S275" i="140"/>
  <c r="S276" i="140" s="1"/>
  <c r="S277" i="140" s="1"/>
  <c r="S278" i="140" s="1"/>
  <c r="S279" i="140" s="1"/>
  <c r="S280" i="140" s="1"/>
  <c r="S281" i="140" s="1"/>
  <c r="P275" i="140"/>
  <c r="P276" i="140" s="1"/>
  <c r="P277" i="140" s="1"/>
  <c r="P278" i="140" s="1"/>
  <c r="P279" i="140" s="1"/>
  <c r="P280" i="140" s="1"/>
  <c r="P281" i="140" s="1"/>
  <c r="O275" i="140"/>
  <c r="O276" i="140" s="1"/>
  <c r="O277" i="140" s="1"/>
  <c r="O278" i="140" s="1"/>
  <c r="O279" i="140" s="1"/>
  <c r="O280" i="140" s="1"/>
  <c r="O281" i="140" s="1"/>
  <c r="N275" i="140"/>
  <c r="N276" i="140" s="1"/>
  <c r="N277" i="140" s="1"/>
  <c r="N278" i="140" s="1"/>
  <c r="N279" i="140" s="1"/>
  <c r="N280" i="140" s="1"/>
  <c r="N281" i="140" s="1"/>
  <c r="M275" i="140"/>
  <c r="M276" i="140" s="1"/>
  <c r="M277" i="140" s="1"/>
  <c r="M278" i="140" s="1"/>
  <c r="M279" i="140" s="1"/>
  <c r="M280" i="140" s="1"/>
  <c r="M281" i="140" s="1"/>
  <c r="I275" i="140"/>
  <c r="K275" i="140" s="1"/>
  <c r="I276" i="140" s="1"/>
  <c r="K276" i="140" s="1"/>
  <c r="I277" i="140" s="1"/>
  <c r="K277" i="140" s="1"/>
  <c r="I278" i="140" s="1"/>
  <c r="K278" i="140" s="1"/>
  <c r="I279" i="140" s="1"/>
  <c r="K279" i="140" s="1"/>
  <c r="I280" i="140" s="1"/>
  <c r="K280" i="140" s="1"/>
  <c r="I281" i="140" s="1"/>
  <c r="K281" i="140" s="1"/>
  <c r="Z271" i="140"/>
  <c r="Y271" i="140"/>
  <c r="T271" i="140"/>
  <c r="T272" i="140" s="1"/>
  <c r="S271" i="140"/>
  <c r="S272" i="140" s="1"/>
  <c r="P271" i="140"/>
  <c r="P272" i="140" s="1"/>
  <c r="O271" i="140"/>
  <c r="O272" i="140" s="1"/>
  <c r="N271" i="140"/>
  <c r="N272" i="140" s="1"/>
  <c r="M271" i="140"/>
  <c r="M272" i="140" s="1"/>
  <c r="I271" i="140"/>
  <c r="K271" i="140" s="1"/>
  <c r="I272" i="140" s="1"/>
  <c r="K272" i="140" s="1"/>
  <c r="O261" i="140"/>
  <c r="O262" i="140" s="1"/>
  <c r="O263" i="140" s="1"/>
  <c r="V260" i="140"/>
  <c r="V261" i="140" s="1"/>
  <c r="V262" i="140" s="1"/>
  <c r="V263" i="140" s="1"/>
  <c r="U260" i="140"/>
  <c r="U261" i="140" s="1"/>
  <c r="U262" i="140" s="1"/>
  <c r="U263" i="140" s="1"/>
  <c r="T260" i="140"/>
  <c r="T261" i="140" s="1"/>
  <c r="T262" i="140" s="1"/>
  <c r="T263" i="140" s="1"/>
  <c r="S260" i="140"/>
  <c r="S261" i="140" s="1"/>
  <c r="S262" i="140" s="1"/>
  <c r="S263" i="140" s="1"/>
  <c r="P260" i="140"/>
  <c r="P261" i="140" s="1"/>
  <c r="P262" i="140" s="1"/>
  <c r="P263" i="140" s="1"/>
  <c r="O260" i="140"/>
  <c r="N260" i="140"/>
  <c r="N261" i="140" s="1"/>
  <c r="N262" i="140" s="1"/>
  <c r="N263" i="140" s="1"/>
  <c r="M260" i="140"/>
  <c r="M261" i="140" s="1"/>
  <c r="M262" i="140" s="1"/>
  <c r="M263" i="140" s="1"/>
  <c r="I260" i="140"/>
  <c r="K260" i="140" s="1"/>
  <c r="I261" i="140" s="1"/>
  <c r="K261" i="140" s="1"/>
  <c r="I262" i="140" s="1"/>
  <c r="K262" i="140" s="1"/>
  <c r="I263" i="140" s="1"/>
  <c r="K263" i="140" s="1"/>
  <c r="X178" i="140"/>
  <c r="X179" i="140" s="1"/>
  <c r="X180" i="140" s="1"/>
  <c r="X181" i="140" s="1"/>
  <c r="X182" i="140" s="1"/>
  <c r="X183" i="140" s="1"/>
  <c r="X184" i="140" s="1"/>
  <c r="W178" i="140"/>
  <c r="W179" i="140" s="1"/>
  <c r="W180" i="140" s="1"/>
  <c r="W181" i="140" s="1"/>
  <c r="W182" i="140" s="1"/>
  <c r="W183" i="140" s="1"/>
  <c r="W184" i="140" s="1"/>
  <c r="T178" i="140"/>
  <c r="T179" i="140" s="1"/>
  <c r="T180" i="140" s="1"/>
  <c r="T181" i="140" s="1"/>
  <c r="T182" i="140" s="1"/>
  <c r="T183" i="140" s="1"/>
  <c r="T184" i="140" s="1"/>
  <c r="S178" i="140"/>
  <c r="S179" i="140" s="1"/>
  <c r="S180" i="140" s="1"/>
  <c r="S181" i="140" s="1"/>
  <c r="S182" i="140" s="1"/>
  <c r="S183" i="140" s="1"/>
  <c r="S184" i="140" s="1"/>
  <c r="R178" i="140"/>
  <c r="R179" i="140" s="1"/>
  <c r="R180" i="140" s="1"/>
  <c r="R181" i="140" s="1"/>
  <c r="R182" i="140" s="1"/>
  <c r="R183" i="140" s="1"/>
  <c r="R184" i="140" s="1"/>
  <c r="Q178" i="140"/>
  <c r="Q179" i="140" s="1"/>
  <c r="Q180" i="140" s="1"/>
  <c r="Q181" i="140" s="1"/>
  <c r="Q182" i="140" s="1"/>
  <c r="Q183" i="140" s="1"/>
  <c r="Q184" i="140" s="1"/>
  <c r="P178" i="140"/>
  <c r="P179" i="140" s="1"/>
  <c r="P180" i="140" s="1"/>
  <c r="P181" i="140" s="1"/>
  <c r="P182" i="140" s="1"/>
  <c r="P183" i="140" s="1"/>
  <c r="P184" i="140" s="1"/>
  <c r="O178" i="140"/>
  <c r="O179" i="140" s="1"/>
  <c r="O180" i="140" s="1"/>
  <c r="O181" i="140" s="1"/>
  <c r="O182" i="140" s="1"/>
  <c r="O183" i="140" s="1"/>
  <c r="O184" i="140" s="1"/>
  <c r="N178" i="140"/>
  <c r="N179" i="140" s="1"/>
  <c r="N180" i="140" s="1"/>
  <c r="N181" i="140" s="1"/>
  <c r="N182" i="140" s="1"/>
  <c r="N183" i="140" s="1"/>
  <c r="N184" i="140" s="1"/>
  <c r="M178" i="140"/>
  <c r="M179" i="140" s="1"/>
  <c r="M180" i="140" s="1"/>
  <c r="M181" i="140" s="1"/>
  <c r="M182" i="140" s="1"/>
  <c r="M183" i="140" s="1"/>
  <c r="M184" i="140" s="1"/>
  <c r="K178" i="140"/>
  <c r="K179" i="140" s="1"/>
  <c r="K180" i="140" s="1"/>
  <c r="K181" i="140" s="1"/>
  <c r="K182" i="140" s="1"/>
  <c r="K183" i="140" s="1"/>
  <c r="K184" i="140" s="1"/>
  <c r="I178" i="140"/>
  <c r="I179" i="140" s="1"/>
  <c r="I180" i="140" s="1"/>
  <c r="I181" i="140" s="1"/>
  <c r="I182" i="140" s="1"/>
  <c r="I183" i="140" s="1"/>
  <c r="I184" i="140" s="1"/>
  <c r="G178" i="140"/>
  <c r="G179" i="140" s="1"/>
  <c r="G180" i="140" s="1"/>
  <c r="G181" i="140" s="1"/>
  <c r="G182" i="140" s="1"/>
  <c r="G183" i="140" s="1"/>
  <c r="G184" i="140" s="1"/>
  <c r="E178" i="140"/>
  <c r="E179" i="140" s="1"/>
  <c r="E180" i="140" s="1"/>
  <c r="E181" i="140" s="1"/>
  <c r="E182" i="140" s="1"/>
  <c r="E183" i="140" s="1"/>
  <c r="E184" i="140" s="1"/>
  <c r="D178" i="140"/>
  <c r="D179" i="140" s="1"/>
  <c r="D180" i="140" s="1"/>
  <c r="D181" i="140" s="1"/>
  <c r="D182" i="140" s="1"/>
  <c r="D183" i="140" s="1"/>
  <c r="D184" i="140" s="1"/>
  <c r="B178" i="140"/>
  <c r="B179" i="140" s="1"/>
  <c r="B180" i="140" s="1"/>
  <c r="B181" i="140" s="1"/>
  <c r="B182" i="140" s="1"/>
  <c r="B183" i="140" s="1"/>
  <c r="B184" i="140" s="1"/>
  <c r="A178" i="140"/>
  <c r="A179" i="140" s="1"/>
  <c r="A180" i="140" s="1"/>
  <c r="A181" i="140" s="1"/>
  <c r="A182" i="140" s="1"/>
  <c r="A183" i="140" s="1"/>
  <c r="A184" i="140" s="1"/>
  <c r="X170" i="140"/>
  <c r="X171" i="140" s="1"/>
  <c r="X172" i="140" s="1"/>
  <c r="X173" i="140" s="1"/>
  <c r="W170" i="140"/>
  <c r="W171" i="140" s="1"/>
  <c r="W172" i="140" s="1"/>
  <c r="W173" i="140" s="1"/>
  <c r="V170" i="140"/>
  <c r="U170" i="140"/>
  <c r="T170" i="140"/>
  <c r="T171" i="140" s="1"/>
  <c r="T172" i="140" s="1"/>
  <c r="T173" i="140" s="1"/>
  <c r="S170" i="140"/>
  <c r="S171" i="140" s="1"/>
  <c r="S172" i="140" s="1"/>
  <c r="S173" i="140" s="1"/>
  <c r="R170" i="140"/>
  <c r="R171" i="140" s="1"/>
  <c r="R172" i="140" s="1"/>
  <c r="R173" i="140" s="1"/>
  <c r="Q170" i="140"/>
  <c r="Q171" i="140" s="1"/>
  <c r="Q172" i="140" s="1"/>
  <c r="Q173" i="140" s="1"/>
  <c r="P170" i="140"/>
  <c r="P171" i="140" s="1"/>
  <c r="P172" i="140" s="1"/>
  <c r="P173" i="140" s="1"/>
  <c r="O170" i="140"/>
  <c r="O171" i="140" s="1"/>
  <c r="O172" i="140" s="1"/>
  <c r="O173" i="140" s="1"/>
  <c r="N170" i="140"/>
  <c r="N171" i="140" s="1"/>
  <c r="N172" i="140" s="1"/>
  <c r="N173" i="140" s="1"/>
  <c r="M170" i="140"/>
  <c r="M171" i="140" s="1"/>
  <c r="M172" i="140" s="1"/>
  <c r="M173" i="140" s="1"/>
  <c r="K170" i="140"/>
  <c r="K171" i="140" s="1"/>
  <c r="K172" i="140" s="1"/>
  <c r="K173" i="140" s="1"/>
  <c r="I170" i="140"/>
  <c r="I171" i="140" s="1"/>
  <c r="I172" i="140" s="1"/>
  <c r="I173" i="140" s="1"/>
  <c r="G170" i="140"/>
  <c r="G171" i="140" s="1"/>
  <c r="G172" i="140" s="1"/>
  <c r="G173" i="140" s="1"/>
  <c r="E170" i="140"/>
  <c r="E171" i="140" s="1"/>
  <c r="E172" i="140" s="1"/>
  <c r="E173" i="140" s="1"/>
  <c r="D170" i="140"/>
  <c r="D171" i="140" s="1"/>
  <c r="D172" i="140" s="1"/>
  <c r="D173" i="140" s="1"/>
  <c r="B170" i="140"/>
  <c r="B171" i="140" s="1"/>
  <c r="B172" i="140" s="1"/>
  <c r="B173" i="140" s="1"/>
  <c r="A170" i="140"/>
  <c r="A171" i="140" s="1"/>
  <c r="A172" i="140" s="1"/>
  <c r="A173" i="140" s="1"/>
  <c r="X161" i="140"/>
  <c r="X162" i="140" s="1"/>
  <c r="X163" i="140" s="1"/>
  <c r="X164" i="140" s="1"/>
  <c r="X165" i="140" s="1"/>
  <c r="X166" i="140" s="1"/>
  <c r="W161" i="140"/>
  <c r="W162" i="140" s="1"/>
  <c r="W163" i="140" s="1"/>
  <c r="W164" i="140" s="1"/>
  <c r="W165" i="140" s="1"/>
  <c r="W166" i="140" s="1"/>
  <c r="V161" i="140"/>
  <c r="V162" i="140" s="1"/>
  <c r="V163" i="140" s="1"/>
  <c r="V164" i="140" s="1"/>
  <c r="V165" i="140" s="1"/>
  <c r="V166" i="140" s="1"/>
  <c r="U161" i="140"/>
  <c r="U162" i="140" s="1"/>
  <c r="U163" i="140" s="1"/>
  <c r="U164" i="140" s="1"/>
  <c r="U165" i="140" s="1"/>
  <c r="U166" i="140" s="1"/>
  <c r="T161" i="140"/>
  <c r="T162" i="140" s="1"/>
  <c r="T163" i="140" s="1"/>
  <c r="T164" i="140" s="1"/>
  <c r="T165" i="140" s="1"/>
  <c r="T166" i="140" s="1"/>
  <c r="S161" i="140"/>
  <c r="S162" i="140" s="1"/>
  <c r="S163" i="140" s="1"/>
  <c r="S164" i="140" s="1"/>
  <c r="S165" i="140" s="1"/>
  <c r="S166" i="140" s="1"/>
  <c r="R161" i="140"/>
  <c r="R162" i="140" s="1"/>
  <c r="R163" i="140" s="1"/>
  <c r="R164" i="140" s="1"/>
  <c r="R165" i="140" s="1"/>
  <c r="R166" i="140" s="1"/>
  <c r="Q161" i="140"/>
  <c r="Q162" i="140" s="1"/>
  <c r="Q163" i="140" s="1"/>
  <c r="Q164" i="140" s="1"/>
  <c r="Q165" i="140" s="1"/>
  <c r="Q166" i="140" s="1"/>
  <c r="P161" i="140"/>
  <c r="P162" i="140" s="1"/>
  <c r="P163" i="140" s="1"/>
  <c r="P164" i="140" s="1"/>
  <c r="P165" i="140" s="1"/>
  <c r="P166" i="140" s="1"/>
  <c r="O161" i="140"/>
  <c r="O162" i="140" s="1"/>
  <c r="O163" i="140" s="1"/>
  <c r="O164" i="140" s="1"/>
  <c r="O165" i="140" s="1"/>
  <c r="O166" i="140" s="1"/>
  <c r="N161" i="140"/>
  <c r="N162" i="140" s="1"/>
  <c r="N163" i="140" s="1"/>
  <c r="N164" i="140" s="1"/>
  <c r="N165" i="140" s="1"/>
  <c r="N166" i="140" s="1"/>
  <c r="M161" i="140"/>
  <c r="M162" i="140" s="1"/>
  <c r="M163" i="140" s="1"/>
  <c r="M164" i="140" s="1"/>
  <c r="M165" i="140" s="1"/>
  <c r="M166" i="140" s="1"/>
  <c r="K161" i="140"/>
  <c r="K162" i="140" s="1"/>
  <c r="K163" i="140" s="1"/>
  <c r="K164" i="140" s="1"/>
  <c r="K165" i="140" s="1"/>
  <c r="K166" i="140" s="1"/>
  <c r="I161" i="140"/>
  <c r="I162" i="140" s="1"/>
  <c r="I163" i="140" s="1"/>
  <c r="I164" i="140" s="1"/>
  <c r="I165" i="140" s="1"/>
  <c r="I166" i="140" s="1"/>
  <c r="G161" i="140"/>
  <c r="G162" i="140" s="1"/>
  <c r="G163" i="140" s="1"/>
  <c r="G164" i="140" s="1"/>
  <c r="G165" i="140" s="1"/>
  <c r="G166" i="140" s="1"/>
  <c r="E161" i="140"/>
  <c r="E162" i="140" s="1"/>
  <c r="E163" i="140" s="1"/>
  <c r="E164" i="140" s="1"/>
  <c r="E165" i="140" s="1"/>
  <c r="E166" i="140" s="1"/>
  <c r="D161" i="140"/>
  <c r="D162" i="140" s="1"/>
  <c r="D163" i="140" s="1"/>
  <c r="D164" i="140" s="1"/>
  <c r="D165" i="140" s="1"/>
  <c r="D166" i="140" s="1"/>
  <c r="B161" i="140"/>
  <c r="B162" i="140" s="1"/>
  <c r="B163" i="140" s="1"/>
  <c r="B164" i="140" s="1"/>
  <c r="B165" i="140" s="1"/>
  <c r="B166" i="140" s="1"/>
  <c r="G135" i="140"/>
  <c r="G136" i="140" s="1"/>
  <c r="G137" i="140" s="1"/>
  <c r="G138" i="140" s="1"/>
  <c r="G139" i="140" s="1"/>
  <c r="G140" i="140" s="1"/>
  <c r="G141" i="140" s="1"/>
  <c r="G142" i="140" s="1"/>
  <c r="G143" i="140" s="1"/>
  <c r="G149" i="140" s="1"/>
  <c r="G150" i="140" s="1"/>
  <c r="G151" i="140" s="1"/>
  <c r="G152" i="140" s="1"/>
  <c r="G153" i="140" s="1"/>
  <c r="E135" i="140"/>
  <c r="E136" i="140" s="1"/>
  <c r="E137" i="140" s="1"/>
  <c r="E138" i="140" s="1"/>
  <c r="E139" i="140" s="1"/>
  <c r="E140" i="140" s="1"/>
  <c r="E141" i="140" s="1"/>
  <c r="E142" i="140" s="1"/>
  <c r="E143" i="140" s="1"/>
  <c r="E149" i="140" s="1"/>
  <c r="E150" i="140" s="1"/>
  <c r="E151" i="140" s="1"/>
  <c r="E152" i="140" s="1"/>
  <c r="E153" i="140" s="1"/>
  <c r="K129" i="140"/>
  <c r="K130" i="140" s="1"/>
  <c r="K131" i="140" s="1"/>
  <c r="K132" i="140" s="1"/>
  <c r="K133" i="140" s="1"/>
  <c r="K134" i="140" s="1"/>
  <c r="K135" i="140" s="1"/>
  <c r="K136" i="140" s="1"/>
  <c r="K137" i="140" s="1"/>
  <c r="K138" i="140" s="1"/>
  <c r="K139" i="140" s="1"/>
  <c r="K140" i="140" s="1"/>
  <c r="K141" i="140" s="1"/>
  <c r="K142" i="140" s="1"/>
  <c r="K143" i="140" s="1"/>
  <c r="K149" i="140" s="1"/>
  <c r="K150" i="140" s="1"/>
  <c r="K151" i="140" s="1"/>
  <c r="K152" i="140" s="1"/>
  <c r="K153" i="140" s="1"/>
  <c r="I129" i="140"/>
  <c r="I130" i="140" s="1"/>
  <c r="I131" i="140" s="1"/>
  <c r="I132" i="140" s="1"/>
  <c r="I133" i="140" s="1"/>
  <c r="I134" i="140" s="1"/>
  <c r="I135" i="140" s="1"/>
  <c r="I136" i="140" s="1"/>
  <c r="I137" i="140" s="1"/>
  <c r="I138" i="140" s="1"/>
  <c r="I139" i="140" s="1"/>
  <c r="I140" i="140" s="1"/>
  <c r="I141" i="140" s="1"/>
  <c r="I142" i="140" s="1"/>
  <c r="I143" i="140" s="1"/>
  <c r="I149" i="140" s="1"/>
  <c r="I150" i="140" s="1"/>
  <c r="I151" i="140" s="1"/>
  <c r="I152" i="140" s="1"/>
  <c r="I153" i="140" s="1"/>
  <c r="G129" i="140"/>
  <c r="G130" i="140" s="1"/>
  <c r="G131" i="140" s="1"/>
  <c r="G132" i="140" s="1"/>
  <c r="G133" i="140" s="1"/>
  <c r="E129" i="140"/>
  <c r="E130" i="140" s="1"/>
  <c r="E131" i="140" s="1"/>
  <c r="E132" i="140" s="1"/>
  <c r="E133" i="140" s="1"/>
  <c r="D129" i="140"/>
  <c r="D130" i="140" s="1"/>
  <c r="D131" i="140" s="1"/>
  <c r="D132" i="140" s="1"/>
  <c r="D133" i="140" s="1"/>
  <c r="D134" i="140" s="1"/>
  <c r="D135" i="140" s="1"/>
  <c r="D136" i="140" s="1"/>
  <c r="D137" i="140" s="1"/>
  <c r="D138" i="140" s="1"/>
  <c r="D139" i="140" s="1"/>
  <c r="D140" i="140" s="1"/>
  <c r="D141" i="140" s="1"/>
  <c r="D142" i="140" s="1"/>
  <c r="D143" i="140" s="1"/>
  <c r="D149" i="140" s="1"/>
  <c r="D150" i="140" s="1"/>
  <c r="D151" i="140" s="1"/>
  <c r="D152" i="140" s="1"/>
  <c r="D153" i="140" s="1"/>
  <c r="B129" i="140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9" i="140" s="1"/>
  <c r="B150" i="140" s="1"/>
  <c r="B151" i="140" s="1"/>
  <c r="B152" i="140" s="1"/>
  <c r="B153" i="140" s="1"/>
  <c r="T108" i="140"/>
  <c r="T109" i="140" s="1"/>
  <c r="T110" i="140" s="1"/>
  <c r="T111" i="140" s="1"/>
  <c r="T112" i="140" s="1"/>
  <c r="T113" i="140" s="1"/>
  <c r="T114" i="140" s="1"/>
  <c r="T115" i="140" s="1"/>
  <c r="T116" i="140" s="1"/>
  <c r="T117" i="140" s="1"/>
  <c r="T118" i="140" s="1"/>
  <c r="T119" i="140" s="1"/>
  <c r="T120" i="140" s="1"/>
  <c r="T121" i="140" s="1"/>
  <c r="T122" i="140" s="1"/>
  <c r="T123" i="140" s="1"/>
  <c r="T124" i="140" s="1"/>
  <c r="T125" i="140" s="1"/>
  <c r="S108" i="140"/>
  <c r="S109" i="140" s="1"/>
  <c r="S110" i="140" s="1"/>
  <c r="S111" i="140" s="1"/>
  <c r="S112" i="140" s="1"/>
  <c r="S113" i="140" s="1"/>
  <c r="S114" i="140" s="1"/>
  <c r="S115" i="140" s="1"/>
  <c r="S116" i="140" s="1"/>
  <c r="S117" i="140" s="1"/>
  <c r="S118" i="140" s="1"/>
  <c r="S119" i="140" s="1"/>
  <c r="S120" i="140" s="1"/>
  <c r="S121" i="140" s="1"/>
  <c r="S122" i="140" s="1"/>
  <c r="S123" i="140" s="1"/>
  <c r="S124" i="140" s="1"/>
  <c r="S125" i="140" s="1"/>
  <c r="R108" i="140"/>
  <c r="R109" i="140" s="1"/>
  <c r="R110" i="140" s="1"/>
  <c r="R111" i="140" s="1"/>
  <c r="R112" i="140" s="1"/>
  <c r="R113" i="140" s="1"/>
  <c r="R114" i="140" s="1"/>
  <c r="R115" i="140" s="1"/>
  <c r="R116" i="140" s="1"/>
  <c r="R117" i="140" s="1"/>
  <c r="R118" i="140" s="1"/>
  <c r="R119" i="140" s="1"/>
  <c r="R120" i="140" s="1"/>
  <c r="R121" i="140" s="1"/>
  <c r="R122" i="140" s="1"/>
  <c r="R123" i="140" s="1"/>
  <c r="R124" i="140" s="1"/>
  <c r="R125" i="140" s="1"/>
  <c r="R126" i="140" s="1"/>
  <c r="R127" i="140" s="1"/>
  <c r="R128" i="140" s="1"/>
  <c r="R129" i="140" s="1"/>
  <c r="R130" i="140" s="1"/>
  <c r="R131" i="140" s="1"/>
  <c r="R132" i="140" s="1"/>
  <c r="R133" i="140" s="1"/>
  <c r="R134" i="140" s="1"/>
  <c r="R135" i="140" s="1"/>
  <c r="R136" i="140" s="1"/>
  <c r="R137" i="140" s="1"/>
  <c r="R138" i="140" s="1"/>
  <c r="R139" i="140" s="1"/>
  <c r="R140" i="140" s="1"/>
  <c r="R141" i="140" s="1"/>
  <c r="R142" i="140" s="1"/>
  <c r="R143" i="140" s="1"/>
  <c r="Q108" i="140"/>
  <c r="Q109" i="140" s="1"/>
  <c r="Q110" i="140" s="1"/>
  <c r="Q111" i="140" s="1"/>
  <c r="Q112" i="140" s="1"/>
  <c r="Q113" i="140" s="1"/>
  <c r="Q114" i="140" s="1"/>
  <c r="Q115" i="140" s="1"/>
  <c r="Q116" i="140" s="1"/>
  <c r="Q117" i="140" s="1"/>
  <c r="Q118" i="140" s="1"/>
  <c r="Q119" i="140" s="1"/>
  <c r="Q120" i="140" s="1"/>
  <c r="Q121" i="140" s="1"/>
  <c r="Q122" i="140" s="1"/>
  <c r="Q123" i="140" s="1"/>
  <c r="Q124" i="140" s="1"/>
  <c r="Q125" i="140" s="1"/>
  <c r="Q126" i="140" s="1"/>
  <c r="Q127" i="140" s="1"/>
  <c r="Q128" i="140" s="1"/>
  <c r="Q129" i="140" s="1"/>
  <c r="Q130" i="140" s="1"/>
  <c r="Q131" i="140" s="1"/>
  <c r="Q132" i="140" s="1"/>
  <c r="Q133" i="140" s="1"/>
  <c r="Q134" i="140" s="1"/>
  <c r="Q135" i="140" s="1"/>
  <c r="Q136" i="140" s="1"/>
  <c r="Q137" i="140" s="1"/>
  <c r="Q138" i="140" s="1"/>
  <c r="Q139" i="140" s="1"/>
  <c r="Q140" i="140" s="1"/>
  <c r="Q141" i="140" s="1"/>
  <c r="Q142" i="140" s="1"/>
  <c r="Q143" i="140" s="1"/>
  <c r="P108" i="140"/>
  <c r="P109" i="140" s="1"/>
  <c r="P110" i="140" s="1"/>
  <c r="P111" i="140" s="1"/>
  <c r="P112" i="140" s="1"/>
  <c r="P113" i="140" s="1"/>
  <c r="P114" i="140" s="1"/>
  <c r="P115" i="140" s="1"/>
  <c r="P116" i="140" s="1"/>
  <c r="P117" i="140" s="1"/>
  <c r="P118" i="140" s="1"/>
  <c r="P119" i="140" s="1"/>
  <c r="P120" i="140" s="1"/>
  <c r="P121" i="140" s="1"/>
  <c r="P122" i="140" s="1"/>
  <c r="P123" i="140" s="1"/>
  <c r="P124" i="140" s="1"/>
  <c r="P125" i="140" s="1"/>
  <c r="P126" i="140" s="1"/>
  <c r="P127" i="140" s="1"/>
  <c r="P128" i="140" s="1"/>
  <c r="P129" i="140" s="1"/>
  <c r="P130" i="140" s="1"/>
  <c r="P131" i="140" s="1"/>
  <c r="P132" i="140" s="1"/>
  <c r="P133" i="140" s="1"/>
  <c r="P134" i="140" s="1"/>
  <c r="P135" i="140" s="1"/>
  <c r="P136" i="140" s="1"/>
  <c r="P137" i="140" s="1"/>
  <c r="P138" i="140" s="1"/>
  <c r="P139" i="140" s="1"/>
  <c r="P140" i="140" s="1"/>
  <c r="P141" i="140" s="1"/>
  <c r="P142" i="140" s="1"/>
  <c r="P143" i="140" s="1"/>
  <c r="P149" i="140" s="1"/>
  <c r="P150" i="140" s="1"/>
  <c r="P151" i="140" s="1"/>
  <c r="P152" i="140" s="1"/>
  <c r="P153" i="140" s="1"/>
  <c r="O108" i="140"/>
  <c r="O109" i="140" s="1"/>
  <c r="O110" i="140" s="1"/>
  <c r="O111" i="140" s="1"/>
  <c r="O112" i="140" s="1"/>
  <c r="O113" i="140" s="1"/>
  <c r="O114" i="140" s="1"/>
  <c r="O115" i="140" s="1"/>
  <c r="O116" i="140" s="1"/>
  <c r="O117" i="140" s="1"/>
  <c r="O118" i="140" s="1"/>
  <c r="O119" i="140" s="1"/>
  <c r="O120" i="140" s="1"/>
  <c r="O121" i="140" s="1"/>
  <c r="O122" i="140" s="1"/>
  <c r="O123" i="140" s="1"/>
  <c r="O124" i="140" s="1"/>
  <c r="O125" i="140" s="1"/>
  <c r="O126" i="140" s="1"/>
  <c r="O127" i="140" s="1"/>
  <c r="O128" i="140" s="1"/>
  <c r="O129" i="140" s="1"/>
  <c r="O130" i="140" s="1"/>
  <c r="O131" i="140" s="1"/>
  <c r="O132" i="140" s="1"/>
  <c r="O133" i="140" s="1"/>
  <c r="O134" i="140" s="1"/>
  <c r="O135" i="140" s="1"/>
  <c r="O136" i="140" s="1"/>
  <c r="O137" i="140" s="1"/>
  <c r="O138" i="140" s="1"/>
  <c r="O139" i="140" s="1"/>
  <c r="O140" i="140" s="1"/>
  <c r="O141" i="140" s="1"/>
  <c r="O142" i="140" s="1"/>
  <c r="O143" i="140" s="1"/>
  <c r="O149" i="140" s="1"/>
  <c r="O150" i="140" s="1"/>
  <c r="O151" i="140" s="1"/>
  <c r="O152" i="140" s="1"/>
  <c r="O153" i="140" s="1"/>
  <c r="N108" i="140"/>
  <c r="N109" i="140" s="1"/>
  <c r="N110" i="140" s="1"/>
  <c r="N111" i="140" s="1"/>
  <c r="N112" i="140" s="1"/>
  <c r="N113" i="140" s="1"/>
  <c r="N114" i="140" s="1"/>
  <c r="N115" i="140" s="1"/>
  <c r="N116" i="140" s="1"/>
  <c r="N117" i="140" s="1"/>
  <c r="N118" i="140" s="1"/>
  <c r="N119" i="140" s="1"/>
  <c r="N120" i="140" s="1"/>
  <c r="N121" i="140" s="1"/>
  <c r="N122" i="140" s="1"/>
  <c r="N123" i="140" s="1"/>
  <c r="N124" i="140" s="1"/>
  <c r="N125" i="140" s="1"/>
  <c r="N126" i="140" s="1"/>
  <c r="N127" i="140" s="1"/>
  <c r="N128" i="140" s="1"/>
  <c r="N129" i="140" s="1"/>
  <c r="N130" i="140" s="1"/>
  <c r="N131" i="140" s="1"/>
  <c r="N132" i="140" s="1"/>
  <c r="N133" i="140" s="1"/>
  <c r="N134" i="140" s="1"/>
  <c r="N135" i="140" s="1"/>
  <c r="N136" i="140" s="1"/>
  <c r="N137" i="140" s="1"/>
  <c r="N138" i="140" s="1"/>
  <c r="N139" i="140" s="1"/>
  <c r="N140" i="140" s="1"/>
  <c r="N141" i="140" s="1"/>
  <c r="N142" i="140" s="1"/>
  <c r="N143" i="140" s="1"/>
  <c r="N149" i="140" s="1"/>
  <c r="N150" i="140" s="1"/>
  <c r="N151" i="140" s="1"/>
  <c r="N152" i="140" s="1"/>
  <c r="N153" i="140" s="1"/>
  <c r="M108" i="140"/>
  <c r="M109" i="140" s="1"/>
  <c r="M110" i="140" s="1"/>
  <c r="M111" i="140" s="1"/>
  <c r="M112" i="140" s="1"/>
  <c r="M113" i="140" s="1"/>
  <c r="M114" i="140" s="1"/>
  <c r="M115" i="140" s="1"/>
  <c r="M116" i="140" s="1"/>
  <c r="M117" i="140" s="1"/>
  <c r="M118" i="140" s="1"/>
  <c r="M119" i="140" s="1"/>
  <c r="M120" i="140" s="1"/>
  <c r="M121" i="140" s="1"/>
  <c r="M122" i="140" s="1"/>
  <c r="M123" i="140" s="1"/>
  <c r="M124" i="140" s="1"/>
  <c r="M125" i="140" s="1"/>
  <c r="M126" i="140" s="1"/>
  <c r="M127" i="140" s="1"/>
  <c r="M128" i="140" s="1"/>
  <c r="M129" i="140" s="1"/>
  <c r="M130" i="140" s="1"/>
  <c r="M131" i="140" s="1"/>
  <c r="M132" i="140" s="1"/>
  <c r="M133" i="140" s="1"/>
  <c r="M134" i="140" s="1"/>
  <c r="M135" i="140" s="1"/>
  <c r="M136" i="140" s="1"/>
  <c r="M137" i="140" s="1"/>
  <c r="M138" i="140" s="1"/>
  <c r="M139" i="140" s="1"/>
  <c r="M140" i="140" s="1"/>
  <c r="M141" i="140" s="1"/>
  <c r="M142" i="140" s="1"/>
  <c r="M143" i="140" s="1"/>
  <c r="M149" i="140" s="1"/>
  <c r="M150" i="140" s="1"/>
  <c r="M151" i="140" s="1"/>
  <c r="M152" i="140" s="1"/>
  <c r="M153" i="140" s="1"/>
  <c r="D96" i="140"/>
  <c r="D97" i="140" s="1"/>
  <c r="D98" i="140" s="1"/>
  <c r="D99" i="140" s="1"/>
  <c r="D100" i="140" s="1"/>
  <c r="D101" i="140" s="1"/>
  <c r="D102" i="140" s="1"/>
  <c r="D108" i="140" s="1"/>
  <c r="D109" i="140" s="1"/>
  <c r="D110" i="140" s="1"/>
  <c r="D111" i="140" s="1"/>
  <c r="D112" i="140" s="1"/>
  <c r="D113" i="140" s="1"/>
  <c r="D114" i="140" s="1"/>
  <c r="D115" i="140" s="1"/>
  <c r="D116" i="140" s="1"/>
  <c r="D117" i="140" s="1"/>
  <c r="D118" i="140" s="1"/>
  <c r="D119" i="140" s="1"/>
  <c r="D120" i="140" s="1"/>
  <c r="D121" i="140" s="1"/>
  <c r="D122" i="140" s="1"/>
  <c r="D123" i="140" s="1"/>
  <c r="D124" i="140" s="1"/>
  <c r="D125" i="140" s="1"/>
  <c r="D126" i="140" s="1"/>
  <c r="D127" i="140" s="1"/>
  <c r="T87" i="140"/>
  <c r="T88" i="140" s="1"/>
  <c r="T89" i="140" s="1"/>
  <c r="T90" i="140" s="1"/>
  <c r="T91" i="140" s="1"/>
  <c r="T92" i="140" s="1"/>
  <c r="T93" i="140" s="1"/>
  <c r="T94" i="140" s="1"/>
  <c r="T95" i="140" s="1"/>
  <c r="T96" i="140" s="1"/>
  <c r="T97" i="140" s="1"/>
  <c r="T98" i="140" s="1"/>
  <c r="S87" i="140"/>
  <c r="S88" i="140" s="1"/>
  <c r="S89" i="140" s="1"/>
  <c r="S90" i="140" s="1"/>
  <c r="S91" i="140" s="1"/>
  <c r="S92" i="140" s="1"/>
  <c r="S93" i="140" s="1"/>
  <c r="S94" i="140" s="1"/>
  <c r="S95" i="140" s="1"/>
  <c r="S96" i="140" s="1"/>
  <c r="S97" i="140" s="1"/>
  <c r="S98" i="140" s="1"/>
  <c r="R87" i="140"/>
  <c r="R88" i="140" s="1"/>
  <c r="R89" i="140" s="1"/>
  <c r="R90" i="140" s="1"/>
  <c r="R91" i="140" s="1"/>
  <c r="R92" i="140" s="1"/>
  <c r="R93" i="140" s="1"/>
  <c r="R94" i="140" s="1"/>
  <c r="R95" i="140" s="1"/>
  <c r="R96" i="140" s="1"/>
  <c r="R97" i="140" s="1"/>
  <c r="R98" i="140" s="1"/>
  <c r="Q87" i="140"/>
  <c r="Q88" i="140" s="1"/>
  <c r="Q89" i="140" s="1"/>
  <c r="Q90" i="140" s="1"/>
  <c r="Q91" i="140" s="1"/>
  <c r="Q92" i="140" s="1"/>
  <c r="Q93" i="140" s="1"/>
  <c r="Q94" i="140" s="1"/>
  <c r="Q95" i="140" s="1"/>
  <c r="Q96" i="140" s="1"/>
  <c r="Q97" i="140" s="1"/>
  <c r="Q98" i="140" s="1"/>
  <c r="P87" i="140"/>
  <c r="P88" i="140" s="1"/>
  <c r="P89" i="140" s="1"/>
  <c r="P90" i="140" s="1"/>
  <c r="P91" i="140" s="1"/>
  <c r="P92" i="140" s="1"/>
  <c r="P93" i="140" s="1"/>
  <c r="P94" i="140" s="1"/>
  <c r="P95" i="140" s="1"/>
  <c r="P96" i="140" s="1"/>
  <c r="P97" i="140" s="1"/>
  <c r="P98" i="140" s="1"/>
  <c r="O87" i="140"/>
  <c r="O88" i="140" s="1"/>
  <c r="O89" i="140" s="1"/>
  <c r="O90" i="140" s="1"/>
  <c r="O91" i="140" s="1"/>
  <c r="O92" i="140" s="1"/>
  <c r="O93" i="140" s="1"/>
  <c r="O94" i="140" s="1"/>
  <c r="O95" i="140" s="1"/>
  <c r="O96" i="140" s="1"/>
  <c r="O97" i="140" s="1"/>
  <c r="O98" i="140" s="1"/>
  <c r="N87" i="140"/>
  <c r="N88" i="140" s="1"/>
  <c r="N89" i="140" s="1"/>
  <c r="N90" i="140" s="1"/>
  <c r="N91" i="140" s="1"/>
  <c r="N92" i="140" s="1"/>
  <c r="N93" i="140" s="1"/>
  <c r="N94" i="140" s="1"/>
  <c r="N95" i="140" s="1"/>
  <c r="N96" i="140" s="1"/>
  <c r="N97" i="140" s="1"/>
  <c r="N98" i="140" s="1"/>
  <c r="M87" i="140"/>
  <c r="M88" i="140" s="1"/>
  <c r="M89" i="140" s="1"/>
  <c r="M90" i="140" s="1"/>
  <c r="M91" i="140" s="1"/>
  <c r="M92" i="140" s="1"/>
  <c r="M93" i="140" s="1"/>
  <c r="M94" i="140" s="1"/>
  <c r="M95" i="140" s="1"/>
  <c r="M96" i="140" s="1"/>
  <c r="M97" i="140" s="1"/>
  <c r="M98" i="140" s="1"/>
  <c r="K87" i="140"/>
  <c r="K88" i="140" s="1"/>
  <c r="K89" i="140" s="1"/>
  <c r="K90" i="140" s="1"/>
  <c r="K91" i="140" s="1"/>
  <c r="K92" i="140" s="1"/>
  <c r="K93" i="140" s="1"/>
  <c r="K94" i="140" s="1"/>
  <c r="K95" i="140" s="1"/>
  <c r="K96" i="140" s="1"/>
  <c r="K97" i="140" s="1"/>
  <c r="K98" i="140" s="1"/>
  <c r="K99" i="140" s="1"/>
  <c r="K100" i="140" s="1"/>
  <c r="K101" i="140" s="1"/>
  <c r="K102" i="140" s="1"/>
  <c r="K108" i="140" s="1"/>
  <c r="K109" i="140" s="1"/>
  <c r="K110" i="140" s="1"/>
  <c r="K111" i="140" s="1"/>
  <c r="K112" i="140" s="1"/>
  <c r="K113" i="140" s="1"/>
  <c r="K114" i="140" s="1"/>
  <c r="K115" i="140" s="1"/>
  <c r="K116" i="140" s="1"/>
  <c r="K117" i="140" s="1"/>
  <c r="K118" i="140" s="1"/>
  <c r="K119" i="140" s="1"/>
  <c r="K120" i="140" s="1"/>
  <c r="K121" i="140" s="1"/>
  <c r="K122" i="140" s="1"/>
  <c r="K123" i="140" s="1"/>
  <c r="K124" i="140" s="1"/>
  <c r="K125" i="140" s="1"/>
  <c r="K126" i="140" s="1"/>
  <c r="K127" i="140" s="1"/>
  <c r="I87" i="140"/>
  <c r="I88" i="140" s="1"/>
  <c r="I89" i="140" s="1"/>
  <c r="I90" i="140" s="1"/>
  <c r="I91" i="140" s="1"/>
  <c r="I92" i="140" s="1"/>
  <c r="I93" i="140" s="1"/>
  <c r="I94" i="140" s="1"/>
  <c r="I95" i="140" s="1"/>
  <c r="I96" i="140" s="1"/>
  <c r="I97" i="140" s="1"/>
  <c r="I98" i="140" s="1"/>
  <c r="I99" i="140" s="1"/>
  <c r="I100" i="140" s="1"/>
  <c r="I101" i="140" s="1"/>
  <c r="I102" i="140" s="1"/>
  <c r="I108" i="140" s="1"/>
  <c r="I109" i="140" s="1"/>
  <c r="I110" i="140" s="1"/>
  <c r="I111" i="140" s="1"/>
  <c r="I112" i="140" s="1"/>
  <c r="I113" i="140" s="1"/>
  <c r="I114" i="140" s="1"/>
  <c r="I115" i="140" s="1"/>
  <c r="I116" i="140" s="1"/>
  <c r="I117" i="140" s="1"/>
  <c r="I118" i="140" s="1"/>
  <c r="I119" i="140" s="1"/>
  <c r="I120" i="140" s="1"/>
  <c r="I121" i="140" s="1"/>
  <c r="I122" i="140" s="1"/>
  <c r="I123" i="140" s="1"/>
  <c r="I124" i="140" s="1"/>
  <c r="I125" i="140" s="1"/>
  <c r="I126" i="140" s="1"/>
  <c r="I127" i="140" s="1"/>
  <c r="G87" i="140"/>
  <c r="G88" i="140" s="1"/>
  <c r="G89" i="140" s="1"/>
  <c r="G90" i="140" s="1"/>
  <c r="G91" i="140" s="1"/>
  <c r="G92" i="140" s="1"/>
  <c r="G93" i="140" s="1"/>
  <c r="G94" i="140" s="1"/>
  <c r="G95" i="140" s="1"/>
  <c r="G96" i="140" s="1"/>
  <c r="G97" i="140" s="1"/>
  <c r="G98" i="140" s="1"/>
  <c r="G99" i="140" s="1"/>
  <c r="G100" i="140" s="1"/>
  <c r="G101" i="140" s="1"/>
  <c r="G102" i="140" s="1"/>
  <c r="G108" i="140" s="1"/>
  <c r="G109" i="140" s="1"/>
  <c r="G110" i="140" s="1"/>
  <c r="G111" i="140" s="1"/>
  <c r="G112" i="140" s="1"/>
  <c r="G113" i="140" s="1"/>
  <c r="G114" i="140" s="1"/>
  <c r="G115" i="140" s="1"/>
  <c r="G116" i="140" s="1"/>
  <c r="G117" i="140" s="1"/>
  <c r="G118" i="140" s="1"/>
  <c r="G119" i="140" s="1"/>
  <c r="G120" i="140" s="1"/>
  <c r="G121" i="140" s="1"/>
  <c r="G122" i="140" s="1"/>
  <c r="G123" i="140" s="1"/>
  <c r="G124" i="140" s="1"/>
  <c r="G125" i="140" s="1"/>
  <c r="G126" i="140" s="1"/>
  <c r="G127" i="140" s="1"/>
  <c r="E87" i="140"/>
  <c r="E88" i="140" s="1"/>
  <c r="E89" i="140" s="1"/>
  <c r="E90" i="140" s="1"/>
  <c r="E91" i="140" s="1"/>
  <c r="E92" i="140" s="1"/>
  <c r="E93" i="140" s="1"/>
  <c r="E94" i="140" s="1"/>
  <c r="E95" i="140" s="1"/>
  <c r="E96" i="140" s="1"/>
  <c r="E97" i="140" s="1"/>
  <c r="E98" i="140" s="1"/>
  <c r="E99" i="140" s="1"/>
  <c r="E100" i="140" s="1"/>
  <c r="E101" i="140" s="1"/>
  <c r="E102" i="140" s="1"/>
  <c r="E108" i="140" s="1"/>
  <c r="E109" i="140" s="1"/>
  <c r="E110" i="140" s="1"/>
  <c r="E111" i="140" s="1"/>
  <c r="E112" i="140" s="1"/>
  <c r="E113" i="140" s="1"/>
  <c r="E114" i="140" s="1"/>
  <c r="E115" i="140" s="1"/>
  <c r="E116" i="140" s="1"/>
  <c r="E117" i="140" s="1"/>
  <c r="E118" i="140" s="1"/>
  <c r="E119" i="140" s="1"/>
  <c r="E120" i="140" s="1"/>
  <c r="E121" i="140" s="1"/>
  <c r="E122" i="140" s="1"/>
  <c r="E123" i="140" s="1"/>
  <c r="E124" i="140" s="1"/>
  <c r="E125" i="140" s="1"/>
  <c r="E126" i="140" s="1"/>
  <c r="E127" i="140" s="1"/>
  <c r="G84" i="140"/>
  <c r="E84" i="140"/>
  <c r="T80" i="140"/>
  <c r="T81" i="140" s="1"/>
  <c r="T82" i="140" s="1"/>
  <c r="T83" i="140" s="1"/>
  <c r="S80" i="140"/>
  <c r="S81" i="140" s="1"/>
  <c r="S82" i="140" s="1"/>
  <c r="S83" i="140" s="1"/>
  <c r="R80" i="140"/>
  <c r="R81" i="140" s="1"/>
  <c r="R82" i="140" s="1"/>
  <c r="R83" i="140" s="1"/>
  <c r="Q80" i="140"/>
  <c r="Q81" i="140" s="1"/>
  <c r="Q82" i="140" s="1"/>
  <c r="Q83" i="140" s="1"/>
  <c r="P80" i="140"/>
  <c r="P81" i="140" s="1"/>
  <c r="P82" i="140" s="1"/>
  <c r="P83" i="140" s="1"/>
  <c r="O80" i="140"/>
  <c r="O81" i="140" s="1"/>
  <c r="O82" i="140" s="1"/>
  <c r="O83" i="140" s="1"/>
  <c r="N80" i="140"/>
  <c r="N81" i="140" s="1"/>
  <c r="N82" i="140" s="1"/>
  <c r="N83" i="140" s="1"/>
  <c r="M80" i="140"/>
  <c r="M81" i="140" s="1"/>
  <c r="M82" i="140" s="1"/>
  <c r="M83" i="140" s="1"/>
  <c r="I80" i="140"/>
  <c r="I81" i="140" s="1"/>
  <c r="I82" i="140" s="1"/>
  <c r="I83" i="140" s="1"/>
  <c r="I84" i="140" s="1"/>
  <c r="K79" i="140"/>
  <c r="K80" i="140" s="1"/>
  <c r="K81" i="140" s="1"/>
  <c r="K82" i="140" s="1"/>
  <c r="K83" i="140" s="1"/>
  <c r="K84" i="140" s="1"/>
  <c r="N139" i="142" l="1"/>
  <c r="N140" i="142" s="1"/>
  <c r="P139" i="142"/>
  <c r="P140" i="142" s="1"/>
  <c r="K85" i="145"/>
  <c r="W84" i="145"/>
  <c r="Y84" i="145" s="1"/>
  <c r="I85" i="145" s="1"/>
  <c r="N374" i="140"/>
  <c r="M338" i="140"/>
  <c r="M339" i="140" s="1"/>
  <c r="M340" i="140" s="1"/>
  <c r="M341" i="140" s="1"/>
  <c r="M342" i="140" s="1"/>
  <c r="M343" i="140" s="1"/>
  <c r="M344" i="140" s="1"/>
  <c r="S58" i="145"/>
  <c r="S59" i="145" s="1"/>
  <c r="S60" i="145" s="1"/>
  <c r="E61" i="145" s="1"/>
  <c r="B30" i="146"/>
  <c r="B31" i="146" s="1"/>
  <c r="S86" i="145"/>
  <c r="E86" i="145"/>
  <c r="E60" i="145"/>
  <c r="K58" i="145"/>
  <c r="E85" i="145"/>
  <c r="E59" i="145"/>
  <c r="E123" i="144"/>
  <c r="G123" i="144"/>
  <c r="G124" i="144" s="1"/>
  <c r="G114" i="144"/>
  <c r="I54" i="143"/>
  <c r="G68" i="143"/>
  <c r="K20" i="143"/>
  <c r="I21" i="143" s="1"/>
  <c r="K55" i="143"/>
  <c r="K56" i="143" s="1"/>
  <c r="I69" i="143"/>
  <c r="G13" i="143"/>
  <c r="E13" i="143"/>
  <c r="E12" i="143"/>
  <c r="E54" i="143"/>
  <c r="G54" i="143"/>
  <c r="E20" i="143"/>
  <c r="G20" i="143"/>
  <c r="E11" i="143"/>
  <c r="I15" i="143"/>
  <c r="K70" i="143"/>
  <c r="I70" i="143"/>
  <c r="P136" i="142"/>
  <c r="R137" i="142"/>
  <c r="R138" i="142" s="1"/>
  <c r="R136" i="142"/>
  <c r="M136" i="142"/>
  <c r="M137" i="142"/>
  <c r="M138" i="142" s="1"/>
  <c r="Q136" i="142"/>
  <c r="Q137" i="142"/>
  <c r="Q138" i="142" s="1"/>
  <c r="O137" i="142"/>
  <c r="O138" i="142" s="1"/>
  <c r="N136" i="142"/>
  <c r="N375" i="140"/>
  <c r="T375" i="140"/>
  <c r="V339" i="140"/>
  <c r="V342" i="140"/>
  <c r="V338" i="140"/>
  <c r="V343" i="140"/>
  <c r="S353" i="140"/>
  <c r="S354" i="140" s="1"/>
  <c r="M355" i="140" s="1"/>
  <c r="P374" i="140"/>
  <c r="V340" i="140"/>
  <c r="E354" i="140"/>
  <c r="V316" i="140"/>
  <c r="T317" i="140"/>
  <c r="U125" i="140"/>
  <c r="S126" i="140"/>
  <c r="T126" i="140"/>
  <c r="V125" i="140"/>
  <c r="U316" i="140"/>
  <c r="S317" i="140"/>
  <c r="R149" i="140"/>
  <c r="R150" i="140" s="1"/>
  <c r="R151" i="140" s="1"/>
  <c r="R152" i="140" s="1"/>
  <c r="R153" i="140" s="1"/>
  <c r="T149" i="140"/>
  <c r="S149" i="140"/>
  <c r="S150" i="140" s="1"/>
  <c r="S151" i="140" s="1"/>
  <c r="S152" i="140" s="1"/>
  <c r="S153" i="140" s="1"/>
  <c r="Q149" i="140"/>
  <c r="Q150" i="140" s="1"/>
  <c r="Q151" i="140" s="1"/>
  <c r="Q152" i="140" s="1"/>
  <c r="Q153" i="140" s="1"/>
  <c r="S355" i="140"/>
  <c r="P337" i="140"/>
  <c r="P338" i="140" s="1"/>
  <c r="P339" i="140" s="1"/>
  <c r="P340" i="140" s="1"/>
  <c r="P341" i="140" s="1"/>
  <c r="P342" i="140" s="1"/>
  <c r="P343" i="140" s="1"/>
  <c r="P344" i="140" s="1"/>
  <c r="O338" i="140"/>
  <c r="O339" i="140" s="1"/>
  <c r="O340" i="140" s="1"/>
  <c r="O341" i="140" s="1"/>
  <c r="O342" i="140" s="1"/>
  <c r="O343" i="140" s="1"/>
  <c r="O344" i="140" s="1"/>
  <c r="V341" i="140"/>
  <c r="T352" i="140"/>
  <c r="U351" i="140"/>
  <c r="N352" i="140"/>
  <c r="V375" i="140"/>
  <c r="P375" i="140"/>
  <c r="S339" i="140"/>
  <c r="S374" i="140"/>
  <c r="M374" i="140"/>
  <c r="U374" i="140"/>
  <c r="AG139" i="93"/>
  <c r="AG140" i="93" s="1"/>
  <c r="AL138" i="93"/>
  <c r="AL139" i="93" s="1"/>
  <c r="AL140" i="93" s="1"/>
  <c r="AK138" i="93"/>
  <c r="AK139" i="93" s="1"/>
  <c r="AK140" i="93" s="1"/>
  <c r="AJ138" i="93"/>
  <c r="AJ139" i="93" s="1"/>
  <c r="AJ140" i="93" s="1"/>
  <c r="AI138" i="93"/>
  <c r="AI139" i="93" s="1"/>
  <c r="AI140" i="93" s="1"/>
  <c r="AH138" i="93"/>
  <c r="AH139" i="93" s="1"/>
  <c r="AH140" i="93" s="1"/>
  <c r="AG138" i="93"/>
  <c r="AF138" i="93"/>
  <c r="AF139" i="93" s="1"/>
  <c r="AF140" i="93" s="1"/>
  <c r="AE138" i="93"/>
  <c r="AE139" i="93" s="1"/>
  <c r="AE140" i="93" s="1"/>
  <c r="AD138" i="93"/>
  <c r="AD139" i="93" s="1"/>
  <c r="AD140" i="93" s="1"/>
  <c r="AC138" i="93"/>
  <c r="AC139" i="93" s="1"/>
  <c r="AC140" i="93" s="1"/>
  <c r="AB138" i="93"/>
  <c r="AB139" i="93" s="1"/>
  <c r="AB140" i="93" s="1"/>
  <c r="AA138" i="93"/>
  <c r="AA139" i="93" s="1"/>
  <c r="AA140" i="93" s="1"/>
  <c r="Z138" i="93"/>
  <c r="Z139" i="93" s="1"/>
  <c r="Z140" i="93" s="1"/>
  <c r="Y138" i="93"/>
  <c r="Y139" i="93" s="1"/>
  <c r="Y140" i="93" s="1"/>
  <c r="X138" i="93"/>
  <c r="X139" i="93" s="1"/>
  <c r="X140" i="93" s="1"/>
  <c r="W138" i="93"/>
  <c r="W139" i="93" s="1"/>
  <c r="W140" i="93" s="1"/>
  <c r="V138" i="93"/>
  <c r="V139" i="93" s="1"/>
  <c r="V140" i="93" s="1"/>
  <c r="U138" i="93"/>
  <c r="U139" i="93" s="1"/>
  <c r="U140" i="93" s="1"/>
  <c r="T138" i="93"/>
  <c r="T139" i="93" s="1"/>
  <c r="T140" i="93" s="1"/>
  <c r="S138" i="93"/>
  <c r="S139" i="93" s="1"/>
  <c r="S140" i="93" s="1"/>
  <c r="R138" i="93"/>
  <c r="R139" i="93" s="1"/>
  <c r="R140" i="93" s="1"/>
  <c r="Q138" i="93"/>
  <c r="Q139" i="93" s="1"/>
  <c r="Q140" i="93" s="1"/>
  <c r="P138" i="93"/>
  <c r="P139" i="93" s="1"/>
  <c r="P140" i="93" s="1"/>
  <c r="O138" i="93"/>
  <c r="O139" i="93" s="1"/>
  <c r="O140" i="93" s="1"/>
  <c r="N138" i="93"/>
  <c r="N139" i="93" s="1"/>
  <c r="N140" i="93" s="1"/>
  <c r="M138" i="93"/>
  <c r="M139" i="93" s="1"/>
  <c r="M140" i="93" s="1"/>
  <c r="V135" i="93"/>
  <c r="U135" i="93"/>
  <c r="T134" i="93"/>
  <c r="T135" i="93" s="1"/>
  <c r="S134" i="93"/>
  <c r="S135" i="93" s="1"/>
  <c r="I132" i="93"/>
  <c r="K132" i="93" s="1"/>
  <c r="E132" i="93"/>
  <c r="E138" i="93" s="1"/>
  <c r="G138" i="93" s="1"/>
  <c r="D132" i="93"/>
  <c r="D138" i="93" s="1"/>
  <c r="B132" i="93"/>
  <c r="B138" i="93" s="1"/>
  <c r="I129" i="93"/>
  <c r="I135" i="93" s="1"/>
  <c r="K135" i="93" s="1"/>
  <c r="E129" i="93"/>
  <c r="K123" i="93"/>
  <c r="I121" i="93"/>
  <c r="I127" i="93" s="1"/>
  <c r="I133" i="93" s="1"/>
  <c r="E121" i="93"/>
  <c r="D121" i="93"/>
  <c r="D127" i="93" s="1"/>
  <c r="D133" i="93" s="1"/>
  <c r="D139" i="93" s="1"/>
  <c r="C121" i="93"/>
  <c r="C127" i="93" s="1"/>
  <c r="C133" i="93" s="1"/>
  <c r="C139" i="93" s="1"/>
  <c r="B121" i="93"/>
  <c r="B127" i="93" s="1"/>
  <c r="B133" i="93" s="1"/>
  <c r="B139" i="93" s="1"/>
  <c r="T120" i="93"/>
  <c r="T121" i="93" s="1"/>
  <c r="T122" i="93" s="1"/>
  <c r="T123" i="93" s="1"/>
  <c r="T124" i="93" s="1"/>
  <c r="T125" i="93" s="1"/>
  <c r="T126" i="93" s="1"/>
  <c r="T127" i="93" s="1"/>
  <c r="T128" i="93" s="1"/>
  <c r="T129" i="93" s="1"/>
  <c r="T130" i="93" s="1"/>
  <c r="T131" i="93" s="1"/>
  <c r="S120" i="93"/>
  <c r="S121" i="93" s="1"/>
  <c r="S122" i="93" s="1"/>
  <c r="S123" i="93" s="1"/>
  <c r="S124" i="93" s="1"/>
  <c r="S125" i="93" s="1"/>
  <c r="S126" i="93" s="1"/>
  <c r="S127" i="93" s="1"/>
  <c r="S128" i="93" s="1"/>
  <c r="S129" i="93" s="1"/>
  <c r="S130" i="93" s="1"/>
  <c r="S131" i="93" s="1"/>
  <c r="K120" i="93"/>
  <c r="G120" i="93"/>
  <c r="I119" i="93"/>
  <c r="I125" i="93" s="1"/>
  <c r="G119" i="93"/>
  <c r="E119" i="93"/>
  <c r="E125" i="93" s="1"/>
  <c r="E131" i="93" s="1"/>
  <c r="I118" i="93"/>
  <c r="I124" i="93" s="1"/>
  <c r="I130" i="93" s="1"/>
  <c r="K130" i="93" s="1"/>
  <c r="G118" i="93"/>
  <c r="E118" i="93"/>
  <c r="E124" i="93" s="1"/>
  <c r="I116" i="93"/>
  <c r="I122" i="93" s="1"/>
  <c r="I128" i="93" s="1"/>
  <c r="K128" i="93" s="1"/>
  <c r="E116" i="93"/>
  <c r="E122" i="93" s="1"/>
  <c r="D116" i="93"/>
  <c r="D122" i="93" s="1"/>
  <c r="D128" i="93" s="1"/>
  <c r="D134" i="93" s="1"/>
  <c r="D140" i="93" s="1"/>
  <c r="B116" i="93"/>
  <c r="B122" i="93" s="1"/>
  <c r="B128" i="93" s="1"/>
  <c r="B134" i="93" s="1"/>
  <c r="B140" i="93" s="1"/>
  <c r="V115" i="93"/>
  <c r="V116" i="93" s="1"/>
  <c r="V118" i="93" s="1"/>
  <c r="V119" i="93" s="1"/>
  <c r="V120" i="93" s="1"/>
  <c r="V121" i="93" s="1"/>
  <c r="V122" i="93" s="1"/>
  <c r="V123" i="93" s="1"/>
  <c r="V124" i="93" s="1"/>
  <c r="V125" i="93" s="1"/>
  <c r="V126" i="93" s="1"/>
  <c r="V127" i="93" s="1"/>
  <c r="V128" i="93" s="1"/>
  <c r="V129" i="93" s="1"/>
  <c r="V130" i="93" s="1"/>
  <c r="V131" i="93" s="1"/>
  <c r="V132" i="93" s="1"/>
  <c r="U115" i="93"/>
  <c r="U116" i="93" s="1"/>
  <c r="U118" i="93" s="1"/>
  <c r="U119" i="93" s="1"/>
  <c r="U120" i="93" s="1"/>
  <c r="U121" i="93" s="1"/>
  <c r="U122" i="93" s="1"/>
  <c r="U123" i="93" s="1"/>
  <c r="U124" i="93" s="1"/>
  <c r="U125" i="93" s="1"/>
  <c r="U126" i="93" s="1"/>
  <c r="U127" i="93" s="1"/>
  <c r="U128" i="93" s="1"/>
  <c r="U129" i="93" s="1"/>
  <c r="U130" i="93" s="1"/>
  <c r="U131" i="93" s="1"/>
  <c r="U132" i="93" s="1"/>
  <c r="K111" i="93"/>
  <c r="G111" i="93"/>
  <c r="AF110" i="93"/>
  <c r="AF111" i="93" s="1"/>
  <c r="AF112" i="93" s="1"/>
  <c r="AF113" i="93" s="1"/>
  <c r="AF114" i="93" s="1"/>
  <c r="AF115" i="93" s="1"/>
  <c r="AF116" i="93" s="1"/>
  <c r="AF118" i="93" s="1"/>
  <c r="AF119" i="93" s="1"/>
  <c r="AF120" i="93" s="1"/>
  <c r="AF121" i="93" s="1"/>
  <c r="AF122" i="93" s="1"/>
  <c r="AF123" i="93" s="1"/>
  <c r="AF124" i="93" s="1"/>
  <c r="AF125" i="93" s="1"/>
  <c r="AF126" i="93" s="1"/>
  <c r="AF127" i="93" s="1"/>
  <c r="AF128" i="93" s="1"/>
  <c r="AF129" i="93" s="1"/>
  <c r="AF130" i="93" s="1"/>
  <c r="AF131" i="93" s="1"/>
  <c r="AF132" i="93" s="1"/>
  <c r="AF133" i="93" s="1"/>
  <c r="AF134" i="93" s="1"/>
  <c r="AF135" i="93" s="1"/>
  <c r="V110" i="93"/>
  <c r="V111" i="93" s="1"/>
  <c r="V112" i="93" s="1"/>
  <c r="K110" i="93"/>
  <c r="G110" i="93"/>
  <c r="AL109" i="93"/>
  <c r="AL110" i="93" s="1"/>
  <c r="AL111" i="93" s="1"/>
  <c r="AL112" i="93" s="1"/>
  <c r="AL113" i="93" s="1"/>
  <c r="AL114" i="93" s="1"/>
  <c r="AL115" i="93" s="1"/>
  <c r="AL116" i="93" s="1"/>
  <c r="AL118" i="93" s="1"/>
  <c r="AL119" i="93" s="1"/>
  <c r="AL120" i="93" s="1"/>
  <c r="AL121" i="93" s="1"/>
  <c r="AL122" i="93" s="1"/>
  <c r="AL123" i="93" s="1"/>
  <c r="AL124" i="93" s="1"/>
  <c r="AL125" i="93" s="1"/>
  <c r="AL126" i="93" s="1"/>
  <c r="AL127" i="93" s="1"/>
  <c r="AL128" i="93" s="1"/>
  <c r="AL129" i="93" s="1"/>
  <c r="AL130" i="93" s="1"/>
  <c r="AL131" i="93" s="1"/>
  <c r="AL132" i="93" s="1"/>
  <c r="AL133" i="93" s="1"/>
  <c r="AL134" i="93" s="1"/>
  <c r="AL135" i="93" s="1"/>
  <c r="AK109" i="93"/>
  <c r="AK110" i="93" s="1"/>
  <c r="AK111" i="93" s="1"/>
  <c r="AK112" i="93" s="1"/>
  <c r="AK113" i="93" s="1"/>
  <c r="AK114" i="93" s="1"/>
  <c r="AK115" i="93" s="1"/>
  <c r="AK116" i="93" s="1"/>
  <c r="AK118" i="93" s="1"/>
  <c r="AK119" i="93" s="1"/>
  <c r="AK120" i="93" s="1"/>
  <c r="AK121" i="93" s="1"/>
  <c r="AK122" i="93" s="1"/>
  <c r="AK123" i="93" s="1"/>
  <c r="AK124" i="93" s="1"/>
  <c r="AK125" i="93" s="1"/>
  <c r="AK126" i="93" s="1"/>
  <c r="AK127" i="93" s="1"/>
  <c r="AK128" i="93" s="1"/>
  <c r="AK129" i="93" s="1"/>
  <c r="AK130" i="93" s="1"/>
  <c r="AK131" i="93" s="1"/>
  <c r="AK132" i="93" s="1"/>
  <c r="AK133" i="93" s="1"/>
  <c r="AK134" i="93" s="1"/>
  <c r="AK135" i="93" s="1"/>
  <c r="AJ109" i="93"/>
  <c r="AJ110" i="93" s="1"/>
  <c r="AJ111" i="93" s="1"/>
  <c r="AJ112" i="93" s="1"/>
  <c r="AJ113" i="93" s="1"/>
  <c r="AJ114" i="93" s="1"/>
  <c r="AJ115" i="93" s="1"/>
  <c r="AJ116" i="93" s="1"/>
  <c r="AJ118" i="93" s="1"/>
  <c r="AJ119" i="93" s="1"/>
  <c r="AJ120" i="93" s="1"/>
  <c r="AJ121" i="93" s="1"/>
  <c r="AJ122" i="93" s="1"/>
  <c r="AJ123" i="93" s="1"/>
  <c r="AJ124" i="93" s="1"/>
  <c r="AJ125" i="93" s="1"/>
  <c r="AJ126" i="93" s="1"/>
  <c r="AJ127" i="93" s="1"/>
  <c r="AJ128" i="93" s="1"/>
  <c r="AJ129" i="93" s="1"/>
  <c r="AJ130" i="93" s="1"/>
  <c r="AJ131" i="93" s="1"/>
  <c r="AJ132" i="93" s="1"/>
  <c r="AJ133" i="93" s="1"/>
  <c r="AJ134" i="93" s="1"/>
  <c r="AJ135" i="93" s="1"/>
  <c r="AI109" i="93"/>
  <c r="AI110" i="93" s="1"/>
  <c r="AI111" i="93" s="1"/>
  <c r="AI112" i="93" s="1"/>
  <c r="AI113" i="93" s="1"/>
  <c r="AI114" i="93" s="1"/>
  <c r="AI115" i="93" s="1"/>
  <c r="AI116" i="93" s="1"/>
  <c r="AI118" i="93" s="1"/>
  <c r="AI119" i="93" s="1"/>
  <c r="AI120" i="93" s="1"/>
  <c r="AI121" i="93" s="1"/>
  <c r="AI122" i="93" s="1"/>
  <c r="AI123" i="93" s="1"/>
  <c r="AI124" i="93" s="1"/>
  <c r="AI125" i="93" s="1"/>
  <c r="AI126" i="93" s="1"/>
  <c r="AI127" i="93" s="1"/>
  <c r="AI128" i="93" s="1"/>
  <c r="AI129" i="93" s="1"/>
  <c r="AI130" i="93" s="1"/>
  <c r="AI131" i="93" s="1"/>
  <c r="AI132" i="93" s="1"/>
  <c r="AI133" i="93" s="1"/>
  <c r="AI134" i="93" s="1"/>
  <c r="AI135" i="93" s="1"/>
  <c r="AH109" i="93"/>
  <c r="AH110" i="93" s="1"/>
  <c r="AH111" i="93" s="1"/>
  <c r="AH112" i="93" s="1"/>
  <c r="AH113" i="93" s="1"/>
  <c r="AH114" i="93" s="1"/>
  <c r="AH115" i="93" s="1"/>
  <c r="AH116" i="93" s="1"/>
  <c r="AH118" i="93" s="1"/>
  <c r="AH119" i="93" s="1"/>
  <c r="AH120" i="93" s="1"/>
  <c r="AH121" i="93" s="1"/>
  <c r="AH122" i="93" s="1"/>
  <c r="AH123" i="93" s="1"/>
  <c r="AH124" i="93" s="1"/>
  <c r="AH125" i="93" s="1"/>
  <c r="AH126" i="93" s="1"/>
  <c r="AH127" i="93" s="1"/>
  <c r="AH128" i="93" s="1"/>
  <c r="AH129" i="93" s="1"/>
  <c r="AH130" i="93" s="1"/>
  <c r="AH131" i="93" s="1"/>
  <c r="AH132" i="93" s="1"/>
  <c r="AH133" i="93" s="1"/>
  <c r="AH134" i="93" s="1"/>
  <c r="AH135" i="93" s="1"/>
  <c r="AG109" i="93"/>
  <c r="AG110" i="93" s="1"/>
  <c r="AG111" i="93" s="1"/>
  <c r="AG112" i="93" s="1"/>
  <c r="AG113" i="93" s="1"/>
  <c r="AG114" i="93" s="1"/>
  <c r="AG115" i="93" s="1"/>
  <c r="AG116" i="93" s="1"/>
  <c r="AG118" i="93" s="1"/>
  <c r="AG119" i="93" s="1"/>
  <c r="AG120" i="93" s="1"/>
  <c r="AG121" i="93" s="1"/>
  <c r="AG122" i="93" s="1"/>
  <c r="AG123" i="93" s="1"/>
  <c r="AG124" i="93" s="1"/>
  <c r="AG125" i="93" s="1"/>
  <c r="AG126" i="93" s="1"/>
  <c r="AG127" i="93" s="1"/>
  <c r="AG128" i="93" s="1"/>
  <c r="AG129" i="93" s="1"/>
  <c r="AG130" i="93" s="1"/>
  <c r="AG131" i="93" s="1"/>
  <c r="AG132" i="93" s="1"/>
  <c r="AG133" i="93" s="1"/>
  <c r="AG134" i="93" s="1"/>
  <c r="AG135" i="93" s="1"/>
  <c r="AF109" i="93"/>
  <c r="AE109" i="93"/>
  <c r="AE110" i="93" s="1"/>
  <c r="AE111" i="93" s="1"/>
  <c r="AE112" i="93" s="1"/>
  <c r="AE113" i="93" s="1"/>
  <c r="AE114" i="93" s="1"/>
  <c r="AE115" i="93" s="1"/>
  <c r="AE116" i="93" s="1"/>
  <c r="AE118" i="93" s="1"/>
  <c r="AE119" i="93" s="1"/>
  <c r="AE120" i="93" s="1"/>
  <c r="AE121" i="93" s="1"/>
  <c r="AE122" i="93" s="1"/>
  <c r="AE123" i="93" s="1"/>
  <c r="AE124" i="93" s="1"/>
  <c r="AE125" i="93" s="1"/>
  <c r="AE126" i="93" s="1"/>
  <c r="AE127" i="93" s="1"/>
  <c r="AE128" i="93" s="1"/>
  <c r="AE129" i="93" s="1"/>
  <c r="AE130" i="93" s="1"/>
  <c r="AE131" i="93" s="1"/>
  <c r="AE132" i="93" s="1"/>
  <c r="AE133" i="93" s="1"/>
  <c r="AE134" i="93" s="1"/>
  <c r="AE135" i="93" s="1"/>
  <c r="AD109" i="93"/>
  <c r="AD110" i="93" s="1"/>
  <c r="AD111" i="93" s="1"/>
  <c r="AD112" i="93" s="1"/>
  <c r="AD113" i="93" s="1"/>
  <c r="AD114" i="93" s="1"/>
  <c r="AD115" i="93" s="1"/>
  <c r="AD116" i="93" s="1"/>
  <c r="AD118" i="93" s="1"/>
  <c r="AD119" i="93" s="1"/>
  <c r="AD120" i="93" s="1"/>
  <c r="AD121" i="93" s="1"/>
  <c r="AD122" i="93" s="1"/>
  <c r="AD123" i="93" s="1"/>
  <c r="AD124" i="93" s="1"/>
  <c r="AD125" i="93" s="1"/>
  <c r="AD126" i="93" s="1"/>
  <c r="AD127" i="93" s="1"/>
  <c r="AD128" i="93" s="1"/>
  <c r="AD129" i="93" s="1"/>
  <c r="AD130" i="93" s="1"/>
  <c r="AD131" i="93" s="1"/>
  <c r="AD132" i="93" s="1"/>
  <c r="AD133" i="93" s="1"/>
  <c r="AD134" i="93" s="1"/>
  <c r="AD135" i="93" s="1"/>
  <c r="AC109" i="93"/>
  <c r="AC110" i="93" s="1"/>
  <c r="AC111" i="93" s="1"/>
  <c r="AC112" i="93" s="1"/>
  <c r="AC113" i="93" s="1"/>
  <c r="AC114" i="93" s="1"/>
  <c r="AC115" i="93" s="1"/>
  <c r="AC116" i="93" s="1"/>
  <c r="AC118" i="93" s="1"/>
  <c r="AC119" i="93" s="1"/>
  <c r="AC120" i="93" s="1"/>
  <c r="AC121" i="93" s="1"/>
  <c r="AC122" i="93" s="1"/>
  <c r="AC123" i="93" s="1"/>
  <c r="AC124" i="93" s="1"/>
  <c r="AC125" i="93" s="1"/>
  <c r="AC126" i="93" s="1"/>
  <c r="AC127" i="93" s="1"/>
  <c r="AC128" i="93" s="1"/>
  <c r="AC129" i="93" s="1"/>
  <c r="AC130" i="93" s="1"/>
  <c r="AC131" i="93" s="1"/>
  <c r="AC132" i="93" s="1"/>
  <c r="AC133" i="93" s="1"/>
  <c r="AC134" i="93" s="1"/>
  <c r="AC135" i="93" s="1"/>
  <c r="AB109" i="93"/>
  <c r="AB110" i="93" s="1"/>
  <c r="AB111" i="93" s="1"/>
  <c r="AB112" i="93" s="1"/>
  <c r="AB113" i="93" s="1"/>
  <c r="AB114" i="93" s="1"/>
  <c r="AB115" i="93" s="1"/>
  <c r="AB116" i="93" s="1"/>
  <c r="AB118" i="93" s="1"/>
  <c r="AB119" i="93" s="1"/>
  <c r="AB120" i="93" s="1"/>
  <c r="AB121" i="93" s="1"/>
  <c r="AB122" i="93" s="1"/>
  <c r="AB123" i="93" s="1"/>
  <c r="AB124" i="93" s="1"/>
  <c r="AB125" i="93" s="1"/>
  <c r="AB126" i="93" s="1"/>
  <c r="AB127" i="93" s="1"/>
  <c r="AB128" i="93" s="1"/>
  <c r="AB129" i="93" s="1"/>
  <c r="AB130" i="93" s="1"/>
  <c r="AB131" i="93" s="1"/>
  <c r="AB132" i="93" s="1"/>
  <c r="AB133" i="93" s="1"/>
  <c r="AB134" i="93" s="1"/>
  <c r="AB135" i="93" s="1"/>
  <c r="AA109" i="93"/>
  <c r="AA110" i="93" s="1"/>
  <c r="AA111" i="93" s="1"/>
  <c r="AA112" i="93" s="1"/>
  <c r="AA113" i="93" s="1"/>
  <c r="AA114" i="93" s="1"/>
  <c r="AA115" i="93" s="1"/>
  <c r="AA116" i="93" s="1"/>
  <c r="AA118" i="93" s="1"/>
  <c r="AA119" i="93" s="1"/>
  <c r="AA120" i="93" s="1"/>
  <c r="AA121" i="93" s="1"/>
  <c r="AA122" i="93" s="1"/>
  <c r="AA123" i="93" s="1"/>
  <c r="AA124" i="93" s="1"/>
  <c r="AA125" i="93" s="1"/>
  <c r="AA126" i="93" s="1"/>
  <c r="AA127" i="93" s="1"/>
  <c r="AA128" i="93" s="1"/>
  <c r="AA129" i="93" s="1"/>
  <c r="AA130" i="93" s="1"/>
  <c r="AA131" i="93" s="1"/>
  <c r="AA132" i="93" s="1"/>
  <c r="AA133" i="93" s="1"/>
  <c r="AA134" i="93" s="1"/>
  <c r="AA135" i="93" s="1"/>
  <c r="Z109" i="93"/>
  <c r="Z110" i="93" s="1"/>
  <c r="Z111" i="93" s="1"/>
  <c r="Z112" i="93" s="1"/>
  <c r="Z113" i="93" s="1"/>
  <c r="Z114" i="93" s="1"/>
  <c r="Z115" i="93" s="1"/>
  <c r="Z116" i="93" s="1"/>
  <c r="Z118" i="93" s="1"/>
  <c r="Z119" i="93" s="1"/>
  <c r="Z120" i="93" s="1"/>
  <c r="Z121" i="93" s="1"/>
  <c r="Z122" i="93" s="1"/>
  <c r="Z123" i="93" s="1"/>
  <c r="Z124" i="93" s="1"/>
  <c r="Z125" i="93" s="1"/>
  <c r="Z126" i="93" s="1"/>
  <c r="Z127" i="93" s="1"/>
  <c r="Z128" i="93" s="1"/>
  <c r="Z129" i="93" s="1"/>
  <c r="Z130" i="93" s="1"/>
  <c r="Z131" i="93" s="1"/>
  <c r="Z132" i="93" s="1"/>
  <c r="Z133" i="93" s="1"/>
  <c r="Z134" i="93" s="1"/>
  <c r="Z135" i="93" s="1"/>
  <c r="Y109" i="93"/>
  <c r="Y110" i="93" s="1"/>
  <c r="Y111" i="93" s="1"/>
  <c r="Y112" i="93" s="1"/>
  <c r="Y113" i="93" s="1"/>
  <c r="Y114" i="93" s="1"/>
  <c r="Y115" i="93" s="1"/>
  <c r="Y116" i="93" s="1"/>
  <c r="Y118" i="93" s="1"/>
  <c r="Y119" i="93" s="1"/>
  <c r="Y120" i="93" s="1"/>
  <c r="Y121" i="93" s="1"/>
  <c r="Y122" i="93" s="1"/>
  <c r="Y123" i="93" s="1"/>
  <c r="Y124" i="93" s="1"/>
  <c r="Y125" i="93" s="1"/>
  <c r="Y126" i="93" s="1"/>
  <c r="Y127" i="93" s="1"/>
  <c r="Y128" i="93" s="1"/>
  <c r="Y129" i="93" s="1"/>
  <c r="Y130" i="93" s="1"/>
  <c r="Y131" i="93" s="1"/>
  <c r="Y132" i="93" s="1"/>
  <c r="Y133" i="93" s="1"/>
  <c r="Y134" i="93" s="1"/>
  <c r="Y135" i="93" s="1"/>
  <c r="X109" i="93"/>
  <c r="X110" i="93" s="1"/>
  <c r="X111" i="93" s="1"/>
  <c r="X112" i="93" s="1"/>
  <c r="X113" i="93" s="1"/>
  <c r="X114" i="93" s="1"/>
  <c r="X115" i="93" s="1"/>
  <c r="X116" i="93" s="1"/>
  <c r="X118" i="93" s="1"/>
  <c r="X119" i="93" s="1"/>
  <c r="X120" i="93" s="1"/>
  <c r="X121" i="93" s="1"/>
  <c r="X122" i="93" s="1"/>
  <c r="X123" i="93" s="1"/>
  <c r="X124" i="93" s="1"/>
  <c r="X125" i="93" s="1"/>
  <c r="X126" i="93" s="1"/>
  <c r="X127" i="93" s="1"/>
  <c r="X128" i="93" s="1"/>
  <c r="X129" i="93" s="1"/>
  <c r="X130" i="93" s="1"/>
  <c r="X131" i="93" s="1"/>
  <c r="X132" i="93" s="1"/>
  <c r="X133" i="93" s="1"/>
  <c r="X134" i="93" s="1"/>
  <c r="X135" i="93" s="1"/>
  <c r="W109" i="93"/>
  <c r="W110" i="93" s="1"/>
  <c r="W111" i="93" s="1"/>
  <c r="W112" i="93" s="1"/>
  <c r="W113" i="93" s="1"/>
  <c r="W114" i="93" s="1"/>
  <c r="W115" i="93" s="1"/>
  <c r="W116" i="93" s="1"/>
  <c r="W118" i="93" s="1"/>
  <c r="W119" i="93" s="1"/>
  <c r="W120" i="93" s="1"/>
  <c r="W121" i="93" s="1"/>
  <c r="W122" i="93" s="1"/>
  <c r="W123" i="93" s="1"/>
  <c r="W124" i="93" s="1"/>
  <c r="W125" i="93" s="1"/>
  <c r="W126" i="93" s="1"/>
  <c r="W127" i="93" s="1"/>
  <c r="W128" i="93" s="1"/>
  <c r="W129" i="93" s="1"/>
  <c r="W130" i="93" s="1"/>
  <c r="W131" i="93" s="1"/>
  <c r="W132" i="93" s="1"/>
  <c r="W133" i="93" s="1"/>
  <c r="W134" i="93" s="1"/>
  <c r="W135" i="93" s="1"/>
  <c r="V109" i="93"/>
  <c r="U109" i="93"/>
  <c r="U110" i="93" s="1"/>
  <c r="U111" i="93" s="1"/>
  <c r="U112" i="93" s="1"/>
  <c r="T109" i="93"/>
  <c r="T110" i="93" s="1"/>
  <c r="T111" i="93" s="1"/>
  <c r="T112" i="93" s="1"/>
  <c r="T113" i="93" s="1"/>
  <c r="T114" i="93" s="1"/>
  <c r="T115" i="93" s="1"/>
  <c r="T116" i="93" s="1"/>
  <c r="S109" i="93"/>
  <c r="S110" i="93" s="1"/>
  <c r="S111" i="93" s="1"/>
  <c r="S112" i="93" s="1"/>
  <c r="S113" i="93" s="1"/>
  <c r="S114" i="93" s="1"/>
  <c r="S115" i="93" s="1"/>
  <c r="S116" i="93" s="1"/>
  <c r="R109" i="93"/>
  <c r="R110" i="93" s="1"/>
  <c r="R111" i="93" s="1"/>
  <c r="R112" i="93" s="1"/>
  <c r="R113" i="93" s="1"/>
  <c r="R114" i="93" s="1"/>
  <c r="R115" i="93" s="1"/>
  <c r="R116" i="93" s="1"/>
  <c r="R118" i="93" s="1"/>
  <c r="R119" i="93" s="1"/>
  <c r="R120" i="93" s="1"/>
  <c r="R121" i="93" s="1"/>
  <c r="R122" i="93" s="1"/>
  <c r="R123" i="93" s="1"/>
  <c r="R124" i="93" s="1"/>
  <c r="R125" i="93" s="1"/>
  <c r="R126" i="93" s="1"/>
  <c r="R127" i="93" s="1"/>
  <c r="R128" i="93" s="1"/>
  <c r="R129" i="93" s="1"/>
  <c r="R130" i="93" s="1"/>
  <c r="R131" i="93" s="1"/>
  <c r="R132" i="93" s="1"/>
  <c r="R133" i="93" s="1"/>
  <c r="R134" i="93" s="1"/>
  <c r="R135" i="93" s="1"/>
  <c r="Q109" i="93"/>
  <c r="Q110" i="93" s="1"/>
  <c r="Q111" i="93" s="1"/>
  <c r="Q112" i="93" s="1"/>
  <c r="Q113" i="93" s="1"/>
  <c r="Q114" i="93" s="1"/>
  <c r="Q115" i="93" s="1"/>
  <c r="Q116" i="93" s="1"/>
  <c r="Q118" i="93" s="1"/>
  <c r="Q119" i="93" s="1"/>
  <c r="Q120" i="93" s="1"/>
  <c r="Q121" i="93" s="1"/>
  <c r="Q122" i="93" s="1"/>
  <c r="Q123" i="93" s="1"/>
  <c r="Q124" i="93" s="1"/>
  <c r="Q125" i="93" s="1"/>
  <c r="Q126" i="93" s="1"/>
  <c r="Q127" i="93" s="1"/>
  <c r="Q128" i="93" s="1"/>
  <c r="Q129" i="93" s="1"/>
  <c r="Q130" i="93" s="1"/>
  <c r="Q131" i="93" s="1"/>
  <c r="Q132" i="93" s="1"/>
  <c r="Q133" i="93" s="1"/>
  <c r="Q134" i="93" s="1"/>
  <c r="Q135" i="93" s="1"/>
  <c r="P109" i="93"/>
  <c r="P110" i="93" s="1"/>
  <c r="P111" i="93" s="1"/>
  <c r="P112" i="93" s="1"/>
  <c r="P113" i="93" s="1"/>
  <c r="P114" i="93" s="1"/>
  <c r="P115" i="93" s="1"/>
  <c r="P116" i="93" s="1"/>
  <c r="P118" i="93" s="1"/>
  <c r="P119" i="93" s="1"/>
  <c r="P120" i="93" s="1"/>
  <c r="P121" i="93" s="1"/>
  <c r="P122" i="93" s="1"/>
  <c r="P123" i="93" s="1"/>
  <c r="P124" i="93" s="1"/>
  <c r="P125" i="93" s="1"/>
  <c r="P126" i="93" s="1"/>
  <c r="P127" i="93" s="1"/>
  <c r="P128" i="93" s="1"/>
  <c r="P129" i="93" s="1"/>
  <c r="P130" i="93" s="1"/>
  <c r="P131" i="93" s="1"/>
  <c r="P132" i="93" s="1"/>
  <c r="P133" i="93" s="1"/>
  <c r="P134" i="93" s="1"/>
  <c r="P135" i="93" s="1"/>
  <c r="O109" i="93"/>
  <c r="O110" i="93" s="1"/>
  <c r="O111" i="93" s="1"/>
  <c r="O112" i="93" s="1"/>
  <c r="O113" i="93" s="1"/>
  <c r="O114" i="93" s="1"/>
  <c r="O115" i="93" s="1"/>
  <c r="O116" i="93" s="1"/>
  <c r="O118" i="93" s="1"/>
  <c r="O119" i="93" s="1"/>
  <c r="O120" i="93" s="1"/>
  <c r="O121" i="93" s="1"/>
  <c r="O122" i="93" s="1"/>
  <c r="O123" i="93" s="1"/>
  <c r="O124" i="93" s="1"/>
  <c r="O125" i="93" s="1"/>
  <c r="O126" i="93" s="1"/>
  <c r="O127" i="93" s="1"/>
  <c r="O128" i="93" s="1"/>
  <c r="O129" i="93" s="1"/>
  <c r="O130" i="93" s="1"/>
  <c r="O131" i="93" s="1"/>
  <c r="O132" i="93" s="1"/>
  <c r="O133" i="93" s="1"/>
  <c r="O134" i="93" s="1"/>
  <c r="O135" i="93" s="1"/>
  <c r="N109" i="93"/>
  <c r="N110" i="93" s="1"/>
  <c r="N111" i="93" s="1"/>
  <c r="N112" i="93" s="1"/>
  <c r="N113" i="93" s="1"/>
  <c r="N114" i="93" s="1"/>
  <c r="N115" i="93" s="1"/>
  <c r="N116" i="93" s="1"/>
  <c r="N118" i="93" s="1"/>
  <c r="N119" i="93" s="1"/>
  <c r="N120" i="93" s="1"/>
  <c r="N121" i="93" s="1"/>
  <c r="N122" i="93" s="1"/>
  <c r="N123" i="93" s="1"/>
  <c r="N124" i="93" s="1"/>
  <c r="N125" i="93" s="1"/>
  <c r="N126" i="93" s="1"/>
  <c r="N127" i="93" s="1"/>
  <c r="N128" i="93" s="1"/>
  <c r="N129" i="93" s="1"/>
  <c r="N130" i="93" s="1"/>
  <c r="N131" i="93" s="1"/>
  <c r="N132" i="93" s="1"/>
  <c r="N133" i="93" s="1"/>
  <c r="N134" i="93" s="1"/>
  <c r="N135" i="93" s="1"/>
  <c r="M109" i="93"/>
  <c r="M110" i="93" s="1"/>
  <c r="M111" i="93" s="1"/>
  <c r="M112" i="93" s="1"/>
  <c r="M113" i="93" s="1"/>
  <c r="M114" i="93" s="1"/>
  <c r="M115" i="93" s="1"/>
  <c r="M116" i="93" s="1"/>
  <c r="M118" i="93" s="1"/>
  <c r="M119" i="93" s="1"/>
  <c r="M120" i="93" s="1"/>
  <c r="M121" i="93" s="1"/>
  <c r="M122" i="93" s="1"/>
  <c r="M123" i="93" s="1"/>
  <c r="M124" i="93" s="1"/>
  <c r="M125" i="93" s="1"/>
  <c r="M126" i="93" s="1"/>
  <c r="M127" i="93" s="1"/>
  <c r="M128" i="93" s="1"/>
  <c r="M129" i="93" s="1"/>
  <c r="M130" i="93" s="1"/>
  <c r="M131" i="93" s="1"/>
  <c r="M132" i="93" s="1"/>
  <c r="M133" i="93" s="1"/>
  <c r="M134" i="93" s="1"/>
  <c r="M135" i="93" s="1"/>
  <c r="O103" i="93"/>
  <c r="O104" i="93" s="1"/>
  <c r="O105" i="93" s="1"/>
  <c r="O106" i="93" s="1"/>
  <c r="K103" i="93"/>
  <c r="G103" i="93"/>
  <c r="AL102" i="93"/>
  <c r="AL103" i="93" s="1"/>
  <c r="AL104" i="93" s="1"/>
  <c r="AL105" i="93" s="1"/>
  <c r="AL107" i="93" s="1"/>
  <c r="AK102" i="93"/>
  <c r="AK103" i="93" s="1"/>
  <c r="AK104" i="93" s="1"/>
  <c r="AK105" i="93" s="1"/>
  <c r="AK107" i="93" s="1"/>
  <c r="AJ102" i="93"/>
  <c r="AJ103" i="93" s="1"/>
  <c r="AJ104" i="93" s="1"/>
  <c r="AJ105" i="93" s="1"/>
  <c r="AJ107" i="93" s="1"/>
  <c r="AI102" i="93"/>
  <c r="AI103" i="93" s="1"/>
  <c r="AI104" i="93" s="1"/>
  <c r="AI105" i="93" s="1"/>
  <c r="AI107" i="93" s="1"/>
  <c r="AH102" i="93"/>
  <c r="AH103" i="93" s="1"/>
  <c r="AH104" i="93" s="1"/>
  <c r="AH105" i="93" s="1"/>
  <c r="AH107" i="93" s="1"/>
  <c r="AG102" i="93"/>
  <c r="AG103" i="93" s="1"/>
  <c r="AG104" i="93" s="1"/>
  <c r="AG105" i="93" s="1"/>
  <c r="AG107" i="93" s="1"/>
  <c r="AF102" i="93"/>
  <c r="AF103" i="93" s="1"/>
  <c r="AF104" i="93" s="1"/>
  <c r="AF105" i="93" s="1"/>
  <c r="AF107" i="93" s="1"/>
  <c r="AE102" i="93"/>
  <c r="AE103" i="93" s="1"/>
  <c r="AE104" i="93" s="1"/>
  <c r="AE105" i="93" s="1"/>
  <c r="AE107" i="93" s="1"/>
  <c r="AD102" i="93"/>
  <c r="AD103" i="93" s="1"/>
  <c r="AD104" i="93" s="1"/>
  <c r="AD105" i="93" s="1"/>
  <c r="AD107" i="93" s="1"/>
  <c r="AC102" i="93"/>
  <c r="AC103" i="93" s="1"/>
  <c r="AC104" i="93" s="1"/>
  <c r="AC105" i="93" s="1"/>
  <c r="AC107" i="93" s="1"/>
  <c r="AB102" i="93"/>
  <c r="AB103" i="93" s="1"/>
  <c r="AB104" i="93" s="1"/>
  <c r="AB105" i="93" s="1"/>
  <c r="AB107" i="93" s="1"/>
  <c r="AA102" i="93"/>
  <c r="AA103" i="93" s="1"/>
  <c r="AA104" i="93" s="1"/>
  <c r="AA105" i="93" s="1"/>
  <c r="AA107" i="93" s="1"/>
  <c r="Z102" i="93"/>
  <c r="Z103" i="93" s="1"/>
  <c r="Z104" i="93" s="1"/>
  <c r="Z105" i="93" s="1"/>
  <c r="Z107" i="93" s="1"/>
  <c r="Y102" i="93"/>
  <c r="Y103" i="93" s="1"/>
  <c r="Y104" i="93" s="1"/>
  <c r="Y105" i="93" s="1"/>
  <c r="Y107" i="93" s="1"/>
  <c r="X102" i="93"/>
  <c r="X103" i="93" s="1"/>
  <c r="X104" i="93" s="1"/>
  <c r="X105" i="93" s="1"/>
  <c r="X107" i="93" s="1"/>
  <c r="W102" i="93"/>
  <c r="W103" i="93" s="1"/>
  <c r="W104" i="93" s="1"/>
  <c r="W105" i="93" s="1"/>
  <c r="W107" i="93" s="1"/>
  <c r="V102" i="93"/>
  <c r="V103" i="93" s="1"/>
  <c r="V104" i="93" s="1"/>
  <c r="V105" i="93" s="1"/>
  <c r="V107" i="93" s="1"/>
  <c r="U102" i="93"/>
  <c r="U103" i="93" s="1"/>
  <c r="U104" i="93" s="1"/>
  <c r="U105" i="93" s="1"/>
  <c r="U107" i="93" s="1"/>
  <c r="T102" i="93"/>
  <c r="T103" i="93" s="1"/>
  <c r="T104" i="93" s="1"/>
  <c r="T105" i="93" s="1"/>
  <c r="T107" i="93" s="1"/>
  <c r="S102" i="93"/>
  <c r="S103" i="93" s="1"/>
  <c r="S104" i="93" s="1"/>
  <c r="S105" i="93" s="1"/>
  <c r="R102" i="93"/>
  <c r="R103" i="93" s="1"/>
  <c r="R104" i="93" s="1"/>
  <c r="R105" i="93" s="1"/>
  <c r="R106" i="93" s="1"/>
  <c r="Q102" i="93"/>
  <c r="Q103" i="93" s="1"/>
  <c r="Q104" i="93" s="1"/>
  <c r="Q105" i="93" s="1"/>
  <c r="Q106" i="93" s="1"/>
  <c r="P102" i="93"/>
  <c r="P103" i="93" s="1"/>
  <c r="P104" i="93" s="1"/>
  <c r="P105" i="93" s="1"/>
  <c r="P106" i="93" s="1"/>
  <c r="O102" i="93"/>
  <c r="N102" i="93"/>
  <c r="N103" i="93" s="1"/>
  <c r="N104" i="93" s="1"/>
  <c r="N105" i="93" s="1"/>
  <c r="N106" i="93" s="1"/>
  <c r="M102" i="93"/>
  <c r="M103" i="93" s="1"/>
  <c r="M104" i="93" s="1"/>
  <c r="M105" i="93" s="1"/>
  <c r="M106" i="93" s="1"/>
  <c r="I101" i="93"/>
  <c r="I108" i="93" s="1"/>
  <c r="K108" i="93" s="1"/>
  <c r="E101" i="93"/>
  <c r="E108" i="93" s="1"/>
  <c r="G108" i="93" s="1"/>
  <c r="D101" i="93"/>
  <c r="D108" i="93" s="1"/>
  <c r="B101" i="93"/>
  <c r="B108" i="93" s="1"/>
  <c r="I95" i="93"/>
  <c r="K95" i="93" s="1"/>
  <c r="E95" i="93"/>
  <c r="E102" i="93" s="1"/>
  <c r="D95" i="93"/>
  <c r="D102" i="93" s="1"/>
  <c r="D109" i="93" s="1"/>
  <c r="B95" i="93"/>
  <c r="B102" i="93" s="1"/>
  <c r="B109" i="93" s="1"/>
  <c r="AB91" i="93"/>
  <c r="AB92" i="93" s="1"/>
  <c r="AB93" i="93" s="1"/>
  <c r="AB94" i="93" s="1"/>
  <c r="AB95" i="93" s="1"/>
  <c r="AB96" i="93" s="1"/>
  <c r="AB97" i="93" s="1"/>
  <c r="AB98" i="93" s="1"/>
  <c r="AB99" i="93" s="1"/>
  <c r="I91" i="93"/>
  <c r="I97" i="93" s="1"/>
  <c r="E91" i="93"/>
  <c r="G91" i="93" s="1"/>
  <c r="D91" i="93"/>
  <c r="D97" i="93" s="1"/>
  <c r="D104" i="93" s="1"/>
  <c r="B91" i="93"/>
  <c r="B97" i="93" s="1"/>
  <c r="B104" i="93" s="1"/>
  <c r="K89" i="93"/>
  <c r="AF86" i="93"/>
  <c r="AF87" i="93" s="1"/>
  <c r="AF88" i="93" s="1"/>
  <c r="AF89" i="93" s="1"/>
  <c r="AF90" i="93" s="1"/>
  <c r="AF91" i="93" s="1"/>
  <c r="AF92" i="93" s="1"/>
  <c r="AF93" i="93" s="1"/>
  <c r="AF94" i="93" s="1"/>
  <c r="AF95" i="93" s="1"/>
  <c r="AF96" i="93" s="1"/>
  <c r="AF97" i="93" s="1"/>
  <c r="AF98" i="93" s="1"/>
  <c r="P86" i="93"/>
  <c r="P87" i="93" s="1"/>
  <c r="P88" i="93" s="1"/>
  <c r="P89" i="93" s="1"/>
  <c r="P90" i="93" s="1"/>
  <c r="P91" i="93" s="1"/>
  <c r="P92" i="93" s="1"/>
  <c r="P93" i="93" s="1"/>
  <c r="P94" i="93" s="1"/>
  <c r="P95" i="93" s="1"/>
  <c r="P96" i="93" s="1"/>
  <c r="P97" i="93" s="1"/>
  <c r="P98" i="93" s="1"/>
  <c r="P99" i="93" s="1"/>
  <c r="AD85" i="93"/>
  <c r="AD86" i="93" s="1"/>
  <c r="AD87" i="93" s="1"/>
  <c r="AD88" i="93" s="1"/>
  <c r="AD89" i="93" s="1"/>
  <c r="AD90" i="93" s="1"/>
  <c r="AD91" i="93" s="1"/>
  <c r="AD92" i="93" s="1"/>
  <c r="AD93" i="93" s="1"/>
  <c r="AD94" i="93" s="1"/>
  <c r="AD95" i="93" s="1"/>
  <c r="AD96" i="93" s="1"/>
  <c r="AD97" i="93" s="1"/>
  <c r="AD98" i="93" s="1"/>
  <c r="AD99" i="93" s="1"/>
  <c r="AL84" i="93"/>
  <c r="AL85" i="93" s="1"/>
  <c r="AL86" i="93" s="1"/>
  <c r="AL87" i="93" s="1"/>
  <c r="AL88" i="93" s="1"/>
  <c r="AL89" i="93" s="1"/>
  <c r="AL90" i="93" s="1"/>
  <c r="AL91" i="93" s="1"/>
  <c r="AL92" i="93" s="1"/>
  <c r="AL93" i="93" s="1"/>
  <c r="AL94" i="93" s="1"/>
  <c r="AL95" i="93" s="1"/>
  <c r="AL96" i="93" s="1"/>
  <c r="AL97" i="93" s="1"/>
  <c r="AL98" i="93" s="1"/>
  <c r="AL100" i="93" s="1"/>
  <c r="AK84" i="93"/>
  <c r="AK85" i="93" s="1"/>
  <c r="AK86" i="93" s="1"/>
  <c r="AK87" i="93" s="1"/>
  <c r="AK88" i="93" s="1"/>
  <c r="AK89" i="93" s="1"/>
  <c r="AK90" i="93" s="1"/>
  <c r="AK91" i="93" s="1"/>
  <c r="AK92" i="93" s="1"/>
  <c r="AK93" i="93" s="1"/>
  <c r="AK94" i="93" s="1"/>
  <c r="AK95" i="93" s="1"/>
  <c r="AK96" i="93" s="1"/>
  <c r="AK97" i="93" s="1"/>
  <c r="AK98" i="93" s="1"/>
  <c r="AK100" i="93" s="1"/>
  <c r="AJ84" i="93"/>
  <c r="AJ85" i="93" s="1"/>
  <c r="AJ86" i="93" s="1"/>
  <c r="AJ87" i="93" s="1"/>
  <c r="AJ88" i="93" s="1"/>
  <c r="AJ89" i="93" s="1"/>
  <c r="AJ90" i="93" s="1"/>
  <c r="AJ91" i="93" s="1"/>
  <c r="AJ92" i="93" s="1"/>
  <c r="AJ93" i="93" s="1"/>
  <c r="AJ94" i="93" s="1"/>
  <c r="AJ95" i="93" s="1"/>
  <c r="AJ96" i="93" s="1"/>
  <c r="AJ97" i="93" s="1"/>
  <c r="AJ98" i="93" s="1"/>
  <c r="AJ100" i="93" s="1"/>
  <c r="AI84" i="93"/>
  <c r="AI85" i="93" s="1"/>
  <c r="AI86" i="93" s="1"/>
  <c r="AI87" i="93" s="1"/>
  <c r="AI88" i="93" s="1"/>
  <c r="AI89" i="93" s="1"/>
  <c r="AI90" i="93" s="1"/>
  <c r="AI91" i="93" s="1"/>
  <c r="AI92" i="93" s="1"/>
  <c r="AI93" i="93" s="1"/>
  <c r="AI94" i="93" s="1"/>
  <c r="AI95" i="93" s="1"/>
  <c r="AI96" i="93" s="1"/>
  <c r="AI97" i="93" s="1"/>
  <c r="AI98" i="93" s="1"/>
  <c r="AI100" i="93" s="1"/>
  <c r="AH84" i="93"/>
  <c r="AH85" i="93" s="1"/>
  <c r="AH86" i="93" s="1"/>
  <c r="AH87" i="93" s="1"/>
  <c r="AH88" i="93" s="1"/>
  <c r="AH89" i="93" s="1"/>
  <c r="AH90" i="93" s="1"/>
  <c r="AH91" i="93" s="1"/>
  <c r="AH92" i="93" s="1"/>
  <c r="AH93" i="93" s="1"/>
  <c r="AH94" i="93" s="1"/>
  <c r="AH95" i="93" s="1"/>
  <c r="AH96" i="93" s="1"/>
  <c r="AH97" i="93" s="1"/>
  <c r="AH98" i="93" s="1"/>
  <c r="AH100" i="93" s="1"/>
  <c r="AG84" i="93"/>
  <c r="AG85" i="93" s="1"/>
  <c r="AG86" i="93" s="1"/>
  <c r="AG87" i="93" s="1"/>
  <c r="AG88" i="93" s="1"/>
  <c r="AG89" i="93" s="1"/>
  <c r="AG90" i="93" s="1"/>
  <c r="AG91" i="93" s="1"/>
  <c r="AG92" i="93" s="1"/>
  <c r="AG93" i="93" s="1"/>
  <c r="AG94" i="93" s="1"/>
  <c r="AG95" i="93" s="1"/>
  <c r="AG96" i="93" s="1"/>
  <c r="AG97" i="93" s="1"/>
  <c r="AG98" i="93" s="1"/>
  <c r="AG100" i="93" s="1"/>
  <c r="AF84" i="93"/>
  <c r="AF85" i="93" s="1"/>
  <c r="AE84" i="93"/>
  <c r="AE85" i="93" s="1"/>
  <c r="AE86" i="93" s="1"/>
  <c r="AE87" i="93" s="1"/>
  <c r="AE88" i="93" s="1"/>
  <c r="AE89" i="93" s="1"/>
  <c r="AE90" i="93" s="1"/>
  <c r="AE91" i="93" s="1"/>
  <c r="AE92" i="93" s="1"/>
  <c r="AE93" i="93" s="1"/>
  <c r="AE94" i="93" s="1"/>
  <c r="AE95" i="93" s="1"/>
  <c r="AE96" i="93" s="1"/>
  <c r="AE97" i="93" s="1"/>
  <c r="AE98" i="93" s="1"/>
  <c r="AD84" i="93"/>
  <c r="AC84" i="93"/>
  <c r="AC85" i="93" s="1"/>
  <c r="AC86" i="93" s="1"/>
  <c r="AC87" i="93" s="1"/>
  <c r="AC88" i="93" s="1"/>
  <c r="AC89" i="93" s="1"/>
  <c r="AC90" i="93" s="1"/>
  <c r="AC91" i="93" s="1"/>
  <c r="AC92" i="93" s="1"/>
  <c r="AC93" i="93" s="1"/>
  <c r="AC94" i="93" s="1"/>
  <c r="AC95" i="93" s="1"/>
  <c r="AC96" i="93" s="1"/>
  <c r="AC97" i="93" s="1"/>
  <c r="AC98" i="93" s="1"/>
  <c r="AC99" i="93" s="1"/>
  <c r="AB84" i="93"/>
  <c r="AB85" i="93" s="1"/>
  <c r="AB86" i="93" s="1"/>
  <c r="AB87" i="93" s="1"/>
  <c r="AB88" i="93" s="1"/>
  <c r="AB89" i="93" s="1"/>
  <c r="AB90" i="93" s="1"/>
  <c r="AA84" i="93"/>
  <c r="AA85" i="93" s="1"/>
  <c r="AA86" i="93" s="1"/>
  <c r="AA87" i="93" s="1"/>
  <c r="AA88" i="93" s="1"/>
  <c r="AA89" i="93" s="1"/>
  <c r="AA90" i="93" s="1"/>
  <c r="AA91" i="93" s="1"/>
  <c r="AA92" i="93" s="1"/>
  <c r="AA93" i="93" s="1"/>
  <c r="AA94" i="93" s="1"/>
  <c r="AA95" i="93" s="1"/>
  <c r="AA96" i="93" s="1"/>
  <c r="AA97" i="93" s="1"/>
  <c r="AA98" i="93" s="1"/>
  <c r="AA99" i="93" s="1"/>
  <c r="Z84" i="93"/>
  <c r="Z85" i="93" s="1"/>
  <c r="Z86" i="93" s="1"/>
  <c r="Z87" i="93" s="1"/>
  <c r="Z88" i="93" s="1"/>
  <c r="Z89" i="93" s="1"/>
  <c r="Z90" i="93" s="1"/>
  <c r="Z91" i="93" s="1"/>
  <c r="Z92" i="93" s="1"/>
  <c r="Z93" i="93" s="1"/>
  <c r="Z94" i="93" s="1"/>
  <c r="Z95" i="93" s="1"/>
  <c r="Z96" i="93" s="1"/>
  <c r="Z97" i="93" s="1"/>
  <c r="Z98" i="93" s="1"/>
  <c r="Z99" i="93" s="1"/>
  <c r="Y84" i="93"/>
  <c r="Y85" i="93" s="1"/>
  <c r="Y86" i="93" s="1"/>
  <c r="Y87" i="93" s="1"/>
  <c r="Y88" i="93" s="1"/>
  <c r="Y89" i="93" s="1"/>
  <c r="Y90" i="93" s="1"/>
  <c r="Y91" i="93" s="1"/>
  <c r="Y92" i="93" s="1"/>
  <c r="Y93" i="93" s="1"/>
  <c r="Y94" i="93" s="1"/>
  <c r="Y95" i="93" s="1"/>
  <c r="Y96" i="93" s="1"/>
  <c r="Y97" i="93" s="1"/>
  <c r="Y98" i="93" s="1"/>
  <c r="Y99" i="93" s="1"/>
  <c r="X84" i="93"/>
  <c r="X85" i="93" s="1"/>
  <c r="X86" i="93" s="1"/>
  <c r="X87" i="93" s="1"/>
  <c r="X88" i="93" s="1"/>
  <c r="X89" i="93" s="1"/>
  <c r="X90" i="93" s="1"/>
  <c r="X91" i="93" s="1"/>
  <c r="X92" i="93" s="1"/>
  <c r="X93" i="93" s="1"/>
  <c r="X94" i="93" s="1"/>
  <c r="X95" i="93" s="1"/>
  <c r="X96" i="93" s="1"/>
  <c r="X97" i="93" s="1"/>
  <c r="X98" i="93" s="1"/>
  <c r="X99" i="93" s="1"/>
  <c r="W84" i="93"/>
  <c r="W85" i="93" s="1"/>
  <c r="W86" i="93" s="1"/>
  <c r="W87" i="93" s="1"/>
  <c r="W88" i="93" s="1"/>
  <c r="W89" i="93" s="1"/>
  <c r="W90" i="93" s="1"/>
  <c r="W91" i="93" s="1"/>
  <c r="W92" i="93" s="1"/>
  <c r="W93" i="93" s="1"/>
  <c r="W94" i="93" s="1"/>
  <c r="W95" i="93" s="1"/>
  <c r="W96" i="93" s="1"/>
  <c r="W97" i="93" s="1"/>
  <c r="W98" i="93" s="1"/>
  <c r="W99" i="93" s="1"/>
  <c r="V84" i="93"/>
  <c r="V85" i="93" s="1"/>
  <c r="V86" i="93" s="1"/>
  <c r="V87" i="93" s="1"/>
  <c r="V88" i="93" s="1"/>
  <c r="V89" i="93" s="1"/>
  <c r="V90" i="93" s="1"/>
  <c r="V91" i="93" s="1"/>
  <c r="V92" i="93" s="1"/>
  <c r="V93" i="93" s="1"/>
  <c r="V94" i="93" s="1"/>
  <c r="V95" i="93" s="1"/>
  <c r="V96" i="93" s="1"/>
  <c r="V97" i="93" s="1"/>
  <c r="V98" i="93" s="1"/>
  <c r="V99" i="93" s="1"/>
  <c r="U84" i="93"/>
  <c r="U85" i="93" s="1"/>
  <c r="U86" i="93" s="1"/>
  <c r="U87" i="93" s="1"/>
  <c r="U88" i="93" s="1"/>
  <c r="U89" i="93" s="1"/>
  <c r="U90" i="93" s="1"/>
  <c r="U91" i="93" s="1"/>
  <c r="U92" i="93" s="1"/>
  <c r="U93" i="93" s="1"/>
  <c r="U94" i="93" s="1"/>
  <c r="U95" i="93" s="1"/>
  <c r="U96" i="93" s="1"/>
  <c r="U97" i="93" s="1"/>
  <c r="U98" i="93" s="1"/>
  <c r="U99" i="93" s="1"/>
  <c r="T84" i="93"/>
  <c r="T85" i="93" s="1"/>
  <c r="T86" i="93" s="1"/>
  <c r="T87" i="93" s="1"/>
  <c r="T88" i="93" s="1"/>
  <c r="T89" i="93" s="1"/>
  <c r="T90" i="93" s="1"/>
  <c r="T91" i="93" s="1"/>
  <c r="T92" i="93" s="1"/>
  <c r="T93" i="93" s="1"/>
  <c r="T94" i="93" s="1"/>
  <c r="T95" i="93" s="1"/>
  <c r="T96" i="93" s="1"/>
  <c r="T97" i="93" s="1"/>
  <c r="T98" i="93" s="1"/>
  <c r="T99" i="93" s="1"/>
  <c r="S84" i="93"/>
  <c r="S85" i="93" s="1"/>
  <c r="S86" i="93" s="1"/>
  <c r="S87" i="93" s="1"/>
  <c r="S88" i="93" s="1"/>
  <c r="S89" i="93" s="1"/>
  <c r="S90" i="93" s="1"/>
  <c r="S91" i="93" s="1"/>
  <c r="S92" i="93" s="1"/>
  <c r="S93" i="93" s="1"/>
  <c r="S94" i="93" s="1"/>
  <c r="S95" i="93" s="1"/>
  <c r="S96" i="93" s="1"/>
  <c r="S97" i="93" s="1"/>
  <c r="S98" i="93" s="1"/>
  <c r="S99" i="93" s="1"/>
  <c r="R84" i="93"/>
  <c r="R85" i="93" s="1"/>
  <c r="R86" i="93" s="1"/>
  <c r="R87" i="93" s="1"/>
  <c r="R88" i="93" s="1"/>
  <c r="R89" i="93" s="1"/>
  <c r="R90" i="93" s="1"/>
  <c r="R91" i="93" s="1"/>
  <c r="R92" i="93" s="1"/>
  <c r="R93" i="93" s="1"/>
  <c r="R94" i="93" s="1"/>
  <c r="R95" i="93" s="1"/>
  <c r="R96" i="93" s="1"/>
  <c r="R97" i="93" s="1"/>
  <c r="R98" i="93" s="1"/>
  <c r="R99" i="93" s="1"/>
  <c r="Q84" i="93"/>
  <c r="Q85" i="93" s="1"/>
  <c r="Q86" i="93" s="1"/>
  <c r="Q87" i="93" s="1"/>
  <c r="Q88" i="93" s="1"/>
  <c r="Q89" i="93" s="1"/>
  <c r="Q90" i="93" s="1"/>
  <c r="Q91" i="93" s="1"/>
  <c r="Q92" i="93" s="1"/>
  <c r="Q93" i="93" s="1"/>
  <c r="Q94" i="93" s="1"/>
  <c r="Q95" i="93" s="1"/>
  <c r="Q96" i="93" s="1"/>
  <c r="Q97" i="93" s="1"/>
  <c r="Q98" i="93" s="1"/>
  <c r="Q99" i="93" s="1"/>
  <c r="P84" i="93"/>
  <c r="P85" i="93" s="1"/>
  <c r="O84" i="93"/>
  <c r="O85" i="93" s="1"/>
  <c r="O86" i="93" s="1"/>
  <c r="O87" i="93" s="1"/>
  <c r="O88" i="93" s="1"/>
  <c r="O89" i="93" s="1"/>
  <c r="O90" i="93" s="1"/>
  <c r="O91" i="93" s="1"/>
  <c r="O92" i="93" s="1"/>
  <c r="O93" i="93" s="1"/>
  <c r="O94" i="93" s="1"/>
  <c r="O95" i="93" s="1"/>
  <c r="O96" i="93" s="1"/>
  <c r="O97" i="93" s="1"/>
  <c r="O98" i="93" s="1"/>
  <c r="O99" i="93" s="1"/>
  <c r="N84" i="93"/>
  <c r="N85" i="93" s="1"/>
  <c r="N86" i="93" s="1"/>
  <c r="N87" i="93" s="1"/>
  <c r="N88" i="93" s="1"/>
  <c r="N89" i="93" s="1"/>
  <c r="N90" i="93" s="1"/>
  <c r="N91" i="93" s="1"/>
  <c r="N92" i="93" s="1"/>
  <c r="N93" i="93" s="1"/>
  <c r="N94" i="93" s="1"/>
  <c r="N95" i="93" s="1"/>
  <c r="N96" i="93" s="1"/>
  <c r="N97" i="93" s="1"/>
  <c r="N98" i="93" s="1"/>
  <c r="N99" i="93" s="1"/>
  <c r="M84" i="93"/>
  <c r="M85" i="93" s="1"/>
  <c r="M86" i="93" s="1"/>
  <c r="M87" i="93" s="1"/>
  <c r="M88" i="93" s="1"/>
  <c r="M89" i="93" s="1"/>
  <c r="M90" i="93" s="1"/>
  <c r="M91" i="93" s="1"/>
  <c r="M92" i="93" s="1"/>
  <c r="M93" i="93" s="1"/>
  <c r="M94" i="93" s="1"/>
  <c r="M95" i="93" s="1"/>
  <c r="M96" i="93" s="1"/>
  <c r="M97" i="93" s="1"/>
  <c r="M98" i="93" s="1"/>
  <c r="M99" i="93" s="1"/>
  <c r="I71" i="93"/>
  <c r="I77" i="93" s="1"/>
  <c r="K77" i="93" s="1"/>
  <c r="E71" i="93"/>
  <c r="E77" i="93" s="1"/>
  <c r="G77" i="93" s="1"/>
  <c r="D71" i="93"/>
  <c r="D77" i="93" s="1"/>
  <c r="B71" i="93"/>
  <c r="B77" i="93" s="1"/>
  <c r="I66" i="93"/>
  <c r="I72" i="93" s="1"/>
  <c r="E66" i="93"/>
  <c r="E72" i="93" s="1"/>
  <c r="D66" i="93"/>
  <c r="D72" i="93" s="1"/>
  <c r="D83" i="93" s="1"/>
  <c r="C66" i="93"/>
  <c r="C72" i="93" s="1"/>
  <c r="C83" i="93" s="1"/>
  <c r="C89" i="93" s="1"/>
  <c r="C95" i="93" s="1"/>
  <c r="C102" i="93" s="1"/>
  <c r="C109" i="93" s="1"/>
  <c r="B66" i="93"/>
  <c r="B72" i="93" s="1"/>
  <c r="B83" i="93" s="1"/>
  <c r="K60" i="93"/>
  <c r="G60" i="93"/>
  <c r="K59" i="93"/>
  <c r="G59" i="93"/>
  <c r="B59" i="93"/>
  <c r="I58" i="93"/>
  <c r="K58" i="93" s="1"/>
  <c r="E58" i="93"/>
  <c r="G58" i="93" s="1"/>
  <c r="D58" i="93"/>
  <c r="B58" i="93"/>
  <c r="G54" i="93"/>
  <c r="K53" i="93"/>
  <c r="G53" i="93"/>
  <c r="K52" i="93"/>
  <c r="G52" i="93"/>
  <c r="I49" i="93"/>
  <c r="I55" i="93" s="1"/>
  <c r="E49" i="93"/>
  <c r="E55" i="93" s="1"/>
  <c r="E62" i="93" s="1"/>
  <c r="D49" i="93"/>
  <c r="D55" i="93" s="1"/>
  <c r="D62" i="93" s="1"/>
  <c r="D68" i="93" s="1"/>
  <c r="B49" i="93"/>
  <c r="B55" i="93" s="1"/>
  <c r="B62" i="93" s="1"/>
  <c r="B68" i="93" s="1"/>
  <c r="G48" i="93"/>
  <c r="K43" i="93"/>
  <c r="G43" i="93"/>
  <c r="I42" i="93"/>
  <c r="K42" i="93" s="1"/>
  <c r="E42" i="93"/>
  <c r="E48" i="93" s="1"/>
  <c r="E54" i="93" s="1"/>
  <c r="E61" i="93" s="1"/>
  <c r="D42" i="93"/>
  <c r="D48" i="93" s="1"/>
  <c r="D54" i="93" s="1"/>
  <c r="D61" i="93" s="1"/>
  <c r="D67" i="93" s="1"/>
  <c r="D73" i="93" s="1"/>
  <c r="D84" i="93" s="1"/>
  <c r="D90" i="93" s="1"/>
  <c r="D96" i="93" s="1"/>
  <c r="B42" i="93"/>
  <c r="B48" i="93" s="1"/>
  <c r="B54" i="93" s="1"/>
  <c r="B61" i="93" s="1"/>
  <c r="B67" i="93" s="1"/>
  <c r="B73" i="93" s="1"/>
  <c r="B84" i="93" s="1"/>
  <c r="B90" i="93" s="1"/>
  <c r="B96" i="93" s="1"/>
  <c r="E41" i="93"/>
  <c r="G41" i="93" s="1"/>
  <c r="K36" i="93"/>
  <c r="G36" i="93"/>
  <c r="I35" i="93"/>
  <c r="K35" i="93" s="1"/>
  <c r="E35" i="93"/>
  <c r="G35" i="93" s="1"/>
  <c r="D35" i="93"/>
  <c r="D41" i="93" s="1"/>
  <c r="D47" i="93" s="1"/>
  <c r="B35" i="93"/>
  <c r="B41" i="93" s="1"/>
  <c r="B47" i="93" s="1"/>
  <c r="AK34" i="93"/>
  <c r="AK35" i="93" s="1"/>
  <c r="AK36" i="93" s="1"/>
  <c r="AK37" i="93" s="1"/>
  <c r="AK38" i="93" s="1"/>
  <c r="AK39" i="93" s="1"/>
  <c r="AK40" i="93" s="1"/>
  <c r="AK41" i="93" s="1"/>
  <c r="AK42" i="93" s="1"/>
  <c r="AK43" i="93" s="1"/>
  <c r="AK44" i="93" s="1"/>
  <c r="AK45" i="93" s="1"/>
  <c r="AK46" i="93" s="1"/>
  <c r="AK47" i="93" s="1"/>
  <c r="AK48" i="93" s="1"/>
  <c r="AK49" i="93" s="1"/>
  <c r="AK50" i="93" s="1"/>
  <c r="AK51" i="93" s="1"/>
  <c r="AK52" i="93" s="1"/>
  <c r="AK53" i="93" s="1"/>
  <c r="AK54" i="93" s="1"/>
  <c r="AK55" i="93" s="1"/>
  <c r="AK56" i="93" s="1"/>
  <c r="AK57" i="93" s="1"/>
  <c r="AK58" i="93" s="1"/>
  <c r="AK60" i="93" s="1"/>
  <c r="AK61" i="93" s="1"/>
  <c r="AK62" i="93" s="1"/>
  <c r="AK63" i="93" s="1"/>
  <c r="AK64" i="93" s="1"/>
  <c r="AK65" i="93" s="1"/>
  <c r="AK66" i="93" s="1"/>
  <c r="AK67" i="93" s="1"/>
  <c r="AK68" i="93" s="1"/>
  <c r="AK69" i="93" s="1"/>
  <c r="AK70" i="93" s="1"/>
  <c r="AK71" i="93" s="1"/>
  <c r="AK72" i="93" s="1"/>
  <c r="AK73" i="93" s="1"/>
  <c r="AK75" i="93" s="1"/>
  <c r="AK76" i="93" s="1"/>
  <c r="AK77" i="93" s="1"/>
  <c r="I34" i="93"/>
  <c r="K34" i="93" s="1"/>
  <c r="E34" i="93"/>
  <c r="E40" i="93" s="1"/>
  <c r="G40" i="93" s="1"/>
  <c r="D34" i="93"/>
  <c r="D40" i="93" s="1"/>
  <c r="D46" i="93" s="1"/>
  <c r="B34" i="93"/>
  <c r="B40" i="93" s="1"/>
  <c r="B46" i="93" s="1"/>
  <c r="I33" i="93"/>
  <c r="E33" i="93"/>
  <c r="G33" i="93" s="1"/>
  <c r="AL32" i="93"/>
  <c r="AL33" i="93" s="1"/>
  <c r="AL34" i="93" s="1"/>
  <c r="AL35" i="93" s="1"/>
  <c r="AL36" i="93" s="1"/>
  <c r="AL37" i="93" s="1"/>
  <c r="AL38" i="93" s="1"/>
  <c r="AL39" i="93" s="1"/>
  <c r="AL40" i="93" s="1"/>
  <c r="AL41" i="93" s="1"/>
  <c r="AL42" i="93" s="1"/>
  <c r="AL43" i="93" s="1"/>
  <c r="AL44" i="93" s="1"/>
  <c r="AL45" i="93" s="1"/>
  <c r="AL46" i="93" s="1"/>
  <c r="AL48" i="93" s="1"/>
  <c r="AL49" i="93" s="1"/>
  <c r="AL50" i="93" s="1"/>
  <c r="AL51" i="93" s="1"/>
  <c r="AL52" i="93" s="1"/>
  <c r="AL53" i="93" s="1"/>
  <c r="AL54" i="93" s="1"/>
  <c r="AL55" i="93" s="1"/>
  <c r="AL56" i="93" s="1"/>
  <c r="AL57" i="93" s="1"/>
  <c r="AL58" i="93" s="1"/>
  <c r="AL60" i="93" s="1"/>
  <c r="AL61" i="93" s="1"/>
  <c r="AL62" i="93" s="1"/>
  <c r="AL63" i="93" s="1"/>
  <c r="AL64" i="93" s="1"/>
  <c r="AL65" i="93" s="1"/>
  <c r="AL66" i="93" s="1"/>
  <c r="AL67" i="93" s="1"/>
  <c r="AL68" i="93" s="1"/>
  <c r="AL69" i="93" s="1"/>
  <c r="AL70" i="93" s="1"/>
  <c r="AL71" i="93" s="1"/>
  <c r="AL72" i="93" s="1"/>
  <c r="AL73" i="93" s="1"/>
  <c r="AL75" i="93" s="1"/>
  <c r="AL76" i="93" s="1"/>
  <c r="AL77" i="93" s="1"/>
  <c r="AK32" i="93"/>
  <c r="AK33" i="93" s="1"/>
  <c r="AJ32" i="93"/>
  <c r="AJ33" i="93" s="1"/>
  <c r="AJ34" i="93" s="1"/>
  <c r="AJ35" i="93" s="1"/>
  <c r="AJ36" i="93" s="1"/>
  <c r="AJ37" i="93" s="1"/>
  <c r="AJ38" i="93" s="1"/>
  <c r="AJ39" i="93" s="1"/>
  <c r="AJ40" i="93" s="1"/>
  <c r="AJ41" i="93" s="1"/>
  <c r="AJ42" i="93" s="1"/>
  <c r="AJ43" i="93" s="1"/>
  <c r="AJ44" i="93" s="1"/>
  <c r="AJ45" i="93" s="1"/>
  <c r="AJ46" i="93" s="1"/>
  <c r="AJ47" i="93" s="1"/>
  <c r="AJ48" i="93" s="1"/>
  <c r="AJ49" i="93" s="1"/>
  <c r="AJ50" i="93" s="1"/>
  <c r="AJ51" i="93" s="1"/>
  <c r="AJ52" i="93" s="1"/>
  <c r="AJ53" i="93" s="1"/>
  <c r="AJ54" i="93" s="1"/>
  <c r="AJ55" i="93" s="1"/>
  <c r="AJ56" i="93" s="1"/>
  <c r="AJ57" i="93" s="1"/>
  <c r="AJ58" i="93" s="1"/>
  <c r="AJ60" i="93" s="1"/>
  <c r="AJ61" i="93" s="1"/>
  <c r="AJ62" i="93" s="1"/>
  <c r="AJ63" i="93" s="1"/>
  <c r="AJ64" i="93" s="1"/>
  <c r="AJ65" i="93" s="1"/>
  <c r="AJ66" i="93" s="1"/>
  <c r="AJ67" i="93" s="1"/>
  <c r="AJ68" i="93" s="1"/>
  <c r="AJ69" i="93" s="1"/>
  <c r="AJ70" i="93" s="1"/>
  <c r="AJ71" i="93" s="1"/>
  <c r="AJ72" i="93" s="1"/>
  <c r="AJ73" i="93" s="1"/>
  <c r="AJ75" i="93" s="1"/>
  <c r="AJ76" i="93" s="1"/>
  <c r="AJ77" i="93" s="1"/>
  <c r="AI32" i="93"/>
  <c r="AI33" i="93" s="1"/>
  <c r="AI34" i="93" s="1"/>
  <c r="AI35" i="93" s="1"/>
  <c r="AI36" i="93" s="1"/>
  <c r="AI37" i="93" s="1"/>
  <c r="AI38" i="93" s="1"/>
  <c r="AI39" i="93" s="1"/>
  <c r="AI40" i="93" s="1"/>
  <c r="AI41" i="93" s="1"/>
  <c r="AI42" i="93" s="1"/>
  <c r="AI43" i="93" s="1"/>
  <c r="AI44" i="93" s="1"/>
  <c r="AI45" i="93" s="1"/>
  <c r="AI46" i="93" s="1"/>
  <c r="AI47" i="93" s="1"/>
  <c r="AI48" i="93" s="1"/>
  <c r="AI49" i="93" s="1"/>
  <c r="AI50" i="93" s="1"/>
  <c r="AI51" i="93" s="1"/>
  <c r="AI52" i="93" s="1"/>
  <c r="AI53" i="93" s="1"/>
  <c r="AI54" i="93" s="1"/>
  <c r="AI55" i="93" s="1"/>
  <c r="AI56" i="93" s="1"/>
  <c r="AI57" i="93" s="1"/>
  <c r="AI58" i="93" s="1"/>
  <c r="AI60" i="93" s="1"/>
  <c r="AI61" i="93" s="1"/>
  <c r="AI62" i="93" s="1"/>
  <c r="AI63" i="93" s="1"/>
  <c r="AI64" i="93" s="1"/>
  <c r="AI65" i="93" s="1"/>
  <c r="AI66" i="93" s="1"/>
  <c r="AI67" i="93" s="1"/>
  <c r="AI68" i="93" s="1"/>
  <c r="AI69" i="93" s="1"/>
  <c r="AI70" i="93" s="1"/>
  <c r="AI71" i="93" s="1"/>
  <c r="AI72" i="93" s="1"/>
  <c r="AI73" i="93" s="1"/>
  <c r="AI75" i="93" s="1"/>
  <c r="AI76" i="93" s="1"/>
  <c r="AI77" i="93" s="1"/>
  <c r="AH32" i="93"/>
  <c r="AH33" i="93" s="1"/>
  <c r="AH34" i="93" s="1"/>
  <c r="AH35" i="93" s="1"/>
  <c r="AH36" i="93" s="1"/>
  <c r="AH37" i="93" s="1"/>
  <c r="AH38" i="93" s="1"/>
  <c r="AH39" i="93" s="1"/>
  <c r="AH40" i="93" s="1"/>
  <c r="AH41" i="93" s="1"/>
  <c r="AH42" i="93" s="1"/>
  <c r="AH43" i="93" s="1"/>
  <c r="AH44" i="93" s="1"/>
  <c r="AH45" i="93" s="1"/>
  <c r="AH46" i="93" s="1"/>
  <c r="AH47" i="93" s="1"/>
  <c r="AH48" i="93" s="1"/>
  <c r="AH49" i="93" s="1"/>
  <c r="AH50" i="93" s="1"/>
  <c r="AH51" i="93" s="1"/>
  <c r="AH52" i="93" s="1"/>
  <c r="AH53" i="93" s="1"/>
  <c r="AH54" i="93" s="1"/>
  <c r="AH55" i="93" s="1"/>
  <c r="AH56" i="93" s="1"/>
  <c r="AH57" i="93" s="1"/>
  <c r="AH58" i="93" s="1"/>
  <c r="AH60" i="93" s="1"/>
  <c r="AH61" i="93" s="1"/>
  <c r="AH62" i="93" s="1"/>
  <c r="AH63" i="93" s="1"/>
  <c r="AH64" i="93" s="1"/>
  <c r="AH65" i="93" s="1"/>
  <c r="AH66" i="93" s="1"/>
  <c r="AH67" i="93" s="1"/>
  <c r="AH68" i="93" s="1"/>
  <c r="AH69" i="93" s="1"/>
  <c r="AH70" i="93" s="1"/>
  <c r="AH71" i="93" s="1"/>
  <c r="AH72" i="93" s="1"/>
  <c r="AH73" i="93" s="1"/>
  <c r="AH75" i="93" s="1"/>
  <c r="AH76" i="93" s="1"/>
  <c r="AH77" i="93" s="1"/>
  <c r="AG32" i="93"/>
  <c r="AG33" i="93" s="1"/>
  <c r="AG34" i="93" s="1"/>
  <c r="AG35" i="93" s="1"/>
  <c r="AG36" i="93" s="1"/>
  <c r="AG37" i="93" s="1"/>
  <c r="AG38" i="93" s="1"/>
  <c r="AG39" i="93" s="1"/>
  <c r="AG40" i="93" s="1"/>
  <c r="AG41" i="93" s="1"/>
  <c r="AG42" i="93" s="1"/>
  <c r="AG43" i="93" s="1"/>
  <c r="AG44" i="93" s="1"/>
  <c r="AG45" i="93" s="1"/>
  <c r="AG46" i="93" s="1"/>
  <c r="AG47" i="93" s="1"/>
  <c r="AG48" i="93" s="1"/>
  <c r="AG49" i="93" s="1"/>
  <c r="AG50" i="93" s="1"/>
  <c r="AG51" i="93" s="1"/>
  <c r="AG52" i="93" s="1"/>
  <c r="AG53" i="93" s="1"/>
  <c r="AG54" i="93" s="1"/>
  <c r="AG55" i="93" s="1"/>
  <c r="AG56" i="93" s="1"/>
  <c r="AG57" i="93" s="1"/>
  <c r="AG58" i="93" s="1"/>
  <c r="AG60" i="93" s="1"/>
  <c r="AG61" i="93" s="1"/>
  <c r="AG62" i="93" s="1"/>
  <c r="AG63" i="93" s="1"/>
  <c r="AG64" i="93" s="1"/>
  <c r="AG65" i="93" s="1"/>
  <c r="AG66" i="93" s="1"/>
  <c r="AG67" i="93" s="1"/>
  <c r="AG68" i="93" s="1"/>
  <c r="AG69" i="93" s="1"/>
  <c r="AG70" i="93" s="1"/>
  <c r="AG71" i="93" s="1"/>
  <c r="AG72" i="93" s="1"/>
  <c r="AG73" i="93" s="1"/>
  <c r="AG75" i="93" s="1"/>
  <c r="AG76" i="93" s="1"/>
  <c r="AG77" i="93" s="1"/>
  <c r="AF32" i="93"/>
  <c r="AF33" i="93" s="1"/>
  <c r="AF34" i="93" s="1"/>
  <c r="AF35" i="93" s="1"/>
  <c r="AF36" i="93" s="1"/>
  <c r="AF37" i="93" s="1"/>
  <c r="AF38" i="93" s="1"/>
  <c r="AF39" i="93" s="1"/>
  <c r="AF40" i="93" s="1"/>
  <c r="AF41" i="93" s="1"/>
  <c r="AF42" i="93" s="1"/>
  <c r="AF43" i="93" s="1"/>
  <c r="AF44" i="93" s="1"/>
  <c r="AF45" i="93" s="1"/>
  <c r="AF46" i="93" s="1"/>
  <c r="AF47" i="93" s="1"/>
  <c r="AF48" i="93" s="1"/>
  <c r="AF49" i="93" s="1"/>
  <c r="AF50" i="93" s="1"/>
  <c r="AF51" i="93" s="1"/>
  <c r="AF52" i="93" s="1"/>
  <c r="AF53" i="93" s="1"/>
  <c r="AF54" i="93" s="1"/>
  <c r="AF55" i="93" s="1"/>
  <c r="AF56" i="93" s="1"/>
  <c r="AF57" i="93" s="1"/>
  <c r="AF58" i="93" s="1"/>
  <c r="AF60" i="93" s="1"/>
  <c r="AF61" i="93" s="1"/>
  <c r="AF62" i="93" s="1"/>
  <c r="AF63" i="93" s="1"/>
  <c r="AF64" i="93" s="1"/>
  <c r="AF65" i="93" s="1"/>
  <c r="AF66" i="93" s="1"/>
  <c r="AF67" i="93" s="1"/>
  <c r="AF68" i="93" s="1"/>
  <c r="AF69" i="93" s="1"/>
  <c r="AF70" i="93" s="1"/>
  <c r="AF71" i="93" s="1"/>
  <c r="AF72" i="93" s="1"/>
  <c r="AF73" i="93" s="1"/>
  <c r="AF75" i="93" s="1"/>
  <c r="AF76" i="93" s="1"/>
  <c r="AF77" i="93" s="1"/>
  <c r="AE32" i="93"/>
  <c r="AE33" i="93" s="1"/>
  <c r="AE34" i="93" s="1"/>
  <c r="AE35" i="93" s="1"/>
  <c r="AE36" i="93" s="1"/>
  <c r="AE37" i="93" s="1"/>
  <c r="AE38" i="93" s="1"/>
  <c r="AE39" i="93" s="1"/>
  <c r="AE40" i="93" s="1"/>
  <c r="AE41" i="93" s="1"/>
  <c r="AE42" i="93" s="1"/>
  <c r="AE43" i="93" s="1"/>
  <c r="AE44" i="93" s="1"/>
  <c r="AE45" i="93" s="1"/>
  <c r="AE46" i="93" s="1"/>
  <c r="AE47" i="93" s="1"/>
  <c r="AE48" i="93" s="1"/>
  <c r="AE49" i="93" s="1"/>
  <c r="AE50" i="93" s="1"/>
  <c r="AE51" i="93" s="1"/>
  <c r="AE52" i="93" s="1"/>
  <c r="AE53" i="93" s="1"/>
  <c r="AE54" i="93" s="1"/>
  <c r="AE55" i="93" s="1"/>
  <c r="AE56" i="93" s="1"/>
  <c r="AE57" i="93" s="1"/>
  <c r="AE58" i="93" s="1"/>
  <c r="AE60" i="93" s="1"/>
  <c r="AE61" i="93" s="1"/>
  <c r="AE62" i="93" s="1"/>
  <c r="AE63" i="93" s="1"/>
  <c r="AE64" i="93" s="1"/>
  <c r="AE65" i="93" s="1"/>
  <c r="AE66" i="93" s="1"/>
  <c r="AE67" i="93" s="1"/>
  <c r="AE68" i="93" s="1"/>
  <c r="AE69" i="93" s="1"/>
  <c r="AE70" i="93" s="1"/>
  <c r="AE71" i="93" s="1"/>
  <c r="AE72" i="93" s="1"/>
  <c r="AE73" i="93" s="1"/>
  <c r="AE75" i="93" s="1"/>
  <c r="AE76" i="93" s="1"/>
  <c r="AE77" i="93" s="1"/>
  <c r="AD32" i="93"/>
  <c r="AD33" i="93" s="1"/>
  <c r="AD34" i="93" s="1"/>
  <c r="AD35" i="93" s="1"/>
  <c r="AD36" i="93" s="1"/>
  <c r="AD37" i="93" s="1"/>
  <c r="AD38" i="93" s="1"/>
  <c r="AD39" i="93" s="1"/>
  <c r="AD40" i="93" s="1"/>
  <c r="AD41" i="93" s="1"/>
  <c r="AD42" i="93" s="1"/>
  <c r="AD43" i="93" s="1"/>
  <c r="AD44" i="93" s="1"/>
  <c r="AD45" i="93" s="1"/>
  <c r="AD46" i="93" s="1"/>
  <c r="AD47" i="93" s="1"/>
  <c r="AD48" i="93" s="1"/>
  <c r="AD49" i="93" s="1"/>
  <c r="AD50" i="93" s="1"/>
  <c r="AD51" i="93" s="1"/>
  <c r="AD52" i="93" s="1"/>
  <c r="AD53" i="93" s="1"/>
  <c r="AD54" i="93" s="1"/>
  <c r="AD55" i="93" s="1"/>
  <c r="AD56" i="93" s="1"/>
  <c r="AD57" i="93" s="1"/>
  <c r="AD58" i="93" s="1"/>
  <c r="AD60" i="93" s="1"/>
  <c r="AD61" i="93" s="1"/>
  <c r="AD62" i="93" s="1"/>
  <c r="AD63" i="93" s="1"/>
  <c r="AD64" i="93" s="1"/>
  <c r="AD65" i="93" s="1"/>
  <c r="AD66" i="93" s="1"/>
  <c r="AD67" i="93" s="1"/>
  <c r="AD68" i="93" s="1"/>
  <c r="AD69" i="93" s="1"/>
  <c r="AD70" i="93" s="1"/>
  <c r="AD71" i="93" s="1"/>
  <c r="AD72" i="93" s="1"/>
  <c r="AD73" i="93" s="1"/>
  <c r="AD75" i="93" s="1"/>
  <c r="AD76" i="93" s="1"/>
  <c r="AD77" i="93" s="1"/>
  <c r="AC32" i="93"/>
  <c r="AC33" i="93" s="1"/>
  <c r="AC34" i="93" s="1"/>
  <c r="AC35" i="93" s="1"/>
  <c r="AC36" i="93" s="1"/>
  <c r="AC37" i="93" s="1"/>
  <c r="AC38" i="93" s="1"/>
  <c r="AC39" i="93" s="1"/>
  <c r="AC40" i="93" s="1"/>
  <c r="AC41" i="93" s="1"/>
  <c r="AC42" i="93" s="1"/>
  <c r="AC43" i="93" s="1"/>
  <c r="AC44" i="93" s="1"/>
  <c r="AC45" i="93" s="1"/>
  <c r="AC46" i="93" s="1"/>
  <c r="AC47" i="93" s="1"/>
  <c r="AC48" i="93" s="1"/>
  <c r="AC49" i="93" s="1"/>
  <c r="AC50" i="93" s="1"/>
  <c r="AC51" i="93" s="1"/>
  <c r="AC52" i="93" s="1"/>
  <c r="AC53" i="93" s="1"/>
  <c r="AC54" i="93" s="1"/>
  <c r="AC55" i="93" s="1"/>
  <c r="AC56" i="93" s="1"/>
  <c r="AC57" i="93" s="1"/>
  <c r="AC58" i="93" s="1"/>
  <c r="AC60" i="93" s="1"/>
  <c r="AC61" i="93" s="1"/>
  <c r="AC62" i="93" s="1"/>
  <c r="AC63" i="93" s="1"/>
  <c r="AC64" i="93" s="1"/>
  <c r="AC65" i="93" s="1"/>
  <c r="AC66" i="93" s="1"/>
  <c r="AC67" i="93" s="1"/>
  <c r="AC68" i="93" s="1"/>
  <c r="AC69" i="93" s="1"/>
  <c r="AC70" i="93" s="1"/>
  <c r="AC71" i="93" s="1"/>
  <c r="AC72" i="93" s="1"/>
  <c r="AC73" i="93" s="1"/>
  <c r="AC75" i="93" s="1"/>
  <c r="AC76" i="93" s="1"/>
  <c r="AC77" i="93" s="1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3" i="93" s="1"/>
  <c r="AB44" i="93" s="1"/>
  <c r="AB45" i="93" s="1"/>
  <c r="AB46" i="93" s="1"/>
  <c r="AB47" i="93" s="1"/>
  <c r="AB48" i="93" s="1"/>
  <c r="AB49" i="93" s="1"/>
  <c r="AB50" i="93" s="1"/>
  <c r="AB51" i="93" s="1"/>
  <c r="AB52" i="93" s="1"/>
  <c r="AB53" i="93" s="1"/>
  <c r="AB54" i="93" s="1"/>
  <c r="AB55" i="93" s="1"/>
  <c r="AB56" i="93" s="1"/>
  <c r="AB57" i="93" s="1"/>
  <c r="AB58" i="93" s="1"/>
  <c r="AB60" i="93" s="1"/>
  <c r="AB61" i="93" s="1"/>
  <c r="AB62" i="93" s="1"/>
  <c r="AB63" i="93" s="1"/>
  <c r="AB64" i="93" s="1"/>
  <c r="AB65" i="93" s="1"/>
  <c r="AB66" i="93" s="1"/>
  <c r="AB67" i="93" s="1"/>
  <c r="AB68" i="93" s="1"/>
  <c r="AB69" i="93" s="1"/>
  <c r="AB70" i="93" s="1"/>
  <c r="AB71" i="93" s="1"/>
  <c r="AB72" i="93" s="1"/>
  <c r="AB73" i="93" s="1"/>
  <c r="AB75" i="93" s="1"/>
  <c r="AB76" i="93" s="1"/>
  <c r="AB77" i="93" s="1"/>
  <c r="AA32" i="93"/>
  <c r="AA33" i="93" s="1"/>
  <c r="AA34" i="93" s="1"/>
  <c r="AA35" i="93" s="1"/>
  <c r="AA36" i="93" s="1"/>
  <c r="AA37" i="93" s="1"/>
  <c r="AA38" i="93" s="1"/>
  <c r="AA39" i="93" s="1"/>
  <c r="AA40" i="93" s="1"/>
  <c r="AA41" i="93" s="1"/>
  <c r="AA42" i="93" s="1"/>
  <c r="AA43" i="93" s="1"/>
  <c r="AA44" i="93" s="1"/>
  <c r="AA45" i="93" s="1"/>
  <c r="AA46" i="93" s="1"/>
  <c r="AA47" i="93" s="1"/>
  <c r="AA48" i="93" s="1"/>
  <c r="AA49" i="93" s="1"/>
  <c r="AA50" i="93" s="1"/>
  <c r="AA51" i="93" s="1"/>
  <c r="AA52" i="93" s="1"/>
  <c r="AA53" i="93" s="1"/>
  <c r="AA54" i="93" s="1"/>
  <c r="AA55" i="93" s="1"/>
  <c r="AA56" i="93" s="1"/>
  <c r="AA57" i="93" s="1"/>
  <c r="AA58" i="93" s="1"/>
  <c r="AA60" i="93" s="1"/>
  <c r="AA61" i="93" s="1"/>
  <c r="AA62" i="93" s="1"/>
  <c r="AA63" i="93" s="1"/>
  <c r="AA64" i="93" s="1"/>
  <c r="AA65" i="93" s="1"/>
  <c r="AA66" i="93" s="1"/>
  <c r="AA67" i="93" s="1"/>
  <c r="AA68" i="93" s="1"/>
  <c r="AA69" i="93" s="1"/>
  <c r="AA70" i="93" s="1"/>
  <c r="AA71" i="93" s="1"/>
  <c r="AA72" i="93" s="1"/>
  <c r="AA73" i="93" s="1"/>
  <c r="AA75" i="93" s="1"/>
  <c r="AA76" i="93" s="1"/>
  <c r="AA77" i="93" s="1"/>
  <c r="Z32" i="93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5" i="93" s="1"/>
  <c r="Z76" i="93" s="1"/>
  <c r="Z77" i="93" s="1"/>
  <c r="Y32" i="93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5" i="93" s="1"/>
  <c r="Y76" i="93" s="1"/>
  <c r="Y77" i="93" s="1"/>
  <c r="X32" i="93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5" i="93" s="1"/>
  <c r="X76" i="93" s="1"/>
  <c r="X77" i="93" s="1"/>
  <c r="W32" i="93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5" i="93" s="1"/>
  <c r="W76" i="93" s="1"/>
  <c r="W77" i="93" s="1"/>
  <c r="I32" i="93"/>
  <c r="I38" i="93" s="1"/>
  <c r="I44" i="93" s="1"/>
  <c r="I50" i="93" s="1"/>
  <c r="E32" i="93"/>
  <c r="E38" i="93" s="1"/>
  <c r="I31" i="93"/>
  <c r="I37" i="93" s="1"/>
  <c r="K37" i="93" s="1"/>
  <c r="E31" i="93"/>
  <c r="E37" i="93" s="1"/>
  <c r="G37" i="93" s="1"/>
  <c r="K13" i="93"/>
  <c r="G13" i="93"/>
  <c r="K12" i="93"/>
  <c r="G12" i="93"/>
  <c r="K11" i="93"/>
  <c r="G11" i="93"/>
  <c r="AL10" i="93"/>
  <c r="AL11" i="93" s="1"/>
  <c r="AL12" i="93" s="1"/>
  <c r="AL13" i="93" s="1"/>
  <c r="AK10" i="93"/>
  <c r="AK11" i="93" s="1"/>
  <c r="AK12" i="93" s="1"/>
  <c r="AK13" i="93" s="1"/>
  <c r="AJ10" i="93"/>
  <c r="AJ11" i="93" s="1"/>
  <c r="AJ12" i="93" s="1"/>
  <c r="AJ13" i="93" s="1"/>
  <c r="AI10" i="93"/>
  <c r="AI11" i="93" s="1"/>
  <c r="AI12" i="93" s="1"/>
  <c r="AI13" i="93" s="1"/>
  <c r="AH10" i="93"/>
  <c r="AH11" i="93" s="1"/>
  <c r="AH12" i="93" s="1"/>
  <c r="AH13" i="93" s="1"/>
  <c r="AG10" i="93"/>
  <c r="AG11" i="93" s="1"/>
  <c r="AG12" i="93" s="1"/>
  <c r="AG13" i="93" s="1"/>
  <c r="AF10" i="93"/>
  <c r="AF11" i="93" s="1"/>
  <c r="AF12" i="93" s="1"/>
  <c r="AF13" i="93" s="1"/>
  <c r="AE10" i="93"/>
  <c r="AE11" i="93" s="1"/>
  <c r="AE12" i="93" s="1"/>
  <c r="AE13" i="93" s="1"/>
  <c r="AD10" i="93"/>
  <c r="AD11" i="93" s="1"/>
  <c r="AD12" i="93" s="1"/>
  <c r="AD13" i="93" s="1"/>
  <c r="AC10" i="93"/>
  <c r="AC11" i="93" s="1"/>
  <c r="AC12" i="93" s="1"/>
  <c r="AC13" i="93" s="1"/>
  <c r="AB10" i="93"/>
  <c r="AB11" i="93" s="1"/>
  <c r="AB12" i="93" s="1"/>
  <c r="AB13" i="93" s="1"/>
  <c r="AA10" i="93"/>
  <c r="AA11" i="93" s="1"/>
  <c r="AA12" i="93" s="1"/>
  <c r="AA13" i="93" s="1"/>
  <c r="Z10" i="93"/>
  <c r="Z11" i="93" s="1"/>
  <c r="Z12" i="93" s="1"/>
  <c r="Z13" i="93" s="1"/>
  <c r="Y10" i="93"/>
  <c r="Y11" i="93" s="1"/>
  <c r="Y12" i="93" s="1"/>
  <c r="Y13" i="93" s="1"/>
  <c r="X10" i="93"/>
  <c r="X11" i="93" s="1"/>
  <c r="X12" i="93" s="1"/>
  <c r="X13" i="93" s="1"/>
  <c r="W10" i="93"/>
  <c r="W11" i="93" s="1"/>
  <c r="W12" i="93" s="1"/>
  <c r="W13" i="93" s="1"/>
  <c r="V10" i="93"/>
  <c r="V11" i="93" s="1"/>
  <c r="V12" i="93" s="1"/>
  <c r="V13" i="93" s="1"/>
  <c r="V19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5" i="93" s="1"/>
  <c r="V76" i="93" s="1"/>
  <c r="V77" i="93" s="1"/>
  <c r="U10" i="93"/>
  <c r="U11" i="93" s="1"/>
  <c r="U12" i="93" s="1"/>
  <c r="U13" i="93" s="1"/>
  <c r="U19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5" i="93" s="1"/>
  <c r="U76" i="93" s="1"/>
  <c r="U77" i="93" s="1"/>
  <c r="T10" i="93"/>
  <c r="T11" i="93" s="1"/>
  <c r="T12" i="93" s="1"/>
  <c r="T13" i="93" s="1"/>
  <c r="T19" i="93" s="1"/>
  <c r="T31" i="93" s="1"/>
  <c r="T32" i="93" s="1"/>
  <c r="T33" i="93" s="1"/>
  <c r="T34" i="93" s="1"/>
  <c r="T35" i="93" s="1"/>
  <c r="T36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9" i="93" s="1"/>
  <c r="T50" i="93" s="1"/>
  <c r="T51" i="93" s="1"/>
  <c r="T52" i="93" s="1"/>
  <c r="T53" i="93" s="1"/>
  <c r="T54" i="93" s="1"/>
  <c r="T55" i="93" s="1"/>
  <c r="T56" i="93" s="1"/>
  <c r="T57" i="93" s="1"/>
  <c r="T59" i="93" s="1"/>
  <c r="S10" i="93"/>
  <c r="S11" i="93" s="1"/>
  <c r="S12" i="93" s="1"/>
  <c r="S13" i="93" s="1"/>
  <c r="S19" i="93" s="1"/>
  <c r="S31" i="93" s="1"/>
  <c r="S32" i="93" s="1"/>
  <c r="S33" i="93" s="1"/>
  <c r="S34" i="93" s="1"/>
  <c r="S35" i="93" s="1"/>
  <c r="S36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9" i="93" s="1"/>
  <c r="S50" i="93" s="1"/>
  <c r="S51" i="93" s="1"/>
  <c r="S52" i="93" s="1"/>
  <c r="S53" i="93" s="1"/>
  <c r="S54" i="93" s="1"/>
  <c r="S55" i="93" s="1"/>
  <c r="S56" i="93" s="1"/>
  <c r="S57" i="93" s="1"/>
  <c r="S59" i="93" s="1"/>
  <c r="R10" i="93"/>
  <c r="R11" i="93" s="1"/>
  <c r="R12" i="93" s="1"/>
  <c r="R13" i="93" s="1"/>
  <c r="R19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5" i="93" s="1"/>
  <c r="R76" i="93" s="1"/>
  <c r="R77" i="93" s="1"/>
  <c r="Q10" i="93"/>
  <c r="Q11" i="93" s="1"/>
  <c r="Q12" i="93" s="1"/>
  <c r="Q13" i="93" s="1"/>
  <c r="Q19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5" i="93" s="1"/>
  <c r="Q76" i="93" s="1"/>
  <c r="Q77" i="93" s="1"/>
  <c r="P10" i="93"/>
  <c r="P11" i="93" s="1"/>
  <c r="P12" i="93" s="1"/>
  <c r="P13" i="93" s="1"/>
  <c r="P19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5" i="93" s="1"/>
  <c r="P76" i="93" s="1"/>
  <c r="P77" i="93" s="1"/>
  <c r="O10" i="93"/>
  <c r="O11" i="93" s="1"/>
  <c r="O12" i="93" s="1"/>
  <c r="O13" i="93" s="1"/>
  <c r="O19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5" i="93" s="1"/>
  <c r="O76" i="93" s="1"/>
  <c r="O77" i="93" s="1"/>
  <c r="N10" i="93"/>
  <c r="N11" i="93" s="1"/>
  <c r="N12" i="93" s="1"/>
  <c r="N13" i="93" s="1"/>
  <c r="N19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5" i="93" s="1"/>
  <c r="N76" i="93" s="1"/>
  <c r="N77" i="93" s="1"/>
  <c r="M10" i="93"/>
  <c r="M11" i="93" s="1"/>
  <c r="M12" i="93" s="1"/>
  <c r="M13" i="93" s="1"/>
  <c r="M19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5" i="93" s="1"/>
  <c r="M76" i="93" s="1"/>
  <c r="M77" i="93" s="1"/>
  <c r="K10" i="93"/>
  <c r="G10" i="93"/>
  <c r="K9" i="93"/>
  <c r="G9" i="93"/>
  <c r="K66" i="93" l="1"/>
  <c r="G101" i="93"/>
  <c r="G34" i="93"/>
  <c r="K116" i="93"/>
  <c r="K118" i="93"/>
  <c r="E124" i="144"/>
  <c r="I56" i="143"/>
  <c r="P141" i="142"/>
  <c r="P142" i="142"/>
  <c r="N141" i="142"/>
  <c r="N142" i="142"/>
  <c r="M139" i="142"/>
  <c r="M140" i="142" s="1"/>
  <c r="Q139" i="142"/>
  <c r="Q140" i="142" s="1"/>
  <c r="O139" i="142"/>
  <c r="O140" i="142" s="1"/>
  <c r="R139" i="142"/>
  <c r="R140" i="142" s="1"/>
  <c r="N376" i="140"/>
  <c r="T376" i="140"/>
  <c r="V376" i="140"/>
  <c r="P376" i="140"/>
  <c r="K55" i="93"/>
  <c r="I62" i="93"/>
  <c r="I68" i="93" s="1"/>
  <c r="K68" i="93" s="1"/>
  <c r="E97" i="93"/>
  <c r="K127" i="93"/>
  <c r="E39" i="93"/>
  <c r="G55" i="93"/>
  <c r="G31" i="93"/>
  <c r="K32" i="93"/>
  <c r="K49" i="93"/>
  <c r="G95" i="93"/>
  <c r="I102" i="93"/>
  <c r="K129" i="93"/>
  <c r="G132" i="93"/>
  <c r="I138" i="93"/>
  <c r="K138" i="93" s="1"/>
  <c r="E47" i="93"/>
  <c r="G47" i="93" s="1"/>
  <c r="I48" i="93"/>
  <c r="I54" i="93" s="1"/>
  <c r="K54" i="93" s="1"/>
  <c r="G49" i="93"/>
  <c r="K71" i="93"/>
  <c r="K121" i="93"/>
  <c r="K86" i="145"/>
  <c r="W85" i="145"/>
  <c r="Y85" i="145" s="1"/>
  <c r="I86" i="145" s="1"/>
  <c r="T106" i="93"/>
  <c r="S61" i="145"/>
  <c r="E62" i="145" s="1"/>
  <c r="K59" i="145"/>
  <c r="W58" i="145"/>
  <c r="Y58" i="145" s="1"/>
  <c r="I59" i="145" s="1"/>
  <c r="E87" i="145"/>
  <c r="S87" i="145"/>
  <c r="S62" i="145"/>
  <c r="E125" i="144"/>
  <c r="G125" i="144"/>
  <c r="E115" i="144"/>
  <c r="G115" i="144"/>
  <c r="K21" i="143"/>
  <c r="K22" i="143" s="1"/>
  <c r="E69" i="143"/>
  <c r="G69" i="143"/>
  <c r="I57" i="143"/>
  <c r="K57" i="143"/>
  <c r="G55" i="143"/>
  <c r="E55" i="143"/>
  <c r="I71" i="143"/>
  <c r="K71" i="143"/>
  <c r="G21" i="143"/>
  <c r="E21" i="143"/>
  <c r="G14" i="143"/>
  <c r="E14" i="143"/>
  <c r="M354" i="140"/>
  <c r="E355" i="140"/>
  <c r="G354" i="140"/>
  <c r="S127" i="140"/>
  <c r="U126" i="140"/>
  <c r="V351" i="140"/>
  <c r="U352" i="140"/>
  <c r="O352" i="140"/>
  <c r="T150" i="140"/>
  <c r="U149" i="140"/>
  <c r="V149" i="140" s="1"/>
  <c r="V317" i="140"/>
  <c r="T318" i="140"/>
  <c r="U339" i="140"/>
  <c r="S340" i="140"/>
  <c r="U317" i="140"/>
  <c r="S318" i="140"/>
  <c r="U375" i="140"/>
  <c r="O375" i="140"/>
  <c r="M375" i="140"/>
  <c r="S375" i="140"/>
  <c r="T353" i="140"/>
  <c r="N353" i="140"/>
  <c r="M356" i="140"/>
  <c r="S356" i="140"/>
  <c r="V126" i="140"/>
  <c r="T127" i="140"/>
  <c r="S61" i="93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5" i="93" s="1"/>
  <c r="S76" i="93" s="1"/>
  <c r="S77" i="93" s="1"/>
  <c r="S60" i="93"/>
  <c r="T61" i="93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5" i="93" s="1"/>
  <c r="T76" i="93" s="1"/>
  <c r="T77" i="93" s="1"/>
  <c r="T60" i="93"/>
  <c r="K44" i="93"/>
  <c r="G61" i="93"/>
  <c r="E67" i="93"/>
  <c r="I61" i="93"/>
  <c r="G38" i="93"/>
  <c r="E44" i="93"/>
  <c r="K38" i="93"/>
  <c r="E46" i="93"/>
  <c r="G46" i="93" s="1"/>
  <c r="I56" i="93"/>
  <c r="K50" i="93"/>
  <c r="G62" i="93"/>
  <c r="E68" i="93"/>
  <c r="G68" i="93" s="1"/>
  <c r="K33" i="93"/>
  <c r="I39" i="93"/>
  <c r="AF99" i="93"/>
  <c r="AF100" i="93"/>
  <c r="K31" i="93"/>
  <c r="I40" i="93"/>
  <c r="I41" i="93"/>
  <c r="G42" i="93"/>
  <c r="K48" i="93"/>
  <c r="G72" i="93"/>
  <c r="E83" i="93"/>
  <c r="G83" i="93" s="1"/>
  <c r="S107" i="93"/>
  <c r="S106" i="93"/>
  <c r="K62" i="93"/>
  <c r="K72" i="93"/>
  <c r="I83" i="93"/>
  <c r="K83" i="93" s="1"/>
  <c r="G32" i="93"/>
  <c r="AE99" i="93"/>
  <c r="AE100" i="93"/>
  <c r="G66" i="93"/>
  <c r="E109" i="93"/>
  <c r="G109" i="93" s="1"/>
  <c r="G102" i="93"/>
  <c r="G131" i="93"/>
  <c r="E137" i="93"/>
  <c r="G137" i="93" s="1"/>
  <c r="I104" i="93"/>
  <c r="K104" i="93" s="1"/>
  <c r="K97" i="93"/>
  <c r="G71" i="93"/>
  <c r="K91" i="93"/>
  <c r="E104" i="93"/>
  <c r="G104" i="93" s="1"/>
  <c r="G97" i="93"/>
  <c r="K101" i="93"/>
  <c r="G129" i="93"/>
  <c r="E135" i="93"/>
  <c r="G135" i="93" s="1"/>
  <c r="E130" i="93"/>
  <c r="G130" i="93" s="1"/>
  <c r="G124" i="93"/>
  <c r="I131" i="93"/>
  <c r="K125" i="93"/>
  <c r="E128" i="93"/>
  <c r="G122" i="93"/>
  <c r="K119" i="93"/>
  <c r="K122" i="93"/>
  <c r="G125" i="93"/>
  <c r="I139" i="93"/>
  <c r="K139" i="93" s="1"/>
  <c r="K133" i="93"/>
  <c r="I134" i="93"/>
  <c r="G116" i="93"/>
  <c r="K124" i="93"/>
  <c r="E127" i="93"/>
  <c r="G121" i="93"/>
  <c r="G126" i="144" l="1"/>
  <c r="E126" i="144"/>
  <c r="I22" i="143"/>
  <c r="O142" i="142"/>
  <c r="O141" i="142"/>
  <c r="Q141" i="142"/>
  <c r="Q142" i="142"/>
  <c r="R141" i="142"/>
  <c r="R142" i="142"/>
  <c r="M142" i="142"/>
  <c r="M141" i="142"/>
  <c r="U376" i="140"/>
  <c r="O376" i="140"/>
  <c r="V377" i="140"/>
  <c r="P377" i="140"/>
  <c r="M376" i="140"/>
  <c r="S376" i="140"/>
  <c r="N377" i="140"/>
  <c r="T377" i="140"/>
  <c r="I109" i="93"/>
  <c r="K109" i="93" s="1"/>
  <c r="K102" i="93"/>
  <c r="K87" i="145"/>
  <c r="W86" i="145"/>
  <c r="Y86" i="145" s="1"/>
  <c r="I87" i="145" s="1"/>
  <c r="G39" i="93"/>
  <c r="E45" i="93"/>
  <c r="K60" i="145"/>
  <c r="W59" i="145"/>
  <c r="Y59" i="145" s="1"/>
  <c r="I60" i="145" s="1"/>
  <c r="E88" i="145"/>
  <c r="S88" i="145"/>
  <c r="S63" i="145"/>
  <c r="E63" i="145"/>
  <c r="E116" i="144"/>
  <c r="G116" i="144"/>
  <c r="E70" i="143"/>
  <c r="G70" i="143"/>
  <c r="E22" i="143"/>
  <c r="G22" i="143"/>
  <c r="I23" i="143"/>
  <c r="K23" i="143"/>
  <c r="E56" i="143"/>
  <c r="G56" i="143"/>
  <c r="K58" i="143"/>
  <c r="I58" i="143"/>
  <c r="E15" i="143"/>
  <c r="G15" i="143"/>
  <c r="E356" i="140"/>
  <c r="G355" i="140"/>
  <c r="U353" i="140"/>
  <c r="O353" i="140"/>
  <c r="M357" i="140"/>
  <c r="S357" i="140"/>
  <c r="U318" i="140"/>
  <c r="S319" i="140"/>
  <c r="P352" i="140"/>
  <c r="V352" i="140"/>
  <c r="U150" i="140"/>
  <c r="V150" i="140" s="1"/>
  <c r="T151" i="140"/>
  <c r="T152" i="140" s="1"/>
  <c r="T153" i="140" s="1"/>
  <c r="N354" i="140"/>
  <c r="T354" i="140"/>
  <c r="V127" i="140"/>
  <c r="T128" i="140"/>
  <c r="U340" i="140"/>
  <c r="S341" i="140"/>
  <c r="V318" i="140"/>
  <c r="T319" i="140"/>
  <c r="S128" i="140"/>
  <c r="U127" i="140"/>
  <c r="I67" i="93"/>
  <c r="K61" i="93"/>
  <c r="E134" i="93"/>
  <c r="G128" i="93"/>
  <c r="K41" i="93"/>
  <c r="I47" i="93"/>
  <c r="K47" i="93" s="1"/>
  <c r="I140" i="93"/>
  <c r="K140" i="93" s="1"/>
  <c r="K134" i="93"/>
  <c r="K40" i="93"/>
  <c r="I46" i="93"/>
  <c r="K46" i="93" s="1"/>
  <c r="K39" i="93"/>
  <c r="I45" i="93"/>
  <c r="E50" i="93"/>
  <c r="G44" i="93"/>
  <c r="E73" i="93"/>
  <c r="G67" i="93"/>
  <c r="E133" i="93"/>
  <c r="G127" i="93"/>
  <c r="I137" i="93"/>
  <c r="K137" i="93" s="1"/>
  <c r="K131" i="93"/>
  <c r="K56" i="93"/>
  <c r="I63" i="93"/>
  <c r="E127" i="144" l="1"/>
  <c r="G127" i="144"/>
  <c r="T378" i="140"/>
  <c r="N378" i="140"/>
  <c r="P378" i="140"/>
  <c r="V378" i="140"/>
  <c r="M377" i="140"/>
  <c r="S377" i="140"/>
  <c r="U377" i="140"/>
  <c r="O377" i="140"/>
  <c r="E51" i="93"/>
  <c r="G45" i="93"/>
  <c r="W87" i="145"/>
  <c r="Y87" i="145" s="1"/>
  <c r="I88" i="145" s="1"/>
  <c r="K88" i="145"/>
  <c r="E89" i="145"/>
  <c r="S89" i="145"/>
  <c r="K61" i="145"/>
  <c r="W60" i="145"/>
  <c r="Y60" i="145" s="1"/>
  <c r="I61" i="145" s="1"/>
  <c r="E64" i="145"/>
  <c r="S64" i="145"/>
  <c r="E117" i="144"/>
  <c r="G117" i="144"/>
  <c r="G71" i="143"/>
  <c r="E71" i="143"/>
  <c r="I59" i="143"/>
  <c r="K59" i="143"/>
  <c r="G57" i="143"/>
  <c r="E57" i="143"/>
  <c r="K24" i="143"/>
  <c r="I24" i="143"/>
  <c r="E23" i="143"/>
  <c r="G23" i="143"/>
  <c r="E357" i="140"/>
  <c r="G356" i="140"/>
  <c r="T129" i="140"/>
  <c r="V128" i="140"/>
  <c r="S320" i="140"/>
  <c r="U319" i="140"/>
  <c r="U354" i="140"/>
  <c r="O354" i="140"/>
  <c r="U341" i="140"/>
  <c r="S342" i="140"/>
  <c r="P353" i="140"/>
  <c r="V353" i="140"/>
  <c r="V319" i="140"/>
  <c r="T320" i="140"/>
  <c r="N355" i="140"/>
  <c r="T355" i="140"/>
  <c r="S358" i="140"/>
  <c r="M358" i="140"/>
  <c r="U128" i="140"/>
  <c r="S129" i="140"/>
  <c r="E139" i="93"/>
  <c r="G139" i="93" s="1"/>
  <c r="G133" i="93"/>
  <c r="E56" i="93"/>
  <c r="G50" i="93"/>
  <c r="E140" i="93"/>
  <c r="G140" i="93" s="1"/>
  <c r="G134" i="93"/>
  <c r="I51" i="93"/>
  <c r="K45" i="93"/>
  <c r="E84" i="93"/>
  <c r="G73" i="93"/>
  <c r="K67" i="93"/>
  <c r="I73" i="93"/>
  <c r="K63" i="93"/>
  <c r="I69" i="93"/>
  <c r="E128" i="144" l="1"/>
  <c r="G128" i="144"/>
  <c r="U378" i="140"/>
  <c r="O378" i="140"/>
  <c r="M378" i="140"/>
  <c r="S378" i="140"/>
  <c r="E57" i="93"/>
  <c r="G51" i="93"/>
  <c r="K89" i="145"/>
  <c r="W88" i="145"/>
  <c r="Y88" i="145" s="1"/>
  <c r="I89" i="145" s="1"/>
  <c r="E90" i="145"/>
  <c r="S90" i="145"/>
  <c r="W61" i="145"/>
  <c r="Y61" i="145" s="1"/>
  <c r="I62" i="145" s="1"/>
  <c r="K62" i="145"/>
  <c r="S65" i="145"/>
  <c r="E65" i="145"/>
  <c r="E24" i="143"/>
  <c r="G24" i="143"/>
  <c r="K60" i="143"/>
  <c r="I60" i="143"/>
  <c r="E58" i="143"/>
  <c r="G58" i="143"/>
  <c r="I25" i="143"/>
  <c r="K25" i="143"/>
  <c r="G357" i="140"/>
  <c r="E358" i="140"/>
  <c r="S359" i="140"/>
  <c r="M359" i="140"/>
  <c r="U129" i="140"/>
  <c r="S130" i="140"/>
  <c r="T356" i="140"/>
  <c r="N356" i="140"/>
  <c r="U342" i="140"/>
  <c r="S343" i="140"/>
  <c r="O355" i="140"/>
  <c r="U355" i="140"/>
  <c r="U320" i="140"/>
  <c r="S321" i="140"/>
  <c r="V129" i="140"/>
  <c r="T130" i="140"/>
  <c r="T321" i="140"/>
  <c r="V320" i="140"/>
  <c r="V354" i="140"/>
  <c r="P354" i="140"/>
  <c r="G84" i="93"/>
  <c r="E90" i="93"/>
  <c r="E63" i="93"/>
  <c r="G56" i="93"/>
  <c r="I84" i="93"/>
  <c r="K73" i="93"/>
  <c r="I57" i="93"/>
  <c r="K51" i="93"/>
  <c r="I75" i="93"/>
  <c r="K69" i="93"/>
  <c r="E129" i="144" l="1"/>
  <c r="G129" i="144"/>
  <c r="E64" i="93"/>
  <c r="G57" i="93"/>
  <c r="W89" i="145"/>
  <c r="Y89" i="145" s="1"/>
  <c r="I90" i="145" s="1"/>
  <c r="K90" i="145"/>
  <c r="E91" i="145"/>
  <c r="S91" i="145"/>
  <c r="K63" i="145"/>
  <c r="W62" i="145"/>
  <c r="Y62" i="145" s="1"/>
  <c r="I63" i="145" s="1"/>
  <c r="S66" i="145"/>
  <c r="E66" i="145"/>
  <c r="I26" i="143"/>
  <c r="K26" i="143"/>
  <c r="G59" i="143"/>
  <c r="E59" i="143"/>
  <c r="I61" i="143"/>
  <c r="K61" i="143"/>
  <c r="E25" i="143"/>
  <c r="G25" i="143"/>
  <c r="G358" i="140"/>
  <c r="E359" i="140"/>
  <c r="V130" i="140"/>
  <c r="T131" i="140"/>
  <c r="U356" i="140"/>
  <c r="O356" i="140"/>
  <c r="V355" i="140"/>
  <c r="P355" i="140"/>
  <c r="N357" i="140"/>
  <c r="T357" i="140"/>
  <c r="S360" i="140"/>
  <c r="M360" i="140"/>
  <c r="S322" i="140"/>
  <c r="U321" i="140"/>
  <c r="U343" i="140"/>
  <c r="S344" i="140"/>
  <c r="U344" i="140" s="1"/>
  <c r="U130" i="140"/>
  <c r="S131" i="140"/>
  <c r="T322" i="140"/>
  <c r="V321" i="140"/>
  <c r="G90" i="93"/>
  <c r="E96" i="93"/>
  <c r="G96" i="93" s="1"/>
  <c r="K75" i="93"/>
  <c r="I86" i="93"/>
  <c r="E69" i="93"/>
  <c r="G63" i="93"/>
  <c r="I64" i="93"/>
  <c r="K57" i="93"/>
  <c r="I90" i="93"/>
  <c r="K84" i="93"/>
  <c r="E130" i="144" l="1"/>
  <c r="G130" i="144"/>
  <c r="G64" i="93"/>
  <c r="E70" i="93"/>
  <c r="W90" i="145"/>
  <c r="Y90" i="145" s="1"/>
  <c r="I91" i="145" s="1"/>
  <c r="K91" i="145"/>
  <c r="S92" i="145"/>
  <c r="E92" i="145"/>
  <c r="K64" i="145"/>
  <c r="W63" i="145"/>
  <c r="Y63" i="145" s="1"/>
  <c r="I64" i="145" s="1"/>
  <c r="S67" i="145"/>
  <c r="E67" i="145"/>
  <c r="E60" i="143"/>
  <c r="G60" i="143"/>
  <c r="E26" i="143"/>
  <c r="G26" i="143"/>
  <c r="K62" i="143"/>
  <c r="I62" i="143"/>
  <c r="I27" i="143"/>
  <c r="K27" i="143"/>
  <c r="E360" i="140"/>
  <c r="G359" i="140"/>
  <c r="T323" i="140"/>
  <c r="V322" i="140"/>
  <c r="S323" i="140"/>
  <c r="U322" i="140"/>
  <c r="U357" i="140"/>
  <c r="O357" i="140"/>
  <c r="V131" i="140"/>
  <c r="T132" i="140"/>
  <c r="M361" i="140"/>
  <c r="S361" i="140"/>
  <c r="P356" i="140"/>
  <c r="V356" i="140"/>
  <c r="U131" i="140"/>
  <c r="S132" i="140"/>
  <c r="N358" i="140"/>
  <c r="T358" i="140"/>
  <c r="I70" i="93"/>
  <c r="K64" i="93"/>
  <c r="I96" i="93"/>
  <c r="K96" i="93" s="1"/>
  <c r="K90" i="93"/>
  <c r="G69" i="93"/>
  <c r="E75" i="93"/>
  <c r="K86" i="93"/>
  <c r="I92" i="93"/>
  <c r="G70" i="93" l="1"/>
  <c r="E76" i="93"/>
  <c r="K92" i="145"/>
  <c r="W91" i="145"/>
  <c r="Y91" i="145" s="1"/>
  <c r="I92" i="145" s="1"/>
  <c r="K65" i="145"/>
  <c r="W64" i="145"/>
  <c r="Y64" i="145" s="1"/>
  <c r="I65" i="145" s="1"/>
  <c r="E93" i="145"/>
  <c r="S93" i="145"/>
  <c r="S68" i="145"/>
  <c r="E68" i="145"/>
  <c r="I63" i="143"/>
  <c r="K63" i="143"/>
  <c r="G61" i="143"/>
  <c r="E61" i="143"/>
  <c r="I28" i="143"/>
  <c r="K28" i="143"/>
  <c r="G27" i="143"/>
  <c r="E27" i="143"/>
  <c r="G360" i="140"/>
  <c r="E361" i="140"/>
  <c r="O358" i="140"/>
  <c r="U358" i="140"/>
  <c r="S324" i="140"/>
  <c r="U323" i="140"/>
  <c r="U132" i="140"/>
  <c r="S133" i="140"/>
  <c r="S362" i="140"/>
  <c r="M362" i="140"/>
  <c r="V132" i="140"/>
  <c r="T133" i="140"/>
  <c r="T324" i="140"/>
  <c r="V323" i="140"/>
  <c r="N359" i="140"/>
  <c r="T359" i="140"/>
  <c r="P357" i="140"/>
  <c r="V357" i="140"/>
  <c r="K70" i="93"/>
  <c r="I76" i="93"/>
  <c r="K92" i="93"/>
  <c r="I98" i="93"/>
  <c r="G75" i="93"/>
  <c r="E86" i="93"/>
  <c r="W92" i="145" l="1"/>
  <c r="Y92" i="145" s="1"/>
  <c r="I93" i="145" s="1"/>
  <c r="K93" i="145"/>
  <c r="E87" i="93"/>
  <c r="G76" i="93"/>
  <c r="S94" i="145"/>
  <c r="E94" i="145"/>
  <c r="K66" i="145"/>
  <c r="W65" i="145"/>
  <c r="Y65" i="145" s="1"/>
  <c r="I66" i="145" s="1"/>
  <c r="S69" i="145"/>
  <c r="E69" i="145"/>
  <c r="E62" i="143"/>
  <c r="G62" i="143"/>
  <c r="I29" i="143"/>
  <c r="K29" i="143"/>
  <c r="E28" i="143"/>
  <c r="G28" i="143"/>
  <c r="E362" i="140"/>
  <c r="G361" i="140"/>
  <c r="V358" i="140"/>
  <c r="P358" i="140"/>
  <c r="O359" i="140"/>
  <c r="U359" i="140"/>
  <c r="T325" i="140"/>
  <c r="V324" i="140"/>
  <c r="M363" i="140"/>
  <c r="S363" i="140"/>
  <c r="S325" i="140"/>
  <c r="U324" i="140"/>
  <c r="N360" i="140"/>
  <c r="T360" i="140"/>
  <c r="V133" i="140"/>
  <c r="T134" i="140"/>
  <c r="S134" i="140"/>
  <c r="U133" i="140"/>
  <c r="G86" i="93"/>
  <c r="E92" i="93"/>
  <c r="K76" i="93"/>
  <c r="I87" i="93"/>
  <c r="I105" i="93"/>
  <c r="K105" i="93" s="1"/>
  <c r="K98" i="93"/>
  <c r="E93" i="93" l="1"/>
  <c r="G87" i="93"/>
  <c r="K94" i="145"/>
  <c r="W93" i="145"/>
  <c r="Y93" i="145" s="1"/>
  <c r="I94" i="145" s="1"/>
  <c r="K67" i="145"/>
  <c r="W66" i="145"/>
  <c r="Y66" i="145" s="1"/>
  <c r="I67" i="145" s="1"/>
  <c r="S95" i="145"/>
  <c r="E95" i="145"/>
  <c r="S70" i="145"/>
  <c r="E70" i="145"/>
  <c r="G29" i="143"/>
  <c r="E29" i="143"/>
  <c r="K30" i="143"/>
  <c r="I30" i="143"/>
  <c r="G63" i="143"/>
  <c r="E63" i="143"/>
  <c r="G362" i="140"/>
  <c r="E363" i="140"/>
  <c r="S135" i="140"/>
  <c r="U134" i="140"/>
  <c r="S326" i="140"/>
  <c r="U325" i="140"/>
  <c r="T326" i="140"/>
  <c r="V325" i="140"/>
  <c r="V359" i="140"/>
  <c r="P359" i="140"/>
  <c r="T135" i="140"/>
  <c r="V134" i="140"/>
  <c r="S364" i="140"/>
  <c r="M364" i="140"/>
  <c r="O360" i="140"/>
  <c r="U360" i="140"/>
  <c r="N361" i="140"/>
  <c r="T361" i="140"/>
  <c r="K87" i="93"/>
  <c r="I93" i="93"/>
  <c r="E98" i="93"/>
  <c r="G92" i="93"/>
  <c r="K95" i="145" l="1"/>
  <c r="W94" i="145"/>
  <c r="Y94" i="145" s="1"/>
  <c r="I95" i="145" s="1"/>
  <c r="G93" i="93"/>
  <c r="E99" i="93"/>
  <c r="G99" i="93" s="1"/>
  <c r="E96" i="145"/>
  <c r="S96" i="145"/>
  <c r="W67" i="145"/>
  <c r="Y67" i="145" s="1"/>
  <c r="I68" i="145" s="1"/>
  <c r="K68" i="145"/>
  <c r="E71" i="145"/>
  <c r="S71" i="145"/>
  <c r="I31" i="143"/>
  <c r="K31" i="143"/>
  <c r="E30" i="143"/>
  <c r="G30" i="143"/>
  <c r="E364" i="140"/>
  <c r="G364" i="140" s="1"/>
  <c r="G363" i="140"/>
  <c r="V135" i="140"/>
  <c r="T136" i="140"/>
  <c r="V360" i="140"/>
  <c r="P360" i="140"/>
  <c r="S136" i="140"/>
  <c r="U135" i="140"/>
  <c r="T327" i="140"/>
  <c r="V326" i="140"/>
  <c r="U326" i="140"/>
  <c r="S327" i="140"/>
  <c r="N362" i="140"/>
  <c r="T362" i="140"/>
  <c r="O361" i="140"/>
  <c r="U361" i="140"/>
  <c r="I99" i="93"/>
  <c r="K99" i="93" s="1"/>
  <c r="K93" i="93"/>
  <c r="G98" i="93"/>
  <c r="E105" i="93"/>
  <c r="G105" i="93" s="1"/>
  <c r="W95" i="145" l="1"/>
  <c r="Y95" i="145" s="1"/>
  <c r="I96" i="145" s="1"/>
  <c r="K96" i="145"/>
  <c r="K69" i="145"/>
  <c r="W68" i="145"/>
  <c r="Y68" i="145" s="1"/>
  <c r="I69" i="145" s="1"/>
  <c r="E97" i="145"/>
  <c r="S97" i="145"/>
  <c r="E72" i="145"/>
  <c r="S72" i="145"/>
  <c r="E31" i="143"/>
  <c r="G31" i="143"/>
  <c r="K32" i="143"/>
  <c r="I32" i="143"/>
  <c r="S137" i="140"/>
  <c r="U136" i="140"/>
  <c r="O362" i="140"/>
  <c r="U362" i="140"/>
  <c r="N363" i="140"/>
  <c r="T363" i="140"/>
  <c r="T328" i="140"/>
  <c r="V328" i="140" s="1"/>
  <c r="V327" i="140"/>
  <c r="V361" i="140"/>
  <c r="P361" i="140"/>
  <c r="U327" i="140"/>
  <c r="S328" i="140"/>
  <c r="V136" i="140"/>
  <c r="T137" i="140"/>
  <c r="K97" i="145" l="1"/>
  <c r="W96" i="145"/>
  <c r="Y96" i="145" s="1"/>
  <c r="I97" i="145" s="1"/>
  <c r="S98" i="145"/>
  <c r="E98" i="145"/>
  <c r="K70" i="145"/>
  <c r="W69" i="145"/>
  <c r="Y69" i="145" s="1"/>
  <c r="I70" i="145" s="1"/>
  <c r="E73" i="145"/>
  <c r="S73" i="145"/>
  <c r="E32" i="143"/>
  <c r="G32" i="143"/>
  <c r="I33" i="143"/>
  <c r="K33" i="143"/>
  <c r="N364" i="140"/>
  <c r="T364" i="140"/>
  <c r="S138" i="140"/>
  <c r="U137" i="140"/>
  <c r="V137" i="140"/>
  <c r="T138" i="140"/>
  <c r="O363" i="140"/>
  <c r="U363" i="140"/>
  <c r="S335" i="140"/>
  <c r="U328" i="140"/>
  <c r="V362" i="140"/>
  <c r="P362" i="140"/>
  <c r="K169" i="84"/>
  <c r="K174" i="84" s="1"/>
  <c r="K179" i="84" s="1"/>
  <c r="K184" i="84" s="1"/>
  <c r="K189" i="84" s="1"/>
  <c r="I169" i="84"/>
  <c r="I174" i="84" s="1"/>
  <c r="I179" i="84" s="1"/>
  <c r="I184" i="84" s="1"/>
  <c r="I189" i="84" s="1"/>
  <c r="G169" i="84"/>
  <c r="G174" i="84" s="1"/>
  <c r="G179" i="84" s="1"/>
  <c r="G184" i="84" s="1"/>
  <c r="G189" i="84" s="1"/>
  <c r="E169" i="84"/>
  <c r="E174" i="84" s="1"/>
  <c r="E179" i="84" s="1"/>
  <c r="E184" i="84" s="1"/>
  <c r="E189" i="84" s="1"/>
  <c r="D169" i="84"/>
  <c r="D174" i="84" s="1"/>
  <c r="D179" i="84" s="1"/>
  <c r="D184" i="84" s="1"/>
  <c r="D189" i="84" s="1"/>
  <c r="B169" i="84"/>
  <c r="B174" i="84" s="1"/>
  <c r="B179" i="84" s="1"/>
  <c r="B184" i="84" s="1"/>
  <c r="B189" i="84" s="1"/>
  <c r="K168" i="84"/>
  <c r="K173" i="84" s="1"/>
  <c r="K178" i="84" s="1"/>
  <c r="K183" i="84" s="1"/>
  <c r="K188" i="84" s="1"/>
  <c r="I168" i="84"/>
  <c r="I173" i="84" s="1"/>
  <c r="I178" i="84" s="1"/>
  <c r="I183" i="84" s="1"/>
  <c r="I188" i="84" s="1"/>
  <c r="D166" i="84"/>
  <c r="D171" i="84" s="1"/>
  <c r="D176" i="84" s="1"/>
  <c r="D181" i="84" s="1"/>
  <c r="D186" i="84" s="1"/>
  <c r="D191" i="84" s="1"/>
  <c r="C166" i="84"/>
  <c r="C171" i="84" s="1"/>
  <c r="C176" i="84" s="1"/>
  <c r="C181" i="84" s="1"/>
  <c r="C186" i="84" s="1"/>
  <c r="C191" i="84" s="1"/>
  <c r="B166" i="84"/>
  <c r="B171" i="84" s="1"/>
  <c r="B176" i="84" s="1"/>
  <c r="B181" i="84" s="1"/>
  <c r="B186" i="84" s="1"/>
  <c r="B191" i="84" s="1"/>
  <c r="C165" i="84"/>
  <c r="C170" i="84" s="1"/>
  <c r="C175" i="84" s="1"/>
  <c r="C180" i="84" s="1"/>
  <c r="C185" i="84" s="1"/>
  <c r="C190" i="84" s="1"/>
  <c r="C164" i="84"/>
  <c r="C169" i="84" s="1"/>
  <c r="C174" i="84" s="1"/>
  <c r="C179" i="84" s="1"/>
  <c r="C184" i="84" s="1"/>
  <c r="C189" i="84" s="1"/>
  <c r="D163" i="84"/>
  <c r="D168" i="84" s="1"/>
  <c r="D173" i="84" s="1"/>
  <c r="D178" i="84" s="1"/>
  <c r="D183" i="84" s="1"/>
  <c r="D188" i="84" s="1"/>
  <c r="C163" i="84"/>
  <c r="C168" i="84" s="1"/>
  <c r="C173" i="84" s="1"/>
  <c r="C178" i="84" s="1"/>
  <c r="C183" i="84" s="1"/>
  <c r="C188" i="84" s="1"/>
  <c r="B163" i="84"/>
  <c r="B168" i="84" s="1"/>
  <c r="B173" i="84" s="1"/>
  <c r="B178" i="84" s="1"/>
  <c r="B183" i="84" s="1"/>
  <c r="B188" i="84" s="1"/>
  <c r="D162" i="84"/>
  <c r="D167" i="84" s="1"/>
  <c r="D172" i="84" s="1"/>
  <c r="D177" i="84" s="1"/>
  <c r="D182" i="84" s="1"/>
  <c r="D187" i="84" s="1"/>
  <c r="C162" i="84"/>
  <c r="C167" i="84" s="1"/>
  <c r="C172" i="84" s="1"/>
  <c r="C177" i="84" s="1"/>
  <c r="C182" i="84" s="1"/>
  <c r="C187" i="84" s="1"/>
  <c r="B162" i="84"/>
  <c r="B167" i="84" s="1"/>
  <c r="B172" i="84" s="1"/>
  <c r="B177" i="84" s="1"/>
  <c r="B182" i="84" s="1"/>
  <c r="B187" i="84" s="1"/>
  <c r="L141" i="85"/>
  <c r="K138" i="85"/>
  <c r="I138" i="85"/>
  <c r="G138" i="85"/>
  <c r="E138" i="85"/>
  <c r="D138" i="85"/>
  <c r="B138" i="85"/>
  <c r="K137" i="85"/>
  <c r="K143" i="85" s="1"/>
  <c r="I137" i="85"/>
  <c r="I143" i="85" s="1"/>
  <c r="G137" i="85"/>
  <c r="G143" i="85" s="1"/>
  <c r="E137" i="85"/>
  <c r="E143" i="85" s="1"/>
  <c r="D137" i="85"/>
  <c r="D143" i="85" s="1"/>
  <c r="B137" i="85"/>
  <c r="B143" i="85" s="1"/>
  <c r="K136" i="85"/>
  <c r="K142" i="85" s="1"/>
  <c r="I136" i="85"/>
  <c r="I142" i="85" s="1"/>
  <c r="G136" i="85"/>
  <c r="G142" i="85" s="1"/>
  <c r="E136" i="85"/>
  <c r="E142" i="85" s="1"/>
  <c r="D136" i="85"/>
  <c r="D142" i="85" s="1"/>
  <c r="B136" i="85"/>
  <c r="B142" i="85" s="1"/>
  <c r="L135" i="85"/>
  <c r="J135" i="85"/>
  <c r="J141" i="85" s="1"/>
  <c r="G135" i="85"/>
  <c r="G141" i="85" s="1"/>
  <c r="E135" i="85"/>
  <c r="E141" i="85" s="1"/>
  <c r="D135" i="85"/>
  <c r="D141" i="85" s="1"/>
  <c r="B135" i="85"/>
  <c r="B141" i="85" s="1"/>
  <c r="K134" i="85"/>
  <c r="K140" i="85" s="1"/>
  <c r="I134" i="85"/>
  <c r="I140" i="85" s="1"/>
  <c r="G134" i="85"/>
  <c r="G140" i="85" s="1"/>
  <c r="E134" i="85"/>
  <c r="E140" i="85" s="1"/>
  <c r="D134" i="85"/>
  <c r="D140" i="85" s="1"/>
  <c r="B134" i="85"/>
  <c r="B140" i="85" s="1"/>
  <c r="K133" i="85"/>
  <c r="K139" i="85" s="1"/>
  <c r="I133" i="85"/>
  <c r="I139" i="85" s="1"/>
  <c r="G133" i="85"/>
  <c r="G139" i="85" s="1"/>
  <c r="E133" i="85"/>
  <c r="E139" i="85" s="1"/>
  <c r="C133" i="85"/>
  <c r="C139" i="85" s="1"/>
  <c r="B133" i="85"/>
  <c r="B139" i="85" s="1"/>
  <c r="W97" i="145" l="1"/>
  <c r="Y97" i="145" s="1"/>
  <c r="I98" i="145" s="1"/>
  <c r="K98" i="145"/>
  <c r="W70" i="145"/>
  <c r="Y70" i="145" s="1"/>
  <c r="I71" i="145" s="1"/>
  <c r="K71" i="145"/>
  <c r="S99" i="145"/>
  <c r="E99" i="145"/>
  <c r="E74" i="145"/>
  <c r="S74" i="145"/>
  <c r="K34" i="143"/>
  <c r="I34" i="143"/>
  <c r="E33" i="143"/>
  <c r="G33" i="143"/>
  <c r="O364" i="140"/>
  <c r="U364" i="140"/>
  <c r="V363" i="140"/>
  <c r="P363" i="140"/>
  <c r="U335" i="140"/>
  <c r="S336" i="140"/>
  <c r="U336" i="140" s="1"/>
  <c r="S139" i="140"/>
  <c r="U138" i="140"/>
  <c r="T139" i="140"/>
  <c r="V138" i="140"/>
  <c r="V11" i="134"/>
  <c r="AJ10" i="134"/>
  <c r="AJ11" i="134" s="1"/>
  <c r="AI10" i="134"/>
  <c r="AI11" i="134" s="1"/>
  <c r="AH10" i="134"/>
  <c r="AH11" i="134" s="1"/>
  <c r="AG10" i="134"/>
  <c r="AG11" i="134" s="1"/>
  <c r="AF10" i="134"/>
  <c r="AF11" i="134" s="1"/>
  <c r="AE10" i="134"/>
  <c r="AE11" i="134" s="1"/>
  <c r="AD10" i="134"/>
  <c r="AD11" i="134" s="1"/>
  <c r="AC10" i="134"/>
  <c r="AC11" i="134" s="1"/>
  <c r="AB10" i="134"/>
  <c r="AB11" i="134" s="1"/>
  <c r="AA10" i="134"/>
  <c r="AA11" i="134" s="1"/>
  <c r="Z10" i="134"/>
  <c r="Z11" i="134" s="1"/>
  <c r="Y10" i="134"/>
  <c r="Y11" i="134" s="1"/>
  <c r="X10" i="134"/>
  <c r="X11" i="134" s="1"/>
  <c r="W10" i="134"/>
  <c r="W11" i="134" s="1"/>
  <c r="V10" i="134"/>
  <c r="U10" i="134"/>
  <c r="U11" i="134" s="1"/>
  <c r="T10" i="134"/>
  <c r="T11" i="134" s="1"/>
  <c r="S10" i="134"/>
  <c r="S11" i="134" s="1"/>
  <c r="R10" i="134"/>
  <c r="R11" i="134" s="1"/>
  <c r="Q10" i="134"/>
  <c r="Q11" i="134" s="1"/>
  <c r="P10" i="134"/>
  <c r="P11" i="134" s="1"/>
  <c r="O10" i="134"/>
  <c r="O11" i="134" s="1"/>
  <c r="N10" i="134"/>
  <c r="N11" i="134" s="1"/>
  <c r="M10" i="134"/>
  <c r="M11" i="134" s="1"/>
  <c r="W98" i="145" l="1"/>
  <c r="Y98" i="145" s="1"/>
  <c r="I99" i="145" s="1"/>
  <c r="K99" i="145"/>
  <c r="K72" i="145"/>
  <c r="W71" i="145"/>
  <c r="Y71" i="145" s="1"/>
  <c r="I72" i="145" s="1"/>
  <c r="E100" i="145"/>
  <c r="S100" i="145"/>
  <c r="S75" i="145"/>
  <c r="E75" i="145"/>
  <c r="E34" i="143"/>
  <c r="G34" i="143"/>
  <c r="I35" i="143"/>
  <c r="K35" i="143"/>
  <c r="V139" i="140"/>
  <c r="T140" i="140"/>
  <c r="S140" i="140"/>
  <c r="U139" i="140"/>
  <c r="V364" i="140"/>
  <c r="P364" i="140"/>
  <c r="W99" i="145" l="1"/>
  <c r="Y99" i="145" s="1"/>
  <c r="I100" i="145" s="1"/>
  <c r="K100" i="145"/>
  <c r="E101" i="145"/>
  <c r="S101" i="145"/>
  <c r="K73" i="145"/>
  <c r="W72" i="145"/>
  <c r="Y72" i="145" s="1"/>
  <c r="I73" i="145" s="1"/>
  <c r="E76" i="145"/>
  <c r="S76" i="145"/>
  <c r="G35" i="143"/>
  <c r="E35" i="143"/>
  <c r="K36" i="143"/>
  <c r="I36" i="143"/>
  <c r="S141" i="140"/>
  <c r="U140" i="140"/>
  <c r="T141" i="140"/>
  <c r="V140" i="140"/>
  <c r="W100" i="145" l="1"/>
  <c r="Y100" i="145" s="1"/>
  <c r="I101" i="145" s="1"/>
  <c r="K101" i="145"/>
  <c r="W73" i="145"/>
  <c r="Y73" i="145" s="1"/>
  <c r="I74" i="145" s="1"/>
  <c r="K74" i="145"/>
  <c r="S102" i="145"/>
  <c r="E102" i="145"/>
  <c r="S77" i="145"/>
  <c r="E77" i="145"/>
  <c r="K37" i="143"/>
  <c r="I37" i="143"/>
  <c r="G36" i="143"/>
  <c r="E36" i="143"/>
  <c r="V141" i="140"/>
  <c r="T142" i="140"/>
  <c r="S142" i="140"/>
  <c r="U141" i="140"/>
  <c r="W101" i="145" l="1"/>
  <c r="Y101" i="145" s="1"/>
  <c r="I102" i="145" s="1"/>
  <c r="K102" i="145"/>
  <c r="K75" i="145"/>
  <c r="W74" i="145"/>
  <c r="Y74" i="145" s="1"/>
  <c r="I75" i="145" s="1"/>
  <c r="E103" i="145"/>
  <c r="S103" i="145"/>
  <c r="S78" i="145"/>
  <c r="E78" i="145"/>
  <c r="I38" i="143"/>
  <c r="K38" i="143"/>
  <c r="G37" i="143"/>
  <c r="E37" i="143"/>
  <c r="T143" i="140"/>
  <c r="V142" i="140"/>
  <c r="S143" i="140"/>
  <c r="U142" i="140"/>
  <c r="W102" i="145" l="1"/>
  <c r="Y102" i="145" s="1"/>
  <c r="I103" i="145" s="1"/>
  <c r="K103" i="145"/>
  <c r="S104" i="145"/>
  <c r="E104" i="145"/>
  <c r="W75" i="145"/>
  <c r="Y75" i="145" s="1"/>
  <c r="I76" i="145" s="1"/>
  <c r="K76" i="145"/>
  <c r="S79" i="145"/>
  <c r="E79" i="145"/>
  <c r="K39" i="143"/>
  <c r="I39" i="143"/>
  <c r="G38" i="143"/>
  <c r="E38" i="143"/>
  <c r="W149" i="140"/>
  <c r="W150" i="140" s="1"/>
  <c r="W151" i="140" s="1"/>
  <c r="W152" i="140" s="1"/>
  <c r="W153" i="140" s="1"/>
  <c r="U143" i="140"/>
  <c r="X149" i="140"/>
  <c r="X150" i="140" s="1"/>
  <c r="X151" i="140" s="1"/>
  <c r="X152" i="140" s="1"/>
  <c r="X153" i="140" s="1"/>
  <c r="V143" i="140"/>
  <c r="K104" i="145" l="1"/>
  <c r="W103" i="145"/>
  <c r="Y103" i="145" s="1"/>
  <c r="I104" i="145" s="1"/>
  <c r="W76" i="145"/>
  <c r="Y76" i="145" s="1"/>
  <c r="I77" i="145" s="1"/>
  <c r="K77" i="145"/>
  <c r="S105" i="145"/>
  <c r="E105" i="145"/>
  <c r="E80" i="145"/>
  <c r="S80" i="145"/>
  <c r="E39" i="143"/>
  <c r="G39" i="143"/>
  <c r="K40" i="143"/>
  <c r="I40" i="143"/>
  <c r="K105" i="145" l="1"/>
  <c r="W104" i="145"/>
  <c r="Y104" i="145" s="1"/>
  <c r="I105" i="145" s="1"/>
  <c r="S106" i="145"/>
  <c r="E106" i="145"/>
  <c r="K78" i="145"/>
  <c r="W77" i="145"/>
  <c r="Y77" i="145" s="1"/>
  <c r="I78" i="145" s="1"/>
  <c r="S81" i="145"/>
  <c r="E81" i="145"/>
  <c r="K41" i="143"/>
  <c r="I41" i="143"/>
  <c r="G40" i="143"/>
  <c r="E40" i="143"/>
  <c r="S107" i="145" l="1"/>
  <c r="E107" i="145"/>
  <c r="K106" i="145"/>
  <c r="W105" i="145"/>
  <c r="Y105" i="145" s="1"/>
  <c r="I106" i="145" s="1"/>
  <c r="K79" i="145"/>
  <c r="W78" i="145"/>
  <c r="Y78" i="145" s="1"/>
  <c r="I79" i="145" s="1"/>
  <c r="G41" i="143"/>
  <c r="E41" i="143"/>
  <c r="I42" i="143"/>
  <c r="K42" i="143"/>
  <c r="W106" i="145" l="1"/>
  <c r="Y106" i="145" s="1"/>
  <c r="I107" i="145" s="1"/>
  <c r="K107" i="145"/>
  <c r="S108" i="145"/>
  <c r="E108" i="145"/>
  <c r="K80" i="145"/>
  <c r="W79" i="145"/>
  <c r="Y79" i="145" s="1"/>
  <c r="I80" i="145" s="1"/>
  <c r="K43" i="143"/>
  <c r="I43" i="143"/>
  <c r="G42" i="143"/>
  <c r="E42" i="143"/>
  <c r="E109" i="145" l="1"/>
  <c r="S109" i="145"/>
  <c r="K108" i="145"/>
  <c r="W107" i="145"/>
  <c r="Y107" i="145" s="1"/>
  <c r="I108" i="145" s="1"/>
  <c r="K81" i="145"/>
  <c r="W81" i="145" s="1"/>
  <c r="Y81" i="145" s="1"/>
  <c r="W80" i="145"/>
  <c r="Y80" i="145" s="1"/>
  <c r="I81" i="145" s="1"/>
  <c r="E43" i="143"/>
  <c r="G43" i="143"/>
  <c r="K44" i="143"/>
  <c r="I44" i="143"/>
  <c r="K109" i="145" l="1"/>
  <c r="W108" i="145"/>
  <c r="Y108" i="145" s="1"/>
  <c r="I109" i="145" s="1"/>
  <c r="S110" i="145"/>
  <c r="E110" i="145"/>
  <c r="K45" i="143"/>
  <c r="I45" i="143"/>
  <c r="G44" i="143"/>
  <c r="E44" i="143"/>
  <c r="S111" i="145" l="1"/>
  <c r="E111" i="145"/>
  <c r="W109" i="145"/>
  <c r="Y109" i="145" s="1"/>
  <c r="I110" i="145" s="1"/>
  <c r="K110" i="145"/>
  <c r="G45" i="143"/>
  <c r="E45" i="143"/>
  <c r="I46" i="143"/>
  <c r="K46" i="143"/>
  <c r="K111" i="145" l="1"/>
  <c r="W111" i="145" s="1"/>
  <c r="Y111" i="145" s="1"/>
  <c r="W110" i="145"/>
  <c r="Y110" i="145" s="1"/>
  <c r="I111" i="145" s="1"/>
  <c r="K47" i="143"/>
  <c r="I47" i="143"/>
  <c r="G46" i="143"/>
  <c r="E46" i="143"/>
  <c r="E47" i="143" l="1"/>
  <c r="G47" i="143"/>
  <c r="K48" i="143"/>
  <c r="I48" i="143"/>
  <c r="G48" i="143" l="1"/>
  <c r="E48" i="143"/>
  <c r="K49" i="143"/>
  <c r="I49" i="143"/>
  <c r="I50" i="143" l="1"/>
  <c r="K50" i="143"/>
  <c r="G49" i="143"/>
  <c r="E49" i="143"/>
  <c r="G50" i="143" l="1"/>
  <c r="E50" i="143"/>
  <c r="N32" i="121" l="1"/>
  <c r="N33" i="121" s="1"/>
  <c r="N34" i="121" s="1"/>
  <c r="N35" i="121" s="1"/>
  <c r="N36" i="121" s="1"/>
  <c r="M32" i="121"/>
  <c r="M33" i="121" s="1"/>
  <c r="M34" i="121" s="1"/>
  <c r="M35" i="121" s="1"/>
  <c r="M36" i="121" s="1"/>
  <c r="G30" i="121"/>
  <c r="G33" i="121" s="1"/>
  <c r="G36" i="121" s="1"/>
  <c r="G39" i="121" s="1"/>
  <c r="G42" i="121" s="1"/>
  <c r="G45" i="121" s="1"/>
  <c r="G48" i="121" s="1"/>
  <c r="G51" i="121" s="1"/>
  <c r="G54" i="121" s="1"/>
  <c r="G57" i="121" s="1"/>
  <c r="G60" i="121" s="1"/>
  <c r="G63" i="121" s="1"/>
  <c r="G66" i="121" s="1"/>
  <c r="G69" i="121" s="1"/>
  <c r="G72" i="121" s="1"/>
  <c r="G75" i="121" s="1"/>
  <c r="G78" i="121" s="1"/>
  <c r="G81" i="121" s="1"/>
  <c r="G84" i="121" s="1"/>
  <c r="G87" i="121" s="1"/>
  <c r="E30" i="121"/>
  <c r="E33" i="121" s="1"/>
  <c r="E36" i="121" s="1"/>
  <c r="E39" i="121" s="1"/>
  <c r="E42" i="121" s="1"/>
  <c r="E45" i="121" s="1"/>
  <c r="E48" i="121" s="1"/>
  <c r="E51" i="121" s="1"/>
  <c r="E54" i="121" s="1"/>
  <c r="E57" i="121" s="1"/>
  <c r="E60" i="121" s="1"/>
  <c r="E63" i="121" s="1"/>
  <c r="E66" i="121" s="1"/>
  <c r="E69" i="121" s="1"/>
  <c r="E72" i="121" s="1"/>
  <c r="E75" i="121" s="1"/>
  <c r="E78" i="121" s="1"/>
  <c r="E81" i="121" s="1"/>
  <c r="E84" i="121" s="1"/>
  <c r="E87" i="121" s="1"/>
  <c r="AB29" i="121"/>
  <c r="AB30" i="121" s="1"/>
  <c r="AB31" i="121" s="1"/>
  <c r="AB32" i="121" s="1"/>
  <c r="AB33" i="121" s="1"/>
  <c r="AB34" i="121" s="1"/>
  <c r="AB35" i="121" s="1"/>
  <c r="AB36" i="121" s="1"/>
  <c r="AA29" i="121"/>
  <c r="AA30" i="121" s="1"/>
  <c r="AA31" i="121" s="1"/>
  <c r="AA32" i="121" s="1"/>
  <c r="AA33" i="121" s="1"/>
  <c r="AA34" i="121" s="1"/>
  <c r="AA35" i="121" s="1"/>
  <c r="AA36" i="121" s="1"/>
  <c r="Z29" i="121"/>
  <c r="Z30" i="121" s="1"/>
  <c r="Z31" i="121" s="1"/>
  <c r="Z32" i="121" s="1"/>
  <c r="Z33" i="121" s="1"/>
  <c r="Z34" i="121" s="1"/>
  <c r="Z35" i="121" s="1"/>
  <c r="Z36" i="121" s="1"/>
  <c r="Y29" i="121"/>
  <c r="Y30" i="121" s="1"/>
  <c r="Y31" i="121" s="1"/>
  <c r="Y32" i="121" s="1"/>
  <c r="Y33" i="121" s="1"/>
  <c r="Y34" i="121" s="1"/>
  <c r="Y35" i="121" s="1"/>
  <c r="Y36" i="121" s="1"/>
  <c r="N29" i="121"/>
  <c r="M29" i="121"/>
  <c r="G29" i="121"/>
  <c r="G32" i="121" s="1"/>
  <c r="G35" i="121" s="1"/>
  <c r="G38" i="121" s="1"/>
  <c r="G41" i="121" s="1"/>
  <c r="G44" i="121" s="1"/>
  <c r="G47" i="121" s="1"/>
  <c r="G50" i="121" s="1"/>
  <c r="G53" i="121" s="1"/>
  <c r="G56" i="121" s="1"/>
  <c r="G59" i="121" s="1"/>
  <c r="G62" i="121" s="1"/>
  <c r="G65" i="121" s="1"/>
  <c r="G68" i="121" s="1"/>
  <c r="G71" i="121" s="1"/>
  <c r="G74" i="121" s="1"/>
  <c r="G77" i="121" s="1"/>
  <c r="G80" i="121" s="1"/>
  <c r="G83" i="121" s="1"/>
  <c r="G86" i="121" s="1"/>
  <c r="E29" i="121"/>
  <c r="E32" i="121" s="1"/>
  <c r="E35" i="121" s="1"/>
  <c r="E38" i="121" s="1"/>
  <c r="E41" i="121" s="1"/>
  <c r="E44" i="121" s="1"/>
  <c r="E47" i="121" s="1"/>
  <c r="E50" i="121" s="1"/>
  <c r="E53" i="121" s="1"/>
  <c r="E56" i="121" s="1"/>
  <c r="E59" i="121" s="1"/>
  <c r="E62" i="121" s="1"/>
  <c r="E65" i="121" s="1"/>
  <c r="E68" i="121" s="1"/>
  <c r="E71" i="121" s="1"/>
  <c r="E74" i="121" s="1"/>
  <c r="E77" i="121" s="1"/>
  <c r="E80" i="121" s="1"/>
  <c r="E83" i="121" s="1"/>
  <c r="E86" i="121" s="1"/>
  <c r="G28" i="121"/>
  <c r="G31" i="121" s="1"/>
  <c r="G34" i="121" s="1"/>
  <c r="G37" i="121" s="1"/>
  <c r="G40" i="121" s="1"/>
  <c r="G43" i="121" s="1"/>
  <c r="G46" i="121" s="1"/>
  <c r="G49" i="121" s="1"/>
  <c r="G52" i="121" s="1"/>
  <c r="G55" i="121" s="1"/>
  <c r="G58" i="121" s="1"/>
  <c r="G61" i="121" s="1"/>
  <c r="G64" i="121" s="1"/>
  <c r="G67" i="121" s="1"/>
  <c r="G70" i="121" s="1"/>
  <c r="G73" i="121" s="1"/>
  <c r="G76" i="121" s="1"/>
  <c r="G79" i="121" s="1"/>
  <c r="G82" i="121" s="1"/>
  <c r="G85" i="121" s="1"/>
  <c r="E28" i="121"/>
  <c r="E31" i="121" s="1"/>
  <c r="E34" i="121" s="1"/>
  <c r="E37" i="121" s="1"/>
  <c r="E40" i="121" s="1"/>
  <c r="E43" i="121" s="1"/>
  <c r="E46" i="121" s="1"/>
  <c r="E49" i="121" s="1"/>
  <c r="E52" i="121" s="1"/>
  <c r="E55" i="121" s="1"/>
  <c r="E58" i="121" s="1"/>
  <c r="E61" i="121" s="1"/>
  <c r="E64" i="121" s="1"/>
  <c r="E67" i="121" s="1"/>
  <c r="E70" i="121" s="1"/>
  <c r="E73" i="121" s="1"/>
  <c r="E76" i="121" s="1"/>
  <c r="E79" i="121" s="1"/>
  <c r="E82" i="121" s="1"/>
  <c r="E85" i="121" s="1"/>
  <c r="AB26" i="121"/>
  <c r="AA26" i="121"/>
  <c r="Z26" i="121"/>
  <c r="Y26" i="121"/>
  <c r="T26" i="121"/>
  <c r="T27" i="121" s="1"/>
  <c r="T28" i="121" s="1"/>
  <c r="T29" i="121" s="1"/>
  <c r="T30" i="121" s="1"/>
  <c r="T31" i="121" s="1"/>
  <c r="T32" i="121" s="1"/>
  <c r="T33" i="121" s="1"/>
  <c r="T34" i="121" s="1"/>
  <c r="T35" i="121" s="1"/>
  <c r="T36" i="121" s="1"/>
  <c r="X25" i="121"/>
  <c r="X26" i="121" s="1"/>
  <c r="X27" i="121" s="1"/>
  <c r="X28" i="121" s="1"/>
  <c r="X29" i="121" s="1"/>
  <c r="X30" i="121" s="1"/>
  <c r="X31" i="121" s="1"/>
  <c r="X32" i="121" s="1"/>
  <c r="X33" i="121" s="1"/>
  <c r="X34" i="121" s="1"/>
  <c r="X35" i="121" s="1"/>
  <c r="X36" i="121" s="1"/>
  <c r="W25" i="121"/>
  <c r="W26" i="121" s="1"/>
  <c r="W27" i="121" s="1"/>
  <c r="W28" i="121" s="1"/>
  <c r="W29" i="121" s="1"/>
  <c r="W30" i="121" s="1"/>
  <c r="W31" i="121" s="1"/>
  <c r="W32" i="121" s="1"/>
  <c r="W33" i="121" s="1"/>
  <c r="W34" i="121" s="1"/>
  <c r="W35" i="121" s="1"/>
  <c r="W36" i="121" s="1"/>
  <c r="V25" i="121"/>
  <c r="V26" i="121" s="1"/>
  <c r="V27" i="121" s="1"/>
  <c r="V28" i="121" s="1"/>
  <c r="V29" i="121" s="1"/>
  <c r="V30" i="121" s="1"/>
  <c r="V31" i="121" s="1"/>
  <c r="V32" i="121" s="1"/>
  <c r="V33" i="121" s="1"/>
  <c r="V34" i="121" s="1"/>
  <c r="V35" i="121" s="1"/>
  <c r="V36" i="121" s="1"/>
  <c r="U25" i="121"/>
  <c r="U26" i="121" s="1"/>
  <c r="U27" i="121" s="1"/>
  <c r="U28" i="121" s="1"/>
  <c r="U29" i="121" s="1"/>
  <c r="U30" i="121" s="1"/>
  <c r="U31" i="121" s="1"/>
  <c r="U32" i="121" s="1"/>
  <c r="U33" i="121" s="1"/>
  <c r="U34" i="121" s="1"/>
  <c r="U35" i="121" s="1"/>
  <c r="U36" i="121" s="1"/>
  <c r="T25" i="121"/>
  <c r="S25" i="121"/>
  <c r="S26" i="121" s="1"/>
  <c r="S27" i="121" s="1"/>
  <c r="S28" i="121" s="1"/>
  <c r="S29" i="121" s="1"/>
  <c r="S30" i="121" s="1"/>
  <c r="S31" i="121" s="1"/>
  <c r="S32" i="121" s="1"/>
  <c r="S33" i="121" s="1"/>
  <c r="S34" i="121" s="1"/>
  <c r="S35" i="121" s="1"/>
  <c r="S36" i="121" s="1"/>
  <c r="R25" i="121"/>
  <c r="R26" i="121" s="1"/>
  <c r="R27" i="121" s="1"/>
  <c r="R28" i="121" s="1"/>
  <c r="R29" i="121" s="1"/>
  <c r="R30" i="121" s="1"/>
  <c r="R31" i="121" s="1"/>
  <c r="R32" i="121" s="1"/>
  <c r="R33" i="121" s="1"/>
  <c r="R34" i="121" s="1"/>
  <c r="R35" i="121" s="1"/>
  <c r="R36" i="121" s="1"/>
  <c r="Q25" i="121"/>
  <c r="Q26" i="121" s="1"/>
  <c r="Q27" i="121" s="1"/>
  <c r="Q28" i="121" s="1"/>
  <c r="Q29" i="121" s="1"/>
  <c r="Q30" i="121" s="1"/>
  <c r="Q31" i="121" s="1"/>
  <c r="Q32" i="121" s="1"/>
  <c r="Q33" i="121" s="1"/>
  <c r="Q34" i="121" s="1"/>
  <c r="Q35" i="121" s="1"/>
  <c r="Q36" i="121" s="1"/>
  <c r="P25" i="121"/>
  <c r="P26" i="121" s="1"/>
  <c r="P27" i="121" s="1"/>
  <c r="P28" i="121" s="1"/>
  <c r="P29" i="121" s="1"/>
  <c r="P30" i="121" s="1"/>
  <c r="P31" i="121" s="1"/>
  <c r="P32" i="121" s="1"/>
  <c r="P33" i="121" s="1"/>
  <c r="P34" i="121" s="1"/>
  <c r="P35" i="121" s="1"/>
  <c r="P36" i="121" s="1"/>
  <c r="O25" i="121"/>
  <c r="O26" i="121" s="1"/>
  <c r="O27" i="121" s="1"/>
  <c r="O28" i="121" s="1"/>
  <c r="O29" i="121" s="1"/>
  <c r="O30" i="121" s="1"/>
  <c r="O31" i="121" s="1"/>
  <c r="O32" i="121" s="1"/>
  <c r="O33" i="121" s="1"/>
  <c r="O34" i="121" s="1"/>
  <c r="O35" i="121" s="1"/>
  <c r="O36" i="121" s="1"/>
  <c r="N25" i="121"/>
  <c r="N26" i="121" s="1"/>
  <c r="M25" i="121"/>
  <c r="M26" i="121" s="1"/>
  <c r="C77" i="112" l="1"/>
  <c r="K76" i="112"/>
  <c r="I76" i="112"/>
  <c r="G76" i="112"/>
  <c r="E76" i="112"/>
  <c r="D76" i="112"/>
  <c r="C76" i="112"/>
  <c r="B76" i="112"/>
  <c r="L75" i="112"/>
  <c r="J75" i="112"/>
  <c r="G75" i="112"/>
  <c r="E75" i="112"/>
  <c r="D75" i="112"/>
  <c r="C75" i="112"/>
  <c r="B75" i="112"/>
  <c r="AH74" i="112"/>
  <c r="AH75" i="112" s="1"/>
  <c r="AH76" i="112" s="1"/>
  <c r="AH77" i="112" s="1"/>
  <c r="AG74" i="112"/>
  <c r="AG75" i="112" s="1"/>
  <c r="AG76" i="112" s="1"/>
  <c r="AG77" i="112" s="1"/>
  <c r="AF74" i="112"/>
  <c r="AF75" i="112" s="1"/>
  <c r="AF76" i="112" s="1"/>
  <c r="AF77" i="112" s="1"/>
  <c r="AE74" i="112"/>
  <c r="AE75" i="112" s="1"/>
  <c r="AE76" i="112" s="1"/>
  <c r="AE77" i="112" s="1"/>
  <c r="AD74" i="112"/>
  <c r="AD75" i="112" s="1"/>
  <c r="AD76" i="112" s="1"/>
  <c r="AD77" i="112" s="1"/>
  <c r="AC74" i="112"/>
  <c r="AC75" i="112" s="1"/>
  <c r="AC76" i="112" s="1"/>
  <c r="AC77" i="112" s="1"/>
  <c r="AB74" i="112"/>
  <c r="AB75" i="112" s="1"/>
  <c r="AB76" i="112" s="1"/>
  <c r="AB77" i="112" s="1"/>
  <c r="AA74" i="112"/>
  <c r="AA75" i="112" s="1"/>
  <c r="AA76" i="112" s="1"/>
  <c r="AA77" i="112" s="1"/>
  <c r="Z74" i="112"/>
  <c r="Z75" i="112" s="1"/>
  <c r="Z76" i="112" s="1"/>
  <c r="Z77" i="112" s="1"/>
  <c r="Y74" i="112"/>
  <c r="Y75" i="112" s="1"/>
  <c r="Y76" i="112" s="1"/>
  <c r="Y77" i="112" s="1"/>
  <c r="X74" i="112"/>
  <c r="X75" i="112" s="1"/>
  <c r="X76" i="112" s="1"/>
  <c r="X77" i="112" s="1"/>
  <c r="W74" i="112"/>
  <c r="W75" i="112" s="1"/>
  <c r="W76" i="112" s="1"/>
  <c r="W77" i="112" s="1"/>
  <c r="V74" i="112"/>
  <c r="V75" i="112" s="1"/>
  <c r="V76" i="112" s="1"/>
  <c r="V77" i="112" s="1"/>
  <c r="U74" i="112"/>
  <c r="U75" i="112" s="1"/>
  <c r="U76" i="112" s="1"/>
  <c r="U77" i="112" s="1"/>
  <c r="T74" i="112"/>
  <c r="T75" i="112" s="1"/>
  <c r="T76" i="112" s="1"/>
  <c r="T77" i="112" s="1"/>
  <c r="S74" i="112"/>
  <c r="S75" i="112" s="1"/>
  <c r="S76" i="112" s="1"/>
  <c r="S77" i="112" s="1"/>
  <c r="R74" i="112"/>
  <c r="R75" i="112" s="1"/>
  <c r="R76" i="112" s="1"/>
  <c r="R77" i="112" s="1"/>
  <c r="Q74" i="112"/>
  <c r="Q75" i="112" s="1"/>
  <c r="Q76" i="112" s="1"/>
  <c r="Q77" i="112" s="1"/>
  <c r="P74" i="112"/>
  <c r="P75" i="112" s="1"/>
  <c r="P76" i="112" s="1"/>
  <c r="P77" i="112" s="1"/>
  <c r="O74" i="112"/>
  <c r="O75" i="112" s="1"/>
  <c r="O76" i="112" s="1"/>
  <c r="O77" i="112" s="1"/>
  <c r="N74" i="112"/>
  <c r="N75" i="112" s="1"/>
  <c r="N76" i="112" s="1"/>
  <c r="N77" i="112" s="1"/>
  <c r="M74" i="112"/>
  <c r="M75" i="112" s="1"/>
  <c r="M76" i="112" s="1"/>
  <c r="M77" i="112" s="1"/>
  <c r="L74" i="112"/>
  <c r="L85" i="112" s="1"/>
  <c r="J74" i="112"/>
  <c r="J85" i="112" s="1"/>
  <c r="G74" i="112"/>
  <c r="G85" i="112" s="1"/>
  <c r="E74" i="112"/>
  <c r="E85" i="112" s="1"/>
  <c r="D74" i="112"/>
  <c r="D85" i="112" s="1"/>
  <c r="C74" i="112"/>
  <c r="C85" i="112" s="1"/>
  <c r="B74" i="112"/>
  <c r="B85" i="112" s="1"/>
  <c r="AH128" i="85" l="1"/>
  <c r="AH129" i="85" s="1"/>
  <c r="AH130" i="85" s="1"/>
  <c r="AH131" i="85" s="1"/>
  <c r="AH132" i="85" s="1"/>
  <c r="AH133" i="85" s="1"/>
  <c r="AH134" i="85" s="1"/>
  <c r="AH135" i="85" s="1"/>
  <c r="AH136" i="85" s="1"/>
  <c r="AH137" i="85" s="1"/>
  <c r="AH138" i="85" s="1"/>
  <c r="AH139" i="85" s="1"/>
  <c r="AH140" i="85" s="1"/>
  <c r="AH141" i="85" s="1"/>
  <c r="AH142" i="85" s="1"/>
  <c r="AH143" i="85" s="1"/>
  <c r="AG128" i="85"/>
  <c r="AG129" i="85" s="1"/>
  <c r="AG130" i="85" s="1"/>
  <c r="AG131" i="85" s="1"/>
  <c r="AG132" i="85" s="1"/>
  <c r="AG133" i="85" s="1"/>
  <c r="AG134" i="85" s="1"/>
  <c r="AG135" i="85" s="1"/>
  <c r="AG136" i="85" s="1"/>
  <c r="AG137" i="85" s="1"/>
  <c r="AG138" i="85" s="1"/>
  <c r="AG139" i="85" s="1"/>
  <c r="AG140" i="85" s="1"/>
  <c r="AG141" i="85" s="1"/>
  <c r="AG142" i="85" s="1"/>
  <c r="AG143" i="85" s="1"/>
  <c r="AF128" i="85"/>
  <c r="AF129" i="85" s="1"/>
  <c r="AF130" i="85" s="1"/>
  <c r="AF131" i="85" s="1"/>
  <c r="AF132" i="85" s="1"/>
  <c r="AF133" i="85" s="1"/>
  <c r="AF134" i="85" s="1"/>
  <c r="AF135" i="85" s="1"/>
  <c r="AF136" i="85" s="1"/>
  <c r="AF137" i="85" s="1"/>
  <c r="AF138" i="85" s="1"/>
  <c r="AF139" i="85" s="1"/>
  <c r="AF140" i="85" s="1"/>
  <c r="AF141" i="85" s="1"/>
  <c r="AF142" i="85" s="1"/>
  <c r="AF143" i="85" s="1"/>
  <c r="AE128" i="85"/>
  <c r="AE129" i="85" s="1"/>
  <c r="AE130" i="85" s="1"/>
  <c r="AE131" i="85" s="1"/>
  <c r="AE132" i="85" s="1"/>
  <c r="AE133" i="85" s="1"/>
  <c r="AE134" i="85" s="1"/>
  <c r="AE135" i="85" s="1"/>
  <c r="AE136" i="85" s="1"/>
  <c r="AE137" i="85" s="1"/>
  <c r="AE138" i="85" s="1"/>
  <c r="AE139" i="85" s="1"/>
  <c r="AE140" i="85" s="1"/>
  <c r="AE141" i="85" s="1"/>
  <c r="AE142" i="85" s="1"/>
  <c r="AE143" i="85" s="1"/>
  <c r="AD128" i="85"/>
  <c r="AD129" i="85" s="1"/>
  <c r="AD130" i="85" s="1"/>
  <c r="AD131" i="85" s="1"/>
  <c r="AD132" i="85" s="1"/>
  <c r="AD133" i="85" s="1"/>
  <c r="AD134" i="85" s="1"/>
  <c r="AD135" i="85" s="1"/>
  <c r="AD136" i="85" s="1"/>
  <c r="AD137" i="85" s="1"/>
  <c r="AD138" i="85" s="1"/>
  <c r="AD139" i="85" s="1"/>
  <c r="AD140" i="85" s="1"/>
  <c r="AD141" i="85" s="1"/>
  <c r="AD142" i="85" s="1"/>
  <c r="AD143" i="85" s="1"/>
  <c r="AC128" i="85"/>
  <c r="AC129" i="85" s="1"/>
  <c r="AC130" i="85" s="1"/>
  <c r="AC131" i="85" s="1"/>
  <c r="AC132" i="85" s="1"/>
  <c r="AC133" i="85" s="1"/>
  <c r="AC134" i="85" s="1"/>
  <c r="AC135" i="85" s="1"/>
  <c r="AC136" i="85" s="1"/>
  <c r="AC137" i="85" s="1"/>
  <c r="AC138" i="85" s="1"/>
  <c r="AC139" i="85" s="1"/>
  <c r="AC140" i="85" s="1"/>
  <c r="AC141" i="85" s="1"/>
  <c r="AC142" i="85" s="1"/>
  <c r="AC143" i="85" s="1"/>
  <c r="AB128" i="85"/>
  <c r="AB129" i="85" s="1"/>
  <c r="AB130" i="85" s="1"/>
  <c r="AB131" i="85" s="1"/>
  <c r="AB132" i="85" s="1"/>
  <c r="AB133" i="85" s="1"/>
  <c r="AB134" i="85" s="1"/>
  <c r="AB135" i="85" s="1"/>
  <c r="AB136" i="85" s="1"/>
  <c r="AB137" i="85" s="1"/>
  <c r="AB138" i="85" s="1"/>
  <c r="AB139" i="85" s="1"/>
  <c r="AB140" i="85" s="1"/>
  <c r="AB141" i="85" s="1"/>
  <c r="AB142" i="85" s="1"/>
  <c r="AB143" i="85" s="1"/>
  <c r="AA128" i="85"/>
  <c r="AA129" i="85" s="1"/>
  <c r="AA130" i="85" s="1"/>
  <c r="AA131" i="85" s="1"/>
  <c r="AA132" i="85" s="1"/>
  <c r="AA133" i="85" s="1"/>
  <c r="AA134" i="85" s="1"/>
  <c r="AA135" i="85" s="1"/>
  <c r="AA136" i="85" s="1"/>
  <c r="AA137" i="85" s="1"/>
  <c r="AA138" i="85" s="1"/>
  <c r="AA139" i="85" s="1"/>
  <c r="AA140" i="85" s="1"/>
  <c r="AA141" i="85" s="1"/>
  <c r="AA142" i="85" s="1"/>
  <c r="AA143" i="85" s="1"/>
  <c r="Z128" i="85"/>
  <c r="Z129" i="85" s="1"/>
  <c r="Z130" i="85" s="1"/>
  <c r="Z131" i="85" s="1"/>
  <c r="Z132" i="85" s="1"/>
  <c r="Z133" i="85" s="1"/>
  <c r="Z134" i="85" s="1"/>
  <c r="Z135" i="85" s="1"/>
  <c r="Z136" i="85" s="1"/>
  <c r="Z137" i="85" s="1"/>
  <c r="Z138" i="85" s="1"/>
  <c r="Z139" i="85" s="1"/>
  <c r="Z140" i="85" s="1"/>
  <c r="Z141" i="85" s="1"/>
  <c r="Z142" i="85" s="1"/>
  <c r="Z143" i="85" s="1"/>
  <c r="Y128" i="85"/>
  <c r="Y129" i="85" s="1"/>
  <c r="Y130" i="85" s="1"/>
  <c r="Y131" i="85" s="1"/>
  <c r="Y132" i="85" s="1"/>
  <c r="Y133" i="85" s="1"/>
  <c r="Y134" i="85" s="1"/>
  <c r="Y135" i="85" s="1"/>
  <c r="Y136" i="85" s="1"/>
  <c r="Y137" i="85" s="1"/>
  <c r="Y138" i="85" s="1"/>
  <c r="Y139" i="85" s="1"/>
  <c r="Y140" i="85" s="1"/>
  <c r="Y141" i="85" s="1"/>
  <c r="Y142" i="85" s="1"/>
  <c r="Y143" i="85" s="1"/>
  <c r="X128" i="85"/>
  <c r="X129" i="85" s="1"/>
  <c r="X130" i="85" s="1"/>
  <c r="X131" i="85" s="1"/>
  <c r="X132" i="85" s="1"/>
  <c r="X133" i="85" s="1"/>
  <c r="X134" i="85" s="1"/>
  <c r="X135" i="85" s="1"/>
  <c r="X136" i="85" s="1"/>
  <c r="X137" i="85" s="1"/>
  <c r="X138" i="85" s="1"/>
  <c r="X139" i="85" s="1"/>
  <c r="X140" i="85" s="1"/>
  <c r="X141" i="85" s="1"/>
  <c r="X142" i="85" s="1"/>
  <c r="X143" i="85" s="1"/>
  <c r="W128" i="85"/>
  <c r="W129" i="85" s="1"/>
  <c r="W130" i="85" s="1"/>
  <c r="W131" i="85" s="1"/>
  <c r="W132" i="85" s="1"/>
  <c r="W133" i="85" s="1"/>
  <c r="W134" i="85" s="1"/>
  <c r="W135" i="85" s="1"/>
  <c r="W136" i="85" s="1"/>
  <c r="W137" i="85" s="1"/>
  <c r="W138" i="85" s="1"/>
  <c r="W139" i="85" s="1"/>
  <c r="W140" i="85" s="1"/>
  <c r="W141" i="85" s="1"/>
  <c r="W142" i="85" s="1"/>
  <c r="W143" i="85" s="1"/>
  <c r="V128" i="85"/>
  <c r="V129" i="85" s="1"/>
  <c r="V130" i="85" s="1"/>
  <c r="V131" i="85" s="1"/>
  <c r="V132" i="85" s="1"/>
  <c r="V133" i="85" s="1"/>
  <c r="V134" i="85" s="1"/>
  <c r="V135" i="85" s="1"/>
  <c r="V137" i="85" s="1"/>
  <c r="V138" i="85" s="1"/>
  <c r="V139" i="85" s="1"/>
  <c r="V141" i="85" s="1"/>
  <c r="V142" i="85" s="1"/>
  <c r="V143" i="85" s="1"/>
  <c r="U128" i="85"/>
  <c r="U129" i="85" s="1"/>
  <c r="U130" i="85" s="1"/>
  <c r="U131" i="85" s="1"/>
  <c r="U132" i="85" s="1"/>
  <c r="U133" i="85" s="1"/>
  <c r="U134" i="85" s="1"/>
  <c r="U135" i="85" s="1"/>
  <c r="U137" i="85" s="1"/>
  <c r="U138" i="85" s="1"/>
  <c r="U139" i="85" s="1"/>
  <c r="U141" i="85" s="1"/>
  <c r="U142" i="85" s="1"/>
  <c r="U143" i="85" s="1"/>
  <c r="T128" i="85"/>
  <c r="T129" i="85" s="1"/>
  <c r="T130" i="85" s="1"/>
  <c r="T131" i="85" s="1"/>
  <c r="T132" i="85" s="1"/>
  <c r="T133" i="85" s="1"/>
  <c r="T134" i="85" s="1"/>
  <c r="T136" i="85" s="1"/>
  <c r="T137" i="85" s="1"/>
  <c r="T138" i="85" s="1"/>
  <c r="T140" i="85" s="1"/>
  <c r="T141" i="85" s="1"/>
  <c r="T142" i="85" s="1"/>
  <c r="T143" i="85" s="1"/>
  <c r="S128" i="85"/>
  <c r="S129" i="85" s="1"/>
  <c r="S130" i="85" s="1"/>
  <c r="S131" i="85" s="1"/>
  <c r="S132" i="85" s="1"/>
  <c r="S133" i="85" s="1"/>
  <c r="S134" i="85" s="1"/>
  <c r="S136" i="85" s="1"/>
  <c r="S137" i="85" s="1"/>
  <c r="S138" i="85" s="1"/>
  <c r="S140" i="85" s="1"/>
  <c r="S141" i="85" s="1"/>
  <c r="S142" i="85" s="1"/>
  <c r="S143" i="85" s="1"/>
  <c r="R128" i="85"/>
  <c r="R129" i="85" s="1"/>
  <c r="R130" i="85" s="1"/>
  <c r="R131" i="85" s="1"/>
  <c r="R132" i="85" s="1"/>
  <c r="R133" i="85" s="1"/>
  <c r="R134" i="85" s="1"/>
  <c r="R135" i="85" s="1"/>
  <c r="R136" i="85" s="1"/>
  <c r="R137" i="85" s="1"/>
  <c r="R138" i="85" s="1"/>
  <c r="R139" i="85" s="1"/>
  <c r="R140" i="85" s="1"/>
  <c r="R141" i="85" s="1"/>
  <c r="R142" i="85" s="1"/>
  <c r="R143" i="85" s="1"/>
  <c r="Q128" i="85"/>
  <c r="Q129" i="85" s="1"/>
  <c r="Q130" i="85" s="1"/>
  <c r="Q131" i="85" s="1"/>
  <c r="Q132" i="85" s="1"/>
  <c r="Q133" i="85" s="1"/>
  <c r="Q134" i="85" s="1"/>
  <c r="Q135" i="85" s="1"/>
  <c r="Q136" i="85" s="1"/>
  <c r="Q137" i="85" s="1"/>
  <c r="Q138" i="85" s="1"/>
  <c r="Q139" i="85" s="1"/>
  <c r="Q140" i="85" s="1"/>
  <c r="Q141" i="85" s="1"/>
  <c r="Q142" i="85" s="1"/>
  <c r="Q143" i="85" s="1"/>
  <c r="P128" i="85"/>
  <c r="P129" i="85" s="1"/>
  <c r="P130" i="85" s="1"/>
  <c r="P131" i="85" s="1"/>
  <c r="P132" i="85" s="1"/>
  <c r="P133" i="85" s="1"/>
  <c r="P134" i="85" s="1"/>
  <c r="P135" i="85" s="1"/>
  <c r="P136" i="85" s="1"/>
  <c r="P137" i="85" s="1"/>
  <c r="P138" i="85" s="1"/>
  <c r="P139" i="85" s="1"/>
  <c r="P140" i="85" s="1"/>
  <c r="P141" i="85" s="1"/>
  <c r="P142" i="85" s="1"/>
  <c r="P143" i="85" s="1"/>
  <c r="O128" i="85"/>
  <c r="O129" i="85" s="1"/>
  <c r="O130" i="85" s="1"/>
  <c r="O131" i="85" s="1"/>
  <c r="O132" i="85" s="1"/>
  <c r="O133" i="85" s="1"/>
  <c r="O134" i="85" s="1"/>
  <c r="O135" i="85" s="1"/>
  <c r="O136" i="85" s="1"/>
  <c r="O137" i="85" s="1"/>
  <c r="O138" i="85" s="1"/>
  <c r="O139" i="85" s="1"/>
  <c r="O140" i="85" s="1"/>
  <c r="O141" i="85" s="1"/>
  <c r="O142" i="85" s="1"/>
  <c r="O143" i="85" s="1"/>
  <c r="N128" i="85"/>
  <c r="N129" i="85" s="1"/>
  <c r="N130" i="85" s="1"/>
  <c r="N131" i="85" s="1"/>
  <c r="N132" i="85" s="1"/>
  <c r="N133" i="85" s="1"/>
  <c r="N134" i="85" s="1"/>
  <c r="N135" i="85" s="1"/>
  <c r="N136" i="85" s="1"/>
  <c r="N137" i="85" s="1"/>
  <c r="N138" i="85" s="1"/>
  <c r="N139" i="85" s="1"/>
  <c r="N140" i="85" s="1"/>
  <c r="N141" i="85" s="1"/>
  <c r="N142" i="85" s="1"/>
  <c r="N143" i="85" s="1"/>
  <c r="M128" i="85"/>
  <c r="M129" i="85" s="1"/>
  <c r="M130" i="85" s="1"/>
  <c r="M131" i="85" s="1"/>
  <c r="M132" i="85" s="1"/>
  <c r="M133" i="85" s="1"/>
  <c r="M134" i="85" s="1"/>
  <c r="M135" i="85" s="1"/>
  <c r="M136" i="85" s="1"/>
  <c r="M137" i="85" s="1"/>
  <c r="M138" i="85" s="1"/>
  <c r="M139" i="85" s="1"/>
  <c r="M140" i="85" s="1"/>
  <c r="M141" i="85" s="1"/>
  <c r="M142" i="85" s="1"/>
  <c r="M143" i="85" s="1"/>
  <c r="AF121" i="85" l="1"/>
  <c r="AE121" i="85"/>
  <c r="K121" i="85"/>
  <c r="I121" i="85"/>
  <c r="G121" i="85"/>
  <c r="E121" i="85"/>
  <c r="D121" i="85"/>
  <c r="B121" i="85"/>
  <c r="E118" i="85"/>
  <c r="K117" i="85"/>
  <c r="I117" i="85"/>
  <c r="G117" i="85"/>
  <c r="E117" i="85"/>
  <c r="D117" i="85"/>
  <c r="B117" i="85"/>
  <c r="AF111" i="85"/>
  <c r="AF112" i="85" s="1"/>
  <c r="AF113" i="85" s="1"/>
  <c r="AF114" i="85" s="1"/>
  <c r="AF115" i="85" s="1"/>
  <c r="AF116" i="85" s="1"/>
  <c r="AE111" i="85"/>
  <c r="AE112" i="85" s="1"/>
  <c r="AE113" i="85" s="1"/>
  <c r="AE114" i="85" s="1"/>
  <c r="AE115" i="85" s="1"/>
  <c r="AE116" i="85" s="1"/>
  <c r="AF107" i="85"/>
  <c r="AF108" i="85" s="1"/>
  <c r="AE107" i="85"/>
  <c r="AE108" i="85" s="1"/>
  <c r="AD107" i="85"/>
  <c r="AD108" i="85" s="1"/>
  <c r="AD109" i="85" s="1"/>
  <c r="AD110" i="85" s="1"/>
  <c r="AD111" i="85" s="1"/>
  <c r="AD112" i="85" s="1"/>
  <c r="AD113" i="85" s="1"/>
  <c r="AD114" i="85" s="1"/>
  <c r="AD115" i="85" s="1"/>
  <c r="AD116" i="85" s="1"/>
  <c r="AD117" i="85" s="1"/>
  <c r="AD118" i="85" s="1"/>
  <c r="AD119" i="85" s="1"/>
  <c r="AD120" i="85" s="1"/>
  <c r="AD121" i="85" s="1"/>
  <c r="AC107" i="85"/>
  <c r="AC108" i="85" s="1"/>
  <c r="AC109" i="85" s="1"/>
  <c r="AC110" i="85" s="1"/>
  <c r="AC111" i="85" s="1"/>
  <c r="AC112" i="85" s="1"/>
  <c r="AC113" i="85" s="1"/>
  <c r="AC114" i="85" s="1"/>
  <c r="AC115" i="85" s="1"/>
  <c r="AC116" i="85" s="1"/>
  <c r="AC117" i="85" s="1"/>
  <c r="AC118" i="85" s="1"/>
  <c r="AC119" i="85" s="1"/>
  <c r="AC120" i="85" s="1"/>
  <c r="AC121" i="85" s="1"/>
  <c r="AB107" i="85"/>
  <c r="AB108" i="85" s="1"/>
  <c r="AB109" i="85" s="1"/>
  <c r="AB110" i="85" s="1"/>
  <c r="AB111" i="85" s="1"/>
  <c r="AB112" i="85" s="1"/>
  <c r="AB113" i="85" s="1"/>
  <c r="AB114" i="85" s="1"/>
  <c r="AB115" i="85" s="1"/>
  <c r="AB116" i="85" s="1"/>
  <c r="AB117" i="85" s="1"/>
  <c r="AB118" i="85" s="1"/>
  <c r="AB119" i="85" s="1"/>
  <c r="AB120" i="85" s="1"/>
  <c r="AB121" i="85" s="1"/>
  <c r="AA107" i="85"/>
  <c r="AA108" i="85" s="1"/>
  <c r="AA109" i="85" s="1"/>
  <c r="AA110" i="85" s="1"/>
  <c r="AA111" i="85" s="1"/>
  <c r="AA112" i="85" s="1"/>
  <c r="AA113" i="85" s="1"/>
  <c r="AA114" i="85" s="1"/>
  <c r="AA115" i="85" s="1"/>
  <c r="AA116" i="85" s="1"/>
  <c r="AA117" i="85" s="1"/>
  <c r="AA118" i="85" s="1"/>
  <c r="AA119" i="85" s="1"/>
  <c r="AA120" i="85" s="1"/>
  <c r="AA121" i="85" s="1"/>
  <c r="Z107" i="85"/>
  <c r="Z108" i="85" s="1"/>
  <c r="Z109" i="85" s="1"/>
  <c r="Z110" i="85" s="1"/>
  <c r="Z111" i="85" s="1"/>
  <c r="Z112" i="85" s="1"/>
  <c r="Z113" i="85" s="1"/>
  <c r="Z114" i="85" s="1"/>
  <c r="Z115" i="85" s="1"/>
  <c r="Z116" i="85" s="1"/>
  <c r="Z117" i="85" s="1"/>
  <c r="Z118" i="85" s="1"/>
  <c r="Z119" i="85" s="1"/>
  <c r="Z120" i="85" s="1"/>
  <c r="Z121" i="85" s="1"/>
  <c r="Y107" i="85"/>
  <c r="Y108" i="85" s="1"/>
  <c r="Y109" i="85" s="1"/>
  <c r="Y110" i="85" s="1"/>
  <c r="Y111" i="85" s="1"/>
  <c r="Y112" i="85" s="1"/>
  <c r="Y113" i="85" s="1"/>
  <c r="Y114" i="85" s="1"/>
  <c r="Y115" i="85" s="1"/>
  <c r="Y116" i="85" s="1"/>
  <c r="Y117" i="85" s="1"/>
  <c r="Y118" i="85" s="1"/>
  <c r="Y119" i="85" s="1"/>
  <c r="Y120" i="85" s="1"/>
  <c r="Y121" i="85" s="1"/>
  <c r="X107" i="85"/>
  <c r="X108" i="85" s="1"/>
  <c r="X109" i="85" s="1"/>
  <c r="X110" i="85" s="1"/>
  <c r="X111" i="85" s="1"/>
  <c r="X112" i="85" s="1"/>
  <c r="X113" i="85" s="1"/>
  <c r="X114" i="85" s="1"/>
  <c r="X115" i="85" s="1"/>
  <c r="X116" i="85" s="1"/>
  <c r="X117" i="85" s="1"/>
  <c r="X118" i="85" s="1"/>
  <c r="X119" i="85" s="1"/>
  <c r="X120" i="85" s="1"/>
  <c r="X121" i="85" s="1"/>
  <c r="W107" i="85"/>
  <c r="W108" i="85" s="1"/>
  <c r="W109" i="85" s="1"/>
  <c r="W110" i="85" s="1"/>
  <c r="W111" i="85" s="1"/>
  <c r="W112" i="85" s="1"/>
  <c r="W113" i="85" s="1"/>
  <c r="W114" i="85" s="1"/>
  <c r="W115" i="85" s="1"/>
  <c r="W116" i="85" s="1"/>
  <c r="W117" i="85" s="1"/>
  <c r="W118" i="85" s="1"/>
  <c r="W119" i="85" s="1"/>
  <c r="W120" i="85" s="1"/>
  <c r="W121" i="85" s="1"/>
  <c r="V107" i="85"/>
  <c r="V108" i="85" s="1"/>
  <c r="V109" i="85" s="1"/>
  <c r="V110" i="85" s="1"/>
  <c r="V111" i="85" s="1"/>
  <c r="V112" i="85" s="1"/>
  <c r="V113" i="85" s="1"/>
  <c r="V114" i="85" s="1"/>
  <c r="V116" i="85" s="1"/>
  <c r="V117" i="85" s="1"/>
  <c r="V118" i="85" s="1"/>
  <c r="V119" i="85" s="1"/>
  <c r="V120" i="85" s="1"/>
  <c r="V121" i="85" s="1"/>
  <c r="U107" i="85"/>
  <c r="U108" i="85" s="1"/>
  <c r="U109" i="85" s="1"/>
  <c r="U110" i="85" s="1"/>
  <c r="U111" i="85" s="1"/>
  <c r="U112" i="85" s="1"/>
  <c r="U113" i="85" s="1"/>
  <c r="U114" i="85" s="1"/>
  <c r="U116" i="85" s="1"/>
  <c r="U117" i="85" s="1"/>
  <c r="U118" i="85" s="1"/>
  <c r="U119" i="85" s="1"/>
  <c r="U120" i="85" s="1"/>
  <c r="U121" i="85" s="1"/>
  <c r="T107" i="85"/>
  <c r="T108" i="85" s="1"/>
  <c r="T109" i="85" s="1"/>
  <c r="T110" i="85" s="1"/>
  <c r="T111" i="85" s="1"/>
  <c r="T112" i="85" s="1"/>
  <c r="T113" i="85" s="1"/>
  <c r="T114" i="85" s="1"/>
  <c r="T115" i="85" s="1"/>
  <c r="T116" i="85" s="1"/>
  <c r="T117" i="85" s="1"/>
  <c r="T118" i="85" s="1"/>
  <c r="T119" i="85" s="1"/>
  <c r="T120" i="85" s="1"/>
  <c r="T121" i="85" s="1"/>
  <c r="S107" i="85"/>
  <c r="S108" i="85" s="1"/>
  <c r="S109" i="85" s="1"/>
  <c r="S110" i="85" s="1"/>
  <c r="S111" i="85" s="1"/>
  <c r="S112" i="85" s="1"/>
  <c r="S113" i="85" s="1"/>
  <c r="S114" i="85" s="1"/>
  <c r="S115" i="85" s="1"/>
  <c r="S116" i="85" s="1"/>
  <c r="S117" i="85" s="1"/>
  <c r="S118" i="85" s="1"/>
  <c r="S119" i="85" s="1"/>
  <c r="S120" i="85" s="1"/>
  <c r="S121" i="85" s="1"/>
  <c r="R107" i="85"/>
  <c r="R108" i="85" s="1"/>
  <c r="R109" i="85" s="1"/>
  <c r="R110" i="85" s="1"/>
  <c r="R111" i="85" s="1"/>
  <c r="R112" i="85" s="1"/>
  <c r="R113" i="85" s="1"/>
  <c r="R114" i="85" s="1"/>
  <c r="R115" i="85" s="1"/>
  <c r="R116" i="85" s="1"/>
  <c r="R117" i="85" s="1"/>
  <c r="R118" i="85" s="1"/>
  <c r="R119" i="85" s="1"/>
  <c r="R120" i="85" s="1"/>
  <c r="R121" i="85" s="1"/>
  <c r="Q107" i="85"/>
  <c r="Q108" i="85" s="1"/>
  <c r="Q109" i="85" s="1"/>
  <c r="Q110" i="85" s="1"/>
  <c r="Q111" i="85" s="1"/>
  <c r="Q112" i="85" s="1"/>
  <c r="Q113" i="85" s="1"/>
  <c r="Q114" i="85" s="1"/>
  <c r="Q115" i="85" s="1"/>
  <c r="Q116" i="85" s="1"/>
  <c r="Q117" i="85" s="1"/>
  <c r="Q118" i="85" s="1"/>
  <c r="Q119" i="85" s="1"/>
  <c r="Q120" i="85" s="1"/>
  <c r="Q121" i="85" s="1"/>
  <c r="P107" i="85"/>
  <c r="P108" i="85" s="1"/>
  <c r="P109" i="85" s="1"/>
  <c r="P110" i="85" s="1"/>
  <c r="P111" i="85" s="1"/>
  <c r="P112" i="85" s="1"/>
  <c r="P113" i="85" s="1"/>
  <c r="P114" i="85" s="1"/>
  <c r="P115" i="85" s="1"/>
  <c r="P116" i="85" s="1"/>
  <c r="P117" i="85" s="1"/>
  <c r="P118" i="85" s="1"/>
  <c r="P119" i="85" s="1"/>
  <c r="P120" i="85" s="1"/>
  <c r="P121" i="85" s="1"/>
  <c r="O107" i="85"/>
  <c r="O108" i="85" s="1"/>
  <c r="O109" i="85" s="1"/>
  <c r="O110" i="85" s="1"/>
  <c r="O111" i="85" s="1"/>
  <c r="O112" i="85" s="1"/>
  <c r="O113" i="85" s="1"/>
  <c r="O114" i="85" s="1"/>
  <c r="O115" i="85" s="1"/>
  <c r="O116" i="85" s="1"/>
  <c r="O117" i="85" s="1"/>
  <c r="O118" i="85" s="1"/>
  <c r="O119" i="85" s="1"/>
  <c r="O120" i="85" s="1"/>
  <c r="O121" i="85" s="1"/>
  <c r="N107" i="85"/>
  <c r="N108" i="85" s="1"/>
  <c r="N109" i="85" s="1"/>
  <c r="N110" i="85" s="1"/>
  <c r="N111" i="85" s="1"/>
  <c r="N112" i="85" s="1"/>
  <c r="N113" i="85" s="1"/>
  <c r="N114" i="85" s="1"/>
  <c r="N115" i="85" s="1"/>
  <c r="N116" i="85" s="1"/>
  <c r="N117" i="85" s="1"/>
  <c r="N118" i="85" s="1"/>
  <c r="N119" i="85" s="1"/>
  <c r="N120" i="85" s="1"/>
  <c r="N121" i="85" s="1"/>
  <c r="M107" i="85"/>
  <c r="M108" i="85" s="1"/>
  <c r="M109" i="85" s="1"/>
  <c r="M110" i="85" s="1"/>
  <c r="M111" i="85" s="1"/>
  <c r="M112" i="85" s="1"/>
  <c r="M113" i="85" s="1"/>
  <c r="M114" i="85" s="1"/>
  <c r="M115" i="85" s="1"/>
  <c r="M116" i="85" s="1"/>
  <c r="M117" i="85" s="1"/>
  <c r="M118" i="85" s="1"/>
  <c r="M119" i="85" s="1"/>
  <c r="M120" i="85" s="1"/>
  <c r="M121" i="85" s="1"/>
  <c r="AF98" i="85"/>
  <c r="AF99" i="85" s="1"/>
  <c r="AF100" i="85" s="1"/>
  <c r="AE98" i="85"/>
  <c r="AE99" i="85" s="1"/>
  <c r="AE100" i="85" s="1"/>
  <c r="AD98" i="85"/>
  <c r="AD99" i="85" s="1"/>
  <c r="AD100" i="85" s="1"/>
  <c r="AC98" i="85"/>
  <c r="AC99" i="85" s="1"/>
  <c r="AC100" i="85" s="1"/>
  <c r="AB98" i="85"/>
  <c r="AB99" i="85" s="1"/>
  <c r="AB100" i="85" s="1"/>
  <c r="AA98" i="85"/>
  <c r="AA99" i="85" s="1"/>
  <c r="AA100" i="85" s="1"/>
  <c r="Z98" i="85"/>
  <c r="Z99" i="85" s="1"/>
  <c r="Z100" i="85" s="1"/>
  <c r="Y98" i="85"/>
  <c r="Y99" i="85" s="1"/>
  <c r="Y100" i="85" s="1"/>
  <c r="X98" i="85"/>
  <c r="X99" i="85" s="1"/>
  <c r="X100" i="85" s="1"/>
  <c r="W98" i="85"/>
  <c r="W99" i="85" s="1"/>
  <c r="W100" i="85" s="1"/>
  <c r="V98" i="85"/>
  <c r="V99" i="85" s="1"/>
  <c r="V100" i="85" s="1"/>
  <c r="U98" i="85"/>
  <c r="U99" i="85" s="1"/>
  <c r="U100" i="85" s="1"/>
  <c r="T98" i="85"/>
  <c r="T99" i="85" s="1"/>
  <c r="T100" i="85" s="1"/>
  <c r="S98" i="85"/>
  <c r="S99" i="85" s="1"/>
  <c r="S100" i="85" s="1"/>
  <c r="R98" i="85"/>
  <c r="R99" i="85" s="1"/>
  <c r="R100" i="85" s="1"/>
  <c r="Q98" i="85"/>
  <c r="Q99" i="85" s="1"/>
  <c r="Q100" i="85" s="1"/>
  <c r="P98" i="85"/>
  <c r="P99" i="85" s="1"/>
  <c r="P100" i="85" s="1"/>
  <c r="O98" i="85"/>
  <c r="O99" i="85" s="1"/>
  <c r="O100" i="85" s="1"/>
  <c r="N98" i="85"/>
  <c r="N99" i="85" s="1"/>
  <c r="N100" i="85" s="1"/>
  <c r="M98" i="85"/>
  <c r="M99" i="85" s="1"/>
  <c r="M100" i="85" s="1"/>
  <c r="V95" i="85"/>
  <c r="V96" i="85" s="1"/>
  <c r="U95" i="85"/>
  <c r="U96" i="85" s="1"/>
  <c r="R95" i="85"/>
  <c r="Q95" i="85"/>
  <c r="P95" i="85"/>
  <c r="O95" i="85"/>
  <c r="N95" i="85"/>
  <c r="M95" i="85"/>
  <c r="K91" i="85"/>
  <c r="K98" i="85" s="1"/>
  <c r="I91" i="85"/>
  <c r="I98" i="85" s="1"/>
  <c r="G91" i="85"/>
  <c r="G98" i="85" s="1"/>
  <c r="E91" i="85"/>
  <c r="E98" i="85" s="1"/>
  <c r="D91" i="85"/>
  <c r="D98" i="85" s="1"/>
  <c r="B91" i="85"/>
  <c r="B98" i="85" s="1"/>
  <c r="K90" i="85"/>
  <c r="K97" i="85" s="1"/>
  <c r="I90" i="85"/>
  <c r="I97" i="85" s="1"/>
  <c r="G90" i="85"/>
  <c r="G97" i="85" s="1"/>
  <c r="E90" i="85"/>
  <c r="E97" i="85" s="1"/>
  <c r="D90" i="85"/>
  <c r="D97" i="85" s="1"/>
  <c r="B90" i="85"/>
  <c r="B97" i="85" s="1"/>
  <c r="K89" i="85"/>
  <c r="K95" i="85" s="1"/>
  <c r="I89" i="85"/>
  <c r="I95" i="85" s="1"/>
  <c r="G89" i="85"/>
  <c r="G95" i="85" s="1"/>
  <c r="E89" i="85"/>
  <c r="E95" i="85" s="1"/>
  <c r="D89" i="85"/>
  <c r="D95" i="85" s="1"/>
  <c r="B89" i="85"/>
  <c r="B95" i="85" s="1"/>
  <c r="K67" i="85"/>
  <c r="I67" i="85"/>
  <c r="G67" i="85"/>
  <c r="E67" i="85"/>
  <c r="D67" i="85"/>
  <c r="B67" i="85"/>
  <c r="I60" i="85"/>
  <c r="I66" i="85" s="1"/>
  <c r="I72" i="85" s="1"/>
  <c r="E60" i="85"/>
  <c r="E66" i="85" s="1"/>
  <c r="E72" i="85" s="1"/>
  <c r="D60" i="85"/>
  <c r="D66" i="85" s="1"/>
  <c r="D72" i="85" s="1"/>
  <c r="C60" i="85"/>
  <c r="C66" i="85" s="1"/>
  <c r="C72" i="85" s="1"/>
  <c r="C78" i="85" s="1"/>
  <c r="C89" i="85" s="1"/>
  <c r="C95" i="85" s="1"/>
  <c r="B60" i="85"/>
  <c r="B66" i="85" s="1"/>
  <c r="B72" i="85" s="1"/>
  <c r="J59" i="85"/>
  <c r="J65" i="85" s="1"/>
  <c r="J71" i="85" s="1"/>
  <c r="J77" i="85" s="1"/>
  <c r="J88" i="85" s="1"/>
  <c r="G59" i="85"/>
  <c r="G65" i="85" s="1"/>
  <c r="G71" i="85" s="1"/>
  <c r="G77" i="85" s="1"/>
  <c r="G88" i="85" s="1"/>
  <c r="E59" i="85"/>
  <c r="E65" i="85" s="1"/>
  <c r="E71" i="85" s="1"/>
  <c r="E77" i="85" s="1"/>
  <c r="E88" i="85" s="1"/>
  <c r="D59" i="85"/>
  <c r="D65" i="85" s="1"/>
  <c r="D71" i="85" s="1"/>
  <c r="D77" i="85" s="1"/>
  <c r="D88" i="85" s="1"/>
  <c r="C59" i="85"/>
  <c r="C65" i="85" s="1"/>
  <c r="C71" i="85" s="1"/>
  <c r="C77" i="85" s="1"/>
  <c r="C88" i="85" s="1"/>
  <c r="C94" i="85" s="1"/>
  <c r="B59" i="85"/>
  <c r="B65" i="85" s="1"/>
  <c r="B71" i="85" s="1"/>
  <c r="B77" i="85" s="1"/>
  <c r="B88" i="85" s="1"/>
  <c r="I58" i="85"/>
  <c r="I64" i="85" s="1"/>
  <c r="I70" i="85" s="1"/>
  <c r="I76" i="85" s="1"/>
  <c r="I87" i="85" s="1"/>
  <c r="I93" i="85" s="1"/>
  <c r="E58" i="85"/>
  <c r="E64" i="85" s="1"/>
  <c r="E70" i="85" s="1"/>
  <c r="E76" i="85" s="1"/>
  <c r="E87" i="85" s="1"/>
  <c r="E93" i="85" s="1"/>
  <c r="D58" i="85"/>
  <c r="D64" i="85" s="1"/>
  <c r="D70" i="85" s="1"/>
  <c r="D76" i="85" s="1"/>
  <c r="D87" i="85" s="1"/>
  <c r="D93" i="85" s="1"/>
  <c r="C58" i="85"/>
  <c r="C64" i="85" s="1"/>
  <c r="C70" i="85" s="1"/>
  <c r="C76" i="85" s="1"/>
  <c r="C87" i="85" s="1"/>
  <c r="C93" i="85" s="1"/>
  <c r="C100" i="85" s="1"/>
  <c r="B58" i="85"/>
  <c r="B64" i="85" s="1"/>
  <c r="B70" i="85" s="1"/>
  <c r="B76" i="85" s="1"/>
  <c r="B87" i="85" s="1"/>
  <c r="B93" i="85" s="1"/>
  <c r="I57" i="85"/>
  <c r="I63" i="85" s="1"/>
  <c r="I69" i="85" s="1"/>
  <c r="I75" i="85" s="1"/>
  <c r="I86" i="85" s="1"/>
  <c r="I92" i="85" s="1"/>
  <c r="I99" i="85" s="1"/>
  <c r="E57" i="85"/>
  <c r="E63" i="85" s="1"/>
  <c r="E69" i="85" s="1"/>
  <c r="E75" i="85" s="1"/>
  <c r="E86" i="85" s="1"/>
  <c r="E92" i="85" s="1"/>
  <c r="E99" i="85" s="1"/>
  <c r="D57" i="85"/>
  <c r="D63" i="85" s="1"/>
  <c r="D69" i="85" s="1"/>
  <c r="D75" i="85" s="1"/>
  <c r="D86" i="85" s="1"/>
  <c r="D92" i="85" s="1"/>
  <c r="D99" i="85" s="1"/>
  <c r="C57" i="85"/>
  <c r="C63" i="85" s="1"/>
  <c r="C69" i="85" s="1"/>
  <c r="C75" i="85" s="1"/>
  <c r="C86" i="85" s="1"/>
  <c r="C92" i="85" s="1"/>
  <c r="C99" i="85" s="1"/>
  <c r="B57" i="85"/>
  <c r="B63" i="85" s="1"/>
  <c r="B69" i="85" s="1"/>
  <c r="B75" i="85" s="1"/>
  <c r="B86" i="85" s="1"/>
  <c r="B92" i="85" s="1"/>
  <c r="B99" i="85" s="1"/>
  <c r="I56" i="85"/>
  <c r="I62" i="85" s="1"/>
  <c r="I68" i="85" s="1"/>
  <c r="E56" i="85"/>
  <c r="E62" i="85" s="1"/>
  <c r="E68" i="85" s="1"/>
  <c r="D56" i="85"/>
  <c r="D62" i="85" s="1"/>
  <c r="D68" i="85" s="1"/>
  <c r="C56" i="85"/>
  <c r="C62" i="85" s="1"/>
  <c r="C68" i="85" s="1"/>
  <c r="C74" i="85" s="1"/>
  <c r="C85" i="85" s="1"/>
  <c r="C91" i="85" s="1"/>
  <c r="C98" i="85" s="1"/>
  <c r="B56" i="85"/>
  <c r="B62" i="85" s="1"/>
  <c r="B68" i="85" s="1"/>
  <c r="K54" i="85"/>
  <c r="K60" i="85" s="1"/>
  <c r="K66" i="85" s="1"/>
  <c r="K72" i="85" s="1"/>
  <c r="G54" i="85"/>
  <c r="G60" i="85" s="1"/>
  <c r="G66" i="85" s="1"/>
  <c r="G72" i="85" s="1"/>
  <c r="L53" i="85"/>
  <c r="L59" i="85" s="1"/>
  <c r="L65" i="85" s="1"/>
  <c r="L71" i="85" s="1"/>
  <c r="L77" i="85" s="1"/>
  <c r="L88" i="85" s="1"/>
  <c r="K52" i="85"/>
  <c r="K58" i="85" s="1"/>
  <c r="K64" i="85" s="1"/>
  <c r="K70" i="85" s="1"/>
  <c r="K76" i="85" s="1"/>
  <c r="K87" i="85" s="1"/>
  <c r="K93" i="85" s="1"/>
  <c r="G52" i="85"/>
  <c r="G58" i="85" s="1"/>
  <c r="G64" i="85" s="1"/>
  <c r="G70" i="85" s="1"/>
  <c r="G76" i="85" s="1"/>
  <c r="G87" i="85" s="1"/>
  <c r="G93" i="85" s="1"/>
  <c r="AF51" i="85"/>
  <c r="AF52" i="85" s="1"/>
  <c r="AF53" i="85" s="1"/>
  <c r="AF54" i="85" s="1"/>
  <c r="AF56" i="85" s="1"/>
  <c r="AF57" i="85" s="1"/>
  <c r="AF58" i="85" s="1"/>
  <c r="AF59" i="85" s="1"/>
  <c r="AF60" i="85" s="1"/>
  <c r="AF61" i="85" s="1"/>
  <c r="AF62" i="85" s="1"/>
  <c r="AF63" i="85" s="1"/>
  <c r="AF64" i="85" s="1"/>
  <c r="AF65" i="85" s="1"/>
  <c r="AF66" i="85" s="1"/>
  <c r="AF68" i="85" s="1"/>
  <c r="AF69" i="85" s="1"/>
  <c r="AF70" i="85" s="1"/>
  <c r="AF71" i="85" s="1"/>
  <c r="AF74" i="85" s="1"/>
  <c r="AF75" i="85" s="1"/>
  <c r="AF76" i="85" s="1"/>
  <c r="AF77" i="85" s="1"/>
  <c r="AF78" i="85" s="1"/>
  <c r="AF79" i="85" s="1"/>
  <c r="AF85" i="85" s="1"/>
  <c r="AF86" i="85" s="1"/>
  <c r="AF87" i="85" s="1"/>
  <c r="AF88" i="85" s="1"/>
  <c r="AF89" i="85" s="1"/>
  <c r="AF90" i="85" s="1"/>
  <c r="AF91" i="85" s="1"/>
  <c r="AF92" i="85" s="1"/>
  <c r="AE51" i="85"/>
  <c r="AE52" i="85" s="1"/>
  <c r="AE53" i="85" s="1"/>
  <c r="AE54" i="85" s="1"/>
  <c r="AE56" i="85" s="1"/>
  <c r="AE57" i="85" s="1"/>
  <c r="AE58" i="85" s="1"/>
  <c r="AE59" i="85" s="1"/>
  <c r="AE60" i="85" s="1"/>
  <c r="AE61" i="85" s="1"/>
  <c r="AE62" i="85" s="1"/>
  <c r="AE63" i="85" s="1"/>
  <c r="AE64" i="85" s="1"/>
  <c r="AE65" i="85" s="1"/>
  <c r="AE66" i="85" s="1"/>
  <c r="AE68" i="85" s="1"/>
  <c r="AE69" i="85" s="1"/>
  <c r="AE70" i="85" s="1"/>
  <c r="AE71" i="85" s="1"/>
  <c r="AE74" i="85" s="1"/>
  <c r="AE75" i="85" s="1"/>
  <c r="AE76" i="85" s="1"/>
  <c r="AE77" i="85" s="1"/>
  <c r="AE78" i="85" s="1"/>
  <c r="AE79" i="85" s="1"/>
  <c r="AE85" i="85" s="1"/>
  <c r="AE86" i="85" s="1"/>
  <c r="AE87" i="85" s="1"/>
  <c r="AE88" i="85" s="1"/>
  <c r="AE89" i="85" s="1"/>
  <c r="AE90" i="85" s="1"/>
  <c r="AE91" i="85" s="1"/>
  <c r="AE92" i="85" s="1"/>
  <c r="AD51" i="85"/>
  <c r="AD52" i="85" s="1"/>
  <c r="AD53" i="85" s="1"/>
  <c r="AD54" i="85" s="1"/>
  <c r="AD56" i="85" s="1"/>
  <c r="AD57" i="85" s="1"/>
  <c r="AD58" i="85" s="1"/>
  <c r="AD59" i="85" s="1"/>
  <c r="AD60" i="85" s="1"/>
  <c r="AD61" i="85" s="1"/>
  <c r="AD62" i="85" s="1"/>
  <c r="AD63" i="85" s="1"/>
  <c r="AD64" i="85" s="1"/>
  <c r="AD65" i="85" s="1"/>
  <c r="AD66" i="85" s="1"/>
  <c r="AD67" i="85" s="1"/>
  <c r="AD68" i="85" s="1"/>
  <c r="AD69" i="85" s="1"/>
  <c r="AD70" i="85" s="1"/>
  <c r="AD71" i="85" s="1"/>
  <c r="AD72" i="85" s="1"/>
  <c r="AD74" i="85" s="1"/>
  <c r="AD75" i="85" s="1"/>
  <c r="AD76" i="85" s="1"/>
  <c r="AD77" i="85" s="1"/>
  <c r="AD78" i="85" s="1"/>
  <c r="AD79" i="85" s="1"/>
  <c r="AD85" i="85" s="1"/>
  <c r="AD86" i="85" s="1"/>
  <c r="AD87" i="85" s="1"/>
  <c r="AD88" i="85" s="1"/>
  <c r="AD89" i="85" s="1"/>
  <c r="AD90" i="85" s="1"/>
  <c r="AD91" i="85" s="1"/>
  <c r="AD92" i="85" s="1"/>
  <c r="AD93" i="85" s="1"/>
  <c r="AC51" i="85"/>
  <c r="AC52" i="85" s="1"/>
  <c r="AC53" i="85" s="1"/>
  <c r="AC54" i="85" s="1"/>
  <c r="AC56" i="85" s="1"/>
  <c r="AC57" i="85" s="1"/>
  <c r="AC58" i="85" s="1"/>
  <c r="AC59" i="85" s="1"/>
  <c r="AC60" i="85" s="1"/>
  <c r="AC61" i="85" s="1"/>
  <c r="AC62" i="85" s="1"/>
  <c r="AC63" i="85" s="1"/>
  <c r="AC64" i="85" s="1"/>
  <c r="AC65" i="85" s="1"/>
  <c r="AC66" i="85" s="1"/>
  <c r="AC67" i="85" s="1"/>
  <c r="AC68" i="85" s="1"/>
  <c r="AC69" i="85" s="1"/>
  <c r="AC70" i="85" s="1"/>
  <c r="AC71" i="85" s="1"/>
  <c r="AC72" i="85" s="1"/>
  <c r="AC74" i="85" s="1"/>
  <c r="AC75" i="85" s="1"/>
  <c r="AC76" i="85" s="1"/>
  <c r="AC77" i="85" s="1"/>
  <c r="AC78" i="85" s="1"/>
  <c r="AC79" i="85" s="1"/>
  <c r="AC85" i="85" s="1"/>
  <c r="AC86" i="85" s="1"/>
  <c r="AC87" i="85" s="1"/>
  <c r="AC88" i="85" s="1"/>
  <c r="AC89" i="85" s="1"/>
  <c r="AC90" i="85" s="1"/>
  <c r="AC91" i="85" s="1"/>
  <c r="AC92" i="85" s="1"/>
  <c r="AC93" i="85" s="1"/>
  <c r="AB51" i="85"/>
  <c r="AB52" i="85" s="1"/>
  <c r="AB53" i="85" s="1"/>
  <c r="AB54" i="85" s="1"/>
  <c r="AB56" i="85" s="1"/>
  <c r="AB57" i="85" s="1"/>
  <c r="AB58" i="85" s="1"/>
  <c r="AB59" i="85" s="1"/>
  <c r="AB60" i="85" s="1"/>
  <c r="AB61" i="85" s="1"/>
  <c r="AB62" i="85" s="1"/>
  <c r="AB63" i="85" s="1"/>
  <c r="AB64" i="85" s="1"/>
  <c r="AB65" i="85" s="1"/>
  <c r="AB66" i="85" s="1"/>
  <c r="AB67" i="85" s="1"/>
  <c r="AB68" i="85" s="1"/>
  <c r="AB69" i="85" s="1"/>
  <c r="AB70" i="85" s="1"/>
  <c r="AB71" i="85" s="1"/>
  <c r="AB72" i="85" s="1"/>
  <c r="AB74" i="85" s="1"/>
  <c r="AB75" i="85" s="1"/>
  <c r="AB76" i="85" s="1"/>
  <c r="AB77" i="85" s="1"/>
  <c r="AB78" i="85" s="1"/>
  <c r="AB79" i="85" s="1"/>
  <c r="AB85" i="85" s="1"/>
  <c r="AB86" i="85" s="1"/>
  <c r="AB87" i="85" s="1"/>
  <c r="AB88" i="85" s="1"/>
  <c r="AB89" i="85" s="1"/>
  <c r="AB90" i="85" s="1"/>
  <c r="AB91" i="85" s="1"/>
  <c r="AB92" i="85" s="1"/>
  <c r="AB93" i="85" s="1"/>
  <c r="AA51" i="85"/>
  <c r="AA52" i="85" s="1"/>
  <c r="AA53" i="85" s="1"/>
  <c r="AA54" i="85" s="1"/>
  <c r="AA56" i="85" s="1"/>
  <c r="AA57" i="85" s="1"/>
  <c r="AA58" i="85" s="1"/>
  <c r="AA59" i="85" s="1"/>
  <c r="AA60" i="85" s="1"/>
  <c r="AA61" i="85" s="1"/>
  <c r="AA62" i="85" s="1"/>
  <c r="AA63" i="85" s="1"/>
  <c r="AA64" i="85" s="1"/>
  <c r="AA65" i="85" s="1"/>
  <c r="AA66" i="85" s="1"/>
  <c r="AA67" i="85" s="1"/>
  <c r="AA68" i="85" s="1"/>
  <c r="AA69" i="85" s="1"/>
  <c r="AA70" i="85" s="1"/>
  <c r="AA71" i="85" s="1"/>
  <c r="AA72" i="85" s="1"/>
  <c r="AA74" i="85" s="1"/>
  <c r="AA75" i="85" s="1"/>
  <c r="AA76" i="85" s="1"/>
  <c r="AA77" i="85" s="1"/>
  <c r="AA78" i="85" s="1"/>
  <c r="AA79" i="85" s="1"/>
  <c r="AA85" i="85" s="1"/>
  <c r="AA86" i="85" s="1"/>
  <c r="AA87" i="85" s="1"/>
  <c r="AA88" i="85" s="1"/>
  <c r="AA89" i="85" s="1"/>
  <c r="AA90" i="85" s="1"/>
  <c r="AA91" i="85" s="1"/>
  <c r="AA92" i="85" s="1"/>
  <c r="AA93" i="85" s="1"/>
  <c r="Z51" i="85"/>
  <c r="Z52" i="85" s="1"/>
  <c r="Z53" i="85" s="1"/>
  <c r="Z54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4" i="85" s="1"/>
  <c r="Z75" i="85" s="1"/>
  <c r="Z76" i="85" s="1"/>
  <c r="Z77" i="85" s="1"/>
  <c r="Z78" i="85" s="1"/>
  <c r="Z79" i="85" s="1"/>
  <c r="Z85" i="85" s="1"/>
  <c r="Z86" i="85" s="1"/>
  <c r="Z87" i="85" s="1"/>
  <c r="Z88" i="85" s="1"/>
  <c r="Z89" i="85" s="1"/>
  <c r="Z90" i="85" s="1"/>
  <c r="Z91" i="85" s="1"/>
  <c r="Z92" i="85" s="1"/>
  <c r="Z93" i="85" s="1"/>
  <c r="Y51" i="85"/>
  <c r="Y52" i="85" s="1"/>
  <c r="Y53" i="85" s="1"/>
  <c r="Y54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4" i="85" s="1"/>
  <c r="Y75" i="85" s="1"/>
  <c r="Y76" i="85" s="1"/>
  <c r="Y77" i="85" s="1"/>
  <c r="Y78" i="85" s="1"/>
  <c r="Y79" i="85" s="1"/>
  <c r="Y85" i="85" s="1"/>
  <c r="Y86" i="85" s="1"/>
  <c r="Y87" i="85" s="1"/>
  <c r="Y88" i="85" s="1"/>
  <c r="Y89" i="85" s="1"/>
  <c r="Y90" i="85" s="1"/>
  <c r="Y91" i="85" s="1"/>
  <c r="Y92" i="85" s="1"/>
  <c r="Y93" i="85" s="1"/>
  <c r="X51" i="85"/>
  <c r="X52" i="85" s="1"/>
  <c r="X53" i="85" s="1"/>
  <c r="X54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4" i="85" s="1"/>
  <c r="X75" i="85" s="1"/>
  <c r="X76" i="85" s="1"/>
  <c r="X77" i="85" s="1"/>
  <c r="X78" i="85" s="1"/>
  <c r="X79" i="85" s="1"/>
  <c r="X85" i="85" s="1"/>
  <c r="X86" i="85" s="1"/>
  <c r="X87" i="85" s="1"/>
  <c r="X88" i="85" s="1"/>
  <c r="X89" i="85" s="1"/>
  <c r="X90" i="85" s="1"/>
  <c r="X91" i="85" s="1"/>
  <c r="X92" i="85" s="1"/>
  <c r="X93" i="85" s="1"/>
  <c r="W51" i="85"/>
  <c r="W52" i="85" s="1"/>
  <c r="W53" i="85" s="1"/>
  <c r="W54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4" i="85" s="1"/>
  <c r="W75" i="85" s="1"/>
  <c r="W76" i="85" s="1"/>
  <c r="W77" i="85" s="1"/>
  <c r="W78" i="85" s="1"/>
  <c r="W79" i="85" s="1"/>
  <c r="W85" i="85" s="1"/>
  <c r="W86" i="85" s="1"/>
  <c r="W87" i="85" s="1"/>
  <c r="W88" i="85" s="1"/>
  <c r="W89" i="85" s="1"/>
  <c r="W90" i="85" s="1"/>
  <c r="W91" i="85" s="1"/>
  <c r="W92" i="85" s="1"/>
  <c r="W93" i="85" s="1"/>
  <c r="V51" i="85"/>
  <c r="V52" i="85" s="1"/>
  <c r="V53" i="85" s="1"/>
  <c r="V54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4" i="85" s="1"/>
  <c r="V75" i="85" s="1"/>
  <c r="V76" i="85" s="1"/>
  <c r="V77" i="85" s="1"/>
  <c r="V78" i="85" s="1"/>
  <c r="V79" i="85" s="1"/>
  <c r="V85" i="85" s="1"/>
  <c r="V86" i="85" s="1"/>
  <c r="V87" i="85" s="1"/>
  <c r="V89" i="85" s="1"/>
  <c r="V90" i="85" s="1"/>
  <c r="V92" i="85" s="1"/>
  <c r="V93" i="85" s="1"/>
  <c r="U51" i="85"/>
  <c r="U52" i="85" s="1"/>
  <c r="U53" i="85" s="1"/>
  <c r="U54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4" i="85" s="1"/>
  <c r="U75" i="85" s="1"/>
  <c r="U76" i="85" s="1"/>
  <c r="U77" i="85" s="1"/>
  <c r="U78" i="85" s="1"/>
  <c r="U79" i="85" s="1"/>
  <c r="U85" i="85" s="1"/>
  <c r="U86" i="85" s="1"/>
  <c r="U87" i="85" s="1"/>
  <c r="U89" i="85" s="1"/>
  <c r="U90" i="85" s="1"/>
  <c r="U92" i="85" s="1"/>
  <c r="U93" i="85" s="1"/>
  <c r="T51" i="85"/>
  <c r="T52" i="85" s="1"/>
  <c r="T53" i="85" s="1"/>
  <c r="T54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4" i="85" s="1"/>
  <c r="T75" i="85" s="1"/>
  <c r="T76" i="85" s="1"/>
  <c r="T77" i="85" s="1"/>
  <c r="T78" i="85" s="1"/>
  <c r="T79" i="85" s="1"/>
  <c r="T85" i="85" s="1"/>
  <c r="T86" i="85" s="1"/>
  <c r="T87" i="85" s="1"/>
  <c r="T88" i="85" s="1"/>
  <c r="T90" i="85" s="1"/>
  <c r="T91" i="85" s="1"/>
  <c r="T92" i="85" s="1"/>
  <c r="T93" i="85" s="1"/>
  <c r="S51" i="85"/>
  <c r="S52" i="85" s="1"/>
  <c r="S53" i="85" s="1"/>
  <c r="S54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4" i="85" s="1"/>
  <c r="S75" i="85" s="1"/>
  <c r="S76" i="85" s="1"/>
  <c r="S77" i="85" s="1"/>
  <c r="S78" i="85" s="1"/>
  <c r="S79" i="85" s="1"/>
  <c r="S85" i="85" s="1"/>
  <c r="S86" i="85" s="1"/>
  <c r="S87" i="85" s="1"/>
  <c r="S88" i="85" s="1"/>
  <c r="S90" i="85" s="1"/>
  <c r="S91" i="85" s="1"/>
  <c r="S92" i="85" s="1"/>
  <c r="S93" i="85" s="1"/>
  <c r="R51" i="85"/>
  <c r="R52" i="85" s="1"/>
  <c r="R53" i="85" s="1"/>
  <c r="R54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4" i="85" s="1"/>
  <c r="R75" i="85" s="1"/>
  <c r="R76" i="85" s="1"/>
  <c r="R77" i="85" s="1"/>
  <c r="R78" i="85" s="1"/>
  <c r="R79" i="85" s="1"/>
  <c r="R85" i="85" s="1"/>
  <c r="R86" i="85" s="1"/>
  <c r="R87" i="85" s="1"/>
  <c r="R88" i="85" s="1"/>
  <c r="R89" i="85" s="1"/>
  <c r="R90" i="85" s="1"/>
  <c r="R91" i="85" s="1"/>
  <c r="R92" i="85" s="1"/>
  <c r="R93" i="85" s="1"/>
  <c r="Q51" i="85"/>
  <c r="Q52" i="85" s="1"/>
  <c r="Q53" i="85" s="1"/>
  <c r="Q54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4" i="85" s="1"/>
  <c r="Q75" i="85" s="1"/>
  <c r="Q76" i="85" s="1"/>
  <c r="Q77" i="85" s="1"/>
  <c r="Q78" i="85" s="1"/>
  <c r="Q79" i="85" s="1"/>
  <c r="Q85" i="85" s="1"/>
  <c r="Q86" i="85" s="1"/>
  <c r="Q87" i="85" s="1"/>
  <c r="Q88" i="85" s="1"/>
  <c r="Q89" i="85" s="1"/>
  <c r="Q90" i="85" s="1"/>
  <c r="Q91" i="85" s="1"/>
  <c r="Q92" i="85" s="1"/>
  <c r="Q93" i="85" s="1"/>
  <c r="P51" i="85"/>
  <c r="P52" i="85" s="1"/>
  <c r="P53" i="85" s="1"/>
  <c r="P54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4" i="85" s="1"/>
  <c r="P75" i="85" s="1"/>
  <c r="P76" i="85" s="1"/>
  <c r="P77" i="85" s="1"/>
  <c r="P78" i="85" s="1"/>
  <c r="P79" i="85" s="1"/>
  <c r="P85" i="85" s="1"/>
  <c r="P86" i="85" s="1"/>
  <c r="P87" i="85" s="1"/>
  <c r="P88" i="85" s="1"/>
  <c r="P89" i="85" s="1"/>
  <c r="P90" i="85" s="1"/>
  <c r="P91" i="85" s="1"/>
  <c r="P92" i="85" s="1"/>
  <c r="P93" i="85" s="1"/>
  <c r="O51" i="85"/>
  <c r="O52" i="85" s="1"/>
  <c r="O53" i="85" s="1"/>
  <c r="O54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4" i="85" s="1"/>
  <c r="O75" i="85" s="1"/>
  <c r="O76" i="85" s="1"/>
  <c r="O77" i="85" s="1"/>
  <c r="O78" i="85" s="1"/>
  <c r="O79" i="85" s="1"/>
  <c r="O85" i="85" s="1"/>
  <c r="O86" i="85" s="1"/>
  <c r="O87" i="85" s="1"/>
  <c r="O88" i="85" s="1"/>
  <c r="O89" i="85" s="1"/>
  <c r="O90" i="85" s="1"/>
  <c r="O91" i="85" s="1"/>
  <c r="O92" i="85" s="1"/>
  <c r="O93" i="85" s="1"/>
  <c r="N51" i="85"/>
  <c r="N52" i="85" s="1"/>
  <c r="N53" i="85" s="1"/>
  <c r="N54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4" i="85" s="1"/>
  <c r="N75" i="85" s="1"/>
  <c r="N76" i="85" s="1"/>
  <c r="N77" i="85" s="1"/>
  <c r="N78" i="85" s="1"/>
  <c r="N79" i="85" s="1"/>
  <c r="N85" i="85" s="1"/>
  <c r="N86" i="85" s="1"/>
  <c r="N87" i="85" s="1"/>
  <c r="N88" i="85" s="1"/>
  <c r="N89" i="85" s="1"/>
  <c r="N90" i="85" s="1"/>
  <c r="N91" i="85" s="1"/>
  <c r="N92" i="85" s="1"/>
  <c r="N93" i="85" s="1"/>
  <c r="M51" i="85"/>
  <c r="M52" i="85" s="1"/>
  <c r="M53" i="85" s="1"/>
  <c r="M54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4" i="85" s="1"/>
  <c r="M75" i="85" s="1"/>
  <c r="M76" i="85" s="1"/>
  <c r="M77" i="85" s="1"/>
  <c r="M78" i="85" s="1"/>
  <c r="M79" i="85" s="1"/>
  <c r="M85" i="85" s="1"/>
  <c r="M86" i="85" s="1"/>
  <c r="M87" i="85" s="1"/>
  <c r="M88" i="85" s="1"/>
  <c r="M89" i="85" s="1"/>
  <c r="M90" i="85" s="1"/>
  <c r="M91" i="85" s="1"/>
  <c r="M92" i="85" s="1"/>
  <c r="M93" i="85" s="1"/>
  <c r="K51" i="85"/>
  <c r="K57" i="85" s="1"/>
  <c r="K63" i="85" s="1"/>
  <c r="K69" i="85" s="1"/>
  <c r="K75" i="85" s="1"/>
  <c r="K86" i="85" s="1"/>
  <c r="K92" i="85" s="1"/>
  <c r="K99" i="85" s="1"/>
  <c r="G51" i="85"/>
  <c r="G57" i="85" s="1"/>
  <c r="G63" i="85" s="1"/>
  <c r="G69" i="85" s="1"/>
  <c r="G75" i="85" s="1"/>
  <c r="G86" i="85" s="1"/>
  <c r="G92" i="85" s="1"/>
  <c r="G99" i="85" s="1"/>
  <c r="K50" i="85"/>
  <c r="K56" i="85" s="1"/>
  <c r="K62" i="85" s="1"/>
  <c r="K68" i="85" s="1"/>
  <c r="G50" i="85"/>
  <c r="G56" i="85" s="1"/>
  <c r="G62" i="85" s="1"/>
  <c r="G68" i="85" s="1"/>
  <c r="K39" i="85"/>
  <c r="G39" i="85"/>
  <c r="K38" i="85"/>
  <c r="G38" i="85"/>
  <c r="I37" i="85"/>
  <c r="K37" i="85" s="1"/>
  <c r="J36" i="85"/>
  <c r="L36" i="85" s="1"/>
  <c r="B36" i="85"/>
  <c r="I35" i="85"/>
  <c r="K35" i="85" s="1"/>
  <c r="E35" i="85"/>
  <c r="G35" i="85" s="1"/>
  <c r="D35" i="85"/>
  <c r="B35" i="85"/>
  <c r="AJ34" i="85"/>
  <c r="AJ35" i="85" s="1"/>
  <c r="AJ36" i="85" s="1"/>
  <c r="AJ37" i="85" s="1"/>
  <c r="AJ38" i="85" s="1"/>
  <c r="AI34" i="85"/>
  <c r="AI35" i="85" s="1"/>
  <c r="AI36" i="85" s="1"/>
  <c r="AI37" i="85" s="1"/>
  <c r="AI38" i="85" s="1"/>
  <c r="AH34" i="85"/>
  <c r="AH35" i="85" s="1"/>
  <c r="AH36" i="85" s="1"/>
  <c r="AH37" i="85" s="1"/>
  <c r="AH38" i="85" s="1"/>
  <c r="AH39" i="85" s="1"/>
  <c r="AG34" i="85"/>
  <c r="AG35" i="85" s="1"/>
  <c r="AG36" i="85" s="1"/>
  <c r="AG37" i="85" s="1"/>
  <c r="AG38" i="85" s="1"/>
  <c r="AG39" i="85" s="1"/>
  <c r="AF34" i="85"/>
  <c r="AF35" i="85" s="1"/>
  <c r="AF36" i="85" s="1"/>
  <c r="AF37" i="85" s="1"/>
  <c r="AF38" i="85" s="1"/>
  <c r="AF39" i="85" s="1"/>
  <c r="AE34" i="85"/>
  <c r="AE35" i="85" s="1"/>
  <c r="AE36" i="85" s="1"/>
  <c r="AE37" i="85" s="1"/>
  <c r="AE38" i="85" s="1"/>
  <c r="AE39" i="85" s="1"/>
  <c r="AD34" i="85"/>
  <c r="AD35" i="85" s="1"/>
  <c r="AD36" i="85" s="1"/>
  <c r="AD37" i="85" s="1"/>
  <c r="AD38" i="85" s="1"/>
  <c r="AD39" i="85" s="1"/>
  <c r="AC34" i="85"/>
  <c r="AC35" i="85" s="1"/>
  <c r="AC36" i="85" s="1"/>
  <c r="AC37" i="85" s="1"/>
  <c r="AC38" i="85" s="1"/>
  <c r="AC39" i="85" s="1"/>
  <c r="AB34" i="85"/>
  <c r="AB35" i="85" s="1"/>
  <c r="AB36" i="85" s="1"/>
  <c r="AB37" i="85" s="1"/>
  <c r="AB38" i="85" s="1"/>
  <c r="AB39" i="85" s="1"/>
  <c r="AA34" i="85"/>
  <c r="AA35" i="85" s="1"/>
  <c r="AA36" i="85" s="1"/>
  <c r="AA37" i="85" s="1"/>
  <c r="AA38" i="85" s="1"/>
  <c r="AA39" i="85" s="1"/>
  <c r="Z34" i="85"/>
  <c r="Z36" i="85" s="1"/>
  <c r="Z37" i="85" s="1"/>
  <c r="Z38" i="85" s="1"/>
  <c r="Z39" i="85" s="1"/>
  <c r="Y34" i="85"/>
  <c r="Y36" i="85" s="1"/>
  <c r="Y37" i="85" s="1"/>
  <c r="Y38" i="85" s="1"/>
  <c r="Y39" i="85" s="1"/>
  <c r="X34" i="85"/>
  <c r="X35" i="85" s="1"/>
  <c r="X36" i="85" s="1"/>
  <c r="X37" i="85" s="1"/>
  <c r="X38" i="85" s="1"/>
  <c r="X39" i="85" s="1"/>
  <c r="W34" i="85"/>
  <c r="W35" i="85" s="1"/>
  <c r="W36" i="85" s="1"/>
  <c r="W37" i="85" s="1"/>
  <c r="W38" i="85" s="1"/>
  <c r="W39" i="85" s="1"/>
  <c r="V34" i="85"/>
  <c r="V35" i="85" s="1"/>
  <c r="V36" i="85" s="1"/>
  <c r="V37" i="85" s="1"/>
  <c r="V38" i="85" s="1"/>
  <c r="V39" i="85" s="1"/>
  <c r="U34" i="85"/>
  <c r="U35" i="85" s="1"/>
  <c r="U36" i="85" s="1"/>
  <c r="U37" i="85" s="1"/>
  <c r="U38" i="85" s="1"/>
  <c r="U39" i="85" s="1"/>
  <c r="T34" i="85"/>
  <c r="T35" i="85" s="1"/>
  <c r="T36" i="85" s="1"/>
  <c r="T37" i="85" s="1"/>
  <c r="T38" i="85" s="1"/>
  <c r="T39" i="85" s="1"/>
  <c r="S34" i="85"/>
  <c r="S35" i="85" s="1"/>
  <c r="S36" i="85" s="1"/>
  <c r="S37" i="85" s="1"/>
  <c r="S38" i="85" s="1"/>
  <c r="S39" i="85" s="1"/>
  <c r="R34" i="85"/>
  <c r="R35" i="85" s="1"/>
  <c r="R36" i="85" s="1"/>
  <c r="R37" i="85" s="1"/>
  <c r="R38" i="85" s="1"/>
  <c r="R39" i="85" s="1"/>
  <c r="Q34" i="85"/>
  <c r="Q35" i="85" s="1"/>
  <c r="Q36" i="85" s="1"/>
  <c r="Q37" i="85" s="1"/>
  <c r="Q38" i="85" s="1"/>
  <c r="Q39" i="85" s="1"/>
  <c r="P34" i="85"/>
  <c r="P35" i="85" s="1"/>
  <c r="P36" i="85" s="1"/>
  <c r="P37" i="85" s="1"/>
  <c r="P38" i="85" s="1"/>
  <c r="P39" i="85" s="1"/>
  <c r="O34" i="85"/>
  <c r="O35" i="85" s="1"/>
  <c r="O36" i="85" s="1"/>
  <c r="O37" i="85" s="1"/>
  <c r="O38" i="85" s="1"/>
  <c r="O39" i="85" s="1"/>
  <c r="N34" i="85"/>
  <c r="N35" i="85" s="1"/>
  <c r="N36" i="85" s="1"/>
  <c r="N37" i="85" s="1"/>
  <c r="N38" i="85" s="1"/>
  <c r="N39" i="85" s="1"/>
  <c r="M34" i="85"/>
  <c r="M35" i="85" s="1"/>
  <c r="M36" i="85" s="1"/>
  <c r="M37" i="85" s="1"/>
  <c r="M38" i="85" s="1"/>
  <c r="M39" i="85" s="1"/>
  <c r="B34" i="85"/>
  <c r="E33" i="85"/>
  <c r="G33" i="85" s="1"/>
  <c r="C33" i="85"/>
  <c r="C39" i="85" s="1"/>
  <c r="E32" i="85"/>
  <c r="G32" i="85" s="1"/>
  <c r="E31" i="85"/>
  <c r="G31" i="85" s="1"/>
  <c r="E30" i="85"/>
  <c r="E36" i="85" s="1"/>
  <c r="G36" i="85" s="1"/>
  <c r="K29" i="85"/>
  <c r="G29" i="85"/>
  <c r="J28" i="85"/>
  <c r="J34" i="85" s="1"/>
  <c r="L34" i="85" s="1"/>
  <c r="E28" i="85"/>
  <c r="E34" i="85" s="1"/>
  <c r="G34" i="85" s="1"/>
  <c r="AJ23" i="85"/>
  <c r="AI23" i="85"/>
  <c r="AH23" i="85"/>
  <c r="AG23" i="85"/>
  <c r="AF23" i="85"/>
  <c r="AE23" i="85"/>
  <c r="AD23" i="85"/>
  <c r="AC23" i="85"/>
  <c r="AB23" i="85"/>
  <c r="AA23" i="85"/>
  <c r="Z23" i="85"/>
  <c r="Y23" i="85"/>
  <c r="X23" i="85"/>
  <c r="W23" i="85"/>
  <c r="V23" i="85"/>
  <c r="U23" i="85"/>
  <c r="T23" i="85"/>
  <c r="S23" i="85"/>
  <c r="R23" i="85"/>
  <c r="Q23" i="85"/>
  <c r="L28" i="85" l="1"/>
  <c r="G30" i="85"/>
  <c r="E37" i="85"/>
  <c r="G37" i="85" s="1"/>
  <c r="G28" i="85"/>
  <c r="K151" i="84" l="1"/>
  <c r="K156" i="84" s="1"/>
  <c r="K161" i="84" s="1"/>
  <c r="K166" i="84" s="1"/>
  <c r="K171" i="84" s="1"/>
  <c r="K176" i="84" s="1"/>
  <c r="K181" i="84" s="1"/>
  <c r="K186" i="84" s="1"/>
  <c r="K191" i="84" s="1"/>
  <c r="I151" i="84"/>
  <c r="I156" i="84" s="1"/>
  <c r="I161" i="84" s="1"/>
  <c r="I166" i="84" s="1"/>
  <c r="I171" i="84" s="1"/>
  <c r="I176" i="84" s="1"/>
  <c r="I181" i="84" s="1"/>
  <c r="I186" i="84" s="1"/>
  <c r="I191" i="84" s="1"/>
  <c r="G151" i="84"/>
  <c r="G156" i="84" s="1"/>
  <c r="G161" i="84" s="1"/>
  <c r="G166" i="84" s="1"/>
  <c r="G171" i="84" s="1"/>
  <c r="G176" i="84" s="1"/>
  <c r="G181" i="84" s="1"/>
  <c r="G186" i="84" s="1"/>
  <c r="G191" i="84" s="1"/>
  <c r="E151" i="84"/>
  <c r="E156" i="84" s="1"/>
  <c r="E161" i="84" s="1"/>
  <c r="E166" i="84" s="1"/>
  <c r="E171" i="84" s="1"/>
  <c r="E176" i="84" s="1"/>
  <c r="E181" i="84" s="1"/>
  <c r="E186" i="84" s="1"/>
  <c r="E191" i="84" s="1"/>
  <c r="K149" i="84"/>
  <c r="K154" i="84" s="1"/>
  <c r="K159" i="84" s="1"/>
  <c r="I149" i="84"/>
  <c r="I154" i="84" s="1"/>
  <c r="I159" i="84" s="1"/>
  <c r="G149" i="84"/>
  <c r="G154" i="84" s="1"/>
  <c r="G159" i="84" s="1"/>
  <c r="E149" i="84"/>
  <c r="E154" i="84" s="1"/>
  <c r="E159" i="84" s="1"/>
  <c r="K148" i="84"/>
  <c r="K153" i="84" s="1"/>
  <c r="K158" i="84" s="1"/>
  <c r="I148" i="84"/>
  <c r="I153" i="84" s="1"/>
  <c r="I158" i="84" s="1"/>
  <c r="G148" i="84"/>
  <c r="G153" i="84" s="1"/>
  <c r="G158" i="84" s="1"/>
  <c r="G163" i="84" s="1"/>
  <c r="G168" i="84" s="1"/>
  <c r="G173" i="84" s="1"/>
  <c r="G178" i="84" s="1"/>
  <c r="G183" i="84" s="1"/>
  <c r="G188" i="84" s="1"/>
  <c r="E148" i="84"/>
  <c r="E153" i="84" s="1"/>
  <c r="E158" i="84" s="1"/>
  <c r="E163" i="84" s="1"/>
  <c r="E168" i="84" s="1"/>
  <c r="E173" i="84" s="1"/>
  <c r="E178" i="84" s="1"/>
  <c r="E183" i="84" s="1"/>
  <c r="E188" i="84" s="1"/>
  <c r="K147" i="84"/>
  <c r="K152" i="84" s="1"/>
  <c r="K157" i="84" s="1"/>
  <c r="K162" i="84" s="1"/>
  <c r="K167" i="84" s="1"/>
  <c r="K172" i="84" s="1"/>
  <c r="K177" i="84" s="1"/>
  <c r="K182" i="84" s="1"/>
  <c r="K187" i="84" s="1"/>
  <c r="I147" i="84"/>
  <c r="I152" i="84" s="1"/>
  <c r="I157" i="84" s="1"/>
  <c r="I162" i="84" s="1"/>
  <c r="I167" i="84" s="1"/>
  <c r="I172" i="84" s="1"/>
  <c r="I177" i="84" s="1"/>
  <c r="I182" i="84" s="1"/>
  <c r="I187" i="84" s="1"/>
  <c r="G147" i="84"/>
  <c r="G152" i="84" s="1"/>
  <c r="G157" i="84" s="1"/>
  <c r="G162" i="84" s="1"/>
  <c r="G167" i="84" s="1"/>
  <c r="G172" i="84" s="1"/>
  <c r="G177" i="84" s="1"/>
  <c r="G182" i="84" s="1"/>
  <c r="G187" i="84" s="1"/>
  <c r="E147" i="84"/>
  <c r="E152" i="84" s="1"/>
  <c r="E157" i="84" s="1"/>
  <c r="E162" i="84" s="1"/>
  <c r="E167" i="84" s="1"/>
  <c r="E172" i="84" s="1"/>
  <c r="E177" i="84" s="1"/>
  <c r="E182" i="84" s="1"/>
  <c r="E187" i="84" s="1"/>
  <c r="K135" i="84"/>
  <c r="K140" i="84" s="1"/>
  <c r="K145" i="84" s="1"/>
  <c r="K150" i="84" s="1"/>
  <c r="K155" i="84" s="1"/>
  <c r="K160" i="84" s="1"/>
  <c r="K165" i="84" s="1"/>
  <c r="K170" i="84" s="1"/>
  <c r="K175" i="84" s="1"/>
  <c r="K180" i="84" s="1"/>
  <c r="K185" i="84" s="1"/>
  <c r="K190" i="84" s="1"/>
  <c r="I135" i="84"/>
  <c r="I140" i="84" s="1"/>
  <c r="I145" i="84" s="1"/>
  <c r="I150" i="84" s="1"/>
  <c r="I155" i="84" s="1"/>
  <c r="I160" i="84" s="1"/>
  <c r="I165" i="84" s="1"/>
  <c r="I170" i="84" s="1"/>
  <c r="I175" i="84" s="1"/>
  <c r="I180" i="84" s="1"/>
  <c r="I185" i="84" s="1"/>
  <c r="I190" i="84" s="1"/>
  <c r="G135" i="84"/>
  <c r="G140" i="84" s="1"/>
  <c r="G145" i="84" s="1"/>
  <c r="G150" i="84" s="1"/>
  <c r="G155" i="84" s="1"/>
  <c r="G160" i="84" s="1"/>
  <c r="G165" i="84" s="1"/>
  <c r="G170" i="84" s="1"/>
  <c r="G175" i="84" s="1"/>
  <c r="G180" i="84" s="1"/>
  <c r="G185" i="84" s="1"/>
  <c r="G190" i="84" s="1"/>
  <c r="E135" i="84"/>
  <c r="E140" i="84" s="1"/>
  <c r="E145" i="84" s="1"/>
  <c r="E150" i="84" s="1"/>
  <c r="E155" i="84" s="1"/>
  <c r="E160" i="84" s="1"/>
  <c r="E165" i="84" s="1"/>
  <c r="E170" i="84" s="1"/>
  <c r="E175" i="84" s="1"/>
  <c r="E180" i="84" s="1"/>
  <c r="E185" i="84" s="1"/>
  <c r="E190" i="84" s="1"/>
  <c r="D135" i="84"/>
  <c r="D140" i="84" s="1"/>
  <c r="D145" i="84" s="1"/>
  <c r="D150" i="84" s="1"/>
  <c r="D155" i="84" s="1"/>
  <c r="D160" i="84" s="1"/>
  <c r="D165" i="84" s="1"/>
  <c r="D170" i="84" s="1"/>
  <c r="D175" i="84" s="1"/>
  <c r="D180" i="84" s="1"/>
  <c r="D185" i="84" s="1"/>
  <c r="D190" i="84" s="1"/>
  <c r="B135" i="84"/>
  <c r="B140" i="84" s="1"/>
  <c r="B145" i="84" s="1"/>
  <c r="B150" i="84" s="1"/>
  <c r="B155" i="84" s="1"/>
  <c r="B160" i="84" s="1"/>
  <c r="B165" i="84" s="1"/>
  <c r="B170" i="84" s="1"/>
  <c r="B175" i="84" s="1"/>
  <c r="B180" i="84" s="1"/>
  <c r="B185" i="84" s="1"/>
  <c r="B190" i="84" s="1"/>
  <c r="AJ133" i="84"/>
  <c r="AJ134" i="84" s="1"/>
  <c r="AJ135" i="84" s="1"/>
  <c r="AJ136" i="84" s="1"/>
  <c r="AJ137" i="84" s="1"/>
  <c r="AJ138" i="84" s="1"/>
  <c r="AJ139" i="84" s="1"/>
  <c r="AJ140" i="84" s="1"/>
  <c r="AJ141" i="84" s="1"/>
  <c r="AJ142" i="84" s="1"/>
  <c r="AJ143" i="84" s="1"/>
  <c r="AJ144" i="84" s="1"/>
  <c r="AJ145" i="84" s="1"/>
  <c r="AJ146" i="84" s="1"/>
  <c r="AJ147" i="84" s="1"/>
  <c r="AJ148" i="84" s="1"/>
  <c r="AJ149" i="84" s="1"/>
  <c r="AJ150" i="84" s="1"/>
  <c r="AJ151" i="84" s="1"/>
  <c r="AJ152" i="84" s="1"/>
  <c r="AJ153" i="84" s="1"/>
  <c r="AJ154" i="84" s="1"/>
  <c r="AJ155" i="84" s="1"/>
  <c r="AJ156" i="84" s="1"/>
  <c r="AJ157" i="84" s="1"/>
  <c r="AJ158" i="84" s="1"/>
  <c r="AJ159" i="84" s="1"/>
  <c r="AJ160" i="84" s="1"/>
  <c r="AJ161" i="84" s="1"/>
  <c r="AJ162" i="84" s="1"/>
  <c r="AJ163" i="84" s="1"/>
  <c r="AJ164" i="84" s="1"/>
  <c r="AJ165" i="84" s="1"/>
  <c r="AJ166" i="84" s="1"/>
  <c r="AJ167" i="84" s="1"/>
  <c r="AJ168" i="84" s="1"/>
  <c r="AJ169" i="84" s="1"/>
  <c r="AJ170" i="84" s="1"/>
  <c r="AJ171" i="84" s="1"/>
  <c r="AJ172" i="84" s="1"/>
  <c r="AJ173" i="84" s="1"/>
  <c r="AJ174" i="84" s="1"/>
  <c r="AJ175" i="84" s="1"/>
  <c r="AJ176" i="84" s="1"/>
  <c r="AJ177" i="84" s="1"/>
  <c r="AJ178" i="84" s="1"/>
  <c r="AJ179" i="84" s="1"/>
  <c r="AJ180" i="84" s="1"/>
  <c r="AJ181" i="84" s="1"/>
  <c r="AJ182" i="84" s="1"/>
  <c r="AJ183" i="84" s="1"/>
  <c r="AJ184" i="84" s="1"/>
  <c r="AJ185" i="84" s="1"/>
  <c r="AJ186" i="84" s="1"/>
  <c r="AJ187" i="84" s="1"/>
  <c r="AJ188" i="84" s="1"/>
  <c r="AJ189" i="84" s="1"/>
  <c r="AJ190" i="84" s="1"/>
  <c r="AJ191" i="84" s="1"/>
  <c r="AI133" i="84"/>
  <c r="AI134" i="84" s="1"/>
  <c r="AI135" i="84" s="1"/>
  <c r="AI136" i="84" s="1"/>
  <c r="AI137" i="84" s="1"/>
  <c r="AI138" i="84" s="1"/>
  <c r="AI139" i="84" s="1"/>
  <c r="AI140" i="84" s="1"/>
  <c r="AI141" i="84" s="1"/>
  <c r="AI142" i="84" s="1"/>
  <c r="AI143" i="84" s="1"/>
  <c r="AI144" i="84" s="1"/>
  <c r="AI145" i="84" s="1"/>
  <c r="AI146" i="84" s="1"/>
  <c r="AI147" i="84" s="1"/>
  <c r="AI148" i="84" s="1"/>
  <c r="AI149" i="84" s="1"/>
  <c r="AI150" i="84" s="1"/>
  <c r="AI151" i="84" s="1"/>
  <c r="AI152" i="84" s="1"/>
  <c r="AI153" i="84" s="1"/>
  <c r="AI154" i="84" s="1"/>
  <c r="AI155" i="84" s="1"/>
  <c r="AI156" i="84" s="1"/>
  <c r="AI157" i="84" s="1"/>
  <c r="AI158" i="84" s="1"/>
  <c r="AI159" i="84" s="1"/>
  <c r="AI160" i="84" s="1"/>
  <c r="AI161" i="84" s="1"/>
  <c r="AI162" i="84" s="1"/>
  <c r="AI163" i="84" s="1"/>
  <c r="AI164" i="84" s="1"/>
  <c r="AI165" i="84" s="1"/>
  <c r="AI166" i="84" s="1"/>
  <c r="AI167" i="84" s="1"/>
  <c r="AI168" i="84" s="1"/>
  <c r="AI169" i="84" s="1"/>
  <c r="AI170" i="84" s="1"/>
  <c r="AI171" i="84" s="1"/>
  <c r="AI172" i="84" s="1"/>
  <c r="AI173" i="84" s="1"/>
  <c r="AI174" i="84" s="1"/>
  <c r="AI175" i="84" s="1"/>
  <c r="AI176" i="84" s="1"/>
  <c r="AI177" i="84" s="1"/>
  <c r="AI178" i="84" s="1"/>
  <c r="AI179" i="84" s="1"/>
  <c r="AI180" i="84" s="1"/>
  <c r="AI181" i="84" s="1"/>
  <c r="AI182" i="84" s="1"/>
  <c r="AI183" i="84" s="1"/>
  <c r="AI184" i="84" s="1"/>
  <c r="AI185" i="84" s="1"/>
  <c r="AI186" i="84" s="1"/>
  <c r="AI187" i="84" s="1"/>
  <c r="AI188" i="84" s="1"/>
  <c r="AI189" i="84" s="1"/>
  <c r="AI190" i="84" s="1"/>
  <c r="AI191" i="84" s="1"/>
  <c r="AH133" i="84"/>
  <c r="AH134" i="84" s="1"/>
  <c r="AH135" i="84" s="1"/>
  <c r="AH136" i="84" s="1"/>
  <c r="AH137" i="84" s="1"/>
  <c r="AH138" i="84" s="1"/>
  <c r="AH139" i="84" s="1"/>
  <c r="AH140" i="84" s="1"/>
  <c r="AH141" i="84" s="1"/>
  <c r="AH142" i="84" s="1"/>
  <c r="AH143" i="84" s="1"/>
  <c r="AH144" i="84" s="1"/>
  <c r="AH145" i="84" s="1"/>
  <c r="AH146" i="84" s="1"/>
  <c r="AH147" i="84" s="1"/>
  <c r="AH148" i="84" s="1"/>
  <c r="AH149" i="84" s="1"/>
  <c r="AH150" i="84" s="1"/>
  <c r="AH151" i="84" s="1"/>
  <c r="AH152" i="84" s="1"/>
  <c r="AH153" i="84" s="1"/>
  <c r="AH154" i="84" s="1"/>
  <c r="AH155" i="84" s="1"/>
  <c r="AH156" i="84" s="1"/>
  <c r="AH157" i="84" s="1"/>
  <c r="AH158" i="84" s="1"/>
  <c r="AH159" i="84" s="1"/>
  <c r="AH160" i="84" s="1"/>
  <c r="AH162" i="84" s="1"/>
  <c r="AH163" i="84" s="1"/>
  <c r="AH164" i="84" s="1"/>
  <c r="AH165" i="84" s="1"/>
  <c r="AH166" i="84" s="1"/>
  <c r="AH167" i="84" s="1"/>
  <c r="AH168" i="84" s="1"/>
  <c r="AH169" i="84" s="1"/>
  <c r="AH170" i="84" s="1"/>
  <c r="AH171" i="84" s="1"/>
  <c r="AH172" i="84" s="1"/>
  <c r="AH173" i="84" s="1"/>
  <c r="AH174" i="84" s="1"/>
  <c r="AH175" i="84" s="1"/>
  <c r="AH176" i="84" s="1"/>
  <c r="AH177" i="84" s="1"/>
  <c r="AH178" i="84" s="1"/>
  <c r="AH179" i="84" s="1"/>
  <c r="AH180" i="84" s="1"/>
  <c r="AH181" i="84" s="1"/>
  <c r="AH182" i="84" s="1"/>
  <c r="AH183" i="84" s="1"/>
  <c r="AH184" i="84" s="1"/>
  <c r="AH185" i="84" s="1"/>
  <c r="AH186" i="84" s="1"/>
  <c r="AH187" i="84" s="1"/>
  <c r="AH188" i="84" s="1"/>
  <c r="AH189" i="84" s="1"/>
  <c r="AH190" i="84" s="1"/>
  <c r="AH191" i="84" s="1"/>
  <c r="AG133" i="84"/>
  <c r="AG134" i="84" s="1"/>
  <c r="AG135" i="84" s="1"/>
  <c r="AG136" i="84" s="1"/>
  <c r="AG137" i="84" s="1"/>
  <c r="AG138" i="84" s="1"/>
  <c r="AG139" i="84" s="1"/>
  <c r="AG140" i="84" s="1"/>
  <c r="AG141" i="84" s="1"/>
  <c r="AG142" i="84" s="1"/>
  <c r="AG143" i="84" s="1"/>
  <c r="AG144" i="84" s="1"/>
  <c r="AG145" i="84" s="1"/>
  <c r="AG146" i="84" s="1"/>
  <c r="AG147" i="84" s="1"/>
  <c r="AG148" i="84" s="1"/>
  <c r="AG149" i="84" s="1"/>
  <c r="AG150" i="84" s="1"/>
  <c r="AG151" i="84" s="1"/>
  <c r="AG152" i="84" s="1"/>
  <c r="AG153" i="84" s="1"/>
  <c r="AG154" i="84" s="1"/>
  <c r="AG155" i="84" s="1"/>
  <c r="AG156" i="84" s="1"/>
  <c r="AG157" i="84" s="1"/>
  <c r="AG158" i="84" s="1"/>
  <c r="AG159" i="84" s="1"/>
  <c r="AG160" i="84" s="1"/>
  <c r="AG162" i="84" s="1"/>
  <c r="AG163" i="84" s="1"/>
  <c r="AG164" i="84" s="1"/>
  <c r="AG165" i="84" s="1"/>
  <c r="AG166" i="84" s="1"/>
  <c r="AG167" i="84" s="1"/>
  <c r="AG168" i="84" s="1"/>
  <c r="AG169" i="84" s="1"/>
  <c r="AG170" i="84" s="1"/>
  <c r="AG171" i="84" s="1"/>
  <c r="AG172" i="84" s="1"/>
  <c r="AG173" i="84" s="1"/>
  <c r="AG174" i="84" s="1"/>
  <c r="AG175" i="84" s="1"/>
  <c r="AG176" i="84" s="1"/>
  <c r="AG177" i="84" s="1"/>
  <c r="AG178" i="84" s="1"/>
  <c r="AG179" i="84" s="1"/>
  <c r="AG180" i="84" s="1"/>
  <c r="AG181" i="84" s="1"/>
  <c r="AG182" i="84" s="1"/>
  <c r="AG183" i="84" s="1"/>
  <c r="AG184" i="84" s="1"/>
  <c r="AG185" i="84" s="1"/>
  <c r="AG186" i="84" s="1"/>
  <c r="AG187" i="84" s="1"/>
  <c r="AG188" i="84" s="1"/>
  <c r="AG189" i="84" s="1"/>
  <c r="AG190" i="84" s="1"/>
  <c r="AG191" i="84" s="1"/>
  <c r="AF133" i="84"/>
  <c r="AF134" i="84" s="1"/>
  <c r="AF135" i="84" s="1"/>
  <c r="AF136" i="84" s="1"/>
  <c r="AF137" i="84" s="1"/>
  <c r="AF138" i="84" s="1"/>
  <c r="AF139" i="84" s="1"/>
  <c r="AF140" i="84" s="1"/>
  <c r="AF141" i="84" s="1"/>
  <c r="AF142" i="84" s="1"/>
  <c r="AF143" i="84" s="1"/>
  <c r="AF144" i="84" s="1"/>
  <c r="AF145" i="84" s="1"/>
  <c r="AF146" i="84" s="1"/>
  <c r="AF147" i="84" s="1"/>
  <c r="AF148" i="84" s="1"/>
  <c r="AF149" i="84" s="1"/>
  <c r="AF150" i="84" s="1"/>
  <c r="AF151" i="84" s="1"/>
  <c r="AF152" i="84" s="1"/>
  <c r="AF153" i="84" s="1"/>
  <c r="AF154" i="84" s="1"/>
  <c r="AF155" i="84" s="1"/>
  <c r="AF156" i="84" s="1"/>
  <c r="AF157" i="84" s="1"/>
  <c r="AF158" i="84" s="1"/>
  <c r="AF159" i="84" s="1"/>
  <c r="AF160" i="84" s="1"/>
  <c r="AF161" i="84" s="1"/>
  <c r="AF162" i="84" s="1"/>
  <c r="AF163" i="84" s="1"/>
  <c r="AF164" i="84" s="1"/>
  <c r="AF165" i="84" s="1"/>
  <c r="AF166" i="84" s="1"/>
  <c r="AF167" i="84" s="1"/>
  <c r="AF168" i="84" s="1"/>
  <c r="AF169" i="84" s="1"/>
  <c r="AF170" i="84" s="1"/>
  <c r="AF171" i="84" s="1"/>
  <c r="AF172" i="84" s="1"/>
  <c r="AF173" i="84" s="1"/>
  <c r="AF174" i="84" s="1"/>
  <c r="AF175" i="84" s="1"/>
  <c r="AF176" i="84" s="1"/>
  <c r="AF177" i="84" s="1"/>
  <c r="AF178" i="84" s="1"/>
  <c r="AF179" i="84" s="1"/>
  <c r="AF180" i="84" s="1"/>
  <c r="AF181" i="84" s="1"/>
  <c r="AF182" i="84" s="1"/>
  <c r="AF183" i="84" s="1"/>
  <c r="AF184" i="84" s="1"/>
  <c r="AF185" i="84" s="1"/>
  <c r="AF186" i="84" s="1"/>
  <c r="AF187" i="84" s="1"/>
  <c r="AF188" i="84" s="1"/>
  <c r="AF189" i="84" s="1"/>
  <c r="AF190" i="84" s="1"/>
  <c r="AF191" i="84" s="1"/>
  <c r="AE133" i="84"/>
  <c r="AE134" i="84" s="1"/>
  <c r="AE135" i="84" s="1"/>
  <c r="AE136" i="84" s="1"/>
  <c r="AE137" i="84" s="1"/>
  <c r="AE138" i="84" s="1"/>
  <c r="AE139" i="84" s="1"/>
  <c r="AE140" i="84" s="1"/>
  <c r="AE141" i="84" s="1"/>
  <c r="AE142" i="84" s="1"/>
  <c r="AE143" i="84" s="1"/>
  <c r="AE144" i="84" s="1"/>
  <c r="AE145" i="84" s="1"/>
  <c r="AE146" i="84" s="1"/>
  <c r="AE147" i="84" s="1"/>
  <c r="AE148" i="84" s="1"/>
  <c r="AE149" i="84" s="1"/>
  <c r="AE150" i="84" s="1"/>
  <c r="AE151" i="84" s="1"/>
  <c r="AE152" i="84" s="1"/>
  <c r="AE153" i="84" s="1"/>
  <c r="AE154" i="84" s="1"/>
  <c r="AE155" i="84" s="1"/>
  <c r="AE156" i="84" s="1"/>
  <c r="AE157" i="84" s="1"/>
  <c r="AE158" i="84" s="1"/>
  <c r="AE159" i="84" s="1"/>
  <c r="AE160" i="84" s="1"/>
  <c r="AE161" i="84" s="1"/>
  <c r="AE162" i="84" s="1"/>
  <c r="AE163" i="84" s="1"/>
  <c r="AE164" i="84" s="1"/>
  <c r="AE165" i="84" s="1"/>
  <c r="AE166" i="84" s="1"/>
  <c r="AE167" i="84" s="1"/>
  <c r="AE168" i="84" s="1"/>
  <c r="AE169" i="84" s="1"/>
  <c r="AE170" i="84" s="1"/>
  <c r="AE171" i="84" s="1"/>
  <c r="AE172" i="84" s="1"/>
  <c r="AE173" i="84" s="1"/>
  <c r="AE174" i="84" s="1"/>
  <c r="AE175" i="84" s="1"/>
  <c r="AE176" i="84" s="1"/>
  <c r="AE177" i="84" s="1"/>
  <c r="AE178" i="84" s="1"/>
  <c r="AE179" i="84" s="1"/>
  <c r="AE180" i="84" s="1"/>
  <c r="AE181" i="84" s="1"/>
  <c r="AE182" i="84" s="1"/>
  <c r="AE183" i="84" s="1"/>
  <c r="AE184" i="84" s="1"/>
  <c r="AE185" i="84" s="1"/>
  <c r="AE186" i="84" s="1"/>
  <c r="AE187" i="84" s="1"/>
  <c r="AE188" i="84" s="1"/>
  <c r="AE189" i="84" s="1"/>
  <c r="AE190" i="84" s="1"/>
  <c r="AE191" i="84" s="1"/>
  <c r="AD133" i="84"/>
  <c r="AD134" i="84" s="1"/>
  <c r="AD135" i="84" s="1"/>
  <c r="AD136" i="84" s="1"/>
  <c r="AD137" i="84" s="1"/>
  <c r="AD138" i="84" s="1"/>
  <c r="AD139" i="84" s="1"/>
  <c r="AD140" i="84" s="1"/>
  <c r="AD141" i="84" s="1"/>
  <c r="AD142" i="84" s="1"/>
  <c r="AD143" i="84" s="1"/>
  <c r="AD144" i="84" s="1"/>
  <c r="AD145" i="84" s="1"/>
  <c r="AD146" i="84" s="1"/>
  <c r="AD147" i="84" s="1"/>
  <c r="AD148" i="84" s="1"/>
  <c r="AD149" i="84" s="1"/>
  <c r="AD150" i="84" s="1"/>
  <c r="AD151" i="84" s="1"/>
  <c r="AD152" i="84" s="1"/>
  <c r="AD153" i="84" s="1"/>
  <c r="AD154" i="84" s="1"/>
  <c r="AD155" i="84" s="1"/>
  <c r="AD156" i="84" s="1"/>
  <c r="AD157" i="84" s="1"/>
  <c r="AD158" i="84" s="1"/>
  <c r="AD159" i="84" s="1"/>
  <c r="AD160" i="84" s="1"/>
  <c r="AD161" i="84" s="1"/>
  <c r="AD162" i="84" s="1"/>
  <c r="AD163" i="84" s="1"/>
  <c r="AD164" i="84" s="1"/>
  <c r="AD165" i="84" s="1"/>
  <c r="AD166" i="84" s="1"/>
  <c r="AD167" i="84" s="1"/>
  <c r="AD168" i="84" s="1"/>
  <c r="AD169" i="84" s="1"/>
  <c r="AD170" i="84" s="1"/>
  <c r="AD171" i="84" s="1"/>
  <c r="AD172" i="84" s="1"/>
  <c r="AD173" i="84" s="1"/>
  <c r="AD174" i="84" s="1"/>
  <c r="AD175" i="84" s="1"/>
  <c r="AD176" i="84" s="1"/>
  <c r="AD177" i="84" s="1"/>
  <c r="AD178" i="84" s="1"/>
  <c r="AD179" i="84" s="1"/>
  <c r="AD180" i="84" s="1"/>
  <c r="AD181" i="84" s="1"/>
  <c r="AD182" i="84" s="1"/>
  <c r="AD183" i="84" s="1"/>
  <c r="AD184" i="84" s="1"/>
  <c r="AD185" i="84" s="1"/>
  <c r="AD186" i="84" s="1"/>
  <c r="AD187" i="84" s="1"/>
  <c r="AD188" i="84" s="1"/>
  <c r="AD189" i="84" s="1"/>
  <c r="AD190" i="84" s="1"/>
  <c r="AD191" i="84" s="1"/>
  <c r="AC133" i="84"/>
  <c r="AC134" i="84" s="1"/>
  <c r="AC135" i="84" s="1"/>
  <c r="AC136" i="84" s="1"/>
  <c r="AC137" i="84" s="1"/>
  <c r="AC138" i="84" s="1"/>
  <c r="AC139" i="84" s="1"/>
  <c r="AC140" i="84" s="1"/>
  <c r="AC141" i="84" s="1"/>
  <c r="AC142" i="84" s="1"/>
  <c r="AC143" i="84" s="1"/>
  <c r="AC144" i="84" s="1"/>
  <c r="AC145" i="84" s="1"/>
  <c r="AC146" i="84" s="1"/>
  <c r="AC147" i="84" s="1"/>
  <c r="AC148" i="84" s="1"/>
  <c r="AC149" i="84" s="1"/>
  <c r="AC150" i="84" s="1"/>
  <c r="AC151" i="84" s="1"/>
  <c r="AC152" i="84" s="1"/>
  <c r="AC153" i="84" s="1"/>
  <c r="AC154" i="84" s="1"/>
  <c r="AC155" i="84" s="1"/>
  <c r="AC156" i="84" s="1"/>
  <c r="AC157" i="84" s="1"/>
  <c r="AC158" i="84" s="1"/>
  <c r="AC159" i="84" s="1"/>
  <c r="AC160" i="84" s="1"/>
  <c r="AC161" i="84" s="1"/>
  <c r="AC162" i="84" s="1"/>
  <c r="AC163" i="84" s="1"/>
  <c r="AC164" i="84" s="1"/>
  <c r="AC165" i="84" s="1"/>
  <c r="AC166" i="84" s="1"/>
  <c r="AC167" i="84" s="1"/>
  <c r="AC168" i="84" s="1"/>
  <c r="AC169" i="84" s="1"/>
  <c r="AC170" i="84" s="1"/>
  <c r="AC171" i="84" s="1"/>
  <c r="AC172" i="84" s="1"/>
  <c r="AC173" i="84" s="1"/>
  <c r="AC174" i="84" s="1"/>
  <c r="AC175" i="84" s="1"/>
  <c r="AC176" i="84" s="1"/>
  <c r="AC177" i="84" s="1"/>
  <c r="AC178" i="84" s="1"/>
  <c r="AC179" i="84" s="1"/>
  <c r="AC180" i="84" s="1"/>
  <c r="AC181" i="84" s="1"/>
  <c r="AC182" i="84" s="1"/>
  <c r="AC183" i="84" s="1"/>
  <c r="AC184" i="84" s="1"/>
  <c r="AC185" i="84" s="1"/>
  <c r="AC186" i="84" s="1"/>
  <c r="AC187" i="84" s="1"/>
  <c r="AC188" i="84" s="1"/>
  <c r="AC189" i="84" s="1"/>
  <c r="AC190" i="84" s="1"/>
  <c r="AC191" i="84" s="1"/>
  <c r="AB133" i="84"/>
  <c r="AB134" i="84" s="1"/>
  <c r="AB135" i="84" s="1"/>
  <c r="AB136" i="84" s="1"/>
  <c r="AB137" i="84" s="1"/>
  <c r="AB138" i="84" s="1"/>
  <c r="AB139" i="84" s="1"/>
  <c r="AB140" i="84" s="1"/>
  <c r="AB141" i="84" s="1"/>
  <c r="AB142" i="84" s="1"/>
  <c r="AB143" i="84" s="1"/>
  <c r="AB144" i="84" s="1"/>
  <c r="AB145" i="84" s="1"/>
  <c r="AB146" i="84" s="1"/>
  <c r="AB147" i="84" s="1"/>
  <c r="AB148" i="84" s="1"/>
  <c r="AB149" i="84" s="1"/>
  <c r="AB150" i="84" s="1"/>
  <c r="AB151" i="84" s="1"/>
  <c r="AB152" i="84" s="1"/>
  <c r="AB153" i="84" s="1"/>
  <c r="AB154" i="84" s="1"/>
  <c r="AB155" i="84" s="1"/>
  <c r="AB156" i="84" s="1"/>
  <c r="AB157" i="84" s="1"/>
  <c r="AB158" i="84" s="1"/>
  <c r="AB159" i="84" s="1"/>
  <c r="AB160" i="84" s="1"/>
  <c r="AB161" i="84" s="1"/>
  <c r="AB162" i="84" s="1"/>
  <c r="AB163" i="84" s="1"/>
  <c r="AB164" i="84" s="1"/>
  <c r="AB165" i="84" s="1"/>
  <c r="AB166" i="84" s="1"/>
  <c r="AB167" i="84" s="1"/>
  <c r="AB168" i="84" s="1"/>
  <c r="AB169" i="84" s="1"/>
  <c r="AB170" i="84" s="1"/>
  <c r="AB171" i="84" s="1"/>
  <c r="AB172" i="84" s="1"/>
  <c r="AB173" i="84" s="1"/>
  <c r="AB174" i="84" s="1"/>
  <c r="AB175" i="84" s="1"/>
  <c r="AB176" i="84" s="1"/>
  <c r="AB177" i="84" s="1"/>
  <c r="AB178" i="84" s="1"/>
  <c r="AB179" i="84" s="1"/>
  <c r="AB180" i="84" s="1"/>
  <c r="AB181" i="84" s="1"/>
  <c r="AB182" i="84" s="1"/>
  <c r="AB183" i="84" s="1"/>
  <c r="AB184" i="84" s="1"/>
  <c r="AB185" i="84" s="1"/>
  <c r="AB186" i="84" s="1"/>
  <c r="AB187" i="84" s="1"/>
  <c r="AB188" i="84" s="1"/>
  <c r="AB189" i="84" s="1"/>
  <c r="AB190" i="84" s="1"/>
  <c r="AB191" i="84" s="1"/>
  <c r="AA133" i="84"/>
  <c r="AA134" i="84" s="1"/>
  <c r="AA135" i="84" s="1"/>
  <c r="AA136" i="84" s="1"/>
  <c r="AA137" i="84" s="1"/>
  <c r="AA138" i="84" s="1"/>
  <c r="AA139" i="84" s="1"/>
  <c r="AA140" i="84" s="1"/>
  <c r="AA141" i="84" s="1"/>
  <c r="AA142" i="84" s="1"/>
  <c r="AA143" i="84" s="1"/>
  <c r="AA144" i="84" s="1"/>
  <c r="AA145" i="84" s="1"/>
  <c r="AA146" i="84" s="1"/>
  <c r="AA147" i="84" s="1"/>
  <c r="AA148" i="84" s="1"/>
  <c r="AA149" i="84" s="1"/>
  <c r="AA150" i="84" s="1"/>
  <c r="AA151" i="84" s="1"/>
  <c r="AA152" i="84" s="1"/>
  <c r="AA153" i="84" s="1"/>
  <c r="AA154" i="84" s="1"/>
  <c r="AA155" i="84" s="1"/>
  <c r="AA156" i="84" s="1"/>
  <c r="AA157" i="84" s="1"/>
  <c r="AA158" i="84" s="1"/>
  <c r="AA159" i="84" s="1"/>
  <c r="AA160" i="84" s="1"/>
  <c r="AA161" i="84" s="1"/>
  <c r="AA162" i="84" s="1"/>
  <c r="AA163" i="84" s="1"/>
  <c r="AA164" i="84" s="1"/>
  <c r="AA165" i="84" s="1"/>
  <c r="AA166" i="84" s="1"/>
  <c r="AA167" i="84" s="1"/>
  <c r="AA168" i="84" s="1"/>
  <c r="AA169" i="84" s="1"/>
  <c r="AA170" i="84" s="1"/>
  <c r="AA171" i="84" s="1"/>
  <c r="AA172" i="84" s="1"/>
  <c r="AA173" i="84" s="1"/>
  <c r="AA174" i="84" s="1"/>
  <c r="AA175" i="84" s="1"/>
  <c r="AA176" i="84" s="1"/>
  <c r="AA177" i="84" s="1"/>
  <c r="AA178" i="84" s="1"/>
  <c r="AA179" i="84" s="1"/>
  <c r="AA180" i="84" s="1"/>
  <c r="AA181" i="84" s="1"/>
  <c r="AA182" i="84" s="1"/>
  <c r="AA183" i="84" s="1"/>
  <c r="AA184" i="84" s="1"/>
  <c r="AA185" i="84" s="1"/>
  <c r="AA186" i="84" s="1"/>
  <c r="AA187" i="84" s="1"/>
  <c r="AA188" i="84" s="1"/>
  <c r="AA189" i="84" s="1"/>
  <c r="AA190" i="84" s="1"/>
  <c r="AA191" i="84" s="1"/>
  <c r="Z133" i="84"/>
  <c r="Z134" i="84" s="1"/>
  <c r="Z135" i="84" s="1"/>
  <c r="Z136" i="84" s="1"/>
  <c r="Z137" i="84" s="1"/>
  <c r="Z138" i="84" s="1"/>
  <c r="Z139" i="84" s="1"/>
  <c r="Z140" i="84" s="1"/>
  <c r="Z141" i="84" s="1"/>
  <c r="Z142" i="84" s="1"/>
  <c r="Z143" i="84" s="1"/>
  <c r="Z144" i="84" s="1"/>
  <c r="Z145" i="84" s="1"/>
  <c r="Z146" i="84" s="1"/>
  <c r="Z147" i="84" s="1"/>
  <c r="Z148" i="84" s="1"/>
  <c r="Z149" i="84" s="1"/>
  <c r="Z150" i="84" s="1"/>
  <c r="Z151" i="84" s="1"/>
  <c r="Z152" i="84" s="1"/>
  <c r="Z153" i="84" s="1"/>
  <c r="Z154" i="84" s="1"/>
  <c r="Z155" i="84" s="1"/>
  <c r="Z156" i="84" s="1"/>
  <c r="Z157" i="84" s="1"/>
  <c r="Z158" i="84" s="1"/>
  <c r="Z159" i="84" s="1"/>
  <c r="Z160" i="84" s="1"/>
  <c r="Z161" i="84" s="1"/>
  <c r="Z162" i="84" s="1"/>
  <c r="Z163" i="84" s="1"/>
  <c r="Z164" i="84" s="1"/>
  <c r="Z165" i="84" s="1"/>
  <c r="Z166" i="84" s="1"/>
  <c r="Z167" i="84" s="1"/>
  <c r="Z168" i="84" s="1"/>
  <c r="Z169" i="84" s="1"/>
  <c r="Z170" i="84" s="1"/>
  <c r="Z171" i="84" s="1"/>
  <c r="Z172" i="84" s="1"/>
  <c r="Z173" i="84" s="1"/>
  <c r="Z174" i="84" s="1"/>
  <c r="Z175" i="84" s="1"/>
  <c r="Z176" i="84" s="1"/>
  <c r="Z177" i="84" s="1"/>
  <c r="Z178" i="84" s="1"/>
  <c r="Z179" i="84" s="1"/>
  <c r="Z180" i="84" s="1"/>
  <c r="Z181" i="84" s="1"/>
  <c r="Z182" i="84" s="1"/>
  <c r="Z183" i="84" s="1"/>
  <c r="Z184" i="84" s="1"/>
  <c r="Z185" i="84" s="1"/>
  <c r="Z186" i="84" s="1"/>
  <c r="Z187" i="84" s="1"/>
  <c r="Z188" i="84" s="1"/>
  <c r="Z189" i="84" s="1"/>
  <c r="Z190" i="84" s="1"/>
  <c r="Z191" i="84" s="1"/>
  <c r="Y133" i="84"/>
  <c r="Y134" i="84" s="1"/>
  <c r="Y135" i="84" s="1"/>
  <c r="Y136" i="84" s="1"/>
  <c r="Y137" i="84" s="1"/>
  <c r="Y138" i="84" s="1"/>
  <c r="Y139" i="84" s="1"/>
  <c r="Y140" i="84" s="1"/>
  <c r="Y141" i="84" s="1"/>
  <c r="Y142" i="84" s="1"/>
  <c r="Y143" i="84" s="1"/>
  <c r="Y144" i="84" s="1"/>
  <c r="Y145" i="84" s="1"/>
  <c r="Y146" i="84" s="1"/>
  <c r="Y147" i="84" s="1"/>
  <c r="Y148" i="84" s="1"/>
  <c r="Y149" i="84" s="1"/>
  <c r="Y150" i="84" s="1"/>
  <c r="Y151" i="84" s="1"/>
  <c r="Y152" i="84" s="1"/>
  <c r="Y153" i="84" s="1"/>
  <c r="Y154" i="84" s="1"/>
  <c r="Y155" i="84" s="1"/>
  <c r="Y156" i="84" s="1"/>
  <c r="Y157" i="84" s="1"/>
  <c r="Y158" i="84" s="1"/>
  <c r="Y159" i="84" s="1"/>
  <c r="Y160" i="84" s="1"/>
  <c r="Y161" i="84" s="1"/>
  <c r="Y162" i="84" s="1"/>
  <c r="Y163" i="84" s="1"/>
  <c r="Y164" i="84" s="1"/>
  <c r="Y165" i="84" s="1"/>
  <c r="Y166" i="84" s="1"/>
  <c r="Y167" i="84" s="1"/>
  <c r="Y168" i="84" s="1"/>
  <c r="Y169" i="84" s="1"/>
  <c r="Y170" i="84" s="1"/>
  <c r="Y171" i="84" s="1"/>
  <c r="Y172" i="84" s="1"/>
  <c r="Y173" i="84" s="1"/>
  <c r="Y174" i="84" s="1"/>
  <c r="Y175" i="84" s="1"/>
  <c r="Y176" i="84" s="1"/>
  <c r="Y177" i="84" s="1"/>
  <c r="Y178" i="84" s="1"/>
  <c r="Y179" i="84" s="1"/>
  <c r="Y180" i="84" s="1"/>
  <c r="Y181" i="84" s="1"/>
  <c r="Y182" i="84" s="1"/>
  <c r="Y183" i="84" s="1"/>
  <c r="Y184" i="84" s="1"/>
  <c r="Y185" i="84" s="1"/>
  <c r="Y186" i="84" s="1"/>
  <c r="Y187" i="84" s="1"/>
  <c r="Y188" i="84" s="1"/>
  <c r="Y189" i="84" s="1"/>
  <c r="Y190" i="84" s="1"/>
  <c r="Y191" i="84" s="1"/>
  <c r="X133" i="84"/>
  <c r="X134" i="84" s="1"/>
  <c r="X135" i="84" s="1"/>
  <c r="X136" i="84" s="1"/>
  <c r="X137" i="84" s="1"/>
  <c r="X138" i="84" s="1"/>
  <c r="X139" i="84" s="1"/>
  <c r="X140" i="84" s="1"/>
  <c r="X141" i="84" s="1"/>
  <c r="X142" i="84" s="1"/>
  <c r="X143" i="84" s="1"/>
  <c r="X144" i="84" s="1"/>
  <c r="X145" i="84" s="1"/>
  <c r="X146" i="84" s="1"/>
  <c r="X147" i="84" s="1"/>
  <c r="X148" i="84" s="1"/>
  <c r="X149" i="84" s="1"/>
  <c r="X150" i="84" s="1"/>
  <c r="X151" i="84" s="1"/>
  <c r="X152" i="84" s="1"/>
  <c r="X153" i="84" s="1"/>
  <c r="X154" i="84" s="1"/>
  <c r="X155" i="84" s="1"/>
  <c r="X156" i="84" s="1"/>
  <c r="X157" i="84" s="1"/>
  <c r="X158" i="84" s="1"/>
  <c r="X159" i="84" s="1"/>
  <c r="X160" i="84" s="1"/>
  <c r="X161" i="84" s="1"/>
  <c r="X162" i="84" s="1"/>
  <c r="X163" i="84" s="1"/>
  <c r="X164" i="84" s="1"/>
  <c r="X165" i="84" s="1"/>
  <c r="X166" i="84" s="1"/>
  <c r="X167" i="84" s="1"/>
  <c r="X168" i="84" s="1"/>
  <c r="X169" i="84" s="1"/>
  <c r="X170" i="84" s="1"/>
  <c r="X171" i="84" s="1"/>
  <c r="X172" i="84" s="1"/>
  <c r="X173" i="84" s="1"/>
  <c r="X174" i="84" s="1"/>
  <c r="X175" i="84" s="1"/>
  <c r="X176" i="84" s="1"/>
  <c r="X177" i="84" s="1"/>
  <c r="X178" i="84" s="1"/>
  <c r="X179" i="84" s="1"/>
  <c r="X180" i="84" s="1"/>
  <c r="X181" i="84" s="1"/>
  <c r="X182" i="84" s="1"/>
  <c r="X183" i="84" s="1"/>
  <c r="X184" i="84" s="1"/>
  <c r="X185" i="84" s="1"/>
  <c r="X186" i="84" s="1"/>
  <c r="X187" i="84" s="1"/>
  <c r="X188" i="84" s="1"/>
  <c r="X189" i="84" s="1"/>
  <c r="X190" i="84" s="1"/>
  <c r="X191" i="84" s="1"/>
  <c r="W133" i="84"/>
  <c r="W134" i="84" s="1"/>
  <c r="W135" i="84" s="1"/>
  <c r="W136" i="84" s="1"/>
  <c r="W137" i="84" s="1"/>
  <c r="W138" i="84" s="1"/>
  <c r="W139" i="84" s="1"/>
  <c r="W140" i="84" s="1"/>
  <c r="W141" i="84" s="1"/>
  <c r="W142" i="84" s="1"/>
  <c r="W143" i="84" s="1"/>
  <c r="W144" i="84" s="1"/>
  <c r="W145" i="84" s="1"/>
  <c r="W146" i="84" s="1"/>
  <c r="W147" i="84" s="1"/>
  <c r="W148" i="84" s="1"/>
  <c r="W149" i="84" s="1"/>
  <c r="W150" i="84" s="1"/>
  <c r="W151" i="84" s="1"/>
  <c r="W152" i="84" s="1"/>
  <c r="W153" i="84" s="1"/>
  <c r="W154" i="84" s="1"/>
  <c r="W155" i="84" s="1"/>
  <c r="W156" i="84" s="1"/>
  <c r="W157" i="84" s="1"/>
  <c r="W158" i="84" s="1"/>
  <c r="W159" i="84" s="1"/>
  <c r="W160" i="84" s="1"/>
  <c r="W161" i="84" s="1"/>
  <c r="W162" i="84" s="1"/>
  <c r="W163" i="84" s="1"/>
  <c r="W164" i="84" s="1"/>
  <c r="W165" i="84" s="1"/>
  <c r="W166" i="84" s="1"/>
  <c r="W167" i="84" s="1"/>
  <c r="W168" i="84" s="1"/>
  <c r="W169" i="84" s="1"/>
  <c r="W170" i="84" s="1"/>
  <c r="W171" i="84" s="1"/>
  <c r="W172" i="84" s="1"/>
  <c r="W173" i="84" s="1"/>
  <c r="W174" i="84" s="1"/>
  <c r="W175" i="84" s="1"/>
  <c r="W176" i="84" s="1"/>
  <c r="W177" i="84" s="1"/>
  <c r="W178" i="84" s="1"/>
  <c r="W179" i="84" s="1"/>
  <c r="W180" i="84" s="1"/>
  <c r="W181" i="84" s="1"/>
  <c r="W182" i="84" s="1"/>
  <c r="W183" i="84" s="1"/>
  <c r="W184" i="84" s="1"/>
  <c r="W185" i="84" s="1"/>
  <c r="W186" i="84" s="1"/>
  <c r="W187" i="84" s="1"/>
  <c r="W188" i="84" s="1"/>
  <c r="W189" i="84" s="1"/>
  <c r="W190" i="84" s="1"/>
  <c r="W191" i="84" s="1"/>
  <c r="V133" i="84"/>
  <c r="V134" i="84" s="1"/>
  <c r="V135" i="84" s="1"/>
  <c r="V136" i="84" s="1"/>
  <c r="V137" i="84" s="1"/>
  <c r="V138" i="84" s="1"/>
  <c r="V139" i="84" s="1"/>
  <c r="V140" i="84" s="1"/>
  <c r="V141" i="84" s="1"/>
  <c r="V142" i="84" s="1"/>
  <c r="V143" i="84" s="1"/>
  <c r="V144" i="84" s="1"/>
  <c r="V145" i="84" s="1"/>
  <c r="V146" i="84" s="1"/>
  <c r="V147" i="84" s="1"/>
  <c r="V148" i="84" s="1"/>
  <c r="V149" i="84" s="1"/>
  <c r="V150" i="84" s="1"/>
  <c r="V151" i="84" s="1"/>
  <c r="V152" i="84" s="1"/>
  <c r="V153" i="84" s="1"/>
  <c r="V154" i="84" s="1"/>
  <c r="V155" i="84" s="1"/>
  <c r="V156" i="84" s="1"/>
  <c r="V157" i="84" s="1"/>
  <c r="V158" i="84" s="1"/>
  <c r="V159" i="84" s="1"/>
  <c r="V160" i="84" s="1"/>
  <c r="V161" i="84" s="1"/>
  <c r="V162" i="84" s="1"/>
  <c r="V163" i="84" s="1"/>
  <c r="V164" i="84" s="1"/>
  <c r="V165" i="84" s="1"/>
  <c r="V166" i="84" s="1"/>
  <c r="V167" i="84" s="1"/>
  <c r="V168" i="84" s="1"/>
  <c r="V169" i="84" s="1"/>
  <c r="V170" i="84" s="1"/>
  <c r="V171" i="84" s="1"/>
  <c r="V172" i="84" s="1"/>
  <c r="V173" i="84" s="1"/>
  <c r="V174" i="84" s="1"/>
  <c r="V175" i="84" s="1"/>
  <c r="V176" i="84" s="1"/>
  <c r="V177" i="84" s="1"/>
  <c r="V178" i="84" s="1"/>
  <c r="V179" i="84" s="1"/>
  <c r="V180" i="84" s="1"/>
  <c r="V181" i="84" s="1"/>
  <c r="V182" i="84" s="1"/>
  <c r="V183" i="84" s="1"/>
  <c r="V184" i="84" s="1"/>
  <c r="V185" i="84" s="1"/>
  <c r="V186" i="84" s="1"/>
  <c r="V187" i="84" s="1"/>
  <c r="V188" i="84" s="1"/>
  <c r="V189" i="84" s="1"/>
  <c r="V190" i="84" s="1"/>
  <c r="V191" i="84" s="1"/>
  <c r="U133" i="84"/>
  <c r="U134" i="84" s="1"/>
  <c r="U135" i="84" s="1"/>
  <c r="U136" i="84" s="1"/>
  <c r="U137" i="84" s="1"/>
  <c r="U138" i="84" s="1"/>
  <c r="U139" i="84" s="1"/>
  <c r="U140" i="84" s="1"/>
  <c r="U141" i="84" s="1"/>
  <c r="U142" i="84" s="1"/>
  <c r="U143" i="84" s="1"/>
  <c r="U144" i="84" s="1"/>
  <c r="U145" i="84" s="1"/>
  <c r="U146" i="84" s="1"/>
  <c r="U147" i="84" s="1"/>
  <c r="U148" i="84" s="1"/>
  <c r="U149" i="84" s="1"/>
  <c r="U150" i="84" s="1"/>
  <c r="U151" i="84" s="1"/>
  <c r="U152" i="84" s="1"/>
  <c r="U153" i="84" s="1"/>
  <c r="U154" i="84" s="1"/>
  <c r="U155" i="84" s="1"/>
  <c r="U156" i="84" s="1"/>
  <c r="U157" i="84" s="1"/>
  <c r="U158" i="84" s="1"/>
  <c r="U159" i="84" s="1"/>
  <c r="U160" i="84" s="1"/>
  <c r="U161" i="84" s="1"/>
  <c r="U162" i="84" s="1"/>
  <c r="U163" i="84" s="1"/>
  <c r="U164" i="84" s="1"/>
  <c r="U165" i="84" s="1"/>
  <c r="U166" i="84" s="1"/>
  <c r="U167" i="84" s="1"/>
  <c r="U168" i="84" s="1"/>
  <c r="U169" i="84" s="1"/>
  <c r="U170" i="84" s="1"/>
  <c r="U171" i="84" s="1"/>
  <c r="U172" i="84" s="1"/>
  <c r="U173" i="84" s="1"/>
  <c r="U174" i="84" s="1"/>
  <c r="U175" i="84" s="1"/>
  <c r="U176" i="84" s="1"/>
  <c r="U177" i="84" s="1"/>
  <c r="U178" i="84" s="1"/>
  <c r="U179" i="84" s="1"/>
  <c r="U180" i="84" s="1"/>
  <c r="U181" i="84" s="1"/>
  <c r="U182" i="84" s="1"/>
  <c r="U183" i="84" s="1"/>
  <c r="U184" i="84" s="1"/>
  <c r="U185" i="84" s="1"/>
  <c r="U186" i="84" s="1"/>
  <c r="U187" i="84" s="1"/>
  <c r="U188" i="84" s="1"/>
  <c r="U189" i="84" s="1"/>
  <c r="U190" i="84" s="1"/>
  <c r="U191" i="84" s="1"/>
  <c r="T133" i="84"/>
  <c r="T134" i="84" s="1"/>
  <c r="T135" i="84" s="1"/>
  <c r="T136" i="84" s="1"/>
  <c r="T137" i="84" s="1"/>
  <c r="T138" i="84" s="1"/>
  <c r="T139" i="84" s="1"/>
  <c r="T140" i="84" s="1"/>
  <c r="T141" i="84" s="1"/>
  <c r="T142" i="84" s="1"/>
  <c r="T143" i="84" s="1"/>
  <c r="T144" i="84" s="1"/>
  <c r="T145" i="84" s="1"/>
  <c r="T146" i="84" s="1"/>
  <c r="T147" i="84" s="1"/>
  <c r="T148" i="84" s="1"/>
  <c r="T149" i="84" s="1"/>
  <c r="T150" i="84" s="1"/>
  <c r="T151" i="84" s="1"/>
  <c r="T152" i="84" s="1"/>
  <c r="T153" i="84" s="1"/>
  <c r="T154" i="84" s="1"/>
  <c r="T155" i="84" s="1"/>
  <c r="T156" i="84" s="1"/>
  <c r="T157" i="84" s="1"/>
  <c r="T158" i="84" s="1"/>
  <c r="T159" i="84" s="1"/>
  <c r="T160" i="84" s="1"/>
  <c r="T161" i="84" s="1"/>
  <c r="T162" i="84" s="1"/>
  <c r="T163" i="84" s="1"/>
  <c r="T164" i="84" s="1"/>
  <c r="T165" i="84" s="1"/>
  <c r="T166" i="84" s="1"/>
  <c r="T167" i="84" s="1"/>
  <c r="T168" i="84" s="1"/>
  <c r="T169" i="84" s="1"/>
  <c r="T170" i="84" s="1"/>
  <c r="T171" i="84" s="1"/>
  <c r="T172" i="84" s="1"/>
  <c r="T173" i="84" s="1"/>
  <c r="T174" i="84" s="1"/>
  <c r="T175" i="84" s="1"/>
  <c r="T176" i="84" s="1"/>
  <c r="T177" i="84" s="1"/>
  <c r="T178" i="84" s="1"/>
  <c r="T179" i="84" s="1"/>
  <c r="T180" i="84" s="1"/>
  <c r="T181" i="84" s="1"/>
  <c r="T182" i="84" s="1"/>
  <c r="T183" i="84" s="1"/>
  <c r="T184" i="84" s="1"/>
  <c r="T185" i="84" s="1"/>
  <c r="T186" i="84" s="1"/>
  <c r="T187" i="84" s="1"/>
  <c r="T188" i="84" s="1"/>
  <c r="T189" i="84" s="1"/>
  <c r="T190" i="84" s="1"/>
  <c r="T191" i="84" s="1"/>
  <c r="S133" i="84"/>
  <c r="S134" i="84" s="1"/>
  <c r="S135" i="84" s="1"/>
  <c r="S136" i="84" s="1"/>
  <c r="S137" i="84" s="1"/>
  <c r="S138" i="84" s="1"/>
  <c r="S139" i="84" s="1"/>
  <c r="S140" i="84" s="1"/>
  <c r="S141" i="84" s="1"/>
  <c r="S142" i="84" s="1"/>
  <c r="S143" i="84" s="1"/>
  <c r="S144" i="84" s="1"/>
  <c r="S145" i="84" s="1"/>
  <c r="S146" i="84" s="1"/>
  <c r="S147" i="84" s="1"/>
  <c r="S148" i="84" s="1"/>
  <c r="S149" i="84" s="1"/>
  <c r="S150" i="84" s="1"/>
  <c r="S151" i="84" s="1"/>
  <c r="S152" i="84" s="1"/>
  <c r="S153" i="84" s="1"/>
  <c r="S154" i="84" s="1"/>
  <c r="S155" i="84" s="1"/>
  <c r="S156" i="84" s="1"/>
  <c r="S157" i="84" s="1"/>
  <c r="S158" i="84" s="1"/>
  <c r="S159" i="84" s="1"/>
  <c r="S160" i="84" s="1"/>
  <c r="S161" i="84" s="1"/>
  <c r="S162" i="84" s="1"/>
  <c r="S163" i="84" s="1"/>
  <c r="S164" i="84" s="1"/>
  <c r="S165" i="84" s="1"/>
  <c r="S166" i="84" s="1"/>
  <c r="S167" i="84" s="1"/>
  <c r="S168" i="84" s="1"/>
  <c r="S169" i="84" s="1"/>
  <c r="S170" i="84" s="1"/>
  <c r="S171" i="84" s="1"/>
  <c r="S172" i="84" s="1"/>
  <c r="S173" i="84" s="1"/>
  <c r="S174" i="84" s="1"/>
  <c r="S175" i="84" s="1"/>
  <c r="S176" i="84" s="1"/>
  <c r="S177" i="84" s="1"/>
  <c r="S178" i="84" s="1"/>
  <c r="S179" i="84" s="1"/>
  <c r="S180" i="84" s="1"/>
  <c r="S181" i="84" s="1"/>
  <c r="S182" i="84" s="1"/>
  <c r="S183" i="84" s="1"/>
  <c r="S184" i="84" s="1"/>
  <c r="S185" i="84" s="1"/>
  <c r="S186" i="84" s="1"/>
  <c r="S187" i="84" s="1"/>
  <c r="S188" i="84" s="1"/>
  <c r="S189" i="84" s="1"/>
  <c r="S190" i="84" s="1"/>
  <c r="S191" i="84" s="1"/>
  <c r="R133" i="84"/>
  <c r="R134" i="84" s="1"/>
  <c r="R135" i="84" s="1"/>
  <c r="R136" i="84" s="1"/>
  <c r="R137" i="84" s="1"/>
  <c r="R138" i="84" s="1"/>
  <c r="R139" i="84" s="1"/>
  <c r="R140" i="84" s="1"/>
  <c r="R141" i="84" s="1"/>
  <c r="R142" i="84" s="1"/>
  <c r="R143" i="84" s="1"/>
  <c r="R144" i="84" s="1"/>
  <c r="R145" i="84" s="1"/>
  <c r="R146" i="84" s="1"/>
  <c r="R147" i="84" s="1"/>
  <c r="R148" i="84" s="1"/>
  <c r="R149" i="84" s="1"/>
  <c r="R150" i="84" s="1"/>
  <c r="R151" i="84" s="1"/>
  <c r="R152" i="84" s="1"/>
  <c r="R153" i="84" s="1"/>
  <c r="R154" i="84" s="1"/>
  <c r="R155" i="84" s="1"/>
  <c r="R156" i="84" s="1"/>
  <c r="R157" i="84" s="1"/>
  <c r="R158" i="84" s="1"/>
  <c r="R159" i="84" s="1"/>
  <c r="R160" i="84" s="1"/>
  <c r="R161" i="84" s="1"/>
  <c r="R162" i="84" s="1"/>
  <c r="R163" i="84" s="1"/>
  <c r="R164" i="84" s="1"/>
  <c r="R165" i="84" s="1"/>
  <c r="R166" i="84" s="1"/>
  <c r="R167" i="84" s="1"/>
  <c r="R168" i="84" s="1"/>
  <c r="R169" i="84" s="1"/>
  <c r="R170" i="84" s="1"/>
  <c r="R171" i="84" s="1"/>
  <c r="R172" i="84" s="1"/>
  <c r="R173" i="84" s="1"/>
  <c r="R174" i="84" s="1"/>
  <c r="R175" i="84" s="1"/>
  <c r="R176" i="84" s="1"/>
  <c r="R177" i="84" s="1"/>
  <c r="R178" i="84" s="1"/>
  <c r="R179" i="84" s="1"/>
  <c r="R180" i="84" s="1"/>
  <c r="R181" i="84" s="1"/>
  <c r="R182" i="84" s="1"/>
  <c r="R183" i="84" s="1"/>
  <c r="R184" i="84" s="1"/>
  <c r="R185" i="84" s="1"/>
  <c r="R186" i="84" s="1"/>
  <c r="R187" i="84" s="1"/>
  <c r="R188" i="84" s="1"/>
  <c r="R189" i="84" s="1"/>
  <c r="R190" i="84" s="1"/>
  <c r="R191" i="84" s="1"/>
  <c r="Q133" i="84"/>
  <c r="Q134" i="84" s="1"/>
  <c r="Q135" i="84" s="1"/>
  <c r="Q136" i="84" s="1"/>
  <c r="Q137" i="84" s="1"/>
  <c r="Q138" i="84" s="1"/>
  <c r="Q139" i="84" s="1"/>
  <c r="Q140" i="84" s="1"/>
  <c r="Q141" i="84" s="1"/>
  <c r="Q142" i="84" s="1"/>
  <c r="Q143" i="84" s="1"/>
  <c r="Q144" i="84" s="1"/>
  <c r="Q145" i="84" s="1"/>
  <c r="Q146" i="84" s="1"/>
  <c r="Q147" i="84" s="1"/>
  <c r="Q148" i="84" s="1"/>
  <c r="Q149" i="84" s="1"/>
  <c r="Q150" i="84" s="1"/>
  <c r="Q151" i="84" s="1"/>
  <c r="Q152" i="84" s="1"/>
  <c r="Q153" i="84" s="1"/>
  <c r="Q154" i="84" s="1"/>
  <c r="Q155" i="84" s="1"/>
  <c r="Q156" i="84" s="1"/>
  <c r="Q157" i="84" s="1"/>
  <c r="Q158" i="84" s="1"/>
  <c r="Q159" i="84" s="1"/>
  <c r="Q160" i="84" s="1"/>
  <c r="Q161" i="84" s="1"/>
  <c r="Q162" i="84" s="1"/>
  <c r="Q163" i="84" s="1"/>
  <c r="Q164" i="84" s="1"/>
  <c r="Q165" i="84" s="1"/>
  <c r="Q166" i="84" s="1"/>
  <c r="Q167" i="84" s="1"/>
  <c r="Q168" i="84" s="1"/>
  <c r="Q169" i="84" s="1"/>
  <c r="Q170" i="84" s="1"/>
  <c r="Q171" i="84" s="1"/>
  <c r="Q172" i="84" s="1"/>
  <c r="Q173" i="84" s="1"/>
  <c r="Q174" i="84" s="1"/>
  <c r="Q175" i="84" s="1"/>
  <c r="Q176" i="84" s="1"/>
  <c r="Q177" i="84" s="1"/>
  <c r="Q178" i="84" s="1"/>
  <c r="Q179" i="84" s="1"/>
  <c r="Q180" i="84" s="1"/>
  <c r="Q181" i="84" s="1"/>
  <c r="Q182" i="84" s="1"/>
  <c r="Q183" i="84" s="1"/>
  <c r="Q184" i="84" s="1"/>
  <c r="Q185" i="84" s="1"/>
  <c r="Q186" i="84" s="1"/>
  <c r="Q187" i="84" s="1"/>
  <c r="Q188" i="84" s="1"/>
  <c r="Q189" i="84" s="1"/>
  <c r="Q190" i="84" s="1"/>
  <c r="Q191" i="84" s="1"/>
  <c r="P133" i="84"/>
  <c r="P134" i="84" s="1"/>
  <c r="P135" i="84" s="1"/>
  <c r="P136" i="84" s="1"/>
  <c r="P137" i="84" s="1"/>
  <c r="P138" i="84" s="1"/>
  <c r="P139" i="84" s="1"/>
  <c r="P140" i="84" s="1"/>
  <c r="P141" i="84" s="1"/>
  <c r="P142" i="84" s="1"/>
  <c r="P143" i="84" s="1"/>
  <c r="P144" i="84" s="1"/>
  <c r="P145" i="84" s="1"/>
  <c r="P146" i="84" s="1"/>
  <c r="P147" i="84" s="1"/>
  <c r="P148" i="84" s="1"/>
  <c r="P149" i="84" s="1"/>
  <c r="P150" i="84" s="1"/>
  <c r="P151" i="84" s="1"/>
  <c r="P152" i="84" s="1"/>
  <c r="P153" i="84" s="1"/>
  <c r="P154" i="84" s="1"/>
  <c r="P155" i="84" s="1"/>
  <c r="P156" i="84" s="1"/>
  <c r="P157" i="84" s="1"/>
  <c r="P158" i="84" s="1"/>
  <c r="P159" i="84" s="1"/>
  <c r="P160" i="84" s="1"/>
  <c r="P161" i="84" s="1"/>
  <c r="P162" i="84" s="1"/>
  <c r="P163" i="84" s="1"/>
  <c r="P164" i="84" s="1"/>
  <c r="P165" i="84" s="1"/>
  <c r="P166" i="84" s="1"/>
  <c r="P167" i="84" s="1"/>
  <c r="P168" i="84" s="1"/>
  <c r="P169" i="84" s="1"/>
  <c r="P170" i="84" s="1"/>
  <c r="P171" i="84" s="1"/>
  <c r="P172" i="84" s="1"/>
  <c r="P173" i="84" s="1"/>
  <c r="P174" i="84" s="1"/>
  <c r="P175" i="84" s="1"/>
  <c r="P176" i="84" s="1"/>
  <c r="P177" i="84" s="1"/>
  <c r="P178" i="84" s="1"/>
  <c r="P179" i="84" s="1"/>
  <c r="P180" i="84" s="1"/>
  <c r="P181" i="84" s="1"/>
  <c r="P182" i="84" s="1"/>
  <c r="P183" i="84" s="1"/>
  <c r="P184" i="84" s="1"/>
  <c r="P185" i="84" s="1"/>
  <c r="P186" i="84" s="1"/>
  <c r="P187" i="84" s="1"/>
  <c r="P188" i="84" s="1"/>
  <c r="P189" i="84" s="1"/>
  <c r="P190" i="84" s="1"/>
  <c r="P191" i="84" s="1"/>
  <c r="O133" i="84"/>
  <c r="O134" i="84" s="1"/>
  <c r="O135" i="84" s="1"/>
  <c r="O136" i="84" s="1"/>
  <c r="O137" i="84" s="1"/>
  <c r="O138" i="84" s="1"/>
  <c r="O139" i="84" s="1"/>
  <c r="O140" i="84" s="1"/>
  <c r="O141" i="84" s="1"/>
  <c r="O142" i="84" s="1"/>
  <c r="O143" i="84" s="1"/>
  <c r="O144" i="84" s="1"/>
  <c r="O145" i="84" s="1"/>
  <c r="O146" i="84" s="1"/>
  <c r="O147" i="84" s="1"/>
  <c r="O148" i="84" s="1"/>
  <c r="O149" i="84" s="1"/>
  <c r="O150" i="84" s="1"/>
  <c r="O151" i="84" s="1"/>
  <c r="O152" i="84" s="1"/>
  <c r="O153" i="84" s="1"/>
  <c r="O154" i="84" s="1"/>
  <c r="O155" i="84" s="1"/>
  <c r="O156" i="84" s="1"/>
  <c r="O157" i="84" s="1"/>
  <c r="O158" i="84" s="1"/>
  <c r="O159" i="84" s="1"/>
  <c r="O160" i="84" s="1"/>
  <c r="O161" i="84" s="1"/>
  <c r="O162" i="84" s="1"/>
  <c r="O163" i="84" s="1"/>
  <c r="O164" i="84" s="1"/>
  <c r="O165" i="84" s="1"/>
  <c r="O166" i="84" s="1"/>
  <c r="O167" i="84" s="1"/>
  <c r="O168" i="84" s="1"/>
  <c r="O169" i="84" s="1"/>
  <c r="O170" i="84" s="1"/>
  <c r="O171" i="84" s="1"/>
  <c r="O172" i="84" s="1"/>
  <c r="O173" i="84" s="1"/>
  <c r="O174" i="84" s="1"/>
  <c r="O175" i="84" s="1"/>
  <c r="O176" i="84" s="1"/>
  <c r="O177" i="84" s="1"/>
  <c r="O178" i="84" s="1"/>
  <c r="O179" i="84" s="1"/>
  <c r="O180" i="84" s="1"/>
  <c r="O181" i="84" s="1"/>
  <c r="O182" i="84" s="1"/>
  <c r="O183" i="84" s="1"/>
  <c r="O184" i="84" s="1"/>
  <c r="O185" i="84" s="1"/>
  <c r="O186" i="84" s="1"/>
  <c r="O187" i="84" s="1"/>
  <c r="O188" i="84" s="1"/>
  <c r="O189" i="84" s="1"/>
  <c r="O190" i="84" s="1"/>
  <c r="O191" i="84" s="1"/>
  <c r="N133" i="84"/>
  <c r="N134" i="84" s="1"/>
  <c r="N135" i="84" s="1"/>
  <c r="N136" i="84" s="1"/>
  <c r="N137" i="84" s="1"/>
  <c r="N138" i="84" s="1"/>
  <c r="N139" i="84" s="1"/>
  <c r="N140" i="84" s="1"/>
  <c r="N141" i="84" s="1"/>
  <c r="N142" i="84" s="1"/>
  <c r="N143" i="84" s="1"/>
  <c r="N144" i="84" s="1"/>
  <c r="N145" i="84" s="1"/>
  <c r="N146" i="84" s="1"/>
  <c r="N147" i="84" s="1"/>
  <c r="N148" i="84" s="1"/>
  <c r="N149" i="84" s="1"/>
  <c r="N150" i="84" s="1"/>
  <c r="N151" i="84" s="1"/>
  <c r="N152" i="84" s="1"/>
  <c r="N153" i="84" s="1"/>
  <c r="N154" i="84" s="1"/>
  <c r="N155" i="84" s="1"/>
  <c r="N156" i="84" s="1"/>
  <c r="N157" i="84" s="1"/>
  <c r="N158" i="84" s="1"/>
  <c r="N159" i="84" s="1"/>
  <c r="N160" i="84" s="1"/>
  <c r="N161" i="84" s="1"/>
  <c r="N162" i="84" s="1"/>
  <c r="N163" i="84" s="1"/>
  <c r="N164" i="84" s="1"/>
  <c r="N165" i="84" s="1"/>
  <c r="N166" i="84" s="1"/>
  <c r="N167" i="84" s="1"/>
  <c r="N168" i="84" s="1"/>
  <c r="N169" i="84" s="1"/>
  <c r="N170" i="84" s="1"/>
  <c r="N171" i="84" s="1"/>
  <c r="N172" i="84" s="1"/>
  <c r="N173" i="84" s="1"/>
  <c r="N174" i="84" s="1"/>
  <c r="N175" i="84" s="1"/>
  <c r="N176" i="84" s="1"/>
  <c r="N177" i="84" s="1"/>
  <c r="N178" i="84" s="1"/>
  <c r="N179" i="84" s="1"/>
  <c r="N180" i="84" s="1"/>
  <c r="N181" i="84" s="1"/>
  <c r="N182" i="84" s="1"/>
  <c r="N183" i="84" s="1"/>
  <c r="N184" i="84" s="1"/>
  <c r="N185" i="84" s="1"/>
  <c r="N186" i="84" s="1"/>
  <c r="N187" i="84" s="1"/>
  <c r="N188" i="84" s="1"/>
  <c r="N189" i="84" s="1"/>
  <c r="N190" i="84" s="1"/>
  <c r="N191" i="84" s="1"/>
  <c r="M133" i="84"/>
  <c r="M134" i="84" s="1"/>
  <c r="M135" i="84" s="1"/>
  <c r="M136" i="84" s="1"/>
  <c r="M137" i="84" s="1"/>
  <c r="M138" i="84" s="1"/>
  <c r="M139" i="84" s="1"/>
  <c r="M140" i="84" s="1"/>
  <c r="M141" i="84" s="1"/>
  <c r="M142" i="84" s="1"/>
  <c r="M143" i="84" s="1"/>
  <c r="M144" i="84" s="1"/>
  <c r="M145" i="84" s="1"/>
  <c r="M146" i="84" s="1"/>
  <c r="M147" i="84" s="1"/>
  <c r="M148" i="84" s="1"/>
  <c r="M149" i="84" s="1"/>
  <c r="M150" i="84" s="1"/>
  <c r="M151" i="84" s="1"/>
  <c r="M152" i="84" s="1"/>
  <c r="M153" i="84" s="1"/>
  <c r="M154" i="84" s="1"/>
  <c r="M155" i="84" s="1"/>
  <c r="M156" i="84" s="1"/>
  <c r="M157" i="84" s="1"/>
  <c r="M158" i="84" s="1"/>
  <c r="M159" i="84" s="1"/>
  <c r="M160" i="84" s="1"/>
  <c r="M161" i="84" s="1"/>
  <c r="M162" i="84" s="1"/>
  <c r="M163" i="84" s="1"/>
  <c r="M164" i="84" s="1"/>
  <c r="M165" i="84" s="1"/>
  <c r="M166" i="84" s="1"/>
  <c r="M167" i="84" s="1"/>
  <c r="M168" i="84" s="1"/>
  <c r="M169" i="84" s="1"/>
  <c r="M170" i="84" s="1"/>
  <c r="M171" i="84" s="1"/>
  <c r="M172" i="84" s="1"/>
  <c r="M173" i="84" s="1"/>
  <c r="M174" i="84" s="1"/>
  <c r="M175" i="84" s="1"/>
  <c r="M176" i="84" s="1"/>
  <c r="M177" i="84" s="1"/>
  <c r="M178" i="84" s="1"/>
  <c r="M179" i="84" s="1"/>
  <c r="M180" i="84" s="1"/>
  <c r="M181" i="84" s="1"/>
  <c r="M182" i="84" s="1"/>
  <c r="M183" i="84" s="1"/>
  <c r="M184" i="84" s="1"/>
  <c r="M185" i="84" s="1"/>
  <c r="M186" i="84" s="1"/>
  <c r="M187" i="84" s="1"/>
  <c r="M188" i="84" s="1"/>
  <c r="M189" i="84" s="1"/>
  <c r="M190" i="84" s="1"/>
  <c r="M191" i="84" s="1"/>
  <c r="L34" i="112" l="1"/>
  <c r="J34" i="112"/>
  <c r="G34" i="112"/>
  <c r="E34" i="112"/>
  <c r="D34" i="112"/>
  <c r="B34" i="112"/>
  <c r="L33" i="112"/>
  <c r="J33" i="112"/>
  <c r="AH28" i="112"/>
  <c r="AH30" i="112" s="1"/>
  <c r="AH31" i="112" s="1"/>
  <c r="AH32" i="112" s="1"/>
  <c r="AH33" i="112" s="1"/>
  <c r="AH34" i="112" s="1"/>
  <c r="AH36" i="112" s="1"/>
  <c r="AH37" i="112" s="1"/>
  <c r="AH43" i="112" s="1"/>
  <c r="AH44" i="112" s="1"/>
  <c r="AH45" i="112" s="1"/>
  <c r="AH46" i="112" s="1"/>
  <c r="AG28" i="112"/>
  <c r="AG30" i="112" s="1"/>
  <c r="AG31" i="112" s="1"/>
  <c r="AG32" i="112" s="1"/>
  <c r="AG33" i="112" s="1"/>
  <c r="AG34" i="112" s="1"/>
  <c r="AG36" i="112" s="1"/>
  <c r="AG37" i="112" s="1"/>
  <c r="AG43" i="112" s="1"/>
  <c r="AG44" i="112" s="1"/>
  <c r="AG45" i="112" s="1"/>
  <c r="AG46" i="112" s="1"/>
  <c r="AF28" i="112"/>
  <c r="AF30" i="112" s="1"/>
  <c r="AF31" i="112" s="1"/>
  <c r="AF32" i="112" s="1"/>
  <c r="AF33" i="112" s="1"/>
  <c r="AF34" i="112" s="1"/>
  <c r="AF36" i="112" s="1"/>
  <c r="AF37" i="112" s="1"/>
  <c r="AF43" i="112" s="1"/>
  <c r="AF44" i="112" s="1"/>
  <c r="AF45" i="112" s="1"/>
  <c r="AF46" i="112" s="1"/>
  <c r="AE28" i="112"/>
  <c r="AE30" i="112" s="1"/>
  <c r="AE31" i="112" s="1"/>
  <c r="AE32" i="112" s="1"/>
  <c r="AE33" i="112" s="1"/>
  <c r="AE34" i="112" s="1"/>
  <c r="AE36" i="112" s="1"/>
  <c r="AE37" i="112" s="1"/>
  <c r="AE43" i="112" s="1"/>
  <c r="AE44" i="112" s="1"/>
  <c r="AE45" i="112" s="1"/>
  <c r="AE46" i="112" s="1"/>
  <c r="AD28" i="112"/>
  <c r="AD30" i="112" s="1"/>
  <c r="AD31" i="112" s="1"/>
  <c r="AD32" i="112" s="1"/>
  <c r="AD33" i="112" s="1"/>
  <c r="AD34" i="112" s="1"/>
  <c r="AD36" i="112" s="1"/>
  <c r="AD37" i="112" s="1"/>
  <c r="AD43" i="112" s="1"/>
  <c r="AD44" i="112" s="1"/>
  <c r="AD45" i="112" s="1"/>
  <c r="AD46" i="112" s="1"/>
  <c r="AC28" i="112"/>
  <c r="AC30" i="112" s="1"/>
  <c r="AC31" i="112" s="1"/>
  <c r="AC32" i="112" s="1"/>
  <c r="AC33" i="112" s="1"/>
  <c r="AC34" i="112" s="1"/>
  <c r="AC36" i="112" s="1"/>
  <c r="AC37" i="112" s="1"/>
  <c r="AC43" i="112" s="1"/>
  <c r="AC44" i="112" s="1"/>
  <c r="AC45" i="112" s="1"/>
  <c r="AC46" i="112" s="1"/>
  <c r="AB28" i="112"/>
  <c r="AB30" i="112" s="1"/>
  <c r="AB31" i="112" s="1"/>
  <c r="AB32" i="112" s="1"/>
  <c r="AB33" i="112" s="1"/>
  <c r="AB34" i="112" s="1"/>
  <c r="AB36" i="112" s="1"/>
  <c r="AB37" i="112" s="1"/>
  <c r="AB43" i="112" s="1"/>
  <c r="AB44" i="112" s="1"/>
  <c r="AB45" i="112" s="1"/>
  <c r="AB46" i="112" s="1"/>
  <c r="AA28" i="112"/>
  <c r="AA30" i="112" s="1"/>
  <c r="AA31" i="112" s="1"/>
  <c r="AA32" i="112" s="1"/>
  <c r="AA33" i="112" s="1"/>
  <c r="AA34" i="112" s="1"/>
  <c r="AA36" i="112" s="1"/>
  <c r="AA37" i="112" s="1"/>
  <c r="AA43" i="112" s="1"/>
  <c r="AA44" i="112" s="1"/>
  <c r="AA45" i="112" s="1"/>
  <c r="AA46" i="112" s="1"/>
  <c r="Z28" i="112"/>
  <c r="Z30" i="112" s="1"/>
  <c r="Z31" i="112" s="1"/>
  <c r="Z32" i="112" s="1"/>
  <c r="Z33" i="112" s="1"/>
  <c r="Z34" i="112" s="1"/>
  <c r="Z36" i="112" s="1"/>
  <c r="Z37" i="112" s="1"/>
  <c r="Z43" i="112" s="1"/>
  <c r="Z44" i="112" s="1"/>
  <c r="Z45" i="112" s="1"/>
  <c r="Z46" i="112" s="1"/>
  <c r="Y28" i="112"/>
  <c r="Y30" i="112" s="1"/>
  <c r="Y31" i="112" s="1"/>
  <c r="Y32" i="112" s="1"/>
  <c r="Y33" i="112" s="1"/>
  <c r="Y34" i="112" s="1"/>
  <c r="Y36" i="112" s="1"/>
  <c r="Y37" i="112" s="1"/>
  <c r="Y43" i="112" s="1"/>
  <c r="Y44" i="112" s="1"/>
  <c r="Y45" i="112" s="1"/>
  <c r="Y46" i="112" s="1"/>
  <c r="X28" i="112"/>
  <c r="X30" i="112" s="1"/>
  <c r="X31" i="112" s="1"/>
  <c r="X32" i="112" s="1"/>
  <c r="X33" i="112" s="1"/>
  <c r="X34" i="112" s="1"/>
  <c r="X36" i="112" s="1"/>
  <c r="X37" i="112" s="1"/>
  <c r="X43" i="112" s="1"/>
  <c r="X44" i="112" s="1"/>
  <c r="X45" i="112" s="1"/>
  <c r="X46" i="112" s="1"/>
  <c r="W28" i="112"/>
  <c r="W30" i="112" s="1"/>
  <c r="W31" i="112" s="1"/>
  <c r="W32" i="112" s="1"/>
  <c r="W33" i="112" s="1"/>
  <c r="W34" i="112" s="1"/>
  <c r="W36" i="112" s="1"/>
  <c r="W37" i="112" s="1"/>
  <c r="W43" i="112" s="1"/>
  <c r="W44" i="112" s="1"/>
  <c r="W45" i="112" s="1"/>
  <c r="W46" i="112" s="1"/>
  <c r="V28" i="112"/>
  <c r="V30" i="112" s="1"/>
  <c r="V31" i="112" s="1"/>
  <c r="V32" i="112" s="1"/>
  <c r="V33" i="112" s="1"/>
  <c r="V34" i="112" s="1"/>
  <c r="V36" i="112" s="1"/>
  <c r="V37" i="112" s="1"/>
  <c r="V43" i="112" s="1"/>
  <c r="V44" i="112" s="1"/>
  <c r="V45" i="112" s="1"/>
  <c r="V46" i="112" s="1"/>
  <c r="U28" i="112"/>
  <c r="U30" i="112" s="1"/>
  <c r="U31" i="112" s="1"/>
  <c r="U32" i="112" s="1"/>
  <c r="U33" i="112" s="1"/>
  <c r="U34" i="112" s="1"/>
  <c r="U36" i="112" s="1"/>
  <c r="U37" i="112" s="1"/>
  <c r="U43" i="112" s="1"/>
  <c r="U44" i="112" s="1"/>
  <c r="U45" i="112" s="1"/>
  <c r="U46" i="112" s="1"/>
  <c r="T28" i="112"/>
  <c r="T30" i="112" s="1"/>
  <c r="T31" i="112" s="1"/>
  <c r="T32" i="112" s="1"/>
  <c r="T33" i="112" s="1"/>
  <c r="T34" i="112" s="1"/>
  <c r="T36" i="112" s="1"/>
  <c r="T37" i="112" s="1"/>
  <c r="T43" i="112" s="1"/>
  <c r="T44" i="112" s="1"/>
  <c r="T45" i="112" s="1"/>
  <c r="T46" i="112" s="1"/>
  <c r="S28" i="112"/>
  <c r="S30" i="112" s="1"/>
  <c r="S31" i="112" s="1"/>
  <c r="S32" i="112" s="1"/>
  <c r="S33" i="112" s="1"/>
  <c r="S34" i="112" s="1"/>
  <c r="S36" i="112" s="1"/>
  <c r="S37" i="112" s="1"/>
  <c r="S43" i="112" s="1"/>
  <c r="S44" i="112" s="1"/>
  <c r="S45" i="112" s="1"/>
  <c r="S46" i="112" s="1"/>
  <c r="R28" i="112"/>
  <c r="R30" i="112" s="1"/>
  <c r="R31" i="112" s="1"/>
  <c r="R32" i="112" s="1"/>
  <c r="R33" i="112" s="1"/>
  <c r="R34" i="112" s="1"/>
  <c r="R36" i="112" s="1"/>
  <c r="R37" i="112" s="1"/>
  <c r="R43" i="112" s="1"/>
  <c r="R44" i="112" s="1"/>
  <c r="R45" i="112" s="1"/>
  <c r="R46" i="112" s="1"/>
  <c r="Q28" i="112"/>
  <c r="Q30" i="112" s="1"/>
  <c r="Q31" i="112" s="1"/>
  <c r="Q32" i="112" s="1"/>
  <c r="Q33" i="112" s="1"/>
  <c r="Q34" i="112" s="1"/>
  <c r="Q36" i="112" s="1"/>
  <c r="Q37" i="112" s="1"/>
  <c r="Q43" i="112" s="1"/>
  <c r="Q44" i="112" s="1"/>
  <c r="Q45" i="112" s="1"/>
  <c r="Q46" i="112" s="1"/>
  <c r="P28" i="112"/>
  <c r="P30" i="112" s="1"/>
  <c r="P31" i="112" s="1"/>
  <c r="P32" i="112" s="1"/>
  <c r="P33" i="112" s="1"/>
  <c r="P34" i="112" s="1"/>
  <c r="P36" i="112" s="1"/>
  <c r="P37" i="112" s="1"/>
  <c r="P43" i="112" s="1"/>
  <c r="P44" i="112" s="1"/>
  <c r="P45" i="112" s="1"/>
  <c r="P46" i="112" s="1"/>
  <c r="O28" i="112"/>
  <c r="O30" i="112" s="1"/>
  <c r="O31" i="112" s="1"/>
  <c r="O32" i="112" s="1"/>
  <c r="O33" i="112" s="1"/>
  <c r="O34" i="112" s="1"/>
  <c r="O36" i="112" s="1"/>
  <c r="O37" i="112" s="1"/>
  <c r="O43" i="112" s="1"/>
  <c r="O44" i="112" s="1"/>
  <c r="O45" i="112" s="1"/>
  <c r="O46" i="112" s="1"/>
  <c r="N28" i="112"/>
  <c r="N30" i="112" s="1"/>
  <c r="N31" i="112" s="1"/>
  <c r="N32" i="112" s="1"/>
  <c r="N33" i="112" s="1"/>
  <c r="N34" i="112" s="1"/>
  <c r="N36" i="112" s="1"/>
  <c r="N37" i="112" s="1"/>
  <c r="N43" i="112" s="1"/>
  <c r="N44" i="112" s="1"/>
  <c r="N45" i="112" s="1"/>
  <c r="N46" i="112" s="1"/>
  <c r="M28" i="112"/>
  <c r="M30" i="112" s="1"/>
  <c r="M31" i="112" s="1"/>
  <c r="M32" i="112" s="1"/>
  <c r="M33" i="112" s="1"/>
  <c r="M34" i="112" s="1"/>
  <c r="M36" i="112" s="1"/>
  <c r="M37" i="112" s="1"/>
  <c r="M43" i="112" s="1"/>
  <c r="M44" i="112" s="1"/>
  <c r="M45" i="112" s="1"/>
  <c r="M46" i="112" s="1"/>
</calcChain>
</file>

<file path=xl/comments1.xml><?xml version="1.0" encoding="utf-8"?>
<comments xmlns="http://schemas.openxmlformats.org/spreadsheetml/2006/main">
  <authors>
    <author>zhaosh/Zhao Shu Hong (COSCON S.E.A)</author>
  </authors>
  <commentList>
    <comment ref="O15" authorId="0">
      <text>
        <r>
          <rPr>
            <b/>
            <sz val="9"/>
            <rFont val="宋体"/>
            <family val="3"/>
            <charset val="134"/>
          </rPr>
          <t>zhaosh/Zhao Shu Hong (COSCON S.E.A):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<sst xmlns="http://schemas.openxmlformats.org/spreadsheetml/2006/main" count="33285" uniqueCount="3804">
  <si>
    <t>VESSEL NAME</t>
  </si>
  <si>
    <t>ETD</t>
  </si>
  <si>
    <t>BKK02</t>
  </si>
  <si>
    <t>ETB</t>
  </si>
  <si>
    <t>XMN01</t>
  </si>
  <si>
    <t>HKG01</t>
  </si>
  <si>
    <t>MNL01</t>
  </si>
  <si>
    <t>FRI</t>
  </si>
  <si>
    <t>SAT</t>
  </si>
  <si>
    <t>SUN</t>
  </si>
  <si>
    <t>MON</t>
  </si>
  <si>
    <t>WED</t>
  </si>
  <si>
    <t>THU</t>
  </si>
  <si>
    <t>TAO06</t>
  </si>
  <si>
    <t>TUE</t>
  </si>
  <si>
    <t>0600</t>
  </si>
  <si>
    <t>1400</t>
  </si>
  <si>
    <t>IRIS-2 VESSEL CODE</t>
  </si>
  <si>
    <t>VOYAGE</t>
  </si>
  <si>
    <t>COMMON</t>
  </si>
  <si>
    <t>青岛</t>
  </si>
  <si>
    <t>香港</t>
  </si>
  <si>
    <t>上海</t>
  </si>
  <si>
    <t>LCH04</t>
  </si>
  <si>
    <t>KOS01</t>
  </si>
  <si>
    <t>SHK01</t>
  </si>
  <si>
    <t>N</t>
  </si>
  <si>
    <t>SHA07</t>
  </si>
  <si>
    <t>005S</t>
  </si>
  <si>
    <t>005N</t>
  </si>
  <si>
    <t>胡志明</t>
  </si>
  <si>
    <t>林查班</t>
  </si>
  <si>
    <t>蛇口</t>
  </si>
  <si>
    <t>S</t>
  </si>
  <si>
    <t>1700</t>
  </si>
  <si>
    <t>IRIS</t>
  </si>
  <si>
    <t xml:space="preserve"> 02:00</t>
  </si>
  <si>
    <t xml:space="preserve"> 16:00</t>
  </si>
  <si>
    <t xml:space="preserve"> 05:00</t>
  </si>
  <si>
    <t xml:space="preserve"> 17:00</t>
  </si>
  <si>
    <t xml:space="preserve"> 09:00</t>
  </si>
  <si>
    <t xml:space="preserve"> 07:00</t>
  </si>
  <si>
    <t xml:space="preserve"> 15:00</t>
  </si>
  <si>
    <t xml:space="preserve"> 13:00</t>
  </si>
  <si>
    <t xml:space="preserve"> 14:00</t>
  </si>
  <si>
    <t xml:space="preserve"> 00:00</t>
  </si>
  <si>
    <t xml:space="preserve"> 08:00</t>
  </si>
  <si>
    <t>W</t>
  </si>
  <si>
    <t>E</t>
  </si>
  <si>
    <t xml:space="preserve">IRIS2 </t>
  </si>
  <si>
    <t>PUS47 (DPCT)</t>
  </si>
  <si>
    <t>PUS82 (HJNC)</t>
  </si>
  <si>
    <t>TSN07</t>
  </si>
  <si>
    <t xml:space="preserve">QI YUN HE </t>
  </si>
  <si>
    <t>CKE</t>
  </si>
  <si>
    <t>RCL</t>
  </si>
  <si>
    <t>CSE</t>
  </si>
  <si>
    <t>004S</t>
  </si>
  <si>
    <t>004N</t>
  </si>
  <si>
    <t>2100</t>
  </si>
  <si>
    <t>0500</t>
  </si>
  <si>
    <t>1000</t>
  </si>
  <si>
    <t>2200</t>
  </si>
  <si>
    <t>0000</t>
  </si>
  <si>
    <t>Omit</t>
  </si>
  <si>
    <t>XIN MING ZHOU 20</t>
  </si>
  <si>
    <t>002S</t>
  </si>
  <si>
    <t>002N</t>
  </si>
  <si>
    <t>003S</t>
  </si>
  <si>
    <t>003N</t>
  </si>
  <si>
    <t xml:space="preserve"> 23:00</t>
  </si>
  <si>
    <t>047S</t>
  </si>
  <si>
    <t>047N</t>
  </si>
  <si>
    <t>048S</t>
  </si>
  <si>
    <t>048N</t>
  </si>
  <si>
    <t>NGB05</t>
  </si>
  <si>
    <t>1800</t>
  </si>
  <si>
    <t>0800</t>
  </si>
  <si>
    <t>2300</t>
  </si>
  <si>
    <t>0700</t>
  </si>
  <si>
    <t>0300</t>
  </si>
  <si>
    <t>0100</t>
  </si>
  <si>
    <t>BLANK VOYAGE</t>
  </si>
  <si>
    <t>SIN02</t>
  </si>
  <si>
    <t>2000</t>
  </si>
  <si>
    <t>1300</t>
  </si>
  <si>
    <t>0900</t>
  </si>
  <si>
    <t>NORTHERN GUILD</t>
  </si>
  <si>
    <t>016S</t>
  </si>
  <si>
    <t>016N</t>
  </si>
  <si>
    <t>017S</t>
  </si>
  <si>
    <t>017N</t>
  </si>
  <si>
    <t>新加坡</t>
  </si>
  <si>
    <t>巴生</t>
  </si>
  <si>
    <t>VSL OP</t>
  </si>
  <si>
    <t>QDD</t>
  </si>
  <si>
    <t>WHL</t>
  </si>
  <si>
    <t>宁波</t>
  </si>
  <si>
    <t>COS</t>
  </si>
  <si>
    <t>CSCL</t>
  </si>
  <si>
    <t>PKG01</t>
  </si>
  <si>
    <t>MUN01</t>
  </si>
  <si>
    <t>KHI03(E)</t>
  </si>
  <si>
    <t>PKG03</t>
  </si>
  <si>
    <t>SHA07(W)</t>
  </si>
  <si>
    <t>蛇口-泰国/柬埔寨航线(RBC2)</t>
  </si>
  <si>
    <t>Port Code: BKK-BANGKOK PAT, LCH-LAEM CHABANG, NGB-NINGBO, SHA-SHANGHAI, SHK-SHEKOU, KOS-SIHANOUKVILLE</t>
  </si>
  <si>
    <t>WEEK</t>
  </si>
  <si>
    <t>曼谷</t>
  </si>
  <si>
    <t>西哈努克</t>
  </si>
  <si>
    <t>厦门</t>
  </si>
  <si>
    <t>001S</t>
  </si>
  <si>
    <t>001N</t>
  </si>
  <si>
    <t>马尼拉北</t>
  </si>
  <si>
    <t>马尼拉南</t>
  </si>
  <si>
    <t>014S</t>
  </si>
  <si>
    <t>014N</t>
  </si>
  <si>
    <t>釜山</t>
  </si>
  <si>
    <t>光阳</t>
  </si>
  <si>
    <t>雅加达</t>
  </si>
  <si>
    <t>006S</t>
  </si>
  <si>
    <t>006N</t>
  </si>
  <si>
    <t>007S</t>
  </si>
  <si>
    <t>007N</t>
  </si>
  <si>
    <t>新港</t>
  </si>
  <si>
    <t>大连</t>
  </si>
  <si>
    <t>Port Code: PUS-BUSAN,KAN-GWANGYANG,NGB-Ningbo,SHA-SHANGHAI.</t>
  </si>
  <si>
    <t>week</t>
  </si>
  <si>
    <t>PUS47</t>
  </si>
  <si>
    <t>Port Code: INC-INCHEON,NGB-Ningbo,SHA-SHANGHAI.</t>
  </si>
  <si>
    <t>INC02</t>
  </si>
  <si>
    <t>QSF</t>
  </si>
  <si>
    <t>NSH04</t>
  </si>
  <si>
    <t>NGB04</t>
  </si>
  <si>
    <t>1200</t>
  </si>
  <si>
    <t>SHA05</t>
  </si>
  <si>
    <t>CNC</t>
  </si>
  <si>
    <t>T75</t>
  </si>
  <si>
    <t>巴西古当</t>
  </si>
  <si>
    <t>Port Code: PUS-BUSAN,TSN-XINGANG.</t>
  </si>
  <si>
    <t>COHEUNG</t>
  </si>
  <si>
    <t>SONG YUN HE</t>
  </si>
  <si>
    <t>008S</t>
  </si>
  <si>
    <t>008N</t>
  </si>
  <si>
    <t>QUU</t>
  </si>
  <si>
    <t>013S</t>
  </si>
  <si>
    <t>013N</t>
  </si>
  <si>
    <t>SIM</t>
  </si>
  <si>
    <t>CKA</t>
  </si>
  <si>
    <t>SINOTRANS HONGKONG</t>
  </si>
  <si>
    <t>RZN</t>
  </si>
  <si>
    <t>025S</t>
  </si>
  <si>
    <t>025N</t>
  </si>
  <si>
    <t>026S</t>
  </si>
  <si>
    <t>026N</t>
  </si>
  <si>
    <t>010S</t>
  </si>
  <si>
    <t>010N</t>
  </si>
  <si>
    <t>009S</t>
  </si>
  <si>
    <t>009N</t>
  </si>
  <si>
    <t>011S</t>
  </si>
  <si>
    <t>011N</t>
  </si>
  <si>
    <t>012S</t>
  </si>
  <si>
    <t>012N</t>
  </si>
  <si>
    <t>1600</t>
  </si>
  <si>
    <t>0400</t>
  </si>
  <si>
    <t>EMC</t>
  </si>
  <si>
    <t>CAPE FLINT</t>
  </si>
  <si>
    <t>AHX</t>
  </si>
  <si>
    <t>015N</t>
  </si>
  <si>
    <t>015S</t>
  </si>
  <si>
    <t>韩国, 中国, 马来西亚 (KCM2)</t>
  </si>
  <si>
    <t>KOREA CHINA MALAYSIA SERVICE - KCM2</t>
  </si>
  <si>
    <t>Port Code: Qingdao - Pusan - Kwangyang  - Shanghai - Shekou  - Port Kelang(W+N) - Penang - Pasir Gudang - Hong Kong - Qingdao</t>
  </si>
  <si>
    <t>TAO02</t>
  </si>
  <si>
    <t>PUS05</t>
  </si>
  <si>
    <t>KAN05</t>
  </si>
  <si>
    <t>PKG03(W)</t>
  </si>
  <si>
    <t>PKG01(N)</t>
  </si>
  <si>
    <t>PEN01</t>
  </si>
  <si>
    <t>PGU01</t>
  </si>
  <si>
    <t>HKG09 / HKG01</t>
  </si>
  <si>
    <t xml:space="preserve">青岛
</t>
  </si>
  <si>
    <t xml:space="preserve">釜山
</t>
  </si>
  <si>
    <t>巴生西港</t>
  </si>
  <si>
    <t>巴生北港</t>
  </si>
  <si>
    <t>槟城</t>
  </si>
  <si>
    <t>TSL</t>
  </si>
  <si>
    <t>KMTC</t>
  </si>
  <si>
    <t>033N</t>
  </si>
  <si>
    <t>COSCO FOS</t>
  </si>
  <si>
    <t>CAS</t>
  </si>
  <si>
    <t>COSCO SAO PAULO</t>
  </si>
  <si>
    <t>CFC</t>
  </si>
  <si>
    <t>OMIT</t>
  </si>
  <si>
    <t>CKB</t>
  </si>
  <si>
    <t>031S</t>
  </si>
  <si>
    <t>031N</t>
  </si>
  <si>
    <t>COSCO WELLINGTON</t>
  </si>
  <si>
    <t>CFF</t>
  </si>
  <si>
    <t>029S</t>
  </si>
  <si>
    <t>029N</t>
  </si>
  <si>
    <t>09:00</t>
  </si>
  <si>
    <t>11:00</t>
  </si>
  <si>
    <t>05:00</t>
  </si>
  <si>
    <t>14:00</t>
  </si>
  <si>
    <t>04:00</t>
  </si>
  <si>
    <t>08:00</t>
  </si>
  <si>
    <t>15:00</t>
  </si>
  <si>
    <t xml:space="preserve">印尼快航 CIX （China Indonesian Express） </t>
  </si>
  <si>
    <t>1900</t>
  </si>
  <si>
    <t>QY8</t>
  </si>
  <si>
    <t>RWY</t>
  </si>
  <si>
    <t>QY1</t>
  </si>
  <si>
    <t>QY2</t>
  </si>
  <si>
    <t>Q3V</t>
  </si>
  <si>
    <t>FENGYUNHE</t>
  </si>
  <si>
    <t>YML</t>
  </si>
  <si>
    <t>0200</t>
  </si>
  <si>
    <t>CSCL SAN JOSE</t>
  </si>
  <si>
    <t>Q7Z</t>
  </si>
  <si>
    <t>SHA04</t>
  </si>
  <si>
    <t>1500</t>
  </si>
  <si>
    <t>CSCL HOUSTON</t>
  </si>
  <si>
    <t>QWM</t>
  </si>
  <si>
    <t>EVER UNIQUE</t>
  </si>
  <si>
    <t>SER</t>
  </si>
  <si>
    <t xml:space="preserve">OSAKA TOWER </t>
  </si>
  <si>
    <t>ARV</t>
  </si>
  <si>
    <t>WAN HAI 503</t>
  </si>
  <si>
    <t>日本-中国-海防航线（JCV）</t>
  </si>
  <si>
    <t>JAPAN-CHINESE-VITENAM(JCV)</t>
  </si>
  <si>
    <t>东京</t>
  </si>
  <si>
    <t>横滨</t>
  </si>
  <si>
    <t>名古屋</t>
  </si>
  <si>
    <t>门司</t>
  </si>
  <si>
    <t>海防</t>
  </si>
  <si>
    <t>湛江</t>
  </si>
  <si>
    <t>NGO02</t>
  </si>
  <si>
    <t>MOJ01</t>
  </si>
  <si>
    <t>盐田</t>
  </si>
  <si>
    <t>YTN01</t>
  </si>
  <si>
    <t>JINYUNHE</t>
  </si>
  <si>
    <t>CKC</t>
  </si>
  <si>
    <t>CSCL MONTEVIDEO</t>
  </si>
  <si>
    <t>GANTA BHUM</t>
  </si>
  <si>
    <t>A23</t>
  </si>
  <si>
    <t>钦州</t>
  </si>
  <si>
    <t>高栏</t>
  </si>
  <si>
    <t>YNP01</t>
  </si>
  <si>
    <t>SIMA GISELLE</t>
  </si>
  <si>
    <t>R2D</t>
  </si>
  <si>
    <t>KOTA LEMBAH</t>
  </si>
  <si>
    <t>QDZ</t>
  </si>
  <si>
    <t>COSCO SANTOS</t>
  </si>
  <si>
    <t>CFB</t>
  </si>
  <si>
    <t>JEA03(E)</t>
  </si>
  <si>
    <t>CSCL SAO PAULO</t>
  </si>
  <si>
    <t>LCH05</t>
  </si>
  <si>
    <t>EVER DIVINE</t>
  </si>
  <si>
    <t>RRH</t>
  </si>
  <si>
    <t>CNY Blank Voyage</t>
  </si>
  <si>
    <t>WAN HAI 511</t>
  </si>
  <si>
    <t>QP1</t>
  </si>
  <si>
    <t>Phase in replace Northern Genius</t>
  </si>
  <si>
    <t>XIN XU ZHOU</t>
  </si>
  <si>
    <t>R3N</t>
  </si>
  <si>
    <t>COSCO ASHDOD</t>
  </si>
  <si>
    <t>CFH</t>
  </si>
  <si>
    <t>Phase in replace Xin Nan Tong</t>
  </si>
  <si>
    <t>COSCO FUKUYAMA</t>
  </si>
  <si>
    <t>T80</t>
  </si>
  <si>
    <t>Phase in replace Tian Li He</t>
  </si>
  <si>
    <t>CSCL MANZANILLO</t>
  </si>
  <si>
    <t>R8R</t>
  </si>
  <si>
    <t>蒙德拉</t>
  </si>
  <si>
    <t>PUS82</t>
  </si>
  <si>
    <t>上海(W)</t>
  </si>
  <si>
    <t>孟买新港(E)</t>
  </si>
  <si>
    <t>皮帕瓦沃</t>
  </si>
  <si>
    <t>科伦坡</t>
  </si>
  <si>
    <t>NGB07</t>
  </si>
  <si>
    <t>NVA03(E)</t>
  </si>
  <si>
    <t>PIP01</t>
  </si>
  <si>
    <t>CMB02</t>
  </si>
  <si>
    <t>CMP06</t>
  </si>
  <si>
    <t>HKG04</t>
  </si>
  <si>
    <t>23:00</t>
  </si>
  <si>
    <t>19:00</t>
  </si>
  <si>
    <t>03:00</t>
  </si>
  <si>
    <t>12:00</t>
  </si>
  <si>
    <t>02:00</t>
  </si>
  <si>
    <t>13:00</t>
  </si>
  <si>
    <t>TAMINA</t>
  </si>
  <si>
    <t>NYK</t>
  </si>
  <si>
    <t>R4Q</t>
  </si>
  <si>
    <t>YM GREEN</t>
  </si>
  <si>
    <t>SKJ</t>
  </si>
  <si>
    <t>MAULLIN</t>
  </si>
  <si>
    <t>HLC</t>
  </si>
  <si>
    <t>QCW</t>
  </si>
  <si>
    <t>X-PRESS ANNAPURNA</t>
  </si>
  <si>
    <t>XPF</t>
  </si>
  <si>
    <t>ST2</t>
  </si>
  <si>
    <t>CHICAGO</t>
  </si>
  <si>
    <t>SBS</t>
  </si>
  <si>
    <t>CAPE FELTON</t>
  </si>
  <si>
    <t>TCN</t>
  </si>
  <si>
    <t>TYO03</t>
  </si>
  <si>
    <t>YOK01</t>
  </si>
  <si>
    <t>HPH07</t>
  </si>
  <si>
    <t>CAPE FERROL</t>
  </si>
  <si>
    <t>S1F</t>
  </si>
  <si>
    <t>1100</t>
  </si>
  <si>
    <t>ITAL LAGUNA</t>
  </si>
  <si>
    <t>RUP</t>
  </si>
  <si>
    <t>XIN WEI HAI</t>
  </si>
  <si>
    <t>Q53</t>
  </si>
  <si>
    <t>NVA02</t>
  </si>
  <si>
    <t>11:30</t>
  </si>
  <si>
    <t>06:30</t>
  </si>
  <si>
    <t>07:00</t>
  </si>
  <si>
    <t>PRIORITY</t>
  </si>
  <si>
    <t>QYE</t>
  </si>
  <si>
    <t>Phase Out after discharge</t>
  </si>
  <si>
    <t>16:00</t>
  </si>
  <si>
    <t>22:00</t>
  </si>
  <si>
    <t>07:30</t>
  </si>
  <si>
    <t>13:30</t>
  </si>
  <si>
    <t>NYK FURANO</t>
  </si>
  <si>
    <t>QDV</t>
  </si>
  <si>
    <t xml:space="preserve">Phase in </t>
  </si>
  <si>
    <t>Phase Out at SHA after discharge</t>
  </si>
  <si>
    <t>LONG BEACH TRADER</t>
  </si>
  <si>
    <t>QDF</t>
  </si>
  <si>
    <t>归仁</t>
  </si>
  <si>
    <t>QZH01</t>
  </si>
  <si>
    <t>ZHA02</t>
  </si>
  <si>
    <t>GLA01</t>
  </si>
  <si>
    <t>HKG</t>
  </si>
  <si>
    <t>SGN08</t>
  </si>
  <si>
    <t>UIH01</t>
  </si>
  <si>
    <t>HPH42</t>
  </si>
  <si>
    <t>CAPE FAWLEY</t>
  </si>
  <si>
    <t>RAG</t>
  </si>
  <si>
    <t>switch doc</t>
  </si>
  <si>
    <t>CAPE FARO</t>
  </si>
  <si>
    <t>AUI</t>
  </si>
  <si>
    <t>039S</t>
  </si>
  <si>
    <t>039N</t>
  </si>
  <si>
    <t>COSCON S.E.A SOUTH CHINA-SOUTH EAST ASIA EXPRESS (CVX1)</t>
  </si>
  <si>
    <t>040S</t>
  </si>
  <si>
    <t>040N</t>
  </si>
  <si>
    <t>041S</t>
  </si>
  <si>
    <t>041N</t>
  </si>
  <si>
    <t>P/O</t>
  </si>
  <si>
    <t>HAMMONIA GRENADA</t>
  </si>
  <si>
    <t>R2E</t>
  </si>
  <si>
    <t>PIL</t>
  </si>
  <si>
    <t>Phase out at NGB to repair</t>
  </si>
  <si>
    <t>Phase in NGB at 7th May</t>
  </si>
  <si>
    <t>042S</t>
  </si>
  <si>
    <t>042N</t>
  </si>
  <si>
    <t>032S</t>
  </si>
  <si>
    <t>032N</t>
  </si>
  <si>
    <t>福州</t>
  </si>
  <si>
    <t>Asia India Sub-continent service</t>
  </si>
  <si>
    <t>孟买新港</t>
  </si>
  <si>
    <t>卡拉奇</t>
  </si>
  <si>
    <t>PUS83</t>
  </si>
  <si>
    <t xml:space="preserve"> SHK01</t>
  </si>
  <si>
    <t>KHI03</t>
  </si>
  <si>
    <t>RHL CONCORDIA</t>
  </si>
  <si>
    <t>KMD</t>
  </si>
  <si>
    <t>S9J</t>
  </si>
  <si>
    <t>001W</t>
  </si>
  <si>
    <t>001E</t>
  </si>
  <si>
    <t>1601W</t>
  </si>
  <si>
    <t>1601E</t>
  </si>
  <si>
    <t>WIDE INDIA</t>
  </si>
  <si>
    <t>S1K</t>
  </si>
  <si>
    <t>HS EVEREST</t>
  </si>
  <si>
    <t>QVJ</t>
  </si>
  <si>
    <t>005W</t>
  </si>
  <si>
    <t>005E</t>
  </si>
  <si>
    <t>16005W</t>
  </si>
  <si>
    <t>KMTC MUMBAI</t>
  </si>
  <si>
    <t>Q9K</t>
  </si>
  <si>
    <t>002W</t>
  </si>
  <si>
    <t>002E</t>
  </si>
  <si>
    <t>1605W</t>
  </si>
  <si>
    <t>1605E</t>
  </si>
  <si>
    <t>006W</t>
  </si>
  <si>
    <t>006E</t>
  </si>
  <si>
    <t>1602W</t>
  </si>
  <si>
    <t>KMTC DUBAI</t>
  </si>
  <si>
    <t>S2K</t>
  </si>
  <si>
    <t>1602E</t>
  </si>
  <si>
    <t>16006W</t>
  </si>
  <si>
    <t>003W</t>
  </si>
  <si>
    <t>003E</t>
  </si>
  <si>
    <t>1606W</t>
  </si>
  <si>
    <t>1606E</t>
  </si>
  <si>
    <t>007W</t>
  </si>
  <si>
    <t>007E</t>
  </si>
  <si>
    <t>COMMON</t>
    <phoneticPr fontId="0" type="noConversion"/>
  </si>
  <si>
    <t>043S</t>
  </si>
  <si>
    <t>043N</t>
  </si>
  <si>
    <t>044S</t>
  </si>
  <si>
    <t>044N</t>
  </si>
  <si>
    <t>045S</t>
  </si>
  <si>
    <t>045N</t>
  </si>
  <si>
    <t>CONTI CANBERRA</t>
  </si>
  <si>
    <t>SS7</t>
  </si>
  <si>
    <t>1603W</t>
  </si>
  <si>
    <t>1603E</t>
  </si>
  <si>
    <t>16007W</t>
  </si>
  <si>
    <t>004W</t>
  </si>
  <si>
    <t>004E</t>
  </si>
  <si>
    <t>1607W</t>
  </si>
  <si>
    <t>1607E</t>
  </si>
  <si>
    <t>PKG02</t>
  </si>
  <si>
    <t>WAN HAI 509</t>
  </si>
  <si>
    <t>QNY</t>
  </si>
  <si>
    <t>COSCO COLOMBO</t>
  </si>
  <si>
    <t>CAP</t>
  </si>
  <si>
    <t>KLI</t>
  </si>
  <si>
    <t>Osaka (S)</t>
  </si>
  <si>
    <t>Kobe</t>
  </si>
  <si>
    <t>Tokyo</t>
  </si>
  <si>
    <t>Yokohama</t>
  </si>
  <si>
    <t>Hong Kong</t>
  </si>
  <si>
    <t>Laem Chabang(N)</t>
  </si>
  <si>
    <t>Shekou</t>
  </si>
  <si>
    <t>Xiamen</t>
  </si>
  <si>
    <t>Osaka</t>
  </si>
  <si>
    <t>OOCL NAGOYA</t>
  </si>
  <si>
    <t>OOCL JAKARTA</t>
  </si>
  <si>
    <t>Tatsumi Shokai Co. Ltd. (Osaka Nanko C2/4 Cntr Tmnl)</t>
  </si>
  <si>
    <t>PC-16/17 KICT Kobe (MOL)</t>
  </si>
  <si>
    <t>Hanjin Aomi Terminal</t>
  </si>
  <si>
    <t>Honmoku BC Container Terminal</t>
  </si>
  <si>
    <t>Modern Terminal Limited (MTL)</t>
  </si>
  <si>
    <t>Laem Chabang</t>
  </si>
  <si>
    <t>Shekou Container Terminal</t>
  </si>
  <si>
    <t>033S</t>
  </si>
  <si>
    <t>SEADREAM</t>
  </si>
  <si>
    <t>S6N</t>
  </si>
  <si>
    <t>Blank</t>
  </si>
  <si>
    <t>ATHENS BRIDGE</t>
  </si>
  <si>
    <t>RKP</t>
  </si>
  <si>
    <t>VESSEL NAME</t>
    <phoneticPr fontId="0" type="noConversion"/>
  </si>
  <si>
    <t>洋浦港</t>
  </si>
  <si>
    <t>XIN ZHANG ZHOU</t>
  </si>
  <si>
    <t>RYS</t>
  </si>
  <si>
    <t>1604W</t>
  </si>
  <si>
    <t>1604E</t>
  </si>
  <si>
    <t>1608W</t>
  </si>
  <si>
    <t>1608E</t>
  </si>
  <si>
    <t>巴生北</t>
  </si>
  <si>
    <t>16007E</t>
  </si>
  <si>
    <t>中国印巴快航（PMX）</t>
  </si>
  <si>
    <t>Pakistan and Mundra  Express Service Loop 1(PMX）</t>
  </si>
  <si>
    <t>Port Code: TAO-Qingdao,SHA(WGQ)-Shanghai(Waigaoqiao Phase 5),NGB-Ningbo,SIN-Singapore,PKG-Port Kelang(01-North Port),KHI-Karachi,MUN-Mundra,CMB-Colombo.</t>
  </si>
  <si>
    <t>week</t>
    <phoneticPr fontId="0" type="noConversion"/>
  </si>
  <si>
    <t>青岛(W)</t>
  </si>
  <si>
    <t>卡拉奇(E)</t>
    <phoneticPr fontId="0" type="noConversion"/>
  </si>
  <si>
    <t>蒙德拉</t>
    <phoneticPr fontId="0" type="noConversion"/>
  </si>
  <si>
    <t>新加坡</t>
    <phoneticPr fontId="0" type="noConversion"/>
  </si>
  <si>
    <t>TAO06(W)</t>
  </si>
  <si>
    <t>CMB03</t>
  </si>
  <si>
    <t>ETB</t>
    <phoneticPr fontId="0" type="noConversion"/>
  </si>
  <si>
    <t>WED</t>
    <phoneticPr fontId="0" type="noConversion"/>
  </si>
  <si>
    <t>THU</t>
    <phoneticPr fontId="0" type="noConversion"/>
  </si>
  <si>
    <t>SAT</t>
    <phoneticPr fontId="0" type="noConversion"/>
  </si>
  <si>
    <t>MON</t>
    <phoneticPr fontId="0" type="noConversion"/>
  </si>
  <si>
    <t>CSCL SYDNEY</t>
  </si>
  <si>
    <t>Q8I</t>
  </si>
  <si>
    <t>EAS International Shipping Co.,Ltd</t>
  </si>
  <si>
    <t>NAMSUNG SHIPPING CO., LTD.</t>
  </si>
  <si>
    <t>XIN HAI HONG</t>
  </si>
  <si>
    <t>RYN</t>
  </si>
  <si>
    <t>046S</t>
  </si>
  <si>
    <t>046N</t>
  </si>
  <si>
    <t>P/O@TAO</t>
  </si>
  <si>
    <t>0130</t>
  </si>
  <si>
    <t>1530</t>
  </si>
  <si>
    <t>2330</t>
  </si>
  <si>
    <t>1930</t>
  </si>
  <si>
    <t>1630</t>
  </si>
  <si>
    <t>0730</t>
  </si>
  <si>
    <t>EVER DIAMOND</t>
  </si>
  <si>
    <t>SCF</t>
  </si>
  <si>
    <t>AKINADA BRIDGE</t>
  </si>
  <si>
    <t>SF2</t>
  </si>
  <si>
    <t>BRUSSELS</t>
  </si>
  <si>
    <t>MALLECO</t>
  </si>
  <si>
    <t>QBI</t>
  </si>
  <si>
    <t>Phase Out</t>
  </si>
  <si>
    <t>ALEXANDRIA BRIDGE</t>
  </si>
  <si>
    <t>RMF</t>
  </si>
  <si>
    <t>016W</t>
  </si>
  <si>
    <t>016E</t>
  </si>
  <si>
    <t>PIX (中国印巴快航)</t>
  </si>
  <si>
    <t>Pakistan and India Express Service</t>
  </si>
  <si>
    <t>Port Code: FZN-FUZHOU, HKG-HONG KONG, NSH-NANSHA, SHK-SHEKOU, SIN-SINGAPORE, PKG-PORT KELANG NORTH PORT, CMB-COLOMBO, KHI-KARACHI, MUN-MUNDRA</t>
  </si>
  <si>
    <t>IRIS-2 CODE</t>
  </si>
  <si>
    <t>南沙</t>
  </si>
  <si>
    <t>巴生(北)</t>
  </si>
  <si>
    <t>FZN01</t>
  </si>
  <si>
    <t>HKG01/09/80</t>
  </si>
  <si>
    <t>KHI02</t>
  </si>
  <si>
    <t>COSCO HAIFA</t>
  </si>
  <si>
    <t>CAQ</t>
  </si>
  <si>
    <t>035S</t>
  </si>
  <si>
    <t>035N</t>
  </si>
  <si>
    <t>HAMMONIA VIRGINIA</t>
  </si>
  <si>
    <t>S9D</t>
  </si>
  <si>
    <t>16001W</t>
  </si>
  <si>
    <t>16001E</t>
  </si>
  <si>
    <t>巴生西</t>
  </si>
  <si>
    <t>CBV</t>
  </si>
  <si>
    <t>143W</t>
  </si>
  <si>
    <t>143E</t>
  </si>
  <si>
    <t>16002W</t>
  </si>
  <si>
    <t>16002E</t>
  </si>
  <si>
    <t>144W</t>
  </si>
  <si>
    <t>144E</t>
  </si>
  <si>
    <t>TSN08</t>
  </si>
  <si>
    <t>DLC05</t>
  </si>
  <si>
    <t>HKG09</t>
  </si>
  <si>
    <t>Q2V</t>
  </si>
  <si>
    <t>PONTRESINA</t>
  </si>
  <si>
    <t>038S</t>
  </si>
  <si>
    <t>COSCO BOSTON</t>
  </si>
  <si>
    <t>1609W</t>
  </si>
  <si>
    <t>1609E</t>
  </si>
  <si>
    <t>145W</t>
  </si>
  <si>
    <t>145E</t>
  </si>
  <si>
    <t>中远集运北部湾-越南航线（CVX1）</t>
  </si>
  <si>
    <t xml:space="preserve">THU </t>
  </si>
  <si>
    <t xml:space="preserve">OMIT </t>
  </si>
  <si>
    <t>PHASE OUT</t>
  </si>
  <si>
    <t>FSL SANTOS</t>
  </si>
  <si>
    <t>N31</t>
  </si>
  <si>
    <t>PACITA</t>
  </si>
  <si>
    <t>R1R</t>
  </si>
  <si>
    <t>SIMA PERFECT</t>
  </si>
  <si>
    <t>WSP</t>
  </si>
  <si>
    <t>004</t>
  </si>
  <si>
    <t>028</t>
  </si>
  <si>
    <t>Port Code: TYO-TOKYO(SIT:OHI 1/5 COS:AOMI-4), YOK-YOKOHAMA(SIT:A-7 COS:BC-2), NGO-NAGOYA, MOJ-MOJI, YTN-YANTIAN, HKG-HONGKONG, HPH-HAIPHONG(SIT:DINH COS:PTSC),  SWA-SHANTOU, XMN-XIAMEN</t>
  </si>
  <si>
    <t>IRIS-2 VSL CODE</t>
  </si>
  <si>
    <t>VOYAGE</t>
    <phoneticPr fontId="0" type="noConversion"/>
  </si>
  <si>
    <t>1701W</t>
  </si>
  <si>
    <t>1701E</t>
  </si>
  <si>
    <t>0330</t>
  </si>
  <si>
    <t>新加坡01</t>
  </si>
  <si>
    <t>仰光</t>
  </si>
  <si>
    <t>勿拉湾</t>
  </si>
  <si>
    <t>新加坡02</t>
  </si>
  <si>
    <t>RGN03</t>
  </si>
  <si>
    <t>BLW01</t>
  </si>
  <si>
    <t>FSL BUSAN</t>
  </si>
  <si>
    <t>NA3</t>
  </si>
  <si>
    <t>041</t>
  </si>
  <si>
    <t>029</t>
  </si>
  <si>
    <t>远东-CHENNEI航线(FCS)</t>
  </si>
  <si>
    <t xml:space="preserve">FAR EAST-CHENNEI SERVICE </t>
  </si>
  <si>
    <t>PUSAN</t>
  </si>
  <si>
    <t>QINGDAO</t>
  </si>
  <si>
    <t>SHANGHAI</t>
  </si>
  <si>
    <t xml:space="preserve">SHEKOU </t>
  </si>
  <si>
    <t>SINGAPORE</t>
  </si>
  <si>
    <t>PORT KELANG</t>
  </si>
  <si>
    <t>CHENNAI</t>
  </si>
  <si>
    <t>MANILA</t>
  </si>
  <si>
    <t>PUS49</t>
  </si>
  <si>
    <t>MAA03</t>
  </si>
  <si>
    <t>APL</t>
  </si>
  <si>
    <t>006</t>
  </si>
  <si>
    <t>042</t>
  </si>
  <si>
    <t>COSCO IZMIR</t>
  </si>
  <si>
    <t>CFG</t>
  </si>
  <si>
    <t>SMH</t>
  </si>
  <si>
    <t>ADRIAN SCHULTE</t>
  </si>
  <si>
    <t>NB4</t>
  </si>
  <si>
    <t>P/O@PUS</t>
  </si>
  <si>
    <t>1702W</t>
  </si>
  <si>
    <t>1702E</t>
  </si>
  <si>
    <t>17002W</t>
  </si>
  <si>
    <t>17002E</t>
  </si>
  <si>
    <t>008W</t>
  </si>
  <si>
    <t>008E</t>
  </si>
  <si>
    <t>146E</t>
  </si>
  <si>
    <t>146W</t>
  </si>
  <si>
    <t>JPO VOLANS</t>
  </si>
  <si>
    <t>QEC</t>
  </si>
  <si>
    <t>007</t>
  </si>
  <si>
    <t>043</t>
  </si>
  <si>
    <t>003</t>
  </si>
  <si>
    <t>RIO CADIZ</t>
  </si>
  <si>
    <t>ND5</t>
  </si>
  <si>
    <t>APL HOLLAND</t>
  </si>
  <si>
    <t>N83</t>
  </si>
  <si>
    <t>MALIAKOS</t>
  </si>
  <si>
    <t>QHS</t>
  </si>
  <si>
    <t>TEU</t>
  </si>
  <si>
    <t>09;00</t>
  </si>
  <si>
    <t>1703W</t>
  </si>
  <si>
    <t>1703E</t>
  </si>
  <si>
    <t>009W</t>
  </si>
  <si>
    <t>009E</t>
  </si>
  <si>
    <t>KMTC JEBEL ALI</t>
  </si>
  <si>
    <t>RL4</t>
  </si>
  <si>
    <t xml:space="preserve"> CSE-VOYAGE</t>
  </si>
  <si>
    <t>泗水</t>
  </si>
  <si>
    <t>上海(PA1)</t>
  </si>
  <si>
    <t>PA1-VOYAGE</t>
  </si>
  <si>
    <t>JKT01</t>
  </si>
  <si>
    <t>SUB02</t>
  </si>
  <si>
    <t>035W</t>
  </si>
  <si>
    <t>035E</t>
  </si>
  <si>
    <t>025W</t>
  </si>
  <si>
    <t>025E</t>
  </si>
  <si>
    <t>COSCO ADEN</t>
  </si>
  <si>
    <t>CDV</t>
  </si>
  <si>
    <t>042W</t>
  </si>
  <si>
    <t>042E</t>
  </si>
  <si>
    <t>031W</t>
  </si>
  <si>
    <t>031E</t>
  </si>
  <si>
    <t>EVER RADIANT</t>
  </si>
  <si>
    <t>QSU</t>
  </si>
  <si>
    <t>Phase Out @ LCH</t>
  </si>
  <si>
    <t>Phase in to place MV. Ever Radiant</t>
  </si>
  <si>
    <t>Last Voayge on slot swap with IFX, vessel phase out at LCH</t>
  </si>
  <si>
    <t>BSA revise to 600teu @ 14MT/teu, RF plugs 60 units</t>
  </si>
  <si>
    <t>Phase in to replace MV. Ever Unique position</t>
  </si>
  <si>
    <t>All AGI Vessels Slide One Week from MV. COSCO WELLINGTON V.034W/E to MV. EVER DIVINE V.102W/E</t>
  </si>
  <si>
    <t>Phase in to replace Ital Laguna</t>
  </si>
  <si>
    <t>Withdraw Mundra Call w.e.f MV. EVER DIVINE 103</t>
  </si>
  <si>
    <t xml:space="preserve">Swap 140Teu/1960Tons with KMTC </t>
  </si>
  <si>
    <t>KMTC Join AGI Service</t>
  </si>
  <si>
    <t>Phase in to take 2nd position</t>
  </si>
  <si>
    <t>IRIS2</t>
    <phoneticPr fontId="0" type="noConversion"/>
  </si>
  <si>
    <t>CHINA INDIA SERVICE II (CI2)</t>
  </si>
  <si>
    <t>青岛（W)</t>
  </si>
  <si>
    <t>孟买新港(E)</t>
    <phoneticPr fontId="0" type="noConversion"/>
  </si>
  <si>
    <t>TAO02 (W)</t>
  </si>
  <si>
    <t>NGB07</t>
    <phoneticPr fontId="0" type="noConversion"/>
  </si>
  <si>
    <t>SIN02</t>
    <phoneticPr fontId="0" type="noConversion"/>
  </si>
  <si>
    <t>NVA02(E)</t>
    <phoneticPr fontId="0" type="noConversion"/>
  </si>
  <si>
    <t xml:space="preserve">IRIS2 </t>
    <phoneticPr fontId="0" type="noConversion"/>
  </si>
  <si>
    <t>WAN HAI 502</t>
  </si>
  <si>
    <t>ASA</t>
  </si>
  <si>
    <t>WAN HAI 507</t>
  </si>
  <si>
    <t>ASV</t>
  </si>
  <si>
    <t>IAL</t>
  </si>
  <si>
    <t>Blank Voyage</t>
  </si>
  <si>
    <t>CLEMENS SCHULTE</t>
  </si>
  <si>
    <t>R9M</t>
  </si>
  <si>
    <t>P/I@PUS</t>
  </si>
  <si>
    <t>泰新马印巴快航 (AGI)</t>
  </si>
  <si>
    <t>ASEAN-GULF-ISC SERVICE (AGI)</t>
  </si>
  <si>
    <t>Port Code: LCH-Laem Chabang,SIN-Singapore,PKG-Port Kelang(01-North Port, 03-West Port),CMB-Colombo，JEA-Jebel Ali,KHI-Karachi,MUN-Mundra.</t>
  </si>
  <si>
    <t>林查班(W)</t>
  </si>
  <si>
    <t>杰布阿里(E)</t>
  </si>
  <si>
    <t>LCH02(W)</t>
  </si>
  <si>
    <t>CMB01</t>
  </si>
  <si>
    <t>LCH02</t>
  </si>
  <si>
    <t xml:space="preserve"> 18:00</t>
  </si>
  <si>
    <t xml:space="preserve"> 19:00</t>
  </si>
  <si>
    <t xml:space="preserve"> 04:00</t>
  </si>
  <si>
    <t xml:space="preserve"> 21:00</t>
  </si>
  <si>
    <t>18-03 phase out</t>
  </si>
  <si>
    <t>043W</t>
  </si>
  <si>
    <t>043E</t>
  </si>
  <si>
    <t>CAPE MAGNUS</t>
  </si>
  <si>
    <t>AXK</t>
  </si>
  <si>
    <t>SEASPAN GROUSE</t>
  </si>
  <si>
    <t>RMU</t>
  </si>
  <si>
    <t>BODO SCHULTE</t>
  </si>
  <si>
    <t>N87</t>
  </si>
  <si>
    <t>E.R. FELIXSTOWE</t>
  </si>
  <si>
    <t>NQ4</t>
  </si>
  <si>
    <t>JPO TAURUS</t>
  </si>
  <si>
    <t>TBZ</t>
  </si>
  <si>
    <t>Port Code: TAO-Qingdao,SHA(WGQ4)-Shanghai(Waigaoqiao Phase 4),NGB-Ningbo,SHK-Shekou,HKG-Hong Kong(WHL/IAL (HIT-HKG01),COSCONSEA (COSCO HIT - HKG01)), SIN-Singapore,PKG-Port Kelang,NVA-Nhava Sheva(JNPT),PEN-Penang.</t>
  </si>
  <si>
    <t>005</t>
  </si>
  <si>
    <t>MARIBOR</t>
  </si>
  <si>
    <t>NP1</t>
  </si>
  <si>
    <t>RBC2 NEW</t>
  </si>
  <si>
    <t>DLC03</t>
  </si>
  <si>
    <t>PIRAEUS</t>
  </si>
  <si>
    <t>SGD</t>
  </si>
  <si>
    <t>032W</t>
  </si>
  <si>
    <t>032E</t>
  </si>
  <si>
    <t>17001W</t>
  </si>
  <si>
    <t>17001E</t>
  </si>
  <si>
    <t>COSCO NEW YORK</t>
  </si>
  <si>
    <t>CBW</t>
  </si>
  <si>
    <t>044W</t>
  </si>
  <si>
    <t>044E</t>
  </si>
  <si>
    <t>1704W</t>
  </si>
  <si>
    <t>1704E</t>
  </si>
  <si>
    <t>033W</t>
  </si>
  <si>
    <t>033E</t>
  </si>
  <si>
    <t>010W</t>
  </si>
  <si>
    <t>010E</t>
  </si>
  <si>
    <t>045W</t>
  </si>
  <si>
    <t>045E</t>
  </si>
  <si>
    <t>KHI04</t>
  </si>
  <si>
    <t>JEA01(E)</t>
  </si>
  <si>
    <t>SM YANTIAN</t>
  </si>
  <si>
    <t>SRW</t>
  </si>
  <si>
    <t>TASMAN</t>
  </si>
  <si>
    <t>QYO</t>
  </si>
  <si>
    <t>PKG02(Discharge)</t>
  </si>
  <si>
    <t>PKG02(Load)</t>
  </si>
  <si>
    <t>WHL ad-hoc private PKG call</t>
  </si>
  <si>
    <t xml:space="preserve">P/O CI2 </t>
  </si>
  <si>
    <t>DUCK HUNTER</t>
  </si>
  <si>
    <t>Q6N</t>
  </si>
  <si>
    <t>COSCO HOUSTON</t>
  </si>
  <si>
    <t>CAN</t>
  </si>
  <si>
    <t>036S</t>
  </si>
  <si>
    <t>036N</t>
  </si>
  <si>
    <t>防城</t>
  </si>
  <si>
    <t>FAN01</t>
  </si>
  <si>
    <t>PO</t>
  </si>
  <si>
    <t>096N</t>
  </si>
  <si>
    <t>Nagoya</t>
  </si>
  <si>
    <t xml:space="preserve">Padian I  </t>
  </si>
  <si>
    <t>NT4</t>
  </si>
  <si>
    <t>HANSA NORDBURG</t>
  </si>
  <si>
    <t>AXN</t>
  </si>
  <si>
    <t>078N</t>
  </si>
  <si>
    <t>090N</t>
  </si>
  <si>
    <t>079N</t>
  </si>
  <si>
    <t>Port Rotation: Shanghai-Hongkong-Haiphong-Hongkong-Shanghai</t>
  </si>
  <si>
    <t>XIU HONG</t>
  </si>
  <si>
    <t>NV3</t>
  </si>
  <si>
    <t xml:space="preserve">CNP2 （China Philippine service line 2） </t>
  </si>
  <si>
    <t>VSL CODE</t>
  </si>
  <si>
    <t>NINGBO</t>
  </si>
  <si>
    <t>XIAMEN</t>
  </si>
  <si>
    <t>IRIS2</t>
  </si>
  <si>
    <t>035</t>
  </si>
  <si>
    <t>036</t>
  </si>
  <si>
    <t>037</t>
  </si>
  <si>
    <t>044</t>
  </si>
  <si>
    <t>027S</t>
  </si>
  <si>
    <t>027N</t>
  </si>
  <si>
    <t>028S</t>
  </si>
  <si>
    <t>028N</t>
  </si>
  <si>
    <t>APL ATLANTA</t>
  </si>
  <si>
    <t>AOL</t>
  </si>
  <si>
    <t>COSCO DURBAN</t>
  </si>
  <si>
    <t>CAT</t>
  </si>
  <si>
    <t>074</t>
  </si>
  <si>
    <t>KOTA LAYAR</t>
  </si>
  <si>
    <t>QFM</t>
  </si>
  <si>
    <t>ZANTE</t>
  </si>
  <si>
    <t>QT8</t>
  </si>
  <si>
    <t>023</t>
  </si>
  <si>
    <t>030</t>
  </si>
  <si>
    <t>075</t>
  </si>
  <si>
    <t>SHK04</t>
  </si>
  <si>
    <t>RHL ASTRUM</t>
  </si>
  <si>
    <t>Q72</t>
  </si>
  <si>
    <t>虎门</t>
  </si>
  <si>
    <t>HUM02</t>
  </si>
  <si>
    <t>079S</t>
  </si>
  <si>
    <t>080S</t>
  </si>
  <si>
    <t>080N</t>
  </si>
  <si>
    <t>081S</t>
  </si>
  <si>
    <t>081N</t>
  </si>
  <si>
    <t>082S</t>
  </si>
  <si>
    <t>082N</t>
  </si>
  <si>
    <t>TYO07</t>
  </si>
  <si>
    <t>019N</t>
  </si>
  <si>
    <t>018S</t>
  </si>
  <si>
    <t>营口</t>
  </si>
  <si>
    <t>汕头</t>
  </si>
  <si>
    <t>帕西古当</t>
  </si>
  <si>
    <t>三宝垄</t>
  </si>
  <si>
    <t>YINGKOU</t>
  </si>
  <si>
    <t>DA LIAN</t>
  </si>
  <si>
    <t>SHAN TOU</t>
  </si>
  <si>
    <t>HONG KONG</t>
  </si>
  <si>
    <t>NANSHA</t>
  </si>
  <si>
    <t>PASIR GUDANG</t>
  </si>
  <si>
    <t>JAKARTA</t>
  </si>
  <si>
    <t>SURABAYA</t>
  </si>
  <si>
    <t>SEMARANG</t>
  </si>
  <si>
    <t>DAVAO(DICT)</t>
  </si>
  <si>
    <t>DAVAO(SASA)</t>
  </si>
  <si>
    <t>YIK04</t>
  </si>
  <si>
    <t>SWA06</t>
  </si>
  <si>
    <t>JKT03</t>
  </si>
  <si>
    <t>SRG02</t>
  </si>
  <si>
    <t>DVO02</t>
  </si>
  <si>
    <t>DVO01</t>
  </si>
  <si>
    <t>024S</t>
  </si>
  <si>
    <t>024N</t>
  </si>
  <si>
    <t>0177S</t>
  </si>
  <si>
    <t>0178N</t>
  </si>
  <si>
    <t>0107S</t>
  </si>
  <si>
    <t>0108N</t>
  </si>
  <si>
    <t>CSCL SANTIAGO</t>
  </si>
  <si>
    <t>0194S</t>
  </si>
  <si>
    <t>0195N</t>
  </si>
  <si>
    <t>018N</t>
  </si>
  <si>
    <t>0152S</t>
  </si>
  <si>
    <t>0153N</t>
  </si>
  <si>
    <t>0179S</t>
  </si>
  <si>
    <t>0180N</t>
  </si>
  <si>
    <t>0109S</t>
  </si>
  <si>
    <t>0110N</t>
  </si>
  <si>
    <t>0196S</t>
  </si>
  <si>
    <t>0197N</t>
  </si>
  <si>
    <t>NGB</t>
  </si>
  <si>
    <t>019S</t>
  </si>
  <si>
    <t>0154S</t>
  </si>
  <si>
    <t>0155N</t>
  </si>
  <si>
    <t>达澳(DICT)</t>
  </si>
  <si>
    <t>达澳(SASA)</t>
  </si>
  <si>
    <t>FUZHOU</t>
  </si>
  <si>
    <t>SHANTOU</t>
  </si>
  <si>
    <t>0111S</t>
  </si>
  <si>
    <t>0112N</t>
  </si>
  <si>
    <t>0198S</t>
  </si>
  <si>
    <t>0199N</t>
  </si>
  <si>
    <t>020S</t>
  </si>
  <si>
    <t>020N</t>
  </si>
  <si>
    <t>0156S</t>
  </si>
  <si>
    <t>0157N</t>
  </si>
  <si>
    <t>0113S</t>
  </si>
  <si>
    <t>0114N</t>
  </si>
  <si>
    <t>0200S</t>
  </si>
  <si>
    <t>0201N</t>
  </si>
  <si>
    <t>021S</t>
  </si>
  <si>
    <t>021N</t>
  </si>
  <si>
    <t>0158S</t>
  </si>
  <si>
    <t>0159N</t>
  </si>
  <si>
    <t>0183S</t>
  </si>
  <si>
    <t>0184N</t>
  </si>
  <si>
    <t>0115S</t>
  </si>
  <si>
    <t>0116N</t>
  </si>
  <si>
    <t>0202S</t>
  </si>
  <si>
    <t>0203N</t>
  </si>
  <si>
    <t>022S</t>
  </si>
  <si>
    <t>022N</t>
  </si>
  <si>
    <t>0160S</t>
  </si>
  <si>
    <t>0161N</t>
  </si>
  <si>
    <t>Bangkok</t>
  </si>
  <si>
    <t>Wed</t>
  </si>
  <si>
    <t>Mon</t>
  </si>
  <si>
    <t>日本-东南亚航线 (JSM）</t>
  </si>
  <si>
    <t>JAPAN-SINGAPORE-MALAYSIA (JSM)</t>
  </si>
  <si>
    <t>Port Rotation: Yokohama - Tokyo - Nagoya - Kobe - Singapore - Port Kelang - Yokohama</t>
  </si>
  <si>
    <t>Port Kelang</t>
  </si>
  <si>
    <t>YOK42</t>
  </si>
  <si>
    <t>NGO45</t>
  </si>
  <si>
    <t>UKB40</t>
  </si>
  <si>
    <t>Tue</t>
  </si>
  <si>
    <t>Thu</t>
  </si>
  <si>
    <t>Sat</t>
  </si>
  <si>
    <t>Sun</t>
  </si>
  <si>
    <t>017E</t>
  </si>
  <si>
    <t>017W</t>
  </si>
  <si>
    <t>011E</t>
  </si>
  <si>
    <t>011W</t>
  </si>
  <si>
    <t>018E</t>
  </si>
  <si>
    <t>018W</t>
  </si>
  <si>
    <t>012E</t>
  </si>
  <si>
    <t>012W</t>
  </si>
  <si>
    <t>013E</t>
  </si>
  <si>
    <t>013W</t>
  </si>
  <si>
    <r>
      <rPr>
        <b/>
        <sz val="12"/>
        <color theme="1"/>
        <rFont val="宋体"/>
        <family val="3"/>
        <charset val="134"/>
      </rPr>
      <t>中国</t>
    </r>
    <r>
      <rPr>
        <b/>
        <sz val="12"/>
        <color theme="1"/>
        <rFont val="Arial"/>
        <family val="2"/>
      </rPr>
      <t>-</t>
    </r>
    <r>
      <rPr>
        <b/>
        <sz val="12"/>
        <color theme="1"/>
        <rFont val="宋体"/>
        <family val="3"/>
        <charset val="134"/>
      </rPr>
      <t>泰越航线 (JVT)</t>
    </r>
  </si>
  <si>
    <t>CHINA-VIETNAM/THAILAND (JVT)</t>
  </si>
  <si>
    <t>Port Rotation: Shanghai-Ningbo-Shantou-Hong Kong-Nansha-Laem chabang-Bangkok-Ho chiminh-Hong kong-Shanghai</t>
  </si>
  <si>
    <t>Shantou</t>
  </si>
  <si>
    <t>SWITCH DOC</t>
  </si>
  <si>
    <t>Fri</t>
  </si>
  <si>
    <t>CAIYUNHE</t>
  </si>
  <si>
    <t>CKD</t>
  </si>
  <si>
    <t>MOUNT BUTLER</t>
  </si>
  <si>
    <t>094N</t>
  </si>
  <si>
    <t>VESSEL</t>
  </si>
  <si>
    <t>Hai Tian Phase 2 Terminal</t>
  </si>
  <si>
    <t>CMA</t>
  </si>
  <si>
    <t>014E</t>
  </si>
  <si>
    <t>014W</t>
  </si>
  <si>
    <t>021E</t>
  </si>
  <si>
    <t>021W</t>
  </si>
  <si>
    <t>015E</t>
  </si>
  <si>
    <t>015W</t>
  </si>
  <si>
    <t>022E</t>
  </si>
  <si>
    <t>022W</t>
  </si>
  <si>
    <t>BLANK VOY</t>
  </si>
  <si>
    <t>CSCL LIMA</t>
  </si>
  <si>
    <t>CSCL PANAMA</t>
  </si>
  <si>
    <t>0123S</t>
  </si>
  <si>
    <t>0124N</t>
  </si>
  <si>
    <t>CSCL CALLAO</t>
  </si>
  <si>
    <t>0127S</t>
  </si>
  <si>
    <t>0128N</t>
  </si>
  <si>
    <r>
      <rPr>
        <b/>
        <sz val="11"/>
        <color theme="3" tint="-0.249977111117893"/>
        <rFont val="微软雅黑"/>
        <family val="2"/>
        <charset val="134"/>
      </rPr>
      <t>CVT-T</t>
    </r>
    <r>
      <rPr>
        <sz val="11"/>
        <rFont val="微软雅黑"/>
        <family val="2"/>
        <charset val="134"/>
      </rPr>
      <t xml:space="preserve">
VOY</t>
    </r>
  </si>
  <si>
    <r>
      <rPr>
        <b/>
        <sz val="11"/>
        <color theme="9" tint="-0.499984740745262"/>
        <rFont val="微软雅黑"/>
        <family val="2"/>
        <charset val="134"/>
      </rPr>
      <t>CVT-V</t>
    </r>
    <r>
      <rPr>
        <b/>
        <sz val="11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VOY</t>
    </r>
  </si>
  <si>
    <t>0162S</t>
  </si>
  <si>
    <t>0163N</t>
  </si>
  <si>
    <t>026W</t>
  </si>
  <si>
    <t>026E</t>
  </si>
  <si>
    <t>Port Rotation: Shanghai-Ningbo-Kaohsiung-Jakarta-Semarang-Surabaya-Kaohsiung-Shanghai</t>
  </si>
  <si>
    <t>NGB01</t>
  </si>
  <si>
    <t>KHH43</t>
  </si>
  <si>
    <t>高雄</t>
  </si>
  <si>
    <t>PROTOSTAR N</t>
  </si>
  <si>
    <t>R2I</t>
  </si>
  <si>
    <t>PRON</t>
  </si>
  <si>
    <t>LOUDS ISLAND</t>
  </si>
  <si>
    <t>TAF</t>
  </si>
  <si>
    <t>CLOU</t>
  </si>
  <si>
    <t>077S</t>
  </si>
  <si>
    <t>077N</t>
  </si>
  <si>
    <t>078S</t>
  </si>
  <si>
    <t>ARM</t>
  </si>
  <si>
    <t>064S</t>
  </si>
  <si>
    <t>064N</t>
  </si>
  <si>
    <t>065S</t>
  </si>
  <si>
    <t>065N</t>
  </si>
  <si>
    <t>066S</t>
  </si>
  <si>
    <t>066N</t>
  </si>
  <si>
    <t>1712S</t>
  </si>
  <si>
    <t>1712N</t>
  </si>
  <si>
    <t>26020S</t>
  </si>
  <si>
    <t>26120N</t>
  </si>
  <si>
    <t>RHY SERVICE</t>
  </si>
  <si>
    <t>SIN01</t>
  </si>
  <si>
    <t>RGN02</t>
  </si>
  <si>
    <t>RGN05</t>
  </si>
  <si>
    <t>仰光 (MITT)</t>
  </si>
  <si>
    <t>仰光 (AIPT)</t>
  </si>
  <si>
    <t>HUNSA BHUM</t>
  </si>
  <si>
    <t>A39</t>
  </si>
  <si>
    <t>HSB</t>
  </si>
  <si>
    <t>RATANA THIDA</t>
  </si>
  <si>
    <t>QTJ</t>
  </si>
  <si>
    <t>RTD</t>
  </si>
  <si>
    <t>PCA</t>
  </si>
  <si>
    <t>QZH01 / QZH02</t>
  </si>
  <si>
    <t xml:space="preserve">HKG01 / HKG04 </t>
  </si>
  <si>
    <t>023S</t>
  </si>
  <si>
    <t>023N</t>
  </si>
  <si>
    <t>ARICA BRIDGE</t>
  </si>
  <si>
    <t>R5S</t>
  </si>
  <si>
    <t>ABR</t>
  </si>
  <si>
    <t>TR ATHOS</t>
  </si>
  <si>
    <t>NY3</t>
  </si>
  <si>
    <t>TRA</t>
  </si>
  <si>
    <t>049S</t>
  </si>
  <si>
    <t>049N</t>
  </si>
  <si>
    <t>050N</t>
  </si>
  <si>
    <t>051S</t>
  </si>
  <si>
    <t>051N</t>
  </si>
  <si>
    <t>083S</t>
  </si>
  <si>
    <t>083N</t>
  </si>
  <si>
    <t>084S</t>
  </si>
  <si>
    <t>084N</t>
  </si>
  <si>
    <t>上海(CSE)</t>
  </si>
  <si>
    <t>036W</t>
  </si>
  <si>
    <t>036E</t>
  </si>
  <si>
    <t xml:space="preserve">FRI </t>
  </si>
  <si>
    <t>All ROB disc @ NGB, then ancr @ CJK</t>
  </si>
  <si>
    <t>P/O @ TAO</t>
  </si>
  <si>
    <t>P/I @ SHA</t>
  </si>
  <si>
    <t>038N</t>
  </si>
  <si>
    <t>P/I@TAO</t>
  </si>
  <si>
    <t>P/O @ SIN</t>
  </si>
  <si>
    <t>037S</t>
  </si>
  <si>
    <t>037N</t>
  </si>
  <si>
    <t>037W</t>
  </si>
  <si>
    <t>037E</t>
  </si>
  <si>
    <t>027W</t>
  </si>
  <si>
    <t>027E</t>
  </si>
  <si>
    <t>046W</t>
  </si>
  <si>
    <t>046E</t>
  </si>
  <si>
    <t>038W</t>
  </si>
  <si>
    <t>038E</t>
  </si>
  <si>
    <t>SHEKOU</t>
  </si>
  <si>
    <t>BLANK VOYAGE ( HARI RAYA )</t>
  </si>
  <si>
    <t>赤湾</t>
  </si>
  <si>
    <t xml:space="preserve"> SHK04</t>
  </si>
  <si>
    <t>1705W</t>
  </si>
  <si>
    <t>1705E</t>
  </si>
  <si>
    <t>034W</t>
  </si>
  <si>
    <t>034E</t>
  </si>
  <si>
    <t>17003W</t>
  </si>
  <si>
    <t>17003E</t>
  </si>
  <si>
    <t>week</t>
    <phoneticPr fontId="15" type="noConversion"/>
  </si>
  <si>
    <t>林查班(W)</t>
    <phoneticPr fontId="15" type="noConversion"/>
  </si>
  <si>
    <t>科伦坡</t>
    <phoneticPr fontId="15" type="noConversion"/>
  </si>
  <si>
    <t>杰布阿里(E)</t>
    <phoneticPr fontId="15" type="noConversion"/>
  </si>
  <si>
    <t>卡拉奇</t>
    <phoneticPr fontId="15" type="noConversion"/>
  </si>
  <si>
    <t>林查班</t>
    <phoneticPr fontId="15" type="noConversion"/>
  </si>
  <si>
    <t>LCH02(W)</t>
    <phoneticPr fontId="15" type="noConversion"/>
  </si>
  <si>
    <t>SIN02</t>
    <phoneticPr fontId="15" type="noConversion"/>
  </si>
  <si>
    <t>PKG01</t>
    <phoneticPr fontId="18" type="noConversion"/>
  </si>
  <si>
    <t>PKG03</t>
    <phoneticPr fontId="18" type="noConversion"/>
  </si>
  <si>
    <t>CMB01</t>
    <phoneticPr fontId="15" type="noConversion"/>
  </si>
  <si>
    <t>LCH02</t>
    <phoneticPr fontId="15" type="noConversion"/>
  </si>
  <si>
    <t xml:space="preserve">IRIS2 </t>
    <phoneticPr fontId="15" type="noConversion"/>
  </si>
  <si>
    <t>ETB</t>
    <phoneticPr fontId="15" type="noConversion"/>
  </si>
  <si>
    <t>THU</t>
    <phoneticPr fontId="15" type="noConversion"/>
  </si>
  <si>
    <t>Shift KHI terminal from SAPT to KICT</t>
  </si>
  <si>
    <t xml:space="preserve">Add MUN call </t>
  </si>
  <si>
    <t>Phase out at TAO for D/Dock</t>
  </si>
  <si>
    <t>Phase in at TAO to replace Wan Hai 511</t>
  </si>
  <si>
    <t xml:space="preserve">  Phase out at PKG</t>
  </si>
  <si>
    <t>KOTA LAMBAI</t>
  </si>
  <si>
    <t>RS7</t>
  </si>
  <si>
    <t xml:space="preserve">Phase in at PKG   </t>
  </si>
  <si>
    <t>CHINA-INDIA SUB CONTINENT SERVICE (CISC)</t>
  </si>
  <si>
    <t>Port Code: TSN-XINGANG, TAO-QINGDAO, KHH-KAOHSIUNG, SIN-SINGAPORE, PKG-PORT KELANG(03-WEST PORT), NVA-NHAVA SHEVA, MUN-MUNDRA, CMB-COLOMBO</t>
  </si>
  <si>
    <t>新港 (W)</t>
  </si>
  <si>
    <t>孟买新港 (E)</t>
  </si>
  <si>
    <t>TSN03 (W)</t>
  </si>
  <si>
    <t>NVA02 (E)</t>
  </si>
  <si>
    <t>TSN03</t>
  </si>
  <si>
    <t>PL GERMANY</t>
  </si>
  <si>
    <t>A2K</t>
  </si>
  <si>
    <t>COSCO HAMBURG</t>
  </si>
  <si>
    <t>CBL</t>
  </si>
  <si>
    <t>YM SUCCESS</t>
  </si>
  <si>
    <t>SFP</t>
  </si>
  <si>
    <t>KLI/TSL</t>
  </si>
  <si>
    <t>TALASSA</t>
  </si>
  <si>
    <t>Q48</t>
  </si>
  <si>
    <t>0201</t>
  </si>
  <si>
    <t>0202</t>
  </si>
  <si>
    <t>0203</t>
  </si>
  <si>
    <t>0204</t>
  </si>
  <si>
    <t>031</t>
  </si>
  <si>
    <t>009</t>
  </si>
  <si>
    <t>032</t>
  </si>
  <si>
    <t>NAJADE</t>
  </si>
  <si>
    <t>NAJA</t>
  </si>
  <si>
    <t>034S</t>
  </si>
  <si>
    <t>CHINA-1 SERVICE  (CHN1)</t>
  </si>
  <si>
    <t>CPO NORFOLK</t>
  </si>
  <si>
    <t>R1Z</t>
  </si>
  <si>
    <t>207QAS</t>
  </si>
  <si>
    <t>VENETIA</t>
  </si>
  <si>
    <t>NY1</t>
  </si>
  <si>
    <t>209QAS</t>
  </si>
  <si>
    <t>SEASPAN FRASER</t>
  </si>
  <si>
    <t>QAD</t>
  </si>
  <si>
    <t>211QAS</t>
  </si>
  <si>
    <t>SEASPAN SANTOS</t>
  </si>
  <si>
    <t>S1Z</t>
  </si>
  <si>
    <t>213QAS</t>
  </si>
  <si>
    <t>DEVA</t>
  </si>
  <si>
    <t>Q8E</t>
  </si>
  <si>
    <t>215QAS</t>
  </si>
  <si>
    <t>217QAS</t>
  </si>
  <si>
    <t>219QAS</t>
  </si>
  <si>
    <t>221QAS</t>
  </si>
  <si>
    <t>223QAS</t>
  </si>
  <si>
    <t>225QAS</t>
  </si>
  <si>
    <t>227QAS</t>
  </si>
  <si>
    <t>229QAS</t>
  </si>
  <si>
    <t>231QAS</t>
  </si>
  <si>
    <t>ROUTE 航线 ：CV1</t>
  </si>
  <si>
    <t>002</t>
  </si>
  <si>
    <t>SHA</t>
  </si>
  <si>
    <t>TAO</t>
  </si>
  <si>
    <t>XMN</t>
  </si>
  <si>
    <t>SHK</t>
  </si>
  <si>
    <t>DAD</t>
  </si>
  <si>
    <t>SGN</t>
  </si>
  <si>
    <t>DAD01</t>
  </si>
  <si>
    <t>026</t>
  </si>
  <si>
    <t>027</t>
  </si>
  <si>
    <t>066</t>
  </si>
  <si>
    <t>011</t>
  </si>
  <si>
    <t>033</t>
  </si>
  <si>
    <t>071</t>
  </si>
  <si>
    <t>034</t>
  </si>
  <si>
    <t>107</t>
  </si>
  <si>
    <t>108</t>
  </si>
  <si>
    <t>109</t>
  </si>
  <si>
    <t>012</t>
  </si>
  <si>
    <t>013</t>
  </si>
  <si>
    <t>014</t>
  </si>
  <si>
    <t>113</t>
  </si>
  <si>
    <t>015</t>
  </si>
  <si>
    <t>114</t>
  </si>
  <si>
    <t>016</t>
  </si>
  <si>
    <t>115</t>
  </si>
  <si>
    <t>089</t>
  </si>
  <si>
    <t>116</t>
  </si>
  <si>
    <t>090</t>
  </si>
  <si>
    <t>WAN HAI 206</t>
  </si>
  <si>
    <t>SUH</t>
  </si>
  <si>
    <t>WAN HAI 207</t>
  </si>
  <si>
    <t>Q12</t>
  </si>
  <si>
    <t>061</t>
  </si>
  <si>
    <t>WAN HAI 215</t>
  </si>
  <si>
    <t>SFA</t>
  </si>
  <si>
    <t>474</t>
  </si>
  <si>
    <t>29/07</t>
  </si>
  <si>
    <t>21/08</t>
  </si>
  <si>
    <t>062</t>
  </si>
  <si>
    <t>28/08</t>
  </si>
  <si>
    <t>475</t>
  </si>
  <si>
    <t>04/09</t>
  </si>
  <si>
    <t>11/09</t>
  </si>
  <si>
    <t>063</t>
  </si>
  <si>
    <t>18/09</t>
  </si>
  <si>
    <t>476</t>
  </si>
  <si>
    <t>25/09</t>
  </si>
  <si>
    <t>02/10</t>
  </si>
  <si>
    <t>064</t>
  </si>
  <si>
    <t>477</t>
  </si>
  <si>
    <t>16/10</t>
  </si>
  <si>
    <t>23/10</t>
  </si>
  <si>
    <t>30/10</t>
  </si>
  <si>
    <t>478</t>
  </si>
  <si>
    <t>VSL CODE</t>
    <phoneticPr fontId="0" type="noConversion"/>
  </si>
  <si>
    <t>0117S</t>
  </si>
  <si>
    <t>0118N</t>
  </si>
  <si>
    <t>0204S</t>
  </si>
  <si>
    <t>0205N</t>
  </si>
  <si>
    <t>1706W</t>
  </si>
  <si>
    <t>1706E</t>
  </si>
  <si>
    <t>17004W</t>
  </si>
  <si>
    <t>17004E</t>
  </si>
  <si>
    <t>047W</t>
  </si>
  <si>
    <t>047E</t>
  </si>
  <si>
    <t>ROUTE 航线 ：华北-泰国航线(NCT)</t>
  </si>
  <si>
    <t>PORT ROTATION 港口运行 ： Dalian-Xingang-Qingdao-Hong Kong-Shekou-Laem Chabang-Hong Kong-Dalian</t>
  </si>
  <si>
    <t>Port Code 港口代码 ：DLC-TSN-TAO-HKG-SHK-LCH-HKG-DLC</t>
  </si>
  <si>
    <t>DLC01</t>
  </si>
  <si>
    <t>FRED</t>
  </si>
  <si>
    <t>AYL</t>
  </si>
  <si>
    <t>T57</t>
  </si>
  <si>
    <t>S410</t>
  </si>
  <si>
    <t>N410</t>
  </si>
  <si>
    <t>S374</t>
  </si>
  <si>
    <t>N374</t>
  </si>
  <si>
    <t>S474</t>
  </si>
  <si>
    <t>N474</t>
  </si>
  <si>
    <t>S411</t>
  </si>
  <si>
    <t>N411</t>
  </si>
  <si>
    <t>S375</t>
  </si>
  <si>
    <t>N375</t>
  </si>
  <si>
    <t>S475</t>
  </si>
  <si>
    <t>N475</t>
  </si>
  <si>
    <t>S412</t>
  </si>
  <si>
    <t>N412</t>
  </si>
  <si>
    <t>S376</t>
  </si>
  <si>
    <t>N376</t>
  </si>
  <si>
    <t>S476</t>
  </si>
  <si>
    <t>N476</t>
  </si>
  <si>
    <t>S413</t>
  </si>
  <si>
    <t>N413</t>
  </si>
  <si>
    <t>S377</t>
  </si>
  <si>
    <t>N377</t>
  </si>
  <si>
    <t>S477</t>
  </si>
  <si>
    <t>N477</t>
  </si>
  <si>
    <t>S478</t>
  </si>
  <si>
    <t>N478</t>
  </si>
  <si>
    <t>SINOTRANS KAOHSIUNG</t>
  </si>
  <si>
    <t>TCU</t>
  </si>
  <si>
    <t>095N</t>
  </si>
  <si>
    <t>023E</t>
  </si>
  <si>
    <t>023W</t>
  </si>
  <si>
    <t>STRAITS-VIZAG X-PRESS (SVX)</t>
  </si>
  <si>
    <t>Port Code: SIN-SINGAPORE, PKG-PORT KLANG, MAA-CHENNAI, VIZ-VISAKHAPATNAM</t>
  </si>
  <si>
    <t>VOY</t>
  </si>
  <si>
    <t>PORT KLANG (WP)</t>
  </si>
  <si>
    <t>PORT KLANG (NP)</t>
  </si>
  <si>
    <t>VISAKHAPATNAM</t>
  </si>
  <si>
    <t>VTZ01</t>
  </si>
  <si>
    <t>WAN HAI 508</t>
  </si>
  <si>
    <t>RFE</t>
  </si>
  <si>
    <t>048W</t>
  </si>
  <si>
    <t>048E</t>
  </si>
  <si>
    <t>PORT ROTATION: QINZHOU - HONG KONG - SHEKOU - HO CHI MINH - SINGAPORE - YANGON (MITT) - YANGON (AIPT) - PORT KLANG WEST - SINGAPORE - HAIPHONG…….</t>
  </si>
  <si>
    <t>SUB02 (SBCT)</t>
  </si>
  <si>
    <t>13-07 P/O</t>
  </si>
  <si>
    <t>CUCKOO HUNTER</t>
  </si>
  <si>
    <t>R8Y</t>
  </si>
  <si>
    <t>P/I 14/07</t>
  </si>
  <si>
    <t>14/07</t>
  </si>
  <si>
    <t>15/07</t>
  </si>
  <si>
    <t>16/07</t>
  </si>
  <si>
    <t xml:space="preserve">CHH2 （China Hongkong Hai phong) </t>
  </si>
  <si>
    <t xml:space="preserve">
VOY</t>
  </si>
  <si>
    <t>Shanghai</t>
  </si>
  <si>
    <t>Hong kong</t>
  </si>
  <si>
    <t>HKG03</t>
  </si>
  <si>
    <t>HPH09</t>
  </si>
  <si>
    <t xml:space="preserve">COMMON </t>
  </si>
  <si>
    <t>HASCO QINGDAO</t>
  </si>
  <si>
    <t>HAS</t>
  </si>
  <si>
    <t>Q3F</t>
  </si>
  <si>
    <t>105S</t>
  </si>
  <si>
    <t>105N</t>
  </si>
  <si>
    <t>106S</t>
  </si>
  <si>
    <t>106N</t>
  </si>
  <si>
    <t>KEA</t>
  </si>
  <si>
    <t>QVT</t>
  </si>
  <si>
    <t>SILVIA</t>
  </si>
  <si>
    <t>QRW</t>
  </si>
  <si>
    <t>BALTIC BRIDGE</t>
  </si>
  <si>
    <t>SMV</t>
  </si>
  <si>
    <t>LOS ANGELES TRADER</t>
  </si>
  <si>
    <t>N75</t>
  </si>
  <si>
    <t>E.R. SWEDEN</t>
  </si>
  <si>
    <t>QLT</t>
  </si>
  <si>
    <t>Phase out at SIN</t>
  </si>
  <si>
    <t>Phase in at SIN</t>
  </si>
  <si>
    <t>085S</t>
  </si>
  <si>
    <t>085N</t>
  </si>
  <si>
    <t>086N</t>
  </si>
  <si>
    <t>087N</t>
  </si>
  <si>
    <t>088N</t>
  </si>
  <si>
    <t>week</t>
    <phoneticPr fontId="0" type="noConversion"/>
  </si>
  <si>
    <t>SEAJADE</t>
  </si>
  <si>
    <t>0166S</t>
  </si>
  <si>
    <t>0167N</t>
  </si>
  <si>
    <t>雅加达，香港 (KTX3)</t>
  </si>
  <si>
    <t>JAKARTA - HONG KONG SERVICE - KTX3</t>
  </si>
  <si>
    <t>Port Code: JKT - HKG</t>
  </si>
  <si>
    <t>VSL OP</t>
    <phoneticPr fontId="0" type="noConversion"/>
  </si>
  <si>
    <t>OOCL</t>
  </si>
  <si>
    <t>OOCL GUANGZHOU</t>
  </si>
  <si>
    <t>OGZ</t>
  </si>
  <si>
    <t>QDL</t>
  </si>
  <si>
    <t>ONX</t>
  </si>
  <si>
    <t>ROQ</t>
  </si>
  <si>
    <t>OJK</t>
  </si>
  <si>
    <t>OOCL AUSTRALIA</t>
  </si>
  <si>
    <t>RH2</t>
  </si>
  <si>
    <t>OAZ</t>
  </si>
  <si>
    <t>160N</t>
  </si>
  <si>
    <t>161N</t>
  </si>
  <si>
    <t>162N</t>
  </si>
  <si>
    <t>089N</t>
  </si>
  <si>
    <t>097N</t>
  </si>
  <si>
    <t>163N</t>
  </si>
  <si>
    <t>098N</t>
  </si>
  <si>
    <t>164N</t>
  </si>
  <si>
    <t>091N</t>
  </si>
  <si>
    <t>099N</t>
  </si>
  <si>
    <t>165N</t>
  </si>
  <si>
    <t>TAO07</t>
  </si>
  <si>
    <t>OOCL BRISBANE</t>
  </si>
  <si>
    <t>RHR</t>
  </si>
  <si>
    <t>024E</t>
  </si>
  <si>
    <t>024W</t>
  </si>
  <si>
    <t>PKG 30/07</t>
  </si>
  <si>
    <t>SIN 31/07</t>
  </si>
  <si>
    <t>HAZEL 1</t>
  </si>
  <si>
    <t>R2V</t>
  </si>
  <si>
    <t>TAO 21/08</t>
  </si>
  <si>
    <t>TSN 23/08</t>
  </si>
  <si>
    <t>028W</t>
  </si>
  <si>
    <t>028E</t>
  </si>
  <si>
    <t>055W</t>
  </si>
  <si>
    <t>TAO08</t>
  </si>
  <si>
    <t>1707W</t>
  </si>
  <si>
    <t>1707E</t>
  </si>
  <si>
    <t>17005W</t>
  </si>
  <si>
    <t>17005E</t>
  </si>
  <si>
    <t>1708W</t>
  </si>
  <si>
    <t>1708E</t>
  </si>
  <si>
    <t>Resume Calls ,NO COR</t>
  </si>
  <si>
    <t>E.R. DENMARK</t>
  </si>
  <si>
    <t>N6D</t>
  </si>
  <si>
    <t>Phase out  at TAO</t>
  </si>
  <si>
    <t xml:space="preserve">EVER UNISON </t>
  </si>
  <si>
    <t>SEE</t>
  </si>
  <si>
    <t>Phase in at TAO</t>
  </si>
  <si>
    <t>Shift TAO Terminal from TAO02 to TAO08</t>
  </si>
  <si>
    <t>17001</t>
  </si>
  <si>
    <t>SEASPAN NEW DELHI</t>
  </si>
  <si>
    <t>TCX</t>
  </si>
  <si>
    <t>0186S</t>
  </si>
  <si>
    <t>0187N</t>
  </si>
  <si>
    <t>0119S</t>
  </si>
  <si>
    <t>0120N</t>
  </si>
  <si>
    <t>030S</t>
  </si>
  <si>
    <t>030N</t>
  </si>
  <si>
    <t>0188S</t>
  </si>
  <si>
    <t>0189N</t>
  </si>
  <si>
    <t>0206S</t>
  </si>
  <si>
    <t>0207N</t>
  </si>
  <si>
    <t>0164S</t>
  </si>
  <si>
    <t>0165N</t>
  </si>
  <si>
    <t>128</t>
  </si>
  <si>
    <t>MIYUNHE</t>
  </si>
  <si>
    <t>CKF</t>
  </si>
  <si>
    <t>282N</t>
  </si>
  <si>
    <t>PI</t>
  </si>
  <si>
    <t>283S</t>
  </si>
  <si>
    <t>283N</t>
  </si>
  <si>
    <t>284S</t>
  </si>
  <si>
    <t>284N</t>
  </si>
  <si>
    <t>285S</t>
  </si>
  <si>
    <t>285N</t>
  </si>
  <si>
    <t>286S</t>
  </si>
  <si>
    <t>286N</t>
  </si>
  <si>
    <t>287S</t>
  </si>
  <si>
    <t>287N</t>
  </si>
  <si>
    <t>288S</t>
  </si>
  <si>
    <t>288N</t>
  </si>
  <si>
    <t>Port Code 港口代码 ：SHA-TAO-XMN-HKG-SHK-DAD-SGN-SHK-SHA</t>
  </si>
  <si>
    <t>PHASE OUT @ TAO</t>
  </si>
  <si>
    <t>Port Code: SHA(WGQ5)-Shanghai,NGB-Ningbo,SHK-Shekou,SIN-Singapore,PKG-Port Kelang(01-North Port, 03-West Port),NVA-Nhava Sheva(GTI),PIP-Pipavav,CMB-Colombo,CMP-CAIMEP,HKG-Hong Kong.</t>
  </si>
  <si>
    <t>Phase in to replace MV. Tamina</t>
  </si>
  <si>
    <t>Phase in to replace MV. X-PRESS ANNAPURNA</t>
  </si>
  <si>
    <t>Phase in to replace Chicago</t>
  </si>
  <si>
    <t>Phase Out at SIN</t>
  </si>
  <si>
    <t>Phase in to replace Brussels</t>
  </si>
  <si>
    <t>Phase in to replace Akinada Bridge</t>
  </si>
  <si>
    <t>Phase in at SHA</t>
  </si>
  <si>
    <t>Phase in at SHA for one voyage</t>
  </si>
  <si>
    <t>Phase in at SHA, Nhava Sheva move count reduce to 350 units</t>
  </si>
  <si>
    <t>Phase in at SHA to replace Long Beach Trader for One Voyage</t>
  </si>
  <si>
    <t>Phase in at SHA to replace Los Angeles Trader</t>
  </si>
  <si>
    <t>CAPE PIONEER</t>
  </si>
  <si>
    <t>N8E</t>
  </si>
  <si>
    <t>BLANK   SAILING</t>
  </si>
  <si>
    <t>Blank sailing due to CHINA GOLDEN WEEK</t>
  </si>
  <si>
    <t>华南/海防 - 集裝箱定期周班航线</t>
  </si>
  <si>
    <t>Port Code: YTN-YanTian, HKG-HongKong, HPH-HaiPhong, YTN-YanTian</t>
  </si>
  <si>
    <t>&gt;&gt; E</t>
  </si>
  <si>
    <t>&gt;&gt; W</t>
  </si>
  <si>
    <t>W &gt;&gt;</t>
  </si>
  <si>
    <t>E &gt;&gt;</t>
  </si>
  <si>
    <t>ZHONG LIAN HAI XIA</t>
  </si>
  <si>
    <t>CUL</t>
  </si>
  <si>
    <t>S5W</t>
  </si>
  <si>
    <t>02/09</t>
  </si>
  <si>
    <t>03/09</t>
  </si>
  <si>
    <t>06/09</t>
  </si>
  <si>
    <t>07/09</t>
  </si>
  <si>
    <t>09/09</t>
  </si>
  <si>
    <t>10/09</t>
  </si>
  <si>
    <t>13/09</t>
  </si>
  <si>
    <t>14/09</t>
  </si>
  <si>
    <t>16/09</t>
  </si>
  <si>
    <t>17/09</t>
  </si>
  <si>
    <t>20/09</t>
  </si>
  <si>
    <t>21/09</t>
  </si>
  <si>
    <t>23/09</t>
  </si>
  <si>
    <t>24/09</t>
  </si>
  <si>
    <t>27/09</t>
  </si>
  <si>
    <t>28/09</t>
  </si>
  <si>
    <t>30/09</t>
  </si>
  <si>
    <t>01/10</t>
  </si>
  <si>
    <t>14/10</t>
  </si>
  <si>
    <t>15/10</t>
  </si>
  <si>
    <t>18/10</t>
  </si>
  <si>
    <t>19/10</t>
  </si>
  <si>
    <t>21/10</t>
  </si>
  <si>
    <t>22/10</t>
  </si>
  <si>
    <t>25/10</t>
  </si>
  <si>
    <t>26/10</t>
  </si>
  <si>
    <t>28/10</t>
  </si>
  <si>
    <t>29/10</t>
  </si>
  <si>
    <t>01/11</t>
  </si>
  <si>
    <t>02/11</t>
  </si>
  <si>
    <t>04/11</t>
  </si>
  <si>
    <t>05/11</t>
  </si>
  <si>
    <t>08/11</t>
  </si>
  <si>
    <t>09/11</t>
  </si>
  <si>
    <t>11/11</t>
  </si>
  <si>
    <t>176N</t>
  </si>
  <si>
    <t>179S</t>
  </si>
  <si>
    <t>180N</t>
  </si>
  <si>
    <t>029W</t>
  </si>
  <si>
    <t>029E</t>
  </si>
  <si>
    <t>08/10 P/O @ SHA</t>
  </si>
  <si>
    <t>SINOTRANS KEELUNG</t>
  </si>
  <si>
    <t>TCZ</t>
  </si>
  <si>
    <t>099S</t>
  </si>
  <si>
    <t>PORT ADELAIDE</t>
  </si>
  <si>
    <t>RGN</t>
  </si>
  <si>
    <t>PAD</t>
  </si>
  <si>
    <t>SIN02 24/07</t>
  </si>
  <si>
    <t>Blank voy</t>
  </si>
  <si>
    <t>0121S</t>
  </si>
  <si>
    <t>0122N</t>
  </si>
  <si>
    <t>0190S</t>
  </si>
  <si>
    <t>0191N</t>
  </si>
  <si>
    <t>0208S</t>
  </si>
  <si>
    <t>0209N</t>
  </si>
  <si>
    <t>XIN LIAN YUN GANG</t>
  </si>
  <si>
    <t>R8L</t>
  </si>
  <si>
    <t>NGB05 05/09</t>
  </si>
  <si>
    <t>P/O @ NGB</t>
  </si>
  <si>
    <t>17006W</t>
  </si>
  <si>
    <t>17006E</t>
  </si>
  <si>
    <t>XIN YANG ZHOU</t>
  </si>
  <si>
    <t>RXY</t>
  </si>
  <si>
    <t>P/I</t>
  </si>
  <si>
    <t>XIN WU HAN</t>
  </si>
  <si>
    <t>RSS</t>
  </si>
  <si>
    <t>XIN QING DAO</t>
  </si>
  <si>
    <t>RYG</t>
  </si>
  <si>
    <t>166W</t>
  </si>
  <si>
    <t>166E</t>
  </si>
  <si>
    <t>P/O @ SHA</t>
  </si>
  <si>
    <t>达沃</t>
  </si>
  <si>
    <t>030W</t>
  </si>
  <si>
    <t>030E</t>
  </si>
  <si>
    <t>PKG 10/09</t>
  </si>
  <si>
    <t>SIN 11/09</t>
  </si>
  <si>
    <t>039W</t>
  </si>
  <si>
    <t>039E</t>
  </si>
  <si>
    <t>034N</t>
  </si>
  <si>
    <t>MNL02</t>
  </si>
  <si>
    <t>233QAS</t>
  </si>
  <si>
    <t>235QAS</t>
  </si>
  <si>
    <t>237QAS</t>
  </si>
  <si>
    <t>239QAS</t>
  </si>
  <si>
    <t>241QAS</t>
  </si>
  <si>
    <t>243QAS</t>
  </si>
  <si>
    <t>245QAS</t>
  </si>
  <si>
    <t>247QAS</t>
  </si>
  <si>
    <t>249QAS</t>
  </si>
  <si>
    <t>251QAS</t>
  </si>
  <si>
    <t>253QAS</t>
  </si>
  <si>
    <t>255QAS</t>
  </si>
  <si>
    <t>257QAS</t>
  </si>
  <si>
    <t>259QAS</t>
  </si>
  <si>
    <t>17/09 P/O @ SHA</t>
  </si>
  <si>
    <t>OLYMPIA</t>
  </si>
  <si>
    <t>ARL</t>
  </si>
  <si>
    <t>OLMP</t>
  </si>
  <si>
    <t>139S</t>
  </si>
  <si>
    <t>139N</t>
  </si>
  <si>
    <t>16/09 P/I @ SHA</t>
  </si>
  <si>
    <t>BLANK SAILING</t>
  </si>
  <si>
    <t>P/O - 21/10</t>
  </si>
  <si>
    <t>CUL SHANTOU</t>
  </si>
  <si>
    <t>WAA</t>
  </si>
  <si>
    <t>P/I - 21/10</t>
  </si>
  <si>
    <t>P/O - 11/11</t>
  </si>
  <si>
    <t>P/I - 11/11</t>
  </si>
  <si>
    <t>Port Code: FAN- Fangcheng, QZH-Qingzhou, YNP-Yangpu, ZHA-Zhanjiang, GLA-Gaolan, HUM-Humen, NSH-Nansha, YTN-Yantian, SGN-Ho Chi Minh,</t>
  </si>
  <si>
    <t>switch
doc</t>
  </si>
  <si>
    <t xml:space="preserve">
</t>
  </si>
  <si>
    <t>289S</t>
  </si>
  <si>
    <t>289N</t>
  </si>
  <si>
    <t>290S</t>
  </si>
  <si>
    <t>290N</t>
  </si>
  <si>
    <t>P/O - 07/10</t>
  </si>
  <si>
    <t>P/I - 14/10</t>
  </si>
  <si>
    <t>NORTHERN PRIORITY</t>
  </si>
  <si>
    <t>ASD</t>
  </si>
  <si>
    <t>WAN HAI 513</t>
  </si>
  <si>
    <t>Q69</t>
  </si>
  <si>
    <t xml:space="preserve">PHASE OUT SHK </t>
  </si>
  <si>
    <t>065</t>
  </si>
  <si>
    <t>046</t>
  </si>
  <si>
    <t>S379</t>
  </si>
  <si>
    <t>N379</t>
  </si>
  <si>
    <t>047</t>
  </si>
  <si>
    <t>S417</t>
  </si>
  <si>
    <t>N417</t>
  </si>
  <si>
    <t>479</t>
  </si>
  <si>
    <t>S479</t>
  </si>
  <si>
    <t>N479</t>
  </si>
  <si>
    <t>S380</t>
  </si>
  <si>
    <t>N380</t>
  </si>
  <si>
    <t>S418</t>
  </si>
  <si>
    <t>N418</t>
  </si>
  <si>
    <t>S480</t>
  </si>
  <si>
    <t>N480</t>
  </si>
  <si>
    <t>S381</t>
  </si>
  <si>
    <t>N381</t>
  </si>
  <si>
    <t>S419</t>
  </si>
  <si>
    <t>N419</t>
  </si>
  <si>
    <t>S481</t>
  </si>
  <si>
    <t>N481</t>
  </si>
  <si>
    <t>S382</t>
  </si>
  <si>
    <t>N382</t>
  </si>
  <si>
    <t>S420</t>
  </si>
  <si>
    <t>N420</t>
  </si>
  <si>
    <t>S482</t>
  </si>
  <si>
    <t>N482</t>
  </si>
  <si>
    <t>S383</t>
  </si>
  <si>
    <t>N383</t>
  </si>
  <si>
    <t>S421</t>
  </si>
  <si>
    <t>N421</t>
  </si>
  <si>
    <t>S483</t>
  </si>
  <si>
    <t>N483</t>
  </si>
  <si>
    <t>S384</t>
  </si>
  <si>
    <t>N384</t>
  </si>
  <si>
    <t>S422</t>
  </si>
  <si>
    <t>N422</t>
  </si>
  <si>
    <t>S484</t>
  </si>
  <si>
    <t>N484</t>
  </si>
  <si>
    <t>S385</t>
  </si>
  <si>
    <t>N385</t>
  </si>
  <si>
    <t>S423</t>
  </si>
  <si>
    <t>N423</t>
  </si>
  <si>
    <t>S485</t>
  </si>
  <si>
    <t>N485</t>
  </si>
  <si>
    <t>S386</t>
  </si>
  <si>
    <t>N386</t>
  </si>
  <si>
    <t>S424</t>
  </si>
  <si>
    <t>N424</t>
  </si>
  <si>
    <t>S486</t>
  </si>
  <si>
    <t>N486</t>
  </si>
  <si>
    <t>S387</t>
  </si>
  <si>
    <t>N387</t>
  </si>
  <si>
    <t>S425</t>
  </si>
  <si>
    <t>N425</t>
  </si>
  <si>
    <t>S487</t>
  </si>
  <si>
    <t>N487</t>
  </si>
  <si>
    <t>S388</t>
  </si>
  <si>
    <t>N388</t>
  </si>
  <si>
    <t>S426</t>
  </si>
  <si>
    <t>N426</t>
  </si>
  <si>
    <t>S488</t>
  </si>
  <si>
    <t>N488</t>
  </si>
  <si>
    <t>S389</t>
  </si>
  <si>
    <t>N389</t>
  </si>
  <si>
    <t>S427</t>
  </si>
  <si>
    <t>N427</t>
  </si>
  <si>
    <t>S489</t>
  </si>
  <si>
    <t>N489</t>
  </si>
  <si>
    <t>S390</t>
  </si>
  <si>
    <t>N390</t>
  </si>
  <si>
    <t>S428</t>
  </si>
  <si>
    <t>N428</t>
  </si>
  <si>
    <t>S490</t>
  </si>
  <si>
    <t>N490</t>
  </si>
  <si>
    <t>CMA CGM VERDI</t>
  </si>
  <si>
    <t>RA9</t>
  </si>
  <si>
    <t>SEASPAN NINGBO</t>
  </si>
  <si>
    <t>Q79</t>
  </si>
  <si>
    <t>TIANJIN BRIDGE</t>
  </si>
  <si>
    <t>QZX</t>
  </si>
  <si>
    <t>秦皇岛</t>
  </si>
  <si>
    <t>QINHUANGDAO</t>
  </si>
  <si>
    <t>SHP01</t>
  </si>
  <si>
    <t>SUB04 20/10</t>
  </si>
  <si>
    <t>XMN09 16/10</t>
  </si>
  <si>
    <t>SUB04 24/10</t>
  </si>
  <si>
    <t>0192S</t>
  </si>
  <si>
    <t>0193N</t>
  </si>
  <si>
    <t>0210S</t>
  </si>
  <si>
    <t>0211N</t>
  </si>
  <si>
    <t>0168S</t>
  </si>
  <si>
    <t>0169N</t>
  </si>
  <si>
    <t>0125S</t>
  </si>
  <si>
    <t>0212S</t>
  </si>
  <si>
    <t>0213N</t>
  </si>
  <si>
    <t>0170S</t>
  </si>
  <si>
    <t>0171N</t>
  </si>
  <si>
    <t xml:space="preserve">STOP SLOT EXCHANGE </t>
  </si>
  <si>
    <t>KHI04(E)</t>
  </si>
  <si>
    <t>Port Code: Shanghai - Qingdao - Ningbo - Xiamen - Manila North - Manila South - Batangas - Hong Kong - Shanghai</t>
  </si>
  <si>
    <t>MANILA NORTH</t>
  </si>
  <si>
    <t>MANILA SOUTH</t>
  </si>
  <si>
    <t>BATANGAS</t>
  </si>
  <si>
    <t>八打雁</t>
  </si>
  <si>
    <t>FST</t>
  </si>
  <si>
    <t>HPH40 / HPH43</t>
  </si>
  <si>
    <t>TS TAICHUNG</t>
  </si>
  <si>
    <t>R17</t>
  </si>
  <si>
    <t>JTST</t>
  </si>
  <si>
    <t>100S</t>
  </si>
  <si>
    <t>100N</t>
  </si>
  <si>
    <t>050S</t>
  </si>
  <si>
    <t>101S</t>
  </si>
  <si>
    <t>101N</t>
  </si>
  <si>
    <t>129</t>
  </si>
  <si>
    <t>BLANK VOY (CHINA NDP)</t>
  </si>
  <si>
    <t>中国印巴快航（PMX）</t>
    <phoneticPr fontId="0" type="noConversion"/>
  </si>
  <si>
    <t>Pakistan and Mundra  Express Service(PMX）</t>
    <phoneticPr fontId="0" type="noConversion"/>
  </si>
  <si>
    <t>Port Code: SHA(WGQ)-Shanghai(Waigaoqiao Phase 5),NGB-Ningbo,SHK-Shekou,HKG-Hong Kong(WHL/CSCL (HIT-HKG09),COSCONSEA (COSCO HIT-HKG01),PIL (DPW-HKG80)), SIN-Singapore,PKG-Port Kelang(01-North Port, 03-West Port),KHI-Karachi,MUN-Mundra.</t>
    <phoneticPr fontId="0" type="noConversion"/>
  </si>
  <si>
    <t>上海(W)</t>
    <phoneticPr fontId="0" type="noConversion"/>
  </si>
  <si>
    <t>宁波</t>
    <phoneticPr fontId="0" type="noConversion"/>
  </si>
  <si>
    <t>蛇口</t>
    <phoneticPr fontId="0" type="noConversion"/>
  </si>
  <si>
    <t>香港</t>
    <phoneticPr fontId="0" type="noConversion"/>
  </si>
  <si>
    <t>巴生</t>
    <phoneticPr fontId="0" type="noConversion"/>
  </si>
  <si>
    <t>巴生</t>
    <phoneticPr fontId="0" type="noConversion"/>
  </si>
  <si>
    <t>蒙德拉</t>
    <phoneticPr fontId="0" type="noConversion"/>
  </si>
  <si>
    <t>新加坡</t>
    <phoneticPr fontId="0" type="noConversion"/>
  </si>
  <si>
    <t>上海</t>
    <phoneticPr fontId="0" type="noConversion"/>
  </si>
  <si>
    <t>HKG09/01/80</t>
    <phoneticPr fontId="0" type="noConversion"/>
  </si>
  <si>
    <t>ETB</t>
    <phoneticPr fontId="0" type="noConversion"/>
  </si>
  <si>
    <t>WED</t>
    <phoneticPr fontId="0" type="noConversion"/>
  </si>
  <si>
    <t>THU</t>
    <phoneticPr fontId="0" type="noConversion"/>
  </si>
  <si>
    <t>FRI</t>
    <phoneticPr fontId="0" type="noConversion"/>
  </si>
  <si>
    <t>TUE</t>
    <phoneticPr fontId="0" type="noConversion"/>
  </si>
  <si>
    <t>MON</t>
    <phoneticPr fontId="0" type="noConversion"/>
  </si>
  <si>
    <t>SAT</t>
    <phoneticPr fontId="0" type="noConversion"/>
  </si>
  <si>
    <t>SUN</t>
    <phoneticPr fontId="0" type="noConversion"/>
  </si>
  <si>
    <t xml:space="preserve"> 00:00</t>
    <phoneticPr fontId="0" type="noConversion"/>
  </si>
  <si>
    <t xml:space="preserve"> 23:00</t>
    <phoneticPr fontId="0" type="noConversion"/>
  </si>
  <si>
    <t xml:space="preserve"> 12:00</t>
    <phoneticPr fontId="0" type="noConversion"/>
  </si>
  <si>
    <t xml:space="preserve"> 16:00</t>
    <phoneticPr fontId="0" type="noConversion"/>
  </si>
  <si>
    <t xml:space="preserve"> 04:00</t>
    <phoneticPr fontId="0" type="noConversion"/>
  </si>
  <si>
    <t xml:space="preserve"> 13:00</t>
    <phoneticPr fontId="0" type="noConversion"/>
  </si>
  <si>
    <t xml:space="preserve"> 08:00</t>
    <phoneticPr fontId="0" type="noConversion"/>
  </si>
  <si>
    <t xml:space="preserve"> 06:00</t>
    <phoneticPr fontId="0" type="noConversion"/>
  </si>
  <si>
    <t xml:space="preserve"> 05:00</t>
    <phoneticPr fontId="0" type="noConversion"/>
  </si>
  <si>
    <t xml:space="preserve"> 19:00</t>
    <phoneticPr fontId="0" type="noConversion"/>
  </si>
  <si>
    <t xml:space="preserve"> 10:00</t>
    <phoneticPr fontId="0" type="noConversion"/>
  </si>
  <si>
    <t xml:space="preserve"> 11:00</t>
    <phoneticPr fontId="0" type="noConversion"/>
  </si>
  <si>
    <t xml:space="preserve"> 07:00</t>
    <phoneticPr fontId="0" type="noConversion"/>
  </si>
  <si>
    <t xml:space="preserve"> 07:00</t>
    <phoneticPr fontId="0" type="noConversion"/>
  </si>
  <si>
    <t xml:space="preserve"> 20:00</t>
    <phoneticPr fontId="0" type="noConversion"/>
  </si>
  <si>
    <t xml:space="preserve"> 22:00</t>
    <phoneticPr fontId="0" type="noConversion"/>
  </si>
  <si>
    <t>COSCO OSAKA</t>
  </si>
  <si>
    <t>Phase out at SHA</t>
  </si>
  <si>
    <t>Phase in replace Cosco Osaka</t>
  </si>
  <si>
    <t xml:space="preserve">Phase in for one voyage, Phase out at SHA </t>
  </si>
  <si>
    <t>Phase in replace HAMMONIA GRENADA</t>
  </si>
  <si>
    <t>Phase Out at SHA</t>
  </si>
  <si>
    <t>W.E.F. to release 70teu/980tons to X-Press on KHI/MUN to CMB leg</t>
  </si>
  <si>
    <t xml:space="preserve">Phase in at TAO </t>
  </si>
  <si>
    <t>Slide 1 week to arrvie TAO on 6th position</t>
  </si>
  <si>
    <t>Phase out at TAO</t>
  </si>
  <si>
    <t>Slide 1 week to arrvie TAO on 6th position, then phase out at TAO</t>
  </si>
  <si>
    <t>Phase out at SHA after completing discharge, NGB cargo ROB to discharge at NGB directly when vessel phase in ESA service</t>
  </si>
  <si>
    <t>Phase in at TAO to replace Rio Cadiz</t>
  </si>
  <si>
    <t>Phase out at TAO after completing discharge</t>
  </si>
  <si>
    <t>XMN09</t>
  </si>
  <si>
    <t>Phase out at XMN &amp; Off Hire</t>
  </si>
  <si>
    <t>Phase in at TAO to replace Alexandria Bridge</t>
  </si>
  <si>
    <t>Phase in at TAO to replace Kea</t>
  </si>
  <si>
    <t>Phase in at TAO to replace Wan Hai 509</t>
  </si>
  <si>
    <t>Phase in at TAO to replace Kota Lambai</t>
  </si>
  <si>
    <t>Phase in at TAO to replace Bodo Schulte</t>
  </si>
  <si>
    <t>Vessel ommited at PKG due to Typhoon Malim.</t>
  </si>
  <si>
    <t>AENEAS</t>
  </si>
  <si>
    <t>N2L</t>
  </si>
  <si>
    <t>0178S</t>
  </si>
  <si>
    <t>0179N</t>
  </si>
  <si>
    <t>185W</t>
  </si>
  <si>
    <t>186E</t>
  </si>
  <si>
    <t>283XTW</t>
  </si>
  <si>
    <t>284XTE</t>
  </si>
  <si>
    <t>Revise port rotation: Shanghai-Ningbo-Shekou-Jakarta-Semarang-Surabaya-Hong Kong-Shanghai</t>
  </si>
  <si>
    <t>CALIFORNIA TRADER</t>
  </si>
  <si>
    <t>N2K</t>
  </si>
  <si>
    <t>CFTD</t>
  </si>
  <si>
    <t>28/10 P/I @ SHA</t>
  </si>
  <si>
    <t>086S</t>
  </si>
  <si>
    <t>102S</t>
  </si>
  <si>
    <t>102N</t>
  </si>
  <si>
    <t>052S</t>
  </si>
  <si>
    <t>052N</t>
  </si>
  <si>
    <t>103S</t>
  </si>
  <si>
    <t>103N</t>
  </si>
  <si>
    <t>053S</t>
  </si>
  <si>
    <t>053N</t>
  </si>
  <si>
    <t>BOTANY BAY</t>
  </si>
  <si>
    <t>QYI</t>
  </si>
  <si>
    <t>019W</t>
  </si>
  <si>
    <t>020E</t>
  </si>
  <si>
    <t>020W</t>
  </si>
  <si>
    <t>South China / Vietnam - Weekly Service (SVG)</t>
  </si>
  <si>
    <t>E.R. KOBE</t>
  </si>
  <si>
    <t>S1O</t>
  </si>
  <si>
    <t>Phase in at SHA to replace CAPE PIONEER</t>
  </si>
  <si>
    <t>XIN CHANG SHU</t>
  </si>
  <si>
    <t>QM3</t>
  </si>
  <si>
    <t>204</t>
  </si>
  <si>
    <t>BTG01</t>
  </si>
  <si>
    <t>067S</t>
  </si>
  <si>
    <t>067N</t>
  </si>
  <si>
    <t>068S</t>
  </si>
  <si>
    <t>068N</t>
  </si>
  <si>
    <t>1801S</t>
  </si>
  <si>
    <t>1801N</t>
  </si>
  <si>
    <t>18001S</t>
  </si>
  <si>
    <t>18001N</t>
  </si>
  <si>
    <t>1802S</t>
  </si>
  <si>
    <t>1802N</t>
  </si>
  <si>
    <t>18002S</t>
  </si>
  <si>
    <t>18002N</t>
  </si>
  <si>
    <t>1803S</t>
  </si>
  <si>
    <t>1803N</t>
  </si>
  <si>
    <t>18003S</t>
  </si>
  <si>
    <t>18003N</t>
  </si>
  <si>
    <t>1804S</t>
  </si>
  <si>
    <t>1804N</t>
  </si>
  <si>
    <t>18004S</t>
  </si>
  <si>
    <t>18004N</t>
  </si>
  <si>
    <t>APL OAKLAND</t>
  </si>
  <si>
    <t>AON</t>
  </si>
  <si>
    <t>074S</t>
  </si>
  <si>
    <t>074N</t>
  </si>
  <si>
    <t>091W</t>
  </si>
  <si>
    <t>091E</t>
  </si>
  <si>
    <t>VIZAG</t>
  </si>
  <si>
    <t>FELIXSTOWE BRIDGE</t>
  </si>
  <si>
    <t>QG4</t>
  </si>
  <si>
    <t>SINO BRIDGE</t>
  </si>
  <si>
    <t>Q5I</t>
  </si>
  <si>
    <t>045</t>
  </si>
  <si>
    <t>W149</t>
  </si>
  <si>
    <t>E149</t>
  </si>
  <si>
    <t>131</t>
  </si>
  <si>
    <t>华南 / 日本 / 台湾 - 集裝箱定期周班航线</t>
  </si>
  <si>
    <t>South China / Japan / Taiwan - Weekly Service (KTX1)</t>
  </si>
  <si>
    <t>Port Code: TYO07-Tokyo, YOK40-Yokohama, NGO04-Nagoya, UKB41-Kobe, OSA05-Osaka, KEL08-Keelung, KHH04-Kaohsiung, SHK01-Shekou, HKG04-HongKong</t>
  </si>
  <si>
    <t>VSL 
OP</t>
  </si>
  <si>
    <t>VSL
CODE</t>
  </si>
  <si>
    <t>YOK40</t>
  </si>
  <si>
    <t>NGO04</t>
  </si>
  <si>
    <t>UKB41</t>
  </si>
  <si>
    <t>OSA05</t>
  </si>
  <si>
    <t>KEL08</t>
  </si>
  <si>
    <t>KHH04</t>
  </si>
  <si>
    <t>神户</t>
  </si>
  <si>
    <t>大阪</t>
  </si>
  <si>
    <t>基隆</t>
  </si>
  <si>
    <t>OOCL HOUSTON</t>
  </si>
  <si>
    <t>Q77</t>
  </si>
  <si>
    <t>BLANK</t>
  </si>
  <si>
    <t>P/I - 17/11</t>
  </si>
  <si>
    <t>OOCL YOKOHAMA</t>
  </si>
  <si>
    <t>RDB</t>
  </si>
  <si>
    <t>P/I - 24/11</t>
  </si>
  <si>
    <t>KHH08</t>
  </si>
  <si>
    <t>Shift KHH Terminal from KHH43  to KHH08</t>
  </si>
  <si>
    <t>1. Phase in at SHA to replace ZANTE   2. Phase Out at SHA after discharge</t>
  </si>
  <si>
    <t>Seaspan Hamburg  </t>
  </si>
  <si>
    <t>ROC</t>
  </si>
  <si>
    <t>NAVIOS TEMPO</t>
  </si>
  <si>
    <t>S7D</t>
  </si>
  <si>
    <t>0214S</t>
  </si>
  <si>
    <t>0215N</t>
  </si>
  <si>
    <t>0172S</t>
  </si>
  <si>
    <t>0173N</t>
  </si>
  <si>
    <t>VIRA BHUM</t>
  </si>
  <si>
    <t>ALG</t>
  </si>
  <si>
    <t>076E</t>
  </si>
  <si>
    <t>076W</t>
  </si>
  <si>
    <t>245JPW</t>
  </si>
  <si>
    <t>246JPE</t>
  </si>
  <si>
    <t>019E</t>
  </si>
  <si>
    <t>077E</t>
  </si>
  <si>
    <t>077W</t>
  </si>
  <si>
    <t>251JPW</t>
  </si>
  <si>
    <t>252JPE</t>
  </si>
  <si>
    <t>154S</t>
  </si>
  <si>
    <t>154N</t>
  </si>
  <si>
    <t>181S</t>
  </si>
  <si>
    <t>181N</t>
  </si>
  <si>
    <t>104S</t>
  </si>
  <si>
    <t>104N</t>
  </si>
  <si>
    <t>054S</t>
  </si>
  <si>
    <t>054N</t>
  </si>
  <si>
    <t>155S</t>
  </si>
  <si>
    <t>155N</t>
  </si>
  <si>
    <t>182S</t>
  </si>
  <si>
    <t>182N</t>
  </si>
  <si>
    <t>055S</t>
  </si>
  <si>
    <t>055N</t>
  </si>
  <si>
    <t>156S</t>
  </si>
  <si>
    <t>156N</t>
  </si>
  <si>
    <t>BSA 150</t>
  </si>
  <si>
    <t>BSA 220</t>
  </si>
  <si>
    <t>BSA 230</t>
  </si>
  <si>
    <t>29/12</t>
  </si>
  <si>
    <t>P/O - 31/12</t>
  </si>
  <si>
    <t>P/I - 12/01</t>
  </si>
  <si>
    <t>TBN2</t>
  </si>
  <si>
    <t>075S</t>
  </si>
  <si>
    <t>075N</t>
  </si>
  <si>
    <t>26420S</t>
  </si>
  <si>
    <t>26520N</t>
  </si>
  <si>
    <t>26820S</t>
  </si>
  <si>
    <t>26920N</t>
  </si>
  <si>
    <t>27620S</t>
  </si>
  <si>
    <t>27720N</t>
  </si>
  <si>
    <t>28020S</t>
  </si>
  <si>
    <t>28120N</t>
  </si>
  <si>
    <t>069S</t>
  </si>
  <si>
    <t>069N</t>
  </si>
  <si>
    <t>28420S</t>
  </si>
  <si>
    <t>28520N</t>
  </si>
  <si>
    <t>28820S</t>
  </si>
  <si>
    <t>28920N</t>
  </si>
  <si>
    <t>070S</t>
  </si>
  <si>
    <t>070N</t>
  </si>
  <si>
    <t>29220S</t>
  </si>
  <si>
    <t>29320N</t>
  </si>
  <si>
    <t>263W</t>
  </si>
  <si>
    <t>263E</t>
  </si>
  <si>
    <t>416W</t>
  </si>
  <si>
    <t>416E</t>
  </si>
  <si>
    <t>119W</t>
  </si>
  <si>
    <t>119E</t>
  </si>
  <si>
    <t>264W</t>
  </si>
  <si>
    <t>264E</t>
  </si>
  <si>
    <t>417W</t>
  </si>
  <si>
    <t>417E</t>
  </si>
  <si>
    <t>120W</t>
  </si>
  <si>
    <t>120E</t>
  </si>
  <si>
    <t>265W</t>
  </si>
  <si>
    <t>265E</t>
  </si>
  <si>
    <t>418W</t>
  </si>
  <si>
    <t>418E</t>
  </si>
  <si>
    <t>121W</t>
  </si>
  <si>
    <t>121E</t>
  </si>
  <si>
    <t>266W</t>
  </si>
  <si>
    <t>266E</t>
  </si>
  <si>
    <t>419W</t>
  </si>
  <si>
    <t>419E</t>
  </si>
  <si>
    <t>122W</t>
  </si>
  <si>
    <t>122E</t>
  </si>
  <si>
    <t>267W</t>
  </si>
  <si>
    <t>267E</t>
  </si>
  <si>
    <t>420W</t>
  </si>
  <si>
    <t>420E</t>
  </si>
  <si>
    <t>DISCHARGING ONLY</t>
  </si>
  <si>
    <t>PASSAT SUMMER</t>
  </si>
  <si>
    <t>A3P</t>
  </si>
  <si>
    <t>1555W</t>
  </si>
  <si>
    <t>1555E</t>
  </si>
  <si>
    <t>1557W</t>
  </si>
  <si>
    <t>1557E</t>
  </si>
  <si>
    <t>087S</t>
  </si>
  <si>
    <t>088S</t>
  </si>
  <si>
    <t>089S</t>
  </si>
  <si>
    <t>VESSEL NAME</t>
    <phoneticPr fontId="0" type="noConversion"/>
  </si>
  <si>
    <t>CVT-T</t>
  </si>
  <si>
    <t>0182S</t>
  </si>
  <si>
    <t>0183N</t>
  </si>
  <si>
    <t>KOTA PURI</t>
  </si>
  <si>
    <t>189W</t>
  </si>
  <si>
    <t>190E</t>
  </si>
  <si>
    <t>303XTW</t>
  </si>
  <si>
    <t>304XTE</t>
  </si>
  <si>
    <t>193W</t>
  </si>
  <si>
    <t>194E</t>
  </si>
  <si>
    <t>323XTW</t>
  </si>
  <si>
    <t>197W</t>
  </si>
  <si>
    <t>198E</t>
  </si>
  <si>
    <t>CVT2 Service</t>
  </si>
  <si>
    <r>
      <rPr>
        <b/>
        <sz val="11"/>
        <color theme="9" tint="-0.499984740745262"/>
        <rFont val="宋体"/>
        <family val="2"/>
        <scheme val="minor"/>
      </rPr>
      <t>CVT2</t>
    </r>
    <r>
      <rPr>
        <b/>
        <sz val="11"/>
        <rFont val="宋体"/>
        <family val="2"/>
        <scheme val="minor"/>
      </rPr>
      <t xml:space="preserve">
</t>
    </r>
    <r>
      <rPr>
        <sz val="11"/>
        <rFont val="宋体"/>
        <family val="2"/>
        <scheme val="minor"/>
      </rPr>
      <t>VOY</t>
    </r>
  </si>
  <si>
    <t>Qingdao(S)</t>
  </si>
  <si>
    <t xml:space="preserve">Shanghai </t>
  </si>
  <si>
    <t>Ningbo</t>
  </si>
  <si>
    <t>Ho chiminh(N)</t>
  </si>
  <si>
    <t>Qingdao</t>
  </si>
  <si>
    <t xml:space="preserve">Wed </t>
  </si>
  <si>
    <t xml:space="preserve">Sun </t>
  </si>
  <si>
    <t>0129S</t>
  </si>
  <si>
    <t>0130N</t>
  </si>
  <si>
    <t>0131S</t>
  </si>
  <si>
    <t>0132N</t>
  </si>
  <si>
    <t>0133S</t>
  </si>
  <si>
    <t>0134N</t>
  </si>
  <si>
    <t>0135S</t>
  </si>
  <si>
    <t>0136N</t>
  </si>
  <si>
    <t>VSL OP</t>
    <phoneticPr fontId="0" type="noConversion"/>
  </si>
  <si>
    <t>COMMON</t>
    <phoneticPr fontId="0" type="noConversion"/>
  </si>
  <si>
    <t>092N</t>
  </si>
  <si>
    <t>166N</t>
  </si>
  <si>
    <t>093N</t>
  </si>
  <si>
    <t>167N</t>
  </si>
  <si>
    <t>168N</t>
  </si>
  <si>
    <t>169N</t>
  </si>
  <si>
    <t>056N</t>
  </si>
  <si>
    <t>057N</t>
  </si>
  <si>
    <t>170N</t>
  </si>
  <si>
    <t>S010</t>
  </si>
  <si>
    <t>N010</t>
  </si>
  <si>
    <t>0205</t>
  </si>
  <si>
    <t>0206</t>
  </si>
  <si>
    <t>S011</t>
  </si>
  <si>
    <t>N011</t>
  </si>
  <si>
    <t>0207</t>
  </si>
  <si>
    <t>0208</t>
  </si>
  <si>
    <t>038</t>
  </si>
  <si>
    <t>S012</t>
  </si>
  <si>
    <t>N012</t>
  </si>
  <si>
    <t>0209</t>
  </si>
  <si>
    <t>0210</t>
  </si>
  <si>
    <t>039</t>
  </si>
  <si>
    <t>S013</t>
  </si>
  <si>
    <t>N013</t>
  </si>
  <si>
    <t>040</t>
  </si>
  <si>
    <t>S014</t>
  </si>
  <si>
    <t>N014</t>
  </si>
  <si>
    <t>S015</t>
  </si>
  <si>
    <t>N015</t>
  </si>
  <si>
    <t>S016</t>
  </si>
  <si>
    <t>N016</t>
  </si>
  <si>
    <t>0217</t>
  </si>
  <si>
    <t>0218</t>
  </si>
  <si>
    <t>West India North Asia Service (WIN)</t>
  </si>
  <si>
    <t>ENSENADA</t>
  </si>
  <si>
    <t>SD7</t>
  </si>
  <si>
    <t>Phase in at SHA to replace AENEAS</t>
  </si>
  <si>
    <t>PORT ROTATION: SHANTOU - HONG KONG - JAKARTA - SURABAYA</t>
  </si>
  <si>
    <t>261QAS</t>
  </si>
  <si>
    <t>263QAS</t>
  </si>
  <si>
    <t>267QAS</t>
  </si>
  <si>
    <t>271QAS</t>
  </si>
  <si>
    <t>275QAS</t>
  </si>
  <si>
    <t>279QAS</t>
  </si>
  <si>
    <t>HERMA P</t>
  </si>
  <si>
    <t>N7N</t>
  </si>
  <si>
    <t>058</t>
  </si>
  <si>
    <t>18001</t>
  </si>
  <si>
    <t>VSL OPR</t>
    <phoneticPr fontId="0" type="noConversion"/>
  </si>
  <si>
    <t>VOYAGE</t>
    <phoneticPr fontId="0" type="noConversion"/>
  </si>
  <si>
    <t>KOTA LAGU</t>
  </si>
  <si>
    <t>RQ5</t>
  </si>
  <si>
    <t>153</t>
  </si>
  <si>
    <t>154</t>
  </si>
  <si>
    <t>IRIS</t>
    <phoneticPr fontId="0" type="noConversion"/>
  </si>
  <si>
    <t>IRIS</t>
    <phoneticPr fontId="0" type="noConversion"/>
  </si>
  <si>
    <t>132</t>
  </si>
  <si>
    <t>133</t>
  </si>
  <si>
    <t>AT YNT</t>
  </si>
  <si>
    <t>Yantai (S)</t>
  </si>
  <si>
    <t>YNT02</t>
  </si>
  <si>
    <t>SLIDE DOWN</t>
  </si>
  <si>
    <t>090S</t>
  </si>
  <si>
    <t>283QAS</t>
  </si>
  <si>
    <t>287QAS</t>
  </si>
  <si>
    <t>291QAS</t>
  </si>
  <si>
    <t>295QAS</t>
  </si>
  <si>
    <t>299QAS</t>
  </si>
  <si>
    <t>303QAS</t>
  </si>
  <si>
    <t>AS Morgana</t>
  </si>
  <si>
    <t>TDD</t>
  </si>
  <si>
    <t>TSN01</t>
  </si>
  <si>
    <t>P/O @ TAO on 21/12</t>
  </si>
  <si>
    <t>SEASPAN FELIXSTOWE</t>
  </si>
  <si>
    <t>SYB</t>
  </si>
  <si>
    <t>OLIVIA</t>
  </si>
  <si>
    <t>RFD</t>
  </si>
  <si>
    <t>R1.</t>
  </si>
  <si>
    <t>R1. BLANK VOYAGE DUE TO VESSEL BADLY DELAYED</t>
  </si>
  <si>
    <t>P/I 15-01</t>
  </si>
  <si>
    <t>269QAS</t>
  </si>
  <si>
    <t>273QAS</t>
  </si>
  <si>
    <t>277QAS</t>
  </si>
  <si>
    <t>281QAS</t>
  </si>
  <si>
    <t>285QAS</t>
  </si>
  <si>
    <t>289QAS</t>
  </si>
  <si>
    <t>293QAS</t>
  </si>
  <si>
    <t>297QAS</t>
  </si>
  <si>
    <t>301QAS</t>
  </si>
  <si>
    <t>Port Rotation: Qingdao-Ningbo-Ho ChiMinh-Hong Kong-Qingdao</t>
  </si>
  <si>
    <t>*SHA - additional call</t>
  </si>
  <si>
    <t>16/12</t>
  </si>
  <si>
    <t>17/12</t>
  </si>
  <si>
    <t>18/12</t>
  </si>
  <si>
    <t>19/12</t>
  </si>
  <si>
    <t>Ho ChiMinh(N)</t>
  </si>
  <si>
    <t>21/01</t>
  </si>
  <si>
    <t>22/01</t>
  </si>
  <si>
    <t>28/01</t>
  </si>
  <si>
    <t>29/01</t>
  </si>
  <si>
    <t>R1</t>
  </si>
  <si>
    <t>0137S</t>
  </si>
  <si>
    <t>0138N</t>
  </si>
  <si>
    <t>0218S</t>
  </si>
  <si>
    <t>0223N</t>
  </si>
  <si>
    <t>EVER DELIGHT</t>
  </si>
  <si>
    <t>SEO</t>
  </si>
  <si>
    <t>TAO07 (W)</t>
  </si>
  <si>
    <t>远东-印度钦奈线</t>
  </si>
  <si>
    <t>FAR EAST - CHENNAI EXPRESS (FCE)</t>
  </si>
  <si>
    <t>Port Code: SHA-Shanghai(WGQ5), NGB-Ningbo, HKG-Hong Kong, SHK-Shekou, SIN-Singapore, PKG-Port Kelang(03-Westport, 02-Northport), MAA-Chennai, KUP-Kattupalli</t>
  </si>
  <si>
    <t>上海 (W)</t>
  </si>
  <si>
    <t>钦奈 (E)</t>
  </si>
  <si>
    <t>印诺尔</t>
  </si>
  <si>
    <t>SHA07 (W)</t>
  </si>
  <si>
    <t>MAA03 (E)</t>
  </si>
  <si>
    <t>KUP01</t>
  </si>
  <si>
    <t>WAN HAI 501</t>
  </si>
  <si>
    <t>RXF</t>
  </si>
  <si>
    <t>TBN5</t>
  </si>
  <si>
    <t>P/O - 25/02</t>
  </si>
  <si>
    <t>P/I - 09/03</t>
  </si>
  <si>
    <t>WARNOW CARP</t>
  </si>
  <si>
    <t>REC</t>
  </si>
  <si>
    <t>307S</t>
  </si>
  <si>
    <t>307N</t>
  </si>
  <si>
    <t>1806S</t>
  </si>
  <si>
    <t>1806N</t>
  </si>
  <si>
    <t>308S</t>
  </si>
  <si>
    <t>308N</t>
  </si>
  <si>
    <t>1808S</t>
  </si>
  <si>
    <t>1808N</t>
  </si>
  <si>
    <t>309S</t>
  </si>
  <si>
    <t>309N</t>
  </si>
  <si>
    <t>1809S</t>
  </si>
  <si>
    <t>1809N</t>
  </si>
  <si>
    <t>1810S</t>
  </si>
  <si>
    <t>1810N</t>
  </si>
  <si>
    <t>1811S</t>
  </si>
  <si>
    <t>1811N</t>
  </si>
  <si>
    <t>1812S</t>
  </si>
  <si>
    <t>1812N</t>
  </si>
  <si>
    <t>SOUTH CHINA / JAPAN / TAIWAN - WEEKLY SERVICE (KTX7)</t>
  </si>
  <si>
    <t>KTX7:JPOSA/JPUKB/JPSMZ/JPTYO/CNNGB/HKHKG/VNHPH/TWKHH/CNXMN/JPOSA       FULL CONTAINER WEEKLY SERVICE LINE</t>
  </si>
  <si>
    <t>Shimizu</t>
  </si>
  <si>
    <t>Haiphong (N)</t>
  </si>
  <si>
    <t>Kaohsiung</t>
  </si>
  <si>
    <t>SMZ11</t>
  </si>
  <si>
    <t>TYO06</t>
  </si>
  <si>
    <t>AS RICCARDA</t>
  </si>
  <si>
    <t>N1R</t>
  </si>
  <si>
    <t>098S</t>
  </si>
  <si>
    <t>SAN LORENZO</t>
  </si>
  <si>
    <t>N5M</t>
  </si>
  <si>
    <t>107S</t>
  </si>
  <si>
    <t>107N</t>
  </si>
  <si>
    <t>108S</t>
  </si>
  <si>
    <t>108N</t>
  </si>
  <si>
    <r>
      <rPr>
        <sz val="10"/>
        <color rgb="FFFF0000"/>
        <rFont val="Times New Roman"/>
        <family val="1"/>
      </rPr>
      <t>Phase out (CNY)</t>
    </r>
    <r>
      <rPr>
        <sz val="10"/>
        <color indexed="8"/>
        <rFont val="Times New Roman"/>
        <family val="1"/>
      </rPr>
      <t xml:space="preserve">
24/2/2017</t>
    </r>
  </si>
  <si>
    <t>109S</t>
  </si>
  <si>
    <t>109N</t>
  </si>
  <si>
    <t>110S</t>
  </si>
  <si>
    <t>110N</t>
  </si>
  <si>
    <t>111S</t>
  </si>
  <si>
    <t>111N</t>
  </si>
  <si>
    <t>112S</t>
  </si>
  <si>
    <t>112N</t>
  </si>
  <si>
    <t>113S</t>
  </si>
  <si>
    <t>113N</t>
  </si>
  <si>
    <t>114S</t>
  </si>
  <si>
    <t>114N</t>
  </si>
  <si>
    <t>115S</t>
  </si>
  <si>
    <t>115N</t>
  </si>
  <si>
    <t>Nanko C2/4</t>
  </si>
  <si>
    <t>KICT</t>
  </si>
  <si>
    <t>Shin Okitsu</t>
  </si>
  <si>
    <t>Aomi Public Container Terminal</t>
  </si>
  <si>
    <t>Ningbo Port Group Beilun 3RD Container Terminal</t>
  </si>
  <si>
    <t>MTL</t>
  </si>
  <si>
    <t>Haiphong</t>
  </si>
  <si>
    <t>VIP Greenport</t>
  </si>
  <si>
    <t>OOCL KAOCT</t>
  </si>
  <si>
    <t>HAITIAN</t>
  </si>
  <si>
    <t>BLANK VOY (CNY)</t>
  </si>
  <si>
    <t>0174S</t>
  </si>
  <si>
    <t>0175N</t>
  </si>
  <si>
    <t>0176S</t>
  </si>
  <si>
    <t>Port Rotation: Qingdao-Shanghai-Shekou-Laem chabang-Nansha-Qingdao-Shanghai-Ningbo-Ho chiminh-Qingdao</t>
  </si>
  <si>
    <t>Qingdao-Shanghai-Shekou-Laem chabang-Nansha-Qingdao</t>
  </si>
  <si>
    <t>CVT-V</t>
  </si>
  <si>
    <t>Shanghai-Ningbo-Ho chiminh-Shanghai</t>
  </si>
  <si>
    <t>天津</t>
  </si>
  <si>
    <t>黄埔</t>
  </si>
  <si>
    <t>连云港</t>
  </si>
  <si>
    <t>HUA08</t>
  </si>
  <si>
    <t>LYG01</t>
  </si>
  <si>
    <t>COMMON (THA)</t>
  </si>
  <si>
    <t>2400</t>
  </si>
  <si>
    <t>CSC</t>
  </si>
  <si>
    <t>QCO</t>
  </si>
  <si>
    <t>0075S</t>
  </si>
  <si>
    <t>0076N</t>
  </si>
  <si>
    <t>0147S</t>
  </si>
  <si>
    <t>0148N</t>
  </si>
  <si>
    <t>0132S</t>
  </si>
  <si>
    <t>0133N</t>
  </si>
  <si>
    <t>0149S</t>
  </si>
  <si>
    <t>0150N</t>
  </si>
  <si>
    <t>0102S</t>
  </si>
  <si>
    <t>0103N</t>
  </si>
  <si>
    <t>0080S</t>
  </si>
  <si>
    <t>0081N</t>
  </si>
  <si>
    <t>no calling</t>
  </si>
  <si>
    <t>0173S</t>
  </si>
  <si>
    <t>0174N</t>
  </si>
  <si>
    <t>0079S</t>
  </si>
  <si>
    <t>0080N</t>
  </si>
  <si>
    <t>0151S</t>
  </si>
  <si>
    <t>0152N</t>
  </si>
  <si>
    <t>0136S</t>
  </si>
  <si>
    <t>0137N</t>
  </si>
  <si>
    <t>0153S</t>
  </si>
  <si>
    <t>0154N</t>
  </si>
  <si>
    <t>0106S</t>
  </si>
  <si>
    <t>TAO06(L)</t>
  </si>
  <si>
    <t>SHA07(L)</t>
  </si>
  <si>
    <t>NGB04(L)</t>
  </si>
  <si>
    <t>1230</t>
  </si>
  <si>
    <t>0030</t>
  </si>
  <si>
    <t>0107N</t>
  </si>
  <si>
    <t>CSCL MAZANILLO</t>
  </si>
  <si>
    <t>0083S</t>
  </si>
  <si>
    <t>0084N</t>
  </si>
  <si>
    <t>0155S</t>
  </si>
  <si>
    <t>0156N</t>
  </si>
  <si>
    <t>0086S</t>
  </si>
  <si>
    <t>0087N</t>
  </si>
  <si>
    <t>0140S</t>
  </si>
  <si>
    <t>0141N</t>
  </si>
  <si>
    <t>0110S</t>
  </si>
  <si>
    <t>0111N</t>
  </si>
  <si>
    <t>0157S</t>
  </si>
  <si>
    <t>0158N</t>
  </si>
  <si>
    <t>21/07 P/O @ TAO</t>
  </si>
  <si>
    <t>SEOUL TRADER</t>
  </si>
  <si>
    <t>Q1V</t>
  </si>
  <si>
    <t>P/I @ TAO 20/07</t>
  </si>
  <si>
    <t>0164W</t>
  </si>
  <si>
    <t>0165E</t>
  </si>
  <si>
    <t>169W</t>
  </si>
  <si>
    <t>170E</t>
  </si>
  <si>
    <t>P/I @ TAO 24/08</t>
  </si>
  <si>
    <t>24/08 P/O @ TAO</t>
  </si>
  <si>
    <t>201XTS</t>
  </si>
  <si>
    <t>202XTN</t>
  </si>
  <si>
    <t>203XTW</t>
  </si>
  <si>
    <t>204XTE</t>
  </si>
  <si>
    <t>0196W</t>
  </si>
  <si>
    <t>0197E</t>
  </si>
  <si>
    <t>0142W</t>
  </si>
  <si>
    <t>0143E</t>
  </si>
  <si>
    <t>0168W</t>
  </si>
  <si>
    <t>0169E</t>
  </si>
  <si>
    <t>171S</t>
  </si>
  <si>
    <t>172N</t>
  </si>
  <si>
    <t>173W</t>
  </si>
  <si>
    <t>174E</t>
  </si>
  <si>
    <t>221XTS</t>
  </si>
  <si>
    <t>222XTN</t>
  </si>
  <si>
    <t>0200W</t>
  </si>
  <si>
    <t>0201E</t>
  </si>
  <si>
    <t>0144S</t>
  </si>
  <si>
    <t>0145N</t>
  </si>
  <si>
    <t>0146W</t>
  </si>
  <si>
    <t>0147E</t>
  </si>
  <si>
    <t>0172W</t>
  </si>
  <si>
    <t>0173E</t>
  </si>
  <si>
    <t>175S</t>
  </si>
  <si>
    <t>177W</t>
  </si>
  <si>
    <t>178E</t>
  </si>
  <si>
    <t>241XTS</t>
  </si>
  <si>
    <t>242XTN</t>
  </si>
  <si>
    <t>243XTW</t>
  </si>
  <si>
    <t>244XTE</t>
  </si>
  <si>
    <t>0204W</t>
  </si>
  <si>
    <t>0205E</t>
  </si>
  <si>
    <t>0148S</t>
  </si>
  <si>
    <t>0149N</t>
  </si>
  <si>
    <t>0150W</t>
  </si>
  <si>
    <t>0151E</t>
  </si>
  <si>
    <t>0176W</t>
  </si>
  <si>
    <t>0177E</t>
  </si>
  <si>
    <t>181W</t>
  </si>
  <si>
    <t>182E</t>
  </si>
  <si>
    <t>261XTS</t>
  </si>
  <si>
    <t>262XTN</t>
  </si>
  <si>
    <t>263XTW</t>
  </si>
  <si>
    <t>264XTE</t>
  </si>
  <si>
    <t>AT TAO</t>
  </si>
  <si>
    <t>324XTE</t>
  </si>
  <si>
    <t>17/02</t>
  </si>
  <si>
    <t>343XTW</t>
  </si>
  <si>
    <t>344XTE</t>
  </si>
  <si>
    <t>205W</t>
  </si>
  <si>
    <t>206E</t>
  </si>
  <si>
    <t>383XTW</t>
  </si>
  <si>
    <t>384XTE</t>
  </si>
  <si>
    <t>209W</t>
  </si>
  <si>
    <t>403XTW</t>
  </si>
  <si>
    <t>404XTE</t>
  </si>
  <si>
    <t>TAIWAN / INDONESIA WEEKLY SERVICE (JPI)</t>
  </si>
  <si>
    <t>Port Code: TBP01-Taipei, KHH03-Kaohsiung, SUB02-Surabaya, JKT40-Jarkata</t>
  </si>
  <si>
    <t>TAIPEI</t>
  </si>
  <si>
    <t>KAOHSIUNG</t>
  </si>
  <si>
    <t>JARKATA</t>
  </si>
  <si>
    <t>TBP01</t>
  </si>
  <si>
    <t>KHH03</t>
  </si>
  <si>
    <t>JKT40</t>
  </si>
  <si>
    <t>LYDIA</t>
  </si>
  <si>
    <t>QBW</t>
  </si>
  <si>
    <t>0750-019</t>
  </si>
  <si>
    <t>A</t>
  </si>
  <si>
    <t>AS CONSTANTINA</t>
  </si>
  <si>
    <t>T30</t>
  </si>
  <si>
    <t>0751-003</t>
  </si>
  <si>
    <t>NORTHERN VIVACITY</t>
  </si>
  <si>
    <t>QVU</t>
  </si>
  <si>
    <t>0752-014</t>
  </si>
  <si>
    <t>ST ISLAND</t>
  </si>
  <si>
    <t>RRN</t>
  </si>
  <si>
    <t>0753-010</t>
  </si>
  <si>
    <t>URU BHUM</t>
  </si>
  <si>
    <t>AKK</t>
  </si>
  <si>
    <t>0754-028</t>
  </si>
  <si>
    <t>0755-010</t>
  </si>
  <si>
    <t>ANNETTE-S.</t>
  </si>
  <si>
    <t>APS</t>
  </si>
  <si>
    <t>0756-019</t>
  </si>
  <si>
    <t>0757-020</t>
  </si>
  <si>
    <t>NORDWOGE</t>
  </si>
  <si>
    <t>R7M</t>
  </si>
  <si>
    <t>0758-029</t>
  </si>
  <si>
    <t>0759-015</t>
  </si>
  <si>
    <t>0760-011</t>
  </si>
  <si>
    <t>0761-029</t>
  </si>
  <si>
    <t>0762-011</t>
  </si>
  <si>
    <t>0763-020</t>
  </si>
  <si>
    <t>0764-021</t>
  </si>
  <si>
    <t>0765-030</t>
  </si>
  <si>
    <t>0766-016</t>
  </si>
  <si>
    <t>0767-012</t>
  </si>
  <si>
    <t>0769-012</t>
  </si>
  <si>
    <t>0770-021</t>
  </si>
  <si>
    <t>049</t>
  </si>
  <si>
    <t>1708</t>
  </si>
  <si>
    <t>1709</t>
  </si>
  <si>
    <t>17007</t>
  </si>
  <si>
    <t>050</t>
  </si>
  <si>
    <t>1801</t>
  </si>
  <si>
    <t>051</t>
  </si>
  <si>
    <t>1802</t>
  </si>
  <si>
    <t>E.R.DENMARK</t>
  </si>
  <si>
    <t xml:space="preserve">phase out at TAO </t>
  </si>
  <si>
    <t>CSAV TOCONAO</t>
  </si>
  <si>
    <t>S3V</t>
  </si>
  <si>
    <t>Phase in at TAO to replace ER DENMARK V.005W</t>
  </si>
  <si>
    <t>123</t>
  </si>
  <si>
    <t>166</t>
  </si>
  <si>
    <t>209</t>
  </si>
  <si>
    <t>18002</t>
  </si>
  <si>
    <t>phase out at TSN after complete discharged</t>
  </si>
  <si>
    <t>124</t>
  </si>
  <si>
    <t>167</t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</si>
  <si>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新港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 xml:space="preserve"> </t>
    </r>
    <r>
      <rPr>
        <b/>
        <sz val="16"/>
        <rFont val="宋体"/>
        <family val="3"/>
        <charset val="134"/>
      </rPr>
      <t>航线</t>
    </r>
    <r>
      <rPr>
        <b/>
        <sz val="16"/>
        <rFont val="Arial"/>
        <family val="2"/>
      </rPr>
      <t>(AK3)</t>
    </r>
  </si>
  <si>
    <t>9/29 only discharge</t>
  </si>
  <si>
    <t>9/30 only discharge</t>
  </si>
  <si>
    <t>10/23 only load</t>
  </si>
  <si>
    <t>2016/2/12(only dis)</t>
  </si>
  <si>
    <t>2016/2/13(only dis)</t>
  </si>
  <si>
    <t>2016/2/17(only load)</t>
  </si>
  <si>
    <t>2016/2/16(only load)</t>
  </si>
  <si>
    <t>QIYUNHE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</si>
  <si>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M/v'Seajade' will temporarily phase out PUS/TXG/YIK/PUS service 8/2 ~ 8/23.</t>
    </r>
  </si>
  <si>
    <t xml:space="preserve">   - Instead of M/v'Seajade', M/v'Qi yun he' will cover this service (PUS/KWY/TXG/DLC/PUS route - YIK skip)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</si>
  <si>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M/v'Seajade' will come back to original schedule (PUS/TXG/YIK/PUS service) from 8/23 at PUS port.</t>
    </r>
  </si>
  <si>
    <t>10/4 only dischrg.</t>
  </si>
  <si>
    <t>10/5 only dischrg.</t>
  </si>
  <si>
    <t>10/9  (SYNH)</t>
  </si>
  <si>
    <r>
      <rPr>
        <strike/>
        <sz val="16"/>
        <color indexed="10"/>
        <rFont val="Arial"/>
        <family val="2"/>
      </rPr>
      <t>10/11</t>
    </r>
    <r>
      <rPr>
        <sz val="16"/>
        <color indexed="10"/>
        <rFont val="Arial"/>
        <family val="2"/>
      </rPr>
      <t xml:space="preserve">  skip</t>
    </r>
  </si>
  <si>
    <t>10/11 HJNC loadg.</t>
  </si>
  <si>
    <t>10/12 DPCT loadg.</t>
  </si>
  <si>
    <t>delay 7 days</t>
  </si>
  <si>
    <t>0097E only dischrg on DPCT &amp; HJNC        0098W/0099E OMIT</t>
  </si>
  <si>
    <t>2/7 HJNC loadg.</t>
  </si>
  <si>
    <t>2/8 DPCT loadg.</t>
  </si>
  <si>
    <t>dis TXG cargo &amp; phase out at DPCT &amp; HJNC</t>
  </si>
  <si>
    <t>PUS83 (BNCT)</t>
  </si>
  <si>
    <t>烟台</t>
  </si>
  <si>
    <t xml:space="preserve">PUS82 (HJNC) </t>
  </si>
  <si>
    <t>YNT03</t>
  </si>
  <si>
    <t>FORMOSA CONTAINER NO.4</t>
  </si>
  <si>
    <t>RLQ</t>
  </si>
  <si>
    <t>2016/2/6(only dis)</t>
  </si>
  <si>
    <t>2016/2/18(only load)</t>
  </si>
  <si>
    <t>2016/5/7(only discharge)</t>
  </si>
  <si>
    <t>2016/5/8(only discharge)</t>
  </si>
  <si>
    <t>-</t>
  </si>
  <si>
    <t>2016/7/30(only discharge)</t>
  </si>
  <si>
    <t>2016/7/31(only discharge)</t>
  </si>
  <si>
    <t>2016/8/25(only load)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</si>
  <si>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M/v'Song yun he' will temporarily phase out PUS/TAO/PUS service 7/31 ~ 8/24 due to dry dock schedule.</t>
    </r>
  </si>
  <si>
    <t xml:space="preserve">   - During this period, M/v'Seajade' will temporarily phase in PUS/YNT/TAO/PUS service.</t>
  </si>
  <si>
    <t xml:space="preserve">   - W/B schedule for 8/20 DPCT, 8/21 HJNC will be skipped.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</si>
  <si>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M/v'Song yun he' will phase in PUS/TAO/PUS service from 8/25 at TAO port.</t>
    </r>
  </si>
  <si>
    <t>M/v ’Song yun he’ 0722W/0723E will specially call at Yantai port(ETD 8/30)</t>
  </si>
  <si>
    <t>0765E only dischrg on DPCT &amp; HJNC        0766W/0767E OMIT</t>
  </si>
  <si>
    <t>2/4 HJNC loadg.</t>
  </si>
  <si>
    <t>2/5 DPCT loadg.</t>
  </si>
  <si>
    <t>dis cargo &amp; phase out at DPCT &amp; HJNC</t>
  </si>
  <si>
    <t>only dis</t>
  </si>
  <si>
    <t>0168W/60169E OMIT</t>
  </si>
  <si>
    <t>only load</t>
  </si>
  <si>
    <t>S7Q</t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</si>
  <si>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烟台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大连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 xml:space="preserve"> </t>
    </r>
    <r>
      <rPr>
        <b/>
        <sz val="16"/>
        <rFont val="宋体"/>
        <family val="3"/>
        <charset val="134"/>
      </rPr>
      <t>航线</t>
    </r>
    <r>
      <rPr>
        <b/>
        <sz val="16"/>
        <rFont val="Arial"/>
        <family val="2"/>
      </rPr>
      <t>(AK5)</t>
    </r>
  </si>
  <si>
    <t>Port Code: PUS-BUSAN,YNT-YANTAI,DLC-DALIAN.</t>
  </si>
  <si>
    <t>KAN01</t>
  </si>
  <si>
    <t>TIAN FU(TIANJIN)</t>
  </si>
  <si>
    <t>S2U</t>
  </si>
  <si>
    <t>XIN MIN ZHOU 20</t>
  </si>
  <si>
    <t>NE5</t>
  </si>
  <si>
    <t>EASLINE QINGDAO</t>
  </si>
  <si>
    <t>P/O 
14/02</t>
  </si>
  <si>
    <t>297W</t>
  </si>
  <si>
    <t>P/O
21/02</t>
  </si>
  <si>
    <t>P/I 
27/02</t>
  </si>
  <si>
    <t>P/I
06/03</t>
  </si>
  <si>
    <t>VESSEL NAME</t>
    <phoneticPr fontId="0" type="noConversion"/>
  </si>
  <si>
    <t>VSL OPR</t>
    <phoneticPr fontId="0" type="noConversion"/>
  </si>
  <si>
    <t>IRIS-2 VESSEL CODE</t>
    <phoneticPr fontId="0" type="noConversion"/>
  </si>
  <si>
    <t>VOYAGE</t>
    <phoneticPr fontId="0" type="noConversion"/>
  </si>
  <si>
    <t>IRIS</t>
    <phoneticPr fontId="0" type="noConversion"/>
  </si>
  <si>
    <t>IRIS-2</t>
    <phoneticPr fontId="0" type="noConversion"/>
  </si>
  <si>
    <t>COMMON</t>
    <phoneticPr fontId="0" type="noConversion"/>
  </si>
  <si>
    <t>AT HKG</t>
    <phoneticPr fontId="103" type="noConversion"/>
  </si>
  <si>
    <t>PHASE OUT</t>
    <phoneticPr fontId="103" type="noConversion"/>
  </si>
  <si>
    <t>045</t>
    <phoneticPr fontId="103" type="noConversion"/>
  </si>
  <si>
    <t>N</t>
    <phoneticPr fontId="103" type="noConversion"/>
  </si>
  <si>
    <t>N415</t>
    <phoneticPr fontId="103" type="noConversion"/>
  </si>
  <si>
    <t>PHASE IN HKG</t>
    <phoneticPr fontId="103" type="noConversion"/>
  </si>
  <si>
    <t>AT SHA</t>
    <phoneticPr fontId="103" type="noConversion"/>
  </si>
  <si>
    <t>S378</t>
    <phoneticPr fontId="103" type="noConversion"/>
  </si>
  <si>
    <t>N378</t>
    <phoneticPr fontId="103" type="noConversion"/>
  </si>
  <si>
    <t>PHASE IN SHK</t>
    <phoneticPr fontId="103" type="noConversion"/>
  </si>
  <si>
    <t>S416</t>
    <phoneticPr fontId="103" type="noConversion"/>
  </si>
  <si>
    <t>N416</t>
    <phoneticPr fontId="103" type="noConversion"/>
  </si>
  <si>
    <t>PHASE IN TAO</t>
  </si>
  <si>
    <t>S391</t>
  </si>
  <si>
    <t>N391</t>
  </si>
  <si>
    <t>S429</t>
  </si>
  <si>
    <t>N429</t>
  </si>
  <si>
    <t>S491</t>
  </si>
  <si>
    <t>N491</t>
  </si>
  <si>
    <t>S392</t>
  </si>
  <si>
    <t>N392</t>
  </si>
  <si>
    <t>S430</t>
  </si>
  <si>
    <t>N430</t>
  </si>
  <si>
    <t>S492</t>
  </si>
  <si>
    <t>N492</t>
  </si>
  <si>
    <t>S393</t>
  </si>
  <si>
    <t>N393</t>
  </si>
  <si>
    <t>S431</t>
  </si>
  <si>
    <t>N431</t>
  </si>
  <si>
    <t>S493</t>
  </si>
  <si>
    <t>N493</t>
  </si>
  <si>
    <t>S394</t>
  </si>
  <si>
    <t>N394</t>
  </si>
  <si>
    <t>S432</t>
  </si>
  <si>
    <t>N432</t>
  </si>
  <si>
    <t>S494</t>
  </si>
  <si>
    <t>N494</t>
  </si>
  <si>
    <t>S395</t>
  </si>
  <si>
    <t>N395</t>
  </si>
  <si>
    <t>S433</t>
  </si>
  <si>
    <t>N433</t>
  </si>
  <si>
    <t>S495</t>
  </si>
  <si>
    <t>N495</t>
  </si>
  <si>
    <t>S396</t>
  </si>
  <si>
    <t>N396</t>
  </si>
  <si>
    <t>S434</t>
  </si>
  <si>
    <t>N434</t>
  </si>
  <si>
    <t>S496</t>
  </si>
  <si>
    <t>N496</t>
  </si>
  <si>
    <t>S397</t>
  </si>
  <si>
    <t>N397</t>
  </si>
  <si>
    <t>S435</t>
  </si>
  <si>
    <t>N435</t>
  </si>
  <si>
    <t>S497</t>
  </si>
  <si>
    <t>N497</t>
  </si>
  <si>
    <t>S398</t>
  </si>
  <si>
    <t>N398</t>
  </si>
  <si>
    <t>S436</t>
  </si>
  <si>
    <t>N436</t>
  </si>
  <si>
    <t>S498</t>
  </si>
  <si>
    <t>N498</t>
  </si>
  <si>
    <t>S399</t>
  </si>
  <si>
    <t>N399</t>
  </si>
  <si>
    <t>S437</t>
  </si>
  <si>
    <t>N437</t>
  </si>
  <si>
    <t>S499</t>
  </si>
  <si>
    <t>N499</t>
  </si>
  <si>
    <t>CSCL MELBOURNE</t>
  </si>
  <si>
    <t>REY</t>
  </si>
  <si>
    <t>S017</t>
  </si>
  <si>
    <t>N017</t>
  </si>
  <si>
    <t>S018</t>
  </si>
  <si>
    <t>N018</t>
  </si>
  <si>
    <t>S019</t>
  </si>
  <si>
    <t>N019</t>
  </si>
  <si>
    <t>S020</t>
  </si>
  <si>
    <t>N020</t>
  </si>
  <si>
    <t>S021</t>
  </si>
  <si>
    <t>N021</t>
  </si>
  <si>
    <t>S022</t>
  </si>
  <si>
    <t>N022</t>
  </si>
  <si>
    <t>S023</t>
  </si>
  <si>
    <t>N023</t>
  </si>
  <si>
    <t>S024</t>
  </si>
  <si>
    <t>N024</t>
  </si>
  <si>
    <t>S025</t>
  </si>
  <si>
    <t>N025</t>
  </si>
  <si>
    <t>S026</t>
  </si>
  <si>
    <t>N026</t>
  </si>
  <si>
    <t>华东/印度快航（CI1）</t>
  </si>
  <si>
    <t>China / India Express (CI1)</t>
  </si>
  <si>
    <t>Port Code: SHA07-Shanghai, NGB07-Ningbo, SHK01-Shekou, NSH04-Nansha, SIN02-Singapore, NVA03-Nhava Sheva, PIP01-Pipavav, PEN01-Penang</t>
  </si>
  <si>
    <t>VESSEL
NAME</t>
  </si>
  <si>
    <t>VSL
OP</t>
  </si>
  <si>
    <t>那瓦西瓦</t>
  </si>
  <si>
    <t>NVA03</t>
  </si>
  <si>
    <t>XIN NAN TONG</t>
  </si>
  <si>
    <t>RFF</t>
  </si>
  <si>
    <t>P/I
24/01</t>
  </si>
  <si>
    <t>THURINGIA</t>
  </si>
  <si>
    <t>QT1</t>
  </si>
  <si>
    <t>P/I
31/01</t>
  </si>
  <si>
    <t>P/O
07/03</t>
  </si>
  <si>
    <t>P/I
28/02</t>
  </si>
  <si>
    <t>P/I
07/03</t>
  </si>
  <si>
    <t>PORT ROTATION 港口运行 ： Shanghai-Qingdao-Xiamen-Shekou-Danang-Hochiminh-Shekou-Shanghai</t>
  </si>
  <si>
    <t>017</t>
  </si>
  <si>
    <t>052</t>
  </si>
  <si>
    <t>1803</t>
  </si>
  <si>
    <t>NGS Temporary Planner:</t>
  </si>
  <si>
    <t>P/O
28/02</t>
  </si>
  <si>
    <t>Mr Xiang (xianghj@coscon.com)</t>
  </si>
  <si>
    <t>COSCO NAGOYA</t>
  </si>
  <si>
    <t>T72</t>
  </si>
  <si>
    <t>P/I
07/02</t>
  </si>
  <si>
    <t>Mr Lu (luhb@coscon.com)</t>
  </si>
  <si>
    <t>P/I
14/02</t>
  </si>
  <si>
    <t>Mr Kenneth (zengwj@cosconsea.com.sg)</t>
  </si>
  <si>
    <t>P/I - 27/01</t>
  </si>
  <si>
    <t>P/O - 15/02</t>
  </si>
  <si>
    <t>P/I - 21/02</t>
  </si>
  <si>
    <r>
      <rPr>
        <b/>
        <sz val="12"/>
        <color rgb="FF0000FF"/>
        <rFont val="微软雅黑"/>
        <family val="2"/>
        <charset val="134"/>
      </rPr>
      <t>CVT-T</t>
    </r>
    <r>
      <rPr>
        <sz val="11"/>
        <rFont val="微软雅黑"/>
        <family val="2"/>
        <charset val="134"/>
      </rPr>
      <t xml:space="preserve">
VOY</t>
    </r>
  </si>
  <si>
    <r>
      <rPr>
        <b/>
        <sz val="12"/>
        <color rgb="FF0000FF"/>
        <rFont val="微软雅黑"/>
        <family val="2"/>
        <charset val="134"/>
      </rPr>
      <t>CVT-V</t>
    </r>
    <r>
      <rPr>
        <b/>
        <sz val="11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VOY</t>
    </r>
  </si>
  <si>
    <t>Zhanjiang</t>
  </si>
  <si>
    <t>P/O @ 30/01</t>
  </si>
  <si>
    <t>PHASE OUT AT SHANGHAI AFTER FULLY DISCHARGED</t>
  </si>
  <si>
    <t>PHASE IN AT SHANGHAI</t>
  </si>
  <si>
    <t>P/I @ 31/01</t>
  </si>
  <si>
    <t>31/01</t>
  </si>
  <si>
    <t>BLANK SAILNIG</t>
  </si>
  <si>
    <t>210E</t>
  </si>
  <si>
    <t>213W</t>
  </si>
  <si>
    <t>214E</t>
  </si>
  <si>
    <t>423XTW</t>
  </si>
  <si>
    <t>424XTE</t>
  </si>
  <si>
    <t>0226S</t>
  </si>
  <si>
    <t>0227N</t>
  </si>
  <si>
    <t>217W</t>
  </si>
  <si>
    <t>218E</t>
  </si>
  <si>
    <t>443XTW</t>
  </si>
  <si>
    <t>444XTE</t>
  </si>
  <si>
    <t>221W</t>
  </si>
  <si>
    <t>222E</t>
  </si>
  <si>
    <t>091S</t>
  </si>
  <si>
    <t>092S</t>
  </si>
  <si>
    <t>056S</t>
  </si>
  <si>
    <t>093S</t>
  </si>
  <si>
    <t>057S</t>
  </si>
  <si>
    <t>094S</t>
  </si>
  <si>
    <t>P/O @ 21/01</t>
  </si>
  <si>
    <t>R2</t>
  </si>
  <si>
    <t>NAVIOS AMARILLO</t>
  </si>
  <si>
    <t>N3E</t>
  </si>
  <si>
    <t>R3</t>
  </si>
  <si>
    <t>PHASE OUT @ TAO (Discharing terminal has changed to TAO02 i/o TAO07)</t>
  </si>
  <si>
    <t>DLC</t>
  </si>
  <si>
    <t>0162</t>
  </si>
  <si>
    <t>0163</t>
  </si>
  <si>
    <t>0164</t>
  </si>
  <si>
    <t>0165</t>
  </si>
  <si>
    <t>Service  termination after complete discharge at SHA.</t>
  </si>
  <si>
    <t>P/O - 04/03</t>
  </si>
  <si>
    <t>P/I - 08/03</t>
  </si>
  <si>
    <t>VSL CODE</t>
    <phoneticPr fontId="0" type="noConversion"/>
  </si>
  <si>
    <t>AS MORGANA</t>
  </si>
  <si>
    <r>
      <rPr>
        <sz val="11"/>
        <rFont val="Arial"/>
        <family val="2"/>
      </rPr>
      <t>青岛</t>
    </r>
  </si>
  <si>
    <r>
      <rPr>
        <sz val="11"/>
        <rFont val="Arial"/>
        <family val="2"/>
      </rPr>
      <t>上海</t>
    </r>
  </si>
  <si>
    <r>
      <rPr>
        <sz val="11"/>
        <rFont val="Arial"/>
        <family val="2"/>
      </rPr>
      <t>雅加达</t>
    </r>
  </si>
  <si>
    <r>
      <rPr>
        <sz val="11"/>
        <rFont val="Arial"/>
        <family val="2"/>
      </rPr>
      <t>泗水</t>
    </r>
  </si>
  <si>
    <t>SHA04 18/02</t>
  </si>
  <si>
    <t>Blank voy(CNY)</t>
  </si>
  <si>
    <t>TBN</t>
  </si>
  <si>
    <r>
      <rPr>
        <sz val="11"/>
        <rFont val="宋体"/>
        <family val="3"/>
        <charset val="134"/>
      </rPr>
      <t>达澳</t>
    </r>
    <r>
      <rPr>
        <sz val="11"/>
        <rFont val="Arial"/>
        <family val="2"/>
      </rPr>
      <t>(DICT)</t>
    </r>
  </si>
  <si>
    <r>
      <rPr>
        <sz val="11"/>
        <rFont val="宋体"/>
        <family val="3"/>
        <charset val="134"/>
      </rPr>
      <t>达澳</t>
    </r>
    <r>
      <rPr>
        <sz val="11"/>
        <rFont val="Arial"/>
        <family val="2"/>
      </rPr>
      <t>(SASA)</t>
    </r>
  </si>
  <si>
    <t>P/O@SHA</t>
  </si>
  <si>
    <t>EVER UNION</t>
  </si>
  <si>
    <t>SBC</t>
  </si>
  <si>
    <t>TBN1</t>
  </si>
  <si>
    <t>WAN HAI 515</t>
  </si>
  <si>
    <t>QAJ</t>
  </si>
  <si>
    <t xml:space="preserve">WAN HAI 517 </t>
  </si>
  <si>
    <t>QCG</t>
  </si>
  <si>
    <t>KHH09</t>
  </si>
  <si>
    <t>134</t>
  </si>
  <si>
    <t>210</t>
  </si>
  <si>
    <t>18003</t>
  </si>
  <si>
    <t xml:space="preserve"> </t>
  </si>
  <si>
    <t>skip</t>
    <phoneticPr fontId="445" type="noConversion"/>
  </si>
  <si>
    <t>skip</t>
    <phoneticPr fontId="445" type="noConversion"/>
  </si>
  <si>
    <t>YNT02</t>
    <phoneticPr fontId="445" type="noConversion"/>
  </si>
  <si>
    <t>TSN01</t>
    <phoneticPr fontId="445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</si>
  <si>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青岛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 xml:space="preserve"> </t>
    </r>
    <r>
      <rPr>
        <b/>
        <sz val="16"/>
        <rFont val="宋体"/>
        <family val="3"/>
        <charset val="134"/>
      </rPr>
      <t>航线</t>
    </r>
    <r>
      <rPr>
        <b/>
        <sz val="16"/>
        <rFont val="Arial"/>
        <family val="2"/>
      </rPr>
      <t>(AK3)</t>
    </r>
    <phoneticPr fontId="445" type="noConversion"/>
  </si>
  <si>
    <t>Port Code: PUS-BUSAN,TAO-QINGDAO.</t>
    <phoneticPr fontId="445" type="noConversion"/>
  </si>
  <si>
    <t>PAAVA</t>
    <phoneticPr fontId="445" type="noConversion"/>
  </si>
  <si>
    <t>S7Q</t>
    <phoneticPr fontId="445" type="noConversion"/>
  </si>
  <si>
    <t>E</t>
    <phoneticPr fontId="445" type="noConversion"/>
  </si>
  <si>
    <t>PAAVA</t>
    <phoneticPr fontId="445" type="noConversion"/>
  </si>
  <si>
    <t>S7Q</t>
    <phoneticPr fontId="445" type="noConversion"/>
  </si>
  <si>
    <t>W</t>
    <phoneticPr fontId="445" type="noConversion"/>
  </si>
  <si>
    <t>W</t>
    <phoneticPr fontId="445" type="noConversion"/>
  </si>
  <si>
    <t>E</t>
    <phoneticPr fontId="445" type="noConversion"/>
  </si>
  <si>
    <t>0028W/0029E OMIT</t>
    <phoneticPr fontId="445" type="noConversion"/>
  </si>
  <si>
    <t>SINOTRANS HONGKONG</t>
    <phoneticPr fontId="445" type="noConversion"/>
  </si>
  <si>
    <t>RZN</t>
    <phoneticPr fontId="445" type="noConversion"/>
  </si>
  <si>
    <t>RZN</t>
    <phoneticPr fontId="445" type="noConversion"/>
  </si>
  <si>
    <t>YNT02</t>
    <phoneticPr fontId="445" type="noConversion"/>
  </si>
  <si>
    <t>烟台</t>
    <phoneticPr fontId="445" type="noConversion"/>
  </si>
  <si>
    <t>skip</t>
    <phoneticPr fontId="445" type="noConversion"/>
  </si>
  <si>
    <t>only dis</t>
    <phoneticPr fontId="445" type="noConversion"/>
  </si>
  <si>
    <t>0876W/0877E OMIT</t>
    <phoneticPr fontId="445" type="noConversion"/>
  </si>
  <si>
    <t>DPCT</t>
    <phoneticPr fontId="445" type="noConversion"/>
  </si>
  <si>
    <t>BNCT</t>
    <phoneticPr fontId="445" type="noConversion"/>
  </si>
  <si>
    <t>TAO07</t>
    <phoneticPr fontId="445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</si>
  <si>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连云港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(AK20)</t>
    </r>
  </si>
  <si>
    <t>Port Code: PUS-BUSAN,LYG-LIANYUNGANG,</t>
  </si>
  <si>
    <t>PUS04(KBCT)</t>
  </si>
  <si>
    <t>TAI PING</t>
  </si>
  <si>
    <t>S.E.A</t>
  </si>
  <si>
    <t>RDP</t>
  </si>
  <si>
    <t>8705E OMIT</t>
  </si>
  <si>
    <t>8705W OMIT</t>
  </si>
  <si>
    <t>The swap with Sinokor will be terminated</t>
  </si>
  <si>
    <r>
      <rPr>
        <b/>
        <sz val="14"/>
        <color theme="1"/>
        <rFont val="Malgun Gothic"/>
        <family val="2"/>
        <charset val="129"/>
      </rPr>
      <t>Last Voyage</t>
    </r>
    <r>
      <rPr>
        <sz val="9"/>
        <color theme="1"/>
        <rFont val="Malgun Gothic"/>
        <family val="2"/>
        <charset val="129"/>
      </rPr>
      <t xml:space="preserve"> </t>
    </r>
  </si>
  <si>
    <t>M/V SINAR BROMO V.1732E/W</t>
  </si>
  <si>
    <t>OMIT 8740E</t>
  </si>
  <si>
    <t>OMIT 8740W</t>
  </si>
  <si>
    <t>XING PING</t>
    <phoneticPr fontId="445" type="noConversion"/>
  </si>
  <si>
    <t>X1P</t>
    <phoneticPr fontId="445" type="noConversion"/>
  </si>
  <si>
    <t>XING PING</t>
  </si>
  <si>
    <t>X1P</t>
  </si>
  <si>
    <t>8760E OMIT</t>
    <phoneticPr fontId="445" type="noConversion"/>
  </si>
  <si>
    <t>8760W OMIT</t>
    <phoneticPr fontId="445" type="noConversion"/>
  </si>
  <si>
    <t>PUS49(BIT)</t>
  </si>
  <si>
    <t>EASLINE NINGBO</t>
  </si>
  <si>
    <t>N2M</t>
  </si>
  <si>
    <t>EASLINE QINGDAO</t>
    <phoneticPr fontId="445" type="noConversion"/>
  </si>
  <si>
    <t>NE5</t>
    <phoneticPr fontId="445" type="noConversion"/>
  </si>
  <si>
    <t>Call DPCT</t>
  </si>
  <si>
    <t>PUS47(DPCT)</t>
    <phoneticPr fontId="445" type="noConversion"/>
  </si>
  <si>
    <t>delay 5 days</t>
    <phoneticPr fontId="445" type="noConversion"/>
  </si>
  <si>
    <t>delay 5 days</t>
    <phoneticPr fontId="445" type="noConversion"/>
  </si>
  <si>
    <t>delay 6 days</t>
  </si>
  <si>
    <t>LYG delay 7 days</t>
    <phoneticPr fontId="445" type="noConversion"/>
  </si>
  <si>
    <t>OMIT</t>
    <phoneticPr fontId="445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</si>
  <si>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(AK6)</t>
    </r>
  </si>
  <si>
    <t>USN02</t>
  </si>
  <si>
    <t>KAN04</t>
  </si>
  <si>
    <t>蔚山</t>
  </si>
  <si>
    <t>2016/2/10(only dis)</t>
  </si>
  <si>
    <t>2016/2/26(only load)</t>
  </si>
  <si>
    <t>2016/2/24(only load)</t>
  </si>
  <si>
    <t>delay 6 days</t>
    <phoneticPr fontId="445" type="noConversion"/>
  </si>
  <si>
    <t>BAO CHENG</t>
  </si>
  <si>
    <t>N2S</t>
    <phoneticPr fontId="445" type="noConversion"/>
  </si>
  <si>
    <t>CALL KRKAN</t>
    <phoneticPr fontId="445" type="noConversion"/>
  </si>
  <si>
    <t>CALL DPCT</t>
    <phoneticPr fontId="445" type="noConversion"/>
  </si>
  <si>
    <t>delay 7 days</t>
    <phoneticPr fontId="445" type="noConversion"/>
  </si>
  <si>
    <t>0001W/0002E used base</t>
    <phoneticPr fontId="445" type="noConversion"/>
  </si>
  <si>
    <t>N2S</t>
    <phoneticPr fontId="445" type="noConversion"/>
  </si>
  <si>
    <t>N2S</t>
    <phoneticPr fontId="445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</si>
  <si>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(AK22)</t>
    </r>
  </si>
  <si>
    <t>Port Code: PUS-BUSAN,NGB-Ningbo,SHA-SHANGHAI.</t>
  </si>
  <si>
    <t xml:space="preserve">STAR EXPRESS </t>
  </si>
  <si>
    <t>S7T</t>
  </si>
  <si>
    <t>STAR SKIPPER</t>
  </si>
  <si>
    <t>S8T</t>
  </si>
  <si>
    <t>STAR PIONEER</t>
  </si>
  <si>
    <t>S9T</t>
  </si>
  <si>
    <t xml:space="preserve"> STAR APEX</t>
  </si>
  <si>
    <t>N9K</t>
  </si>
  <si>
    <t>STAR CLIPPER</t>
  </si>
  <si>
    <t>S6T</t>
  </si>
  <si>
    <t>OMT</t>
    <phoneticPr fontId="445" type="noConversion"/>
  </si>
  <si>
    <t>A</t>
    <phoneticPr fontId="445" type="noConversion"/>
  </si>
  <si>
    <t>A</t>
    <phoneticPr fontId="445" type="noConversion"/>
  </si>
  <si>
    <t>A</t>
    <phoneticPr fontId="445" type="noConversion"/>
  </si>
  <si>
    <t>STAR CHALLENGER</t>
  </si>
  <si>
    <t>N9T</t>
    <phoneticPr fontId="445" type="noConversion"/>
  </si>
  <si>
    <t>A</t>
    <phoneticPr fontId="445" type="noConversion"/>
  </si>
  <si>
    <t>STAR VOYAGER</t>
  </si>
  <si>
    <t>N1U</t>
    <phoneticPr fontId="445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</si>
  <si>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(AK23)</t>
    </r>
  </si>
  <si>
    <t>PUS47(DPCT)</t>
  </si>
  <si>
    <t>VICTORIA TRADER</t>
  </si>
  <si>
    <t>Sinokor Merchant Marine Co., Ltd.</t>
  </si>
  <si>
    <t>RYU</t>
  </si>
  <si>
    <t>0066W/0066E OMIT</t>
  </si>
  <si>
    <t xml:space="preserve">R1) NGB/SHA ATB was delayed due to serious berth congestion </t>
  </si>
  <si>
    <r>
      <rPr>
        <sz val="12"/>
        <rFont val="Calibri"/>
        <family val="2"/>
      </rPr>
      <t>R2) The vessel will be anchoring after sailing from Shanghai port and resume sailing to Busan port on about Apr. 6</t>
    </r>
    <r>
      <rPr>
        <vertAlign val="superscript"/>
        <sz val="12"/>
        <rFont val="Calibri"/>
        <family val="2"/>
      </rPr>
      <t>TH</t>
    </r>
    <r>
      <rPr>
        <sz val="12"/>
        <rFont val="Calibri"/>
        <family val="2"/>
      </rPr>
      <t xml:space="preserve"> NIGHT for smooth berthing as her original schedule.  </t>
    </r>
  </si>
  <si>
    <t>R3) V.0066W/E to be cancelled due to schedule recovery</t>
  </si>
  <si>
    <r>
      <rPr>
        <b/>
        <sz val="14"/>
        <color theme="1"/>
        <rFont val="Malgun Gothic"/>
        <family val="2"/>
        <charset val="129"/>
      </rPr>
      <t xml:space="preserve">M/V VICTORIA TRADER </t>
    </r>
    <r>
      <rPr>
        <sz val="14"/>
        <color rgb="FFFF0000"/>
        <rFont val="맑은 고딕"/>
        <charset val="129"/>
      </rPr>
      <t>V.0080E/0081W</t>
    </r>
  </si>
  <si>
    <r>
      <rPr>
        <b/>
        <sz val="16"/>
        <rFont val="宋体"/>
        <family val="3"/>
        <charset val="134"/>
      </rPr>
      <t>京仁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新港</t>
    </r>
    <r>
      <rPr>
        <b/>
        <sz val="16"/>
        <rFont val="Arial"/>
        <family val="2"/>
      </rPr>
      <t>(AK24)</t>
    </r>
  </si>
  <si>
    <t>Port Code: GYE-GYEONGIN,TSN-XINGANG.</t>
  </si>
  <si>
    <t>INC05</t>
  </si>
  <si>
    <t>京仁</t>
  </si>
  <si>
    <t>ONLY DIS</t>
    <phoneticPr fontId="445" type="noConversion"/>
  </si>
  <si>
    <t xml:space="preserve">1808W/1809E OMIT </t>
    <phoneticPr fontId="445" type="noConversion"/>
  </si>
  <si>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 xml:space="preserve"> </t>
    </r>
    <r>
      <rPr>
        <b/>
        <sz val="16"/>
        <rFont val="Arial Unicode MS"/>
        <family val="2"/>
        <charset val="134"/>
      </rPr>
      <t>航线</t>
    </r>
    <r>
      <rPr>
        <b/>
        <sz val="16"/>
        <rFont val="Arial"/>
        <family val="2"/>
      </rPr>
      <t xml:space="preserve"> (AK12)</t>
    </r>
  </si>
  <si>
    <r>
      <rPr>
        <b/>
        <sz val="16"/>
        <color rgb="FFFF0000"/>
        <rFont val="宋体"/>
        <family val="3"/>
        <charset val="134"/>
      </rPr>
      <t>仁川</t>
    </r>
  </si>
  <si>
    <r>
      <rPr>
        <b/>
        <sz val="16"/>
        <rFont val="宋体"/>
        <family val="3"/>
        <charset val="134"/>
      </rPr>
      <t>宁波</t>
    </r>
  </si>
  <si>
    <r>
      <rPr>
        <b/>
        <sz val="16"/>
        <rFont val="宋体"/>
        <family val="3"/>
        <charset val="134"/>
      </rPr>
      <t>上海</t>
    </r>
  </si>
  <si>
    <t>phased out</t>
  </si>
  <si>
    <t>NEW MINGZHOU 68</t>
  </si>
  <si>
    <t>NB9</t>
  </si>
  <si>
    <t>phased in</t>
  </si>
  <si>
    <t>1705W/1706E OMIT</t>
  </si>
  <si>
    <t>Mark</t>
  </si>
  <si>
    <t>After discharging all cargoes of v.1702W at NGB, M/V ‘XIN MINGZHOU 20’ will be phased out INC-NGB/SHA route. (2017.01.09-10)</t>
  </si>
  <si>
    <t>M/V ‘NEW MINGZHOU 68’ will be phased in INC-NGB/SHA route from v.1703E. (2017.01.10-11)</t>
  </si>
  <si>
    <t>INC-SHA cargoes of v.1702W will be re-loaded on M/V ‘NEW MINGZHOU 68’ v.1703E at NGB and discharged at SHA port on 2017.01.12</t>
  </si>
  <si>
    <t>INC-NGB/SHA SVC’s Incheon terminal will be changed to “Sun Kwang Newport Container Terminal”(INC04) from 2017.02.01</t>
  </si>
  <si>
    <t>INC04</t>
  </si>
  <si>
    <t>Phase out</t>
  </si>
  <si>
    <t>Phase in</t>
  </si>
  <si>
    <t>RM:</t>
  </si>
  <si>
    <r>
      <rPr>
        <sz val="10.5"/>
        <color theme="1"/>
        <rFont val="Malgun Gothic"/>
        <family val="2"/>
        <charset val="129"/>
      </rPr>
      <t>-</t>
    </r>
    <r>
      <rPr>
        <sz val="7"/>
        <color theme="1"/>
        <rFont val="Times New Roman"/>
        <family val="1"/>
      </rPr>
      <t xml:space="preserve">      </t>
    </r>
    <r>
      <rPr>
        <sz val="10.5"/>
        <color theme="1"/>
        <rFont val="Malgun Gothic"/>
        <family val="2"/>
        <charset val="129"/>
      </rPr>
      <t>After discharging all cargoes of v.1709W at Ningbo, M/V ‘NEW MINGZHOU 68’ will be phased out INC-NGB/SHA route. (2017.02.28~03.01)</t>
    </r>
  </si>
  <si>
    <r>
      <rPr>
        <sz val="10.5"/>
        <color theme="1"/>
        <rFont val="Malgun Gothic"/>
        <family val="2"/>
        <charset val="129"/>
      </rPr>
      <t>-</t>
    </r>
    <r>
      <rPr>
        <sz val="7"/>
        <color theme="1"/>
        <rFont val="Times New Roman"/>
        <family val="1"/>
      </rPr>
      <t xml:space="preserve">      </t>
    </r>
    <r>
      <rPr>
        <sz val="10.5"/>
        <color theme="1"/>
        <rFont val="Malgun Gothic"/>
        <family val="2"/>
        <charset val="129"/>
      </rPr>
      <t>M/V ‘XIN MING ZHOU 20’ will be phased in INC-NGB/SHA route from v.1709/1710E at Ningbo port. (2017.03.01)</t>
    </r>
  </si>
  <si>
    <r>
      <rPr>
        <sz val="10.5"/>
        <color rgb="FF0000FF"/>
        <rFont val="Malgun Gothic"/>
        <family val="2"/>
        <charset val="129"/>
      </rPr>
      <t>-</t>
    </r>
    <r>
      <rPr>
        <sz val="7"/>
        <color rgb="FF0000FF"/>
        <rFont val="Times New Roman"/>
        <family val="1"/>
      </rPr>
      <t xml:space="preserve">      </t>
    </r>
    <r>
      <rPr>
        <sz val="10.5"/>
        <color rgb="FF0000FF"/>
        <rFont val="Malgun Gothic"/>
        <family val="2"/>
        <charset val="129"/>
      </rPr>
      <t xml:space="preserve">The cargoes from Inchon to Shanghai(v.1709W) will be re-loaded on M/V ‘XIN MING ZHOU 20’ v.1710E at Ningbo port </t>
    </r>
    <r>
      <rPr>
        <sz val="10.5"/>
        <color theme="1"/>
        <rFont val="Malgun Gothic"/>
        <family val="2"/>
        <charset val="129"/>
      </rPr>
      <t>and then discharged at Shanghai port on 2017.03.01~02.</t>
    </r>
  </si>
  <si>
    <t>(T/S at Ningbo port : M/V ‘NEW MINGZHOU 68’ v.1709W → M/V ‘XIN MING ZHOU 20’ v.1709/1710E)</t>
  </si>
  <si>
    <t>1809W/1810E OMIT</t>
    <phoneticPr fontId="445" type="noConversion"/>
  </si>
  <si>
    <t>INC11</t>
  </si>
  <si>
    <r>
      <rPr>
        <b/>
        <sz val="16"/>
        <rFont val="宋体"/>
        <family val="3"/>
        <charset val="134"/>
      </rPr>
      <t>仁川</t>
    </r>
  </si>
  <si>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大连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 xml:space="preserve"> </t>
    </r>
    <r>
      <rPr>
        <b/>
        <sz val="16"/>
        <rFont val="Arial Unicode MS"/>
        <family val="2"/>
        <charset val="134"/>
      </rPr>
      <t>航线</t>
    </r>
    <r>
      <rPr>
        <b/>
        <sz val="16"/>
        <rFont val="Arial"/>
        <family val="2"/>
      </rPr>
      <t xml:space="preserve"> (AK25)</t>
    </r>
  </si>
  <si>
    <t>Port Code: INC-INCHEON,DLC-DALIAN.</t>
  </si>
  <si>
    <t>OFFHIRE</t>
  </si>
  <si>
    <t xml:space="preserve">TAI CANG HE </t>
  </si>
  <si>
    <t>QW3</t>
  </si>
  <si>
    <t>RM</t>
  </si>
  <si>
    <t>Ak25-QW3-030-E will be first voyage berthing at INC04 (SUNKWANG)</t>
  </si>
  <si>
    <r>
      <t>Last Voyage</t>
    </r>
    <r>
      <rPr>
        <sz val="9"/>
        <rFont val="Malgun Gothic"/>
        <family val="2"/>
        <charset val="129"/>
      </rPr>
      <t xml:space="preserve"> </t>
    </r>
  </si>
  <si>
    <t>Ho Chi Minh(N)</t>
  </si>
  <si>
    <t>23/01</t>
  </si>
  <si>
    <t>SLIDE DOWN 1 WEEK</t>
  </si>
  <si>
    <t>24/02</t>
  </si>
  <si>
    <t>25/02</t>
  </si>
  <si>
    <t>26/02</t>
  </si>
  <si>
    <t>27/02</t>
  </si>
  <si>
    <r>
      <t>中国-台湾-印尼线（</t>
    </r>
    <r>
      <rPr>
        <b/>
        <sz val="10"/>
        <rFont val="Calibri"/>
        <family val="2"/>
      </rPr>
      <t>CTI1</t>
    </r>
    <r>
      <rPr>
        <sz val="10"/>
        <rFont val="Calibri"/>
        <family val="2"/>
      </rPr>
      <t>）</t>
    </r>
  </si>
  <si>
    <r>
      <t>CHINA-TAIWAN-INDONESIA SERVICE (</t>
    </r>
    <r>
      <rPr>
        <b/>
        <sz val="10"/>
        <rFont val="Calibri"/>
        <family val="2"/>
      </rPr>
      <t>CTI1</t>
    </r>
    <r>
      <rPr>
        <sz val="10"/>
        <rFont val="Calibri"/>
        <family val="2"/>
      </rPr>
      <t>)</t>
    </r>
  </si>
  <si>
    <t>054</t>
  </si>
  <si>
    <t>055</t>
  </si>
  <si>
    <t>059</t>
  </si>
  <si>
    <t>R4</t>
  </si>
  <si>
    <t>060</t>
  </si>
  <si>
    <t>R5</t>
  </si>
  <si>
    <t>R6</t>
  </si>
  <si>
    <t>053</t>
  </si>
  <si>
    <t>247</t>
  </si>
  <si>
    <t>XIN QIN HUANG DAO</t>
  </si>
  <si>
    <t>RYK</t>
  </si>
  <si>
    <t>076</t>
  </si>
  <si>
    <t>248</t>
  </si>
  <si>
    <t>ITHA BHUM</t>
  </si>
  <si>
    <t>AAK</t>
  </si>
  <si>
    <t>273</t>
  </si>
  <si>
    <t>332</t>
  </si>
  <si>
    <t>333</t>
  </si>
  <si>
    <t>135</t>
  </si>
  <si>
    <t>183S</t>
  </si>
  <si>
    <t>183N</t>
  </si>
  <si>
    <t>157S</t>
  </si>
  <si>
    <t>157N</t>
  </si>
  <si>
    <t>184S</t>
  </si>
  <si>
    <t>184N</t>
  </si>
  <si>
    <t>Remarks</t>
  </si>
  <si>
    <t>R1 - Slot suspension due to CNY 2018</t>
  </si>
  <si>
    <t>R2 - Slot suspension due to CNY 2018</t>
  </si>
  <si>
    <t>072</t>
  </si>
  <si>
    <t>073</t>
  </si>
  <si>
    <t>149</t>
  </si>
  <si>
    <t>130</t>
  </si>
  <si>
    <t>150</t>
  </si>
  <si>
    <t>155</t>
  </si>
  <si>
    <t>W150</t>
  </si>
  <si>
    <t>E150</t>
  </si>
  <si>
    <t>151</t>
  </si>
  <si>
    <t>156</t>
  </si>
  <si>
    <t>W151</t>
  </si>
  <si>
    <t>E151</t>
  </si>
  <si>
    <t>152</t>
  </si>
  <si>
    <t>157</t>
  </si>
  <si>
    <t>048</t>
  </si>
  <si>
    <t>W152</t>
  </si>
  <si>
    <t>E152</t>
  </si>
  <si>
    <t>CORDELIA</t>
  </si>
  <si>
    <t>SSH</t>
  </si>
  <si>
    <t>078E</t>
  </si>
  <si>
    <t>078W</t>
  </si>
  <si>
    <t>257JPW</t>
  </si>
  <si>
    <t>258JPE</t>
  </si>
  <si>
    <t>079E</t>
  </si>
  <si>
    <t>079W</t>
  </si>
  <si>
    <t>263JPW</t>
  </si>
  <si>
    <t>264JPE</t>
  </si>
  <si>
    <t>080E</t>
  </si>
  <si>
    <t>080W</t>
  </si>
  <si>
    <t>269JPW</t>
  </si>
  <si>
    <t>270JPE</t>
  </si>
  <si>
    <t>Ad-hoc call HKG for phase-in plan</t>
  </si>
  <si>
    <t>Shanghai (S)</t>
  </si>
  <si>
    <t>Hai Phong (N)</t>
  </si>
  <si>
    <t>Blank Voyage due to slot suspension (CHINESE NEW YEAR 2018)</t>
  </si>
  <si>
    <t>Slide 1 week due to LUNAR CHINESE NEW YEAR</t>
  </si>
  <si>
    <t>Blank Voyage due LUNAR CHINESE NEW YEAR</t>
  </si>
  <si>
    <t>XIU HONG to take over WARNOW CARP schedule</t>
  </si>
  <si>
    <t>334</t>
  </si>
  <si>
    <t>S1L</t>
  </si>
  <si>
    <t xml:space="preserve">
11/3/2017</t>
  </si>
  <si>
    <t>PHASE IN AT HKG FOR LOADING ONLY</t>
  </si>
  <si>
    <r>
      <rPr>
        <sz val="10"/>
        <color rgb="FFFF0000"/>
        <rFont val="Times New Roman"/>
        <family val="1"/>
      </rPr>
      <t>Phase in</t>
    </r>
    <r>
      <rPr>
        <sz val="10"/>
        <color indexed="8"/>
        <rFont val="Times New Roman"/>
        <family val="1"/>
      </rPr>
      <t xml:space="preserve">
30/1/2017</t>
    </r>
  </si>
  <si>
    <t xml:space="preserve">
28/1/2017</t>
  </si>
  <si>
    <r>
      <t xml:space="preserve">
</t>
    </r>
    <r>
      <rPr>
        <sz val="10"/>
        <color rgb="FFFF0000"/>
        <rFont val="Times New Roman"/>
        <family val="1"/>
      </rPr>
      <t xml:space="preserve">Phase in </t>
    </r>
    <r>
      <rPr>
        <sz val="10"/>
        <color indexed="8"/>
        <rFont val="Times New Roman"/>
        <family val="1"/>
      </rPr>
      <t xml:space="preserve">
23/1/2017</t>
    </r>
  </si>
  <si>
    <t xml:space="preserve">
21/1/2017</t>
  </si>
  <si>
    <r>
      <rPr>
        <sz val="10"/>
        <color rgb="FFFF0000"/>
        <rFont val="Times New Roman"/>
        <family val="1"/>
      </rPr>
      <t>Phase in</t>
    </r>
    <r>
      <rPr>
        <sz val="10"/>
        <color indexed="8"/>
        <rFont val="Times New Roman"/>
        <family val="1"/>
      </rPr>
      <t xml:space="preserve">
16/1/2017</t>
    </r>
  </si>
  <si>
    <t xml:space="preserve">
14/1/2017</t>
  </si>
  <si>
    <r>
      <rPr>
        <sz val="12"/>
        <rFont val="宋体"/>
        <family val="3"/>
        <charset val="134"/>
      </rPr>
      <t>华南 / 日本 / 台湾 - 集裝箱定期周班航线（</t>
    </r>
    <r>
      <rPr>
        <sz val="12"/>
        <rFont val="Times New Roman"/>
        <family val="1"/>
      </rPr>
      <t>KTX7)</t>
    </r>
  </si>
  <si>
    <t xml:space="preserve">仰光 </t>
  </si>
  <si>
    <t>SINAR BATAM</t>
  </si>
  <si>
    <t>A90</t>
  </si>
  <si>
    <t>142W</t>
  </si>
  <si>
    <t>ANCHORAGE AT JAKARTA AFTER FULLY DISCHARGED.</t>
  </si>
  <si>
    <t xml:space="preserve">PHASE IN AT JAKARTA FOR LOADING </t>
  </si>
  <si>
    <t>WHL</t>
    <phoneticPr fontId="12" type="noConversion"/>
  </si>
  <si>
    <t>COSCO NAGOYA SLIDE ONE WEEK UPON ARRIVAL AT NVA</t>
  </si>
  <si>
    <t>P/I
14/03</t>
  </si>
  <si>
    <t>P/O @ 25/02</t>
  </si>
  <si>
    <t>P/O @ 04/03</t>
  </si>
  <si>
    <t>305QAS</t>
  </si>
  <si>
    <t>Revise port rotation: Shanghai-Ningbo-Shekou-Jakarta-Semarang-Surabaya-Kaohsiung-Shanghai</t>
  </si>
  <si>
    <t>KHH05</t>
  </si>
  <si>
    <t>IRENES RESPECT</t>
  </si>
  <si>
    <t>S6O</t>
  </si>
  <si>
    <t>IRRS</t>
  </si>
  <si>
    <t>NAVIOS FELICITAS</t>
  </si>
  <si>
    <t>N1W</t>
  </si>
  <si>
    <t>0216S</t>
  </si>
  <si>
    <t>0217N</t>
  </si>
  <si>
    <t>0219N</t>
  </si>
  <si>
    <t>013W</t>
    <phoneticPr fontId="0" type="noConversion"/>
  </si>
  <si>
    <t>0128W</t>
    <phoneticPr fontId="0" type="noConversion"/>
  </si>
  <si>
    <t>018N</t>
    <phoneticPr fontId="0" type="noConversion"/>
  </si>
  <si>
    <t>064XTE</t>
    <phoneticPr fontId="0" type="noConversion"/>
  </si>
  <si>
    <t>020W</t>
    <phoneticPr fontId="0" type="noConversion"/>
  </si>
  <si>
    <t>0170S</t>
    <phoneticPr fontId="0" type="noConversion"/>
  </si>
  <si>
    <t>23/03</t>
  </si>
  <si>
    <t>24/03</t>
  </si>
  <si>
    <t>25/03</t>
  </si>
  <si>
    <t>P/O @ 25/03</t>
  </si>
  <si>
    <t>P/O @ 31/03</t>
  </si>
  <si>
    <t>P/I @ 30/03</t>
  </si>
  <si>
    <t>0230S</t>
  </si>
  <si>
    <t>0231N</t>
  </si>
  <si>
    <t>225W</t>
  </si>
  <si>
    <t>226E</t>
  </si>
  <si>
    <t>0234S</t>
  </si>
  <si>
    <t>0235N</t>
  </si>
  <si>
    <t>229W</t>
  </si>
  <si>
    <t>230E</t>
  </si>
  <si>
    <t>233W</t>
  </si>
  <si>
    <t>234E</t>
  </si>
  <si>
    <r>
      <rPr>
        <b/>
        <sz val="15"/>
        <rFont val="宋体"/>
        <family val="3"/>
        <charset val="134"/>
      </rPr>
      <t>东南亚公司东北亚-南亚航线</t>
    </r>
    <r>
      <rPr>
        <b/>
        <sz val="15"/>
        <rFont val="Arial"/>
        <family val="2"/>
      </rPr>
      <t>( AIS )</t>
    </r>
  </si>
  <si>
    <t>week</t>
    <phoneticPr fontId="4" type="noConversion"/>
  </si>
  <si>
    <t>VESSEL NAME</t>
    <phoneticPr fontId="4" type="noConversion"/>
  </si>
  <si>
    <t>VSL OP</t>
    <phoneticPr fontId="4" type="noConversion"/>
  </si>
  <si>
    <t>VSL CODE</t>
    <phoneticPr fontId="4" type="noConversion"/>
  </si>
  <si>
    <t>VOYAGE</t>
    <phoneticPr fontId="4" type="noConversion"/>
  </si>
  <si>
    <t>TAO02</t>
    <phoneticPr fontId="7" type="noConversion"/>
  </si>
  <si>
    <t>SIN02</t>
    <phoneticPr fontId="7" type="noConversion"/>
  </si>
  <si>
    <t>HKG01/HGK09</t>
    <phoneticPr fontId="7" type="noConversion"/>
  </si>
  <si>
    <t>IRIS2</t>
    <phoneticPr fontId="4" type="noConversion"/>
  </si>
  <si>
    <t>COMMON</t>
    <phoneticPr fontId="4" type="noConversion"/>
  </si>
  <si>
    <t>1701W</t>
    <phoneticPr fontId="36" type="noConversion"/>
  </si>
  <si>
    <t>1701E</t>
    <phoneticPr fontId="36" type="noConversion"/>
  </si>
  <si>
    <t>17001W</t>
    <phoneticPr fontId="36" type="noConversion"/>
  </si>
  <si>
    <t>17001E</t>
    <phoneticPr fontId="36" type="noConversion"/>
  </si>
  <si>
    <t>018</t>
  </si>
  <si>
    <t>1804</t>
  </si>
  <si>
    <t>18004</t>
  </si>
  <si>
    <t>019</t>
  </si>
  <si>
    <t>1805</t>
  </si>
  <si>
    <t>18005</t>
  </si>
  <si>
    <t>020</t>
  </si>
  <si>
    <t>1806</t>
  </si>
  <si>
    <t>168</t>
  </si>
  <si>
    <t>COSCO HAIFA SLIDE ONE WEEK UPON ARRIVAL AT NVA</t>
  </si>
  <si>
    <t>SEASPAN HAMBURG</t>
  </si>
  <si>
    <t>VESSEL NAME</t>
    <phoneticPr fontId="0" type="noConversion"/>
  </si>
  <si>
    <t>IRIS-2 VESSEL CODE</t>
    <phoneticPr fontId="0" type="noConversion"/>
  </si>
  <si>
    <t>IRIS-2</t>
    <phoneticPr fontId="0" type="noConversion"/>
  </si>
  <si>
    <t>COMMON</t>
    <phoneticPr fontId="0" type="noConversion"/>
  </si>
  <si>
    <t>COSCO FUZHOU</t>
    <phoneticPr fontId="81" type="noConversion"/>
  </si>
  <si>
    <t>湛江</t>
    <phoneticPr fontId="84" type="noConversion"/>
  </si>
  <si>
    <t>TUE</t>
    <phoneticPr fontId="84" type="noConversion"/>
  </si>
  <si>
    <t>0600</t>
    <phoneticPr fontId="84" type="noConversion"/>
  </si>
  <si>
    <t>1600</t>
    <phoneticPr fontId="84" type="noConversion"/>
  </si>
  <si>
    <t xml:space="preserve">CSCL PANAMA </t>
    <phoneticPr fontId="84" type="noConversion"/>
  </si>
  <si>
    <t>QY8</t>
    <phoneticPr fontId="84" type="noConversion"/>
  </si>
  <si>
    <t>BLANK SAILING</t>
    <phoneticPr fontId="84" type="noConversion"/>
  </si>
  <si>
    <t>VSL OP</t>
    <phoneticPr fontId="0" type="noConversion"/>
  </si>
  <si>
    <t>IRIS2</t>
    <phoneticPr fontId="0" type="noConversion"/>
  </si>
  <si>
    <t>P/O(dry docking)</t>
  </si>
  <si>
    <t xml:space="preserve">CFF </t>
  </si>
  <si>
    <t>COSCO AQABA</t>
  </si>
  <si>
    <t>CFJ</t>
  </si>
  <si>
    <t>P/O @ DLC</t>
  </si>
  <si>
    <t>P/I @ TSN</t>
  </si>
  <si>
    <t>COSCO ROTTERDAM</t>
  </si>
  <si>
    <t>CBK</t>
  </si>
  <si>
    <t>129W</t>
  </si>
  <si>
    <t>129E</t>
  </si>
  <si>
    <t>XIN PU DONG</t>
  </si>
  <si>
    <t>QG7</t>
  </si>
  <si>
    <t>XIN TIAN JIN</t>
  </si>
  <si>
    <t>RUV</t>
  </si>
  <si>
    <t>P/I @ TAO</t>
  </si>
  <si>
    <t>EVER BASIS</t>
  </si>
  <si>
    <t>N4U</t>
  </si>
  <si>
    <t>0768-002</t>
  </si>
  <si>
    <t>0771-022</t>
  </si>
  <si>
    <t>0772-031</t>
  </si>
  <si>
    <t>0773-017</t>
  </si>
  <si>
    <t>0774-013</t>
  </si>
  <si>
    <t>0775-003</t>
  </si>
  <si>
    <t>0776-013</t>
  </si>
  <si>
    <t>NAVIOS VERMILION</t>
  </si>
  <si>
    <t>N7E</t>
  </si>
  <si>
    <t>P/O at NGB</t>
  </si>
  <si>
    <t>XIN XIA MEN</t>
  </si>
  <si>
    <t>RMC</t>
  </si>
  <si>
    <t>P/I at NGB</t>
  </si>
  <si>
    <t>P/O at HKG</t>
  </si>
  <si>
    <t>MV.TBN</t>
  </si>
  <si>
    <t>P/I at HKG</t>
  </si>
  <si>
    <t>003S</t>
    <phoneticPr fontId="0" type="noConversion"/>
  </si>
  <si>
    <t>Dalian</t>
    <phoneticPr fontId="0" type="noConversion"/>
  </si>
  <si>
    <t>Shanghai</t>
    <phoneticPr fontId="0" type="noConversion"/>
  </si>
  <si>
    <t>009S</t>
    <phoneticPr fontId="0" type="noConversion"/>
  </si>
  <si>
    <t>007S</t>
    <phoneticPr fontId="0" type="noConversion"/>
  </si>
  <si>
    <t>010S</t>
    <phoneticPr fontId="0" type="noConversion"/>
  </si>
  <si>
    <t>0136N</t>
    <phoneticPr fontId="0" type="noConversion"/>
  </si>
  <si>
    <t>011N</t>
    <phoneticPr fontId="0" type="noConversion"/>
  </si>
  <si>
    <t>0094S</t>
    <phoneticPr fontId="0" type="noConversion"/>
  </si>
  <si>
    <t>SHA04</t>
    <phoneticPr fontId="0" type="noConversion"/>
  </si>
  <si>
    <t>SHK01</t>
    <phoneticPr fontId="0" type="noConversion"/>
  </si>
  <si>
    <t>Mon</t>
    <phoneticPr fontId="0" type="noConversion"/>
  </si>
  <si>
    <t>Tue</t>
    <phoneticPr fontId="0" type="noConversion"/>
  </si>
  <si>
    <t>Wed</t>
    <phoneticPr fontId="0" type="noConversion"/>
  </si>
  <si>
    <t>Sun</t>
    <phoneticPr fontId="0" type="noConversion"/>
  </si>
  <si>
    <t>Fri</t>
    <phoneticPr fontId="0" type="noConversion"/>
  </si>
  <si>
    <t>21:00</t>
    <phoneticPr fontId="0" type="noConversion"/>
  </si>
  <si>
    <t>QY8</t>
    <phoneticPr fontId="0" type="noConversion"/>
  </si>
  <si>
    <t>Q3V</t>
    <phoneticPr fontId="0" type="noConversion"/>
  </si>
  <si>
    <t>0146S</t>
    <phoneticPr fontId="0" type="noConversion"/>
  </si>
  <si>
    <t>QCO</t>
    <phoneticPr fontId="0" type="noConversion"/>
  </si>
  <si>
    <t>0116S</t>
    <phoneticPr fontId="0" type="noConversion"/>
  </si>
  <si>
    <t>0119N</t>
    <phoneticPr fontId="0" type="noConversion"/>
  </si>
  <si>
    <t>013S</t>
    <phoneticPr fontId="0" type="noConversion"/>
  </si>
  <si>
    <t>1300</t>
    <phoneticPr fontId="0" type="noConversion"/>
  </si>
  <si>
    <t>023S</t>
    <phoneticPr fontId="0" type="noConversion"/>
  </si>
  <si>
    <t>Ho chiminh(E)</t>
    <phoneticPr fontId="0" type="noConversion"/>
  </si>
  <si>
    <t>SGN08</t>
    <phoneticPr fontId="0" type="noConversion"/>
  </si>
  <si>
    <t>463XTW</t>
  </si>
  <si>
    <t>464XTE</t>
  </si>
  <si>
    <t>483XTW</t>
  </si>
  <si>
    <t>484XTE</t>
  </si>
  <si>
    <t>503XTW</t>
  </si>
  <si>
    <t>504XTE</t>
  </si>
  <si>
    <t>0238S</t>
  </si>
  <si>
    <t>0239N</t>
  </si>
  <si>
    <t>523XTW</t>
  </si>
  <si>
    <t>524XTE</t>
  </si>
  <si>
    <t>237W</t>
  </si>
  <si>
    <t>238E</t>
  </si>
  <si>
    <t>VOY</t>
    <phoneticPr fontId="4" type="noConversion"/>
  </si>
  <si>
    <t>ETB</t>
    <phoneticPr fontId="4" type="noConversion"/>
  </si>
  <si>
    <t>ETD</t>
    <phoneticPr fontId="4" type="noConversion"/>
  </si>
  <si>
    <t>0800</t>
    <phoneticPr fontId="4" type="noConversion"/>
  </si>
  <si>
    <t>1700</t>
    <phoneticPr fontId="4" type="noConversion"/>
  </si>
  <si>
    <t>1400</t>
    <phoneticPr fontId="4" type="noConversion"/>
  </si>
  <si>
    <t>Terminal List:</t>
    <phoneticPr fontId="4" type="noConversion"/>
  </si>
  <si>
    <t>123W</t>
  </si>
  <si>
    <t>123E</t>
  </si>
  <si>
    <t>268W</t>
  </si>
  <si>
    <t>268E</t>
  </si>
  <si>
    <t>421W</t>
  </si>
  <si>
    <t>421E</t>
  </si>
  <si>
    <t>124W</t>
  </si>
  <si>
    <t>124E</t>
  </si>
  <si>
    <t>147W</t>
  </si>
  <si>
    <t>147E</t>
  </si>
  <si>
    <t>269W</t>
  </si>
  <si>
    <t>269E</t>
  </si>
  <si>
    <t>422W</t>
  </si>
  <si>
    <t>422E</t>
  </si>
  <si>
    <t>125W</t>
  </si>
  <si>
    <t>125E</t>
  </si>
  <si>
    <t>148W</t>
  </si>
  <si>
    <t>148E</t>
  </si>
  <si>
    <t>270W</t>
  </si>
  <si>
    <t>270E</t>
  </si>
  <si>
    <t>423W</t>
  </si>
  <si>
    <t>423E</t>
  </si>
  <si>
    <t>126W</t>
  </si>
  <si>
    <t>126E</t>
  </si>
  <si>
    <t>149W</t>
  </si>
  <si>
    <t>149E</t>
  </si>
  <si>
    <t>271W</t>
  </si>
  <si>
    <t>271E</t>
  </si>
  <si>
    <t>424W</t>
  </si>
  <si>
    <t>424E</t>
  </si>
  <si>
    <t>127W</t>
  </si>
  <si>
    <t>127E</t>
  </si>
  <si>
    <t>150W</t>
  </si>
  <si>
    <t>150E</t>
  </si>
  <si>
    <t>272W</t>
  </si>
  <si>
    <t>272E</t>
  </si>
  <si>
    <t>425W</t>
  </si>
  <si>
    <t>425E</t>
  </si>
  <si>
    <t>128W</t>
  </si>
  <si>
    <t>128E</t>
  </si>
  <si>
    <t>week</t>
    <phoneticPr fontId="3" type="noConversion"/>
  </si>
  <si>
    <t>VESSEL NAME</t>
    <phoneticPr fontId="3" type="noConversion"/>
  </si>
  <si>
    <t>VSL OP</t>
    <phoneticPr fontId="3" type="noConversion"/>
  </si>
  <si>
    <t>VSL CODE</t>
    <phoneticPr fontId="3" type="noConversion"/>
  </si>
  <si>
    <t>VOYAGE</t>
    <phoneticPr fontId="3" type="noConversion"/>
  </si>
  <si>
    <t>IRIS2</t>
    <phoneticPr fontId="3" type="noConversion"/>
  </si>
  <si>
    <t>COMMON</t>
    <phoneticPr fontId="3" type="noConversion"/>
  </si>
  <si>
    <t>18005S</t>
  </si>
  <si>
    <t>18005N</t>
  </si>
  <si>
    <t>29620S</t>
  </si>
  <si>
    <t>29720N</t>
  </si>
  <si>
    <t>071S</t>
  </si>
  <si>
    <t>071N</t>
  </si>
  <si>
    <t>1805S</t>
  </si>
  <si>
    <t>1805N</t>
  </si>
  <si>
    <t>30020S</t>
  </si>
  <si>
    <t>30120N</t>
  </si>
  <si>
    <t>18006S</t>
  </si>
  <si>
    <t>18006N</t>
  </si>
  <si>
    <t>30420S</t>
  </si>
  <si>
    <t>30520N</t>
  </si>
  <si>
    <t>072S</t>
  </si>
  <si>
    <t>072N</t>
  </si>
  <si>
    <t>30820S</t>
  </si>
  <si>
    <t>30920N</t>
  </si>
  <si>
    <t>18007S</t>
  </si>
  <si>
    <t>18007N</t>
  </si>
  <si>
    <t>31220S</t>
  </si>
  <si>
    <t>31320N</t>
  </si>
  <si>
    <t>073S</t>
  </si>
  <si>
    <t>073N</t>
  </si>
  <si>
    <t>1807S</t>
  </si>
  <si>
    <t>1807N</t>
  </si>
  <si>
    <t>31620S</t>
  </si>
  <si>
    <t>31720N</t>
  </si>
  <si>
    <t>18008S</t>
  </si>
  <si>
    <t>18008N</t>
  </si>
  <si>
    <t>32020S</t>
  </si>
  <si>
    <t>32120N</t>
  </si>
  <si>
    <t>32420S</t>
  </si>
  <si>
    <t>32520N</t>
  </si>
  <si>
    <t>18009S</t>
  </si>
  <si>
    <t>18009N</t>
  </si>
  <si>
    <t>32820S</t>
  </si>
  <si>
    <t>32920N</t>
  </si>
  <si>
    <t>33220S</t>
  </si>
  <si>
    <t>33320N</t>
  </si>
  <si>
    <t>week</t>
    <phoneticPr fontId="0" type="noConversion"/>
  </si>
  <si>
    <t>VESSEL NAME</t>
    <phoneticPr fontId="0" type="noConversion"/>
  </si>
  <si>
    <t>VSL OP</t>
    <phoneticPr fontId="0" type="noConversion"/>
  </si>
  <si>
    <t>VSL CODE</t>
    <phoneticPr fontId="0" type="noConversion"/>
  </si>
  <si>
    <t>VOYAGE</t>
    <phoneticPr fontId="0" type="noConversion"/>
  </si>
  <si>
    <t>IRIS2</t>
    <phoneticPr fontId="0" type="noConversion"/>
  </si>
  <si>
    <t>COMMON</t>
    <phoneticPr fontId="0" type="noConversion"/>
  </si>
  <si>
    <t>中国、韩国——东南亚线(CKI)</t>
    <phoneticPr fontId="2" type="noConversion"/>
  </si>
  <si>
    <t>CHINA KOREA INDONESIA svc</t>
    <phoneticPr fontId="2" type="noConversion"/>
  </si>
  <si>
    <t>PUS05</t>
    <phoneticPr fontId="5" type="noConversion"/>
  </si>
  <si>
    <t>KAN05</t>
    <phoneticPr fontId="5" type="noConversion"/>
  </si>
  <si>
    <t>SHA07</t>
    <phoneticPr fontId="5" type="noConversion"/>
  </si>
  <si>
    <t>NGB02</t>
    <phoneticPr fontId="3" type="noConversion"/>
  </si>
  <si>
    <t>HKG09</t>
    <phoneticPr fontId="3" type="noConversion"/>
  </si>
  <si>
    <t>JKT01</t>
    <phoneticPr fontId="5" type="noConversion"/>
  </si>
  <si>
    <t>SGN08</t>
    <phoneticPr fontId="3" type="noConversion"/>
  </si>
  <si>
    <t>NGB07</t>
    <phoneticPr fontId="3" type="noConversion"/>
  </si>
  <si>
    <t>SHA07</t>
    <phoneticPr fontId="3" type="noConversion"/>
  </si>
  <si>
    <t>PUS05</t>
    <phoneticPr fontId="3" type="noConversion"/>
  </si>
  <si>
    <t>KMD</t>
    <phoneticPr fontId="3" type="noConversion"/>
  </si>
  <si>
    <t>WARNOW CARP phase out / HASCO QINGDAO phase in</t>
  </si>
  <si>
    <t>PHASE OUT IN SINGAPORE</t>
  </si>
  <si>
    <t>05550W</t>
  </si>
  <si>
    <t>05550E</t>
  </si>
  <si>
    <t>1551W</t>
  </si>
  <si>
    <t>1551E</t>
  </si>
  <si>
    <t>1553W</t>
  </si>
  <si>
    <t>1553E</t>
  </si>
  <si>
    <t>07554W</t>
  </si>
  <si>
    <t>07554E</t>
  </si>
  <si>
    <t>TRF KAYA</t>
  </si>
  <si>
    <t>QEH</t>
  </si>
  <si>
    <t>040W</t>
  </si>
  <si>
    <t>040E</t>
  </si>
  <si>
    <t>WAN HAI 301</t>
  </si>
  <si>
    <t>SAX</t>
  </si>
  <si>
    <t>17556W</t>
  </si>
  <si>
    <t>17556E</t>
  </si>
  <si>
    <t>041W</t>
  </si>
  <si>
    <t>041E</t>
  </si>
  <si>
    <t>CPF SERVICE</t>
  </si>
  <si>
    <t>SUBIC</t>
  </si>
  <si>
    <t xml:space="preserve">马尼拉北港 </t>
  </si>
  <si>
    <t xml:space="preserve">苏比克 </t>
  </si>
  <si>
    <t xml:space="preserve">上海 </t>
  </si>
  <si>
    <t>SFS01</t>
  </si>
  <si>
    <t>SHA06</t>
  </si>
  <si>
    <t>DONG FANG QIANG</t>
  </si>
  <si>
    <t>SNL</t>
  </si>
  <si>
    <t>QYS</t>
  </si>
  <si>
    <t>TBA</t>
  </si>
  <si>
    <t>077</t>
  </si>
  <si>
    <t>249</t>
  </si>
  <si>
    <t>078</t>
  </si>
  <si>
    <t>250</t>
  </si>
  <si>
    <t>IRIS-2</t>
    <phoneticPr fontId="0" type="noConversion"/>
  </si>
  <si>
    <t>VESSEL NAME</t>
    <phoneticPr fontId="0" type="noConversion"/>
  </si>
  <si>
    <t>VSL OPR</t>
    <phoneticPr fontId="0" type="noConversion"/>
  </si>
  <si>
    <t>IRIS-2 VESSEL CODE</t>
    <phoneticPr fontId="0" type="noConversion"/>
  </si>
  <si>
    <t>VOYAGE</t>
    <phoneticPr fontId="0" type="noConversion"/>
  </si>
  <si>
    <t>IRIS</t>
    <phoneticPr fontId="0" type="noConversion"/>
  </si>
  <si>
    <t>IRIS-2</t>
    <phoneticPr fontId="0" type="noConversion"/>
  </si>
  <si>
    <t>COMMON</t>
    <phoneticPr fontId="0" type="noConversion"/>
  </si>
  <si>
    <t>110</t>
  </si>
  <si>
    <t>335</t>
  </si>
  <si>
    <t>111</t>
  </si>
  <si>
    <t>336</t>
  </si>
  <si>
    <t>VESSEL NAME</t>
    <phoneticPr fontId="0" type="noConversion"/>
  </si>
  <si>
    <t>VSL OPR</t>
    <phoneticPr fontId="0" type="noConversion"/>
  </si>
  <si>
    <t>VOYAGE</t>
    <phoneticPr fontId="0" type="noConversion"/>
  </si>
  <si>
    <t>IRIS-2</t>
    <phoneticPr fontId="0" type="noConversion"/>
  </si>
  <si>
    <t>COMMON</t>
    <phoneticPr fontId="0" type="noConversion"/>
  </si>
  <si>
    <t>KOTA LAMBANG</t>
  </si>
  <si>
    <t>RFA</t>
  </si>
  <si>
    <t>158</t>
  </si>
  <si>
    <t>W153</t>
  </si>
  <si>
    <t>E153</t>
  </si>
  <si>
    <t>N2S</t>
  </si>
  <si>
    <t>BKK02</t>
    <phoneticPr fontId="2" type="noConversion"/>
  </si>
  <si>
    <t>Mon</t>
    <phoneticPr fontId="2" type="noConversion"/>
  </si>
  <si>
    <t>Tue</t>
    <phoneticPr fontId="2" type="noConversion"/>
  </si>
  <si>
    <t>Thu</t>
    <phoneticPr fontId="2" type="noConversion"/>
  </si>
  <si>
    <t>NU3</t>
    <phoneticPr fontId="2" type="noConversion"/>
  </si>
  <si>
    <t>Laem chabang</t>
  </si>
  <si>
    <r>
      <rPr>
        <sz val="12"/>
        <rFont val="宋体"/>
        <family val="3"/>
        <charset val="134"/>
      </rPr>
      <t>中远集运日本</t>
    </r>
    <r>
      <rPr>
        <sz val="12"/>
        <rFont val="Times New Roman"/>
        <family val="1"/>
      </rPr>
      <t>-</t>
    </r>
    <r>
      <rPr>
        <sz val="12"/>
        <rFont val="宋体"/>
        <family val="3"/>
        <charset val="134"/>
      </rPr>
      <t>泰国线（</t>
    </r>
    <r>
      <rPr>
        <sz val="12"/>
        <rFont val="Times New Roman"/>
        <family val="1"/>
      </rPr>
      <t>CTJ)</t>
    </r>
  </si>
  <si>
    <t>0400</t>
    <phoneticPr fontId="2" type="noConversion"/>
  </si>
  <si>
    <t>158S</t>
  </si>
  <si>
    <t>158N</t>
  </si>
  <si>
    <t>185S</t>
  </si>
  <si>
    <t>185N</t>
  </si>
  <si>
    <t>058S</t>
  </si>
  <si>
    <t>058N</t>
  </si>
  <si>
    <t>159S</t>
  </si>
  <si>
    <t>159N</t>
  </si>
  <si>
    <t>Last loadable voyage on CHH2 service before termination of swap agreement</t>
  </si>
  <si>
    <t>VOY</t>
    <phoneticPr fontId="5" type="noConversion"/>
  </si>
  <si>
    <t>Yokohama [E]</t>
  </si>
  <si>
    <t>Singapore [W]</t>
  </si>
  <si>
    <t>IRIS2</t>
    <phoneticPr fontId="5" type="noConversion"/>
  </si>
  <si>
    <t>Hong Kong [E]</t>
  </si>
  <si>
    <t>ROUTE 航线 ：华南-胡志明航线(CV3)</t>
  </si>
  <si>
    <t>PORT ROTATION 港口运行 ： Fuzhou-Shantou-Hong Kong-Shekou-Nansha-Hochiminh-Hong Kong-Fuzhou</t>
  </si>
  <si>
    <t>Port Code 港口代码 ：FZN-SWA-HKG-SHK-NSH-SGN-HKG-JIA</t>
  </si>
  <si>
    <t>VESSEL NAME</t>
    <phoneticPr fontId="0" type="noConversion"/>
  </si>
  <si>
    <t>VSL OPR</t>
    <phoneticPr fontId="0" type="noConversion"/>
  </si>
  <si>
    <t>IRIS-2 VESSEL CODE</t>
    <phoneticPr fontId="0" type="noConversion"/>
  </si>
  <si>
    <t>VOYAGE</t>
    <phoneticPr fontId="0" type="noConversion"/>
  </si>
  <si>
    <t>IRIS</t>
    <phoneticPr fontId="0" type="noConversion"/>
  </si>
  <si>
    <t>IRIS-2</t>
    <phoneticPr fontId="0" type="noConversion"/>
  </si>
  <si>
    <t>COMMON</t>
    <phoneticPr fontId="0" type="noConversion"/>
  </si>
  <si>
    <t>WAN HAI 211</t>
  </si>
  <si>
    <t>QG6</t>
  </si>
  <si>
    <t>068</t>
  </si>
  <si>
    <t>S363</t>
  </si>
  <si>
    <t>N363</t>
  </si>
  <si>
    <t>NGS</t>
  </si>
  <si>
    <t>S364</t>
  </si>
  <si>
    <t>N364</t>
  </si>
  <si>
    <t>S365</t>
  </si>
  <si>
    <t>N365</t>
  </si>
  <si>
    <t>S366</t>
  </si>
  <si>
    <t>N366</t>
  </si>
  <si>
    <t>S367</t>
  </si>
  <si>
    <t>N367</t>
  </si>
  <si>
    <t>AS FILIPPA</t>
  </si>
  <si>
    <t>TDE</t>
  </si>
  <si>
    <t>307QAS</t>
  </si>
  <si>
    <t>309QAS</t>
  </si>
  <si>
    <t>311QAS</t>
  </si>
  <si>
    <t>313QAS</t>
  </si>
  <si>
    <t>315QAS</t>
  </si>
  <si>
    <t>317QAS</t>
  </si>
  <si>
    <t>319QAS</t>
  </si>
  <si>
    <t>321QAS</t>
  </si>
  <si>
    <t>095S</t>
  </si>
  <si>
    <t>059S</t>
  </si>
  <si>
    <t>059N</t>
  </si>
  <si>
    <t>096S</t>
  </si>
  <si>
    <t>060S</t>
  </si>
  <si>
    <t>060N</t>
  </si>
  <si>
    <t>097S</t>
  </si>
  <si>
    <t xml:space="preserve">CVT （China Ho chiminh-Laem Chabang Express) </t>
    <phoneticPr fontId="0" type="noConversion"/>
  </si>
  <si>
    <t>Port Rotation: Qingdao-Shanghai-Shekou-Hochiminh-Laemchabang-Nansha-Qingdao</t>
    <phoneticPr fontId="0" type="noConversion"/>
  </si>
  <si>
    <t>NEW CVT SERVICE LINE</t>
    <phoneticPr fontId="0" type="noConversion"/>
  </si>
  <si>
    <t>week</t>
    <phoneticPr fontId="0" type="noConversion"/>
  </si>
  <si>
    <t>VESSEL NAME</t>
    <phoneticPr fontId="0" type="noConversion"/>
  </si>
  <si>
    <t>VSL CODE</t>
    <phoneticPr fontId="0" type="noConversion"/>
  </si>
  <si>
    <t>VOYAGE</t>
    <phoneticPr fontId="0" type="noConversion"/>
  </si>
  <si>
    <t>CSCL PANAMA</t>
    <phoneticPr fontId="0" type="noConversion"/>
  </si>
  <si>
    <t>CSC</t>
    <phoneticPr fontId="0" type="noConversion"/>
  </si>
  <si>
    <t>CSCL MANZANILLO</t>
    <phoneticPr fontId="0" type="noConversion"/>
  </si>
  <si>
    <t>CSCL SANTIAGO</t>
    <phoneticPr fontId="0" type="noConversion"/>
  </si>
  <si>
    <t>CSCL SAO PAULO</t>
    <phoneticPr fontId="0" type="noConversion"/>
  </si>
  <si>
    <t>CSCL LIMA</t>
    <phoneticPr fontId="0" type="noConversion"/>
  </si>
  <si>
    <t>CSCL MONTEVIDEO</t>
    <phoneticPr fontId="0" type="noConversion"/>
  </si>
  <si>
    <t>CSCL CALLAO</t>
    <phoneticPr fontId="0" type="noConversion"/>
  </si>
  <si>
    <t>006S</t>
    <phoneticPr fontId="0" type="noConversion"/>
  </si>
  <si>
    <t>Yingkou</t>
    <phoneticPr fontId="0" type="noConversion"/>
  </si>
  <si>
    <t>Tianjin</t>
    <phoneticPr fontId="0" type="noConversion"/>
  </si>
  <si>
    <t>Ningbo</t>
    <phoneticPr fontId="0" type="noConversion"/>
  </si>
  <si>
    <t>Laem chabang</t>
    <phoneticPr fontId="0" type="noConversion"/>
  </si>
  <si>
    <t>Nansha</t>
    <phoneticPr fontId="0" type="noConversion"/>
  </si>
  <si>
    <t>Hongkong</t>
    <phoneticPr fontId="0" type="noConversion"/>
  </si>
  <si>
    <t>Qingdao</t>
    <phoneticPr fontId="0" type="noConversion"/>
  </si>
  <si>
    <t>YIK04</t>
    <phoneticPr fontId="0" type="noConversion"/>
  </si>
  <si>
    <t>IMIS</t>
    <phoneticPr fontId="0" type="noConversion"/>
  </si>
  <si>
    <t>COMMON (IMIS)</t>
    <phoneticPr fontId="0" type="noConversion"/>
  </si>
  <si>
    <t>FRI</t>
    <phoneticPr fontId="0" type="noConversion"/>
  </si>
  <si>
    <t>0500</t>
    <phoneticPr fontId="0" type="noConversion"/>
  </si>
  <si>
    <t>1700</t>
    <phoneticPr fontId="0" type="noConversion"/>
  </si>
  <si>
    <t>009S</t>
    <phoneticPr fontId="0" type="noConversion"/>
  </si>
  <si>
    <t>009N</t>
    <phoneticPr fontId="0" type="noConversion"/>
  </si>
  <si>
    <t>CSCL SAO PAULO</t>
    <phoneticPr fontId="0" type="noConversion"/>
  </si>
  <si>
    <t>CSCL MANZANILLO</t>
    <phoneticPr fontId="0" type="noConversion"/>
  </si>
  <si>
    <t>007S</t>
    <phoneticPr fontId="0" type="noConversion"/>
  </si>
  <si>
    <t>007N</t>
    <phoneticPr fontId="0" type="noConversion"/>
  </si>
  <si>
    <t>0131S</t>
    <phoneticPr fontId="0" type="noConversion"/>
  </si>
  <si>
    <t>0132N</t>
    <phoneticPr fontId="0" type="noConversion"/>
  </si>
  <si>
    <t>005S</t>
    <phoneticPr fontId="0" type="noConversion"/>
  </si>
  <si>
    <t>0181S</t>
    <phoneticPr fontId="0" type="noConversion"/>
  </si>
  <si>
    <t xml:space="preserve">PHASE IN CTS SERVICE </t>
    <phoneticPr fontId="0" type="noConversion"/>
  </si>
  <si>
    <t>CSCL SAN JOSE</t>
    <phoneticPr fontId="0" type="noConversion"/>
  </si>
  <si>
    <t>005S</t>
    <phoneticPr fontId="0" type="noConversion"/>
  </si>
  <si>
    <t>005N</t>
    <phoneticPr fontId="0" type="noConversion"/>
  </si>
  <si>
    <t>0087S</t>
    <phoneticPr fontId="0" type="noConversion"/>
  </si>
  <si>
    <t>0088N</t>
    <phoneticPr fontId="0" type="noConversion"/>
  </si>
  <si>
    <t>006N</t>
    <phoneticPr fontId="0" type="noConversion"/>
  </si>
  <si>
    <t>0159S</t>
    <phoneticPr fontId="0" type="noConversion"/>
  </si>
  <si>
    <t>0160N</t>
    <phoneticPr fontId="0" type="noConversion"/>
  </si>
  <si>
    <t>010S</t>
    <phoneticPr fontId="0" type="noConversion"/>
  </si>
  <si>
    <t>010N</t>
    <phoneticPr fontId="0" type="noConversion"/>
  </si>
  <si>
    <t>0090S</t>
    <phoneticPr fontId="0" type="noConversion"/>
  </si>
  <si>
    <t>0091N</t>
    <phoneticPr fontId="0" type="noConversion"/>
  </si>
  <si>
    <t>CSE</t>
    <phoneticPr fontId="0" type="noConversion"/>
  </si>
  <si>
    <t>BLANK SAILING</t>
    <phoneticPr fontId="0" type="noConversion"/>
  </si>
  <si>
    <t>0114S</t>
    <phoneticPr fontId="0" type="noConversion"/>
  </si>
  <si>
    <t>0115N</t>
    <phoneticPr fontId="0" type="noConversion"/>
  </si>
  <si>
    <t>008S</t>
    <phoneticPr fontId="0" type="noConversion"/>
  </si>
  <si>
    <t>008N</t>
    <phoneticPr fontId="0" type="noConversion"/>
  </si>
  <si>
    <t>0135S</t>
    <phoneticPr fontId="0" type="noConversion"/>
  </si>
  <si>
    <t>0091S</t>
    <phoneticPr fontId="0" type="noConversion"/>
  </si>
  <si>
    <t>0092N</t>
    <phoneticPr fontId="0" type="noConversion"/>
  </si>
  <si>
    <t>007N</t>
    <phoneticPr fontId="0" type="noConversion"/>
  </si>
  <si>
    <t>0163S</t>
    <phoneticPr fontId="0" type="noConversion"/>
  </si>
  <si>
    <t>0164N</t>
    <phoneticPr fontId="0" type="noConversion"/>
  </si>
  <si>
    <t>011S</t>
    <phoneticPr fontId="0" type="noConversion"/>
  </si>
  <si>
    <t>0094S</t>
    <phoneticPr fontId="0" type="noConversion"/>
  </si>
  <si>
    <t>0095N</t>
    <phoneticPr fontId="0" type="noConversion"/>
  </si>
  <si>
    <t>week</t>
    <phoneticPr fontId="0" type="noConversion"/>
  </si>
  <si>
    <t>VESSEL NAME</t>
    <phoneticPr fontId="0" type="noConversion"/>
  </si>
  <si>
    <t>Qingdao(S)</t>
    <phoneticPr fontId="0" type="noConversion"/>
  </si>
  <si>
    <t>Shekou</t>
    <phoneticPr fontId="0" type="noConversion"/>
  </si>
  <si>
    <t>Ho chiminh(N)</t>
    <phoneticPr fontId="0" type="noConversion"/>
  </si>
  <si>
    <t>Laem chabang</t>
    <phoneticPr fontId="0" type="noConversion"/>
  </si>
  <si>
    <t>TAO06</t>
    <phoneticPr fontId="0" type="noConversion"/>
  </si>
  <si>
    <t>SHA04</t>
    <phoneticPr fontId="0" type="noConversion"/>
  </si>
  <si>
    <t>SGN49</t>
    <phoneticPr fontId="0" type="noConversion"/>
  </si>
  <si>
    <t>LCH05</t>
    <phoneticPr fontId="0" type="noConversion"/>
  </si>
  <si>
    <t>TAO06</t>
    <phoneticPr fontId="0" type="noConversion"/>
  </si>
  <si>
    <t>COMMON (IMIS)</t>
    <phoneticPr fontId="0" type="noConversion"/>
  </si>
  <si>
    <t>Tue</t>
    <phoneticPr fontId="0" type="noConversion"/>
  </si>
  <si>
    <t>Thu</t>
    <phoneticPr fontId="0" type="noConversion"/>
  </si>
  <si>
    <t>Sun</t>
    <phoneticPr fontId="0" type="noConversion"/>
  </si>
  <si>
    <t>Fri</t>
    <phoneticPr fontId="0" type="noConversion"/>
  </si>
  <si>
    <t>011N</t>
    <phoneticPr fontId="0" type="noConversion"/>
  </si>
  <si>
    <t>0092S</t>
    <phoneticPr fontId="0" type="noConversion"/>
  </si>
  <si>
    <t>0093N</t>
    <phoneticPr fontId="0" type="noConversion"/>
  </si>
  <si>
    <t>CSCL CALLAO</t>
    <phoneticPr fontId="0" type="noConversion"/>
  </si>
  <si>
    <t>0146S</t>
    <phoneticPr fontId="0" type="noConversion"/>
  </si>
  <si>
    <t>0147N</t>
    <phoneticPr fontId="0" type="noConversion"/>
  </si>
  <si>
    <t>QCO</t>
    <phoneticPr fontId="0" type="noConversion"/>
  </si>
  <si>
    <t>009S</t>
    <phoneticPr fontId="0" type="noConversion"/>
  </si>
  <si>
    <t>0116S</t>
    <phoneticPr fontId="0" type="noConversion"/>
  </si>
  <si>
    <t>0117N</t>
    <phoneticPr fontId="0" type="noConversion"/>
  </si>
  <si>
    <t>OMIT</t>
    <phoneticPr fontId="0" type="noConversion"/>
  </si>
  <si>
    <t>012S</t>
    <phoneticPr fontId="0" type="noConversion"/>
  </si>
  <si>
    <t>012N</t>
    <phoneticPr fontId="0" type="noConversion"/>
  </si>
  <si>
    <t>008S</t>
    <phoneticPr fontId="0" type="noConversion"/>
  </si>
  <si>
    <t>0148S</t>
    <phoneticPr fontId="0" type="noConversion"/>
  </si>
  <si>
    <t>0149N</t>
    <phoneticPr fontId="0" type="noConversion"/>
  </si>
  <si>
    <t>010S</t>
    <phoneticPr fontId="0" type="noConversion"/>
  </si>
  <si>
    <t>010N</t>
    <phoneticPr fontId="0" type="noConversion"/>
  </si>
  <si>
    <t>0118S</t>
    <phoneticPr fontId="0" type="noConversion"/>
  </si>
  <si>
    <t>013N</t>
    <phoneticPr fontId="0" type="noConversion"/>
  </si>
  <si>
    <t>0096S</t>
    <phoneticPr fontId="0" type="noConversion"/>
  </si>
  <si>
    <t>0097N</t>
    <phoneticPr fontId="0" type="noConversion"/>
  </si>
  <si>
    <t>AT LYG01</t>
    <phoneticPr fontId="0" type="noConversion"/>
  </si>
  <si>
    <t>AT TAO06</t>
    <phoneticPr fontId="0" type="noConversion"/>
  </si>
  <si>
    <t>0150S</t>
    <phoneticPr fontId="0" type="noConversion"/>
  </si>
  <si>
    <t>0151N</t>
    <phoneticPr fontId="0" type="noConversion"/>
  </si>
  <si>
    <t>011N</t>
    <phoneticPr fontId="0" type="noConversion"/>
  </si>
  <si>
    <t>0120S</t>
    <phoneticPr fontId="0" type="noConversion"/>
  </si>
  <si>
    <t>0121N</t>
    <phoneticPr fontId="0" type="noConversion"/>
  </si>
  <si>
    <t>SGN49</t>
    <phoneticPr fontId="0" type="noConversion"/>
  </si>
  <si>
    <t>014S</t>
    <phoneticPr fontId="0" type="noConversion"/>
  </si>
  <si>
    <t>014N</t>
    <phoneticPr fontId="0" type="noConversion"/>
  </si>
  <si>
    <t>0098S</t>
    <phoneticPr fontId="0" type="noConversion"/>
  </si>
  <si>
    <t>0099N</t>
    <phoneticPr fontId="0" type="noConversion"/>
  </si>
  <si>
    <t>0152S</t>
    <phoneticPr fontId="0" type="noConversion"/>
  </si>
  <si>
    <t>0153N</t>
    <phoneticPr fontId="0" type="noConversion"/>
  </si>
  <si>
    <t>PHASE IN NEW CVT-T</t>
    <phoneticPr fontId="0" type="noConversion"/>
  </si>
  <si>
    <t>0122S</t>
    <phoneticPr fontId="0" type="noConversion"/>
  </si>
  <si>
    <t>0123N</t>
    <phoneticPr fontId="0" type="noConversion"/>
  </si>
  <si>
    <t>PHASE IN NEW CVT-V</t>
    <phoneticPr fontId="0" type="noConversion"/>
  </si>
  <si>
    <t>015S</t>
    <phoneticPr fontId="0" type="noConversion"/>
  </si>
  <si>
    <t>015N</t>
    <phoneticPr fontId="0" type="noConversion"/>
  </si>
  <si>
    <t>0100S</t>
    <phoneticPr fontId="0" type="noConversion"/>
  </si>
  <si>
    <t>0101N</t>
    <phoneticPr fontId="0" type="noConversion"/>
  </si>
  <si>
    <t>Laem chabang(N)</t>
    <phoneticPr fontId="0" type="noConversion"/>
  </si>
  <si>
    <t>Qingdao(W)</t>
    <phoneticPr fontId="0" type="noConversion"/>
  </si>
  <si>
    <t>Ningbo</t>
    <phoneticPr fontId="0" type="noConversion"/>
  </si>
  <si>
    <t>Ho chiminh</t>
    <phoneticPr fontId="0" type="noConversion"/>
  </si>
  <si>
    <t>LCH03</t>
    <phoneticPr fontId="0" type="noConversion"/>
  </si>
  <si>
    <t>SHA05</t>
    <phoneticPr fontId="0" type="noConversion"/>
  </si>
  <si>
    <t>NGB03</t>
    <phoneticPr fontId="0" type="noConversion"/>
  </si>
  <si>
    <t>CMP04</t>
    <phoneticPr fontId="0" type="noConversion"/>
  </si>
  <si>
    <t>TAO06</t>
    <phoneticPr fontId="0" type="noConversion"/>
  </si>
  <si>
    <t xml:space="preserve">COMMON </t>
    <phoneticPr fontId="0" type="noConversion"/>
  </si>
  <si>
    <t>Sat</t>
    <phoneticPr fontId="0" type="noConversion"/>
  </si>
  <si>
    <t>Fri</t>
    <phoneticPr fontId="0" type="noConversion"/>
  </si>
  <si>
    <t>1400</t>
    <phoneticPr fontId="0" type="noConversion"/>
  </si>
  <si>
    <t>0400</t>
    <phoneticPr fontId="0" type="noConversion"/>
  </si>
  <si>
    <t>1200</t>
    <phoneticPr fontId="0" type="noConversion"/>
  </si>
  <si>
    <t>1900</t>
    <phoneticPr fontId="0" type="noConversion"/>
  </si>
  <si>
    <t>2200</t>
    <phoneticPr fontId="0" type="noConversion"/>
  </si>
  <si>
    <t>2000</t>
    <phoneticPr fontId="0" type="noConversion"/>
  </si>
  <si>
    <t>2300</t>
    <phoneticPr fontId="0" type="noConversion"/>
  </si>
  <si>
    <t>1100</t>
    <phoneticPr fontId="0" type="noConversion"/>
  </si>
  <si>
    <t>0900</t>
    <phoneticPr fontId="0" type="noConversion"/>
  </si>
  <si>
    <t>1800</t>
    <phoneticPr fontId="0" type="noConversion"/>
  </si>
  <si>
    <t>1000</t>
    <phoneticPr fontId="0" type="noConversion"/>
  </si>
  <si>
    <t>0100</t>
    <phoneticPr fontId="0" type="noConversion"/>
  </si>
  <si>
    <t>1100</t>
    <phoneticPr fontId="0" type="noConversion"/>
  </si>
  <si>
    <t>0000</t>
    <phoneticPr fontId="0" type="noConversion"/>
  </si>
  <si>
    <t>0600</t>
    <phoneticPr fontId="0" type="noConversion"/>
  </si>
  <si>
    <t>1600</t>
    <phoneticPr fontId="0" type="noConversion"/>
  </si>
  <si>
    <t>SPIRIT OF CAPE TOWN</t>
    <phoneticPr fontId="0" type="noConversion"/>
  </si>
  <si>
    <t>CNC</t>
    <phoneticPr fontId="0" type="noConversion"/>
  </si>
  <si>
    <t>N06</t>
    <phoneticPr fontId="0" type="noConversion"/>
  </si>
  <si>
    <t>001W</t>
    <phoneticPr fontId="0" type="noConversion"/>
  </si>
  <si>
    <t>001E</t>
    <phoneticPr fontId="0" type="noConversion"/>
  </si>
  <si>
    <t>003XTW</t>
    <phoneticPr fontId="0" type="noConversion"/>
  </si>
  <si>
    <t>004XTE</t>
    <phoneticPr fontId="0" type="noConversion"/>
  </si>
  <si>
    <t>012W</t>
    <phoneticPr fontId="0" type="noConversion"/>
  </si>
  <si>
    <t>012E</t>
    <phoneticPr fontId="0" type="noConversion"/>
  </si>
  <si>
    <t>0124W</t>
    <phoneticPr fontId="0" type="noConversion"/>
  </si>
  <si>
    <t>0125E</t>
    <phoneticPr fontId="0" type="noConversion"/>
  </si>
  <si>
    <t>015W</t>
    <phoneticPr fontId="0" type="noConversion"/>
  </si>
  <si>
    <t>015E</t>
    <phoneticPr fontId="0" type="noConversion"/>
  </si>
  <si>
    <t>0102W</t>
    <phoneticPr fontId="0" type="noConversion"/>
  </si>
  <si>
    <t>0103E</t>
    <phoneticPr fontId="0" type="noConversion"/>
  </si>
  <si>
    <t>0154S</t>
    <phoneticPr fontId="0" type="noConversion"/>
  </si>
  <si>
    <t>0155N</t>
    <phoneticPr fontId="0" type="noConversion"/>
  </si>
  <si>
    <t>011W</t>
    <phoneticPr fontId="0" type="noConversion"/>
  </si>
  <si>
    <t>011E</t>
    <phoneticPr fontId="0" type="noConversion"/>
  </si>
  <si>
    <t>0156W</t>
    <phoneticPr fontId="0" type="noConversion"/>
  </si>
  <si>
    <t>0157E</t>
    <phoneticPr fontId="0" type="noConversion"/>
  </si>
  <si>
    <t>TASANEE</t>
    <phoneticPr fontId="0" type="noConversion"/>
  </si>
  <si>
    <t>PIL</t>
    <phoneticPr fontId="0" type="noConversion"/>
  </si>
  <si>
    <t>TSN</t>
    <phoneticPr fontId="0" type="noConversion"/>
  </si>
  <si>
    <t>015S</t>
    <phoneticPr fontId="0" type="noConversion"/>
  </si>
  <si>
    <t>201S</t>
    <phoneticPr fontId="0" type="noConversion"/>
  </si>
  <si>
    <t>202N</t>
    <phoneticPr fontId="0" type="noConversion"/>
  </si>
  <si>
    <t>002S</t>
    <phoneticPr fontId="0" type="noConversion"/>
  </si>
  <si>
    <t>021XTS</t>
    <phoneticPr fontId="0" type="noConversion"/>
  </si>
  <si>
    <t>PHASE OUT</t>
    <phoneticPr fontId="0" type="noConversion"/>
  </si>
  <si>
    <t>QJD</t>
    <phoneticPr fontId="0" type="noConversion"/>
  </si>
  <si>
    <t>017N</t>
    <phoneticPr fontId="0" type="noConversion"/>
  </si>
  <si>
    <t>022XTN</t>
    <phoneticPr fontId="0" type="noConversion"/>
  </si>
  <si>
    <t>017W</t>
    <phoneticPr fontId="0" type="noConversion"/>
  </si>
  <si>
    <t>017E</t>
    <phoneticPr fontId="0" type="noConversion"/>
  </si>
  <si>
    <t>023XTW</t>
    <phoneticPr fontId="0" type="noConversion"/>
  </si>
  <si>
    <t>024XTE</t>
    <phoneticPr fontId="0" type="noConversion"/>
  </si>
  <si>
    <t>0126S</t>
    <phoneticPr fontId="0" type="noConversion"/>
  </si>
  <si>
    <t>0127N</t>
    <phoneticPr fontId="0" type="noConversion"/>
  </si>
  <si>
    <t>013E</t>
    <phoneticPr fontId="0" type="noConversion"/>
  </si>
  <si>
    <t>0129E</t>
    <phoneticPr fontId="0" type="noConversion"/>
  </si>
  <si>
    <t>016W</t>
    <phoneticPr fontId="0" type="noConversion"/>
  </si>
  <si>
    <t>016E</t>
    <phoneticPr fontId="0" type="noConversion"/>
  </si>
  <si>
    <t>0106W</t>
    <phoneticPr fontId="0" type="noConversion"/>
  </si>
  <si>
    <t>0107E</t>
    <phoneticPr fontId="0" type="noConversion"/>
  </si>
  <si>
    <t>0158S</t>
    <phoneticPr fontId="0" type="noConversion"/>
  </si>
  <si>
    <t>0159N</t>
    <phoneticPr fontId="0" type="noConversion"/>
  </si>
  <si>
    <t>0160W</t>
    <phoneticPr fontId="0" type="noConversion"/>
  </si>
  <si>
    <t>0161E</t>
    <phoneticPr fontId="0" type="noConversion"/>
  </si>
  <si>
    <t>KOTA MACHAN</t>
    <phoneticPr fontId="0" type="noConversion"/>
  </si>
  <si>
    <t>PIL</t>
    <phoneticPr fontId="0" type="noConversion"/>
  </si>
  <si>
    <t>ANL</t>
    <phoneticPr fontId="0" type="noConversion"/>
  </si>
  <si>
    <t>043S</t>
    <phoneticPr fontId="0" type="noConversion"/>
  </si>
  <si>
    <t>001S</t>
    <phoneticPr fontId="0" type="noConversion"/>
  </si>
  <si>
    <t>KOTA PURI</t>
    <phoneticPr fontId="0" type="noConversion"/>
  </si>
  <si>
    <t>ARQ</t>
    <phoneticPr fontId="0" type="noConversion"/>
  </si>
  <si>
    <t>005N</t>
    <phoneticPr fontId="0" type="noConversion"/>
  </si>
  <si>
    <t>135S</t>
    <phoneticPr fontId="0" type="noConversion"/>
  </si>
  <si>
    <t>136N</t>
    <phoneticPr fontId="0" type="noConversion"/>
  </si>
  <si>
    <t>PHASE IN</t>
    <phoneticPr fontId="0" type="noConversion"/>
  </si>
  <si>
    <t>005W</t>
    <phoneticPr fontId="0" type="noConversion"/>
  </si>
  <si>
    <t>005E</t>
    <phoneticPr fontId="0" type="noConversion"/>
  </si>
  <si>
    <t>137W</t>
    <phoneticPr fontId="0" type="noConversion"/>
  </si>
  <si>
    <t>138E</t>
    <phoneticPr fontId="0" type="noConversion"/>
  </si>
  <si>
    <t>QJD</t>
    <phoneticPr fontId="0" type="noConversion"/>
  </si>
  <si>
    <t>018S</t>
    <phoneticPr fontId="0" type="noConversion"/>
  </si>
  <si>
    <t>041XTS</t>
    <phoneticPr fontId="0" type="noConversion"/>
  </si>
  <si>
    <t>042XTN</t>
    <phoneticPr fontId="0" type="noConversion"/>
  </si>
  <si>
    <t>018W</t>
    <phoneticPr fontId="0" type="noConversion"/>
  </si>
  <si>
    <t>018E</t>
    <phoneticPr fontId="0" type="noConversion"/>
  </si>
  <si>
    <t>043XTW</t>
    <phoneticPr fontId="0" type="noConversion"/>
  </si>
  <si>
    <t>044XTE</t>
    <phoneticPr fontId="0" type="noConversion"/>
  </si>
  <si>
    <t>014S</t>
    <phoneticPr fontId="0" type="noConversion"/>
  </si>
  <si>
    <t>014N</t>
    <phoneticPr fontId="0" type="noConversion"/>
  </si>
  <si>
    <t>0130S</t>
    <phoneticPr fontId="0" type="noConversion"/>
  </si>
  <si>
    <t>0131N</t>
    <phoneticPr fontId="0" type="noConversion"/>
  </si>
  <si>
    <t>014W</t>
    <phoneticPr fontId="0" type="noConversion"/>
  </si>
  <si>
    <t>014E</t>
    <phoneticPr fontId="0" type="noConversion"/>
  </si>
  <si>
    <t>0132W</t>
    <phoneticPr fontId="0" type="noConversion"/>
  </si>
  <si>
    <t>0133E</t>
    <phoneticPr fontId="0" type="noConversion"/>
  </si>
  <si>
    <t>CSCL HOUSTON(CNP2)</t>
    <phoneticPr fontId="0" type="noConversion"/>
  </si>
  <si>
    <t>CSE</t>
    <phoneticPr fontId="0" type="noConversion"/>
  </si>
  <si>
    <t>QWM</t>
    <phoneticPr fontId="0" type="noConversion"/>
  </si>
  <si>
    <t>027S</t>
    <phoneticPr fontId="0" type="noConversion"/>
  </si>
  <si>
    <t>0229S</t>
    <phoneticPr fontId="0" type="noConversion"/>
  </si>
  <si>
    <t>017S</t>
    <phoneticPr fontId="0" type="noConversion"/>
  </si>
  <si>
    <t>0108S</t>
    <phoneticPr fontId="0" type="noConversion"/>
  </si>
  <si>
    <t>0109N</t>
    <phoneticPr fontId="0" type="noConversion"/>
  </si>
  <si>
    <t>017W</t>
    <phoneticPr fontId="0" type="noConversion"/>
  </si>
  <si>
    <t>017E</t>
    <phoneticPr fontId="0" type="noConversion"/>
  </si>
  <si>
    <t>0110W</t>
    <phoneticPr fontId="0" type="noConversion"/>
  </si>
  <si>
    <t>0111E</t>
    <phoneticPr fontId="0" type="noConversion"/>
  </si>
  <si>
    <t>013S</t>
    <phoneticPr fontId="0" type="noConversion"/>
  </si>
  <si>
    <t>013N</t>
    <phoneticPr fontId="0" type="noConversion"/>
  </si>
  <si>
    <t>0162S</t>
    <phoneticPr fontId="0" type="noConversion"/>
  </si>
  <si>
    <t>0163N</t>
    <phoneticPr fontId="0" type="noConversion"/>
  </si>
  <si>
    <t>OMIT</t>
    <phoneticPr fontId="0" type="noConversion"/>
  </si>
  <si>
    <t>013W</t>
    <phoneticPr fontId="0" type="noConversion"/>
  </si>
  <si>
    <t>0164W</t>
    <phoneticPr fontId="0" type="noConversion"/>
  </si>
  <si>
    <t>0165E</t>
    <phoneticPr fontId="0" type="noConversion"/>
  </si>
  <si>
    <t>006S</t>
    <phoneticPr fontId="0" type="noConversion"/>
  </si>
  <si>
    <t>006N</t>
    <phoneticPr fontId="0" type="noConversion"/>
  </si>
  <si>
    <t>139S</t>
    <phoneticPr fontId="0" type="noConversion"/>
  </si>
  <si>
    <t>140N</t>
    <phoneticPr fontId="0" type="noConversion"/>
  </si>
  <si>
    <t>006W</t>
    <phoneticPr fontId="0" type="noConversion"/>
  </si>
  <si>
    <t>006E</t>
    <phoneticPr fontId="0" type="noConversion"/>
  </si>
  <si>
    <t>141W</t>
    <phoneticPr fontId="0" type="noConversion"/>
  </si>
  <si>
    <t>142E</t>
    <phoneticPr fontId="0" type="noConversion"/>
  </si>
  <si>
    <t>019S</t>
    <phoneticPr fontId="0" type="noConversion"/>
  </si>
  <si>
    <t>019N</t>
    <phoneticPr fontId="0" type="noConversion"/>
  </si>
  <si>
    <t>061XTS</t>
    <phoneticPr fontId="0" type="noConversion"/>
  </si>
  <si>
    <t>062XTN</t>
    <phoneticPr fontId="0" type="noConversion"/>
  </si>
  <si>
    <t>019W</t>
    <phoneticPr fontId="0" type="noConversion"/>
  </si>
  <si>
    <t>019E</t>
    <phoneticPr fontId="0" type="noConversion"/>
  </si>
  <si>
    <t>063XTW</t>
    <phoneticPr fontId="0" type="noConversion"/>
  </si>
  <si>
    <t>0134S</t>
    <phoneticPr fontId="0" type="noConversion"/>
  </si>
  <si>
    <t>0135N</t>
    <phoneticPr fontId="0" type="noConversion"/>
  </si>
  <si>
    <t>015W</t>
    <phoneticPr fontId="0" type="noConversion"/>
  </si>
  <si>
    <t>0136W</t>
    <phoneticPr fontId="0" type="noConversion"/>
  </si>
  <si>
    <t>0137E</t>
    <phoneticPr fontId="0" type="noConversion"/>
  </si>
  <si>
    <t>0112S</t>
    <phoneticPr fontId="0" type="noConversion"/>
  </si>
  <si>
    <t>0113N</t>
    <phoneticPr fontId="0" type="noConversion"/>
  </si>
  <si>
    <t>0114W</t>
    <phoneticPr fontId="0" type="noConversion"/>
  </si>
  <si>
    <t>0115E</t>
    <phoneticPr fontId="0" type="noConversion"/>
  </si>
  <si>
    <t>014N</t>
    <phoneticPr fontId="0" type="noConversion"/>
  </si>
  <si>
    <t>0166S</t>
    <phoneticPr fontId="0" type="noConversion"/>
  </si>
  <si>
    <t>0167N</t>
    <phoneticPr fontId="0" type="noConversion"/>
  </si>
  <si>
    <t>0168W</t>
    <phoneticPr fontId="0" type="noConversion"/>
  </si>
  <si>
    <t>0169E</t>
    <phoneticPr fontId="0" type="noConversion"/>
  </si>
  <si>
    <t>KOTA PURI</t>
    <phoneticPr fontId="0" type="noConversion"/>
  </si>
  <si>
    <t>007S</t>
    <phoneticPr fontId="0" type="noConversion"/>
  </si>
  <si>
    <t>143S</t>
    <phoneticPr fontId="0" type="noConversion"/>
  </si>
  <si>
    <t>144N</t>
    <phoneticPr fontId="0" type="noConversion"/>
  </si>
  <si>
    <t>007W</t>
    <phoneticPr fontId="0" type="noConversion"/>
  </si>
  <si>
    <t>007E</t>
    <phoneticPr fontId="0" type="noConversion"/>
  </si>
  <si>
    <t>145W</t>
    <phoneticPr fontId="0" type="noConversion"/>
  </si>
  <si>
    <t>146E</t>
    <phoneticPr fontId="0" type="noConversion"/>
  </si>
  <si>
    <t>020S</t>
    <phoneticPr fontId="0" type="noConversion"/>
  </si>
  <si>
    <t>020N</t>
    <phoneticPr fontId="0" type="noConversion"/>
  </si>
  <si>
    <t>081XTS</t>
    <phoneticPr fontId="0" type="noConversion"/>
  </si>
  <si>
    <t>082XTN</t>
    <phoneticPr fontId="0" type="noConversion"/>
  </si>
  <si>
    <t>020W</t>
    <phoneticPr fontId="0" type="noConversion"/>
  </si>
  <si>
    <t>020E</t>
    <phoneticPr fontId="0" type="noConversion"/>
  </si>
  <si>
    <t>083XTW</t>
    <phoneticPr fontId="0" type="noConversion"/>
  </si>
  <si>
    <t>084XTE</t>
    <phoneticPr fontId="0" type="noConversion"/>
  </si>
  <si>
    <t>CSCL LIMA</t>
    <phoneticPr fontId="0" type="noConversion"/>
  </si>
  <si>
    <t>016S</t>
    <phoneticPr fontId="0" type="noConversion"/>
  </si>
  <si>
    <t>016N</t>
    <phoneticPr fontId="0" type="noConversion"/>
  </si>
  <si>
    <t>0138S</t>
    <phoneticPr fontId="0" type="noConversion"/>
  </si>
  <si>
    <t>0139N</t>
    <phoneticPr fontId="0" type="noConversion"/>
  </si>
  <si>
    <t>019N</t>
    <phoneticPr fontId="0" type="noConversion"/>
  </si>
  <si>
    <t>0117N</t>
    <phoneticPr fontId="0" type="noConversion"/>
  </si>
  <si>
    <t>0118W</t>
    <phoneticPr fontId="0" type="noConversion"/>
  </si>
  <si>
    <t>0119E</t>
    <phoneticPr fontId="0" type="noConversion"/>
  </si>
  <si>
    <t>0144W</t>
    <phoneticPr fontId="0" type="noConversion"/>
  </si>
  <si>
    <t>0145E</t>
    <phoneticPr fontId="0" type="noConversion"/>
  </si>
  <si>
    <t>Q3V</t>
    <phoneticPr fontId="0" type="noConversion"/>
  </si>
  <si>
    <t>0171N</t>
    <phoneticPr fontId="0" type="noConversion"/>
  </si>
  <si>
    <t>008W</t>
    <phoneticPr fontId="0" type="noConversion"/>
  </si>
  <si>
    <t>008E</t>
    <phoneticPr fontId="0" type="noConversion"/>
  </si>
  <si>
    <t>149W</t>
    <phoneticPr fontId="0" type="noConversion"/>
  </si>
  <si>
    <t>150E</t>
    <phoneticPr fontId="0" type="noConversion"/>
  </si>
  <si>
    <t>021W</t>
    <phoneticPr fontId="0" type="noConversion"/>
  </si>
  <si>
    <t>021E</t>
    <phoneticPr fontId="0" type="noConversion"/>
  </si>
  <si>
    <t>103XTW</t>
    <phoneticPr fontId="0" type="noConversion"/>
  </si>
  <si>
    <t>104XTE</t>
    <phoneticPr fontId="0" type="noConversion"/>
  </si>
  <si>
    <t>0174S</t>
    <phoneticPr fontId="0" type="noConversion"/>
  </si>
  <si>
    <t>0175N</t>
    <phoneticPr fontId="0" type="noConversion"/>
  </si>
  <si>
    <t>016W</t>
    <phoneticPr fontId="0" type="noConversion"/>
  </si>
  <si>
    <t>0176W</t>
    <phoneticPr fontId="0" type="noConversion"/>
  </si>
  <si>
    <t>0177E</t>
    <phoneticPr fontId="0" type="noConversion"/>
  </si>
  <si>
    <t>0122W</t>
    <phoneticPr fontId="0" type="noConversion"/>
  </si>
  <si>
    <t>0123E</t>
    <phoneticPr fontId="0" type="noConversion"/>
  </si>
  <si>
    <t>QCO</t>
    <phoneticPr fontId="0" type="noConversion"/>
  </si>
  <si>
    <t>018S</t>
    <phoneticPr fontId="0" type="noConversion"/>
  </si>
  <si>
    <t>018W</t>
    <phoneticPr fontId="0" type="noConversion"/>
  </si>
  <si>
    <t>018E</t>
    <phoneticPr fontId="0" type="noConversion"/>
  </si>
  <si>
    <t>0148W</t>
    <phoneticPr fontId="0" type="noConversion"/>
  </si>
  <si>
    <t>0149E</t>
    <phoneticPr fontId="0" type="noConversion"/>
  </si>
  <si>
    <t>SLIDE DOWN ONE WEEK</t>
    <phoneticPr fontId="0" type="noConversion"/>
  </si>
  <si>
    <t>KOTA PURI</t>
    <phoneticPr fontId="0" type="noConversion"/>
  </si>
  <si>
    <t>151S</t>
    <phoneticPr fontId="0" type="noConversion"/>
  </si>
  <si>
    <t>152N</t>
    <phoneticPr fontId="0" type="noConversion"/>
  </si>
  <si>
    <t>009W</t>
    <phoneticPr fontId="0" type="noConversion"/>
  </si>
  <si>
    <t>009E</t>
    <phoneticPr fontId="0" type="noConversion"/>
  </si>
  <si>
    <t>153W</t>
    <phoneticPr fontId="0" type="noConversion"/>
  </si>
  <si>
    <t>154E</t>
    <phoneticPr fontId="0" type="noConversion"/>
  </si>
  <si>
    <t>022S</t>
    <phoneticPr fontId="0" type="noConversion"/>
  </si>
  <si>
    <t>022N</t>
    <phoneticPr fontId="0" type="noConversion"/>
  </si>
  <si>
    <t>121XTS</t>
    <phoneticPr fontId="0" type="noConversion"/>
  </si>
  <si>
    <t>122XTN</t>
    <phoneticPr fontId="0" type="noConversion"/>
  </si>
  <si>
    <t>022W</t>
    <phoneticPr fontId="0" type="noConversion"/>
  </si>
  <si>
    <t>022E</t>
    <phoneticPr fontId="0" type="noConversion"/>
  </si>
  <si>
    <t>123XTW</t>
    <phoneticPr fontId="0" type="noConversion"/>
  </si>
  <si>
    <t>124XTE</t>
    <phoneticPr fontId="0" type="noConversion"/>
  </si>
  <si>
    <t>0178S</t>
    <phoneticPr fontId="0" type="noConversion"/>
  </si>
  <si>
    <t>0179N</t>
    <phoneticPr fontId="0" type="noConversion"/>
  </si>
  <si>
    <t>017W</t>
    <phoneticPr fontId="0" type="noConversion"/>
  </si>
  <si>
    <t>0180W</t>
    <phoneticPr fontId="0" type="noConversion"/>
  </si>
  <si>
    <t>0181E</t>
    <phoneticPr fontId="0" type="noConversion"/>
  </si>
  <si>
    <t>021S</t>
    <phoneticPr fontId="0" type="noConversion"/>
  </si>
  <si>
    <t>021N</t>
    <phoneticPr fontId="0" type="noConversion"/>
  </si>
  <si>
    <t>0124S</t>
    <phoneticPr fontId="0" type="noConversion"/>
  </si>
  <si>
    <t>0125N</t>
    <phoneticPr fontId="0" type="noConversion"/>
  </si>
  <si>
    <t>021W</t>
    <phoneticPr fontId="0" type="noConversion"/>
  </si>
  <si>
    <t>021E</t>
    <phoneticPr fontId="0" type="noConversion"/>
  </si>
  <si>
    <t>0126W</t>
    <phoneticPr fontId="0" type="noConversion"/>
  </si>
  <si>
    <t>0127E</t>
    <phoneticPr fontId="0" type="noConversion"/>
  </si>
  <si>
    <t>019N</t>
    <phoneticPr fontId="0" type="noConversion"/>
  </si>
  <si>
    <t>019E</t>
    <phoneticPr fontId="0" type="noConversion"/>
  </si>
  <si>
    <t>0152W</t>
    <phoneticPr fontId="0" type="noConversion"/>
  </si>
  <si>
    <t>0153E</t>
    <phoneticPr fontId="0" type="noConversion"/>
  </si>
  <si>
    <t>155S</t>
    <phoneticPr fontId="0" type="noConversion"/>
  </si>
  <si>
    <t>156N</t>
    <phoneticPr fontId="0" type="noConversion"/>
  </si>
  <si>
    <t>010W</t>
    <phoneticPr fontId="0" type="noConversion"/>
  </si>
  <si>
    <t>010E</t>
    <phoneticPr fontId="0" type="noConversion"/>
  </si>
  <si>
    <t>157W</t>
    <phoneticPr fontId="0" type="noConversion"/>
  </si>
  <si>
    <t>158E</t>
    <phoneticPr fontId="0" type="noConversion"/>
  </si>
  <si>
    <t>023N</t>
    <phoneticPr fontId="0" type="noConversion"/>
  </si>
  <si>
    <t>141XTS</t>
    <phoneticPr fontId="0" type="noConversion"/>
  </si>
  <si>
    <t>142XTN</t>
    <phoneticPr fontId="0" type="noConversion"/>
  </si>
  <si>
    <t>023W</t>
    <phoneticPr fontId="0" type="noConversion"/>
  </si>
  <si>
    <t>023E</t>
    <phoneticPr fontId="0" type="noConversion"/>
  </si>
  <si>
    <t>143XTW</t>
    <phoneticPr fontId="0" type="noConversion"/>
  </si>
  <si>
    <t>144XTE</t>
    <phoneticPr fontId="0" type="noConversion"/>
  </si>
  <si>
    <t>0182S</t>
    <phoneticPr fontId="0" type="noConversion"/>
  </si>
  <si>
    <t>0183N</t>
    <phoneticPr fontId="0" type="noConversion"/>
  </si>
  <si>
    <t>0184W</t>
    <phoneticPr fontId="0" type="noConversion"/>
  </si>
  <si>
    <t>0185E</t>
    <phoneticPr fontId="0" type="noConversion"/>
  </si>
  <si>
    <t>0128S</t>
    <phoneticPr fontId="0" type="noConversion"/>
  </si>
  <si>
    <t>0129N</t>
    <phoneticPr fontId="0" type="noConversion"/>
  </si>
  <si>
    <t>0130W</t>
    <phoneticPr fontId="0" type="noConversion"/>
  </si>
  <si>
    <t>0131E</t>
    <phoneticPr fontId="0" type="noConversion"/>
  </si>
  <si>
    <t>159S</t>
    <phoneticPr fontId="0" type="noConversion"/>
  </si>
  <si>
    <t>160N</t>
    <phoneticPr fontId="0" type="noConversion"/>
  </si>
  <si>
    <t>161W</t>
    <phoneticPr fontId="0" type="noConversion"/>
  </si>
  <si>
    <t>162E</t>
    <phoneticPr fontId="0" type="noConversion"/>
  </si>
  <si>
    <t>024S</t>
    <phoneticPr fontId="0" type="noConversion"/>
  </si>
  <si>
    <t>024N</t>
    <phoneticPr fontId="0" type="noConversion"/>
  </si>
  <si>
    <t>161XTS</t>
    <phoneticPr fontId="0" type="noConversion"/>
  </si>
  <si>
    <t>162XTN</t>
    <phoneticPr fontId="0" type="noConversion"/>
  </si>
  <si>
    <t>024W</t>
    <phoneticPr fontId="0" type="noConversion"/>
  </si>
  <si>
    <t>024E</t>
    <phoneticPr fontId="0" type="noConversion"/>
  </si>
  <si>
    <t>163XTW</t>
    <phoneticPr fontId="0" type="noConversion"/>
  </si>
  <si>
    <t>164XTE</t>
    <phoneticPr fontId="0" type="noConversion"/>
  </si>
  <si>
    <t>019S</t>
    <phoneticPr fontId="0" type="noConversion"/>
  </si>
  <si>
    <t>019N</t>
    <phoneticPr fontId="0" type="noConversion"/>
  </si>
  <si>
    <t>0186S</t>
    <phoneticPr fontId="0" type="noConversion"/>
  </si>
  <si>
    <t>0187N</t>
    <phoneticPr fontId="0" type="noConversion"/>
  </si>
  <si>
    <t>0188W</t>
    <phoneticPr fontId="0" type="noConversion"/>
  </si>
  <si>
    <t>0189E</t>
    <phoneticPr fontId="0" type="noConversion"/>
  </si>
  <si>
    <t>QY8</t>
    <phoneticPr fontId="0" type="noConversion"/>
  </si>
  <si>
    <t>023S</t>
    <phoneticPr fontId="0" type="noConversion"/>
  </si>
  <si>
    <t>023N</t>
    <phoneticPr fontId="0" type="noConversion"/>
  </si>
  <si>
    <t>0132S</t>
    <phoneticPr fontId="0" type="noConversion"/>
  </si>
  <si>
    <t>0133N</t>
    <phoneticPr fontId="0" type="noConversion"/>
  </si>
  <si>
    <t>023E</t>
    <phoneticPr fontId="0" type="noConversion"/>
  </si>
  <si>
    <t>0134W</t>
    <phoneticPr fontId="0" type="noConversion"/>
  </si>
  <si>
    <t>0135E</t>
    <phoneticPr fontId="0" type="noConversion"/>
  </si>
  <si>
    <t>0158S</t>
    <phoneticPr fontId="0" type="noConversion"/>
  </si>
  <si>
    <t>021W</t>
    <phoneticPr fontId="0" type="noConversion"/>
  </si>
  <si>
    <t>163S</t>
    <phoneticPr fontId="0" type="noConversion"/>
  </si>
  <si>
    <t>164N</t>
    <phoneticPr fontId="0" type="noConversion"/>
  </si>
  <si>
    <t>025S</t>
    <phoneticPr fontId="0" type="noConversion"/>
  </si>
  <si>
    <t>025N</t>
    <phoneticPr fontId="0" type="noConversion"/>
  </si>
  <si>
    <t>181XTS</t>
    <phoneticPr fontId="0" type="noConversion"/>
  </si>
  <si>
    <t>182XTN</t>
    <phoneticPr fontId="0" type="noConversion"/>
  </si>
  <si>
    <t>025W</t>
    <phoneticPr fontId="0" type="noConversion"/>
  </si>
  <si>
    <t>025E</t>
    <phoneticPr fontId="0" type="noConversion"/>
  </si>
  <si>
    <t>183XTW</t>
    <phoneticPr fontId="0" type="noConversion"/>
  </si>
  <si>
    <t>184XTE</t>
    <phoneticPr fontId="0" type="noConversion"/>
  </si>
  <si>
    <t>0190S</t>
    <phoneticPr fontId="0" type="noConversion"/>
  </si>
  <si>
    <t>0191N</t>
    <phoneticPr fontId="0" type="noConversion"/>
  </si>
  <si>
    <t>0192W</t>
    <phoneticPr fontId="0" type="noConversion"/>
  </si>
  <si>
    <t>0193E</t>
    <phoneticPr fontId="0" type="noConversion"/>
  </si>
  <si>
    <t>024N</t>
    <phoneticPr fontId="0" type="noConversion"/>
  </si>
  <si>
    <t>0136S</t>
    <phoneticPr fontId="0" type="noConversion"/>
  </si>
  <si>
    <t>0137N</t>
    <phoneticPr fontId="0" type="noConversion"/>
  </si>
  <si>
    <t>024E</t>
    <phoneticPr fontId="0" type="noConversion"/>
  </si>
  <si>
    <t>0138W</t>
    <phoneticPr fontId="0" type="noConversion"/>
  </si>
  <si>
    <t>0139E</t>
    <phoneticPr fontId="0" type="noConversion"/>
  </si>
  <si>
    <t>Shekou</t>
    <phoneticPr fontId="0" type="noConversion"/>
  </si>
  <si>
    <t>Laem chabang(N)</t>
    <phoneticPr fontId="0" type="noConversion"/>
  </si>
  <si>
    <t>SHK01</t>
    <phoneticPr fontId="0" type="noConversion"/>
  </si>
  <si>
    <t>LCH03</t>
    <phoneticPr fontId="0" type="noConversion"/>
  </si>
  <si>
    <t>Wed</t>
    <phoneticPr fontId="0" type="noConversion"/>
  </si>
  <si>
    <t>Sun</t>
    <phoneticPr fontId="0" type="noConversion"/>
  </si>
  <si>
    <t>Sun</t>
    <phoneticPr fontId="0" type="noConversion"/>
  </si>
  <si>
    <t>2000</t>
    <phoneticPr fontId="0" type="noConversion"/>
  </si>
  <si>
    <t>2300</t>
    <phoneticPr fontId="0" type="noConversion"/>
  </si>
  <si>
    <t>1100</t>
    <phoneticPr fontId="0" type="noConversion"/>
  </si>
  <si>
    <t>1800</t>
    <phoneticPr fontId="0" type="noConversion"/>
  </si>
  <si>
    <t>1000</t>
    <phoneticPr fontId="0" type="noConversion"/>
  </si>
  <si>
    <t>week</t>
    <phoneticPr fontId="0" type="noConversion"/>
  </si>
  <si>
    <t>VSL OP</t>
    <phoneticPr fontId="0" type="noConversion"/>
  </si>
  <si>
    <t>ARQ</t>
  </si>
  <si>
    <t>QJD</t>
  </si>
  <si>
    <t>week</t>
    <phoneticPr fontId="0" type="noConversion"/>
  </si>
  <si>
    <t>Ningbo</t>
    <phoneticPr fontId="0" type="noConversion"/>
  </si>
  <si>
    <t>Ho chiminh(E)</t>
    <phoneticPr fontId="0" type="noConversion"/>
  </si>
  <si>
    <t>Sat</t>
    <phoneticPr fontId="0" type="noConversion"/>
  </si>
  <si>
    <t>Fri</t>
    <phoneticPr fontId="0" type="noConversion"/>
  </si>
  <si>
    <t>1000</t>
    <phoneticPr fontId="0" type="noConversion"/>
  </si>
  <si>
    <t>0100</t>
    <phoneticPr fontId="0" type="noConversion"/>
  </si>
  <si>
    <t>1600</t>
    <phoneticPr fontId="0" type="noConversion"/>
  </si>
  <si>
    <t>MERATUS JAYAKARTA</t>
  </si>
  <si>
    <t>N7W</t>
  </si>
  <si>
    <t>P/I @ 24/03</t>
  </si>
  <si>
    <t>P/O @ 05/03</t>
  </si>
  <si>
    <t>Qinhuangdao</t>
  </si>
  <si>
    <t>P/I @ 17/03</t>
  </si>
  <si>
    <t>17/03</t>
  </si>
  <si>
    <t>18/03</t>
  </si>
  <si>
    <t>Xingang</t>
  </si>
  <si>
    <t xml:space="preserve">Mon </t>
  </si>
  <si>
    <t>week</t>
    <phoneticPr fontId="0" type="noConversion"/>
  </si>
  <si>
    <t>VESSEL NAME</t>
    <phoneticPr fontId="0" type="noConversion"/>
  </si>
  <si>
    <t>VSL OP</t>
    <phoneticPr fontId="0" type="noConversion"/>
  </si>
  <si>
    <t>VSL CODE</t>
    <phoneticPr fontId="0" type="noConversion"/>
  </si>
  <si>
    <t>IRIS2</t>
    <phoneticPr fontId="0" type="noConversion"/>
  </si>
  <si>
    <t>COMMON</t>
    <phoneticPr fontId="0" type="noConversion"/>
  </si>
  <si>
    <t>171N</t>
  </si>
  <si>
    <t>173N</t>
  </si>
  <si>
    <t>174N</t>
  </si>
  <si>
    <t>061N</t>
  </si>
  <si>
    <t>175N</t>
  </si>
  <si>
    <t>062N</t>
  </si>
  <si>
    <t>063N</t>
  </si>
  <si>
    <t>177N</t>
  </si>
  <si>
    <t>178N</t>
  </si>
  <si>
    <t>P/O - 
29/04</t>
  </si>
  <si>
    <t>P/I -
11/05</t>
  </si>
  <si>
    <t xml:space="preserve">新鑫海公司东南亚航线 （CSE svc ） </t>
  </si>
  <si>
    <t>North China-South East Asia Express Service</t>
  </si>
  <si>
    <t>week</t>
    <phoneticPr fontId="0" type="noConversion"/>
  </si>
  <si>
    <t>VSL CODE</t>
    <phoneticPr fontId="0" type="noConversion"/>
  </si>
  <si>
    <t>PA1</t>
  </si>
  <si>
    <t>CIX</t>
  </si>
  <si>
    <t xml:space="preserve">新鑫海公司泛亚一线 （PA1 svc） </t>
  </si>
  <si>
    <t>PAN ASIA SERVICE I</t>
  </si>
  <si>
    <t>VSL OP</t>
    <phoneticPr fontId="0" type="noConversion"/>
  </si>
  <si>
    <t>VSL CODE</t>
    <phoneticPr fontId="0" type="noConversion"/>
  </si>
  <si>
    <t>IRIS2</t>
    <phoneticPr fontId="0" type="noConversion"/>
  </si>
  <si>
    <t>COMMON</t>
    <phoneticPr fontId="0" type="noConversion"/>
  </si>
  <si>
    <t>PMX - TAO</t>
  </si>
  <si>
    <t>PIX - FZN</t>
  </si>
  <si>
    <t>218</t>
  </si>
  <si>
    <t>175</t>
  </si>
  <si>
    <t>XIN YAN TAI</t>
  </si>
  <si>
    <t>RW0</t>
  </si>
  <si>
    <t>185</t>
  </si>
  <si>
    <t>Port Code: CNSHP/CNYIK/CNTSN/CNDLC/CNYNT/CNTAO/CNSHA/CNFZN/CNSHK/IDJKT/IDSUB/PHDVO/CNSHP</t>
  </si>
  <si>
    <t>OMT</t>
  </si>
  <si>
    <t>TIANJIN</t>
  </si>
  <si>
    <t>DALIAN</t>
  </si>
  <si>
    <t>YANTAI</t>
  </si>
  <si>
    <t>N2Z</t>
  </si>
  <si>
    <t>0777-002</t>
  </si>
  <si>
    <t>0778-023</t>
  </si>
  <si>
    <r>
      <t>EVER BEADY</t>
    </r>
    <r>
      <rPr>
        <sz val="12"/>
        <rFont val="宋体"/>
        <family val="2"/>
        <scheme val="minor"/>
      </rPr>
      <t xml:space="preserve"> </t>
    </r>
  </si>
  <si>
    <t>week</t>
    <phoneticPr fontId="4" type="noConversion"/>
  </si>
  <si>
    <t>VESSEL NAME</t>
    <phoneticPr fontId="4" type="noConversion"/>
  </si>
  <si>
    <t>VSL OP</t>
    <phoneticPr fontId="4" type="noConversion"/>
  </si>
  <si>
    <t>VSL CODE</t>
    <phoneticPr fontId="4" type="noConversion"/>
  </si>
  <si>
    <t>VOY</t>
    <phoneticPr fontId="4" type="noConversion"/>
  </si>
  <si>
    <t>Shanghai(S)</t>
    <phoneticPr fontId="2" type="noConversion"/>
  </si>
  <si>
    <t>Ningbo</t>
    <phoneticPr fontId="2" type="noConversion"/>
  </si>
  <si>
    <t>Hongkong</t>
    <phoneticPr fontId="2" type="noConversion"/>
  </si>
  <si>
    <t>Nansha</t>
    <phoneticPr fontId="2" type="noConversion"/>
  </si>
  <si>
    <t>Laem chabang(N)</t>
    <phoneticPr fontId="2" type="noConversion"/>
  </si>
  <si>
    <t>Shanghai</t>
    <phoneticPr fontId="2" type="noConversion"/>
  </si>
  <si>
    <t>SHA07</t>
    <phoneticPr fontId="2" type="noConversion"/>
  </si>
  <si>
    <t>NGB05</t>
    <phoneticPr fontId="2" type="noConversion"/>
  </si>
  <si>
    <t>NSH04</t>
    <phoneticPr fontId="2" type="noConversion"/>
  </si>
  <si>
    <t>LCH08</t>
    <phoneticPr fontId="2" type="noConversion"/>
  </si>
  <si>
    <t>HKG01</t>
    <phoneticPr fontId="2" type="noConversion"/>
  </si>
  <si>
    <t>IRIS2</t>
    <phoneticPr fontId="4" type="noConversion"/>
  </si>
  <si>
    <t xml:space="preserve">COMMON </t>
    <phoneticPr fontId="2" type="noConversion"/>
  </si>
  <si>
    <t>Sun</t>
    <phoneticPr fontId="2" type="noConversion"/>
  </si>
  <si>
    <t>Fri</t>
    <phoneticPr fontId="2" type="noConversion"/>
  </si>
  <si>
    <t>1600</t>
    <phoneticPr fontId="2" type="noConversion"/>
  </si>
  <si>
    <t>0600</t>
    <phoneticPr fontId="2" type="noConversion"/>
  </si>
  <si>
    <t>CSE</t>
    <phoneticPr fontId="2" type="noConversion"/>
  </si>
  <si>
    <t>R1. &amp; R2</t>
  </si>
  <si>
    <t xml:space="preserve">Dates are based on LTS, please refer to coastal schedule for actual ETA/ETD. </t>
  </si>
  <si>
    <t>Additional Port of Call LCH04 for NGS cargo arrangement</t>
  </si>
  <si>
    <t>COSCON S.E.A SOUTH JAPAN-THAILAND EXPRESS (CTJ)</t>
    <phoneticPr fontId="2" type="noConversion"/>
  </si>
  <si>
    <t>CTJ:JPOSA/JPUKB/JPTYO/JPYOK/HKHKG/THLCH/CNSHK/HKHKG/CNXMN/JPOSA       FULL CONTAINER WEEKLY SERVICE LINE</t>
    <phoneticPr fontId="2" type="noConversion"/>
  </si>
  <si>
    <t>VSL OP</t>
    <phoneticPr fontId="2" type="noConversion"/>
  </si>
  <si>
    <t>VSL CODE</t>
    <phoneticPr fontId="2" type="noConversion"/>
  </si>
  <si>
    <t>VOY</t>
    <phoneticPr fontId="2" type="noConversion"/>
  </si>
  <si>
    <t>Nagoya</t>
    <phoneticPr fontId="2" type="noConversion"/>
  </si>
  <si>
    <t>OSA05</t>
    <phoneticPr fontId="2" type="noConversion"/>
  </si>
  <si>
    <t>UKB41</t>
    <phoneticPr fontId="2" type="noConversion"/>
  </si>
  <si>
    <t>TYO07</t>
    <phoneticPr fontId="2" type="noConversion"/>
  </si>
  <si>
    <t>YOK40</t>
    <phoneticPr fontId="2" type="noConversion"/>
  </si>
  <si>
    <t>NGO08</t>
    <phoneticPr fontId="2" type="noConversion"/>
  </si>
  <si>
    <t>HKG04</t>
    <phoneticPr fontId="2" type="noConversion"/>
  </si>
  <si>
    <t>LCH07</t>
    <phoneticPr fontId="2" type="noConversion"/>
  </si>
  <si>
    <t>SHK01</t>
    <phoneticPr fontId="2" type="noConversion"/>
  </si>
  <si>
    <t>IRIS2</t>
    <phoneticPr fontId="2" type="noConversion"/>
  </si>
  <si>
    <t>COMMON</t>
    <phoneticPr fontId="2" type="noConversion"/>
  </si>
  <si>
    <t>ETB</t>
    <phoneticPr fontId="2" type="noConversion"/>
  </si>
  <si>
    <t>ETD</t>
    <phoneticPr fontId="2" type="noConversion"/>
  </si>
  <si>
    <t>TUE</t>
    <phoneticPr fontId="2" type="noConversion"/>
  </si>
  <si>
    <t>WED</t>
    <phoneticPr fontId="2" type="noConversion"/>
  </si>
  <si>
    <t>THU</t>
    <phoneticPr fontId="2" type="noConversion"/>
  </si>
  <si>
    <t>FRI</t>
    <phoneticPr fontId="2" type="noConversion"/>
  </si>
  <si>
    <t>SAT</t>
    <phoneticPr fontId="2" type="noConversion"/>
  </si>
  <si>
    <t>MON</t>
    <phoneticPr fontId="2" type="noConversion"/>
  </si>
  <si>
    <t>0400</t>
    <phoneticPr fontId="2" type="noConversion"/>
  </si>
  <si>
    <t>0800</t>
    <phoneticPr fontId="2" type="noConversion"/>
  </si>
  <si>
    <t>1700</t>
    <phoneticPr fontId="2" type="noConversion"/>
  </si>
  <si>
    <t>1900</t>
    <phoneticPr fontId="2" type="noConversion"/>
  </si>
  <si>
    <t>1400</t>
    <phoneticPr fontId="2" type="noConversion"/>
  </si>
  <si>
    <t>2300</t>
    <phoneticPr fontId="2" type="noConversion"/>
  </si>
  <si>
    <t>1100</t>
    <phoneticPr fontId="2" type="noConversion"/>
  </si>
  <si>
    <t>0300</t>
    <phoneticPr fontId="2" type="noConversion"/>
  </si>
  <si>
    <t>1200</t>
    <phoneticPr fontId="2" type="noConversion"/>
  </si>
  <si>
    <t>1500</t>
    <phoneticPr fontId="2" type="noConversion"/>
  </si>
  <si>
    <t>0100</t>
    <phoneticPr fontId="2" type="noConversion"/>
  </si>
  <si>
    <t>OOCL NEW ZEALAND</t>
    <phoneticPr fontId="2" type="noConversion"/>
  </si>
  <si>
    <t>OCL</t>
    <phoneticPr fontId="2" type="noConversion"/>
  </si>
  <si>
    <t>RHO</t>
    <phoneticPr fontId="2" type="noConversion"/>
  </si>
  <si>
    <t>OOCL ZHOUSHAN</t>
    <phoneticPr fontId="2" type="noConversion"/>
  </si>
  <si>
    <t>RK7</t>
    <phoneticPr fontId="2" type="noConversion"/>
  </si>
  <si>
    <t>186S</t>
  </si>
  <si>
    <t>186N</t>
  </si>
  <si>
    <t>160S</t>
  </si>
  <si>
    <t>187S</t>
  </si>
  <si>
    <t>187N</t>
  </si>
  <si>
    <t>Terminal List:</t>
    <phoneticPr fontId="2" type="noConversion"/>
  </si>
  <si>
    <t>NCB Container Terminal</t>
    <phoneticPr fontId="2" type="noConversion"/>
  </si>
  <si>
    <t>Hutchison Laemchabang Terminal Limited</t>
    <phoneticPr fontId="2" type="noConversion"/>
  </si>
  <si>
    <t>week</t>
    <phoneticPr fontId="5" type="noConversion"/>
  </si>
  <si>
    <t>VESSEL NAME</t>
    <phoneticPr fontId="5" type="noConversion"/>
  </si>
  <si>
    <t>VSL OP</t>
    <phoneticPr fontId="5" type="noConversion"/>
  </si>
  <si>
    <t>VSL CODE</t>
    <phoneticPr fontId="5" type="noConversion"/>
  </si>
  <si>
    <t>VOY</t>
    <phoneticPr fontId="5" type="noConversion"/>
  </si>
  <si>
    <t xml:space="preserve">COMMON </t>
    <phoneticPr fontId="2" type="noConversion"/>
  </si>
  <si>
    <t>Sat</t>
    <phoneticPr fontId="2" type="noConversion"/>
  </si>
  <si>
    <t>081E</t>
  </si>
  <si>
    <t>081W</t>
  </si>
  <si>
    <t>275JPW</t>
  </si>
  <si>
    <t>276JPE</t>
  </si>
  <si>
    <t>082E</t>
  </si>
  <si>
    <t>082W</t>
  </si>
  <si>
    <t>281JPW</t>
  </si>
  <si>
    <t>282JPE</t>
  </si>
  <si>
    <t>HHX1 Service</t>
  </si>
  <si>
    <t>Port Rotation: Ningbo-Shanghai-Hongkong-Haiphong-Hongkong-Ningbo</t>
  </si>
  <si>
    <t>Ningbo (W)</t>
  </si>
  <si>
    <t>Hai Phong (E)</t>
  </si>
  <si>
    <t>XIN TAI PING</t>
  </si>
  <si>
    <t>ASL</t>
  </si>
  <si>
    <t>100W</t>
  </si>
  <si>
    <t>100E</t>
  </si>
  <si>
    <t>1808W</t>
  </si>
  <si>
    <t>1808E</t>
  </si>
  <si>
    <t>SUPA BHUM</t>
  </si>
  <si>
    <t>ANZ</t>
  </si>
  <si>
    <t>101W</t>
  </si>
  <si>
    <t>101E</t>
  </si>
  <si>
    <t>1809W</t>
  </si>
  <si>
    <t>1809E</t>
  </si>
  <si>
    <t>102W</t>
  </si>
  <si>
    <t>102E</t>
  </si>
  <si>
    <t>1810W</t>
  </si>
  <si>
    <t>1810E</t>
  </si>
  <si>
    <t>103W</t>
  </si>
  <si>
    <t>103E</t>
  </si>
  <si>
    <t>1811W</t>
  </si>
  <si>
    <t>1811E</t>
  </si>
  <si>
    <t>104W</t>
  </si>
  <si>
    <t>104E</t>
  </si>
  <si>
    <t>1812W</t>
  </si>
  <si>
    <t>1812E</t>
  </si>
  <si>
    <t>105W</t>
  </si>
  <si>
    <t>105E</t>
  </si>
  <si>
    <t>1813W</t>
  </si>
  <si>
    <t>1813E</t>
  </si>
  <si>
    <t>106W</t>
  </si>
  <si>
    <t>106E</t>
  </si>
  <si>
    <t>1814W</t>
  </si>
  <si>
    <t>1814E</t>
  </si>
  <si>
    <t>CIT SERVICE</t>
  </si>
  <si>
    <t xml:space="preserve">CHINA-INDONESIA-THAILAND SERVICE </t>
  </si>
  <si>
    <t>Port Rotation: Surabaya - Semarang - Jakarta - Singapore - Laemchabang - Hong Kong - Ningbo - Shanghai (One-Way)</t>
  </si>
  <si>
    <t>week</t>
    <phoneticPr fontId="5" type="noConversion"/>
  </si>
  <si>
    <t>VESSEL NAME</t>
    <phoneticPr fontId="5" type="noConversion"/>
  </si>
  <si>
    <t>VSL OP</t>
    <phoneticPr fontId="5" type="noConversion"/>
  </si>
  <si>
    <t>VSL CODE</t>
    <phoneticPr fontId="5" type="noConversion"/>
  </si>
  <si>
    <t>Surabaya [N]</t>
  </si>
  <si>
    <t>Semarang</t>
  </si>
  <si>
    <t>Jakarta</t>
  </si>
  <si>
    <t>Singapore</t>
  </si>
  <si>
    <t>SUB01</t>
  </si>
  <si>
    <t>LCH08</t>
  </si>
  <si>
    <t>IRIS2</t>
    <phoneticPr fontId="5" type="noConversion"/>
  </si>
  <si>
    <t xml:space="preserve">COMMON </t>
    <phoneticPr fontId="2" type="noConversion"/>
  </si>
  <si>
    <t>LEO PERDANA</t>
  </si>
  <si>
    <t>RZM</t>
  </si>
  <si>
    <t>390N</t>
  </si>
  <si>
    <t>0055-062N</t>
  </si>
  <si>
    <t>BOMAR SPRING</t>
  </si>
  <si>
    <t>RVA</t>
  </si>
  <si>
    <t>0056-005N</t>
  </si>
  <si>
    <t>0057-031N</t>
  </si>
  <si>
    <t>PONA</t>
  </si>
  <si>
    <t>RTV</t>
  </si>
  <si>
    <t>0058-031N</t>
  </si>
  <si>
    <t>391N</t>
  </si>
  <si>
    <t>0059-063N</t>
  </si>
  <si>
    <t>0060-006N</t>
  </si>
  <si>
    <t>0061-032N</t>
  </si>
  <si>
    <t>0062-032N</t>
  </si>
  <si>
    <t>392N</t>
  </si>
  <si>
    <t>0063-063N</t>
  </si>
  <si>
    <t>0064-007N</t>
  </si>
  <si>
    <t>0065-033N</t>
  </si>
  <si>
    <t>0066-033N</t>
  </si>
  <si>
    <t>393N</t>
  </si>
  <si>
    <t>0067-064N</t>
  </si>
  <si>
    <t>0068-008N</t>
  </si>
  <si>
    <t>0069-034N</t>
  </si>
  <si>
    <t>0070-034N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</si>
</sst>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5">
    <numFmt numFmtId="5" formatCode="&quot;¥&quot;#,##0;&quot;¥&quot;\-#,##0"/>
    <numFmt numFmtId="6" formatCode="&quot;¥&quot;#,##0;[Red]&quot;¥&quot;\-#,##0"/>
    <numFmt numFmtId="42" formatCode="_ &quot;¥&quot;* #,##0_ ;_ &quot;¥&quot;* \-#,##0_ ;_ &quot;¥&quot;* &quot;-&quot;_ ;_ @_ "/>
    <numFmt numFmtId="41" formatCode="_ * #,##0_ ;_ * \-#,##0_ ;_ * &quot;-&quot;_ ;_ @_ "/>
    <numFmt numFmtId="43" formatCode="_ * #,##0.00_ ;_ * \-#,##0.00_ ;_ * &quot;-&quot;??_ ;_ @_ "/>
    <numFmt numFmtId="176" formatCode="_(&quot;$&quot;* #,##0_);_(&quot;$&quot;* \(#,##0\);_(&quot;$&quot;* &quot;-&quot;_);_(@_)"/>
    <numFmt numFmtId="177" formatCode="_(* #,##0_);_(* \(#,##0\);_(* &quot;-&quot;_);_(@_)"/>
    <numFmt numFmtId="178" formatCode="_(&quot;$&quot;* #,##0.00_);_(&quot;$&quot;* \(#,##0.00\);_(&quot;$&quot;* &quot;-&quot;??_);_(@_)"/>
    <numFmt numFmtId="179" formatCode="_(* #,##0.00_);_(* \(#,##0.00\);_(* &quot;-&quot;??_);_(@_)"/>
    <numFmt numFmtId="180" formatCode="dd/mm"/>
    <numFmt numFmtId="181" formatCode="000"/>
    <numFmt numFmtId="182" formatCode="0000"/>
    <numFmt numFmtId="183" formatCode="m/d/yy;@"/>
    <numFmt numFmtId="184" formatCode="###0.#"/>
    <numFmt numFmtId="185" formatCode="mm/dd/yyyy"/>
    <numFmt numFmtId="186" formatCode="h&quot;时&quot;mm&quot;分&quot;;@"/>
    <numFmt numFmtId="187" formatCode="h:mm;@"/>
    <numFmt numFmtId="188" formatCode="000&quot;W&quot;"/>
    <numFmt numFmtId="189" formatCode="000&quot;E&quot;"/>
    <numFmt numFmtId="190" formatCode="_-&quot;\&quot;* #,##0.00_-;\-&quot;\&quot;* #,##0.00_-;_-&quot;\&quot;* &quot;-&quot;??_-;_-@_-"/>
    <numFmt numFmtId="191" formatCode="#,##0&quot; F&quot;_);\(#,##0&quot; F&quot;\)"/>
    <numFmt numFmtId="192" formatCode="#,##0.000_);[Red]\(#,##0.000\)"/>
    <numFmt numFmtId="193" formatCode="0.000%"/>
    <numFmt numFmtId="194" formatCode="0.00_)"/>
    <numFmt numFmtId="195" formatCode="#,##0;\-#,##0;\-"/>
    <numFmt numFmtId="196" formatCode="#,##0.00\ _$;[Red]\-#,##0.00\ _$"/>
    <numFmt numFmtId="197" formatCode="\$#,##0\ ;\(\$#,##0\)"/>
    <numFmt numFmtId="198" formatCode="dd\/mm"/>
    <numFmt numFmtId="199" formatCode="mm/dd"/>
    <numFmt numFmtId="200" formatCode="hh:mm"/>
    <numFmt numFmtId="201" formatCode="[$-409]d/mmm;@"/>
    <numFmt numFmtId="202" formatCode="0000&quot;S&quot;"/>
    <numFmt numFmtId="203" formatCode="0000&quot;N&quot;"/>
    <numFmt numFmtId="204" formatCode="&quot;£&quot;#,##0.00;[Red]\-&quot;£&quot;#,##0.00"/>
    <numFmt numFmtId="205" formatCode="_-* #,##0.00_-;\-* #,##0.00_-;_-* &quot;-&quot;??_-;_-@_-"/>
    <numFmt numFmtId="206" formatCode="#,##0.0_);[Red]\(#,##0.0\)"/>
    <numFmt numFmtId="207" formatCode="0.0_);[Red]\(0.0\)"/>
    <numFmt numFmtId="208" formatCode="0.0"/>
    <numFmt numFmtId="209" formatCode="_-&quot;$&quot;* #,##0.00_-;\-&quot;$&quot;* #,##0.00_-;_-&quot;$&quot;* &quot;-&quot;??_-;_-@_-"/>
    <numFmt numFmtId="210" formatCode="[$-F800]dddd\,\ mmmm\ dd\,\ yyyy"/>
    <numFmt numFmtId="211" formatCode="&quot;\&quot;#,##0.00;[Red]&quot;\&quot;\-#,##0.00"/>
    <numFmt numFmtId="212" formatCode="#,##0.0_);\(#,##0.0\)"/>
    <numFmt numFmtId="213" formatCode="_(* #,##0.0000000000000_);_(* \(#,##0.0000000000000\);_(* &quot;-&quot;??_);_(@_)"/>
    <numFmt numFmtId="214" formatCode="0%\);[Red]\(0%"/>
    <numFmt numFmtId="215" formatCode="###0_);[Red]\(###0\)"/>
    <numFmt numFmtId="216" formatCode="_(* #,##0.000000000000_);_(* \(#,##0.000000000000\);_(* &quot;-&quot;??_);_(@_)"/>
    <numFmt numFmtId="217" formatCode="0%\);[Red]\(0%\)"/>
    <numFmt numFmtId="218" formatCode="_-* #,##0_-;\-* #,##0_-;_-* &quot;-&quot;_-;_-@_-"/>
    <numFmt numFmtId="219" formatCode="&quot;$&quot;#,##0;\-&quot;$&quot;#,##0"/>
    <numFmt numFmtId="220" formatCode="&quot;L&quot;#,##0_);\(&quot;L&quot;#,##0\)"/>
    <numFmt numFmtId="221" formatCode="&quot;L&quot;#,##0.00_);\(&quot;L&quot;#,##0.00\)"/>
    <numFmt numFmtId="222" formatCode="000&quot;S&quot;"/>
    <numFmt numFmtId="223" formatCode="000&quot;N&quot;"/>
    <numFmt numFmtId="224" formatCode="&quot;$&quot;#,##0.0000_);\(&quot;$&quot;#,##0.0000\)"/>
    <numFmt numFmtId="225" formatCode="[$€-2]\ #,##0.00_);[Red]\([$€-2]\ #,##0.00\)"/>
    <numFmt numFmtId="226" formatCode="_(&quot;$&quot;* #,##0.0000000_);_(&quot;$&quot;* \(#,##0.0000000\);_(&quot;$&quot;* &quot;-&quot;??_);_(@_)"/>
    <numFmt numFmtId="227" formatCode="0000&quot;E&quot;"/>
    <numFmt numFmtId="228" formatCode="[$-14809]dd/mm/yyyy;@"/>
    <numFmt numFmtId="229" formatCode="_-* #,##0.00\ &quot;F&quot;_-;\-* #,##0.00\ &quot;F&quot;_-;_-* &quot;-&quot;??\ &quot;F&quot;_-;_-@_-"/>
    <numFmt numFmtId="230" formatCode="_-&quot;¥&quot;* #,##0_-;\-&quot;¥&quot;* #,##0_-;_-&quot;¥&quot;* &quot;-&quot;_-;_-@_-"/>
    <numFmt numFmtId="231" formatCode="_ &quot;\&quot;* #,##0.00_ ;_ &quot;\&quot;* \-#,##0.00_ ;_ &quot;\&quot;* &quot;-&quot;??_ ;_ @_ "/>
    <numFmt numFmtId="232" formatCode="0.0&quot;  &quot;"/>
    <numFmt numFmtId="233" formatCode="mm/dd/yy"/>
    <numFmt numFmtId="234" formatCode="#,##0;[Red]&quot;-&quot;#,##0"/>
    <numFmt numFmtId="235" formatCode="#,##0.00;[Red]&quot;-&quot;#,##0.00"/>
    <numFmt numFmtId="236" formatCode="_ &quot;\&quot;* #,##0_ ;_ &quot;\&quot;* \-#,##0_ ;_ &quot;\&quot;* &quot;-&quot;_ ;_ @_ "/>
    <numFmt numFmtId="237" formatCode="&quot;\&quot;#,##0;[Red]&quot;\&quot;\-#,##0"/>
    <numFmt numFmtId="238" formatCode="0000&quot;W&quot;"/>
    <numFmt numFmtId="239" formatCode="m&quot;/&quot;d"/>
    <numFmt numFmtId="240" formatCode="00"/>
    <numFmt numFmtId="241" formatCode="&quot;£&quot;#,##0.00;\-&quot;£&quot;#,##0.00"/>
    <numFmt numFmtId="242" formatCode="&quot;£&quot;#,##0;[Red]\-&quot;£&quot;#,##0"/>
    <numFmt numFmtId="243" formatCode="_-&quot;£&quot;* #,##0_-;\-&quot;£&quot;* #,##0_-;_-&quot;£&quot;* &quot;-&quot;_-;_-@_-"/>
    <numFmt numFmtId="244" formatCode="_-&quot;£&quot;* #,##0.00_-;\-&quot;£&quot;* #,##0.00_-;_-&quot;£&quot;* &quot;-&quot;??_-;_-@_-"/>
    <numFmt numFmtId="245" formatCode="&quot;£&quot;#,##0;\-&quot;£&quot;#,##0"/>
  </numFmts>
  <fonts count="547">
    <font>
      <sz val="11"/>
      <color indexed="8"/>
      <name val="宋体"/>
      <charset val="134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2"/>
      <name val="Times New Roman"/>
      <family val="1"/>
    </font>
    <font>
      <sz val="12"/>
      <name val="宋体"/>
      <family val="3"/>
      <charset val="134"/>
    </font>
    <font>
      <sz val="14"/>
      <name val="Cordia New"/>
      <family val="2"/>
      <charset val="222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0"/>
      <color indexed="10"/>
      <name val="Times New Roman"/>
      <family val="1"/>
    </font>
    <font>
      <sz val="8"/>
      <name val="Arial"/>
      <family val="2"/>
    </font>
    <font>
      <u/>
      <sz val="10"/>
      <color indexed="12"/>
      <name val="Arial"/>
      <family val="2"/>
    </font>
    <font>
      <u/>
      <sz val="9"/>
      <color indexed="36"/>
      <name val="???"/>
      <family val="1"/>
    </font>
    <font>
      <u/>
      <sz val="9"/>
      <color indexed="12"/>
      <name val="???"/>
      <family val="1"/>
    </font>
    <font>
      <u/>
      <sz val="9"/>
      <color indexed="36"/>
      <name val="바탕체"/>
      <family val="3"/>
      <charset val="129"/>
    </font>
    <font>
      <sz val="12"/>
      <name val="바탕체"/>
      <family val="3"/>
      <charset val="129"/>
    </font>
    <font>
      <u/>
      <sz val="9"/>
      <color indexed="12"/>
      <name val="바탕체"/>
      <family val="3"/>
      <charset val="129"/>
    </font>
    <font>
      <sz val="1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1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1"/>
      <name val="돋움"/>
      <family val="2"/>
    </font>
    <font>
      <sz val="1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1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1"/>
      <name val="돋움"/>
      <family val="2"/>
      <charset val="129"/>
    </font>
    <font>
      <b/>
      <sz val="11"/>
      <name val="돋움"/>
      <family val="2"/>
      <charset val="129"/>
    </font>
    <font>
      <sz val="8"/>
      <name val="돋움"/>
      <family val="2"/>
    </font>
    <font>
      <u/>
      <sz val="9"/>
      <name val="돋움"/>
      <family val="2"/>
      <charset val="129"/>
    </font>
    <font>
      <u/>
      <sz val="9"/>
      <name val="Arial"/>
      <family val="2"/>
    </font>
    <font>
      <u/>
      <sz val="11"/>
      <name val="Arial"/>
      <family val="2"/>
    </font>
    <font>
      <sz val="8"/>
      <name val="굴림체"/>
      <family val="3"/>
      <charset val="129"/>
    </font>
    <font>
      <b/>
      <sz val="11"/>
      <color indexed="43"/>
      <name val="Arial"/>
      <family val="2"/>
    </font>
    <font>
      <u/>
      <sz val="11"/>
      <color indexed="36"/>
      <name val="돋움"/>
      <family val="2"/>
      <charset val="129"/>
    </font>
    <font>
      <sz val="10"/>
      <color indexed="8"/>
      <name val="Arial"/>
      <family val="2"/>
    </font>
    <font>
      <sz val="10"/>
      <name val="MS Serif"/>
      <family val="1"/>
    </font>
    <font>
      <sz val="12"/>
      <name val="바탕체"/>
      <family val="3"/>
      <charset val="129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0"/>
      <name val="Helv"/>
      <family val="2"/>
    </font>
    <font>
      <sz val="12"/>
      <name val="新細明體"/>
      <family val="1"/>
      <charset val="136"/>
    </font>
    <font>
      <sz val="9"/>
      <name val="宋体"/>
      <family val="3"/>
      <charset val="134"/>
    </font>
    <font>
      <b/>
      <sz val="11"/>
      <name val="宋体"/>
      <family val="3"/>
      <charset val="134"/>
    </font>
    <font>
      <sz val="9"/>
      <name val="宋体"/>
      <family val="3"/>
      <charset val="134"/>
    </font>
    <font>
      <sz val="11"/>
      <name val="Arial Unicode MS"/>
      <family val="2"/>
      <charset val="134"/>
    </font>
    <font>
      <b/>
      <sz val="11"/>
      <name val="Arial Unicode MS"/>
      <family val="2"/>
      <charset val="134"/>
    </font>
    <font>
      <b/>
      <sz val="15"/>
      <name val="Arial"/>
      <family val="2"/>
    </font>
    <font>
      <sz val="14"/>
      <name val="?l?r ??fc"/>
      <family val="1"/>
    </font>
    <font>
      <b/>
      <sz val="9"/>
      <color indexed="12"/>
      <name val="Arial"/>
      <family val="2"/>
    </font>
    <font>
      <sz val="9"/>
      <name val="宋体"/>
      <family val="3"/>
      <charset val="134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1"/>
      <name val="Arial"/>
      <family val="2"/>
    </font>
    <font>
      <sz val="9"/>
      <color indexed="8"/>
      <name val="Impact"/>
      <family val="2"/>
    </font>
    <font>
      <b/>
      <sz val="11"/>
      <name val="Arial"/>
      <family val="2"/>
    </font>
    <font>
      <sz val="15"/>
      <name val="Arial"/>
      <family val="2"/>
    </font>
    <font>
      <sz val="12"/>
      <color indexed="8"/>
      <name val="Arial"/>
      <family val="2"/>
    </font>
    <font>
      <b/>
      <sz val="15"/>
      <color indexed="8"/>
      <name val="Arial"/>
      <family val="2"/>
    </font>
    <font>
      <sz val="12"/>
      <color indexed="8"/>
      <name val="黑体"/>
      <family val="3"/>
      <charset val="134"/>
    </font>
    <font>
      <sz val="8"/>
      <color indexed="8"/>
      <name val="黑体"/>
      <family val="3"/>
      <charset val="134"/>
    </font>
    <font>
      <sz val="8"/>
      <color indexed="8"/>
      <name val="Arial Narrow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5"/>
      <color indexed="8"/>
      <name val="宋体"/>
      <family val="3"/>
      <charset val="134"/>
    </font>
    <font>
      <sz val="12"/>
      <name val="Arial"/>
      <family val="2"/>
    </font>
    <font>
      <sz val="12"/>
      <color indexed="8"/>
      <name val="Impact"/>
      <family val="2"/>
    </font>
    <font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9"/>
      <color theme="1"/>
      <name val="Comic Sans MS"/>
      <family val="4"/>
    </font>
    <font>
      <sz val="9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1"/>
      <name val="宋体"/>
      <family val="2"/>
      <scheme val="minor"/>
    </font>
    <font>
      <sz val="12"/>
      <color theme="1"/>
      <name val="Times New Roman"/>
      <family val="1"/>
    </font>
    <font>
      <sz val="10"/>
      <name val="宋体"/>
      <family val="2"/>
      <scheme val="minor"/>
    </font>
    <font>
      <sz val="12"/>
      <name val="宋体"/>
      <family val="2"/>
      <scheme val="minor"/>
    </font>
    <font>
      <sz val="9"/>
      <color indexed="8"/>
      <name val="Arial Unicode MS"/>
      <family val="2"/>
      <charset val="134"/>
    </font>
    <font>
      <sz val="9"/>
      <name val="Arial Unicode MS"/>
      <family val="2"/>
      <charset val="134"/>
    </font>
    <font>
      <sz val="11"/>
      <color rgb="FFFF0000"/>
      <name val="Arial Unicode MS"/>
      <family val="2"/>
      <charset val="134"/>
    </font>
    <font>
      <b/>
      <sz val="12"/>
      <name val="Arial"/>
      <family val="2"/>
    </font>
    <font>
      <sz val="12"/>
      <name val="宋体"/>
      <family val="3"/>
      <charset val="134"/>
    </font>
    <font>
      <b/>
      <sz val="10"/>
      <name val="Arial"/>
      <family val="2"/>
    </font>
    <font>
      <sz val="11"/>
      <name val="宋体"/>
      <family val="3"/>
      <charset val="134"/>
    </font>
    <font>
      <b/>
      <sz val="12"/>
      <name val="Times New Roman"/>
      <family val="1"/>
    </font>
    <font>
      <sz val="11"/>
      <name val="Times New Roman"/>
      <family val="1"/>
    </font>
    <font>
      <b/>
      <sz val="12"/>
      <name val="Arial Unicode MS"/>
      <family val="2"/>
      <charset val="134"/>
    </font>
    <font>
      <b/>
      <sz val="9"/>
      <color indexed="8"/>
      <name val="Arial Unicode MS"/>
      <family val="2"/>
      <charset val="134"/>
    </font>
    <font>
      <b/>
      <sz val="9"/>
      <name val="Arial Unicode MS"/>
      <family val="2"/>
      <charset val="134"/>
    </font>
    <font>
      <b/>
      <sz val="11"/>
      <color theme="1"/>
      <name val="Arial Unicode MS"/>
      <family val="2"/>
      <charset val="134"/>
    </font>
    <font>
      <b/>
      <sz val="11"/>
      <color rgb="FFFF0000"/>
      <name val="Arial Unicode MS"/>
      <family val="2"/>
      <charset val="134"/>
    </font>
    <font>
      <b/>
      <sz val="11"/>
      <name val="微软雅黑"/>
      <family val="2"/>
      <charset val="134"/>
    </font>
    <font>
      <b/>
      <sz val="11"/>
      <color rgb="FF0070C0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6"/>
      <name val="Times New Roman"/>
      <family val="1"/>
    </font>
    <font>
      <b/>
      <sz val="12"/>
      <color indexed="10"/>
      <name val="Times New Roman"/>
      <family val="1"/>
    </font>
    <font>
      <sz val="12"/>
      <color indexed="8"/>
      <name val="Times New Roman"/>
      <family val="1"/>
    </font>
    <font>
      <sz val="10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5"/>
      <name val="微软雅黑"/>
      <family val="2"/>
      <charset val="134"/>
    </font>
    <font>
      <sz val="10"/>
      <color rgb="FF0070C0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Calibri"/>
      <family val="2"/>
    </font>
    <font>
      <sz val="9"/>
      <color theme="1"/>
      <name val="Arial Unicode MS"/>
      <family val="2"/>
      <charset val="134"/>
    </font>
    <font>
      <sz val="11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sz val="12"/>
      <name val="Tahoma"/>
      <family val="2"/>
    </font>
    <font>
      <b/>
      <sz val="11"/>
      <color theme="3" tint="-0.249977111117893"/>
      <name val="微软雅黑"/>
      <family val="2"/>
      <charset val="134"/>
    </font>
    <font>
      <b/>
      <sz val="11"/>
      <color theme="9" tint="-0.499984740745262"/>
      <name val="微软雅黑"/>
      <family val="2"/>
      <charset val="134"/>
    </font>
    <font>
      <b/>
      <sz val="8"/>
      <name val="Arial"/>
      <family val="2"/>
    </font>
    <font>
      <sz val="8"/>
      <name val="Arial Narrow"/>
      <family val="2"/>
    </font>
    <font>
      <b/>
      <sz val="11"/>
      <color theme="3"/>
      <name val="微软雅黑"/>
      <family val="2"/>
      <charset val="134"/>
    </font>
    <font>
      <b/>
      <sz val="11"/>
      <color indexed="12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9"/>
      <color rgb="FFFF0000"/>
      <name val="Arial"/>
      <family val="2"/>
    </font>
    <font>
      <b/>
      <sz val="6"/>
      <color rgb="FFFF0000"/>
      <name val="Arial"/>
      <family val="2"/>
    </font>
    <font>
      <b/>
      <sz val="10"/>
      <color rgb="FFFF0000"/>
      <name val="Arial"/>
      <family val="2"/>
    </font>
    <font>
      <b/>
      <sz val="9"/>
      <color theme="0"/>
      <name val="Arial"/>
      <family val="2"/>
    </font>
    <font>
      <sz val="12"/>
      <name val="宋体"/>
      <family val="3"/>
      <charset val="134"/>
    </font>
    <font>
      <b/>
      <sz val="8"/>
      <color rgb="FFFF0000"/>
      <name val="Arial Narrow"/>
      <family val="2"/>
    </font>
    <font>
      <sz val="11"/>
      <name val="돋움"/>
      <family val="3"/>
      <charset val="129"/>
    </font>
    <font>
      <sz val="11"/>
      <color theme="1"/>
      <name val="宋体"/>
      <family val="2"/>
      <charset val="134"/>
      <scheme val="minor"/>
    </font>
    <font>
      <b/>
      <sz val="10"/>
      <name val="Arial Unicode MS"/>
      <family val="2"/>
      <charset val="134"/>
    </font>
    <font>
      <sz val="10"/>
      <name val="Arial Unicode MS"/>
      <family val="2"/>
    </font>
    <font>
      <b/>
      <sz val="10"/>
      <color rgb="FFFF0000"/>
      <name val="Arial Unicode MS"/>
      <family val="2"/>
      <charset val="134"/>
    </font>
    <font>
      <sz val="12"/>
      <name val="Cordia New"/>
      <family val="2"/>
      <charset val="222"/>
    </font>
    <font>
      <b/>
      <sz val="12"/>
      <color theme="1"/>
      <name val="宋体"/>
      <family val="3"/>
      <charset val="134"/>
    </font>
    <font>
      <sz val="9"/>
      <name val="Impact"/>
      <family val="2"/>
    </font>
    <font>
      <sz val="9"/>
      <color rgb="FFFF0000"/>
      <name val="Impact"/>
      <family val="2"/>
    </font>
    <font>
      <sz val="8"/>
      <color rgb="FFFF0000"/>
      <name val="Arial Narrow"/>
      <family val="2"/>
    </font>
    <font>
      <sz val="8"/>
      <color rgb="FFFF0000"/>
      <name val="Arial"/>
      <family val="2"/>
    </font>
    <font>
      <sz val="11"/>
      <color theme="1"/>
      <name val="Arial Unicode MS"/>
      <family val="2"/>
      <charset val="134"/>
    </font>
    <font>
      <b/>
      <sz val="9"/>
      <color rgb="FFFF0000"/>
      <name val="Arial Unicode MS"/>
      <family val="2"/>
      <charset val="134"/>
    </font>
    <font>
      <b/>
      <sz val="10"/>
      <color indexed="8"/>
      <name val="Arial Unicode MS"/>
      <family val="2"/>
      <charset val="134"/>
    </font>
    <font>
      <sz val="10"/>
      <color indexed="8"/>
      <name val="Arial Unicode MS"/>
      <family val="2"/>
      <charset val="134"/>
    </font>
    <font>
      <sz val="10"/>
      <color rgb="FFFF0000"/>
      <name val="Arial Unicode MS"/>
      <family val="2"/>
      <charset val="134"/>
    </font>
    <font>
      <sz val="12"/>
      <name val="宋体"/>
      <family val="3"/>
      <charset val="134"/>
    </font>
    <font>
      <sz val="11"/>
      <name val="Arial Unicode MS"/>
      <family val="2"/>
    </font>
    <font>
      <sz val="10"/>
      <color indexed="8"/>
      <name val="Arial Unicode MS"/>
      <family val="2"/>
    </font>
    <font>
      <sz val="9"/>
      <name val="Arial Unicode MS"/>
      <family val="2"/>
    </font>
    <font>
      <sz val="9"/>
      <color indexed="8"/>
      <name val="Arial Unicode MS"/>
      <family val="2"/>
    </font>
    <font>
      <u/>
      <sz val="12"/>
      <color theme="10"/>
      <name val="宋体"/>
      <family val="3"/>
      <charset val="134"/>
    </font>
    <font>
      <sz val="11"/>
      <color rgb="FF000000"/>
      <name val="맑은 고딕"/>
      <family val="3"/>
      <charset val="129"/>
    </font>
    <font>
      <sz val="10"/>
      <color theme="0" tint="-0.249977111117893"/>
      <name val="Arial Unicode MS"/>
      <family val="2"/>
      <charset val="134"/>
    </font>
    <font>
      <sz val="9"/>
      <color theme="1"/>
      <name val="Comic Sans MS"/>
      <family val="2"/>
    </font>
    <font>
      <u/>
      <sz val="9"/>
      <color theme="10"/>
      <name val="Comic Sans MS"/>
      <family val="2"/>
    </font>
    <font>
      <b/>
      <sz val="9"/>
      <color rgb="FFFF0000"/>
      <name val="Arial Narrow"/>
      <family val="2"/>
    </font>
    <font>
      <sz val="9"/>
      <color theme="1"/>
      <name val="Impact"/>
      <family val="2"/>
    </font>
    <font>
      <b/>
      <sz val="8"/>
      <color theme="1"/>
      <name val="Arial"/>
      <family val="2"/>
    </font>
    <font>
      <sz val="8"/>
      <color theme="1"/>
      <name val="Arial Narrow"/>
      <family val="2"/>
    </font>
    <font>
      <b/>
      <sz val="12"/>
      <name val="宋体"/>
      <family val="2"/>
      <scheme val="minor"/>
    </font>
    <font>
      <b/>
      <sz val="11"/>
      <name val="宋体"/>
      <family val="2"/>
      <scheme val="minor"/>
    </font>
    <font>
      <b/>
      <sz val="11"/>
      <color theme="3"/>
      <name val="宋体"/>
      <family val="2"/>
      <scheme val="minor"/>
    </font>
    <font>
      <b/>
      <sz val="11"/>
      <color rgb="FF0070C0"/>
      <name val="宋体"/>
      <family val="2"/>
      <scheme val="minor"/>
    </font>
    <font>
      <b/>
      <sz val="11"/>
      <color indexed="12"/>
      <name val="宋体"/>
      <family val="2"/>
      <scheme val="minor"/>
    </font>
    <font>
      <b/>
      <sz val="11"/>
      <color indexed="8"/>
      <name val="宋体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u/>
      <sz val="12"/>
      <color theme="10"/>
      <name val="宋体"/>
      <family val="3"/>
      <charset val="134"/>
    </font>
    <font>
      <sz val="12"/>
      <name val="바탕체"/>
      <family val="1"/>
      <charset val="129"/>
    </font>
    <font>
      <u/>
      <sz val="14"/>
      <color theme="10"/>
      <name val="Cordia New"/>
      <family val="2"/>
      <charset val="222"/>
    </font>
    <font>
      <u/>
      <sz val="12"/>
      <color indexed="12"/>
      <name val="新細明體"/>
      <family val="1"/>
      <charset val="136"/>
    </font>
    <font>
      <u/>
      <sz val="9.6999999999999993"/>
      <color theme="10"/>
      <name val="宋体"/>
      <family val="3"/>
      <charset val="134"/>
    </font>
    <font>
      <sz val="12"/>
      <color theme="1"/>
      <name val="宋体"/>
      <family val="2"/>
      <charset val="136"/>
      <scheme val="minor"/>
    </font>
    <font>
      <u/>
      <sz val="12"/>
      <color theme="10"/>
      <name val="宋体"/>
      <family val="2"/>
      <charset val="136"/>
      <scheme val="minor"/>
    </font>
    <font>
      <sz val="11"/>
      <color theme="1"/>
      <name val="宋体"/>
      <family val="3"/>
      <charset val="134"/>
      <scheme val="minor"/>
    </font>
    <font>
      <b/>
      <i/>
      <sz val="16"/>
      <name val="Helv"/>
      <family val="2"/>
    </font>
    <font>
      <sz val="11"/>
      <color indexed="8"/>
      <name val="宋体"/>
      <family val="3"/>
      <charset val="134"/>
    </font>
    <font>
      <sz val="11"/>
      <color theme="1"/>
      <name val="맑은 고딕"/>
      <family val="2"/>
      <charset val="129"/>
    </font>
    <font>
      <sz val="12"/>
      <name val="宋体"/>
      <family val="3"/>
      <charset val="134"/>
    </font>
    <font>
      <u/>
      <sz val="11"/>
      <color indexed="12"/>
      <name val="돋움"/>
      <family val="3"/>
      <charset val="129"/>
    </font>
    <font>
      <sz val="12"/>
      <color theme="1"/>
      <name val="宋体"/>
      <family val="3"/>
      <charset val="134"/>
    </font>
    <font>
      <sz val="10"/>
      <name val="MS Sans Serif"/>
      <family val="2"/>
    </font>
    <font>
      <u/>
      <sz val="12"/>
      <color indexed="12"/>
      <name val="新細明體"/>
      <family val="1"/>
    </font>
    <font>
      <sz val="7"/>
      <name val="Small Fonts"/>
      <family val="2"/>
    </font>
    <font>
      <sz val="12"/>
      <color theme="1"/>
      <name val="宋体"/>
      <family val="2"/>
      <scheme val="minor"/>
    </font>
    <font>
      <sz val="11"/>
      <name val="明朝"/>
      <family val="1"/>
      <charset val="128"/>
    </font>
    <font>
      <sz val="11"/>
      <name val="ＭＳ Ｐゴシック"/>
      <family val="2"/>
      <charset val="128"/>
    </font>
    <font>
      <u/>
      <sz val="12"/>
      <color indexed="12"/>
      <name val="新細明體"/>
      <family val="1"/>
      <charset val="134"/>
    </font>
    <font>
      <sz val="9"/>
      <color indexed="8"/>
      <name val="Arial"/>
      <family val="2"/>
    </font>
    <font>
      <sz val="11"/>
      <color theme="1"/>
      <name val="宋体"/>
      <family val="3"/>
      <charset val="129"/>
      <scheme val="minor"/>
    </font>
    <font>
      <sz val="11"/>
      <color theme="1"/>
      <name val="가을체"/>
      <family val="1"/>
      <charset val="129"/>
    </font>
    <font>
      <sz val="11"/>
      <color theme="1"/>
      <name val="宋体"/>
      <family val="2"/>
      <charset val="129"/>
      <scheme val="minor"/>
    </font>
    <font>
      <sz val="10"/>
      <name val="Garamond"/>
      <family val="1"/>
    </font>
    <font>
      <sz val="11"/>
      <color theme="1"/>
      <name val="宋体"/>
      <family val="1"/>
      <charset val="136"/>
      <scheme val="minor"/>
    </font>
    <font>
      <u/>
      <sz val="11"/>
      <color indexed="12"/>
      <name val="돋움"/>
      <family val="2"/>
      <charset val="129"/>
    </font>
    <font>
      <b/>
      <sz val="12"/>
      <color theme="1"/>
      <name val="宋体"/>
      <family val="2"/>
      <scheme val="minor"/>
    </font>
    <font>
      <b/>
      <sz val="11"/>
      <color rgb="FFFF000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name val="Calibri"/>
      <family val="2"/>
    </font>
    <font>
      <b/>
      <sz val="12"/>
      <color rgb="FF000000"/>
      <name val="Arial"/>
      <family val="2"/>
    </font>
    <font>
      <sz val="12"/>
      <color rgb="FFFF0000"/>
      <name val="Arial"/>
      <family val="2"/>
    </font>
    <font>
      <sz val="12"/>
      <name val="宋体"/>
      <family val="3"/>
      <charset val="134"/>
    </font>
    <font>
      <b/>
      <sz val="12"/>
      <name val="Tahoma"/>
      <family val="2"/>
    </font>
    <font>
      <sz val="11"/>
      <color rgb="FFFF0000"/>
      <name val="宋体"/>
      <family val="2"/>
      <scheme val="minor"/>
    </font>
    <font>
      <sz val="11"/>
      <color rgb="FF0000FF"/>
      <name val="宋体"/>
      <family val="2"/>
      <scheme val="minor"/>
    </font>
    <font>
      <sz val="11"/>
      <color rgb="FFFF0000"/>
      <name val="Arial"/>
      <family val="2"/>
    </font>
    <font>
      <sz val="9"/>
      <color rgb="FFFF0000"/>
      <name val="Arial Unicode MS"/>
      <family val="2"/>
      <charset val="134"/>
    </font>
    <font>
      <b/>
      <sz val="11"/>
      <name val="Calibri"/>
      <family val="2"/>
    </font>
    <font>
      <sz val="10"/>
      <color indexed="8"/>
      <name val="Impact"/>
      <family val="2"/>
    </font>
    <font>
      <b/>
      <sz val="12"/>
      <color rgb="FFFF0000"/>
      <name val="Arial Unicode MS"/>
      <family val="2"/>
      <charset val="134"/>
    </font>
    <font>
      <sz val="11"/>
      <color indexed="8"/>
      <name val="宋体"/>
      <family val="3"/>
      <charset val="134"/>
    </font>
    <font>
      <b/>
      <sz val="11"/>
      <color indexed="12"/>
      <name val="Arial"/>
      <family val="2"/>
    </font>
    <font>
      <sz val="10"/>
      <name val="Impact"/>
      <family val="2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0"/>
      <name val="Courier"/>
      <family val="3"/>
    </font>
    <font>
      <sz val="11"/>
      <name val="ＭＳ Ｐゴシック"/>
      <family val="2"/>
    </font>
    <font>
      <u/>
      <sz val="10"/>
      <color indexed="20"/>
      <name val="Arial"/>
      <family val="2"/>
    </font>
    <font>
      <sz val="12"/>
      <name val="Helv"/>
    </font>
    <font>
      <sz val="12"/>
      <color indexed="9"/>
      <name val="Helv"/>
    </font>
    <font>
      <sz val="12"/>
      <name val="宋体"/>
      <family val="3"/>
      <charset val="134"/>
    </font>
    <font>
      <sz val="10"/>
      <name val="Tms Rmn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9"/>
      <name val="ＭＳ ゴシック"/>
      <family val="3"/>
      <charset val="128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rgb="FFFF0000"/>
      <name val="Arial"/>
      <family val="2"/>
    </font>
    <font>
      <b/>
      <i/>
      <sz val="12"/>
      <color rgb="FFFF0000"/>
      <name val="Arial"/>
      <family val="2"/>
    </font>
    <font>
      <b/>
      <i/>
      <sz val="12"/>
      <color rgb="FFFF0000"/>
      <name val="Cordia New"/>
      <family val="2"/>
    </font>
    <font>
      <b/>
      <i/>
      <sz val="12"/>
      <name val="Arial"/>
      <family val="2"/>
    </font>
    <font>
      <sz val="11"/>
      <color rgb="FFFF0000"/>
      <name val="Calibri"/>
      <family val="2"/>
    </font>
    <font>
      <b/>
      <sz val="10"/>
      <color theme="0" tint="-0.499984740745262"/>
      <name val="Arial"/>
      <family val="2"/>
    </font>
    <font>
      <b/>
      <sz val="12"/>
      <color rgb="FFFF0000"/>
      <name val="Arial"/>
      <family val="2"/>
    </font>
    <font>
      <sz val="11"/>
      <color indexed="8"/>
      <name val="宋体"/>
      <family val="2"/>
      <scheme val="minor"/>
    </font>
    <font>
      <b/>
      <sz val="12"/>
      <color rgb="FFFF0000"/>
      <name val="宋体"/>
      <family val="2"/>
      <scheme val="minor"/>
    </font>
    <font>
      <b/>
      <sz val="10"/>
      <color theme="1"/>
      <name val="Arial Unicode MS"/>
      <family val="2"/>
      <charset val="134"/>
    </font>
    <font>
      <sz val="11"/>
      <color theme="1"/>
      <name val="宋体"/>
      <family val="3"/>
      <charset val="134"/>
    </font>
    <font>
      <sz val="11"/>
      <color theme="0"/>
      <name val="宋体"/>
      <family val="2"/>
      <scheme val="minor"/>
    </font>
    <font>
      <b/>
      <sz val="15"/>
      <color theme="1"/>
      <name val="宋体"/>
      <family val="2"/>
      <scheme val="minor"/>
    </font>
    <font>
      <b/>
      <sz val="8"/>
      <color indexed="8"/>
      <name val="Arial Narrow"/>
      <family val="2"/>
    </font>
    <font>
      <sz val="11"/>
      <color indexed="8"/>
      <name val="Calibri"/>
      <family val="2"/>
    </font>
    <font>
      <sz val="10"/>
      <color indexed="16"/>
      <name val="MS Serif"/>
      <family val="1"/>
    </font>
    <font>
      <b/>
      <i/>
      <sz val="16"/>
      <name val="Helv"/>
    </font>
    <font>
      <sz val="12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name val="Helv"/>
    </font>
    <font>
      <b/>
      <sz val="8"/>
      <color indexed="8"/>
      <name val="Helv"/>
    </font>
    <font>
      <sz val="11"/>
      <color theme="0"/>
      <name val="微软雅黑"/>
      <family val="2"/>
      <charset val="134"/>
    </font>
    <font>
      <sz val="11"/>
      <color indexed="8"/>
      <name val="宋体"/>
      <family val="3"/>
      <charset val="134"/>
    </font>
    <font>
      <u/>
      <sz val="8.4"/>
      <color theme="10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1"/>
      <color indexed="9"/>
      <name val="宋体"/>
      <family val="3"/>
      <charset val="134"/>
    </font>
    <font>
      <sz val="14"/>
      <name val="AngsanaUPC"/>
      <family val="1"/>
      <charset val="222"/>
    </font>
    <font>
      <sz val="10"/>
      <name val="ＭＳ Ｐゴシック"/>
      <family val="3"/>
      <charset val="128"/>
    </font>
    <font>
      <u/>
      <sz val="12"/>
      <color indexed="4"/>
      <name val="新細明體"/>
      <family val="1"/>
      <charset val="136"/>
    </font>
    <font>
      <sz val="14"/>
      <name val="Cordia New"/>
      <family val="2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u/>
      <sz val="11"/>
      <color theme="10"/>
      <name val="宋体"/>
      <family val="3"/>
      <charset val="134"/>
    </font>
    <font>
      <u/>
      <sz val="12"/>
      <color theme="10"/>
      <name val="宋体"/>
      <family val="3"/>
      <charset val="134"/>
    </font>
    <font>
      <u/>
      <sz val="11"/>
      <color indexed="12"/>
      <name val="ＭＳ Ｐゴシック"/>
      <family val="2"/>
      <charset val="128"/>
    </font>
    <font>
      <sz val="11"/>
      <color indexed="8"/>
      <name val="Calibri"/>
      <family val="2"/>
      <charset val="134"/>
    </font>
    <font>
      <sz val="11"/>
      <color theme="1"/>
      <name val="宋体"/>
      <family val="2"/>
      <charset val="128"/>
      <scheme val="minor"/>
    </font>
    <font>
      <u/>
      <sz val="11"/>
      <color theme="10"/>
      <name val="宋体"/>
      <family val="2"/>
      <charset val="128"/>
      <scheme val="minor"/>
    </font>
    <font>
      <b/>
      <sz val="18"/>
      <color rgb="FFFF0000"/>
      <name val="宋体"/>
      <family val="2"/>
      <scheme val="minor"/>
    </font>
    <font>
      <b/>
      <sz val="12"/>
      <color theme="1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b/>
      <sz val="11"/>
      <color theme="3"/>
      <name val="Calibri"/>
      <family val="2"/>
    </font>
    <font>
      <b/>
      <sz val="11"/>
      <color indexed="8"/>
      <name val="Calibri"/>
      <family val="2"/>
    </font>
    <font>
      <b/>
      <sz val="11"/>
      <color theme="9" tint="-0.499984740745262"/>
      <name val="宋体"/>
      <family val="2"/>
      <scheme val="minor"/>
    </font>
    <font>
      <b/>
      <sz val="11"/>
      <color theme="1"/>
      <name val="Calibri"/>
      <family val="2"/>
    </font>
    <font>
      <b/>
      <sz val="15"/>
      <name val="Arial Unicode MS"/>
      <family val="2"/>
      <charset val="134"/>
    </font>
    <font>
      <b/>
      <sz val="13"/>
      <name val="Cambria"/>
      <family val="1"/>
    </font>
    <font>
      <sz val="13"/>
      <name val="宋体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Calibri"/>
      <family val="2"/>
    </font>
    <font>
      <sz val="11"/>
      <color indexed="9"/>
      <name val="宋体"/>
      <family val="3"/>
      <charset val="134"/>
    </font>
    <font>
      <sz val="11"/>
      <color indexed="20"/>
      <name val="Calibri"/>
      <family val="2"/>
    </font>
    <font>
      <sz val="12"/>
      <name val="夥鰻羹"/>
      <family val="1"/>
      <charset val="136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i/>
      <sz val="11"/>
      <color indexed="6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indexed="12"/>
      <name val="宋体"/>
      <family val="3"/>
      <charset val="134"/>
    </font>
    <font>
      <u/>
      <sz val="10"/>
      <color theme="10"/>
      <name val="Arial"/>
      <family val="2"/>
    </font>
    <font>
      <u/>
      <sz val="11"/>
      <color indexed="12"/>
      <name val="宋体"/>
      <family val="3"/>
      <charset val="134"/>
    </font>
    <font>
      <sz val="11"/>
      <color indexed="6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12"/>
      <color theme="1"/>
      <name val="宋体"/>
      <family val="3"/>
      <charset val="134"/>
    </font>
    <font>
      <b/>
      <sz val="11"/>
      <color indexed="63"/>
      <name val="Calibri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b/>
      <sz val="18"/>
      <color indexed="62"/>
      <name val="Cambria"/>
      <family val="2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u/>
      <sz val="11"/>
      <color indexed="36"/>
      <name val="ＭＳ Ｐゴシック"/>
      <family val="1"/>
      <charset val="136"/>
    </font>
    <font>
      <sz val="10"/>
      <color rgb="FF7030A0"/>
      <name val="宋体"/>
      <family val="2"/>
      <scheme val="minor"/>
    </font>
    <font>
      <b/>
      <sz val="10"/>
      <color rgb="FFFF0000"/>
      <name val="宋体"/>
      <family val="2"/>
      <scheme val="minor"/>
    </font>
    <font>
      <sz val="10"/>
      <color theme="0" tint="-4.9989318521683403E-2"/>
      <name val="宋体"/>
      <family val="2"/>
      <scheme val="minor"/>
    </font>
    <font>
      <b/>
      <sz val="10"/>
      <name val="宋体"/>
      <family val="2"/>
      <scheme val="minor"/>
    </font>
    <font>
      <b/>
      <sz val="11"/>
      <color rgb="FFFF0000"/>
      <name val="Calibri"/>
      <family val="2"/>
    </font>
    <font>
      <sz val="11"/>
      <color theme="0" tint="-4.9989318521683403E-2"/>
      <name val="Calibri"/>
      <family val="2"/>
    </font>
    <font>
      <b/>
      <sz val="9"/>
      <color theme="1"/>
      <name val="Arial Unicode MS"/>
      <family val="2"/>
      <charset val="134"/>
    </font>
    <font>
      <sz val="10"/>
      <color rgb="FFFF0000"/>
      <name val="Times New Roman"/>
      <family val="1"/>
    </font>
    <font>
      <sz val="10"/>
      <color theme="0" tint="-0.34998626667073579"/>
      <name val="Times New Roman"/>
      <family val="1"/>
    </font>
    <font>
      <b/>
      <sz val="12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3"/>
      <name val="微软雅黑"/>
      <family val="2"/>
      <charset val="134"/>
    </font>
    <font>
      <b/>
      <i/>
      <sz val="1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b/>
      <i/>
      <sz val="11"/>
      <color theme="1"/>
      <name val="微软雅黑"/>
      <family val="2"/>
      <charset val="134"/>
    </font>
    <font>
      <b/>
      <i/>
      <sz val="8"/>
      <name val="微软雅黑"/>
      <family val="2"/>
      <charset val="134"/>
    </font>
    <font>
      <b/>
      <i/>
      <sz val="11"/>
      <color rgb="FFFF0000"/>
      <name val="微软雅黑"/>
      <family val="2"/>
      <charset val="134"/>
    </font>
    <font>
      <sz val="12"/>
      <color rgb="FFFF0000"/>
      <name val="宋体"/>
      <family val="2"/>
      <scheme val="minor"/>
    </font>
    <font>
      <sz val="12"/>
      <color rgb="FFFF0000"/>
      <name val="宋体"/>
      <family val="3"/>
      <charset val="134"/>
    </font>
    <font>
      <sz val="10"/>
      <color rgb="FFFF0000"/>
      <name val="Arial"/>
      <family val="2"/>
    </font>
    <font>
      <sz val="10"/>
      <name val="Arial Unicode MS"/>
      <family val="2"/>
      <charset val="134"/>
    </font>
    <font>
      <sz val="10"/>
      <color theme="1"/>
      <name val="Arial Unicode MS"/>
      <family val="2"/>
      <charset val="134"/>
    </font>
    <font>
      <sz val="12"/>
      <name val="Arial Unicode MS"/>
      <family val="2"/>
      <charset val="134"/>
    </font>
    <font>
      <sz val="12"/>
      <color indexed="8"/>
      <name val="Arial Unicode MS"/>
      <family val="2"/>
      <charset val="134"/>
    </font>
    <font>
      <b/>
      <sz val="16"/>
      <name val="Arial"/>
      <family val="2"/>
    </font>
    <font>
      <b/>
      <sz val="16"/>
      <name val="宋体"/>
      <family val="3"/>
      <charset val="134"/>
    </font>
    <font>
      <sz val="16"/>
      <name val="宋体"/>
      <family val="3"/>
      <charset val="134"/>
    </font>
    <font>
      <sz val="16"/>
      <name val="宋体"/>
      <family val="3"/>
      <charset val="134"/>
      <scheme val="minor"/>
    </font>
    <font>
      <sz val="16"/>
      <name val="Arial"/>
      <family val="2"/>
    </font>
    <font>
      <strike/>
      <sz val="16"/>
      <name val="Arial"/>
      <family val="2"/>
    </font>
    <font>
      <sz val="16"/>
      <name val="맑은 고딕"/>
      <charset val="129"/>
    </font>
    <font>
      <sz val="16"/>
      <color rgb="FFFF0000"/>
      <name val="Arial"/>
      <family val="2"/>
    </font>
    <font>
      <strike/>
      <sz val="16"/>
      <color indexed="10"/>
      <name val="Arial"/>
      <family val="2"/>
    </font>
    <font>
      <sz val="16"/>
      <color indexed="10"/>
      <name val="Arial"/>
      <family val="2"/>
    </font>
    <font>
      <sz val="10"/>
      <color rgb="FF000000"/>
      <name val="Malgun Gothic"/>
      <family val="2"/>
      <charset val="129"/>
    </font>
    <font>
      <sz val="16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rgb="FFFF0000"/>
      <name val="DengXian"/>
      <family val="1"/>
    </font>
    <font>
      <b/>
      <sz val="18"/>
      <color theme="1"/>
      <name val="Malgun Gothic"/>
      <family val="2"/>
      <charset val="129"/>
    </font>
    <font>
      <b/>
      <sz val="18"/>
      <name val="Arial"/>
      <family val="2"/>
    </font>
    <font>
      <b/>
      <sz val="18"/>
      <name val="宋体"/>
      <family val="3"/>
      <charset val="134"/>
      <scheme val="minor"/>
    </font>
    <font>
      <sz val="14"/>
      <name val="Arial"/>
      <family val="2"/>
    </font>
    <font>
      <sz val="10"/>
      <color indexed="10"/>
      <name val="DengXian"/>
      <family val="1"/>
    </font>
    <font>
      <sz val="10"/>
      <name val="DengXian"/>
      <family val="1"/>
    </font>
    <font>
      <sz val="10"/>
      <color theme="1"/>
      <name val="DengXian"/>
      <family val="1"/>
    </font>
    <font>
      <sz val="18"/>
      <color theme="1"/>
      <name val="DengXian"/>
      <family val="1"/>
    </font>
    <font>
      <b/>
      <sz val="16"/>
      <color rgb="FFFF0000"/>
      <name val="Arial"/>
      <family val="2"/>
    </font>
    <font>
      <sz val="12"/>
      <name val="宋体"/>
      <family val="3"/>
      <charset val="134"/>
    </font>
    <font>
      <b/>
      <sz val="10"/>
      <color rgb="FF00B0F0"/>
      <name val="Arial"/>
      <family val="2"/>
    </font>
    <font>
      <b/>
      <sz val="12"/>
      <color rgb="FF0000FF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9"/>
      <name val="微软雅黑"/>
      <family val="2"/>
      <charset val="134"/>
    </font>
    <font>
      <b/>
      <sz val="13"/>
      <color rgb="FFFF0000"/>
      <name val="Arial"/>
      <family val="2"/>
    </font>
    <font>
      <sz val="13"/>
      <color rgb="FFFF0000"/>
      <name val="宋体"/>
      <family val="2"/>
      <scheme val="minor"/>
    </font>
    <font>
      <b/>
      <sz val="11"/>
      <name val="Times New Roman"/>
      <family val="1"/>
    </font>
    <font>
      <b/>
      <sz val="14"/>
      <color theme="1"/>
      <name val="Malgun Gothic"/>
      <family val="2"/>
      <charset val="129"/>
    </font>
    <font>
      <sz val="9"/>
      <color theme="1"/>
      <name val="Malgun Gothic"/>
      <family val="2"/>
      <charset val="129"/>
    </font>
    <font>
      <b/>
      <sz val="16"/>
      <name val="宋体"/>
      <family val="3"/>
      <charset val="134"/>
      <scheme val="minor"/>
    </font>
    <font>
      <u/>
      <sz val="9"/>
      <color theme="1"/>
      <name val="Malgun Gothic"/>
      <family val="2"/>
      <charset val="129"/>
    </font>
    <font>
      <b/>
      <sz val="9"/>
      <color theme="1"/>
      <name val="Malgun Gothic"/>
      <family val="2"/>
      <charset val="129"/>
    </font>
    <font>
      <sz val="10"/>
      <name val="Malgun Gothic"/>
      <family val="2"/>
      <charset val="129"/>
    </font>
    <font>
      <sz val="12"/>
      <name val="Calibri"/>
      <family val="2"/>
    </font>
    <font>
      <vertAlign val="superscript"/>
      <sz val="12"/>
      <name val="Calibri"/>
      <family val="2"/>
    </font>
    <font>
      <sz val="14"/>
      <color rgb="FFFF0000"/>
      <name val="맑은 고딕"/>
      <charset val="129"/>
    </font>
    <font>
      <b/>
      <sz val="16"/>
      <name val="Arial Unicode MS"/>
      <family val="2"/>
      <charset val="134"/>
    </font>
    <font>
      <sz val="16"/>
      <color theme="0"/>
      <name val="宋体"/>
      <family val="3"/>
      <charset val="134"/>
      <scheme val="minor"/>
    </font>
    <font>
      <b/>
      <sz val="16"/>
      <color rgb="FFFF0000"/>
      <name val="宋体"/>
      <family val="3"/>
      <charset val="134"/>
    </font>
    <font>
      <sz val="10.5"/>
      <color theme="1"/>
      <name val="Malgun Gothic"/>
      <family val="2"/>
      <charset val="129"/>
    </font>
    <font>
      <sz val="7"/>
      <color theme="1"/>
      <name val="Times New Roman"/>
      <family val="1"/>
    </font>
    <font>
      <sz val="10.5"/>
      <color rgb="FF0000FF"/>
      <name val="Malgun Gothic"/>
      <family val="2"/>
      <charset val="129"/>
    </font>
    <font>
      <sz val="7"/>
      <color rgb="FF0000FF"/>
      <name val="Times New Roman"/>
      <family val="1"/>
    </font>
    <font>
      <b/>
      <sz val="9"/>
      <name val="宋体"/>
      <family val="3"/>
      <charset val="134"/>
    </font>
    <font>
      <b/>
      <sz val="14"/>
      <name val="Malgun Gothic"/>
      <family val="2"/>
      <charset val="129"/>
    </font>
    <font>
      <sz val="9"/>
      <name val="Malgun Gothic"/>
      <family val="2"/>
      <charset val="129"/>
    </font>
    <font>
      <b/>
      <sz val="11"/>
      <color theme="0" tint="-4.9989318521683403E-2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sz val="12"/>
      <color rgb="FFFF0000"/>
      <name val="Calibri"/>
      <family val="2"/>
    </font>
    <font>
      <sz val="11"/>
      <color indexed="10"/>
      <name val="Calibri"/>
      <family val="2"/>
    </font>
    <font>
      <sz val="11"/>
      <color theme="0"/>
      <name val="Calibri"/>
      <family val="2"/>
    </font>
    <font>
      <b/>
      <sz val="12"/>
      <color indexed="12"/>
      <name val="Arial"/>
      <family val="2"/>
    </font>
    <font>
      <sz val="12"/>
      <name val="宋体"/>
      <family val="3"/>
      <charset val="134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u/>
      <sz val="11"/>
      <color rgb="FFFF0000"/>
      <name val="Times New Roman"/>
      <family val="1"/>
    </font>
    <font>
      <sz val="11"/>
      <color rgb="FFFF0000"/>
      <name val="Times New Roman"/>
      <family val="1"/>
    </font>
    <font>
      <b/>
      <u/>
      <sz val="11"/>
      <color rgb="FFFF0000"/>
      <name val="微软雅黑"/>
      <family val="2"/>
      <charset val="134"/>
    </font>
    <font>
      <b/>
      <sz val="10"/>
      <color rgb="FFFF0000"/>
      <name val="Times New Roman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b/>
      <sz val="11"/>
      <color indexed="13"/>
      <name val="Calibri"/>
      <family val="2"/>
    </font>
    <font>
      <i/>
      <sz val="11"/>
      <color indexed="23"/>
      <name val="Calibri"/>
      <family val="2"/>
    </font>
    <font>
      <b/>
      <sz val="15"/>
      <color indexed="18"/>
      <name val="Calibri"/>
      <family val="2"/>
    </font>
    <font>
      <b/>
      <sz val="13"/>
      <color indexed="18"/>
      <name val="Calibri"/>
      <family val="2"/>
    </font>
    <font>
      <b/>
      <sz val="11"/>
      <color indexed="18"/>
      <name val="Calibri"/>
      <family val="2"/>
    </font>
    <font>
      <sz val="11"/>
      <color indexed="18"/>
      <name val="Calibri"/>
      <family val="2"/>
    </font>
    <font>
      <sz val="11"/>
      <color indexed="13"/>
      <name val="Calibri"/>
      <family val="2"/>
    </font>
    <font>
      <sz val="11"/>
      <color indexed="16"/>
      <name val="Calibri"/>
      <family val="2"/>
    </font>
    <font>
      <b/>
      <sz val="18"/>
      <color indexed="18"/>
      <name val="Cambria"/>
      <family val="1"/>
    </font>
    <font>
      <sz val="12"/>
      <color indexed="19"/>
      <name val="新細明體"/>
      <family val="1"/>
    </font>
    <font>
      <b/>
      <sz val="12"/>
      <color indexed="8"/>
      <name val="新細明體"/>
      <family val="1"/>
    </font>
    <font>
      <sz val="12"/>
      <color indexed="20"/>
      <name val="新細明體"/>
      <family val="1"/>
    </font>
    <font>
      <sz val="12"/>
      <color indexed="17"/>
      <name val="新細明體"/>
      <family val="1"/>
    </font>
    <font>
      <b/>
      <sz val="18"/>
      <color indexed="62"/>
      <name val="新細明體"/>
      <family val="1"/>
    </font>
    <font>
      <b/>
      <sz val="15"/>
      <color indexed="62"/>
      <name val="新細明體"/>
      <family val="1"/>
    </font>
    <font>
      <b/>
      <sz val="13"/>
      <color indexed="62"/>
      <name val="新細明體"/>
      <family val="1"/>
    </font>
    <font>
      <b/>
      <sz val="11"/>
      <color indexed="62"/>
      <name val="新細明體"/>
      <family val="1"/>
    </font>
    <font>
      <b/>
      <sz val="12"/>
      <color indexed="9"/>
      <name val="新細明體"/>
      <family val="1"/>
    </font>
    <font>
      <b/>
      <sz val="12"/>
      <color indexed="10"/>
      <name val="新細明體"/>
      <family val="1"/>
    </font>
    <font>
      <i/>
      <sz val="12"/>
      <color indexed="23"/>
      <name val="新細明體"/>
      <family val="1"/>
    </font>
    <font>
      <sz val="12"/>
      <color indexed="10"/>
      <name val="新細明體"/>
      <family val="1"/>
    </font>
    <font>
      <u/>
      <sz val="11"/>
      <color theme="10"/>
      <name val="Calibri"/>
      <family val="2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sz val="11"/>
      <color theme="0" tint="-4.9989318521683403E-2"/>
      <name val="宋体"/>
      <family val="2"/>
      <scheme val="minor"/>
    </font>
    <font>
      <b/>
      <sz val="11"/>
      <color rgb="FF7030A0"/>
      <name val="宋体"/>
      <family val="2"/>
      <scheme val="minor"/>
    </font>
    <font>
      <sz val="11"/>
      <color theme="0" tint="-0.14999847407452621"/>
      <name val="宋体"/>
      <family val="2"/>
      <scheme val="minor"/>
    </font>
    <font>
      <b/>
      <sz val="11"/>
      <color rgb="FF00B050"/>
      <name val="宋体"/>
      <family val="2"/>
      <scheme val="minor"/>
    </font>
    <font>
      <sz val="10"/>
      <color rgb="FFFF0000"/>
      <name val="Calibri"/>
      <family val="2"/>
    </font>
    <font>
      <b/>
      <sz val="10"/>
      <color rgb="FFFF0000"/>
      <name val="Calibri"/>
      <family val="2"/>
    </font>
    <font>
      <sz val="10"/>
      <color theme="0"/>
      <name val="Calibri"/>
      <family val="2"/>
    </font>
    <font>
      <b/>
      <sz val="15"/>
      <name val="宋体"/>
      <family val="3"/>
      <charset val="134"/>
    </font>
    <font>
      <u/>
      <sz val="12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u/>
      <sz val="11"/>
      <name val="微软雅黑"/>
      <family val="2"/>
      <charset val="134"/>
    </font>
    <font>
      <sz val="11"/>
      <color indexed="12"/>
      <name val="宋体"/>
      <family val="2"/>
      <scheme val="minor"/>
    </font>
    <font>
      <b/>
      <sz val="12"/>
      <name val="Cordia New"/>
      <family val="2"/>
    </font>
    <font>
      <sz val="12"/>
      <name val="宋体"/>
      <family val="3"/>
      <charset val="134"/>
    </font>
    <font>
      <sz val="11"/>
      <color rgb="FF1F497D"/>
      <name val="Arial"/>
      <family val="2"/>
    </font>
    <font>
      <sz val="11"/>
      <color rgb="FFFF0000"/>
      <name val="宋体"/>
      <family val="3"/>
      <charset val="134"/>
    </font>
    <font>
      <sz val="11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color theme="0" tint="-4.9989318521683403E-2"/>
      <name val="微软雅黑"/>
      <family val="2"/>
      <charset val="134"/>
    </font>
    <font>
      <b/>
      <sz val="12"/>
      <color rgb="FFFF0000"/>
      <name val="Times New Roman"/>
      <family val="1"/>
    </font>
    <font>
      <sz val="9"/>
      <name val="宋体"/>
      <charset val="134"/>
    </font>
  </fonts>
  <fills count="7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rgb="FFFFFFC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3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21"/>
      </patternFill>
    </fill>
    <fill>
      <patternFill patternType="solid">
        <fgColor indexed="20"/>
      </patternFill>
    </fill>
    <fill>
      <patternFill patternType="solid">
        <fgColor indexed="18"/>
      </patternFill>
    </fill>
    <fill>
      <patternFill patternType="solid">
        <fgColor indexed="5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39">
    <border>
      <left/>
      <right/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dashDot">
        <color indexed="64"/>
      </right>
      <top/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">
        <color indexed="64"/>
      </left>
      <right style="dashDot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ck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ck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">
        <color indexed="64"/>
      </right>
      <top style="medium">
        <color indexed="64"/>
      </top>
      <bottom style="thin">
        <color indexed="64"/>
      </bottom>
      <diagonal/>
    </border>
    <border>
      <left/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3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dashDot">
        <color indexed="64"/>
      </left>
      <right style="dashDot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thick">
        <color indexed="18"/>
      </bottom>
      <diagonal/>
    </border>
    <border>
      <left/>
      <right/>
      <top/>
      <bottom style="medium">
        <color indexed="21"/>
      </bottom>
      <diagonal/>
    </border>
    <border>
      <left/>
      <right/>
      <top/>
      <bottom style="double">
        <color indexed="1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18"/>
      </top>
      <bottom style="double">
        <color indexed="1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8251">
    <xf numFmtId="0" fontId="0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60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84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84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84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84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0" fillId="5" borderId="0" applyNumberFormat="0" applyBorder="0" applyAlignment="0" applyProtection="0">
      <alignment vertical="center"/>
    </xf>
    <xf numFmtId="0" fontId="84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60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84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60" fillId="6" borderId="0" applyNumberFormat="0" applyBorder="0" applyAlignment="0" applyProtection="0">
      <alignment vertical="center"/>
    </xf>
    <xf numFmtId="0" fontId="84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60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84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60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84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60" fillId="8" borderId="0" applyNumberFormat="0" applyBorder="0" applyAlignment="0" applyProtection="0">
      <alignment vertical="center"/>
    </xf>
    <xf numFmtId="0" fontId="84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60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84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60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60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60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60" fillId="5" borderId="0" applyNumberFormat="0" applyBorder="0" applyAlignment="0" applyProtection="0">
      <alignment vertical="center"/>
    </xf>
    <xf numFmtId="0" fontId="84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60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84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60" fillId="8" borderId="0" applyNumberFormat="0" applyBorder="0" applyAlignment="0" applyProtection="0">
      <alignment vertical="center"/>
    </xf>
    <xf numFmtId="0" fontId="84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60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84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60" fillId="11" borderId="0" applyNumberFormat="0" applyBorder="0" applyAlignment="0" applyProtection="0">
      <alignment vertical="center"/>
    </xf>
    <xf numFmtId="0" fontId="84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60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84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59" fillId="12" borderId="0" applyNumberFormat="0" applyBorder="0" applyAlignment="0" applyProtection="0">
      <alignment vertical="center"/>
    </xf>
    <xf numFmtId="0" fontId="83" fillId="12" borderId="0" applyNumberFormat="0" applyBorder="0" applyAlignment="0" applyProtection="0">
      <alignment vertical="center"/>
    </xf>
    <xf numFmtId="0" fontId="59" fillId="12" borderId="0" applyNumberFormat="0" applyBorder="0" applyAlignment="0" applyProtection="0">
      <alignment vertical="center"/>
    </xf>
    <xf numFmtId="0" fontId="59" fillId="12" borderId="0" applyNumberFormat="0" applyBorder="0" applyAlignment="0" applyProtection="0">
      <alignment vertical="center"/>
    </xf>
    <xf numFmtId="0" fontId="83" fillId="12" borderId="0" applyNumberFormat="0" applyBorder="0" applyAlignment="0" applyProtection="0">
      <alignment vertical="center"/>
    </xf>
    <xf numFmtId="0" fontId="59" fillId="12" borderId="0" applyNumberFormat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83" fillId="9" borderId="0" applyNumberFormat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83" fillId="9" borderId="0" applyNumberFormat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83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83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83" fillId="15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83" fillId="15" borderId="0" applyNumberFormat="0" applyBorder="0" applyAlignment="0" applyProtection="0">
      <alignment vertical="center"/>
    </xf>
    <xf numFmtId="0" fontId="59" fillId="15" borderId="0" applyNumberFormat="0" applyBorder="0" applyAlignment="0" applyProtection="0">
      <alignment vertical="center"/>
    </xf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59" fillId="16" borderId="0" applyNumberFormat="0" applyBorder="0" applyAlignment="0" applyProtection="0">
      <alignment vertical="center"/>
    </xf>
    <xf numFmtId="0" fontId="83" fillId="16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83" fillId="16" borderId="0" applyNumberFormat="0" applyBorder="0" applyAlignment="0" applyProtection="0">
      <alignment vertical="center"/>
    </xf>
    <xf numFmtId="0" fontId="59" fillId="16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83" fillId="17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83" fillId="17" borderId="0" applyNumberFormat="0" applyBorder="0" applyAlignment="0" applyProtection="0">
      <alignment vertical="center"/>
    </xf>
    <xf numFmtId="0" fontId="59" fillId="17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83" fillId="18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83" fillId="18" borderId="0" applyNumberFormat="0" applyBorder="0" applyAlignment="0" applyProtection="0">
      <alignment vertical="center"/>
    </xf>
    <xf numFmtId="0" fontId="59" fillId="18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83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83" fillId="13" borderId="0" applyNumberFormat="0" applyBorder="0" applyAlignment="0" applyProtection="0">
      <alignment vertical="center"/>
    </xf>
    <xf numFmtId="0" fontId="59" fillId="13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59" fillId="14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83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83" fillId="19" borderId="0" applyNumberFormat="0" applyBorder="0" applyAlignment="0" applyProtection="0">
      <alignment vertical="center"/>
    </xf>
    <xf numFmtId="0" fontId="59" fillId="19" borderId="0" applyNumberFormat="0" applyBorder="0" applyAlignment="0" applyProtection="0">
      <alignment vertical="center"/>
    </xf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49" fillId="3" borderId="0" applyNumberFormat="0" applyBorder="0" applyAlignment="0" applyProtection="0">
      <alignment vertical="center"/>
    </xf>
    <xf numFmtId="0" fontId="73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73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184" fontId="28" fillId="0" borderId="1" applyBorder="0"/>
    <xf numFmtId="182" fontId="28" fillId="0" borderId="2"/>
    <xf numFmtId="0" fontId="88" fillId="0" borderId="0"/>
    <xf numFmtId="0" fontId="88" fillId="0" borderId="0"/>
    <xf numFmtId="195" fontId="89" fillId="0" borderId="0" applyFill="0" applyBorder="0" applyAlignment="0"/>
    <xf numFmtId="0" fontId="53" fillId="20" borderId="3" applyNumberFormat="0" applyAlignment="0" applyProtection="0">
      <alignment vertical="center"/>
    </xf>
    <xf numFmtId="0" fontId="77" fillId="20" borderId="3" applyNumberFormat="0" applyAlignment="0" applyProtection="0">
      <alignment vertical="center"/>
    </xf>
    <xf numFmtId="0" fontId="53" fillId="20" borderId="3" applyNumberFormat="0" applyAlignment="0" applyProtection="0">
      <alignment vertical="center"/>
    </xf>
    <xf numFmtId="0" fontId="53" fillId="20" borderId="3" applyNumberFormat="0" applyAlignment="0" applyProtection="0">
      <alignment vertical="center"/>
    </xf>
    <xf numFmtId="0" fontId="77" fillId="20" borderId="3" applyNumberFormat="0" applyAlignment="0" applyProtection="0">
      <alignment vertical="center"/>
    </xf>
    <xf numFmtId="0" fontId="53" fillId="20" borderId="3" applyNumberFormat="0" applyAlignment="0" applyProtection="0">
      <alignment vertical="center"/>
    </xf>
    <xf numFmtId="0" fontId="55" fillId="21" borderId="4" applyNumberFormat="0" applyAlignment="0" applyProtection="0">
      <alignment vertical="center"/>
    </xf>
    <xf numFmtId="0" fontId="79" fillId="21" borderId="4" applyNumberFormat="0" applyAlignment="0" applyProtection="0">
      <alignment vertical="center"/>
    </xf>
    <xf numFmtId="0" fontId="55" fillId="21" borderId="4" applyNumberFormat="0" applyAlignment="0" applyProtection="0">
      <alignment vertical="center"/>
    </xf>
    <xf numFmtId="0" fontId="55" fillId="21" borderId="4" applyNumberFormat="0" applyAlignment="0" applyProtection="0">
      <alignment vertical="center"/>
    </xf>
    <xf numFmtId="0" fontId="79" fillId="21" borderId="4" applyNumberFormat="0" applyAlignment="0" applyProtection="0">
      <alignment vertical="center"/>
    </xf>
    <xf numFmtId="0" fontId="55" fillId="21" borderId="4" applyNumberFormat="0" applyAlignment="0" applyProtection="0">
      <alignment vertical="center"/>
    </xf>
    <xf numFmtId="179" fontId="28" fillId="0" borderId="0" applyFont="0" applyFill="0" applyBorder="0" applyAlignment="0" applyProtection="0"/>
    <xf numFmtId="3" fontId="87" fillId="0" borderId="0" applyFont="0" applyFill="0" applyBorder="0" applyAlignment="0" applyProtection="0"/>
    <xf numFmtId="0" fontId="90" fillId="0" borderId="0" applyNumberFormat="0" applyAlignment="0"/>
    <xf numFmtId="197" fontId="87" fillId="0" borderId="0" applyFont="0" applyFill="0" applyBorder="0" applyAlignment="0" applyProtection="0"/>
    <xf numFmtId="191" fontId="87" fillId="0" borderId="0">
      <protection locked="0"/>
    </xf>
    <xf numFmtId="0" fontId="91" fillId="0" borderId="0" applyNumberFormat="0" applyAlignment="0"/>
    <xf numFmtId="0" fontId="57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92" fontId="87" fillId="0" borderId="0">
      <protection locked="0"/>
    </xf>
    <xf numFmtId="0" fontId="48" fillId="4" borderId="0" applyNumberFormat="0" applyBorder="0" applyAlignment="0" applyProtection="0">
      <alignment vertical="center"/>
    </xf>
    <xf numFmtId="0" fontId="72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72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38" fontId="86" fillId="22" borderId="0" applyNumberFormat="0" applyBorder="0" applyAlignment="0" applyProtection="0"/>
    <xf numFmtId="0" fontId="92" fillId="0" borderId="5" applyNumberFormat="0" applyAlignment="0" applyProtection="0"/>
    <xf numFmtId="0" fontId="92" fillId="0" borderId="6">
      <alignment horizontal="left" vertical="center"/>
    </xf>
    <xf numFmtId="0" fontId="45" fillId="0" borderId="7" applyNumberFormat="0" applyFill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45" fillId="0" borderId="7" applyNumberFormat="0" applyFill="0" applyAlignment="0" applyProtection="0">
      <alignment vertical="center"/>
    </xf>
    <xf numFmtId="0" fontId="45" fillId="0" borderId="7" applyNumberFormat="0" applyFill="0" applyAlignment="0" applyProtection="0">
      <alignment vertical="center"/>
    </xf>
    <xf numFmtId="0" fontId="93" fillId="0" borderId="0" applyNumberFormat="0" applyFill="0" applyBorder="0" applyAlignment="0" applyProtection="0"/>
    <xf numFmtId="0" fontId="69" fillId="0" borderId="7" applyNumberFormat="0" applyFill="0" applyAlignment="0" applyProtection="0">
      <alignment vertical="center"/>
    </xf>
    <xf numFmtId="0" fontId="45" fillId="0" borderId="7" applyNumberFormat="0" applyFill="0" applyAlignment="0" applyProtection="0">
      <alignment vertical="center"/>
    </xf>
    <xf numFmtId="0" fontId="46" fillId="0" borderId="8" applyNumberFormat="0" applyFill="0" applyAlignment="0" applyProtection="0">
      <alignment vertical="center"/>
    </xf>
    <xf numFmtId="0" fontId="70" fillId="0" borderId="8" applyNumberFormat="0" applyFill="0" applyAlignment="0" applyProtection="0">
      <alignment vertical="center"/>
    </xf>
    <xf numFmtId="0" fontId="46" fillId="0" borderId="8" applyNumberFormat="0" applyFill="0" applyAlignment="0" applyProtection="0">
      <alignment vertical="center"/>
    </xf>
    <xf numFmtId="0" fontId="46" fillId="0" borderId="8" applyNumberFormat="0" applyFill="0" applyAlignment="0" applyProtection="0">
      <alignment vertical="center"/>
    </xf>
    <xf numFmtId="0" fontId="92" fillId="0" borderId="0" applyNumberFormat="0" applyFill="0" applyBorder="0" applyAlignment="0" applyProtection="0"/>
    <xf numFmtId="0" fontId="70" fillId="0" borderId="8" applyNumberFormat="0" applyFill="0" applyAlignment="0" applyProtection="0">
      <alignment vertical="center"/>
    </xf>
    <xf numFmtId="0" fontId="46" fillId="0" borderId="8" applyNumberFormat="0" applyFill="0" applyAlignment="0" applyProtection="0">
      <alignment vertical="center"/>
    </xf>
    <xf numFmtId="0" fontId="47" fillId="0" borderId="9" applyNumberFormat="0" applyFill="0" applyAlignment="0" applyProtection="0">
      <alignment vertical="center"/>
    </xf>
    <xf numFmtId="0" fontId="71" fillId="0" borderId="9" applyNumberFormat="0" applyFill="0" applyAlignment="0" applyProtection="0">
      <alignment vertical="center"/>
    </xf>
    <xf numFmtId="0" fontId="47" fillId="0" borderId="9" applyNumberFormat="0" applyFill="0" applyAlignment="0" applyProtection="0">
      <alignment vertical="center"/>
    </xf>
    <xf numFmtId="0" fontId="47" fillId="0" borderId="9" applyNumberFormat="0" applyFill="0" applyAlignment="0" applyProtection="0">
      <alignment vertical="center"/>
    </xf>
    <xf numFmtId="0" fontId="71" fillId="0" borderId="9" applyNumberFormat="0" applyFill="0" applyAlignment="0" applyProtection="0">
      <alignment vertical="center"/>
    </xf>
    <xf numFmtId="0" fontId="47" fillId="0" borderId="9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193" fontId="87" fillId="0" borderId="0">
      <protection locked="0"/>
    </xf>
    <xf numFmtId="193" fontId="28" fillId="0" borderId="0">
      <protection locked="0"/>
    </xf>
    <xf numFmtId="193" fontId="28" fillId="0" borderId="0">
      <protection locked="0"/>
    </xf>
    <xf numFmtId="193" fontId="87" fillId="0" borderId="0"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86" fillId="23" borderId="10" applyNumberFormat="0" applyBorder="0" applyAlignment="0" applyProtection="0"/>
    <xf numFmtId="0" fontId="51" fillId="7" borderId="3" applyNumberFormat="0" applyAlignment="0" applyProtection="0">
      <alignment vertical="center"/>
    </xf>
    <xf numFmtId="0" fontId="75" fillId="7" borderId="3" applyNumberFormat="0" applyAlignment="0" applyProtection="0">
      <alignment vertical="center"/>
    </xf>
    <xf numFmtId="0" fontId="51" fillId="7" borderId="3" applyNumberFormat="0" applyAlignment="0" applyProtection="0">
      <alignment vertical="center"/>
    </xf>
    <xf numFmtId="0" fontId="51" fillId="7" borderId="3" applyNumberFormat="0" applyAlignment="0" applyProtection="0">
      <alignment vertical="center"/>
    </xf>
    <xf numFmtId="0" fontId="75" fillId="7" borderId="3" applyNumberFormat="0" applyAlignment="0" applyProtection="0">
      <alignment vertical="center"/>
    </xf>
    <xf numFmtId="0" fontId="51" fillId="7" borderId="3" applyNumberFormat="0" applyAlignment="0" applyProtection="0">
      <alignment vertical="center"/>
    </xf>
    <xf numFmtId="0" fontId="75" fillId="7" borderId="3" applyNumberFormat="0" applyAlignment="0" applyProtection="0">
      <alignment vertical="center"/>
    </xf>
    <xf numFmtId="0" fontId="51" fillId="7" borderId="3" applyNumberFormat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78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78" fillId="0" borderId="11" applyNumberFormat="0" applyFill="0" applyAlignment="0" applyProtection="0">
      <alignment vertical="center"/>
    </xf>
    <xf numFmtId="0" fontId="54" fillId="0" borderId="11" applyNumberFormat="0" applyFill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74" fillId="24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74" fillId="24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194" fontId="9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3" fillId="0" borderId="0"/>
    <xf numFmtId="0" fontId="132" fillId="0" borderId="0"/>
    <xf numFmtId="0" fontId="28" fillId="0" borderId="0"/>
    <xf numFmtId="0" fontId="32" fillId="0" borderId="0"/>
    <xf numFmtId="0" fontId="28" fillId="0" borderId="0"/>
    <xf numFmtId="0" fontId="28" fillId="0" borderId="0"/>
    <xf numFmtId="0" fontId="33" fillId="0" borderId="0"/>
    <xf numFmtId="0" fontId="23" fillId="0" borderId="0"/>
    <xf numFmtId="0" fontId="43" fillId="0" borderId="0">
      <alignment vertical="center"/>
    </xf>
    <xf numFmtId="0" fontId="23" fillId="0" borderId="0">
      <alignment vertical="center"/>
    </xf>
    <xf numFmtId="0" fontId="64" fillId="0" borderId="0"/>
    <xf numFmtId="0" fontId="23" fillId="0" borderId="0"/>
    <xf numFmtId="0" fontId="86" fillId="0" borderId="0">
      <alignment vertical="center"/>
    </xf>
    <xf numFmtId="0" fontId="67" fillId="0" borderId="0"/>
    <xf numFmtId="0" fontId="23" fillId="0" borderId="0"/>
    <xf numFmtId="0" fontId="98" fillId="0" borderId="0"/>
    <xf numFmtId="0" fontId="23" fillId="0" borderId="0"/>
    <xf numFmtId="0" fontId="134" fillId="0" borderId="0"/>
    <xf numFmtId="0" fontId="36" fillId="0" borderId="0"/>
    <xf numFmtId="0" fontId="36" fillId="0" borderId="0"/>
    <xf numFmtId="0" fontId="132" fillId="0" borderId="0"/>
    <xf numFmtId="0" fontId="132" fillId="0" borderId="0"/>
    <xf numFmtId="0" fontId="86" fillId="0" borderId="0">
      <alignment vertical="center"/>
    </xf>
    <xf numFmtId="0" fontId="132" fillId="0" borderId="0"/>
    <xf numFmtId="0" fontId="132" fillId="0" borderId="0"/>
    <xf numFmtId="0" fontId="132" fillId="0" borderId="0">
      <alignment vertical="center"/>
    </xf>
    <xf numFmtId="0" fontId="132" fillId="0" borderId="0">
      <alignment vertical="center"/>
    </xf>
    <xf numFmtId="0" fontId="132" fillId="0" borderId="0"/>
    <xf numFmtId="0" fontId="132" fillId="0" borderId="0"/>
    <xf numFmtId="0" fontId="132" fillId="0" borderId="0">
      <alignment vertical="center"/>
    </xf>
    <xf numFmtId="0" fontId="132" fillId="0" borderId="0">
      <alignment vertical="center"/>
    </xf>
    <xf numFmtId="0" fontId="108" fillId="0" borderId="0"/>
    <xf numFmtId="0" fontId="30" fillId="0" borderId="0"/>
    <xf numFmtId="0" fontId="60" fillId="25" borderId="12" applyNumberFormat="0" applyFont="0" applyAlignment="0" applyProtection="0">
      <alignment vertical="center"/>
    </xf>
    <xf numFmtId="0" fontId="84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0" fontId="60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0" fontId="84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0" fontId="52" fillId="20" borderId="13" applyNumberFormat="0" applyAlignment="0" applyProtection="0">
      <alignment vertical="center"/>
    </xf>
    <xf numFmtId="0" fontId="76" fillId="20" borderId="13" applyNumberFormat="0" applyAlignment="0" applyProtection="0">
      <alignment vertical="center"/>
    </xf>
    <xf numFmtId="0" fontId="52" fillId="20" borderId="13" applyNumberFormat="0" applyAlignment="0" applyProtection="0">
      <alignment vertical="center"/>
    </xf>
    <xf numFmtId="0" fontId="52" fillId="20" borderId="13" applyNumberFormat="0" applyAlignment="0" applyProtection="0">
      <alignment vertical="center"/>
    </xf>
    <xf numFmtId="0" fontId="76" fillId="20" borderId="13" applyNumberFormat="0" applyAlignment="0" applyProtection="0">
      <alignment vertical="center"/>
    </xf>
    <xf numFmtId="0" fontId="52" fillId="20" borderId="13" applyNumberFormat="0" applyAlignment="0" applyProtection="0">
      <alignment vertical="center"/>
    </xf>
    <xf numFmtId="10" fontId="87" fillId="0" borderId="0" applyFont="0" applyFill="0" applyBorder="0" applyAlignment="0" applyProtection="0"/>
    <xf numFmtId="0" fontId="95" fillId="0" borderId="0" applyNumberFormat="0" applyFill="0" applyBorder="0" applyAlignment="0" applyProtection="0"/>
    <xf numFmtId="0" fontId="100" fillId="0" borderId="0"/>
    <xf numFmtId="196" fontId="96" fillId="0" borderId="0" applyBorder="0">
      <alignment horizontal="right"/>
    </xf>
    <xf numFmtId="0" fontId="44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58" fillId="0" borderId="14" applyNumberFormat="0" applyFill="0" applyAlignment="0" applyProtection="0">
      <alignment vertical="center"/>
    </xf>
    <xf numFmtId="0" fontId="82" fillId="0" borderId="14" applyNumberFormat="0" applyFill="0" applyAlignment="0" applyProtection="0">
      <alignment vertical="center"/>
    </xf>
    <xf numFmtId="0" fontId="58" fillId="0" borderId="14" applyNumberFormat="0" applyFill="0" applyAlignment="0" applyProtection="0">
      <alignment vertical="center"/>
    </xf>
    <xf numFmtId="0" fontId="58" fillId="0" borderId="14" applyNumberFormat="0" applyFill="0" applyAlignment="0" applyProtection="0">
      <alignment vertical="center"/>
    </xf>
    <xf numFmtId="193" fontId="87" fillId="0" borderId="15">
      <protection locked="0"/>
    </xf>
    <xf numFmtId="0" fontId="82" fillId="0" borderId="14" applyNumberFormat="0" applyFill="0" applyAlignment="0" applyProtection="0">
      <alignment vertical="center"/>
    </xf>
    <xf numFmtId="0" fontId="58" fillId="0" borderId="14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41" fontId="97" fillId="0" borderId="0" applyFont="0" applyFill="0" applyBorder="0" applyAlignment="0" applyProtection="0"/>
    <xf numFmtId="41" fontId="41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97" fillId="0" borderId="0"/>
    <xf numFmtId="0" fontId="41" fillId="0" borderId="0"/>
    <xf numFmtId="0" fontId="87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101" fillId="0" borderId="0"/>
    <xf numFmtId="41" fontId="3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67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67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0" fontId="132" fillId="0" borderId="0"/>
    <xf numFmtId="0" fontId="27" fillId="0" borderId="0"/>
    <xf numFmtId="0" fontId="27" fillId="0" borderId="0"/>
    <xf numFmtId="0" fontId="132" fillId="0" borderId="0"/>
    <xf numFmtId="0" fontId="29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27" fillId="0" borderId="0">
      <alignment vertical="center"/>
    </xf>
    <xf numFmtId="0" fontId="33" fillId="0" borderId="0">
      <alignment vertical="center"/>
    </xf>
    <xf numFmtId="0" fontId="43" fillId="0" borderId="0">
      <alignment vertical="center"/>
    </xf>
    <xf numFmtId="0" fontId="23" fillId="0" borderId="0">
      <alignment vertical="center"/>
    </xf>
    <xf numFmtId="0" fontId="6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1" fillId="0" borderId="0">
      <alignment vertical="center"/>
    </xf>
    <xf numFmtId="0" fontId="23" fillId="0" borderId="0">
      <alignment vertical="center"/>
    </xf>
    <xf numFmtId="0" fontId="43" fillId="0" borderId="0">
      <alignment vertical="center"/>
    </xf>
    <xf numFmtId="0" fontId="23" fillId="0" borderId="0">
      <alignment vertical="center"/>
    </xf>
    <xf numFmtId="0" fontId="62" fillId="0" borderId="0">
      <alignment vertical="center"/>
    </xf>
    <xf numFmtId="0" fontId="23" fillId="0" borderId="0">
      <alignment vertical="center"/>
    </xf>
    <xf numFmtId="0" fontId="64" fillId="0" borderId="0">
      <alignment vertical="center"/>
    </xf>
    <xf numFmtId="0" fontId="23" fillId="0" borderId="0">
      <alignment vertical="center"/>
    </xf>
    <xf numFmtId="0" fontId="67" fillId="0" borderId="0">
      <alignment vertical="center"/>
    </xf>
    <xf numFmtId="0" fontId="23" fillId="0" borderId="0">
      <alignment vertical="center"/>
    </xf>
    <xf numFmtId="0" fontId="23" fillId="0" borderId="0"/>
    <xf numFmtId="0" fontId="98" fillId="0" borderId="0">
      <alignment vertical="center"/>
    </xf>
    <xf numFmtId="0" fontId="23" fillId="0" borderId="0">
      <alignment vertical="center"/>
    </xf>
    <xf numFmtId="0" fontId="33" fillId="0" borderId="0"/>
    <xf numFmtId="0" fontId="31" fillId="0" borderId="0"/>
    <xf numFmtId="0" fontId="62" fillId="0" borderId="0"/>
    <xf numFmtId="0" fontId="23" fillId="0" borderId="0"/>
    <xf numFmtId="0" fontId="23" fillId="0" borderId="0"/>
    <xf numFmtId="0" fontId="127" fillId="0" borderId="0"/>
    <xf numFmtId="0" fontId="43" fillId="0" borderId="0"/>
    <xf numFmtId="0" fontId="23" fillId="0" borderId="0"/>
    <xf numFmtId="0" fontId="62" fillId="0" borderId="0"/>
    <xf numFmtId="0" fontId="23" fillId="0" borderId="0"/>
    <xf numFmtId="0" fontId="64" fillId="0" borderId="0"/>
    <xf numFmtId="0" fontId="23" fillId="0" borderId="0"/>
    <xf numFmtId="0" fontId="67" fillId="0" borderId="0"/>
    <xf numFmtId="0" fontId="23" fillId="0" borderId="0"/>
    <xf numFmtId="0" fontId="98" fillId="0" borderId="0"/>
    <xf numFmtId="0" fontId="23" fillId="0" borderId="0"/>
    <xf numFmtId="0" fontId="23" fillId="0" borderId="0"/>
    <xf numFmtId="0" fontId="127" fillId="0" borderId="0"/>
    <xf numFmtId="0" fontId="33" fillId="0" borderId="0"/>
    <xf numFmtId="0" fontId="28" fillId="0" borderId="0"/>
    <xf numFmtId="0" fontId="127" fillId="0" borderId="0"/>
    <xf numFmtId="0" fontId="43" fillId="0" borderId="0"/>
    <xf numFmtId="0" fontId="67" fillId="0" borderId="0"/>
    <xf numFmtId="0" fontId="23" fillId="0" borderId="0"/>
    <xf numFmtId="0" fontId="23" fillId="0" borderId="0"/>
    <xf numFmtId="0" fontId="43" fillId="0" borderId="0"/>
    <xf numFmtId="0" fontId="23" fillId="0" borderId="0"/>
    <xf numFmtId="0" fontId="43" fillId="0" borderId="0"/>
    <xf numFmtId="0" fontId="23" fillId="0" borderId="0"/>
    <xf numFmtId="0" fontId="64" fillId="0" borderId="0"/>
    <xf numFmtId="0" fontId="23" fillId="0" borderId="0"/>
    <xf numFmtId="0" fontId="67" fillId="0" borderId="0"/>
    <xf numFmtId="0" fontId="23" fillId="0" borderId="0"/>
    <xf numFmtId="0" fontId="98" fillId="0" borderId="0"/>
    <xf numFmtId="0" fontId="23" fillId="0" borderId="0"/>
    <xf numFmtId="0" fontId="23" fillId="0" borderId="0"/>
    <xf numFmtId="0" fontId="26" fillId="0" borderId="0"/>
    <xf numFmtId="0" fontId="23" fillId="0" borderId="0"/>
    <xf numFmtId="0" fontId="26" fillId="0" borderId="0"/>
    <xf numFmtId="0" fontId="26" fillId="0" borderId="0"/>
    <xf numFmtId="0" fontId="28" fillId="0" borderId="0"/>
    <xf numFmtId="0" fontId="31" fillId="0" borderId="0"/>
    <xf numFmtId="0" fontId="43" fillId="0" borderId="0">
      <alignment vertical="center"/>
    </xf>
    <xf numFmtId="0" fontId="23" fillId="0" borderId="0">
      <alignment vertical="center"/>
    </xf>
    <xf numFmtId="0" fontId="67" fillId="0" borderId="0">
      <alignment vertical="center"/>
    </xf>
    <xf numFmtId="0" fontId="23" fillId="0" borderId="0">
      <alignment vertical="center"/>
    </xf>
    <xf numFmtId="0" fontId="23" fillId="0" borderId="0"/>
    <xf numFmtId="0" fontId="132" fillId="0" borderId="0"/>
    <xf numFmtId="0" fontId="132" fillId="0" borderId="0"/>
    <xf numFmtId="0" fontId="43" fillId="0" borderId="0">
      <alignment vertical="center"/>
    </xf>
    <xf numFmtId="0" fontId="6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26" fillId="0" borderId="0"/>
    <xf numFmtId="0" fontId="23" fillId="0" borderId="0"/>
    <xf numFmtId="0" fontId="26" fillId="0" borderId="0">
      <alignment vertical="center"/>
    </xf>
    <xf numFmtId="0" fontId="23" fillId="0" borderId="0">
      <alignment vertical="center"/>
    </xf>
    <xf numFmtId="183" fontId="35" fillId="0" borderId="16" applyBorder="0" applyAlignment="0">
      <alignment horizontal="center"/>
    </xf>
    <xf numFmtId="0" fontId="28" fillId="0" borderId="0"/>
    <xf numFmtId="190" fontId="66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3" fillId="0" borderId="0">
      <alignment vertical="center"/>
    </xf>
    <xf numFmtId="0" fontId="149" fillId="0" borderId="0"/>
    <xf numFmtId="0" fontId="27" fillId="0" borderId="0"/>
    <xf numFmtId="0" fontId="28" fillId="0" borderId="0"/>
    <xf numFmtId="0" fontId="23" fillId="0" borderId="0"/>
    <xf numFmtId="0" fontId="23" fillId="0" borderId="0">
      <alignment vertical="center"/>
    </xf>
    <xf numFmtId="0" fontId="22" fillId="0" borderId="0"/>
    <xf numFmtId="0" fontId="23" fillId="0" borderId="0"/>
    <xf numFmtId="0" fontId="180" fillId="0" borderId="0" applyNumberFormat="0" applyFill="0" applyBorder="0" applyAlignment="0" applyProtection="0"/>
    <xf numFmtId="0" fontId="32" fillId="0" borderId="0"/>
    <xf numFmtId="0" fontId="23" fillId="0" borderId="0">
      <alignment vertical="center"/>
    </xf>
    <xf numFmtId="0" fontId="21" fillId="0" borderId="0"/>
    <xf numFmtId="0" fontId="21" fillId="0" borderId="0"/>
    <xf numFmtId="0" fontId="193" fillId="0" borderId="0"/>
    <xf numFmtId="0" fontId="195" fillId="0" borderId="0">
      <alignment vertical="center"/>
    </xf>
    <xf numFmtId="0" fontId="23" fillId="0" borderId="0">
      <alignment vertical="center"/>
    </xf>
    <xf numFmtId="41" fontId="196" fillId="0" borderId="0" applyFont="0" applyFill="0" applyBorder="0" applyAlignment="0" applyProtection="0">
      <alignment vertical="center"/>
    </xf>
    <xf numFmtId="0" fontId="211" fillId="0" borderId="0"/>
    <xf numFmtId="0" fontId="216" fillId="0" borderId="0" applyNumberFormat="0" applyFill="0" applyBorder="0" applyAlignment="0" applyProtection="0"/>
    <xf numFmtId="0" fontId="130" fillId="0" borderId="0"/>
    <xf numFmtId="0" fontId="28" fillId="0" borderId="0"/>
    <xf numFmtId="0" fontId="28" fillId="0" borderId="0"/>
    <xf numFmtId="0" fontId="217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11" fillId="0" borderId="0">
      <alignment vertical="center"/>
    </xf>
    <xf numFmtId="0" fontId="211" fillId="0" borderId="0"/>
    <xf numFmtId="0" fontId="211" fillId="0" borderId="0">
      <alignment vertical="center"/>
    </xf>
    <xf numFmtId="0" fontId="219" fillId="0" borderId="0"/>
    <xf numFmtId="0" fontId="220" fillId="0" borderId="0" applyNumberFormat="0" applyFill="0" applyBorder="0" applyAlignment="0" applyProtection="0"/>
    <xf numFmtId="0" fontId="20" fillId="0" borderId="0"/>
    <xf numFmtId="0" fontId="211" fillId="0" borderId="0"/>
    <xf numFmtId="0" fontId="211" fillId="0" borderId="0"/>
    <xf numFmtId="0" fontId="20" fillId="0" borderId="0"/>
    <xf numFmtId="0" fontId="18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7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0" fontId="27" fillId="25" borderId="12" applyNumberFormat="0" applyFont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23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32" fillId="0" borderId="0"/>
    <xf numFmtId="0" fontId="232" fillId="0" borderId="0"/>
    <xf numFmtId="41" fontId="18" fillId="0" borderId="0" applyFont="0" applyFill="0" applyBorder="0" applyAlignment="0" applyProtection="0">
      <alignment vertical="center"/>
    </xf>
    <xf numFmtId="0" fontId="17" fillId="0" borderId="0"/>
    <xf numFmtId="0" fontId="17" fillId="0" borderId="0"/>
    <xf numFmtId="0" fontId="17" fillId="0" borderId="0"/>
    <xf numFmtId="0" fontId="232" fillId="0" borderId="0"/>
    <xf numFmtId="0" fontId="32" fillId="0" borderId="0"/>
    <xf numFmtId="0" fontId="232" fillId="0" borderId="0"/>
    <xf numFmtId="0" fontId="232" fillId="0" borderId="0"/>
    <xf numFmtId="0" fontId="231" fillId="0" borderId="0"/>
    <xf numFmtId="0" fontId="232" fillId="0" borderId="0"/>
    <xf numFmtId="0" fontId="232" fillId="0" borderId="0"/>
    <xf numFmtId="0" fontId="232" fillId="0" borderId="0"/>
    <xf numFmtId="0" fontId="23" fillId="0" borderId="0">
      <alignment vertical="center"/>
    </xf>
    <xf numFmtId="0" fontId="232" fillId="0" borderId="0"/>
    <xf numFmtId="0" fontId="195" fillId="0" borderId="0">
      <alignment vertical="center"/>
    </xf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8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2" fillId="0" borderId="0"/>
    <xf numFmtId="0" fontId="233" fillId="0" borderId="0" applyNumberFormat="0" applyFill="0" applyBorder="0" applyAlignment="0" applyProtection="0">
      <alignment vertical="top"/>
      <protection locked="0"/>
    </xf>
    <xf numFmtId="0" fontId="232" fillId="0" borderId="0"/>
    <xf numFmtId="0" fontId="17" fillId="0" borderId="0"/>
    <xf numFmtId="41" fontId="234" fillId="0" borderId="0" applyFont="0" applyFill="0" applyBorder="0" applyAlignment="0" applyProtection="0"/>
    <xf numFmtId="41" fontId="234" fillId="0" borderId="0" applyFont="0" applyFill="0" applyBorder="0" applyAlignment="0" applyProtection="0"/>
    <xf numFmtId="0" fontId="234" fillId="0" borderId="0"/>
    <xf numFmtId="0" fontId="234" fillId="0" borderId="0"/>
    <xf numFmtId="201" fontId="17" fillId="0" borderId="0"/>
    <xf numFmtId="201" fontId="235" fillId="0" borderId="0" applyNumberFormat="0" applyFill="0" applyBorder="0" applyAlignment="0" applyProtection="0"/>
    <xf numFmtId="201" fontId="232" fillId="0" borderId="0"/>
    <xf numFmtId="201" fontId="23" fillId="0" borderId="0">
      <alignment vertical="center"/>
    </xf>
    <xf numFmtId="201" fontId="23" fillId="0" borderId="0">
      <alignment vertical="center"/>
    </xf>
    <xf numFmtId="201" fontId="23" fillId="0" borderId="0"/>
    <xf numFmtId="201" fontId="25" fillId="0" borderId="0" applyNumberFormat="0" applyFill="0" applyBorder="0" applyAlignment="0" applyProtection="0">
      <alignment vertical="top"/>
      <protection locked="0"/>
    </xf>
    <xf numFmtId="201" fontId="23" fillId="0" borderId="0"/>
    <xf numFmtId="201" fontId="23" fillId="0" borderId="0"/>
    <xf numFmtId="201" fontId="28" fillId="0" borderId="0"/>
    <xf numFmtId="201" fontId="32" fillId="0" borderId="0"/>
    <xf numFmtId="201" fontId="235" fillId="0" borderId="0" applyNumberFormat="0" applyFill="0" applyBorder="0" applyAlignment="0" applyProtection="0"/>
    <xf numFmtId="201" fontId="101" fillId="0" borderId="0">
      <alignment vertical="center"/>
    </xf>
    <xf numFmtId="201" fontId="236" fillId="0" borderId="0" applyNumberFormat="0" applyFill="0" applyBorder="0" applyAlignment="0" applyProtection="0">
      <alignment vertical="top"/>
      <protection locked="0"/>
    </xf>
    <xf numFmtId="201" fontId="32" fillId="0" borderId="0"/>
    <xf numFmtId="201" fontId="28" fillId="0" borderId="0"/>
    <xf numFmtId="201" fontId="36" fillId="0" borderId="0"/>
    <xf numFmtId="201" fontId="23" fillId="0" borderId="0"/>
    <xf numFmtId="201" fontId="17" fillId="0" borderId="0"/>
    <xf numFmtId="201" fontId="219" fillId="0" borderId="0"/>
    <xf numFmtId="201" fontId="17" fillId="0" borderId="0"/>
    <xf numFmtId="201" fontId="232" fillId="0" borderId="0"/>
    <xf numFmtId="201" fontId="18" fillId="0" borderId="0">
      <alignment vertical="center"/>
    </xf>
    <xf numFmtId="201" fontId="180" fillId="0" borderId="0" applyNumberFormat="0" applyFill="0" applyBorder="0" applyAlignment="0" applyProtection="0">
      <alignment vertical="top"/>
      <protection locked="0"/>
    </xf>
    <xf numFmtId="201" fontId="23" fillId="0" borderId="0">
      <alignment vertical="center"/>
    </xf>
    <xf numFmtId="201" fontId="23" fillId="0" borderId="0">
      <alignment vertical="center"/>
    </xf>
    <xf numFmtId="201" fontId="23" fillId="0" borderId="0">
      <alignment vertical="center"/>
    </xf>
    <xf numFmtId="201" fontId="23" fillId="0" borderId="0">
      <alignment vertical="center"/>
    </xf>
    <xf numFmtId="201" fontId="237" fillId="0" borderId="0" applyNumberFormat="0" applyFill="0" applyBorder="0" applyAlignment="0" applyProtection="0">
      <alignment vertical="top"/>
      <protection locked="0"/>
    </xf>
    <xf numFmtId="201" fontId="237" fillId="0" borderId="0" applyNumberFormat="0" applyFill="0" applyBorder="0" applyAlignment="0" applyProtection="0">
      <alignment vertical="top"/>
      <protection locked="0"/>
    </xf>
    <xf numFmtId="201" fontId="108" fillId="0" borderId="0"/>
    <xf numFmtId="201" fontId="30" fillId="0" borderId="0"/>
    <xf numFmtId="201" fontId="238" fillId="0" borderId="0">
      <alignment vertical="center"/>
    </xf>
    <xf numFmtId="201" fontId="28" fillId="0" borderId="0"/>
    <xf numFmtId="201" fontId="28" fillId="0" borderId="0"/>
    <xf numFmtId="9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201" fontId="37" fillId="0" borderId="0" applyNumberFormat="0" applyFill="0" applyBorder="0" applyAlignment="0" applyProtection="0">
      <alignment vertical="top"/>
      <protection locked="0"/>
    </xf>
    <xf numFmtId="201" fontId="239" fillId="0" borderId="0" applyNumberFormat="0" applyFill="0" applyBorder="0" applyAlignment="0" applyProtection="0">
      <alignment vertical="center"/>
    </xf>
    <xf numFmtId="201" fontId="134" fillId="0" borderId="0"/>
    <xf numFmtId="201" fontId="240" fillId="0" borderId="0"/>
    <xf numFmtId="201" fontId="37" fillId="0" borderId="0" applyNumberFormat="0" applyFill="0" applyBorder="0" applyAlignment="0" applyProtection="0">
      <alignment vertical="top"/>
      <protection locked="0"/>
    </xf>
    <xf numFmtId="201" fontId="240" fillId="0" borderId="0">
      <alignment vertical="center"/>
    </xf>
    <xf numFmtId="201" fontId="240" fillId="0" borderId="0">
      <alignment vertical="center"/>
    </xf>
    <xf numFmtId="201" fontId="23" fillId="0" borderId="0"/>
    <xf numFmtId="201" fontId="28" fillId="0" borderId="0"/>
    <xf numFmtId="9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201" fontId="30" fillId="0" borderId="0"/>
    <xf numFmtId="204" fontId="28" fillId="0" borderId="0">
      <protection locked="0"/>
    </xf>
    <xf numFmtId="192" fontId="28" fillId="0" borderId="0">
      <protection locked="0"/>
    </xf>
    <xf numFmtId="193" fontId="28" fillId="0" borderId="0">
      <protection locked="0"/>
    </xf>
    <xf numFmtId="194" fontId="241" fillId="0" borderId="0"/>
    <xf numFmtId="193" fontId="28" fillId="0" borderId="15">
      <protection locked="0"/>
    </xf>
    <xf numFmtId="201" fontId="30" fillId="0" borderId="0"/>
    <xf numFmtId="0" fontId="232" fillId="0" borderId="0"/>
    <xf numFmtId="0" fontId="23" fillId="0" borderId="0"/>
    <xf numFmtId="0" fontId="17" fillId="0" borderId="0"/>
    <xf numFmtId="0" fontId="232" fillId="0" borderId="0"/>
    <xf numFmtId="0" fontId="101" fillId="0" borderId="0"/>
    <xf numFmtId="0" fontId="232" fillId="0" borderId="0"/>
    <xf numFmtId="0" fontId="16" fillId="0" borderId="0"/>
    <xf numFmtId="0" fontId="244" fillId="0" borderId="0"/>
    <xf numFmtId="0" fontId="246" fillId="0" borderId="0">
      <alignment vertical="center"/>
    </xf>
    <xf numFmtId="0" fontId="23" fillId="0" borderId="0"/>
    <xf numFmtId="0" fontId="18" fillId="0" borderId="0">
      <alignment vertical="center"/>
    </xf>
    <xf numFmtId="9" fontId="247" fillId="0" borderId="29" applyNumberFormat="0" applyBorder="0"/>
    <xf numFmtId="9" fontId="250" fillId="0" borderId="0" applyFont="0" applyFill="0" applyBorder="0" applyAlignment="0" applyProtection="0">
      <alignment vertical="center"/>
    </xf>
    <xf numFmtId="10" fontId="28" fillId="0" borderId="0" applyFont="0" applyFill="0" applyBorder="0" applyAlignment="0" applyProtection="0"/>
    <xf numFmtId="0" fontId="16" fillId="0" borderId="0"/>
    <xf numFmtId="0" fontId="16" fillId="0" borderId="0"/>
    <xf numFmtId="177" fontId="28" fillId="0" borderId="0" applyFont="0" applyFill="0" applyBorder="0" applyAlignment="0" applyProtection="0"/>
    <xf numFmtId="0" fontId="18" fillId="0" borderId="0">
      <alignment vertical="center"/>
    </xf>
    <xf numFmtId="0" fontId="28" fillId="0" borderId="0"/>
    <xf numFmtId="0" fontId="250" fillId="0" borderId="0">
      <alignment vertical="center"/>
    </xf>
    <xf numFmtId="201" fontId="28" fillId="0" borderId="0"/>
    <xf numFmtId="0" fontId="16" fillId="0" borderId="0"/>
    <xf numFmtId="0" fontId="243" fillId="0" borderId="0">
      <alignment vertical="center"/>
    </xf>
    <xf numFmtId="10" fontId="36" fillId="23" borderId="10" applyNumberFormat="0" applyBorder="0" applyAlignment="0" applyProtection="0"/>
    <xf numFmtId="43" fontId="23" fillId="0" borderId="0" applyFont="0" applyFill="0" applyBorder="0" applyAlignment="0" applyProtection="0">
      <alignment vertical="center"/>
    </xf>
    <xf numFmtId="43" fontId="23" fillId="0" borderId="0" applyFont="0" applyFill="0" applyBorder="0" applyAlignment="0" applyProtection="0">
      <alignment vertical="center"/>
    </xf>
    <xf numFmtId="43" fontId="23" fillId="0" borderId="0" applyFont="0" applyFill="0" applyBorder="0" applyAlignment="0" applyProtection="0">
      <alignment vertical="center"/>
    </xf>
    <xf numFmtId="5" fontId="23" fillId="0" borderId="0" applyFont="0" applyFill="0" applyBorder="0" applyAlignment="0" applyProtection="0">
      <alignment vertical="center"/>
    </xf>
    <xf numFmtId="5" fontId="23" fillId="0" borderId="0" applyFont="0" applyFill="0" applyBorder="0" applyAlignment="0" applyProtection="0">
      <alignment vertical="center"/>
    </xf>
    <xf numFmtId="205" fontId="23" fillId="0" borderId="0" applyFont="0" applyFill="0" applyBorder="0" applyAlignment="0" applyProtection="0">
      <alignment vertical="center"/>
    </xf>
    <xf numFmtId="205" fontId="18" fillId="0" borderId="0" applyFont="0" applyFill="0" applyBorder="0" applyAlignment="0" applyProtection="0">
      <alignment vertical="center"/>
    </xf>
    <xf numFmtId="205" fontId="18" fillId="0" borderId="0" applyFont="0" applyFill="0" applyBorder="0" applyAlignment="0" applyProtection="0">
      <alignment vertical="center"/>
    </xf>
    <xf numFmtId="205" fontId="18" fillId="0" borderId="0" applyFont="0" applyFill="0" applyBorder="0" applyAlignment="0" applyProtection="0">
      <alignment vertical="center"/>
    </xf>
    <xf numFmtId="205" fontId="23" fillId="0" borderId="0" applyFont="0" applyFill="0" applyBorder="0" applyAlignment="0" applyProtection="0">
      <alignment vertical="center"/>
    </xf>
    <xf numFmtId="0" fontId="148" fillId="0" borderId="98" applyNumberFormat="0" applyAlignment="0" applyProtection="0">
      <alignment horizontal="left" vertical="center"/>
    </xf>
    <xf numFmtId="0" fontId="248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48" fillId="0" borderId="19">
      <alignment horizontal="left" vertical="center"/>
    </xf>
    <xf numFmtId="201" fontId="23" fillId="0" borderId="0">
      <alignment vertical="center"/>
    </xf>
    <xf numFmtId="201" fontId="23" fillId="0" borderId="0">
      <alignment vertical="center"/>
    </xf>
    <xf numFmtId="201" fontId="18" fillId="0" borderId="0">
      <alignment vertical="center"/>
    </xf>
    <xf numFmtId="0" fontId="18" fillId="0" borderId="0">
      <alignment vertical="center"/>
    </xf>
    <xf numFmtId="38" fontId="36" fillId="22" borderId="0" applyNumberFormat="0" applyBorder="0" applyAlignment="0" applyProtection="0"/>
    <xf numFmtId="208" fontId="247" fillId="0" borderId="0" applyFont="0" applyFill="0" applyBorder="0" applyAlignment="0" applyProtection="0"/>
    <xf numFmtId="208" fontId="247" fillId="0" borderId="0" applyFont="0" applyFill="0" applyBorder="0" applyAlignment="0" applyProtection="0"/>
    <xf numFmtId="201" fontId="23" fillId="0" borderId="0">
      <alignment vertical="center"/>
    </xf>
    <xf numFmtId="206" fontId="23" fillId="0" borderId="0">
      <alignment vertical="center"/>
    </xf>
    <xf numFmtId="0" fontId="23" fillId="0" borderId="0">
      <alignment vertical="center"/>
    </xf>
    <xf numFmtId="206" fontId="23" fillId="0" borderId="0">
      <alignment vertical="center"/>
    </xf>
    <xf numFmtId="6" fontId="23" fillId="0" borderId="0">
      <alignment vertical="center"/>
    </xf>
    <xf numFmtId="201" fontId="23" fillId="0" borderId="0">
      <alignment vertical="center"/>
    </xf>
    <xf numFmtId="201" fontId="23" fillId="0" borderId="0">
      <alignment vertical="center"/>
    </xf>
    <xf numFmtId="201" fontId="23" fillId="0" borderId="0">
      <alignment vertical="center"/>
    </xf>
    <xf numFmtId="0" fontId="23" fillId="0" borderId="0"/>
    <xf numFmtId="0" fontId="242" fillId="0" borderId="0"/>
    <xf numFmtId="207" fontId="23" fillId="0" borderId="0">
      <alignment vertical="center"/>
    </xf>
    <xf numFmtId="207" fontId="23" fillId="0" borderId="0">
      <alignment vertical="center"/>
    </xf>
    <xf numFmtId="201" fontId="23" fillId="0" borderId="0">
      <alignment vertical="center"/>
    </xf>
    <xf numFmtId="201" fontId="23" fillId="0" borderId="0">
      <alignment vertical="center"/>
    </xf>
    <xf numFmtId="0" fontId="23" fillId="0" borderId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8" fillId="0" borderId="0">
      <alignment vertical="center"/>
    </xf>
    <xf numFmtId="0" fontId="23" fillId="0" borderId="0">
      <alignment vertical="center"/>
    </xf>
    <xf numFmtId="206" fontId="18" fillId="0" borderId="0">
      <alignment vertical="center"/>
    </xf>
    <xf numFmtId="0" fontId="18" fillId="0" borderId="0">
      <alignment vertical="center"/>
    </xf>
    <xf numFmtId="0" fontId="23" fillId="0" borderId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/>
    <xf numFmtId="0" fontId="23" fillId="0" borderId="0"/>
    <xf numFmtId="0" fontId="16" fillId="0" borderId="0"/>
    <xf numFmtId="0" fontId="18" fillId="0" borderId="0">
      <alignment vertical="center"/>
    </xf>
    <xf numFmtId="0" fontId="16" fillId="0" borderId="0"/>
    <xf numFmtId="0" fontId="18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201" fontId="23" fillId="0" borderId="0">
      <alignment vertical="center"/>
    </xf>
    <xf numFmtId="201" fontId="23" fillId="0" borderId="0">
      <alignment vertical="center"/>
    </xf>
    <xf numFmtId="5" fontId="23" fillId="0" borderId="0">
      <alignment vertical="center"/>
    </xf>
    <xf numFmtId="0" fontId="23" fillId="0" borderId="0">
      <alignment vertical="center"/>
    </xf>
    <xf numFmtId="201" fontId="23" fillId="0" borderId="0">
      <alignment vertical="center"/>
    </xf>
    <xf numFmtId="0" fontId="28" fillId="0" borderId="0"/>
    <xf numFmtId="9" fontId="18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18" fillId="0" borderId="0"/>
    <xf numFmtId="0" fontId="240" fillId="0" borderId="0">
      <alignment vertical="center"/>
    </xf>
    <xf numFmtId="201" fontId="23" fillId="0" borderId="0">
      <alignment vertical="center"/>
    </xf>
    <xf numFmtId="37" fontId="249" fillId="0" borderId="0"/>
    <xf numFmtId="0" fontId="244" fillId="0" borderId="0"/>
    <xf numFmtId="0" fontId="244" fillId="0" borderId="0"/>
    <xf numFmtId="0" fontId="133" fillId="0" borderId="0" applyNumberFormat="0" applyFill="0" applyBorder="0" applyAlignment="0" applyProtection="0"/>
    <xf numFmtId="0" fontId="180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2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235" fillId="0" borderId="0" applyNumberFormat="0" applyFill="0" applyBorder="0" applyAlignment="0" applyProtection="0"/>
    <xf numFmtId="0" fontId="18" fillId="0" borderId="0"/>
    <xf numFmtId="0" fontId="2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195" fillId="0" borderId="0">
      <alignment vertical="center"/>
    </xf>
    <xf numFmtId="0" fontId="195" fillId="0" borderId="0"/>
    <xf numFmtId="0" fontId="245" fillId="0" borderId="0" applyNumberFormat="0" applyFill="0" applyBorder="0" applyAlignment="0" applyProtection="0">
      <alignment vertical="top"/>
      <protection locked="0"/>
    </xf>
    <xf numFmtId="0" fontId="251" fillId="0" borderId="0"/>
    <xf numFmtId="0" fontId="135" fillId="0" borderId="0">
      <alignment vertical="center"/>
    </xf>
    <xf numFmtId="0" fontId="251" fillId="0" borderId="0"/>
    <xf numFmtId="0" fontId="252" fillId="0" borderId="0"/>
    <xf numFmtId="0" fontId="251" fillId="0" borderId="0"/>
    <xf numFmtId="0" fontId="16" fillId="0" borderId="0">
      <alignment vertical="center"/>
    </xf>
    <xf numFmtId="0" fontId="16" fillId="0" borderId="0">
      <alignment vertical="center"/>
    </xf>
    <xf numFmtId="0" fontId="251" fillId="0" borderId="0"/>
    <xf numFmtId="0" fontId="16" fillId="0" borderId="0">
      <alignment vertical="center"/>
    </xf>
    <xf numFmtId="0" fontId="244" fillId="0" borderId="0">
      <alignment vertical="center"/>
    </xf>
    <xf numFmtId="0" fontId="244" fillId="0" borderId="0"/>
    <xf numFmtId="0" fontId="253" fillId="0" borderId="0" applyNumberFormat="0" applyFill="0" applyBorder="0" applyAlignment="0" applyProtection="0">
      <alignment vertical="top"/>
      <protection locked="0"/>
    </xf>
    <xf numFmtId="38" fontId="251" fillId="0" borderId="0" applyFont="0" applyFill="0" applyBorder="0" applyAlignment="0" applyProtection="0"/>
    <xf numFmtId="38" fontId="254" fillId="0" borderId="0" applyFont="0" applyFill="0" applyBorder="0" applyAlignment="0" applyProtection="0">
      <alignment vertical="center"/>
    </xf>
    <xf numFmtId="38" fontId="251" fillId="0" borderId="0" applyFont="0" applyFill="0" applyBorder="0" applyAlignment="0" applyProtection="0"/>
    <xf numFmtId="38" fontId="251" fillId="0" borderId="0" applyFont="0" applyFill="0" applyBorder="0" applyAlignment="0" applyProtection="0"/>
    <xf numFmtId="38" fontId="251" fillId="0" borderId="0" applyFont="0" applyFill="0" applyBorder="0" applyAlignment="0" applyProtection="0"/>
    <xf numFmtId="38" fontId="16" fillId="0" borderId="0" applyFont="0" applyFill="0" applyBorder="0" applyAlignment="0" applyProtection="0">
      <alignment vertical="center"/>
    </xf>
    <xf numFmtId="0" fontId="28" fillId="0" borderId="0" applyBorder="0"/>
    <xf numFmtId="0" fontId="195" fillId="0" borderId="0"/>
    <xf numFmtId="0" fontId="195" fillId="0" borderId="0"/>
    <xf numFmtId="0" fontId="255" fillId="0" borderId="0"/>
    <xf numFmtId="0" fontId="195" fillId="0" borderId="0"/>
    <xf numFmtId="0" fontId="195" fillId="0" borderId="0"/>
    <xf numFmtId="0" fontId="195" fillId="0" borderId="0">
      <alignment vertical="center"/>
    </xf>
    <xf numFmtId="0" fontId="195" fillId="0" borderId="0"/>
    <xf numFmtId="0" fontId="256" fillId="0" borderId="0">
      <alignment vertical="center"/>
    </xf>
    <xf numFmtId="0" fontId="257" fillId="0" borderId="0">
      <alignment vertical="center"/>
    </xf>
    <xf numFmtId="0" fontId="245" fillId="0" borderId="0" applyNumberFormat="0" applyFill="0" applyBorder="0" applyAlignment="0" applyProtection="0">
      <alignment vertical="top"/>
      <protection locked="0"/>
    </xf>
    <xf numFmtId="0" fontId="245" fillId="0" borderId="0" applyNumberFormat="0" applyFill="0" applyBorder="0" applyAlignment="0" applyProtection="0">
      <alignment vertical="top"/>
      <protection locked="0"/>
    </xf>
    <xf numFmtId="0" fontId="245" fillId="0" borderId="0" applyNumberFormat="0" applyFill="0" applyBorder="0" applyAlignment="0" applyProtection="0">
      <alignment vertical="top"/>
      <protection locked="0"/>
    </xf>
    <xf numFmtId="0" fontId="245" fillId="0" borderId="0" applyNumberFormat="0" applyFill="0" applyBorder="0" applyAlignment="0" applyProtection="0">
      <alignment vertical="top"/>
      <protection locked="0"/>
    </xf>
    <xf numFmtId="205" fontId="101" fillId="0" borderId="0" applyFont="0" applyFill="0" applyBorder="0" applyAlignment="0" applyProtection="0"/>
    <xf numFmtId="38" fontId="1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28" fillId="0" borderId="0"/>
    <xf numFmtId="209" fontId="101" fillId="0" borderId="0" applyFont="0" applyFill="0" applyBorder="0" applyAlignment="0" applyProtection="0"/>
    <xf numFmtId="205" fontId="101" fillId="0" borderId="0" applyFont="0" applyFill="0" applyBorder="0" applyAlignment="0" applyProtection="0"/>
    <xf numFmtId="0" fontId="244" fillId="0" borderId="0"/>
    <xf numFmtId="0" fontId="246" fillId="0" borderId="0">
      <alignment vertical="center"/>
    </xf>
    <xf numFmtId="0" fontId="242" fillId="0" borderId="0"/>
    <xf numFmtId="0" fontId="244" fillId="0" borderId="0">
      <alignment vertical="center"/>
    </xf>
    <xf numFmtId="0" fontId="244" fillId="0" borderId="0"/>
    <xf numFmtId="0" fontId="16" fillId="0" borderId="0"/>
    <xf numFmtId="0" fontId="236" fillId="0" borderId="0" applyNumberFormat="0" applyFill="0" applyBorder="0" applyAlignment="0" applyProtection="0">
      <alignment vertical="top"/>
      <protection locked="0"/>
    </xf>
    <xf numFmtId="0" fontId="101" fillId="0" borderId="0"/>
    <xf numFmtId="0" fontId="258" fillId="0" borderId="0"/>
    <xf numFmtId="0" fontId="259" fillId="0" borderId="0">
      <alignment vertical="center"/>
    </xf>
    <xf numFmtId="0" fontId="86" fillId="0" borderId="0"/>
    <xf numFmtId="0" fontId="86" fillId="0" borderId="0"/>
    <xf numFmtId="0" fontId="86" fillId="0" borderId="0"/>
    <xf numFmtId="0" fontId="259" fillId="0" borderId="0"/>
    <xf numFmtId="0" fontId="101" fillId="0" borderId="0"/>
    <xf numFmtId="0" fontId="86" fillId="0" borderId="0">
      <alignment vertical="center"/>
    </xf>
    <xf numFmtId="0" fontId="86" fillId="0" borderId="0"/>
    <xf numFmtId="0" fontId="86" fillId="0" borderId="0"/>
    <xf numFmtId="0" fontId="86" fillId="0" borderId="0"/>
    <xf numFmtId="0" fontId="259" fillId="0" borderId="0">
      <alignment vertical="center"/>
    </xf>
    <xf numFmtId="0" fontId="260" fillId="0" borderId="0" applyNumberFormat="0" applyFill="0" applyBorder="0" applyAlignment="0" applyProtection="0">
      <alignment vertical="top"/>
      <protection locked="0"/>
    </xf>
    <xf numFmtId="0" fontId="260" fillId="0" borderId="0" applyNumberFormat="0" applyFill="0" applyBorder="0" applyAlignment="0" applyProtection="0">
      <alignment vertical="top"/>
      <protection locked="0"/>
    </xf>
    <xf numFmtId="0" fontId="260" fillId="0" borderId="0" applyNumberFormat="0" applyFill="0" applyBorder="0" applyAlignment="0" applyProtection="0">
      <alignment vertical="top"/>
      <protection locked="0"/>
    </xf>
    <xf numFmtId="0" fontId="260" fillId="0" borderId="0" applyNumberFormat="0" applyFill="0" applyBorder="0" applyAlignment="0" applyProtection="0">
      <alignment vertical="top"/>
      <protection locked="0"/>
    </xf>
    <xf numFmtId="0" fontId="260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66" fillId="0" borderId="0"/>
    <xf numFmtId="0" fontId="18" fillId="0" borderId="0">
      <alignment vertical="center"/>
    </xf>
    <xf numFmtId="0" fontId="23" fillId="0" borderId="0"/>
    <xf numFmtId="43" fontId="23" fillId="0" borderId="0" applyFont="0" applyFill="0" applyBorder="0" applyAlignment="0" applyProtection="0">
      <alignment vertical="center"/>
    </xf>
    <xf numFmtId="9" fontId="244" fillId="0" borderId="0" applyFont="0" applyFill="0" applyBorder="0" applyAlignment="0" applyProtection="0"/>
    <xf numFmtId="0" fontId="28" fillId="0" borderId="0"/>
    <xf numFmtId="0" fontId="16" fillId="0" borderId="0"/>
    <xf numFmtId="0" fontId="236" fillId="0" borderId="0" applyNumberFormat="0" applyFill="0" applyBorder="0" applyAlignment="0" applyProtection="0">
      <alignment vertical="top"/>
      <protection locked="0"/>
    </xf>
    <xf numFmtId="0" fontId="28" fillId="0" borderId="0"/>
    <xf numFmtId="209" fontId="101" fillId="0" borderId="0" applyFont="0" applyFill="0" applyBorder="0" applyAlignment="0" applyProtection="0"/>
    <xf numFmtId="0" fontId="259" fillId="0" borderId="0"/>
    <xf numFmtId="0" fontId="36" fillId="0" borderId="0"/>
    <xf numFmtId="0" fontId="16" fillId="0" borderId="0"/>
    <xf numFmtId="210" fontId="14" fillId="0" borderId="0"/>
    <xf numFmtId="210" fontId="267" fillId="0" borderId="0"/>
    <xf numFmtId="0" fontId="23" fillId="0" borderId="0">
      <alignment vertical="center"/>
    </xf>
    <xf numFmtId="0" fontId="23" fillId="0" borderId="0"/>
    <xf numFmtId="0" fontId="23" fillId="0" borderId="0"/>
    <xf numFmtId="0" fontId="27" fillId="0" borderId="0"/>
    <xf numFmtId="0" fontId="13" fillId="0" borderId="0"/>
    <xf numFmtId="0" fontId="13" fillId="0" borderId="0"/>
    <xf numFmtId="0" fontId="13" fillId="0" borderId="0"/>
    <xf numFmtId="0" fontId="267" fillId="0" borderId="0"/>
    <xf numFmtId="0" fontId="267" fillId="0" borderId="0"/>
    <xf numFmtId="0" fontId="13" fillId="0" borderId="0"/>
    <xf numFmtId="0" fontId="13" fillId="0" borderId="0"/>
    <xf numFmtId="0" fontId="240" fillId="0" borderId="0"/>
    <xf numFmtId="0" fontId="28" fillId="0" borderId="0" applyProtection="0"/>
    <xf numFmtId="201" fontId="276" fillId="2" borderId="0" applyNumberFormat="0" applyBorder="0" applyAlignment="0" applyProtection="0">
      <alignment vertical="center"/>
    </xf>
    <xf numFmtId="201" fontId="276" fillId="3" borderId="0" applyNumberFormat="0" applyBorder="0" applyAlignment="0" applyProtection="0">
      <alignment vertical="center"/>
    </xf>
    <xf numFmtId="201" fontId="276" fillId="4" borderId="0" applyNumberFormat="0" applyBorder="0" applyAlignment="0" applyProtection="0">
      <alignment vertical="center"/>
    </xf>
    <xf numFmtId="201" fontId="276" fillId="5" borderId="0" applyNumberFormat="0" applyBorder="0" applyAlignment="0" applyProtection="0">
      <alignment vertical="center"/>
    </xf>
    <xf numFmtId="201" fontId="276" fillId="6" borderId="0" applyNumberFormat="0" applyBorder="0" applyAlignment="0" applyProtection="0">
      <alignment vertical="center"/>
    </xf>
    <xf numFmtId="201" fontId="276" fillId="7" borderId="0" applyNumberFormat="0" applyBorder="0" applyAlignment="0" applyProtection="0">
      <alignment vertical="center"/>
    </xf>
    <xf numFmtId="201" fontId="276" fillId="8" borderId="0" applyNumberFormat="0" applyBorder="0" applyAlignment="0" applyProtection="0">
      <alignment vertical="center"/>
    </xf>
    <xf numFmtId="201" fontId="276" fillId="9" borderId="0" applyNumberFormat="0" applyBorder="0" applyAlignment="0" applyProtection="0">
      <alignment vertical="center"/>
    </xf>
    <xf numFmtId="201" fontId="276" fillId="10" borderId="0" applyNumberFormat="0" applyBorder="0" applyAlignment="0" applyProtection="0">
      <alignment vertical="center"/>
    </xf>
    <xf numFmtId="201" fontId="276" fillId="5" borderId="0" applyNumberFormat="0" applyBorder="0" applyAlignment="0" applyProtection="0">
      <alignment vertical="center"/>
    </xf>
    <xf numFmtId="201" fontId="276" fillId="8" borderId="0" applyNumberFormat="0" applyBorder="0" applyAlignment="0" applyProtection="0">
      <alignment vertical="center"/>
    </xf>
    <xf numFmtId="201" fontId="276" fillId="11" borderId="0" applyNumberFormat="0" applyBorder="0" applyAlignment="0" applyProtection="0">
      <alignment vertical="center"/>
    </xf>
    <xf numFmtId="201" fontId="279" fillId="12" borderId="0" applyNumberFormat="0" applyBorder="0" applyAlignment="0" applyProtection="0">
      <alignment vertical="center"/>
    </xf>
    <xf numFmtId="201" fontId="279" fillId="9" borderId="0" applyNumberFormat="0" applyBorder="0" applyAlignment="0" applyProtection="0">
      <alignment vertical="center"/>
    </xf>
    <xf numFmtId="201" fontId="279" fillId="10" borderId="0" applyNumberFormat="0" applyBorder="0" applyAlignment="0" applyProtection="0">
      <alignment vertical="center"/>
    </xf>
    <xf numFmtId="201" fontId="279" fillId="13" borderId="0" applyNumberFormat="0" applyBorder="0" applyAlignment="0" applyProtection="0">
      <alignment vertical="center"/>
    </xf>
    <xf numFmtId="201" fontId="279" fillId="14" borderId="0" applyNumberFormat="0" applyBorder="0" applyAlignment="0" applyProtection="0">
      <alignment vertical="center"/>
    </xf>
    <xf numFmtId="201" fontId="279" fillId="15" borderId="0" applyNumberFormat="0" applyBorder="0" applyAlignment="0" applyProtection="0">
      <alignment vertical="center"/>
    </xf>
    <xf numFmtId="201" fontId="280" fillId="0" borderId="0">
      <alignment horizontal="center" wrapText="1"/>
      <protection locked="0"/>
    </xf>
    <xf numFmtId="201" fontId="281" fillId="0" borderId="0" applyNumberFormat="0" applyAlignment="0"/>
    <xf numFmtId="211" fontId="282" fillId="0" borderId="0" applyFont="0" applyFill="0" applyBorder="0" applyAlignment="0" applyProtection="0"/>
    <xf numFmtId="178" fontId="28" fillId="0" borderId="0" applyFont="0" applyFill="0" applyBorder="0" applyAlignment="0" applyProtection="0"/>
    <xf numFmtId="201" fontId="283" fillId="0" borderId="0" applyNumberFormat="0" applyFill="0" applyBorder="0" applyAlignment="0" applyProtection="0">
      <alignment vertical="top"/>
      <protection locked="0"/>
    </xf>
    <xf numFmtId="212" fontId="284" fillId="35" borderId="0"/>
    <xf numFmtId="212" fontId="285" fillId="36" borderId="0"/>
    <xf numFmtId="213" fontId="28" fillId="0" borderId="0" applyFont="0" applyFill="0" applyBorder="0" applyAlignment="0" applyProtection="0"/>
    <xf numFmtId="214" fontId="28" fillId="0" borderId="0" applyFont="0" applyFill="0" applyBorder="0" applyAlignment="0" applyProtection="0"/>
    <xf numFmtId="193" fontId="28" fillId="0" borderId="0" applyFont="0" applyFill="0" applyBorder="0" applyAlignment="0" applyProtection="0"/>
    <xf numFmtId="21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/>
    <xf numFmtId="201" fontId="28" fillId="0" borderId="0"/>
    <xf numFmtId="201" fontId="12" fillId="0" borderId="0"/>
    <xf numFmtId="205" fontId="28" fillId="0" borderId="0" applyFont="0" applyFill="0" applyBorder="0" applyAlignment="0" applyProtection="0"/>
    <xf numFmtId="218" fontId="28" fillId="0" borderId="0" applyFont="0" applyFill="0" applyBorder="0" applyAlignment="0" applyProtection="0"/>
    <xf numFmtId="14" fontId="280" fillId="0" borderId="0">
      <alignment horizontal="center" wrapText="1"/>
      <protection locked="0"/>
    </xf>
    <xf numFmtId="219" fontId="287" fillId="0" borderId="0"/>
    <xf numFmtId="201" fontId="247" fillId="0" borderId="0" applyNumberFormat="0" applyFont="0" applyFill="0" applyBorder="0" applyAlignment="0" applyProtection="0">
      <alignment horizontal="left"/>
    </xf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201" fontId="281" fillId="0" borderId="0"/>
    <xf numFmtId="201" fontId="288" fillId="4" borderId="0" applyNumberFormat="0" applyBorder="0" applyAlignment="0" applyProtection="0">
      <alignment vertical="center"/>
    </xf>
    <xf numFmtId="201" fontId="289" fillId="3" borderId="0" applyNumberFormat="0" applyBorder="0" applyAlignment="0" applyProtection="0">
      <alignment vertical="center"/>
    </xf>
    <xf numFmtId="201" fontId="286" fillId="0" borderId="0"/>
    <xf numFmtId="201" fontId="279" fillId="16" borderId="0" applyNumberFormat="0" applyBorder="0" applyAlignment="0" applyProtection="0">
      <alignment vertical="center"/>
    </xf>
    <xf numFmtId="201" fontId="279" fillId="17" borderId="0" applyNumberFormat="0" applyBorder="0" applyAlignment="0" applyProtection="0">
      <alignment vertical="center"/>
    </xf>
    <xf numFmtId="201" fontId="279" fillId="18" borderId="0" applyNumberFormat="0" applyBorder="0" applyAlignment="0" applyProtection="0">
      <alignment vertical="center"/>
    </xf>
    <xf numFmtId="201" fontId="279" fillId="13" borderId="0" applyNumberFormat="0" applyBorder="0" applyAlignment="0" applyProtection="0">
      <alignment vertical="center"/>
    </xf>
    <xf numFmtId="201" fontId="279" fillId="14" borderId="0" applyNumberFormat="0" applyBorder="0" applyAlignment="0" applyProtection="0">
      <alignment vertical="center"/>
    </xf>
    <xf numFmtId="201" fontId="279" fillId="19" borderId="0" applyNumberFormat="0" applyBorder="0" applyAlignment="0" applyProtection="0">
      <alignment vertical="center"/>
    </xf>
    <xf numFmtId="201" fontId="290" fillId="0" borderId="0"/>
    <xf numFmtId="201" fontId="291" fillId="0" borderId="0" applyNumberFormat="0" applyFill="0" applyBorder="0" applyAlignment="0" applyProtection="0">
      <alignment vertical="center"/>
    </xf>
    <xf numFmtId="201" fontId="292" fillId="0" borderId="7" applyNumberFormat="0" applyFill="0" applyAlignment="0" applyProtection="0">
      <alignment vertical="center"/>
    </xf>
    <xf numFmtId="201" fontId="293" fillId="0" borderId="8" applyNumberFormat="0" applyFill="0" applyAlignment="0" applyProtection="0">
      <alignment vertical="center"/>
    </xf>
    <xf numFmtId="201" fontId="294" fillId="0" borderId="9" applyNumberFormat="0" applyFill="0" applyAlignment="0" applyProtection="0">
      <alignment vertical="center"/>
    </xf>
    <xf numFmtId="201" fontId="294" fillId="0" borderId="0" applyNumberFormat="0" applyFill="0" applyBorder="0" applyAlignment="0" applyProtection="0">
      <alignment vertical="center"/>
    </xf>
    <xf numFmtId="201" fontId="295" fillId="21" borderId="4" applyNumberFormat="0" applyAlignment="0" applyProtection="0">
      <alignment vertical="center"/>
    </xf>
    <xf numFmtId="201" fontId="296" fillId="0" borderId="0"/>
    <xf numFmtId="201" fontId="297" fillId="0" borderId="14" applyNumberFormat="0" applyFill="0" applyAlignment="0" applyProtection="0">
      <alignment vertical="center"/>
    </xf>
    <xf numFmtId="201" fontId="32" fillId="25" borderId="12" applyNumberFormat="0" applyFont="0" applyAlignment="0" applyProtection="0">
      <alignment vertical="center"/>
    </xf>
    <xf numFmtId="201" fontId="298" fillId="0" borderId="0" applyNumberFormat="0" applyFill="0" applyBorder="0" applyAlignment="0" applyProtection="0">
      <alignment vertical="center"/>
    </xf>
    <xf numFmtId="201" fontId="299" fillId="0" borderId="0" applyNumberFormat="0" applyFill="0" applyBorder="0" applyAlignment="0" applyProtection="0">
      <alignment vertical="center"/>
    </xf>
    <xf numFmtId="201" fontId="300" fillId="20" borderId="3" applyNumberFormat="0" applyAlignment="0" applyProtection="0">
      <alignment vertical="center"/>
    </xf>
    <xf numFmtId="201" fontId="301" fillId="7" borderId="3" applyNumberFormat="0" applyAlignment="0" applyProtection="0">
      <alignment vertical="center"/>
    </xf>
    <xf numFmtId="201" fontId="302" fillId="20" borderId="13" applyNumberFormat="0" applyAlignment="0" applyProtection="0">
      <alignment vertical="center"/>
    </xf>
    <xf numFmtId="201" fontId="303" fillId="24" borderId="0" applyNumberFormat="0" applyBorder="0" applyAlignment="0" applyProtection="0">
      <alignment vertical="center"/>
    </xf>
    <xf numFmtId="201" fontId="304" fillId="0" borderId="11" applyNumberFormat="0" applyFill="0" applyAlignment="0" applyProtection="0">
      <alignment vertical="center"/>
    </xf>
    <xf numFmtId="0" fontId="28" fillId="0" borderId="0"/>
    <xf numFmtId="0" fontId="11" fillId="0" borderId="0"/>
    <xf numFmtId="201" fontId="38" fillId="0" borderId="0" applyNumberFormat="0" applyFill="0" applyBorder="0" applyAlignment="0" applyProtection="0">
      <alignment vertical="top"/>
      <protection locked="0"/>
    </xf>
    <xf numFmtId="201" fontId="39" fillId="0" borderId="0" applyNumberFormat="0" applyFill="0" applyBorder="0" applyAlignment="0" applyProtection="0">
      <alignment vertical="top"/>
      <protection locked="0"/>
    </xf>
    <xf numFmtId="224" fontId="28" fillId="0" borderId="0" applyFill="0" applyBorder="0" applyAlignment="0"/>
    <xf numFmtId="177" fontId="319" fillId="0" borderId="0" applyFont="0" applyFill="0" applyBorder="0" applyAlignment="0" applyProtection="0"/>
    <xf numFmtId="205" fontId="28" fillId="0" borderId="0" applyFont="0" applyFill="0" applyBorder="0" applyAlignment="0" applyProtection="0"/>
    <xf numFmtId="201" fontId="96" fillId="0" borderId="0" applyNumberFormat="0" applyAlignment="0">
      <alignment horizontal="left"/>
    </xf>
    <xf numFmtId="201" fontId="320" fillId="0" borderId="0" applyNumberFormat="0" applyAlignment="0">
      <alignment horizontal="left"/>
    </xf>
    <xf numFmtId="193" fontId="87" fillId="0" borderId="0">
      <protection locked="0"/>
    </xf>
    <xf numFmtId="201" fontId="236" fillId="0" borderId="0" applyNumberFormat="0" applyFill="0" applyBorder="0" applyAlignment="0" applyProtection="0">
      <alignment vertical="top"/>
      <protection locked="0"/>
    </xf>
    <xf numFmtId="201" fontId="37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225" fontId="235" fillId="0" borderId="0" applyNumberFormat="0" applyFill="0" applyBorder="0" applyAlignment="0" applyProtection="0"/>
    <xf numFmtId="194" fontId="241" fillId="0" borderId="0"/>
    <xf numFmtId="194" fontId="321" fillId="0" borderId="0"/>
    <xf numFmtId="201" fontId="322" fillId="0" borderId="0"/>
    <xf numFmtId="201" fontId="11" fillId="0" borderId="0"/>
    <xf numFmtId="0" fontId="322" fillId="0" borderId="0"/>
    <xf numFmtId="201" fontId="322" fillId="0" borderId="0"/>
    <xf numFmtId="201" fontId="28" fillId="0" borderId="0"/>
    <xf numFmtId="0" fontId="32" fillId="0" borderId="0"/>
    <xf numFmtId="201" fontId="28" fillId="0" borderId="0"/>
    <xf numFmtId="0" fontId="32" fillId="0" borderId="0"/>
    <xf numFmtId="201" fontId="28" fillId="0" borderId="0"/>
    <xf numFmtId="201" fontId="28" fillId="0" borderId="0"/>
    <xf numFmtId="201" fontId="323" fillId="0" borderId="0"/>
    <xf numFmtId="201" fontId="177" fillId="0" borderId="0"/>
    <xf numFmtId="201" fontId="28" fillId="0" borderId="0"/>
    <xf numFmtId="201" fontId="11" fillId="0" borderId="0"/>
    <xf numFmtId="201" fontId="322" fillId="0" borderId="0"/>
    <xf numFmtId="201" fontId="11" fillId="0" borderId="0"/>
    <xf numFmtId="201" fontId="23" fillId="0" borderId="0"/>
    <xf numFmtId="201" fontId="101" fillId="0" borderId="0">
      <alignment vertical="center"/>
    </xf>
    <xf numFmtId="201" fontId="11" fillId="0" borderId="0"/>
    <xf numFmtId="201" fontId="219" fillId="0" borderId="0"/>
    <xf numFmtId="201" fontId="18" fillId="0" borderId="0">
      <alignment vertical="center"/>
    </xf>
    <xf numFmtId="201" fontId="238" fillId="0" borderId="0">
      <alignment vertical="center"/>
    </xf>
    <xf numFmtId="201" fontId="28" fillId="0" borderId="0"/>
    <xf numFmtId="225" fontId="322" fillId="0" borderId="0"/>
    <xf numFmtId="201" fontId="30" fillId="0" borderId="0"/>
    <xf numFmtId="201" fontId="30" fillId="0" borderId="0"/>
    <xf numFmtId="226" fontId="28" fillId="0" borderId="0" applyNumberFormat="0" applyFill="0" applyBorder="0" applyAlignment="0" applyProtection="0">
      <alignment horizontal="left"/>
    </xf>
    <xf numFmtId="0" fontId="28" fillId="0" borderId="0"/>
    <xf numFmtId="201" fontId="324" fillId="0" borderId="0"/>
    <xf numFmtId="40" fontId="325" fillId="0" borderId="0" applyBorder="0">
      <alignment horizontal="right"/>
    </xf>
    <xf numFmtId="201" fontId="40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238" fillId="0" borderId="0">
      <alignment vertical="center"/>
    </xf>
    <xf numFmtId="0" fontId="28" fillId="0" borderId="0"/>
    <xf numFmtId="201" fontId="322" fillId="0" borderId="0"/>
    <xf numFmtId="201" fontId="322" fillId="0" borderId="0"/>
    <xf numFmtId="201" fontId="23" fillId="0" borderId="0">
      <alignment vertical="center"/>
    </xf>
    <xf numFmtId="201" fontId="23" fillId="0" borderId="0">
      <alignment vertical="center"/>
    </xf>
    <xf numFmtId="201" fontId="195" fillId="0" borderId="0">
      <alignment vertical="center"/>
    </xf>
    <xf numFmtId="201" fontId="23" fillId="0" borderId="0">
      <alignment vertical="center"/>
    </xf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/>
    <xf numFmtId="201" fontId="23" fillId="0" borderId="0"/>
    <xf numFmtId="0" fontId="23" fillId="0" borderId="0"/>
    <xf numFmtId="0" fontId="23" fillId="0" borderId="0"/>
    <xf numFmtId="201" fontId="23" fillId="0" borderId="0"/>
    <xf numFmtId="0" fontId="23" fillId="0" borderId="0"/>
    <xf numFmtId="201" fontId="23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>
      <alignment vertical="center"/>
    </xf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8" fillId="0" borderId="0"/>
    <xf numFmtId="0" fontId="23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>
      <alignment vertical="center"/>
    </xf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>
      <alignment vertical="center"/>
    </xf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23" fillId="0" borderId="0">
      <alignment vertical="center"/>
    </xf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201" fontId="322" fillId="0" borderId="0"/>
    <xf numFmtId="0" fontId="37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201" fontId="237" fillId="0" borderId="0" applyNumberFormat="0" applyFill="0" applyBorder="0" applyAlignment="0" applyProtection="0">
      <alignment vertical="top"/>
      <protection locked="0"/>
    </xf>
    <xf numFmtId="0" fontId="237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22" fillId="0" borderId="0"/>
    <xf numFmtId="0" fontId="328" fillId="0" borderId="0" applyNumberFormat="0" applyFill="0" applyBorder="0" applyAlignment="0" applyProtection="0">
      <alignment vertical="top"/>
      <protection locked="0"/>
    </xf>
    <xf numFmtId="201" fontId="327" fillId="3" borderId="0" applyNumberFormat="0" applyBorder="0" applyAlignment="0" applyProtection="0">
      <alignment vertical="center"/>
    </xf>
    <xf numFmtId="201" fontId="327" fillId="2" borderId="0" applyNumberFormat="0" applyBorder="0" applyAlignment="0" applyProtection="0">
      <alignment vertical="center"/>
    </xf>
    <xf numFmtId="0" fontId="10" fillId="0" borderId="0">
      <alignment vertical="center"/>
    </xf>
    <xf numFmtId="0" fontId="322" fillId="0" borderId="0"/>
    <xf numFmtId="0" fontId="322" fillId="0" borderId="0"/>
    <xf numFmtId="0" fontId="322" fillId="0" borderId="0"/>
    <xf numFmtId="201" fontId="327" fillId="4" borderId="0" applyNumberFormat="0" applyBorder="0" applyAlignment="0" applyProtection="0">
      <alignment vertical="center"/>
    </xf>
    <xf numFmtId="201" fontId="327" fillId="5" borderId="0" applyNumberFormat="0" applyBorder="0" applyAlignment="0" applyProtection="0">
      <alignment vertical="center"/>
    </xf>
    <xf numFmtId="201" fontId="327" fillId="6" borderId="0" applyNumberFormat="0" applyBorder="0" applyAlignment="0" applyProtection="0">
      <alignment vertical="center"/>
    </xf>
    <xf numFmtId="201" fontId="327" fillId="7" borderId="0" applyNumberFormat="0" applyBorder="0" applyAlignment="0" applyProtection="0">
      <alignment vertical="center"/>
    </xf>
    <xf numFmtId="201" fontId="327" fillId="8" borderId="0" applyNumberFormat="0" applyBorder="0" applyAlignment="0" applyProtection="0">
      <alignment vertical="center"/>
    </xf>
    <xf numFmtId="201" fontId="327" fillId="9" borderId="0" applyNumberFormat="0" applyBorder="0" applyAlignment="0" applyProtection="0">
      <alignment vertical="center"/>
    </xf>
    <xf numFmtId="201" fontId="327" fillId="10" borderId="0" applyNumberFormat="0" applyBorder="0" applyAlignment="0" applyProtection="0">
      <alignment vertical="center"/>
    </xf>
    <xf numFmtId="201" fontId="327" fillId="5" borderId="0" applyNumberFormat="0" applyBorder="0" applyAlignment="0" applyProtection="0">
      <alignment vertical="center"/>
    </xf>
    <xf numFmtId="201" fontId="327" fillId="8" borderId="0" applyNumberFormat="0" applyBorder="0" applyAlignment="0" applyProtection="0">
      <alignment vertical="center"/>
    </xf>
    <xf numFmtId="201" fontId="327" fillId="11" borderId="0" applyNumberFormat="0" applyBorder="0" applyAlignment="0" applyProtection="0">
      <alignment vertical="center"/>
    </xf>
    <xf numFmtId="201" fontId="330" fillId="12" borderId="0" applyNumberFormat="0" applyBorder="0" applyAlignment="0" applyProtection="0">
      <alignment vertical="center"/>
    </xf>
    <xf numFmtId="201" fontId="330" fillId="9" borderId="0" applyNumberFormat="0" applyBorder="0" applyAlignment="0" applyProtection="0">
      <alignment vertical="center"/>
    </xf>
    <xf numFmtId="201" fontId="330" fillId="10" borderId="0" applyNumberFormat="0" applyBorder="0" applyAlignment="0" applyProtection="0">
      <alignment vertical="center"/>
    </xf>
    <xf numFmtId="201" fontId="330" fillId="13" borderId="0" applyNumberFormat="0" applyBorder="0" applyAlignment="0" applyProtection="0">
      <alignment vertical="center"/>
    </xf>
    <xf numFmtId="201" fontId="330" fillId="14" borderId="0" applyNumberFormat="0" applyBorder="0" applyAlignment="0" applyProtection="0">
      <alignment vertical="center"/>
    </xf>
    <xf numFmtId="201" fontId="330" fillId="15" borderId="0" applyNumberFormat="0" applyBorder="0" applyAlignment="0" applyProtection="0">
      <alignment vertical="center"/>
    </xf>
    <xf numFmtId="179" fontId="331" fillId="0" borderId="0" applyFont="0" applyFill="0" applyBorder="0" applyAlignment="0" applyProtection="0"/>
    <xf numFmtId="190" fontId="332" fillId="0" borderId="0" applyFont="0" applyFill="0" applyBorder="0" applyAlignment="0" applyProtection="0"/>
    <xf numFmtId="201" fontId="148" fillId="0" borderId="98" applyNumberFormat="0" applyAlignment="0" applyProtection="0">
      <alignment horizontal="left" vertical="center"/>
    </xf>
    <xf numFmtId="201" fontId="148" fillId="0" borderId="19">
      <alignment horizontal="left" vertical="center"/>
    </xf>
    <xf numFmtId="0" fontId="350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333" fillId="0" borderId="0" applyNumberFormat="0" applyFill="0" applyBorder="0" applyAlignment="0" applyProtection="0"/>
    <xf numFmtId="201" fontId="133" fillId="0" borderId="0" applyNumberFormat="0" applyFill="0" applyBorder="0" applyAlignment="0" applyProtection="0"/>
    <xf numFmtId="201" fontId="235" fillId="0" borderId="0" applyNumberFormat="0" applyFill="0" applyBorder="0" applyAlignment="0" applyProtection="0"/>
    <xf numFmtId="201" fontId="351" fillId="0" borderId="0" applyNumberFormat="0" applyFill="0" applyBorder="0" applyAlignment="0" applyProtection="0">
      <alignment vertical="top"/>
      <protection locked="0"/>
    </xf>
    <xf numFmtId="0" fontId="329" fillId="0" borderId="0" applyNumberFormat="0" applyFill="0" applyBorder="0" applyAlignment="0" applyProtection="0">
      <alignment vertical="top"/>
      <protection locked="0"/>
    </xf>
    <xf numFmtId="201" fontId="10" fillId="0" borderId="0"/>
    <xf numFmtId="201" fontId="10" fillId="0" borderId="0"/>
    <xf numFmtId="201" fontId="10" fillId="0" borderId="0"/>
    <xf numFmtId="0" fontId="322" fillId="0" borderId="0">
      <alignment vertical="center"/>
    </xf>
    <xf numFmtId="201" fontId="135" fillId="0" borderId="0"/>
    <xf numFmtId="201" fontId="32" fillId="0" borderId="0"/>
    <xf numFmtId="201" fontId="10" fillId="0" borderId="0"/>
    <xf numFmtId="201" fontId="10" fillId="0" borderId="0"/>
    <xf numFmtId="201" fontId="10" fillId="0" borderId="0"/>
    <xf numFmtId="201" fontId="23" fillId="0" borderId="0"/>
    <xf numFmtId="201" fontId="334" fillId="0" borderId="0"/>
    <xf numFmtId="201" fontId="23" fillId="0" borderId="0"/>
    <xf numFmtId="201" fontId="10" fillId="0" borderId="0"/>
    <xf numFmtId="201" fontId="10" fillId="0" borderId="0"/>
    <xf numFmtId="201" fontId="10" fillId="0" borderId="0"/>
    <xf numFmtId="201" fontId="10" fillId="0" borderId="0"/>
    <xf numFmtId="201" fontId="10" fillId="0" borderId="0"/>
    <xf numFmtId="201" fontId="322" fillId="0" borderId="0"/>
    <xf numFmtId="201" fontId="254" fillId="0" borderId="0"/>
    <xf numFmtId="201" fontId="32" fillId="0" borderId="0"/>
    <xf numFmtId="201" fontId="334" fillId="0" borderId="0"/>
    <xf numFmtId="201" fontId="322" fillId="0" borderId="0"/>
    <xf numFmtId="201" fontId="28" fillId="0" borderId="0"/>
    <xf numFmtId="201" fontId="32" fillId="0" borderId="0"/>
    <xf numFmtId="9" fontId="334" fillId="0" borderId="0" applyFont="0" applyFill="0" applyBorder="0" applyAlignment="0" applyProtection="0"/>
    <xf numFmtId="201" fontId="23" fillId="0" borderId="0">
      <alignment vertical="center"/>
    </xf>
    <xf numFmtId="201" fontId="234" fillId="0" borderId="0"/>
    <xf numFmtId="201" fontId="42" fillId="0" borderId="0" applyNumberFormat="0" applyFill="0" applyBorder="0" applyAlignment="0" applyProtection="0">
      <alignment vertical="top"/>
      <protection locked="0"/>
    </xf>
    <xf numFmtId="201" fontId="335" fillId="4" borderId="0" applyNumberFormat="0" applyBorder="0" applyAlignment="0" applyProtection="0">
      <alignment vertical="center"/>
    </xf>
    <xf numFmtId="201" fontId="336" fillId="3" borderId="0" applyNumberFormat="0" applyBorder="0" applyAlignment="0" applyProtection="0">
      <alignment vertical="center"/>
    </xf>
    <xf numFmtId="201" fontId="322" fillId="0" borderId="0"/>
    <xf numFmtId="201" fontId="322" fillId="0" borderId="0"/>
    <xf numFmtId="201" fontId="327" fillId="0" borderId="0"/>
    <xf numFmtId="41" fontId="353" fillId="0" borderId="0" applyFont="0" applyFill="0" applyBorder="0" applyAlignment="0" applyProtection="0">
      <alignment vertical="center"/>
    </xf>
    <xf numFmtId="191" fontId="87" fillId="0" borderId="0">
      <protection locked="0"/>
    </xf>
    <xf numFmtId="192" fontId="87" fillId="0" borderId="0">
      <protection locked="0"/>
    </xf>
    <xf numFmtId="201" fontId="148" fillId="0" borderId="98" applyNumberFormat="0" applyAlignment="0" applyProtection="0">
      <alignment horizontal="left" vertical="center"/>
    </xf>
    <xf numFmtId="201" fontId="148" fillId="0" borderId="19">
      <alignment horizontal="left" vertical="center"/>
    </xf>
    <xf numFmtId="193" fontId="87" fillId="0" borderId="0"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0" fontId="180" fillId="0" borderId="0" applyNumberFormat="0" applyFill="0" applyBorder="0" applyAlignment="0" applyProtection="0">
      <alignment vertical="top"/>
      <protection locked="0"/>
    </xf>
    <xf numFmtId="201" fontId="23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201" fontId="333" fillId="0" borderId="0" applyNumberFormat="0" applyFill="0" applyBorder="0" applyAlignment="0" applyProtection="0"/>
    <xf numFmtId="0" fontId="133" fillId="0" borderId="0" applyNumberFormat="0" applyFill="0" applyBorder="0" applyAlignment="0" applyProtection="0">
      <alignment vertical="center"/>
    </xf>
    <xf numFmtId="201" fontId="133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351" fillId="0" borderId="0" applyNumberFormat="0" applyFill="0" applyBorder="0" applyAlignment="0" applyProtection="0">
      <alignment vertical="top"/>
      <protection locked="0"/>
    </xf>
    <xf numFmtId="201" fontId="351" fillId="0" borderId="0" applyNumberFormat="0" applyFill="0" applyBorder="0" applyAlignment="0" applyProtection="0">
      <alignment vertical="top"/>
      <protection locked="0"/>
    </xf>
    <xf numFmtId="194" fontId="94" fillId="0" borderId="0"/>
    <xf numFmtId="0" fontId="32" fillId="0" borderId="0"/>
    <xf numFmtId="201" fontId="10" fillId="0" borderId="0"/>
    <xf numFmtId="0" fontId="322" fillId="0" borderId="0"/>
    <xf numFmtId="0" fontId="32" fillId="0" borderId="0"/>
    <xf numFmtId="201" fontId="10" fillId="0" borderId="0"/>
    <xf numFmtId="0" fontId="322" fillId="0" borderId="0"/>
    <xf numFmtId="0" fontId="322" fillId="0" borderId="0"/>
    <xf numFmtId="201" fontId="322" fillId="0" borderId="0"/>
    <xf numFmtId="0" fontId="28" fillId="0" borderId="0"/>
    <xf numFmtId="201" fontId="135" fillId="0" borderId="0"/>
    <xf numFmtId="0" fontId="32" fillId="0" borderId="0"/>
    <xf numFmtId="0" fontId="10" fillId="0" borderId="0"/>
    <xf numFmtId="201" fontId="10" fillId="0" borderId="0"/>
    <xf numFmtId="201" fontId="32" fillId="0" borderId="0"/>
    <xf numFmtId="0" fontId="10" fillId="0" borderId="0"/>
    <xf numFmtId="0" fontId="18" fillId="0" borderId="0">
      <alignment vertical="center"/>
    </xf>
    <xf numFmtId="201" fontId="10" fillId="0" borderId="0"/>
    <xf numFmtId="201" fontId="23" fillId="0" borderId="0"/>
    <xf numFmtId="201" fontId="334" fillId="0" borderId="0"/>
    <xf numFmtId="0" fontId="23" fillId="0" borderId="0">
      <alignment vertical="center"/>
    </xf>
    <xf numFmtId="0" fontId="28" fillId="0" borderId="0"/>
    <xf numFmtId="201" fontId="219" fillId="0" borderId="0"/>
    <xf numFmtId="0" fontId="36" fillId="0" borderId="0"/>
    <xf numFmtId="201" fontId="36" fillId="0" borderId="0"/>
    <xf numFmtId="0" fontId="10" fillId="0" borderId="0"/>
    <xf numFmtId="201" fontId="10" fillId="0" borderId="0"/>
    <xf numFmtId="0" fontId="36" fillId="0" borderId="0"/>
    <xf numFmtId="201" fontId="10" fillId="0" borderId="0"/>
    <xf numFmtId="0" fontId="219" fillId="0" borderId="0"/>
    <xf numFmtId="0" fontId="10" fillId="0" borderId="0"/>
    <xf numFmtId="0" fontId="10" fillId="0" borderId="0"/>
    <xf numFmtId="0" fontId="134" fillId="0" borderId="0"/>
    <xf numFmtId="0" fontId="322" fillId="0" borderId="0"/>
    <xf numFmtId="0" fontId="10" fillId="0" borderId="0">
      <alignment vertical="center"/>
    </xf>
    <xf numFmtId="201" fontId="254" fillId="0" borderId="0"/>
    <xf numFmtId="0" fontId="18" fillId="0" borderId="0">
      <alignment vertical="center"/>
    </xf>
    <xf numFmtId="0" fontId="10" fillId="0" borderId="0"/>
    <xf numFmtId="201" fontId="322" fillId="0" borderId="0"/>
    <xf numFmtId="0" fontId="32" fillId="0" borderId="0"/>
    <xf numFmtId="0" fontId="10" fillId="0" borderId="0"/>
    <xf numFmtId="201" fontId="334" fillId="0" borderId="0"/>
    <xf numFmtId="0" fontId="10" fillId="0" borderId="0">
      <alignment vertical="center"/>
    </xf>
    <xf numFmtId="201" fontId="32" fillId="0" borderId="0"/>
    <xf numFmtId="0" fontId="10" fillId="0" borderId="0"/>
    <xf numFmtId="201" fontId="322" fillId="0" borderId="0"/>
    <xf numFmtId="201" fontId="30" fillId="0" borderId="0"/>
    <xf numFmtId="0" fontId="10" fillId="0" borderId="0">
      <alignment vertical="center"/>
    </xf>
    <xf numFmtId="201" fontId="28" fillId="0" borderId="0"/>
    <xf numFmtId="0" fontId="10" fillId="0" borderId="0">
      <alignment vertical="center"/>
    </xf>
    <xf numFmtId="201" fontId="32" fillId="0" borderId="0"/>
    <xf numFmtId="0" fontId="58" fillId="0" borderId="14" applyNumberFormat="0" applyFill="0" applyAlignment="0" applyProtection="0">
      <alignment vertical="center"/>
    </xf>
    <xf numFmtId="41" fontId="41" fillId="0" borderId="0" applyFont="0" applyFill="0" applyBorder="0" applyAlignment="0" applyProtection="0"/>
    <xf numFmtId="0" fontId="41" fillId="0" borderId="0"/>
    <xf numFmtId="0" fontId="41" fillId="0" borderId="0"/>
    <xf numFmtId="201" fontId="23" fillId="0" borderId="0">
      <alignment vertical="center"/>
    </xf>
    <xf numFmtId="201" fontId="42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322" fillId="0" borderId="0"/>
    <xf numFmtId="0" fontId="322" fillId="0" borderId="0"/>
    <xf numFmtId="201" fontId="322" fillId="0" borderId="0"/>
    <xf numFmtId="0" fontId="10" fillId="0" borderId="0"/>
    <xf numFmtId="201" fontId="322" fillId="0" borderId="0"/>
    <xf numFmtId="0" fontId="327" fillId="0" borderId="0"/>
    <xf numFmtId="0" fontId="322" fillId="0" borderId="0"/>
    <xf numFmtId="201" fontId="327" fillId="0" borderId="0"/>
    <xf numFmtId="0" fontId="10" fillId="0" borderId="0"/>
    <xf numFmtId="0" fontId="322" fillId="0" borderId="0"/>
    <xf numFmtId="0" fontId="322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201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201" fontId="23" fillId="0" borderId="0"/>
    <xf numFmtId="201" fontId="322" fillId="0" borderId="0"/>
    <xf numFmtId="0" fontId="322" fillId="0" borderId="0"/>
    <xf numFmtId="201" fontId="23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195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10" fillId="0" borderId="0"/>
    <xf numFmtId="0" fontId="10" fillId="0" borderId="0"/>
    <xf numFmtId="0" fontId="322" fillId="0" borderId="0"/>
    <xf numFmtId="0" fontId="322" fillId="0" borderId="0"/>
    <xf numFmtId="0" fontId="322" fillId="0" borderId="0"/>
    <xf numFmtId="0" fontId="36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30" fillId="16" borderId="0" applyNumberFormat="0" applyBorder="0" applyAlignment="0" applyProtection="0">
      <alignment vertical="center"/>
    </xf>
    <xf numFmtId="201" fontId="330" fillId="17" borderId="0" applyNumberFormat="0" applyBorder="0" applyAlignment="0" applyProtection="0">
      <alignment vertical="center"/>
    </xf>
    <xf numFmtId="201" fontId="330" fillId="18" borderId="0" applyNumberFormat="0" applyBorder="0" applyAlignment="0" applyProtection="0">
      <alignment vertical="center"/>
    </xf>
    <xf numFmtId="201" fontId="330" fillId="13" borderId="0" applyNumberFormat="0" applyBorder="0" applyAlignment="0" applyProtection="0">
      <alignment vertical="center"/>
    </xf>
    <xf numFmtId="201" fontId="330" fillId="14" borderId="0" applyNumberFormat="0" applyBorder="0" applyAlignment="0" applyProtection="0">
      <alignment vertical="center"/>
    </xf>
    <xf numFmtId="201" fontId="330" fillId="19" borderId="0" applyNumberFormat="0" applyBorder="0" applyAlignment="0" applyProtection="0">
      <alignment vertical="center"/>
    </xf>
    <xf numFmtId="201" fontId="337" fillId="0" borderId="0" applyNumberFormat="0" applyFill="0" applyBorder="0" applyAlignment="0" applyProtection="0">
      <alignment vertical="center"/>
    </xf>
    <xf numFmtId="201" fontId="338" fillId="0" borderId="7" applyNumberFormat="0" applyFill="0" applyAlignment="0" applyProtection="0">
      <alignment vertical="center"/>
    </xf>
    <xf numFmtId="201" fontId="339" fillId="0" borderId="8" applyNumberFormat="0" applyFill="0" applyAlignment="0" applyProtection="0">
      <alignment vertical="center"/>
    </xf>
    <xf numFmtId="201" fontId="340" fillId="0" borderId="9" applyNumberFormat="0" applyFill="0" applyAlignment="0" applyProtection="0">
      <alignment vertical="center"/>
    </xf>
    <xf numFmtId="201" fontId="340" fillId="0" borderId="0" applyNumberFormat="0" applyFill="0" applyBorder="0" applyAlignment="0" applyProtection="0">
      <alignment vertical="center"/>
    </xf>
    <xf numFmtId="0" fontId="322" fillId="0" borderId="0"/>
    <xf numFmtId="201" fontId="341" fillId="21" borderId="4" applyNumberFormat="0" applyAlignment="0" applyProtection="0">
      <alignment vertical="center"/>
    </xf>
    <xf numFmtId="0" fontId="322" fillId="0" borderId="0"/>
    <xf numFmtId="201" fontId="342" fillId="0" borderId="14" applyNumberFormat="0" applyFill="0" applyAlignment="0" applyProtection="0">
      <alignment vertical="center"/>
    </xf>
    <xf numFmtId="0" fontId="23" fillId="0" borderId="0">
      <alignment vertical="center"/>
    </xf>
    <xf numFmtId="201" fontId="343" fillId="0" borderId="0" applyNumberFormat="0" applyFill="0" applyBorder="0" applyAlignment="0" applyProtection="0">
      <alignment vertical="center"/>
    </xf>
    <xf numFmtId="201" fontId="344" fillId="0" borderId="0" applyNumberFormat="0" applyFill="0" applyBorder="0" applyAlignment="0" applyProtection="0">
      <alignment vertical="center"/>
    </xf>
    <xf numFmtId="201" fontId="345" fillId="20" borderId="3" applyNumberFormat="0" applyAlignment="0" applyProtection="0">
      <alignment vertical="center"/>
    </xf>
    <xf numFmtId="0" fontId="322" fillId="0" borderId="0"/>
    <xf numFmtId="0" fontId="322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322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22" fillId="0" borderId="0"/>
    <xf numFmtId="0" fontId="322" fillId="0" borderId="0"/>
    <xf numFmtId="201" fontId="346" fillId="7" borderId="3" applyNumberFormat="0" applyAlignment="0" applyProtection="0">
      <alignment vertical="center"/>
    </xf>
    <xf numFmtId="201" fontId="347" fillId="20" borderId="13" applyNumberFormat="0" applyAlignment="0" applyProtection="0">
      <alignment vertical="center"/>
    </xf>
    <xf numFmtId="201" fontId="348" fillId="24" borderId="0" applyNumberFormat="0" applyBorder="0" applyAlignment="0" applyProtection="0">
      <alignment vertical="center"/>
    </xf>
    <xf numFmtId="201" fontId="349" fillId="0" borderId="11" applyNumberFormat="0" applyFill="0" applyAlignment="0" applyProtection="0">
      <alignment vertical="center"/>
    </xf>
    <xf numFmtId="0" fontId="10" fillId="0" borderId="0"/>
    <xf numFmtId="0" fontId="28" fillId="0" borderId="0" applyBorder="0"/>
    <xf numFmtId="0" fontId="10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352" fillId="0" borderId="0" applyNumberFormat="0" applyFill="0" applyBorder="0" applyAlignment="0" applyProtection="0">
      <alignment vertical="top"/>
      <protection locked="0"/>
    </xf>
    <xf numFmtId="0" fontId="252" fillId="0" borderId="0">
      <alignment vertical="center"/>
    </xf>
    <xf numFmtId="0" fontId="10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23" fillId="0" borderId="0">
      <alignment vertical="center"/>
    </xf>
    <xf numFmtId="0" fontId="23" fillId="0" borderId="0">
      <alignment vertical="center"/>
    </xf>
    <xf numFmtId="201" fontId="23" fillId="0" borderId="0"/>
    <xf numFmtId="201" fontId="23" fillId="0" borderId="0"/>
    <xf numFmtId="0" fontId="23" fillId="0" borderId="0"/>
    <xf numFmtId="0" fontId="23" fillId="0" borderId="0"/>
    <xf numFmtId="0" fontId="322" fillId="0" borderId="0"/>
    <xf numFmtId="0" fontId="23" fillId="0" borderId="0"/>
    <xf numFmtId="0" fontId="28" fillId="0" borderId="0"/>
    <xf numFmtId="0" fontId="322" fillId="0" borderId="0"/>
    <xf numFmtId="0" fontId="27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23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23" fillId="0" borderId="0"/>
    <xf numFmtId="0" fontId="322" fillId="0" borderId="0"/>
    <xf numFmtId="0" fontId="322" fillId="0" borderId="0"/>
    <xf numFmtId="0" fontId="23" fillId="0" borderId="0"/>
    <xf numFmtId="0" fontId="23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10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10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>
      <alignment vertical="center"/>
    </xf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201" fontId="322" fillId="0" borderId="0"/>
    <xf numFmtId="0" fontId="322" fillId="0" borderId="0"/>
    <xf numFmtId="0" fontId="322" fillId="0" borderId="0"/>
    <xf numFmtId="201" fontId="322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0" fontId="23" fillId="0" borderId="0"/>
    <xf numFmtId="201" fontId="322" fillId="0" borderId="0"/>
    <xf numFmtId="0" fontId="322" fillId="0" borderId="0"/>
    <xf numFmtId="0" fontId="322" fillId="0" borderId="0"/>
    <xf numFmtId="0" fontId="322" fillId="0" borderId="0"/>
    <xf numFmtId="0" fontId="322" fillId="0" borderId="0"/>
    <xf numFmtId="201" fontId="322" fillId="0" borderId="0"/>
    <xf numFmtId="0" fontId="23" fillId="0" borderId="0"/>
    <xf numFmtId="201" fontId="322" fillId="0" borderId="0"/>
    <xf numFmtId="0" fontId="322" fillId="0" borderId="0"/>
    <xf numFmtId="0" fontId="322" fillId="0" borderId="0"/>
    <xf numFmtId="201" fontId="322" fillId="0" borderId="0"/>
    <xf numFmtId="0" fontId="23" fillId="0" borderId="0"/>
    <xf numFmtId="201" fontId="322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237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18" fillId="0" borderId="0">
      <alignment vertical="center"/>
    </xf>
    <xf numFmtId="0" fontId="328" fillId="0" borderId="0" applyNumberFormat="0" applyFill="0" applyBorder="0" applyAlignment="0" applyProtection="0">
      <alignment vertical="top"/>
      <protection locked="0"/>
    </xf>
    <xf numFmtId="0" fontId="354" fillId="0" borderId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4" fillId="0" borderId="0">
      <alignment vertical="center"/>
    </xf>
    <xf numFmtId="0" fontId="354" fillId="0" borderId="0">
      <alignment vertical="center"/>
    </xf>
    <xf numFmtId="0" fontId="9" fillId="0" borderId="0"/>
    <xf numFmtId="0" fontId="368" fillId="0" borderId="0"/>
    <xf numFmtId="228" fontId="319" fillId="40" borderId="0" applyNumberFormat="0" applyBorder="0" applyAlignment="0" applyProtection="0"/>
    <xf numFmtId="0" fontId="319" fillId="40" borderId="0" applyNumberFormat="0" applyBorder="0" applyAlignment="0" applyProtection="0"/>
    <xf numFmtId="228" fontId="319" fillId="7" borderId="0" applyNumberFormat="0" applyBorder="0" applyAlignment="0" applyProtection="0"/>
    <xf numFmtId="0" fontId="319" fillId="7" borderId="0" applyNumberFormat="0" applyBorder="0" applyAlignment="0" applyProtection="0"/>
    <xf numFmtId="228" fontId="319" fillId="25" borderId="0" applyNumberFormat="0" applyBorder="0" applyAlignment="0" applyProtection="0"/>
    <xf numFmtId="0" fontId="319" fillId="25" borderId="0" applyNumberFormat="0" applyBorder="0" applyAlignment="0" applyProtection="0"/>
    <xf numFmtId="228" fontId="319" fillId="40" borderId="0" applyNumberFormat="0" applyBorder="0" applyAlignment="0" applyProtection="0"/>
    <xf numFmtId="0" fontId="319" fillId="40" borderId="0" applyNumberFormat="0" applyBorder="0" applyAlignment="0" applyProtection="0"/>
    <xf numFmtId="228" fontId="319" fillId="8" borderId="0" applyNumberFormat="0" applyBorder="0" applyAlignment="0" applyProtection="0"/>
    <xf numFmtId="0" fontId="319" fillId="8" borderId="0" applyNumberFormat="0" applyBorder="0" applyAlignment="0" applyProtection="0"/>
    <xf numFmtId="228" fontId="319" fillId="7" borderId="0" applyNumberFormat="0" applyBorder="0" applyAlignment="0" applyProtection="0"/>
    <xf numFmtId="0" fontId="319" fillId="7" borderId="0" applyNumberFormat="0" applyBorder="0" applyAlignment="0" applyProtection="0"/>
    <xf numFmtId="0" fontId="367" fillId="38" borderId="0" applyNumberFormat="0" applyBorder="0" applyAlignment="0" applyProtection="0">
      <alignment vertical="center"/>
    </xf>
    <xf numFmtId="0" fontId="367" fillId="41" borderId="0" applyNumberFormat="0" applyBorder="0" applyAlignment="0" applyProtection="0">
      <alignment vertical="center"/>
    </xf>
    <xf numFmtId="0" fontId="367" fillId="42" borderId="0" applyNumberFormat="0" applyBorder="0" applyAlignment="0" applyProtection="0">
      <alignment vertical="center"/>
    </xf>
    <xf numFmtId="0" fontId="367" fillId="43" borderId="0" applyNumberFormat="0" applyBorder="0" applyAlignment="0" applyProtection="0">
      <alignment vertical="center"/>
    </xf>
    <xf numFmtId="0" fontId="367" fillId="44" borderId="0" applyNumberFormat="0" applyBorder="0" applyAlignment="0" applyProtection="0">
      <alignment vertical="center"/>
    </xf>
    <xf numFmtId="0" fontId="367" fillId="39" borderId="0" applyNumberFormat="0" applyBorder="0" applyAlignment="0" applyProtection="0">
      <alignment vertical="center"/>
    </xf>
    <xf numFmtId="228" fontId="319" fillId="40" borderId="0" applyNumberFormat="0" applyBorder="0" applyAlignment="0" applyProtection="0"/>
    <xf numFmtId="0" fontId="319" fillId="40" borderId="0" applyNumberFormat="0" applyBorder="0" applyAlignment="0" applyProtection="0"/>
    <xf numFmtId="228" fontId="319" fillId="9" borderId="0" applyNumberFormat="0" applyBorder="0" applyAlignment="0" applyProtection="0"/>
    <xf numFmtId="0" fontId="319" fillId="9" borderId="0" applyNumberFormat="0" applyBorder="0" applyAlignment="0" applyProtection="0"/>
    <xf numFmtId="228" fontId="319" fillId="20" borderId="0" applyNumberFormat="0" applyBorder="0" applyAlignment="0" applyProtection="0"/>
    <xf numFmtId="0" fontId="319" fillId="20" borderId="0" applyNumberFormat="0" applyBorder="0" applyAlignment="0" applyProtection="0"/>
    <xf numFmtId="228" fontId="319" fillId="40" borderId="0" applyNumberFormat="0" applyBorder="0" applyAlignment="0" applyProtection="0"/>
    <xf numFmtId="0" fontId="319" fillId="40" borderId="0" applyNumberFormat="0" applyBorder="0" applyAlignment="0" applyProtection="0"/>
    <xf numFmtId="228" fontId="319" fillId="8" borderId="0" applyNumberFormat="0" applyBorder="0" applyAlignment="0" applyProtection="0"/>
    <xf numFmtId="0" fontId="319" fillId="8" borderId="0" applyNumberFormat="0" applyBorder="0" applyAlignment="0" applyProtection="0"/>
    <xf numFmtId="228" fontId="319" fillId="7" borderId="0" applyNumberFormat="0" applyBorder="0" applyAlignment="0" applyProtection="0"/>
    <xf numFmtId="0" fontId="319" fillId="7" borderId="0" applyNumberFormat="0" applyBorder="0" applyAlignment="0" applyProtection="0"/>
    <xf numFmtId="0" fontId="367" fillId="45" borderId="0" applyNumberFormat="0" applyBorder="0" applyAlignment="0" applyProtection="0">
      <alignment vertical="center"/>
    </xf>
    <xf numFmtId="0" fontId="367" fillId="46" borderId="0" applyNumberFormat="0" applyBorder="0" applyAlignment="0" applyProtection="0">
      <alignment vertical="center"/>
    </xf>
    <xf numFmtId="0" fontId="367" fillId="47" borderId="0" applyNumberFormat="0" applyBorder="0" applyAlignment="0" applyProtection="0">
      <alignment vertical="center"/>
    </xf>
    <xf numFmtId="0" fontId="367" fillId="43" borderId="0" applyNumberFormat="0" applyBorder="0" applyAlignment="0" applyProtection="0">
      <alignment vertical="center"/>
    </xf>
    <xf numFmtId="0" fontId="367" fillId="45" borderId="0" applyNumberFormat="0" applyBorder="0" applyAlignment="0" applyProtection="0">
      <alignment vertical="center"/>
    </xf>
    <xf numFmtId="0" fontId="367" fillId="48" borderId="0" applyNumberFormat="0" applyBorder="0" applyAlignment="0" applyProtection="0">
      <alignment vertical="center"/>
    </xf>
    <xf numFmtId="228" fontId="369" fillId="14" borderId="0" applyNumberFormat="0" applyBorder="0" applyAlignment="0" applyProtection="0"/>
    <xf numFmtId="0" fontId="369" fillId="14" borderId="0" applyNumberFormat="0" applyBorder="0" applyAlignment="0" applyProtection="0"/>
    <xf numFmtId="228" fontId="369" fillId="9" borderId="0" applyNumberFormat="0" applyBorder="0" applyAlignment="0" applyProtection="0"/>
    <xf numFmtId="0" fontId="369" fillId="9" borderId="0" applyNumberFormat="0" applyBorder="0" applyAlignment="0" applyProtection="0"/>
    <xf numFmtId="228" fontId="369" fillId="20" borderId="0" applyNumberFormat="0" applyBorder="0" applyAlignment="0" applyProtection="0"/>
    <xf numFmtId="0" fontId="369" fillId="20" borderId="0" applyNumberFormat="0" applyBorder="0" applyAlignment="0" applyProtection="0"/>
    <xf numFmtId="228" fontId="369" fillId="49" borderId="0" applyNumberFormat="0" applyBorder="0" applyAlignment="0" applyProtection="0"/>
    <xf numFmtId="0" fontId="369" fillId="49" borderId="0" applyNumberFormat="0" applyBorder="0" applyAlignment="0" applyProtection="0"/>
    <xf numFmtId="228" fontId="369" fillId="14" borderId="0" applyNumberFormat="0" applyBorder="0" applyAlignment="0" applyProtection="0"/>
    <xf numFmtId="0" fontId="369" fillId="14" borderId="0" applyNumberFormat="0" applyBorder="0" applyAlignment="0" applyProtection="0"/>
    <xf numFmtId="228" fontId="369" fillId="7" borderId="0" applyNumberFormat="0" applyBorder="0" applyAlignment="0" applyProtection="0"/>
    <xf numFmtId="0" fontId="369" fillId="7" borderId="0" applyNumberFormat="0" applyBorder="0" applyAlignment="0" applyProtection="0"/>
    <xf numFmtId="0" fontId="370" fillId="50" borderId="0" applyNumberFormat="0" applyBorder="0" applyAlignment="0" applyProtection="0">
      <alignment vertical="center"/>
    </xf>
    <xf numFmtId="0" fontId="370" fillId="46" borderId="0" applyNumberFormat="0" applyBorder="0" applyAlignment="0" applyProtection="0">
      <alignment vertical="center"/>
    </xf>
    <xf numFmtId="0" fontId="370" fillId="47" borderId="0" applyNumberFormat="0" applyBorder="0" applyAlignment="0" applyProtection="0">
      <alignment vertical="center"/>
    </xf>
    <xf numFmtId="0" fontId="370" fillId="51" borderId="0" applyNumberFormat="0" applyBorder="0" applyAlignment="0" applyProtection="0">
      <alignment vertical="center"/>
    </xf>
    <xf numFmtId="0" fontId="370" fillId="52" borderId="0" applyNumberFormat="0" applyBorder="0" applyAlignment="0" applyProtection="0">
      <alignment vertical="center"/>
    </xf>
    <xf numFmtId="0" fontId="370" fillId="53" borderId="0" applyNumberFormat="0" applyBorder="0" applyAlignment="0" applyProtection="0">
      <alignment vertical="center"/>
    </xf>
    <xf numFmtId="228" fontId="369" fillId="14" borderId="0" applyNumberFormat="0" applyBorder="0" applyAlignment="0" applyProtection="0"/>
    <xf numFmtId="0" fontId="369" fillId="14" borderId="0" applyNumberFormat="0" applyBorder="0" applyAlignment="0" applyProtection="0"/>
    <xf numFmtId="228" fontId="369" fillId="15" borderId="0" applyNumberFormat="0" applyBorder="0" applyAlignment="0" applyProtection="0"/>
    <xf numFmtId="0" fontId="369" fillId="15" borderId="0" applyNumberFormat="0" applyBorder="0" applyAlignment="0" applyProtection="0"/>
    <xf numFmtId="228" fontId="369" fillId="20" borderId="0" applyNumberFormat="0" applyBorder="0" applyAlignment="0" applyProtection="0"/>
    <xf numFmtId="0" fontId="369" fillId="20" borderId="0" applyNumberFormat="0" applyBorder="0" applyAlignment="0" applyProtection="0"/>
    <xf numFmtId="228" fontId="369" fillId="54" borderId="0" applyNumberFormat="0" applyBorder="0" applyAlignment="0" applyProtection="0"/>
    <xf numFmtId="0" fontId="369" fillId="54" borderId="0" applyNumberFormat="0" applyBorder="0" applyAlignment="0" applyProtection="0"/>
    <xf numFmtId="228" fontId="369" fillId="14" borderId="0" applyNumberFormat="0" applyBorder="0" applyAlignment="0" applyProtection="0"/>
    <xf numFmtId="0" fontId="369" fillId="14" borderId="0" applyNumberFormat="0" applyBorder="0" applyAlignment="0" applyProtection="0"/>
    <xf numFmtId="228" fontId="369" fillId="15" borderId="0" applyNumberFormat="0" applyBorder="0" applyAlignment="0" applyProtection="0"/>
    <xf numFmtId="0" fontId="369" fillId="15" borderId="0" applyNumberFormat="0" applyBorder="0" applyAlignment="0" applyProtection="0"/>
    <xf numFmtId="228" fontId="371" fillId="3" borderId="0" applyNumberFormat="0" applyBorder="0" applyAlignment="0" applyProtection="0"/>
    <xf numFmtId="0" fontId="371" fillId="3" borderId="0" applyNumberFormat="0" applyBorder="0" applyAlignment="0" applyProtection="0"/>
    <xf numFmtId="229" fontId="372" fillId="0" borderId="0" applyFill="0" applyBorder="0" applyAlignment="0"/>
    <xf numFmtId="228" fontId="373" fillId="40" borderId="13" applyNumberFormat="0" applyAlignment="0" applyProtection="0"/>
    <xf numFmtId="0" fontId="373" fillId="40" borderId="13" applyNumberFormat="0" applyAlignment="0" applyProtection="0"/>
    <xf numFmtId="228" fontId="374" fillId="40" borderId="4" applyNumberFormat="0" applyAlignment="0" applyProtection="0"/>
    <xf numFmtId="0" fontId="374" fillId="40" borderId="4" applyNumberFormat="0" applyAlignment="0" applyProtection="0"/>
    <xf numFmtId="230" fontId="28" fillId="0" borderId="0" applyFont="0" applyFill="0" applyBorder="0" applyAlignment="0" applyProtection="0"/>
    <xf numFmtId="230" fontId="28" fillId="0" borderId="0" applyFont="0" applyFill="0" applyBorder="0" applyAlignment="0" applyProtection="0"/>
    <xf numFmtId="42" fontId="28" fillId="0" borderId="0" applyFont="0" applyFill="0" applyBorder="0" applyAlignment="0" applyProtection="0"/>
    <xf numFmtId="42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231" fontId="28" fillId="0" borderId="0" applyFont="0" applyFill="0" applyBorder="0" applyAlignment="0" applyProtection="0"/>
    <xf numFmtId="228" fontId="96" fillId="0" borderId="0" applyNumberFormat="0" applyAlignment="0">
      <alignment horizontal="left"/>
    </xf>
    <xf numFmtId="0" fontId="96" fillId="0" borderId="0" applyNumberFormat="0" applyAlignment="0">
      <alignment horizontal="left"/>
    </xf>
    <xf numFmtId="228" fontId="320" fillId="0" borderId="0" applyNumberFormat="0" applyAlignment="0">
      <alignment horizontal="left"/>
    </xf>
    <xf numFmtId="0" fontId="320" fillId="0" borderId="0" applyNumberFormat="0" applyAlignment="0">
      <alignment horizontal="left"/>
    </xf>
    <xf numFmtId="228" fontId="375" fillId="0" borderId="0" applyNumberFormat="0" applyFill="0" applyBorder="0" applyAlignment="0" applyProtection="0"/>
    <xf numFmtId="0" fontId="375" fillId="0" borderId="0" applyNumberFormat="0" applyFill="0" applyBorder="0" applyAlignment="0" applyProtection="0"/>
    <xf numFmtId="228" fontId="376" fillId="4" borderId="0" applyNumberFormat="0" applyBorder="0" applyAlignment="0" applyProtection="0"/>
    <xf numFmtId="0" fontId="376" fillId="4" borderId="0" applyNumberFormat="0" applyBorder="0" applyAlignment="0" applyProtection="0"/>
    <xf numFmtId="228" fontId="148" fillId="0" borderId="98" applyNumberFormat="0" applyAlignment="0" applyProtection="0">
      <alignment horizontal="left" vertical="center"/>
    </xf>
    <xf numFmtId="228" fontId="148" fillId="0" borderId="19">
      <alignment horizontal="left" vertical="center"/>
    </xf>
    <xf numFmtId="228" fontId="377" fillId="0" borderId="145" applyNumberFormat="0" applyFill="0" applyAlignment="0" applyProtection="0"/>
    <xf numFmtId="0" fontId="377" fillId="0" borderId="145" applyNumberFormat="0" applyFill="0" applyAlignment="0" applyProtection="0"/>
    <xf numFmtId="228" fontId="378" fillId="0" borderId="146" applyNumberFormat="0" applyFill="0" applyAlignment="0" applyProtection="0"/>
    <xf numFmtId="0" fontId="378" fillId="0" borderId="146" applyNumberFormat="0" applyFill="0" applyAlignment="0" applyProtection="0"/>
    <xf numFmtId="228" fontId="379" fillId="0" borderId="147" applyNumberFormat="0" applyFill="0" applyAlignment="0" applyProtection="0"/>
    <xf numFmtId="0" fontId="379" fillId="0" borderId="147" applyNumberFormat="0" applyFill="0" applyAlignment="0" applyProtection="0"/>
    <xf numFmtId="228" fontId="379" fillId="0" borderId="0" applyNumberFormat="0" applyFill="0" applyBorder="0" applyAlignment="0" applyProtection="0"/>
    <xf numFmtId="0" fontId="379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380" fillId="0" borderId="0" applyNumberFormat="0" applyFill="0" applyBorder="0" applyAlignment="0" applyProtection="0">
      <alignment vertical="top"/>
      <protection locked="0"/>
    </xf>
    <xf numFmtId="0" fontId="381" fillId="0" borderId="0" applyNumberFormat="0" applyFill="0" applyBorder="0" applyAlignment="0" applyProtection="0">
      <alignment vertical="center"/>
    </xf>
    <xf numFmtId="0" fontId="382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228" fontId="383" fillId="7" borderId="13" applyNumberFormat="0" applyAlignment="0" applyProtection="0"/>
    <xf numFmtId="0" fontId="383" fillId="7" borderId="13" applyNumberFormat="0" applyAlignment="0" applyProtection="0"/>
    <xf numFmtId="228" fontId="384" fillId="0" borderId="148" applyNumberFormat="0" applyFill="0" applyAlignment="0" applyProtection="0"/>
    <xf numFmtId="0" fontId="384" fillId="0" borderId="148" applyNumberFormat="0" applyFill="0" applyAlignment="0" applyProtection="0"/>
    <xf numFmtId="228" fontId="385" fillId="24" borderId="0" applyNumberFormat="0" applyBorder="0" applyAlignment="0" applyProtection="0"/>
    <xf numFmtId="0" fontId="385" fillId="24" borderId="0" applyNumberFormat="0" applyBorder="0" applyAlignment="0" applyProtection="0"/>
    <xf numFmtId="232" fontId="372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28" fontId="9" fillId="0" borderId="0"/>
    <xf numFmtId="228" fontId="367" fillId="0" borderId="0"/>
    <xf numFmtId="0" fontId="367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367" fillId="0" borderId="0"/>
    <xf numFmtId="228" fontId="368" fillId="0" borderId="0"/>
    <xf numFmtId="228" fontId="368" fillId="0" borderId="0"/>
    <xf numFmtId="0" fontId="368" fillId="0" borderId="0"/>
    <xf numFmtId="228" fontId="367" fillId="0" borderId="0"/>
    <xf numFmtId="0" fontId="368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367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228" fontId="9" fillId="0" borderId="0"/>
    <xf numFmtId="0" fontId="9" fillId="0" borderId="0"/>
    <xf numFmtId="0" fontId="240" fillId="0" borderId="0">
      <alignment vertical="center"/>
    </xf>
    <xf numFmtId="0" fontId="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" fillId="0" borderId="0"/>
    <xf numFmtId="0" fontId="9" fillId="0" borderId="0"/>
    <xf numFmtId="0" fontId="9" fillId="0" borderId="0"/>
    <xf numFmtId="0" fontId="9" fillId="0" borderId="0"/>
    <xf numFmtId="228" fontId="367" fillId="0" borderId="0"/>
    <xf numFmtId="0" fontId="18" fillId="0" borderId="0"/>
    <xf numFmtId="228" fontId="28" fillId="0" borderId="0"/>
    <xf numFmtId="0" fontId="386" fillId="0" borderId="0">
      <alignment vertical="center"/>
    </xf>
    <xf numFmtId="0" fontId="9" fillId="0" borderId="0"/>
    <xf numFmtId="0" fontId="9" fillId="0" borderId="0"/>
    <xf numFmtId="0" fontId="134" fillId="0" borderId="0"/>
    <xf numFmtId="0" fontId="9" fillId="0" borderId="0"/>
    <xf numFmtId="0" fontId="9" fillId="0" borderId="0"/>
    <xf numFmtId="228" fontId="134" fillId="0" borderId="0"/>
    <xf numFmtId="0" fontId="9" fillId="0" borderId="0"/>
    <xf numFmtId="0" fontId="9" fillId="0" borderId="0"/>
    <xf numFmtId="0" fontId="101" fillId="0" borderId="0"/>
    <xf numFmtId="228" fontId="101" fillId="0" borderId="0"/>
    <xf numFmtId="0" fontId="367" fillId="0" borderId="0"/>
    <xf numFmtId="228" fontId="367" fillId="0" borderId="0"/>
    <xf numFmtId="0" fontId="28" fillId="0" borderId="0"/>
    <xf numFmtId="0" fontId="9" fillId="0" borderId="0">
      <alignment vertical="center"/>
    </xf>
    <xf numFmtId="0" fontId="9" fillId="0" borderId="0">
      <alignment vertical="center"/>
    </xf>
    <xf numFmtId="228" fontId="28" fillId="0" borderId="0"/>
    <xf numFmtId="228" fontId="367" fillId="0" borderId="0"/>
    <xf numFmtId="0" fontId="367" fillId="0" borderId="0"/>
    <xf numFmtId="228" fontId="367" fillId="0" borderId="0"/>
    <xf numFmtId="0" fontId="367" fillId="0" borderId="0"/>
    <xf numFmtId="0" fontId="367" fillId="0" borderId="0">
      <alignment vertical="center"/>
    </xf>
    <xf numFmtId="228" fontId="367" fillId="0" borderId="0"/>
    <xf numFmtId="0" fontId="367" fillId="0" borderId="0"/>
    <xf numFmtId="228" fontId="28" fillId="25" borderId="149" applyNumberFormat="0" applyFont="0" applyAlignment="0" applyProtection="0"/>
    <xf numFmtId="0" fontId="28" fillId="25" borderId="149" applyNumberFormat="0" applyFont="0" applyAlignment="0" applyProtection="0"/>
    <xf numFmtId="228" fontId="387" fillId="40" borderId="13" applyNumberFormat="0" applyAlignment="0" applyProtection="0"/>
    <xf numFmtId="0" fontId="387" fillId="40" borderId="13" applyNumberFormat="0" applyAlignment="0" applyProtection="0"/>
    <xf numFmtId="9" fontId="368" fillId="0" borderId="0" applyFont="0" applyFill="0" applyBorder="0" applyAlignment="0" applyProtection="0"/>
    <xf numFmtId="9" fontId="30" fillId="0" borderId="0" applyFont="0" applyFill="0" applyBorder="0" applyAlignment="0" applyProtection="0"/>
    <xf numFmtId="233" fontId="388" fillId="0" borderId="0" applyNumberFormat="0" applyFill="0" applyBorder="0" applyAlignment="0" applyProtection="0">
      <alignment horizontal="left"/>
    </xf>
    <xf numFmtId="40" fontId="389" fillId="0" borderId="0" applyBorder="0">
      <alignment horizontal="right"/>
    </xf>
    <xf numFmtId="228" fontId="390" fillId="0" borderId="0" applyNumberFormat="0" applyFill="0" applyBorder="0" applyAlignment="0" applyProtection="0"/>
    <xf numFmtId="0" fontId="390" fillId="0" borderId="0" applyNumberFormat="0" applyFill="0" applyBorder="0" applyAlignment="0" applyProtection="0"/>
    <xf numFmtId="228" fontId="361" fillId="0" borderId="150" applyNumberFormat="0" applyFill="0" applyAlignment="0" applyProtection="0"/>
    <xf numFmtId="0" fontId="361" fillId="0" borderId="150" applyNumberFormat="0" applyFill="0" applyAlignment="0" applyProtection="0"/>
    <xf numFmtId="228" fontId="384" fillId="0" borderId="0" applyNumberFormat="0" applyFill="0" applyBorder="0" applyAlignment="0" applyProtection="0"/>
    <xf numFmtId="0" fontId="384" fillId="0" borderId="0" applyNumberFormat="0" applyFill="0" applyBorder="0" applyAlignment="0" applyProtection="0"/>
    <xf numFmtId="0" fontId="28" fillId="0" borderId="0"/>
    <xf numFmtId="0" fontId="101" fillId="0" borderId="0"/>
    <xf numFmtId="228" fontId="101" fillId="0" borderId="0"/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" borderId="0" applyNumberFormat="0" applyBorder="0" applyAlignment="0" applyProtection="0">
      <alignment vertical="center"/>
    </xf>
    <xf numFmtId="0" fontId="391" fillId="4" borderId="0" applyNumberFormat="0" applyBorder="0" applyAlignment="0" applyProtection="0">
      <alignment vertical="center"/>
    </xf>
    <xf numFmtId="0" fontId="391" fillId="4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0" fontId="391" fillId="42" borderId="0" applyNumberFormat="0" applyBorder="0" applyAlignment="0" applyProtection="0">
      <alignment vertical="center"/>
    </xf>
    <xf numFmtId="234" fontId="372" fillId="0" borderId="0" applyFont="0" applyFill="0" applyBorder="0" applyAlignment="0" applyProtection="0"/>
    <xf numFmtId="235" fontId="372" fillId="0" borderId="0" applyFont="0" applyFill="0" applyBorder="0" applyAlignment="0" applyProtection="0"/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3" borderId="0" applyNumberFormat="0" applyBorder="0" applyAlignment="0" applyProtection="0">
      <alignment vertical="center"/>
    </xf>
    <xf numFmtId="0" fontId="392" fillId="3" borderId="0" applyNumberFormat="0" applyBorder="0" applyAlignment="0" applyProtection="0">
      <alignment vertical="center"/>
    </xf>
    <xf numFmtId="0" fontId="392" fillId="3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92" fillId="41" borderId="0" applyNumberFormat="0" applyBorder="0" applyAlignment="0" applyProtection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1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1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68" fillId="0" borderId="0">
      <alignment vertical="center"/>
    </xf>
    <xf numFmtId="0" fontId="27" fillId="0" borderId="0">
      <alignment vertical="center"/>
    </xf>
    <xf numFmtId="0" fontId="319" fillId="0" borderId="0">
      <alignment vertical="center"/>
    </xf>
    <xf numFmtId="0" fontId="319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19" fillId="0" borderId="0">
      <alignment vertical="center"/>
    </xf>
    <xf numFmtId="0" fontId="319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228" fontId="27" fillId="0" borderId="0">
      <alignment vertical="center"/>
    </xf>
    <xf numFmtId="228" fontId="23" fillId="0" borderId="0"/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228" fontId="23" fillId="0" borderId="0"/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68" fillId="0" borderId="0">
      <alignment vertical="center"/>
    </xf>
    <xf numFmtId="0" fontId="367" fillId="0" borderId="0">
      <alignment vertical="center"/>
    </xf>
    <xf numFmtId="0" fontId="370" fillId="55" borderId="0" applyNumberFormat="0" applyBorder="0" applyAlignment="0" applyProtection="0">
      <alignment vertical="center"/>
    </xf>
    <xf numFmtId="0" fontId="370" fillId="56" borderId="0" applyNumberFormat="0" applyBorder="0" applyAlignment="0" applyProtection="0">
      <alignment vertical="center"/>
    </xf>
    <xf numFmtId="0" fontId="370" fillId="57" borderId="0" applyNumberFormat="0" applyBorder="0" applyAlignment="0" applyProtection="0">
      <alignment vertical="center"/>
    </xf>
    <xf numFmtId="0" fontId="370" fillId="51" borderId="0" applyNumberFormat="0" applyBorder="0" applyAlignment="0" applyProtection="0">
      <alignment vertical="center"/>
    </xf>
    <xf numFmtId="0" fontId="370" fillId="52" borderId="0" applyNumberFormat="0" applyBorder="0" applyAlignment="0" applyProtection="0">
      <alignment vertical="center"/>
    </xf>
    <xf numFmtId="0" fontId="370" fillId="58" borderId="0" applyNumberFormat="0" applyBorder="0" applyAlignment="0" applyProtection="0">
      <alignment vertical="center"/>
    </xf>
    <xf numFmtId="0" fontId="393" fillId="0" borderId="7" applyNumberFormat="0" applyFill="0" applyAlignment="0" applyProtection="0">
      <alignment vertical="center"/>
    </xf>
    <xf numFmtId="0" fontId="394" fillId="0" borderId="8" applyNumberFormat="0" applyFill="0" applyAlignment="0" applyProtection="0">
      <alignment vertical="center"/>
    </xf>
    <xf numFmtId="0" fontId="395" fillId="0" borderId="9" applyNumberFormat="0" applyFill="0" applyAlignment="0" applyProtection="0">
      <alignment vertical="center"/>
    </xf>
    <xf numFmtId="0" fontId="395" fillId="0" borderId="0" applyNumberFormat="0" applyFill="0" applyBorder="0" applyAlignment="0" applyProtection="0">
      <alignment vertical="center"/>
    </xf>
    <xf numFmtId="0" fontId="396" fillId="0" borderId="0" applyNumberFormat="0" applyFill="0" applyBorder="0" applyAlignment="0" applyProtection="0">
      <alignment vertical="center"/>
    </xf>
    <xf numFmtId="0" fontId="100" fillId="0" borderId="0">
      <alignment vertical="center"/>
    </xf>
    <xf numFmtId="0" fontId="100" fillId="0" borderId="0">
      <alignment vertical="center"/>
    </xf>
    <xf numFmtId="0" fontId="397" fillId="59" borderId="4" applyNumberFormat="0" applyAlignment="0" applyProtection="0">
      <alignment vertical="center"/>
    </xf>
    <xf numFmtId="228" fontId="28" fillId="0" borderId="0"/>
    <xf numFmtId="0" fontId="28" fillId="0" borderId="0"/>
    <xf numFmtId="0" fontId="398" fillId="0" borderId="14" applyNumberFormat="0" applyFill="0" applyAlignment="0" applyProtection="0">
      <alignment vertical="center"/>
    </xf>
    <xf numFmtId="0" fontId="28" fillId="23" borderId="12" applyNumberFormat="0" applyFont="0" applyAlignment="0" applyProtection="0">
      <alignment vertical="center"/>
    </xf>
    <xf numFmtId="0" fontId="399" fillId="0" borderId="0" applyNumberFormat="0" applyFill="0" applyBorder="0" applyAlignment="0" applyProtection="0">
      <alignment vertical="center"/>
    </xf>
    <xf numFmtId="0" fontId="400" fillId="0" borderId="0" applyNumberFormat="0" applyFill="0" applyBorder="0" applyAlignment="0" applyProtection="0">
      <alignment vertical="center"/>
    </xf>
    <xf numFmtId="0" fontId="401" fillId="22" borderId="3" applyNumberFormat="0" applyAlignment="0" applyProtection="0">
      <alignment vertical="center"/>
    </xf>
    <xf numFmtId="236" fontId="372" fillId="0" borderId="0" applyFont="0" applyFill="0" applyBorder="0" applyAlignment="0" applyProtection="0"/>
    <xf numFmtId="0" fontId="382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82" fillId="0" borderId="0" applyNumberFormat="0" applyFill="0" applyBorder="0" applyAlignment="0" applyProtection="0">
      <alignment vertical="top"/>
      <protection locked="0"/>
    </xf>
    <xf numFmtId="0" fontId="402" fillId="39" borderId="3" applyNumberFormat="0" applyAlignment="0" applyProtection="0">
      <alignment vertical="center"/>
    </xf>
    <xf numFmtId="0" fontId="403" fillId="22" borderId="13" applyNumberFormat="0" applyAlignment="0" applyProtection="0">
      <alignment vertical="center"/>
    </xf>
    <xf numFmtId="0" fontId="404" fillId="60" borderId="0" applyNumberFormat="0" applyBorder="0" applyAlignment="0" applyProtection="0">
      <alignment vertical="center"/>
    </xf>
    <xf numFmtId="0" fontId="405" fillId="0" borderId="11" applyNumberFormat="0" applyFill="0" applyAlignment="0" applyProtection="0">
      <alignment vertical="center"/>
    </xf>
    <xf numFmtId="228" fontId="406" fillId="0" borderId="0" applyNumberFormat="0" applyFill="0" applyBorder="0" applyAlignment="0" applyProtection="0">
      <alignment vertical="top"/>
      <protection locked="0"/>
    </xf>
    <xf numFmtId="211" fontId="372" fillId="0" borderId="0" applyFont="0" applyFill="0" applyBorder="0" applyAlignment="0" applyProtection="0"/>
    <xf numFmtId="237" fontId="372" fillId="0" borderId="0" applyFont="0" applyFill="0" applyBorder="0" applyAlignment="0" applyProtection="0"/>
    <xf numFmtId="0" fontId="240" fillId="0" borderId="0"/>
    <xf numFmtId="0" fontId="8" fillId="0" borderId="0"/>
    <xf numFmtId="0" fontId="236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0" fontId="8" fillId="0" borderId="0">
      <alignment vertical="center"/>
    </xf>
    <xf numFmtId="0" fontId="8" fillId="0" borderId="0">
      <alignment vertical="center"/>
    </xf>
    <xf numFmtId="0" fontId="456" fillId="0" borderId="0"/>
    <xf numFmtId="0" fontId="23" fillId="0" borderId="0"/>
    <xf numFmtId="0" fontId="32" fillId="0" borderId="0"/>
    <xf numFmtId="0" fontId="7" fillId="0" borderId="0"/>
    <xf numFmtId="0" fontId="7" fillId="0" borderId="0"/>
    <xf numFmtId="0" fontId="490" fillId="0" borderId="0"/>
    <xf numFmtId="0" fontId="32" fillId="0" borderId="0"/>
    <xf numFmtId="0" fontId="32" fillId="0" borderId="0"/>
    <xf numFmtId="0" fontId="6" fillId="0" borderId="0">
      <alignment vertical="center"/>
    </xf>
    <xf numFmtId="0" fontId="6" fillId="0" borderId="0">
      <alignment vertical="center"/>
    </xf>
    <xf numFmtId="0" fontId="28" fillId="0" borderId="0"/>
    <xf numFmtId="241" fontId="28" fillId="0" borderId="0" applyFont="0" applyFill="0" applyBorder="0" applyAlignment="0" applyProtection="0"/>
    <xf numFmtId="204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0" fontId="28" fillId="0" borderId="0"/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201" fontId="27" fillId="2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201" fontId="27" fillId="3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201" fontId="27" fillId="4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201" fontId="27" fillId="6" borderId="0" applyNumberFormat="0" applyBorder="0" applyAlignment="0" applyProtection="0">
      <alignment vertical="center"/>
    </xf>
    <xf numFmtId="0" fontId="319" fillId="64" borderId="0" applyNumberFormat="0" applyBorder="0" applyAlignment="0" applyProtection="0"/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201" fontId="27" fillId="7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8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7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201" fontId="27" fillId="9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201" fontId="27" fillId="10" borderId="0" applyNumberFormat="0" applyBorder="0" applyAlignment="0" applyProtection="0">
      <alignment vertical="center"/>
    </xf>
    <xf numFmtId="0" fontId="319" fillId="10" borderId="0" applyNumberFormat="0" applyBorder="0" applyAlignment="0" applyProtection="0"/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201" fontId="27" fillId="5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201" fontId="27" fillId="8" borderId="0" applyNumberFormat="0" applyBorder="0" applyAlignment="0" applyProtection="0">
      <alignment vertical="center"/>
    </xf>
    <xf numFmtId="0" fontId="319" fillId="20" borderId="0" applyNumberFormat="0" applyBorder="0" applyAlignment="0" applyProtection="0"/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201" fontId="27" fillId="11" borderId="0" applyNumberFormat="0" applyBorder="0" applyAlignment="0" applyProtection="0">
      <alignment vertical="center"/>
    </xf>
    <xf numFmtId="0" fontId="319" fillId="65" borderId="0" applyNumberFormat="0" applyBorder="0" applyAlignment="0" applyProtection="0"/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9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24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3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6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0" fontId="497" fillId="25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201" fontId="59" fillId="12" borderId="0" applyNumberFormat="0" applyBorder="0" applyAlignment="0" applyProtection="0">
      <alignment vertical="center"/>
    </xf>
    <xf numFmtId="0" fontId="369" fillId="66" borderId="0" applyNumberFormat="0" applyBorder="0" applyAlignment="0" applyProtection="0"/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201" fontId="59" fillId="9" borderId="0" applyNumberFormat="0" applyBorder="0" applyAlignment="0" applyProtection="0">
      <alignment vertical="center"/>
    </xf>
    <xf numFmtId="0" fontId="369" fillId="20" borderId="0" applyNumberFormat="0" applyBorder="0" applyAlignment="0" applyProtection="0"/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201" fontId="59" fillId="10" borderId="0" applyNumberFormat="0" applyBorder="0" applyAlignment="0" applyProtection="0">
      <alignment vertical="center"/>
    </xf>
    <xf numFmtId="0" fontId="369" fillId="10" borderId="0" applyNumberFormat="0" applyBorder="0" applyAlignment="0" applyProtection="0"/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0" fontId="369" fillId="67" borderId="0" applyNumberFormat="0" applyBorder="0" applyAlignment="0" applyProtection="0"/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0" fontId="369" fillId="35" borderId="0" applyNumberFormat="0" applyBorder="0" applyAlignment="0" applyProtection="0"/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201" fontId="59" fillId="15" borderId="0" applyNumberFormat="0" applyBorder="0" applyAlignment="0" applyProtection="0">
      <alignment vertical="center"/>
    </xf>
    <xf numFmtId="0" fontId="369" fillId="65" borderId="0" applyNumberFormat="0" applyBorder="0" applyAlignment="0" applyProtection="0"/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3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6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0" fontId="498" fillId="9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201" fontId="59" fillId="16" borderId="0" applyNumberFormat="0" applyBorder="0" applyAlignment="0" applyProtection="0">
      <alignment vertical="center"/>
    </xf>
    <xf numFmtId="0" fontId="369" fillId="68" borderId="0" applyNumberFormat="0" applyBorder="0" applyAlignment="0" applyProtection="0"/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201" fontId="59" fillId="17" borderId="0" applyNumberFormat="0" applyBorder="0" applyAlignment="0" applyProtection="0">
      <alignment vertical="center"/>
    </xf>
    <xf numFmtId="0" fontId="369" fillId="17" borderId="0" applyNumberFormat="0" applyBorder="0" applyAlignment="0" applyProtection="0"/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201" fontId="59" fillId="18" borderId="0" applyNumberFormat="0" applyBorder="0" applyAlignment="0" applyProtection="0">
      <alignment vertical="center"/>
    </xf>
    <xf numFmtId="0" fontId="369" fillId="66" borderId="0" applyNumberFormat="0" applyBorder="0" applyAlignment="0" applyProtection="0"/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201" fontId="59" fillId="13" borderId="0" applyNumberFormat="0" applyBorder="0" applyAlignment="0" applyProtection="0">
      <alignment vertical="center"/>
    </xf>
    <xf numFmtId="0" fontId="369" fillId="67" borderId="0" applyNumberFormat="0" applyBorder="0" applyAlignment="0" applyProtection="0"/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201" fontId="59" fillId="14" borderId="0" applyNumberFormat="0" applyBorder="0" applyAlignment="0" applyProtection="0">
      <alignment vertical="center"/>
    </xf>
    <xf numFmtId="0" fontId="369" fillId="35" borderId="0" applyNumberFormat="0" applyBorder="0" applyAlignment="0" applyProtection="0"/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201" fontId="59" fillId="19" borderId="0" applyNumberFormat="0" applyBorder="0" applyAlignment="0" applyProtection="0">
      <alignment vertical="center"/>
    </xf>
    <xf numFmtId="0" fontId="369" fillId="17" borderId="0" applyNumberFormat="0" applyBorder="0" applyAlignment="0" applyProtection="0"/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201" fontId="49" fillId="3" borderId="0" applyNumberFormat="0" applyBorder="0" applyAlignment="0" applyProtection="0">
      <alignment vertical="center"/>
    </xf>
    <xf numFmtId="0" fontId="371" fillId="20" borderId="0" applyNumberFormat="0" applyBorder="0" applyAlignment="0" applyProtection="0"/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201" fontId="53" fillId="20" borderId="188" applyNumberFormat="0" applyAlignment="0" applyProtection="0">
      <alignment vertical="center"/>
    </xf>
    <xf numFmtId="0" fontId="499" fillId="20" borderId="188" applyNumberFormat="0" applyAlignment="0" applyProtection="0"/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201" fontId="55" fillId="21" borderId="4" applyNumberFormat="0" applyAlignment="0" applyProtection="0">
      <alignment vertical="center"/>
    </xf>
    <xf numFmtId="0" fontId="374" fillId="49" borderId="189" applyNumberFormat="0" applyAlignment="0" applyProtection="0"/>
    <xf numFmtId="218" fontId="28" fillId="0" borderId="0" applyFont="0" applyFill="0" applyBorder="0" applyAlignment="0" applyProtection="0"/>
    <xf numFmtId="205" fontId="28" fillId="0" borderId="0" applyFont="0" applyFill="0" applyBorder="0" applyAlignment="0" applyProtection="0"/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201" fontId="57" fillId="0" borderId="0" applyNumberFormat="0" applyFill="0" applyBorder="0" applyAlignment="0" applyProtection="0">
      <alignment vertical="center"/>
    </xf>
    <xf numFmtId="0" fontId="500" fillId="0" borderId="0" applyNumberFormat="0" applyFill="0" applyBorder="0" applyAlignment="0" applyProtection="0"/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201" fontId="48" fillId="4" borderId="0" applyNumberFormat="0" applyBorder="0" applyAlignment="0" applyProtection="0">
      <alignment vertical="center"/>
    </xf>
    <xf numFmtId="0" fontId="376" fillId="20" borderId="0" applyNumberFormat="0" applyBorder="0" applyAlignment="0" applyProtection="0"/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93" fillId="0" borderId="0" applyNumberFormat="0" applyFill="0" applyBorder="0" applyAlignment="0" applyProtection="0"/>
    <xf numFmtId="201" fontId="93" fillId="0" borderId="0" applyNumberFormat="0" applyFill="0" applyBorder="0" applyAlignment="0" applyProtection="0"/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201" fontId="45" fillId="0" borderId="7" applyNumberFormat="0" applyFill="0" applyAlignment="0" applyProtection="0">
      <alignment vertical="center"/>
    </xf>
    <xf numFmtId="0" fontId="501" fillId="0" borderId="190" applyNumberFormat="0" applyFill="0" applyAlignment="0" applyProtection="0"/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92" fillId="0" borderId="0" applyNumberFormat="0" applyFill="0" applyBorder="0" applyAlignment="0" applyProtection="0"/>
    <xf numFmtId="201" fontId="92" fillId="0" borderId="0" applyNumberFormat="0" applyFill="0" applyBorder="0" applyAlignment="0" applyProtection="0"/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201" fontId="46" fillId="0" borderId="8" applyNumberFormat="0" applyFill="0" applyAlignment="0" applyProtection="0">
      <alignment vertical="center"/>
    </xf>
    <xf numFmtId="0" fontId="502" fillId="0" borderId="8" applyNumberFormat="0" applyFill="0" applyAlignment="0" applyProtection="0"/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201" fontId="47" fillId="0" borderId="9" applyNumberFormat="0" applyFill="0" applyAlignment="0" applyProtection="0">
      <alignment vertical="center"/>
    </xf>
    <xf numFmtId="0" fontId="503" fillId="0" borderId="191" applyNumberFormat="0" applyFill="0" applyAlignment="0" applyProtection="0"/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201" fontId="47" fillId="0" borderId="0" applyNumberFormat="0" applyFill="0" applyBorder="0" applyAlignment="0" applyProtection="0">
      <alignment vertical="center"/>
    </xf>
    <xf numFmtId="0" fontId="503" fillId="0" borderId="0" applyNumberFormat="0" applyFill="0" applyBorder="0" applyAlignment="0" applyProtection="0"/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201" fontId="51" fillId="7" borderId="188" applyNumberFormat="0" applyAlignment="0" applyProtection="0">
      <alignment vertical="center"/>
    </xf>
    <xf numFmtId="0" fontId="504" fillId="20" borderId="188" applyNumberFormat="0" applyAlignment="0" applyProtection="0"/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201" fontId="54" fillId="0" borderId="11" applyNumberFormat="0" applyFill="0" applyAlignment="0" applyProtection="0">
      <alignment vertical="center"/>
    </xf>
    <xf numFmtId="0" fontId="505" fillId="0" borderId="192" applyNumberFormat="0" applyFill="0" applyAlignment="0" applyProtection="0"/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201" fontId="50" fillId="24" borderId="0" applyNumberFormat="0" applyBorder="0" applyAlignment="0" applyProtection="0">
      <alignment vertical="center"/>
    </xf>
    <xf numFmtId="0" fontId="506" fillId="20" borderId="0" applyNumberFormat="0" applyBorder="0" applyAlignment="0" applyProtection="0"/>
    <xf numFmtId="201" fontId="28" fillId="0" borderId="0"/>
    <xf numFmtId="201" fontId="23" fillId="0" borderId="0">
      <alignment vertical="center"/>
    </xf>
    <xf numFmtId="201" fontId="23" fillId="0" borderId="0"/>
    <xf numFmtId="201" fontId="23" fillId="0" borderId="0"/>
    <xf numFmtId="201" fontId="23" fillId="0" borderId="0"/>
    <xf numFmtId="201" fontId="86" fillId="0" borderId="0">
      <alignment vertical="center"/>
    </xf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86" fillId="0" borderId="0">
      <alignment vertical="center"/>
    </xf>
    <xf numFmtId="201" fontId="86" fillId="0" borderId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201" fontId="27" fillId="25" borderId="193" applyNumberFormat="0" applyFont="0" applyAlignment="0" applyProtection="0">
      <alignment vertical="center"/>
    </xf>
    <xf numFmtId="0" fontId="95" fillId="64" borderId="193" applyNumberFormat="0" applyFont="0" applyAlignment="0" applyProtection="0"/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201" fontId="52" fillId="20" borderId="194" applyNumberFormat="0" applyAlignment="0" applyProtection="0">
      <alignment vertical="center"/>
    </xf>
    <xf numFmtId="0" fontId="361" fillId="20" borderId="195" applyNumberFormat="0" applyAlignment="0" applyProtection="0"/>
    <xf numFmtId="201" fontId="95" fillId="0" borderId="0" applyNumberFormat="0" applyFill="0" applyBorder="0" applyAlignment="0" applyProtection="0"/>
    <xf numFmtId="201" fontId="100" fillId="0" borderId="0"/>
    <xf numFmtId="201" fontId="100" fillId="0" borderId="0"/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201" fontId="44" fillId="0" borderId="0" applyNumberFormat="0" applyFill="0" applyBorder="0" applyAlignment="0" applyProtection="0">
      <alignment vertical="center"/>
    </xf>
    <xf numFmtId="0" fontId="507" fillId="0" borderId="0" applyNumberFormat="0" applyFill="0" applyBorder="0" applyAlignment="0" applyProtection="0"/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201" fontId="58" fillId="0" borderId="196" applyNumberFormat="0" applyFill="0" applyAlignment="0" applyProtection="0">
      <alignment vertical="center"/>
    </xf>
    <xf numFmtId="0" fontId="361" fillId="0" borderId="197" applyNumberFormat="0" applyFill="0" applyAlignment="0" applyProtection="0"/>
    <xf numFmtId="243" fontId="28" fillId="0" borderId="0" applyFont="0" applyFill="0" applyBorder="0" applyAlignment="0" applyProtection="0"/>
    <xf numFmtId="244" fontId="28" fillId="0" borderId="0" applyFont="0" applyFill="0" applyBorder="0" applyAlignment="0" applyProtection="0"/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201" fontId="56" fillId="0" borderId="0" applyNumberFormat="0" applyFill="0" applyBorder="0" applyAlignment="0" applyProtection="0">
      <alignment vertical="center"/>
    </xf>
    <xf numFmtId="0" fontId="487" fillId="0" borderId="0" applyNumberFormat="0" applyFill="0" applyBorder="0" applyAlignment="0" applyProtection="0"/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508" fillId="24" borderId="0" applyNumberFormat="0" applyBorder="0" applyAlignment="0" applyProtection="0">
      <alignment vertical="center"/>
    </xf>
    <xf numFmtId="0" fontId="491" fillId="25" borderId="193" applyNumberFormat="0" applyFont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09" fillId="0" borderId="198" applyNumberFormat="0" applyFill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0" fillId="5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0" fontId="511" fillId="6" borderId="0" applyNumberFormat="0" applyBorder="0" applyAlignment="0" applyProtection="0">
      <alignment vertical="center"/>
    </xf>
    <xf numFmtId="201" fontId="27" fillId="0" borderId="0">
      <alignment vertical="center"/>
    </xf>
    <xf numFmtId="201" fontId="27" fillId="0" borderId="0">
      <alignment vertical="center"/>
    </xf>
    <xf numFmtId="201" fontId="27" fillId="0" borderId="0">
      <alignment vertical="center"/>
    </xf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3" fillId="0" borderId="0"/>
    <xf numFmtId="201" fontId="28" fillId="0" borderId="0"/>
    <xf numFmtId="201" fontId="23" fillId="0" borderId="0"/>
    <xf numFmtId="201" fontId="23" fillId="0" borderId="0"/>
    <xf numFmtId="201" fontId="23" fillId="0" borderId="0"/>
    <xf numFmtId="201" fontId="32" fillId="0" borderId="0"/>
    <xf numFmtId="201" fontId="23" fillId="0" borderId="0"/>
    <xf numFmtId="201" fontId="6" fillId="0" borderId="0"/>
    <xf numFmtId="201" fontId="28" fillId="0" borderId="0"/>
    <xf numFmtId="204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0" fontId="512" fillId="0" borderId="0" applyNumberFormat="0" applyFill="0" applyBorder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3" fillId="0" borderId="199" applyNumberFormat="0" applyFill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4" fillId="0" borderId="200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201" applyNumberFormat="0" applyFill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5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2" fillId="0" borderId="0" applyNumberFormat="0" applyFill="0" applyBorder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6" fillId="21" borderId="4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7" fillId="64" borderId="188" applyNumberFormat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8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0" fontId="519" fillId="0" borderId="0" applyNumberFormat="0" applyFill="0" applyBorder="0" applyAlignment="0" applyProtection="0">
      <alignment vertical="center"/>
    </xf>
    <xf numFmtId="176" fontId="30" fillId="0" borderId="0" applyFont="0" applyFill="0" applyBorder="0" applyAlignment="0" applyProtection="0"/>
    <xf numFmtId="201" fontId="37" fillId="0" borderId="0" applyNumberFormat="0" applyFill="0" applyBorder="0" applyAlignment="0" applyProtection="0"/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25" fillId="0" borderId="0" applyNumberFormat="0" applyFill="0" applyBorder="0" applyAlignment="0" applyProtection="0">
      <alignment vertical="top"/>
      <protection locked="0"/>
    </xf>
    <xf numFmtId="201" fontId="180" fillId="0" borderId="0" applyNumberFormat="0" applyFill="0" applyBorder="0" applyAlignment="0" applyProtection="0">
      <alignment vertical="top"/>
      <protection locked="0"/>
    </xf>
    <xf numFmtId="201" fontId="520" fillId="0" borderId="0" applyNumberFormat="0" applyFill="0" applyBorder="0" applyAlignment="0" applyProtection="0">
      <alignment vertical="top"/>
      <protection locked="0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6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9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11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5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4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498" fillId="17" borderId="0" applyNumberFormat="0" applyBorder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1" fillId="24" borderId="188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0" fontId="522" fillId="64" borderId="194" applyNumberFormat="0" applyAlignment="0" applyProtection="0">
      <alignment vertical="center"/>
    </xf>
    <xf numFmtId="241" fontId="28" fillId="0" borderId="0" applyFont="0" applyFill="0" applyBorder="0" applyAlignment="0" applyProtection="0"/>
    <xf numFmtId="245" fontId="28" fillId="0" borderId="0" applyFont="0" applyFill="0" applyBorder="0" applyAlignment="0" applyProtection="0"/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519" fillId="0" borderId="202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6602">
    <xf numFmtId="0" fontId="0" fillId="0" borderId="0" xfId="0"/>
    <xf numFmtId="0" fontId="117" fillId="0" borderId="0" xfId="467" applyFont="1" applyFill="1" applyAlignment="1">
      <alignment vertical="center"/>
    </xf>
    <xf numFmtId="0" fontId="130" fillId="0" borderId="20" xfId="0" applyFont="1" applyFill="1" applyBorder="1" applyAlignment="1">
      <alignment horizontal="center" vertical="center"/>
    </xf>
    <xf numFmtId="180" fontId="130" fillId="0" borderId="16" xfId="0" applyNumberFormat="1" applyFont="1" applyBorder="1" applyAlignment="1">
      <alignment horizontal="center" vertical="center"/>
    </xf>
    <xf numFmtId="180" fontId="130" fillId="0" borderId="75" xfId="0" applyNumberFormat="1" applyFont="1" applyBorder="1" applyAlignment="1">
      <alignment horizontal="center" vertical="center"/>
    </xf>
    <xf numFmtId="180" fontId="130" fillId="0" borderId="10" xfId="0" applyNumberFormat="1" applyFont="1" applyBorder="1" applyAlignment="1">
      <alignment horizontal="center" vertical="center"/>
    </xf>
    <xf numFmtId="180" fontId="130" fillId="0" borderId="24" xfId="0" applyNumberFormat="1" applyFont="1" applyBorder="1" applyAlignment="1">
      <alignment horizontal="center" vertical="center"/>
    </xf>
    <xf numFmtId="180" fontId="130" fillId="0" borderId="20" xfId="0" applyNumberFormat="1" applyFont="1" applyBorder="1" applyAlignment="1">
      <alignment horizontal="center" vertical="center"/>
    </xf>
    <xf numFmtId="180" fontId="130" fillId="0" borderId="31" xfId="0" applyNumberFormat="1" applyFont="1" applyBorder="1" applyAlignment="1">
      <alignment horizontal="center" vertical="center"/>
    </xf>
    <xf numFmtId="0" fontId="114" fillId="0" borderId="28" xfId="434" applyFont="1" applyFill="1" applyBorder="1" applyAlignment="1" applyProtection="1">
      <alignment horizontal="center"/>
    </xf>
    <xf numFmtId="0" fontId="143" fillId="0" borderId="0" xfId="0" applyFont="1" applyFill="1" applyAlignment="1">
      <alignment horizontal="center" vertical="center"/>
    </xf>
    <xf numFmtId="0" fontId="144" fillId="0" borderId="0" xfId="0" applyFont="1" applyFill="1" applyAlignment="1">
      <alignment horizontal="center" vertical="center"/>
    </xf>
    <xf numFmtId="0" fontId="114" fillId="0" borderId="26" xfId="434" applyFont="1" applyFill="1" applyBorder="1" applyAlignment="1" applyProtection="1">
      <alignment horizontal="center"/>
    </xf>
    <xf numFmtId="180" fontId="114" fillId="0" borderId="75" xfId="0" applyNumberFormat="1" applyFont="1" applyFill="1" applyBorder="1" applyAlignment="1">
      <alignment horizontal="center" vertical="center"/>
    </xf>
    <xf numFmtId="0" fontId="130" fillId="0" borderId="16" xfId="0" applyFont="1" applyFill="1" applyBorder="1" applyAlignment="1">
      <alignment horizontal="center" vertical="center"/>
    </xf>
    <xf numFmtId="0" fontId="130" fillId="0" borderId="10" xfId="0" applyFont="1" applyFill="1" applyBorder="1" applyAlignment="1">
      <alignment horizontal="center" vertical="center"/>
    </xf>
    <xf numFmtId="0" fontId="114" fillId="0" borderId="28" xfId="468" applyFont="1" applyFill="1" applyBorder="1" applyAlignment="1">
      <alignment horizontal="center" vertical="center"/>
    </xf>
    <xf numFmtId="180" fontId="114" fillId="0" borderId="22" xfId="467" applyNumberFormat="1" applyFont="1" applyFill="1" applyBorder="1" applyAlignment="1">
      <alignment horizontal="center" vertical="center"/>
    </xf>
    <xf numFmtId="0" fontId="106" fillId="0" borderId="0" xfId="467" applyFont="1" applyFill="1" applyAlignment="1">
      <alignment horizontal="left"/>
    </xf>
    <xf numFmtId="0" fontId="106" fillId="0" borderId="0" xfId="467" applyFont="1" applyFill="1" applyAlignment="1">
      <alignment horizontal="center"/>
    </xf>
    <xf numFmtId="182" fontId="106" fillId="0" borderId="0" xfId="467" applyNumberFormat="1" applyFont="1" applyFill="1" applyAlignment="1">
      <alignment horizontal="center"/>
    </xf>
    <xf numFmtId="180" fontId="106" fillId="0" borderId="0" xfId="0" applyNumberFormat="1" applyFont="1" applyFill="1" applyBorder="1" applyAlignment="1">
      <alignment horizontal="center"/>
    </xf>
    <xf numFmtId="0" fontId="106" fillId="0" borderId="0" xfId="467" applyFont="1" applyFill="1" applyBorder="1" applyAlignment="1">
      <alignment horizontal="center"/>
    </xf>
    <xf numFmtId="0" fontId="154" fillId="0" borderId="0" xfId="467" applyFont="1" applyFill="1">
      <alignment vertical="center"/>
    </xf>
    <xf numFmtId="0" fontId="106" fillId="0" borderId="81" xfId="467" applyFont="1" applyFill="1" applyBorder="1" applyAlignment="1">
      <alignment horizontal="center"/>
    </xf>
    <xf numFmtId="0" fontId="106" fillId="0" borderId="17" xfId="467" applyFont="1" applyFill="1" applyBorder="1" applyAlignment="1">
      <alignment horizontal="center"/>
    </xf>
    <xf numFmtId="0" fontId="106" fillId="0" borderId="29" xfId="0" applyFont="1" applyFill="1" applyBorder="1" applyAlignment="1">
      <alignment horizontal="center" vertical="center"/>
    </xf>
    <xf numFmtId="0" fontId="106" fillId="0" borderId="0" xfId="467" applyFont="1" applyFill="1">
      <alignment vertical="center"/>
    </xf>
    <xf numFmtId="180" fontId="106" fillId="0" borderId="18" xfId="0" applyNumberFormat="1" applyFont="1" applyFill="1" applyBorder="1" applyAlignment="1">
      <alignment horizontal="center"/>
    </xf>
    <xf numFmtId="180" fontId="106" fillId="0" borderId="10" xfId="0" applyNumberFormat="1" applyFont="1" applyFill="1" applyBorder="1" applyAlignment="1">
      <alignment horizontal="center"/>
    </xf>
    <xf numFmtId="180" fontId="106" fillId="0" borderId="24" xfId="0" applyNumberFormat="1" applyFont="1" applyFill="1" applyBorder="1" applyAlignment="1">
      <alignment horizontal="center"/>
    </xf>
    <xf numFmtId="180" fontId="106" fillId="0" borderId="21" xfId="0" applyNumberFormat="1" applyFont="1" applyFill="1" applyBorder="1" applyAlignment="1">
      <alignment horizontal="center"/>
    </xf>
    <xf numFmtId="49" fontId="106" fillId="0" borderId="27" xfId="467" applyNumberFormat="1" applyFont="1" applyFill="1" applyBorder="1" applyAlignment="1">
      <alignment horizontal="center"/>
    </xf>
    <xf numFmtId="49" fontId="106" fillId="0" borderId="10" xfId="467" applyNumberFormat="1" applyFont="1" applyFill="1" applyBorder="1" applyAlignment="1">
      <alignment horizontal="center"/>
    </xf>
    <xf numFmtId="49" fontId="106" fillId="0" borderId="21" xfId="467" applyNumberFormat="1" applyFont="1" applyFill="1" applyBorder="1" applyAlignment="1">
      <alignment horizontal="center"/>
    </xf>
    <xf numFmtId="0" fontId="106" fillId="0" borderId="37" xfId="0" applyFont="1" applyFill="1" applyBorder="1" applyAlignment="1">
      <alignment horizontal="center" vertical="center"/>
    </xf>
    <xf numFmtId="180" fontId="106" fillId="0" borderId="38" xfId="0" applyNumberFormat="1" applyFont="1" applyFill="1" applyBorder="1" applyAlignment="1">
      <alignment horizontal="center"/>
    </xf>
    <xf numFmtId="180" fontId="106" fillId="0" borderId="20" xfId="0" applyNumberFormat="1" applyFont="1" applyFill="1" applyBorder="1" applyAlignment="1">
      <alignment horizontal="center"/>
    </xf>
    <xf numFmtId="180" fontId="106" fillId="0" borderId="31" xfId="0" applyNumberFormat="1" applyFont="1" applyFill="1" applyBorder="1" applyAlignment="1">
      <alignment horizontal="center"/>
    </xf>
    <xf numFmtId="180" fontId="106" fillId="0" borderId="35" xfId="0" applyNumberFormat="1" applyFont="1" applyFill="1" applyBorder="1" applyAlignment="1">
      <alignment horizontal="center"/>
    </xf>
    <xf numFmtId="180" fontId="106" fillId="0" borderId="36" xfId="0" applyNumberFormat="1" applyFont="1" applyFill="1" applyBorder="1" applyAlignment="1">
      <alignment horizontal="center"/>
    </xf>
    <xf numFmtId="180" fontId="106" fillId="0" borderId="44" xfId="0" applyNumberFormat="1" applyFont="1" applyFill="1" applyBorder="1" applyAlignment="1">
      <alignment horizontal="center" wrapText="1"/>
    </xf>
    <xf numFmtId="0" fontId="106" fillId="0" borderId="16" xfId="467" applyFont="1" applyFill="1" applyBorder="1" applyAlignment="1">
      <alignment horizontal="center" vertical="center"/>
    </xf>
    <xf numFmtId="180" fontId="106" fillId="0" borderId="66" xfId="0" applyNumberFormat="1" applyFont="1" applyFill="1" applyBorder="1" applyAlignment="1">
      <alignment horizontal="center"/>
    </xf>
    <xf numFmtId="181" fontId="106" fillId="0" borderId="82" xfId="0" applyNumberFormat="1" applyFont="1" applyFill="1" applyBorder="1" applyAlignment="1">
      <alignment horizontal="center"/>
    </xf>
    <xf numFmtId="181" fontId="106" fillId="0" borderId="16" xfId="0" applyNumberFormat="1" applyFont="1" applyFill="1" applyBorder="1" applyAlignment="1">
      <alignment horizontal="center"/>
    </xf>
    <xf numFmtId="180" fontId="155" fillId="0" borderId="82" xfId="430" applyNumberFormat="1" applyFont="1" applyFill="1" applyBorder="1" applyAlignment="1" applyProtection="1">
      <alignment horizontal="center"/>
    </xf>
    <xf numFmtId="180" fontId="155" fillId="0" borderId="18" xfId="430" applyNumberFormat="1" applyFont="1" applyFill="1" applyBorder="1" applyAlignment="1" applyProtection="1">
      <alignment horizontal="center"/>
    </xf>
    <xf numFmtId="180" fontId="155" fillId="0" borderId="10" xfId="430" applyNumberFormat="1" applyFont="1" applyFill="1" applyBorder="1" applyAlignment="1" applyProtection="1">
      <alignment horizontal="center"/>
    </xf>
    <xf numFmtId="180" fontId="155" fillId="0" borderId="21" xfId="430" applyNumberFormat="1" applyFont="1" applyFill="1" applyBorder="1" applyAlignment="1" applyProtection="1">
      <alignment horizontal="center"/>
    </xf>
    <xf numFmtId="0" fontId="158" fillId="0" borderId="0" xfId="467" applyFont="1" applyFill="1">
      <alignment vertical="center"/>
    </xf>
    <xf numFmtId="0" fontId="106" fillId="0" borderId="10" xfId="467" applyFont="1" applyFill="1" applyBorder="1" applyAlignment="1">
      <alignment horizontal="center" vertical="center"/>
    </xf>
    <xf numFmtId="181" fontId="106" fillId="0" borderId="18" xfId="0" applyNumberFormat="1" applyFont="1" applyFill="1" applyBorder="1" applyAlignment="1">
      <alignment horizontal="center"/>
    </xf>
    <xf numFmtId="0" fontId="106" fillId="0" borderId="10" xfId="0" applyFont="1" applyFill="1" applyBorder="1" applyAlignment="1">
      <alignment horizontal="center"/>
    </xf>
    <xf numFmtId="181" fontId="106" fillId="0" borderId="10" xfId="0" applyNumberFormat="1" applyFont="1" applyFill="1" applyBorder="1" applyAlignment="1">
      <alignment horizontal="center"/>
    </xf>
    <xf numFmtId="0" fontId="106" fillId="0" borderId="24" xfId="0" applyFont="1" applyFill="1" applyBorder="1" applyAlignment="1">
      <alignment horizontal="center"/>
    </xf>
    <xf numFmtId="180" fontId="155" fillId="0" borderId="51" xfId="430" applyNumberFormat="1" applyFont="1" applyFill="1" applyBorder="1" applyAlignment="1" applyProtection="1">
      <alignment horizontal="center"/>
    </xf>
    <xf numFmtId="180" fontId="155" fillId="0" borderId="50" xfId="430" applyNumberFormat="1" applyFont="1" applyFill="1" applyBorder="1" applyAlignment="1" applyProtection="1">
      <alignment horizontal="center"/>
    </xf>
    <xf numFmtId="181" fontId="106" fillId="0" borderId="80" xfId="0" applyNumberFormat="1" applyFont="1" applyFill="1" applyBorder="1" applyAlignment="1">
      <alignment horizontal="center"/>
    </xf>
    <xf numFmtId="180" fontId="155" fillId="0" borderId="38" xfId="430" applyNumberFormat="1" applyFont="1" applyFill="1" applyBorder="1" applyAlignment="1" applyProtection="1">
      <alignment horizontal="center"/>
    </xf>
    <xf numFmtId="180" fontId="155" fillId="0" borderId="26" xfId="430" applyNumberFormat="1" applyFont="1" applyFill="1" applyBorder="1" applyAlignment="1" applyProtection="1">
      <alignment horizontal="center"/>
    </xf>
    <xf numFmtId="180" fontId="155" fillId="0" borderId="16" xfId="430" applyNumberFormat="1" applyFont="1" applyFill="1" applyBorder="1" applyAlignment="1" applyProtection="1">
      <alignment horizontal="center"/>
    </xf>
    <xf numFmtId="180" fontId="155" fillId="0" borderId="24" xfId="430" applyNumberFormat="1" applyFont="1" applyFill="1" applyBorder="1" applyAlignment="1" applyProtection="1">
      <alignment horizontal="center"/>
    </xf>
    <xf numFmtId="180" fontId="155" fillId="0" borderId="92" xfId="430" applyNumberFormat="1" applyFont="1" applyFill="1" applyBorder="1" applyAlignment="1" applyProtection="1">
      <alignment horizontal="center"/>
    </xf>
    <xf numFmtId="180" fontId="155" fillId="0" borderId="20" xfId="430" applyNumberFormat="1" applyFont="1" applyFill="1" applyBorder="1" applyAlignment="1" applyProtection="1">
      <alignment horizontal="center"/>
    </xf>
    <xf numFmtId="180" fontId="155" fillId="0" borderId="88" xfId="430" applyNumberFormat="1" applyFont="1" applyFill="1" applyBorder="1" applyAlignment="1" applyProtection="1">
      <alignment horizontal="center"/>
    </xf>
    <xf numFmtId="181" fontId="106" fillId="0" borderId="38" xfId="0" applyNumberFormat="1" applyFont="1" applyFill="1" applyBorder="1" applyAlignment="1">
      <alignment horizontal="center"/>
    </xf>
    <xf numFmtId="180" fontId="155" fillId="0" borderId="31" xfId="430" applyNumberFormat="1" applyFont="1" applyFill="1" applyBorder="1" applyAlignment="1" applyProtection="1">
      <alignment horizontal="center"/>
    </xf>
    <xf numFmtId="180" fontId="155" fillId="0" borderId="75" xfId="430" applyNumberFormat="1" applyFont="1" applyFill="1" applyBorder="1" applyAlignment="1" applyProtection="1">
      <alignment horizontal="center"/>
    </xf>
    <xf numFmtId="0" fontId="106" fillId="0" borderId="0" xfId="0" applyFont="1" applyFill="1" applyAlignment="1">
      <alignment horizontal="center" vertical="center"/>
    </xf>
    <xf numFmtId="49" fontId="114" fillId="0" borderId="16" xfId="414" applyNumberFormat="1" applyFont="1" applyFill="1" applyBorder="1" applyAlignment="1">
      <alignment horizontal="center" vertical="center"/>
    </xf>
    <xf numFmtId="0" fontId="114" fillId="0" borderId="16" xfId="0" applyFont="1" applyFill="1" applyBorder="1" applyAlignment="1">
      <alignment horizontal="center" vertical="center"/>
    </xf>
    <xf numFmtId="201" fontId="159" fillId="0" borderId="0" xfId="482" applyNumberFormat="1" applyFont="1" applyFill="1" applyBorder="1" applyAlignment="1">
      <alignment horizontal="center" vertical="center"/>
    </xf>
    <xf numFmtId="201" fontId="159" fillId="0" borderId="0" xfId="482" applyNumberFormat="1" applyFont="1" applyFill="1" applyAlignment="1">
      <alignment vertical="center"/>
    </xf>
    <xf numFmtId="201" fontId="173" fillId="0" borderId="0" xfId="482" applyNumberFormat="1" applyFont="1" applyFill="1" applyAlignment="1">
      <alignment vertical="center"/>
    </xf>
    <xf numFmtId="201" fontId="160" fillId="0" borderId="0" xfId="482" applyNumberFormat="1" applyFont="1" applyFill="1" applyBorder="1" applyAlignment="1">
      <alignment horizontal="center" vertical="center"/>
    </xf>
    <xf numFmtId="201" fontId="160" fillId="0" borderId="0" xfId="482" applyNumberFormat="1" applyFont="1" applyFill="1" applyAlignment="1">
      <alignment vertical="center"/>
    </xf>
    <xf numFmtId="201" fontId="174" fillId="0" borderId="0" xfId="482" applyNumberFormat="1" applyFont="1" applyFill="1" applyAlignment="1">
      <alignment vertical="center"/>
    </xf>
    <xf numFmtId="201" fontId="164" fillId="0" borderId="0" xfId="429" applyNumberFormat="1" applyFont="1" applyFill="1"/>
    <xf numFmtId="201" fontId="164" fillId="0" borderId="0" xfId="429" applyNumberFormat="1" applyFont="1" applyFill="1" applyAlignment="1">
      <alignment horizontal="center"/>
    </xf>
    <xf numFmtId="0" fontId="114" fillId="0" borderId="26" xfId="468" applyFont="1" applyFill="1" applyBorder="1" applyAlignment="1">
      <alignment horizontal="center" vertical="center"/>
    </xf>
    <xf numFmtId="180" fontId="114" fillId="0" borderId="16" xfId="467" applyNumberFormat="1" applyFont="1" applyFill="1" applyBorder="1" applyAlignment="1">
      <alignment horizontal="center" vertical="center"/>
    </xf>
    <xf numFmtId="180" fontId="114" fillId="0" borderId="75" xfId="467" applyNumberFormat="1" applyFont="1" applyFill="1" applyBorder="1" applyAlignment="1">
      <alignment horizontal="center" vertical="center"/>
    </xf>
    <xf numFmtId="0" fontId="114" fillId="0" borderId="34" xfId="468" applyFont="1" applyFill="1" applyBorder="1" applyAlignment="1">
      <alignment horizontal="center" vertical="center"/>
    </xf>
    <xf numFmtId="0" fontId="105" fillId="0" borderId="10" xfId="0" applyFont="1" applyFill="1" applyBorder="1" applyAlignment="1">
      <alignment horizontal="center"/>
    </xf>
    <xf numFmtId="0" fontId="114" fillId="0" borderId="0" xfId="383" applyFont="1" applyFill="1" applyBorder="1" applyAlignment="1">
      <alignment horizontal="left" vertical="center"/>
    </xf>
    <xf numFmtId="0" fontId="181" fillId="0" borderId="0" xfId="467" applyFont="1" applyFill="1" applyAlignment="1">
      <alignment vertical="center"/>
    </xf>
    <xf numFmtId="0" fontId="30" fillId="27" borderId="10" xfId="485" applyFont="1" applyFill="1" applyBorder="1" applyAlignment="1">
      <alignment horizontal="center"/>
    </xf>
    <xf numFmtId="180" fontId="114" fillId="0" borderId="37" xfId="467" applyNumberFormat="1" applyFont="1" applyFill="1" applyBorder="1" applyAlignment="1">
      <alignment horizontal="center" vertical="center"/>
    </xf>
    <xf numFmtId="180" fontId="114" fillId="0" borderId="61" xfId="467" applyNumberFormat="1" applyFont="1" applyFill="1" applyBorder="1" applyAlignment="1">
      <alignment horizontal="center" vertical="center"/>
    </xf>
    <xf numFmtId="180" fontId="114" fillId="0" borderId="60" xfId="467" applyNumberFormat="1" applyFont="1" applyFill="1" applyBorder="1" applyAlignment="1">
      <alignment horizontal="center" vertical="center"/>
    </xf>
    <xf numFmtId="180" fontId="114" fillId="0" borderId="50" xfId="467" applyNumberFormat="1" applyFont="1" applyFill="1" applyBorder="1" applyAlignment="1">
      <alignment horizontal="center" vertical="center"/>
    </xf>
    <xf numFmtId="180" fontId="114" fillId="0" borderId="92" xfId="467" applyNumberFormat="1" applyFont="1" applyFill="1" applyBorder="1" applyAlignment="1">
      <alignment horizontal="center" vertical="center"/>
    </xf>
    <xf numFmtId="0" fontId="114" fillId="0" borderId="47" xfId="468" applyFont="1" applyFill="1" applyBorder="1" applyAlignment="1">
      <alignment horizontal="center" vertical="center"/>
    </xf>
    <xf numFmtId="201" fontId="186" fillId="0" borderId="0" xfId="482" applyNumberFormat="1" applyFont="1" applyFill="1" applyBorder="1" applyAlignment="1">
      <alignment horizontal="left" vertical="center"/>
    </xf>
    <xf numFmtId="201" fontId="164" fillId="0" borderId="0" xfId="429" applyNumberFormat="1" applyFont="1" applyFill="1" applyBorder="1"/>
    <xf numFmtId="0" fontId="171" fillId="27" borderId="28" xfId="485" applyFont="1" applyFill="1" applyBorder="1" applyAlignment="1">
      <alignment horizontal="center"/>
    </xf>
    <xf numFmtId="180" fontId="106" fillId="0" borderId="28" xfId="0" applyNumberFormat="1" applyFont="1" applyFill="1" applyBorder="1" applyAlignment="1">
      <alignment horizontal="center" wrapText="1"/>
    </xf>
    <xf numFmtId="180" fontId="197" fillId="0" borderId="0" xfId="0" applyNumberFormat="1" applyFont="1" applyFill="1" applyBorder="1" applyAlignment="1">
      <alignment horizontal="center"/>
    </xf>
    <xf numFmtId="0" fontId="107" fillId="0" borderId="0" xfId="492" applyFont="1" applyFill="1" applyBorder="1" applyAlignment="1">
      <alignment horizontal="left" vertical="center"/>
    </xf>
    <xf numFmtId="182" fontId="107" fillId="0" borderId="0" xfId="492" applyNumberFormat="1" applyFont="1" applyFill="1" applyBorder="1" applyAlignment="1">
      <alignment horizontal="center" vertical="center"/>
    </xf>
    <xf numFmtId="181" fontId="107" fillId="0" borderId="0" xfId="492" applyNumberFormat="1" applyFont="1" applyFill="1" applyBorder="1" applyAlignment="1">
      <alignment horizontal="center" vertical="center"/>
    </xf>
    <xf numFmtId="0" fontId="107" fillId="0" borderId="0" xfId="492" applyFont="1" applyFill="1" applyBorder="1" applyAlignment="1">
      <alignment horizontal="center" vertical="center"/>
    </xf>
    <xf numFmtId="0" fontId="107" fillId="0" borderId="0" xfId="492" applyFont="1" applyFill="1" applyAlignment="1">
      <alignment vertical="center"/>
    </xf>
    <xf numFmtId="0" fontId="117" fillId="0" borderId="0" xfId="492" applyFont="1" applyFill="1" applyAlignment="1">
      <alignment vertical="center"/>
    </xf>
    <xf numFmtId="0" fontId="114" fillId="0" borderId="88" xfId="468" applyFont="1" applyFill="1" applyBorder="1" applyAlignment="1">
      <alignment horizontal="center" vertical="center"/>
    </xf>
    <xf numFmtId="0" fontId="130" fillId="0" borderId="0" xfId="0" applyFont="1"/>
    <xf numFmtId="0" fontId="200" fillId="0" borderId="0" xfId="0" applyFont="1"/>
    <xf numFmtId="0" fontId="138" fillId="0" borderId="0" xfId="0" applyFont="1" applyFill="1" applyAlignment="1"/>
    <xf numFmtId="0" fontId="139" fillId="0" borderId="0" xfId="0" applyFont="1" applyFill="1" applyAlignment="1"/>
    <xf numFmtId="0" fontId="142" fillId="0" borderId="0" xfId="0" applyFont="1" applyFill="1" applyAlignment="1"/>
    <xf numFmtId="180" fontId="114" fillId="0" borderId="26" xfId="0" applyNumberFormat="1" applyFont="1" applyFill="1" applyBorder="1" applyAlignment="1">
      <alignment horizontal="center" vertical="center"/>
    </xf>
    <xf numFmtId="180" fontId="114" fillId="0" borderId="28" xfId="0" applyNumberFormat="1" applyFont="1" applyFill="1" applyBorder="1" applyAlignment="1">
      <alignment horizontal="center" vertical="center"/>
    </xf>
    <xf numFmtId="0" fontId="116" fillId="0" borderId="0" xfId="434" applyFont="1" applyFill="1" applyBorder="1" applyAlignment="1" applyProtection="1">
      <alignment horizontal="center" vertical="center"/>
    </xf>
    <xf numFmtId="49" fontId="116" fillId="0" borderId="0" xfId="414" applyNumberFormat="1" applyFont="1" applyFill="1" applyBorder="1" applyAlignment="1">
      <alignment horizontal="center" vertical="center"/>
    </xf>
    <xf numFmtId="0" fontId="116" fillId="0" borderId="0" xfId="0" applyFont="1" applyFill="1" applyBorder="1" applyAlignment="1">
      <alignment horizontal="center" vertical="center"/>
    </xf>
    <xf numFmtId="180" fontId="150" fillId="0" borderId="0" xfId="0" applyNumberFormat="1" applyFont="1" applyFill="1" applyBorder="1" applyAlignment="1">
      <alignment horizontal="center" vertical="center"/>
    </xf>
    <xf numFmtId="180" fontId="116" fillId="0" borderId="0" xfId="0" applyNumberFormat="1" applyFont="1" applyFill="1" applyBorder="1" applyAlignment="1">
      <alignment horizontal="center" vertical="center"/>
    </xf>
    <xf numFmtId="0" fontId="148" fillId="0" borderId="0" xfId="0" applyFont="1" applyFill="1" applyBorder="1" applyAlignment="1">
      <alignment horizontal="center" vertical="center"/>
    </xf>
    <xf numFmtId="0" fontId="148" fillId="0" borderId="0" xfId="0" applyFont="1" applyFill="1" applyAlignment="1">
      <alignment horizontal="center" vertical="center"/>
    </xf>
    <xf numFmtId="0" fontId="105" fillId="0" borderId="0" xfId="467" applyFont="1" applyFill="1">
      <alignment vertical="center"/>
    </xf>
    <xf numFmtId="0" fontId="105" fillId="0" borderId="0" xfId="0" applyFont="1" applyFill="1" applyAlignment="1">
      <alignment horizontal="center" vertical="center"/>
    </xf>
    <xf numFmtId="180" fontId="106" fillId="0" borderId="27" xfId="0" applyNumberFormat="1" applyFont="1" applyFill="1" applyBorder="1" applyAlignment="1">
      <alignment horizontal="center"/>
    </xf>
    <xf numFmtId="49" fontId="106" fillId="0" borderId="10" xfId="0" applyNumberFormat="1" applyFont="1" applyFill="1" applyBorder="1" applyAlignment="1">
      <alignment horizontal="center"/>
    </xf>
    <xf numFmtId="0" fontId="106" fillId="0" borderId="88" xfId="0" applyFont="1" applyFill="1" applyBorder="1" applyAlignment="1">
      <alignment horizontal="center" vertical="center"/>
    </xf>
    <xf numFmtId="49" fontId="106" fillId="0" borderId="18" xfId="467" applyNumberFormat="1" applyFont="1" applyFill="1" applyBorder="1" applyAlignment="1">
      <alignment horizontal="center"/>
    </xf>
    <xf numFmtId="49" fontId="106" fillId="0" borderId="24" xfId="467" applyNumberFormat="1" applyFont="1" applyFill="1" applyBorder="1" applyAlignment="1">
      <alignment horizontal="center"/>
    </xf>
    <xf numFmtId="180" fontId="106" fillId="0" borderId="43" xfId="0" applyNumberFormat="1" applyFont="1" applyFill="1" applyBorder="1" applyAlignment="1">
      <alignment horizontal="center"/>
    </xf>
    <xf numFmtId="180" fontId="106" fillId="0" borderId="42" xfId="0" applyNumberFormat="1" applyFont="1" applyFill="1" applyBorder="1" applyAlignment="1">
      <alignment horizontal="center"/>
    </xf>
    <xf numFmtId="180" fontId="106" fillId="0" borderId="62" xfId="0" applyNumberFormat="1" applyFont="1" applyFill="1" applyBorder="1" applyAlignment="1">
      <alignment horizontal="center"/>
    </xf>
    <xf numFmtId="180" fontId="106" fillId="0" borderId="68" xfId="0" applyNumberFormat="1" applyFont="1" applyFill="1" applyBorder="1" applyAlignment="1">
      <alignment horizontal="center"/>
    </xf>
    <xf numFmtId="180" fontId="106" fillId="0" borderId="48" xfId="0" applyNumberFormat="1" applyFont="1" applyFill="1" applyBorder="1" applyAlignment="1">
      <alignment horizontal="center"/>
    </xf>
    <xf numFmtId="0" fontId="106" fillId="0" borderId="45" xfId="0" applyNumberFormat="1" applyFont="1" applyFill="1" applyBorder="1" applyAlignment="1">
      <alignment horizontal="center" wrapText="1"/>
    </xf>
    <xf numFmtId="181" fontId="106" fillId="0" borderId="30" xfId="0" applyNumberFormat="1" applyFont="1" applyFill="1" applyBorder="1" applyAlignment="1">
      <alignment horizontal="center"/>
    </xf>
    <xf numFmtId="180" fontId="156" fillId="0" borderId="16" xfId="430" applyNumberFormat="1" applyFont="1" applyFill="1" applyBorder="1" applyAlignment="1" applyProtection="1">
      <alignment horizontal="center"/>
    </xf>
    <xf numFmtId="0" fontId="106" fillId="0" borderId="93" xfId="0" applyNumberFormat="1" applyFont="1" applyFill="1" applyBorder="1" applyAlignment="1">
      <alignment horizontal="center" wrapText="1"/>
    </xf>
    <xf numFmtId="0" fontId="106" fillId="0" borderId="21" xfId="0" applyFont="1" applyFill="1" applyBorder="1" applyAlignment="1">
      <alignment horizontal="center"/>
    </xf>
    <xf numFmtId="180" fontId="155" fillId="0" borderId="27" xfId="430" applyNumberFormat="1" applyFont="1" applyFill="1" applyBorder="1" applyAlignment="1" applyProtection="1">
      <alignment horizontal="center"/>
    </xf>
    <xf numFmtId="0" fontId="106" fillId="0" borderId="72" xfId="0" applyNumberFormat="1" applyFont="1" applyFill="1" applyBorder="1" applyAlignment="1">
      <alignment horizontal="center" wrapText="1"/>
    </xf>
    <xf numFmtId="181" fontId="106" fillId="0" borderId="21" xfId="0" applyNumberFormat="1" applyFont="1" applyFill="1" applyBorder="1" applyAlignment="1">
      <alignment horizontal="center"/>
    </xf>
    <xf numFmtId="0" fontId="106" fillId="0" borderId="50" xfId="0" applyFont="1" applyFill="1" applyBorder="1" applyAlignment="1">
      <alignment horizontal="center"/>
    </xf>
    <xf numFmtId="181" fontId="106" fillId="0" borderId="22" xfId="467" applyNumberFormat="1" applyFont="1" applyFill="1" applyBorder="1" applyAlignment="1">
      <alignment horizontal="center"/>
    </xf>
    <xf numFmtId="180" fontId="155" fillId="0" borderId="28" xfId="430" applyNumberFormat="1" applyFont="1" applyFill="1" applyBorder="1" applyAlignment="1" applyProtection="1">
      <alignment horizontal="center"/>
    </xf>
    <xf numFmtId="0" fontId="106" fillId="0" borderId="73" xfId="0" applyNumberFormat="1" applyFont="1" applyFill="1" applyBorder="1" applyAlignment="1">
      <alignment horizontal="center" wrapText="1"/>
    </xf>
    <xf numFmtId="0" fontId="106" fillId="0" borderId="76" xfId="0" applyNumberFormat="1" applyFont="1" applyFill="1" applyBorder="1" applyAlignment="1">
      <alignment horizontal="center" wrapText="1"/>
    </xf>
    <xf numFmtId="0" fontId="106" fillId="0" borderId="74" xfId="0" applyNumberFormat="1" applyFont="1" applyFill="1" applyBorder="1" applyAlignment="1">
      <alignment horizontal="center" wrapText="1"/>
    </xf>
    <xf numFmtId="0" fontId="211" fillId="0" borderId="0" xfId="499"/>
    <xf numFmtId="0" fontId="106" fillId="0" borderId="29" xfId="499" applyFont="1" applyFill="1" applyBorder="1" applyAlignment="1">
      <alignment horizontal="center" vertical="center"/>
    </xf>
    <xf numFmtId="0" fontId="106" fillId="0" borderId="0" xfId="499" applyFont="1" applyFill="1" applyBorder="1" applyAlignment="1">
      <alignment horizontal="center" vertical="center"/>
    </xf>
    <xf numFmtId="0" fontId="106" fillId="0" borderId="17" xfId="499" applyFont="1" applyFill="1" applyBorder="1" applyAlignment="1">
      <alignment horizontal="center" vertical="center"/>
    </xf>
    <xf numFmtId="0" fontId="105" fillId="0" borderId="0" xfId="508" applyFont="1" applyFill="1">
      <alignment vertical="center"/>
    </xf>
    <xf numFmtId="0" fontId="105" fillId="0" borderId="30" xfId="499" applyFont="1" applyFill="1" applyBorder="1" applyAlignment="1">
      <alignment horizontal="center"/>
    </xf>
    <xf numFmtId="0" fontId="105" fillId="0" borderId="16" xfId="499" applyFont="1" applyFill="1" applyBorder="1" applyAlignment="1">
      <alignment horizontal="center"/>
    </xf>
    <xf numFmtId="0" fontId="105" fillId="0" borderId="21" xfId="499" applyFont="1" applyFill="1" applyBorder="1" applyAlignment="1">
      <alignment horizontal="center"/>
    </xf>
    <xf numFmtId="0" fontId="105" fillId="0" borderId="25" xfId="499" applyFont="1" applyFill="1" applyBorder="1" applyAlignment="1">
      <alignment horizontal="center"/>
    </xf>
    <xf numFmtId="180" fontId="105" fillId="0" borderId="10" xfId="499" applyNumberFormat="1" applyFont="1" applyFill="1" applyBorder="1" applyAlignment="1">
      <alignment horizontal="center"/>
    </xf>
    <xf numFmtId="180" fontId="105" fillId="0" borderId="24" xfId="499" applyNumberFormat="1" applyFont="1" applyFill="1" applyBorder="1" applyAlignment="1">
      <alignment horizontal="center"/>
    </xf>
    <xf numFmtId="186" fontId="105" fillId="0" borderId="10" xfId="499" applyNumberFormat="1" applyFont="1" applyFill="1" applyBorder="1" applyAlignment="1">
      <alignment horizontal="center"/>
    </xf>
    <xf numFmtId="186" fontId="105" fillId="0" borderId="24" xfId="499" applyNumberFormat="1" applyFont="1" applyFill="1" applyBorder="1" applyAlignment="1">
      <alignment horizontal="center"/>
    </xf>
    <xf numFmtId="187" fontId="105" fillId="0" borderId="24" xfId="499" applyNumberFormat="1" applyFont="1" applyFill="1" applyBorder="1" applyAlignment="1">
      <alignment horizontal="center"/>
    </xf>
    <xf numFmtId="180" fontId="105" fillId="0" borderId="20" xfId="499" applyNumberFormat="1" applyFont="1" applyFill="1" applyBorder="1" applyAlignment="1">
      <alignment horizontal="center"/>
    </xf>
    <xf numFmtId="180" fontId="105" fillId="0" borderId="31" xfId="499" applyNumberFormat="1" applyFont="1" applyFill="1" applyBorder="1" applyAlignment="1">
      <alignment horizontal="center"/>
    </xf>
    <xf numFmtId="180" fontId="105" fillId="0" borderId="26" xfId="499" applyNumberFormat="1" applyFont="1" applyFill="1" applyBorder="1" applyAlignment="1">
      <alignment horizontal="center" wrapText="1"/>
    </xf>
    <xf numFmtId="180" fontId="105" fillId="0" borderId="32" xfId="499" applyNumberFormat="1" applyFont="1" applyFill="1" applyBorder="1" applyAlignment="1">
      <alignment horizontal="center" wrapText="1"/>
    </xf>
    <xf numFmtId="180" fontId="105" fillId="0" borderId="30" xfId="499" applyNumberFormat="1" applyFont="1" applyFill="1" applyBorder="1" applyAlignment="1">
      <alignment horizontal="center"/>
    </xf>
    <xf numFmtId="181" fontId="105" fillId="0" borderId="16" xfId="499" applyNumberFormat="1" applyFont="1" applyFill="1" applyBorder="1" applyAlignment="1">
      <alignment horizontal="center"/>
    </xf>
    <xf numFmtId="180" fontId="105" fillId="0" borderId="34" xfId="499" applyNumberFormat="1" applyFont="1" applyFill="1" applyBorder="1" applyAlignment="1">
      <alignment horizontal="center" wrapText="1"/>
    </xf>
    <xf numFmtId="180" fontId="105" fillId="0" borderId="33" xfId="499" applyNumberFormat="1" applyFont="1" applyFill="1" applyBorder="1" applyAlignment="1">
      <alignment horizontal="center" wrapText="1"/>
    </xf>
    <xf numFmtId="180" fontId="105" fillId="0" borderId="21" xfId="499" applyNumberFormat="1" applyFont="1" applyFill="1" applyBorder="1" applyAlignment="1">
      <alignment horizontal="center"/>
    </xf>
    <xf numFmtId="181" fontId="105" fillId="0" borderId="22" xfId="499" applyNumberFormat="1" applyFont="1" applyFill="1" applyBorder="1" applyAlignment="1">
      <alignment horizontal="center"/>
    </xf>
    <xf numFmtId="0" fontId="105" fillId="0" borderId="22" xfId="499" applyFont="1" applyFill="1" applyBorder="1" applyAlignment="1">
      <alignment horizontal="center"/>
    </xf>
    <xf numFmtId="180" fontId="105" fillId="0" borderId="27" xfId="499" applyNumberFormat="1" applyFont="1" applyFill="1" applyBorder="1" applyAlignment="1">
      <alignment horizontal="center" wrapText="1"/>
    </xf>
    <xf numFmtId="180" fontId="105" fillId="0" borderId="19" xfId="499" applyNumberFormat="1" applyFont="1" applyFill="1" applyBorder="1" applyAlignment="1">
      <alignment horizontal="center" wrapText="1"/>
    </xf>
    <xf numFmtId="180" fontId="105" fillId="0" borderId="27" xfId="499" applyNumberFormat="1" applyFont="1" applyFill="1" applyBorder="1" applyAlignment="1">
      <alignment horizontal="center"/>
    </xf>
    <xf numFmtId="180" fontId="105" fillId="0" borderId="19" xfId="499" applyNumberFormat="1" applyFont="1" applyFill="1" applyBorder="1" applyAlignment="1">
      <alignment horizontal="center"/>
    </xf>
    <xf numFmtId="181" fontId="105" fillId="0" borderId="10" xfId="499" applyNumberFormat="1" applyFont="1" applyFill="1" applyBorder="1" applyAlignment="1">
      <alignment horizontal="center"/>
    </xf>
    <xf numFmtId="0" fontId="105" fillId="0" borderId="10" xfId="499" applyFont="1" applyFill="1" applyBorder="1" applyAlignment="1">
      <alignment horizontal="center"/>
    </xf>
    <xf numFmtId="180" fontId="105" fillId="0" borderId="28" xfId="499" applyNumberFormat="1" applyFont="1" applyFill="1" applyBorder="1" applyAlignment="1">
      <alignment horizontal="center" wrapText="1"/>
    </xf>
    <xf numFmtId="180" fontId="105" fillId="0" borderId="35" xfId="499" applyNumberFormat="1" applyFont="1" applyFill="1" applyBorder="1" applyAlignment="1">
      <alignment horizontal="center" wrapText="1"/>
    </xf>
    <xf numFmtId="180" fontId="105" fillId="0" borderId="36" xfId="499" applyNumberFormat="1" applyFont="1" applyFill="1" applyBorder="1" applyAlignment="1">
      <alignment horizontal="center"/>
    </xf>
    <xf numFmtId="181" fontId="105" fillId="0" borderId="37" xfId="499" applyNumberFormat="1" applyFont="1" applyFill="1" applyBorder="1" applyAlignment="1">
      <alignment horizontal="center"/>
    </xf>
    <xf numFmtId="0" fontId="105" fillId="0" borderId="37" xfId="499" applyFont="1" applyFill="1" applyBorder="1" applyAlignment="1">
      <alignment horizontal="center"/>
    </xf>
    <xf numFmtId="0" fontId="105" fillId="0" borderId="109" xfId="499" applyFont="1" applyFill="1" applyBorder="1" applyAlignment="1">
      <alignment horizontal="center"/>
    </xf>
    <xf numFmtId="185" fontId="105" fillId="0" borderId="0" xfId="499" applyNumberFormat="1" applyFont="1" applyFill="1" applyBorder="1" applyAlignment="1" applyProtection="1">
      <alignment horizontal="center" vertical="center"/>
      <protection locked="0"/>
    </xf>
    <xf numFmtId="0" fontId="105" fillId="0" borderId="0" xfId="499" applyFont="1" applyFill="1" applyAlignment="1">
      <alignment horizontal="center" vertical="center"/>
    </xf>
    <xf numFmtId="180" fontId="155" fillId="0" borderId="122" xfId="507" applyNumberFormat="1" applyFont="1" applyFill="1" applyBorder="1" applyAlignment="1" applyProtection="1">
      <alignment horizontal="center"/>
    </xf>
    <xf numFmtId="186" fontId="105" fillId="0" borderId="27" xfId="499" applyNumberFormat="1" applyFont="1" applyFill="1" applyBorder="1" applyAlignment="1">
      <alignment horizontal="center"/>
    </xf>
    <xf numFmtId="180" fontId="105" fillId="0" borderId="28" xfId="499" applyNumberFormat="1" applyFont="1" applyFill="1" applyBorder="1" applyAlignment="1">
      <alignment horizontal="center"/>
    </xf>
    <xf numFmtId="180" fontId="155" fillId="0" borderId="66" xfId="507" applyNumberFormat="1" applyFont="1" applyFill="1" applyBorder="1" applyAlignment="1" applyProtection="1">
      <alignment horizontal="center"/>
    </xf>
    <xf numFmtId="180" fontId="155" fillId="0" borderId="133" xfId="507" applyNumberFormat="1" applyFont="1" applyFill="1" applyBorder="1" applyAlignment="1" applyProtection="1">
      <alignment horizontal="center"/>
    </xf>
    <xf numFmtId="180" fontId="155" fillId="0" borderId="67" xfId="507" applyNumberFormat="1" applyFont="1" applyFill="1" applyBorder="1" applyAlignment="1" applyProtection="1">
      <alignment horizontal="center"/>
    </xf>
    <xf numFmtId="0" fontId="105" fillId="0" borderId="65" xfId="499" applyFont="1" applyFill="1" applyBorder="1" applyAlignment="1">
      <alignment horizontal="left"/>
    </xf>
    <xf numFmtId="0" fontId="105" fillId="0" borderId="0" xfId="499" applyFont="1" applyFill="1" applyBorder="1" applyAlignment="1">
      <alignment horizontal="left"/>
    </xf>
    <xf numFmtId="180" fontId="207" fillId="0" borderId="122" xfId="507" applyNumberFormat="1" applyFont="1" applyFill="1" applyBorder="1" applyAlignment="1" applyProtection="1">
      <alignment horizontal="center"/>
    </xf>
    <xf numFmtId="0" fontId="105" fillId="0" borderId="0" xfId="499" applyFont="1" applyFill="1" applyBorder="1" applyAlignment="1">
      <alignment horizontal="center" vertical="center"/>
    </xf>
    <xf numFmtId="180" fontId="155" fillId="0" borderId="132" xfId="507" applyNumberFormat="1" applyFont="1" applyFill="1" applyBorder="1" applyAlignment="1" applyProtection="1">
      <alignment horizontal="center"/>
    </xf>
    <xf numFmtId="180" fontId="155" fillId="0" borderId="135" xfId="507" applyNumberFormat="1" applyFont="1" applyFill="1" applyBorder="1" applyAlignment="1" applyProtection="1">
      <alignment horizontal="center"/>
    </xf>
    <xf numFmtId="0" fontId="105" fillId="0" borderId="29" xfId="499" applyFont="1" applyFill="1" applyBorder="1" applyAlignment="1">
      <alignment horizontal="center" vertical="center"/>
    </xf>
    <xf numFmtId="180" fontId="206" fillId="0" borderId="21" xfId="499" applyNumberFormat="1" applyFont="1" applyFill="1" applyBorder="1" applyAlignment="1">
      <alignment horizontal="center"/>
    </xf>
    <xf numFmtId="181" fontId="206" fillId="0" borderId="22" xfId="499" applyNumberFormat="1" applyFont="1" applyFill="1" applyBorder="1" applyAlignment="1">
      <alignment horizontal="center"/>
    </xf>
    <xf numFmtId="0" fontId="206" fillId="0" borderId="22" xfId="499" applyFont="1" applyFill="1" applyBorder="1" applyAlignment="1">
      <alignment horizontal="center"/>
    </xf>
    <xf numFmtId="0" fontId="206" fillId="0" borderId="25" xfId="499" applyFont="1" applyFill="1" applyBorder="1" applyAlignment="1">
      <alignment horizontal="center"/>
    </xf>
    <xf numFmtId="0" fontId="105" fillId="0" borderId="20" xfId="499" applyFont="1" applyFill="1" applyBorder="1" applyAlignment="1">
      <alignment horizontal="center"/>
    </xf>
    <xf numFmtId="185" fontId="158" fillId="0" borderId="0" xfId="499" applyNumberFormat="1" applyFont="1" applyFill="1" applyBorder="1" applyAlignment="1" applyProtection="1">
      <alignment horizontal="left" vertical="center"/>
      <protection locked="0"/>
    </xf>
    <xf numFmtId="180" fontId="207" fillId="0" borderId="66" xfId="507" applyNumberFormat="1" applyFont="1" applyFill="1" applyBorder="1" applyAlignment="1" applyProtection="1">
      <alignment horizontal="center"/>
    </xf>
    <xf numFmtId="180" fontId="206" fillId="0" borderId="27" xfId="499" applyNumberFormat="1" applyFont="1" applyFill="1" applyBorder="1" applyAlignment="1">
      <alignment horizontal="center" wrapText="1"/>
    </xf>
    <xf numFmtId="180" fontId="206" fillId="0" borderId="19" xfId="499" applyNumberFormat="1" applyFont="1" applyFill="1" applyBorder="1" applyAlignment="1">
      <alignment horizontal="center" wrapText="1"/>
    </xf>
    <xf numFmtId="0" fontId="105" fillId="0" borderId="17" xfId="499" applyFont="1" applyFill="1" applyBorder="1" applyAlignment="1">
      <alignment horizontal="center" vertical="center"/>
    </xf>
    <xf numFmtId="185" fontId="147" fillId="0" borderId="0" xfId="499" applyNumberFormat="1" applyFont="1" applyFill="1" applyBorder="1" applyAlignment="1" applyProtection="1">
      <alignment horizontal="left" vertical="center"/>
      <protection locked="0"/>
    </xf>
    <xf numFmtId="0" fontId="105" fillId="0" borderId="27" xfId="508" applyFont="1" applyFill="1" applyBorder="1" applyAlignment="1">
      <alignment horizontal="center"/>
    </xf>
    <xf numFmtId="0" fontId="105" fillId="0" borderId="28" xfId="508" applyFont="1" applyFill="1" applyBorder="1" applyAlignment="1">
      <alignment horizontal="center"/>
    </xf>
    <xf numFmtId="0" fontId="105" fillId="0" borderId="63" xfId="508" applyFont="1" applyFill="1" applyBorder="1" applyAlignment="1">
      <alignment horizontal="center"/>
    </xf>
    <xf numFmtId="181" fontId="105" fillId="0" borderId="32" xfId="499" applyNumberFormat="1" applyFont="1" applyFill="1" applyBorder="1" applyAlignment="1">
      <alignment horizontal="center" vertical="center"/>
    </xf>
    <xf numFmtId="181" fontId="105" fillId="0" borderId="19" xfId="499" applyNumberFormat="1" applyFont="1" applyFill="1" applyBorder="1" applyAlignment="1">
      <alignment horizontal="center" vertical="center"/>
    </xf>
    <xf numFmtId="181" fontId="105" fillId="0" borderId="18" xfId="499" applyNumberFormat="1" applyFont="1" applyFill="1" applyBorder="1" applyAlignment="1">
      <alignment horizontal="center" vertical="center"/>
    </xf>
    <xf numFmtId="180" fontId="105" fillId="0" borderId="16" xfId="499" applyNumberFormat="1" applyFont="1" applyFill="1" applyBorder="1" applyAlignment="1">
      <alignment horizontal="center" vertical="center"/>
    </xf>
    <xf numFmtId="180" fontId="105" fillId="0" borderId="10" xfId="499" applyNumberFormat="1" applyFont="1" applyFill="1" applyBorder="1" applyAlignment="1">
      <alignment horizontal="center" vertical="center"/>
    </xf>
    <xf numFmtId="181" fontId="105" fillId="0" borderId="18" xfId="499" applyNumberFormat="1" applyFont="1" applyFill="1" applyBorder="1" applyAlignment="1">
      <alignment horizontal="center"/>
    </xf>
    <xf numFmtId="181" fontId="105" fillId="0" borderId="16" xfId="499" applyNumberFormat="1" applyFont="1" applyFill="1" applyBorder="1" applyAlignment="1">
      <alignment horizontal="center" vertical="center"/>
    </xf>
    <xf numFmtId="181" fontId="105" fillId="0" borderId="10" xfId="499" applyNumberFormat="1" applyFont="1" applyFill="1" applyBorder="1" applyAlignment="1">
      <alignment horizontal="center" vertical="center"/>
    </xf>
    <xf numFmtId="0" fontId="105" fillId="0" borderId="16" xfId="499" applyFont="1" applyFill="1" applyBorder="1" applyAlignment="1">
      <alignment horizontal="center" vertical="center"/>
    </xf>
    <xf numFmtId="0" fontId="105" fillId="0" borderId="10" xfId="499" applyFont="1" applyFill="1" applyBorder="1" applyAlignment="1">
      <alignment horizontal="center" vertical="center"/>
    </xf>
    <xf numFmtId="0" fontId="158" fillId="0" borderId="16" xfId="499" applyFont="1" applyFill="1" applyBorder="1" applyAlignment="1">
      <alignment horizontal="center"/>
    </xf>
    <xf numFmtId="180" fontId="155" fillId="0" borderId="0" xfId="507" applyNumberFormat="1" applyFont="1" applyFill="1" applyBorder="1" applyAlignment="1" applyProtection="1">
      <alignment horizontal="center"/>
    </xf>
    <xf numFmtId="181" fontId="105" fillId="0" borderId="83" xfId="499" applyNumberFormat="1" applyFont="1" applyFill="1" applyBorder="1" applyAlignment="1">
      <alignment horizontal="center"/>
    </xf>
    <xf numFmtId="180" fontId="158" fillId="0" borderId="16" xfId="499" applyNumberFormat="1" applyFont="1" applyFill="1" applyBorder="1" applyAlignment="1">
      <alignment horizontal="center" vertical="center"/>
    </xf>
    <xf numFmtId="181" fontId="158" fillId="0" borderId="16" xfId="499" applyNumberFormat="1" applyFont="1" applyFill="1" applyBorder="1" applyAlignment="1">
      <alignment horizontal="center" vertical="center"/>
    </xf>
    <xf numFmtId="0" fontId="158" fillId="0" borderId="16" xfId="499" applyFont="1" applyFill="1" applyBorder="1" applyAlignment="1">
      <alignment horizontal="center" vertical="center"/>
    </xf>
    <xf numFmtId="181" fontId="158" fillId="0" borderId="32" xfId="499" applyNumberFormat="1" applyFont="1" applyFill="1" applyBorder="1" applyAlignment="1">
      <alignment horizontal="center" vertical="center"/>
    </xf>
    <xf numFmtId="180" fontId="158" fillId="0" borderId="10" xfId="499" applyNumberFormat="1" applyFont="1" applyFill="1" applyBorder="1" applyAlignment="1">
      <alignment horizontal="center" vertical="center"/>
    </xf>
    <xf numFmtId="181" fontId="158" fillId="0" borderId="10" xfId="499" applyNumberFormat="1" applyFont="1" applyFill="1" applyBorder="1" applyAlignment="1">
      <alignment horizontal="center" vertical="center"/>
    </xf>
    <xf numFmtId="0" fontId="158" fillId="0" borderId="10" xfId="499" applyFont="1" applyFill="1" applyBorder="1" applyAlignment="1">
      <alignment horizontal="center" vertical="center"/>
    </xf>
    <xf numFmtId="181" fontId="158" fillId="0" borderId="19" xfId="499" applyNumberFormat="1" applyFont="1" applyFill="1" applyBorder="1" applyAlignment="1">
      <alignment horizontal="center" vertical="center"/>
    </xf>
    <xf numFmtId="0" fontId="158" fillId="0" borderId="10" xfId="499" applyFont="1" applyFill="1" applyBorder="1" applyAlignment="1">
      <alignment horizontal="center"/>
    </xf>
    <xf numFmtId="0" fontId="158" fillId="0" borderId="0" xfId="499" applyFont="1" applyFill="1" applyAlignment="1">
      <alignment horizontal="left" vertical="center"/>
    </xf>
    <xf numFmtId="180" fontId="106" fillId="0" borderId="10" xfId="499" applyNumberFormat="1" applyFont="1" applyFill="1" applyBorder="1" applyAlignment="1">
      <alignment horizontal="center"/>
    </xf>
    <xf numFmtId="180" fontId="106" fillId="0" borderId="24" xfId="499" applyNumberFormat="1" applyFont="1" applyFill="1" applyBorder="1" applyAlignment="1">
      <alignment horizontal="center"/>
    </xf>
    <xf numFmtId="180" fontId="106" fillId="0" borderId="27" xfId="499" applyNumberFormat="1" applyFont="1" applyFill="1" applyBorder="1" applyAlignment="1">
      <alignment horizontal="center"/>
    </xf>
    <xf numFmtId="186" fontId="106" fillId="0" borderId="10" xfId="499" applyNumberFormat="1" applyFont="1" applyFill="1" applyBorder="1" applyAlignment="1">
      <alignment horizontal="center"/>
    </xf>
    <xf numFmtId="186" fontId="106" fillId="0" borderId="24" xfId="499" applyNumberFormat="1" applyFont="1" applyFill="1" applyBorder="1" applyAlignment="1">
      <alignment horizontal="center"/>
    </xf>
    <xf numFmtId="186" fontId="106" fillId="0" borderId="27" xfId="499" applyNumberFormat="1" applyFont="1" applyFill="1" applyBorder="1" applyAlignment="1">
      <alignment horizontal="center"/>
    </xf>
    <xf numFmtId="187" fontId="106" fillId="0" borderId="24" xfId="499" applyNumberFormat="1" applyFont="1" applyFill="1" applyBorder="1" applyAlignment="1">
      <alignment horizontal="center"/>
    </xf>
    <xf numFmtId="180" fontId="106" fillId="0" borderId="20" xfId="499" applyNumberFormat="1" applyFont="1" applyFill="1" applyBorder="1" applyAlignment="1">
      <alignment horizontal="center"/>
    </xf>
    <xf numFmtId="180" fontId="106" fillId="0" borderId="31" xfId="499" applyNumberFormat="1" applyFont="1" applyFill="1" applyBorder="1" applyAlignment="1">
      <alignment horizontal="center"/>
    </xf>
    <xf numFmtId="180" fontId="106" fillId="0" borderId="28" xfId="499" applyNumberFormat="1" applyFont="1" applyFill="1" applyBorder="1" applyAlignment="1">
      <alignment horizontal="center"/>
    </xf>
    <xf numFmtId="180" fontId="209" fillId="0" borderId="133" xfId="507" applyNumberFormat="1" applyFont="1" applyFill="1" applyBorder="1" applyAlignment="1" applyProtection="1">
      <alignment horizontal="center"/>
    </xf>
    <xf numFmtId="180" fontId="209" fillId="0" borderId="135" xfId="507" applyNumberFormat="1" applyFont="1" applyFill="1" applyBorder="1" applyAlignment="1" applyProtection="1">
      <alignment horizontal="center"/>
    </xf>
    <xf numFmtId="180" fontId="209" fillId="0" borderId="67" xfId="507" applyNumberFormat="1" applyFont="1" applyFill="1" applyBorder="1" applyAlignment="1" applyProtection="1">
      <alignment horizontal="center"/>
    </xf>
    <xf numFmtId="180" fontId="208" fillId="0" borderId="133" xfId="507" applyNumberFormat="1" applyFont="1" applyFill="1" applyBorder="1" applyAlignment="1" applyProtection="1">
      <alignment horizontal="center"/>
    </xf>
    <xf numFmtId="180" fontId="208" fillId="0" borderId="135" xfId="507" applyNumberFormat="1" applyFont="1" applyFill="1" applyBorder="1" applyAlignment="1" applyProtection="1">
      <alignment horizontal="center"/>
    </xf>
    <xf numFmtId="180" fontId="208" fillId="0" borderId="67" xfId="507" applyNumberFormat="1" applyFont="1" applyFill="1" applyBorder="1" applyAlignment="1" applyProtection="1">
      <alignment horizontal="center"/>
    </xf>
    <xf numFmtId="180" fontId="207" fillId="0" borderId="133" xfId="507" applyNumberFormat="1" applyFont="1" applyFill="1" applyBorder="1" applyAlignment="1" applyProtection="1">
      <alignment horizontal="center"/>
    </xf>
    <xf numFmtId="180" fontId="199" fillId="0" borderId="133" xfId="507" applyNumberFormat="1" applyFont="1" applyFill="1" applyBorder="1" applyAlignment="1" applyProtection="1">
      <alignment horizontal="center"/>
    </xf>
    <xf numFmtId="181" fontId="105" fillId="0" borderId="33" xfId="499" applyNumberFormat="1" applyFont="1" applyFill="1" applyBorder="1" applyAlignment="1">
      <alignment horizontal="center" vertical="center"/>
    </xf>
    <xf numFmtId="180" fontId="209" fillId="0" borderId="98" xfId="507" applyNumberFormat="1" applyFont="1" applyFill="1" applyBorder="1" applyAlignment="1" applyProtection="1">
      <alignment horizontal="center"/>
    </xf>
    <xf numFmtId="180" fontId="209" fillId="0" borderId="136" xfId="507" applyNumberFormat="1" applyFont="1" applyFill="1" applyBorder="1" applyAlignment="1" applyProtection="1">
      <alignment horizontal="center"/>
    </xf>
    <xf numFmtId="180" fontId="105" fillId="0" borderId="22" xfId="499" applyNumberFormat="1" applyFont="1" applyFill="1" applyBorder="1" applyAlignment="1">
      <alignment horizontal="center" vertical="center"/>
    </xf>
    <xf numFmtId="181" fontId="105" fillId="0" borderId="22" xfId="499" applyNumberFormat="1" applyFont="1" applyFill="1" applyBorder="1" applyAlignment="1">
      <alignment horizontal="center" vertical="center"/>
    </xf>
    <xf numFmtId="0" fontId="105" fillId="0" borderId="22" xfId="499" applyFont="1" applyFill="1" applyBorder="1" applyAlignment="1">
      <alignment horizontal="center" vertical="center"/>
    </xf>
    <xf numFmtId="180" fontId="210" fillId="0" borderId="133" xfId="507" applyNumberFormat="1" applyFont="1" applyFill="1" applyBorder="1" applyAlignment="1" applyProtection="1">
      <alignment horizontal="center"/>
    </xf>
    <xf numFmtId="180" fontId="210" fillId="0" borderId="67" xfId="507" applyNumberFormat="1" applyFont="1" applyFill="1" applyBorder="1" applyAlignment="1" applyProtection="1">
      <alignment horizontal="center"/>
    </xf>
    <xf numFmtId="49" fontId="106" fillId="0" borderId="10" xfId="499" applyNumberFormat="1" applyFont="1" applyFill="1" applyBorder="1" applyAlignment="1">
      <alignment horizontal="center"/>
    </xf>
    <xf numFmtId="49" fontId="106" fillId="0" borderId="24" xfId="499" applyNumberFormat="1" applyFont="1" applyFill="1" applyBorder="1" applyAlignment="1">
      <alignment horizontal="center"/>
    </xf>
    <xf numFmtId="0" fontId="105" fillId="0" borderId="0" xfId="508" applyFont="1" applyFill="1" applyBorder="1">
      <alignment vertical="center"/>
    </xf>
    <xf numFmtId="0" fontId="105" fillId="0" borderId="10" xfId="508" applyFont="1" applyFill="1" applyBorder="1" applyAlignment="1">
      <alignment horizontal="center"/>
    </xf>
    <xf numFmtId="180" fontId="105" fillId="0" borderId="83" xfId="499" applyNumberFormat="1" applyFont="1" applyFill="1" applyBorder="1" applyAlignment="1">
      <alignment horizontal="center" vertical="center"/>
    </xf>
    <xf numFmtId="180" fontId="218" fillId="0" borderId="133" xfId="507" applyNumberFormat="1" applyFont="1" applyFill="1" applyBorder="1" applyAlignment="1" applyProtection="1">
      <alignment horizontal="center"/>
    </xf>
    <xf numFmtId="180" fontId="218" fillId="0" borderId="135" xfId="507" applyNumberFormat="1" applyFont="1" applyFill="1" applyBorder="1" applyAlignment="1" applyProtection="1">
      <alignment horizontal="center"/>
    </xf>
    <xf numFmtId="180" fontId="218" fillId="0" borderId="67" xfId="507" applyNumberFormat="1" applyFont="1" applyFill="1" applyBorder="1" applyAlignment="1" applyProtection="1">
      <alignment horizontal="center"/>
    </xf>
    <xf numFmtId="180" fontId="212" fillId="0" borderId="10" xfId="499" applyNumberFormat="1" applyFont="1" applyFill="1" applyBorder="1" applyAlignment="1">
      <alignment horizontal="center" vertical="center"/>
    </xf>
    <xf numFmtId="180" fontId="155" fillId="0" borderId="0" xfId="507" applyNumberFormat="1" applyFont="1" applyFill="1" applyBorder="1" applyAlignment="1" applyProtection="1">
      <alignment horizontal="left"/>
    </xf>
    <xf numFmtId="180" fontId="209" fillId="0" borderId="67" xfId="507" quotePrefix="1" applyNumberFormat="1" applyFont="1" applyFill="1" applyBorder="1" applyAlignment="1" applyProtection="1">
      <alignment horizontal="center"/>
    </xf>
    <xf numFmtId="180" fontId="213" fillId="0" borderId="133" xfId="507" applyNumberFormat="1" applyFont="1" applyFill="1" applyBorder="1" applyAlignment="1" applyProtection="1">
      <alignment horizontal="center"/>
    </xf>
    <xf numFmtId="180" fontId="212" fillId="0" borderId="16" xfId="499" applyNumberFormat="1" applyFont="1" applyFill="1" applyBorder="1" applyAlignment="1">
      <alignment horizontal="center" vertical="center"/>
    </xf>
    <xf numFmtId="181" fontId="212" fillId="0" borderId="16" xfId="499" applyNumberFormat="1" applyFont="1" applyFill="1" applyBorder="1" applyAlignment="1">
      <alignment horizontal="center" vertical="center"/>
    </xf>
    <xf numFmtId="0" fontId="212" fillId="0" borderId="16" xfId="499" applyFont="1" applyFill="1" applyBorder="1" applyAlignment="1">
      <alignment horizontal="center" vertical="center"/>
    </xf>
    <xf numFmtId="181" fontId="212" fillId="0" borderId="32" xfId="499" applyNumberFormat="1" applyFont="1" applyFill="1" applyBorder="1" applyAlignment="1">
      <alignment horizontal="center" vertical="center"/>
    </xf>
    <xf numFmtId="0" fontId="212" fillId="0" borderId="16" xfId="499" applyFont="1" applyFill="1" applyBorder="1" applyAlignment="1">
      <alignment horizontal="center"/>
    </xf>
    <xf numFmtId="181" fontId="212" fillId="0" borderId="10" xfId="499" applyNumberFormat="1" applyFont="1" applyFill="1" applyBorder="1" applyAlignment="1">
      <alignment horizontal="center" vertical="center"/>
    </xf>
    <xf numFmtId="0" fontId="212" fillId="0" borderId="10" xfId="499" applyFont="1" applyFill="1" applyBorder="1" applyAlignment="1">
      <alignment horizontal="center" vertical="center"/>
    </xf>
    <xf numFmtId="181" fontId="212" fillId="0" borderId="19" xfId="499" applyNumberFormat="1" applyFont="1" applyFill="1" applyBorder="1" applyAlignment="1">
      <alignment horizontal="center" vertical="center"/>
    </xf>
    <xf numFmtId="0" fontId="212" fillId="0" borderId="10" xfId="499" applyFont="1" applyFill="1" applyBorder="1" applyAlignment="1">
      <alignment horizontal="center"/>
    </xf>
    <xf numFmtId="181" fontId="212" fillId="0" borderId="10" xfId="499" applyNumberFormat="1" applyFont="1" applyFill="1" applyBorder="1" applyAlignment="1">
      <alignment horizontal="center"/>
    </xf>
    <xf numFmtId="181" fontId="212" fillId="0" borderId="18" xfId="499" applyNumberFormat="1" applyFont="1" applyFill="1" applyBorder="1" applyAlignment="1">
      <alignment horizontal="center"/>
    </xf>
    <xf numFmtId="0" fontId="212" fillId="0" borderId="21" xfId="499" applyFont="1" applyFill="1" applyBorder="1" applyAlignment="1">
      <alignment horizontal="center"/>
    </xf>
    <xf numFmtId="180" fontId="212" fillId="0" borderId="83" xfId="499" applyNumberFormat="1" applyFont="1" applyFill="1" applyBorder="1" applyAlignment="1">
      <alignment horizontal="center" vertical="center"/>
    </xf>
    <xf numFmtId="180" fontId="212" fillId="0" borderId="22" xfId="499" applyNumberFormat="1" applyFont="1" applyFill="1" applyBorder="1" applyAlignment="1">
      <alignment horizontal="center" vertical="center"/>
    </xf>
    <xf numFmtId="180" fontId="198" fillId="0" borderId="133" xfId="507" applyNumberFormat="1" applyFont="1" applyFill="1" applyBorder="1" applyAlignment="1" applyProtection="1">
      <alignment horizontal="center"/>
    </xf>
    <xf numFmtId="180" fontId="198" fillId="0" borderId="135" xfId="507" applyNumberFormat="1" applyFont="1" applyFill="1" applyBorder="1" applyAlignment="1" applyProtection="1">
      <alignment horizontal="center"/>
    </xf>
    <xf numFmtId="181" fontId="212" fillId="0" borderId="18" xfId="499" applyNumberFormat="1" applyFont="1" applyFill="1" applyBorder="1" applyAlignment="1">
      <alignment horizontal="center" vertical="center"/>
    </xf>
    <xf numFmtId="0" fontId="212" fillId="0" borderId="22" xfId="499" applyFont="1" applyFill="1" applyBorder="1" applyAlignment="1">
      <alignment horizontal="center"/>
    </xf>
    <xf numFmtId="180" fontId="198" fillId="0" borderId="67" xfId="507" applyNumberFormat="1" applyFont="1" applyFill="1" applyBorder="1" applyAlignment="1" applyProtection="1">
      <alignment horizontal="center"/>
    </xf>
    <xf numFmtId="181" fontId="212" fillId="0" borderId="22" xfId="499" applyNumberFormat="1" applyFont="1" applyFill="1" applyBorder="1" applyAlignment="1">
      <alignment horizontal="center" vertical="center"/>
    </xf>
    <xf numFmtId="0" fontId="212" fillId="0" borderId="22" xfId="499" applyFont="1" applyFill="1" applyBorder="1" applyAlignment="1">
      <alignment horizontal="center" vertical="center"/>
    </xf>
    <xf numFmtId="181" fontId="212" fillId="0" borderId="33" xfId="499" applyNumberFormat="1" applyFont="1" applyFill="1" applyBorder="1" applyAlignment="1">
      <alignment horizontal="center" vertical="center"/>
    </xf>
    <xf numFmtId="0" fontId="212" fillId="0" borderId="0" xfId="499" applyFont="1" applyFill="1" applyAlignment="1">
      <alignment horizontal="center" vertical="center"/>
    </xf>
    <xf numFmtId="0" fontId="212" fillId="0" borderId="0" xfId="508" applyFont="1" applyFill="1">
      <alignment vertical="center"/>
    </xf>
    <xf numFmtId="180" fontId="198" fillId="0" borderId="98" xfId="507" applyNumberFormat="1" applyFont="1" applyFill="1" applyBorder="1" applyAlignment="1" applyProtection="1">
      <alignment horizontal="center"/>
    </xf>
    <xf numFmtId="0" fontId="212" fillId="0" borderId="65" xfId="499" applyFont="1" applyFill="1" applyBorder="1" applyAlignment="1">
      <alignment horizontal="center" vertical="center"/>
    </xf>
    <xf numFmtId="180" fontId="214" fillId="0" borderId="0" xfId="507" applyNumberFormat="1" applyFont="1" applyFill="1" applyBorder="1" applyAlignment="1" applyProtection="1">
      <alignment horizontal="center"/>
    </xf>
    <xf numFmtId="180" fontId="214" fillId="0" borderId="0" xfId="507" applyNumberFormat="1" applyFont="1" applyFill="1" applyBorder="1" applyAlignment="1" applyProtection="1">
      <alignment horizontal="left"/>
    </xf>
    <xf numFmtId="180" fontId="213" fillId="0" borderId="67" xfId="507" applyNumberFormat="1" applyFont="1" applyFill="1" applyBorder="1" applyAlignment="1" applyProtection="1">
      <alignment horizontal="center"/>
    </xf>
    <xf numFmtId="180" fontId="215" fillId="0" borderId="0" xfId="507" applyNumberFormat="1" applyFont="1" applyFill="1" applyBorder="1" applyAlignment="1" applyProtection="1">
      <alignment horizontal="center"/>
    </xf>
    <xf numFmtId="0" fontId="106" fillId="0" borderId="0" xfId="499" applyFont="1" applyFill="1" applyBorder="1" applyAlignment="1">
      <alignment horizontal="center" vertical="center"/>
    </xf>
    <xf numFmtId="0" fontId="106" fillId="0" borderId="17" xfId="499" applyFont="1" applyFill="1" applyBorder="1" applyAlignment="1">
      <alignment horizontal="center" vertical="center"/>
    </xf>
    <xf numFmtId="180" fontId="106" fillId="0" borderId="73" xfId="0" applyNumberFormat="1" applyFont="1" applyFill="1" applyBorder="1" applyAlignment="1">
      <alignment horizontal="center" wrapText="1"/>
    </xf>
    <xf numFmtId="0" fontId="106" fillId="0" borderId="16" xfId="0" applyFont="1" applyFill="1" applyBorder="1" applyAlignment="1">
      <alignment horizontal="center"/>
    </xf>
    <xf numFmtId="0" fontId="106" fillId="0" borderId="30" xfId="0" applyFont="1" applyFill="1" applyBorder="1" applyAlignment="1">
      <alignment horizontal="center"/>
    </xf>
    <xf numFmtId="0" fontId="106" fillId="0" borderId="25" xfId="0" applyFont="1" applyFill="1" applyBorder="1" applyAlignment="1">
      <alignment horizontal="center"/>
    </xf>
    <xf numFmtId="180" fontId="106" fillId="0" borderId="73" xfId="0" applyNumberFormat="1" applyFont="1" applyFill="1" applyBorder="1" applyAlignment="1">
      <alignment horizontal="center"/>
    </xf>
    <xf numFmtId="180" fontId="106" fillId="0" borderId="39" xfId="0" applyNumberFormat="1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 vertical="center"/>
    </xf>
    <xf numFmtId="0" fontId="106" fillId="0" borderId="51" xfId="0" applyFont="1" applyFill="1" applyBorder="1" applyAlignment="1">
      <alignment horizontal="center" vertical="center"/>
    </xf>
    <xf numFmtId="180" fontId="106" fillId="0" borderId="35" xfId="0" applyNumberFormat="1" applyFont="1" applyFill="1" applyBorder="1" applyAlignment="1">
      <alignment horizontal="center" wrapText="1"/>
    </xf>
    <xf numFmtId="180" fontId="155" fillId="0" borderId="17" xfId="430" applyNumberFormat="1" applyFont="1" applyFill="1" applyBorder="1" applyAlignment="1" applyProtection="1">
      <alignment horizontal="center"/>
    </xf>
    <xf numFmtId="180" fontId="155" fillId="0" borderId="126" xfId="430" applyNumberFormat="1" applyFont="1" applyFill="1" applyBorder="1" applyAlignment="1" applyProtection="1">
      <alignment horizontal="center"/>
    </xf>
    <xf numFmtId="180" fontId="155" fillId="0" borderId="97" xfId="430" applyNumberFormat="1" applyFont="1" applyFill="1" applyBorder="1" applyAlignment="1" applyProtection="1">
      <alignment horizontal="center"/>
    </xf>
    <xf numFmtId="49" fontId="106" fillId="0" borderId="43" xfId="467" applyNumberFormat="1" applyFont="1" applyFill="1" applyBorder="1" applyAlignment="1">
      <alignment horizontal="center"/>
    </xf>
    <xf numFmtId="49" fontId="106" fillId="0" borderId="42" xfId="467" applyNumberFormat="1" applyFont="1" applyFill="1" applyBorder="1" applyAlignment="1">
      <alignment horizontal="center"/>
    </xf>
    <xf numFmtId="49" fontId="106" fillId="0" borderId="48" xfId="467" applyNumberFormat="1" applyFont="1" applyFill="1" applyBorder="1" applyAlignment="1">
      <alignment horizontal="center"/>
    </xf>
    <xf numFmtId="49" fontId="106" fillId="0" borderId="63" xfId="467" applyNumberFormat="1" applyFont="1" applyFill="1" applyBorder="1" applyAlignment="1">
      <alignment horizontal="center"/>
    </xf>
    <xf numFmtId="49" fontId="106" fillId="0" borderId="62" xfId="467" applyNumberFormat="1" applyFont="1" applyFill="1" applyBorder="1" applyAlignment="1">
      <alignment horizontal="center"/>
    </xf>
    <xf numFmtId="0" fontId="106" fillId="0" borderId="85" xfId="0" applyFont="1" applyFill="1" applyBorder="1" applyAlignment="1">
      <alignment horizontal="center" vertical="center"/>
    </xf>
    <xf numFmtId="0" fontId="106" fillId="0" borderId="108" xfId="0" applyFont="1" applyFill="1" applyBorder="1" applyAlignment="1">
      <alignment horizontal="center" vertical="center"/>
    </xf>
    <xf numFmtId="180" fontId="106" fillId="0" borderId="108" xfId="0" applyNumberFormat="1" applyFont="1" applyFill="1" applyBorder="1" applyAlignment="1">
      <alignment horizontal="center"/>
    </xf>
    <xf numFmtId="180" fontId="106" fillId="0" borderId="83" xfId="0" applyNumberFormat="1" applyFont="1" applyFill="1" applyBorder="1" applyAlignment="1">
      <alignment horizontal="center"/>
    </xf>
    <xf numFmtId="180" fontId="106" fillId="0" borderId="91" xfId="0" applyNumberFormat="1" applyFont="1" applyFill="1" applyBorder="1" applyAlignment="1">
      <alignment horizontal="center"/>
    </xf>
    <xf numFmtId="180" fontId="106" fillId="0" borderId="29" xfId="0" applyNumberFormat="1" applyFont="1" applyFill="1" applyBorder="1" applyAlignment="1">
      <alignment horizontal="center"/>
    </xf>
    <xf numFmtId="180" fontId="106" fillId="0" borderId="107" xfId="0" applyNumberFormat="1" applyFont="1" applyFill="1" applyBorder="1" applyAlignment="1">
      <alignment horizontal="center"/>
    </xf>
    <xf numFmtId="0" fontId="106" fillId="0" borderId="24" xfId="0" applyFont="1" applyFill="1" applyBorder="1" applyAlignment="1">
      <alignment horizontal="center" vertical="center"/>
    </xf>
    <xf numFmtId="180" fontId="207" fillId="0" borderId="10" xfId="430" applyNumberFormat="1" applyFont="1" applyFill="1" applyBorder="1" applyAlignment="1" applyProtection="1">
      <alignment horizontal="center"/>
    </xf>
    <xf numFmtId="180" fontId="207" fillId="0" borderId="24" xfId="430" applyNumberFormat="1" applyFont="1" applyFill="1" applyBorder="1" applyAlignment="1" applyProtection="1">
      <alignment horizontal="center"/>
    </xf>
    <xf numFmtId="180" fontId="155" fillId="0" borderId="109" xfId="430" applyNumberFormat="1" applyFont="1" applyFill="1" applyBorder="1" applyAlignment="1" applyProtection="1">
      <alignment horizontal="center"/>
    </xf>
    <xf numFmtId="180" fontId="155" fillId="0" borderId="61" xfId="430" applyNumberFormat="1" applyFont="1" applyFill="1" applyBorder="1" applyAlignment="1" applyProtection="1">
      <alignment horizontal="center"/>
    </xf>
    <xf numFmtId="0" fontId="158" fillId="0" borderId="65" xfId="467" applyFont="1" applyFill="1" applyBorder="1">
      <alignment vertical="center"/>
    </xf>
    <xf numFmtId="0" fontId="106" fillId="0" borderId="83" xfId="0" applyFont="1" applyFill="1" applyBorder="1" applyAlignment="1">
      <alignment horizontal="center"/>
    </xf>
    <xf numFmtId="180" fontId="158" fillId="0" borderId="73" xfId="0" applyNumberFormat="1" applyFont="1" applyFill="1" applyBorder="1" applyAlignment="1">
      <alignment horizontal="center" wrapText="1"/>
    </xf>
    <xf numFmtId="0" fontId="158" fillId="0" borderId="10" xfId="467" applyFont="1" applyFill="1" applyBorder="1" applyAlignment="1">
      <alignment horizontal="center" vertical="center"/>
    </xf>
    <xf numFmtId="180" fontId="158" fillId="0" borderId="39" xfId="0" applyNumberFormat="1" applyFont="1" applyFill="1" applyBorder="1" applyAlignment="1">
      <alignment horizontal="center"/>
    </xf>
    <xf numFmtId="181" fontId="158" fillId="0" borderId="18" xfId="0" applyNumberFormat="1" applyFont="1" applyFill="1" applyBorder="1" applyAlignment="1">
      <alignment horizontal="center"/>
    </xf>
    <xf numFmtId="0" fontId="158" fillId="0" borderId="10" xfId="0" applyFont="1" applyFill="1" applyBorder="1" applyAlignment="1">
      <alignment horizontal="center"/>
    </xf>
    <xf numFmtId="181" fontId="158" fillId="0" borderId="10" xfId="0" applyNumberFormat="1" applyFont="1" applyFill="1" applyBorder="1" applyAlignment="1">
      <alignment horizontal="center"/>
    </xf>
    <xf numFmtId="0" fontId="158" fillId="0" borderId="21" xfId="0" applyFont="1" applyFill="1" applyBorder="1" applyAlignment="1">
      <alignment horizontal="center"/>
    </xf>
    <xf numFmtId="180" fontId="207" fillId="0" borderId="27" xfId="430" applyNumberFormat="1" applyFont="1" applyFill="1" applyBorder="1" applyAlignment="1" applyProtection="1">
      <alignment horizontal="center"/>
    </xf>
    <xf numFmtId="181" fontId="106" fillId="0" borderId="75" xfId="0" applyNumberFormat="1" applyFont="1" applyFill="1" applyBorder="1" applyAlignment="1">
      <alignment horizontal="center"/>
    </xf>
    <xf numFmtId="181" fontId="106" fillId="0" borderId="24" xfId="0" applyNumberFormat="1" applyFont="1" applyFill="1" applyBorder="1" applyAlignment="1">
      <alignment horizontal="center"/>
    </xf>
    <xf numFmtId="180" fontId="158" fillId="0" borderId="64" xfId="0" applyNumberFormat="1" applyFont="1" applyFill="1" applyBorder="1" applyAlignment="1">
      <alignment horizontal="center" wrapText="1"/>
    </xf>
    <xf numFmtId="180" fontId="106" fillId="0" borderId="20" xfId="0" applyNumberFormat="1" applyFont="1" applyFill="1" applyBorder="1" applyAlignment="1">
      <alignment horizontal="center" wrapText="1"/>
    </xf>
    <xf numFmtId="180" fontId="106" fillId="0" borderId="31" xfId="0" applyNumberFormat="1" applyFont="1" applyFill="1" applyBorder="1" applyAlignment="1">
      <alignment horizontal="center" wrapText="1"/>
    </xf>
    <xf numFmtId="180" fontId="106" fillId="0" borderId="36" xfId="0" applyNumberFormat="1" applyFont="1" applyFill="1" applyBorder="1" applyAlignment="1">
      <alignment horizontal="center" wrapText="1"/>
    </xf>
    <xf numFmtId="180" fontId="155" fillId="0" borderId="80" xfId="430" applyNumberFormat="1" applyFont="1" applyFill="1" applyBorder="1" applyAlignment="1" applyProtection="1">
      <alignment horizontal="center"/>
    </xf>
    <xf numFmtId="180" fontId="155" fillId="0" borderId="37" xfId="430" applyNumberFormat="1" applyFont="1" applyFill="1" applyBorder="1" applyAlignment="1" applyProtection="1">
      <alignment horizontal="center"/>
    </xf>
    <xf numFmtId="180" fontId="155" fillId="0" borderId="47" xfId="430" applyNumberFormat="1" applyFont="1" applyFill="1" applyBorder="1" applyAlignment="1" applyProtection="1">
      <alignment horizontal="center"/>
    </xf>
    <xf numFmtId="180" fontId="106" fillId="0" borderId="75" xfId="0" applyNumberFormat="1" applyFont="1" applyFill="1" applyBorder="1" applyAlignment="1">
      <alignment horizontal="center"/>
    </xf>
    <xf numFmtId="0" fontId="106" fillId="0" borderId="70" xfId="0" applyNumberFormat="1" applyFont="1" applyFill="1" applyBorder="1" applyAlignment="1">
      <alignment horizontal="center" wrapText="1"/>
    </xf>
    <xf numFmtId="0" fontId="132" fillId="0" borderId="0" xfId="289" applyAlignment="1">
      <alignment vertical="center"/>
    </xf>
    <xf numFmtId="180" fontId="106" fillId="0" borderId="39" xfId="0" applyNumberFormat="1" applyFont="1" applyFill="1" applyBorder="1" applyAlignment="1">
      <alignment horizontal="center"/>
    </xf>
    <xf numFmtId="180" fontId="155" fillId="0" borderId="17" xfId="430" applyNumberFormat="1" applyFont="1" applyFill="1" applyBorder="1" applyAlignment="1" applyProtection="1">
      <alignment horizontal="center"/>
    </xf>
    <xf numFmtId="0" fontId="106" fillId="0" borderId="82" xfId="467" applyFont="1" applyFill="1" applyBorder="1" applyAlignment="1">
      <alignment horizontal="center" vertical="center"/>
    </xf>
    <xf numFmtId="0" fontId="106" fillId="0" borderId="18" xfId="467" applyFont="1" applyFill="1" applyBorder="1" applyAlignment="1">
      <alignment horizontal="center" vertical="center"/>
    </xf>
    <xf numFmtId="180" fontId="106" fillId="0" borderId="26" xfId="0" applyNumberFormat="1" applyFont="1" applyFill="1" applyBorder="1" applyAlignment="1">
      <alignment horizontal="center" wrapText="1"/>
    </xf>
    <xf numFmtId="180" fontId="106" fillId="0" borderId="27" xfId="0" applyNumberFormat="1" applyFont="1" applyFill="1" applyBorder="1" applyAlignment="1">
      <alignment horizontal="center" wrapText="1"/>
    </xf>
    <xf numFmtId="180" fontId="106" fillId="0" borderId="37" xfId="0" applyNumberFormat="1" applyFont="1" applyFill="1" applyBorder="1" applyAlignment="1">
      <alignment horizontal="center" wrapText="1"/>
    </xf>
    <xf numFmtId="180" fontId="106" fillId="0" borderId="61" xfId="0" applyNumberFormat="1" applyFont="1" applyFill="1" applyBorder="1" applyAlignment="1">
      <alignment horizontal="center" wrapText="1"/>
    </xf>
    <xf numFmtId="181" fontId="106" fillId="0" borderId="77" xfId="0" applyNumberFormat="1" applyFont="1" applyFill="1" applyBorder="1" applyAlignment="1">
      <alignment horizontal="center"/>
    </xf>
    <xf numFmtId="181" fontId="106" fillId="0" borderId="47" xfId="0" applyNumberFormat="1" applyFont="1" applyFill="1" applyBorder="1" applyAlignment="1">
      <alignment horizontal="center"/>
    </xf>
    <xf numFmtId="181" fontId="106" fillId="0" borderId="81" xfId="0" applyNumberFormat="1" applyFont="1" applyFill="1" applyBorder="1" applyAlignment="1">
      <alignment horizontal="center"/>
    </xf>
    <xf numFmtId="0" fontId="131" fillId="0" borderId="26" xfId="1424" applyFont="1" applyFill="1" applyBorder="1" applyAlignment="1" applyProtection="1">
      <alignment horizontal="center"/>
    </xf>
    <xf numFmtId="0" fontId="131" fillId="0" borderId="27" xfId="1424" applyFont="1" applyFill="1" applyBorder="1" applyAlignment="1" applyProtection="1">
      <alignment horizontal="center"/>
    </xf>
    <xf numFmtId="0" fontId="131" fillId="0" borderId="28" xfId="1424" applyFont="1" applyFill="1" applyBorder="1" applyAlignment="1" applyProtection="1">
      <alignment horizontal="center"/>
    </xf>
    <xf numFmtId="182" fontId="123" fillId="0" borderId="0" xfId="1424" applyNumberFormat="1" applyFont="1" applyFill="1" applyBorder="1" applyAlignment="1" applyProtection="1">
      <alignment horizontal="center"/>
    </xf>
    <xf numFmtId="0" fontId="185" fillId="0" borderId="0" xfId="1424" applyFont="1" applyFill="1" applyProtection="1"/>
    <xf numFmtId="0" fontId="224" fillId="0" borderId="0" xfId="1424" applyFont="1" applyFill="1" applyAlignment="1" applyProtection="1">
      <alignment horizontal="left" vertical="center"/>
    </xf>
    <xf numFmtId="0" fontId="123" fillId="0" borderId="0" xfId="1424" applyFont="1" applyFill="1" applyAlignment="1" applyProtection="1">
      <alignment horizontal="center"/>
    </xf>
    <xf numFmtId="201" fontId="187" fillId="0" borderId="0" xfId="2224" applyNumberFormat="1" applyFont="1" applyBorder="1" applyAlignment="1" applyProtection="1"/>
    <xf numFmtId="201" fontId="229" fillId="0" borderId="0" xfId="2224" applyNumberFormat="1" applyFont="1" applyBorder="1" applyAlignment="1" applyProtection="1"/>
    <xf numFmtId="0" fontId="261" fillId="0" borderId="0" xfId="0" applyFont="1" applyFill="1" applyAlignment="1"/>
    <xf numFmtId="0" fontId="30" fillId="0" borderId="0" xfId="0" applyFont="1" applyFill="1" applyAlignment="1">
      <alignment vertical="center"/>
    </xf>
    <xf numFmtId="202" fontId="30" fillId="0" borderId="0" xfId="0" applyNumberFormat="1" applyFont="1" applyFill="1" applyAlignment="1">
      <alignment vertical="center"/>
    </xf>
    <xf numFmtId="203" fontId="30" fillId="0" borderId="0" xfId="0" applyNumberFormat="1" applyFont="1" applyFill="1" applyAlignment="1">
      <alignment vertical="center"/>
    </xf>
    <xf numFmtId="0" fontId="166" fillId="0" borderId="0" xfId="0" applyFont="1" applyFill="1" applyAlignment="1">
      <alignment vertical="center"/>
    </xf>
    <xf numFmtId="0" fontId="152" fillId="0" borderId="0" xfId="0" applyFont="1" applyFill="1" applyAlignment="1">
      <alignment vertical="center"/>
    </xf>
    <xf numFmtId="0" fontId="30" fillId="0" borderId="0" xfId="0" applyFont="1" applyFill="1" applyBorder="1" applyAlignment="1">
      <alignment vertical="center"/>
    </xf>
    <xf numFmtId="0" fontId="168" fillId="0" borderId="0" xfId="0" applyFont="1" applyFill="1" applyAlignment="1">
      <alignment vertical="center"/>
    </xf>
    <xf numFmtId="16" fontId="169" fillId="0" borderId="0" xfId="0" applyNumberFormat="1" applyFont="1" applyFill="1" applyBorder="1" applyAlignment="1"/>
    <xf numFmtId="0" fontId="170" fillId="0" borderId="0" xfId="0" applyFont="1" applyFill="1" applyAlignment="1">
      <alignment vertical="center"/>
    </xf>
    <xf numFmtId="0" fontId="177" fillId="0" borderId="26" xfId="0" applyFont="1" applyFill="1" applyBorder="1" applyAlignment="1">
      <alignment horizontal="left"/>
    </xf>
    <xf numFmtId="0" fontId="177" fillId="0" borderId="28" xfId="0" applyFont="1" applyFill="1" applyBorder="1" applyAlignment="1">
      <alignment horizontal="left"/>
    </xf>
    <xf numFmtId="201" fontId="109" fillId="0" borderId="0" xfId="2224" applyFont="1" applyBorder="1" applyAlignment="1" applyProtection="1"/>
    <xf numFmtId="0" fontId="141" fillId="0" borderId="52" xfId="0" applyNumberFormat="1" applyFont="1" applyFill="1" applyBorder="1" applyAlignment="1">
      <alignment horizontal="center"/>
    </xf>
    <xf numFmtId="180" fontId="141" fillId="0" borderId="53" xfId="0" applyNumberFormat="1" applyFont="1" applyFill="1" applyBorder="1" applyAlignment="1">
      <alignment horizontal="center"/>
    </xf>
    <xf numFmtId="180" fontId="141" fillId="0" borderId="54" xfId="0" applyNumberFormat="1" applyFont="1" applyFill="1" applyBorder="1" applyAlignment="1">
      <alignment horizontal="center"/>
    </xf>
    <xf numFmtId="0" fontId="141" fillId="0" borderId="55" xfId="0" applyNumberFormat="1" applyFont="1" applyFill="1" applyBorder="1" applyAlignment="1">
      <alignment horizontal="center"/>
    </xf>
    <xf numFmtId="180" fontId="141" fillId="0" borderId="10" xfId="0" applyNumberFormat="1" applyFont="1" applyFill="1" applyBorder="1" applyAlignment="1">
      <alignment horizontal="center"/>
    </xf>
    <xf numFmtId="180" fontId="141" fillId="0" borderId="57" xfId="0" applyNumberFormat="1" applyFont="1" applyFill="1" applyBorder="1" applyAlignment="1">
      <alignment horizontal="center"/>
    </xf>
    <xf numFmtId="0" fontId="141" fillId="0" borderId="58" xfId="0" applyNumberFormat="1" applyFont="1" applyFill="1" applyBorder="1" applyAlignment="1">
      <alignment horizontal="center"/>
    </xf>
    <xf numFmtId="180" fontId="141" fillId="0" borderId="56" xfId="0" applyNumberFormat="1" applyFont="1" applyFill="1" applyBorder="1" applyAlignment="1">
      <alignment horizontal="center"/>
    </xf>
    <xf numFmtId="180" fontId="141" fillId="0" borderId="59" xfId="0" applyNumberFormat="1" applyFont="1" applyFill="1" applyBorder="1" applyAlignment="1">
      <alignment horizontal="center"/>
    </xf>
    <xf numFmtId="180" fontId="141" fillId="0" borderId="10" xfId="499" applyNumberFormat="1" applyFont="1" applyFill="1" applyBorder="1" applyAlignment="1">
      <alignment horizontal="center"/>
    </xf>
    <xf numFmtId="180" fontId="141" fillId="0" borderId="57" xfId="499" applyNumberFormat="1" applyFont="1" applyFill="1" applyBorder="1" applyAlignment="1">
      <alignment horizontal="center"/>
    </xf>
    <xf numFmtId="180" fontId="141" fillId="0" borderId="56" xfId="499" applyNumberFormat="1" applyFont="1" applyFill="1" applyBorder="1" applyAlignment="1">
      <alignment horizontal="center"/>
    </xf>
    <xf numFmtId="180" fontId="141" fillId="0" borderId="59" xfId="499" applyNumberFormat="1" applyFont="1" applyFill="1" applyBorder="1" applyAlignment="1">
      <alignment horizontal="center"/>
    </xf>
    <xf numFmtId="0" fontId="144" fillId="0" borderId="0" xfId="0" applyFont="1" applyFill="1" applyAlignment="1">
      <alignment horizontal="left" vertical="center"/>
    </xf>
    <xf numFmtId="0" fontId="143" fillId="0" borderId="10" xfId="0" applyFont="1" applyFill="1" applyBorder="1" applyAlignment="1">
      <alignment horizontal="center"/>
    </xf>
    <xf numFmtId="0" fontId="141" fillId="0" borderId="0" xfId="0" applyFont="1" applyFill="1"/>
    <xf numFmtId="0" fontId="141" fillId="0" borderId="10" xfId="0" applyFont="1" applyFill="1" applyBorder="1" applyAlignment="1">
      <alignment horizontal="center" vertical="center"/>
    </xf>
    <xf numFmtId="180" fontId="114" fillId="0" borderId="82" xfId="0" applyNumberFormat="1" applyFont="1" applyFill="1" applyBorder="1" applyAlignment="1">
      <alignment horizontal="center" vertical="center"/>
    </xf>
    <xf numFmtId="0" fontId="105" fillId="0" borderId="16" xfId="0" applyFont="1" applyFill="1" applyBorder="1" applyAlignment="1">
      <alignment horizontal="center"/>
    </xf>
    <xf numFmtId="0" fontId="105" fillId="0" borderId="21" xfId="0" applyFont="1" applyFill="1" applyBorder="1" applyAlignment="1">
      <alignment horizontal="center"/>
    </xf>
    <xf numFmtId="181" fontId="105" fillId="0" borderId="33" xfId="0" applyNumberFormat="1" applyFont="1" applyFill="1" applyBorder="1" applyAlignment="1">
      <alignment horizontal="center" vertical="center"/>
    </xf>
    <xf numFmtId="0" fontId="105" fillId="0" borderId="68" xfId="0" applyFont="1" applyFill="1" applyBorder="1" applyAlignment="1">
      <alignment horizontal="center" vertical="center"/>
    </xf>
    <xf numFmtId="0" fontId="105" fillId="0" borderId="21" xfId="467" applyFont="1" applyFill="1" applyBorder="1" applyAlignment="1">
      <alignment horizontal="center"/>
    </xf>
    <xf numFmtId="0" fontId="105" fillId="0" borderId="18" xfId="467" applyFont="1" applyFill="1" applyBorder="1" applyAlignment="1">
      <alignment horizontal="center"/>
    </xf>
    <xf numFmtId="0" fontId="105" fillId="0" borderId="0" xfId="467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 vertical="center"/>
    </xf>
    <xf numFmtId="0" fontId="106" fillId="0" borderId="17" xfId="0" applyFont="1" applyFill="1" applyBorder="1" applyAlignment="1">
      <alignment horizontal="center" vertical="center"/>
    </xf>
    <xf numFmtId="49" fontId="106" fillId="0" borderId="24" xfId="0" applyNumberFormat="1" applyFont="1" applyFill="1" applyBorder="1" applyAlignment="1">
      <alignment horizontal="center"/>
    </xf>
    <xf numFmtId="49" fontId="106" fillId="0" borderId="18" xfId="0" applyNumberFormat="1" applyFont="1" applyFill="1" applyBorder="1" applyAlignment="1">
      <alignment horizontal="center"/>
    </xf>
    <xf numFmtId="180" fontId="106" fillId="0" borderId="28" xfId="0" applyNumberFormat="1" applyFont="1" applyFill="1" applyBorder="1" applyAlignment="1">
      <alignment horizontal="center"/>
    </xf>
    <xf numFmtId="180" fontId="209" fillId="0" borderId="133" xfId="429" applyNumberFormat="1" applyFont="1" applyFill="1" applyBorder="1" applyAlignment="1" applyProtection="1">
      <alignment horizontal="center"/>
    </xf>
    <xf numFmtId="180" fontId="209" fillId="0" borderId="135" xfId="429" applyNumberFormat="1" applyFont="1" applyFill="1" applyBorder="1" applyAlignment="1" applyProtection="1">
      <alignment horizontal="center"/>
    </xf>
    <xf numFmtId="180" fontId="210" fillId="0" borderId="133" xfId="429" applyNumberFormat="1" applyFont="1" applyFill="1" applyBorder="1" applyAlignment="1" applyProtection="1">
      <alignment horizontal="center"/>
    </xf>
    <xf numFmtId="180" fontId="209" fillId="0" borderId="67" xfId="429" applyNumberFormat="1" applyFont="1" applyFill="1" applyBorder="1" applyAlignment="1" applyProtection="1">
      <alignment horizontal="center"/>
    </xf>
    <xf numFmtId="180" fontId="207" fillId="0" borderId="0" xfId="429" applyNumberFormat="1" applyFont="1" applyFill="1" applyBorder="1" applyAlignment="1" applyProtection="1">
      <alignment horizontal="left"/>
    </xf>
    <xf numFmtId="180" fontId="157" fillId="0" borderId="18" xfId="0" applyNumberFormat="1" applyFont="1" applyFill="1" applyBorder="1" applyAlignment="1">
      <alignment horizontal="center"/>
    </xf>
    <xf numFmtId="180" fontId="105" fillId="0" borderId="10" xfId="0" applyNumberFormat="1" applyFont="1" applyFill="1" applyBorder="1" applyAlignment="1">
      <alignment horizontal="center" vertical="center"/>
    </xf>
    <xf numFmtId="180" fontId="105" fillId="0" borderId="22" xfId="0" applyNumberFormat="1" applyFont="1" applyFill="1" applyBorder="1" applyAlignment="1">
      <alignment horizontal="center" vertical="center"/>
    </xf>
    <xf numFmtId="181" fontId="105" fillId="0" borderId="22" xfId="0" applyNumberFormat="1" applyFont="1" applyFill="1" applyBorder="1" applyAlignment="1">
      <alignment horizontal="center" vertical="center"/>
    </xf>
    <xf numFmtId="0" fontId="105" fillId="0" borderId="22" xfId="0" applyFont="1" applyFill="1" applyBorder="1" applyAlignment="1">
      <alignment horizontal="center" vertical="center"/>
    </xf>
    <xf numFmtId="0" fontId="105" fillId="0" borderId="22" xfId="0" applyFont="1" applyFill="1" applyBorder="1" applyAlignment="1">
      <alignment horizontal="center"/>
    </xf>
    <xf numFmtId="181" fontId="105" fillId="0" borderId="10" xfId="0" applyNumberFormat="1" applyFont="1" applyFill="1" applyBorder="1" applyAlignment="1">
      <alignment horizontal="center" vertical="center"/>
    </xf>
    <xf numFmtId="0" fontId="105" fillId="0" borderId="10" xfId="0" applyFont="1" applyFill="1" applyBorder="1" applyAlignment="1">
      <alignment horizontal="center" vertical="center"/>
    </xf>
    <xf numFmtId="181" fontId="105" fillId="0" borderId="19" xfId="0" applyNumberFormat="1" applyFont="1" applyFill="1" applyBorder="1" applyAlignment="1">
      <alignment horizontal="center" vertical="center"/>
    </xf>
    <xf numFmtId="181" fontId="105" fillId="0" borderId="10" xfId="0" applyNumberFormat="1" applyFont="1" applyFill="1" applyBorder="1" applyAlignment="1">
      <alignment horizontal="center"/>
    </xf>
    <xf numFmtId="181" fontId="105" fillId="0" borderId="18" xfId="0" applyNumberFormat="1" applyFont="1" applyFill="1" applyBorder="1" applyAlignment="1">
      <alignment horizontal="center"/>
    </xf>
    <xf numFmtId="180" fontId="105" fillId="0" borderId="20" xfId="0" applyNumberFormat="1" applyFont="1" applyFill="1" applyBorder="1" applyAlignment="1">
      <alignment horizontal="center" vertical="center"/>
    </xf>
    <xf numFmtId="181" fontId="105" fillId="0" borderId="20" xfId="0" applyNumberFormat="1" applyFont="1" applyFill="1" applyBorder="1" applyAlignment="1">
      <alignment horizontal="center" vertical="center"/>
    </xf>
    <xf numFmtId="0" fontId="105" fillId="0" borderId="20" xfId="0" applyFont="1" applyFill="1" applyBorder="1" applyAlignment="1">
      <alignment horizontal="center" vertical="center"/>
    </xf>
    <xf numFmtId="181" fontId="105" fillId="0" borderId="35" xfId="0" applyNumberFormat="1" applyFont="1" applyFill="1" applyBorder="1" applyAlignment="1">
      <alignment horizontal="center" vertical="center"/>
    </xf>
    <xf numFmtId="0" fontId="105" fillId="0" borderId="20" xfId="0" applyFont="1" applyFill="1" applyBorder="1" applyAlignment="1">
      <alignment horizontal="center"/>
    </xf>
    <xf numFmtId="180" fontId="105" fillId="0" borderId="83" xfId="0" applyNumberFormat="1" applyFont="1" applyFill="1" applyBorder="1" applyAlignment="1">
      <alignment horizontal="center" vertical="center"/>
    </xf>
    <xf numFmtId="180" fontId="105" fillId="0" borderId="16" xfId="0" applyNumberFormat="1" applyFont="1" applyFill="1" applyBorder="1" applyAlignment="1">
      <alignment horizontal="center" vertical="center"/>
    </xf>
    <xf numFmtId="181" fontId="105" fillId="0" borderId="16" xfId="0" applyNumberFormat="1" applyFont="1" applyFill="1" applyBorder="1" applyAlignment="1">
      <alignment horizontal="center" vertical="center"/>
    </xf>
    <xf numFmtId="0" fontId="105" fillId="0" borderId="16" xfId="0" applyFont="1" applyFill="1" applyBorder="1" applyAlignment="1">
      <alignment horizontal="center" vertical="center"/>
    </xf>
    <xf numFmtId="181" fontId="105" fillId="0" borderId="32" xfId="0" applyNumberFormat="1" applyFont="1" applyFill="1" applyBorder="1" applyAlignment="1">
      <alignment horizontal="center" vertical="center"/>
    </xf>
    <xf numFmtId="180" fontId="206" fillId="0" borderId="20" xfId="0" applyNumberFormat="1" applyFont="1" applyFill="1" applyBorder="1" applyAlignment="1">
      <alignment horizontal="center" vertical="center"/>
    </xf>
    <xf numFmtId="181" fontId="206" fillId="0" borderId="20" xfId="0" applyNumberFormat="1" applyFont="1" applyFill="1" applyBorder="1" applyAlignment="1">
      <alignment horizontal="center" vertical="center"/>
    </xf>
    <xf numFmtId="0" fontId="206" fillId="0" borderId="20" xfId="0" applyFont="1" applyFill="1" applyBorder="1" applyAlignment="1">
      <alignment horizontal="center" vertical="center"/>
    </xf>
    <xf numFmtId="181" fontId="206" fillId="0" borderId="35" xfId="0" applyNumberFormat="1" applyFont="1" applyFill="1" applyBorder="1" applyAlignment="1">
      <alignment horizontal="center" vertical="center"/>
    </xf>
    <xf numFmtId="0" fontId="206" fillId="0" borderId="20" xfId="0" applyFont="1" applyFill="1" applyBorder="1" applyAlignment="1">
      <alignment horizontal="center"/>
    </xf>
    <xf numFmtId="0" fontId="157" fillId="0" borderId="29" xfId="0" applyFont="1" applyFill="1" applyBorder="1" applyAlignment="1">
      <alignment horizontal="center" vertical="center"/>
    </xf>
    <xf numFmtId="0" fontId="157" fillId="0" borderId="0" xfId="0" applyFont="1" applyFill="1" applyBorder="1" applyAlignment="1">
      <alignment horizontal="center" vertical="center"/>
    </xf>
    <xf numFmtId="0" fontId="157" fillId="0" borderId="17" xfId="0" applyFont="1" applyFill="1" applyBorder="1" applyAlignment="1">
      <alignment horizontal="center" vertical="center"/>
    </xf>
    <xf numFmtId="180" fontId="206" fillId="0" borderId="83" xfId="0" applyNumberFormat="1" applyFont="1" applyFill="1" applyBorder="1" applyAlignment="1">
      <alignment horizontal="center" vertical="center"/>
    </xf>
    <xf numFmtId="180" fontId="206" fillId="0" borderId="16" xfId="0" applyNumberFormat="1" applyFont="1" applyFill="1" applyBorder="1" applyAlignment="1">
      <alignment horizontal="center" vertical="center"/>
    </xf>
    <xf numFmtId="181" fontId="206" fillId="0" borderId="16" xfId="0" applyNumberFormat="1" applyFont="1" applyFill="1" applyBorder="1" applyAlignment="1">
      <alignment horizontal="center" vertical="center"/>
    </xf>
    <xf numFmtId="0" fontId="206" fillId="0" borderId="16" xfId="0" applyFont="1" applyFill="1" applyBorder="1" applyAlignment="1">
      <alignment horizontal="center" vertical="center"/>
    </xf>
    <xf numFmtId="181" fontId="206" fillId="0" borderId="32" xfId="0" applyNumberFormat="1" applyFont="1" applyFill="1" applyBorder="1" applyAlignment="1">
      <alignment horizontal="center" vertical="center"/>
    </xf>
    <xf numFmtId="0" fontId="206" fillId="0" borderId="16" xfId="0" applyFont="1" applyFill="1" applyBorder="1" applyAlignment="1">
      <alignment horizontal="center"/>
    </xf>
    <xf numFmtId="180" fontId="106" fillId="0" borderId="89" xfId="0" applyNumberFormat="1" applyFont="1" applyFill="1" applyBorder="1" applyAlignment="1">
      <alignment horizontal="center"/>
    </xf>
    <xf numFmtId="0" fontId="105" fillId="0" borderId="45" xfId="0" applyNumberFormat="1" applyFont="1" applyFill="1" applyBorder="1" applyAlignment="1">
      <alignment horizontal="center" wrapText="1"/>
    </xf>
    <xf numFmtId="180" fontId="105" fillId="0" borderId="44" xfId="0" applyNumberFormat="1" applyFont="1" applyFill="1" applyBorder="1" applyAlignment="1">
      <alignment horizontal="center" wrapText="1"/>
    </xf>
    <xf numFmtId="0" fontId="105" fillId="0" borderId="16" xfId="467" applyFont="1" applyFill="1" applyBorder="1" applyAlignment="1">
      <alignment horizontal="center" vertical="center"/>
    </xf>
    <xf numFmtId="180" fontId="105" fillId="0" borderId="66" xfId="0" applyNumberFormat="1" applyFont="1" applyFill="1" applyBorder="1" applyAlignment="1">
      <alignment horizontal="center"/>
    </xf>
    <xf numFmtId="181" fontId="105" fillId="0" borderId="82" xfId="0" applyNumberFormat="1" applyFont="1" applyFill="1" applyBorder="1" applyAlignment="1">
      <alignment horizontal="center"/>
    </xf>
    <xf numFmtId="181" fontId="105" fillId="0" borderId="16" xfId="0" applyNumberFormat="1" applyFont="1" applyFill="1" applyBorder="1" applyAlignment="1">
      <alignment horizontal="center"/>
    </xf>
    <xf numFmtId="181" fontId="105" fillId="0" borderId="75" xfId="0" applyNumberFormat="1" applyFont="1" applyFill="1" applyBorder="1" applyAlignment="1">
      <alignment horizontal="center"/>
    </xf>
    <xf numFmtId="180" fontId="145" fillId="0" borderId="26" xfId="430" applyNumberFormat="1" applyFont="1" applyFill="1" applyBorder="1" applyAlignment="1" applyProtection="1">
      <alignment horizontal="center"/>
    </xf>
    <xf numFmtId="180" fontId="145" fillId="0" borderId="16" xfId="430" applyNumberFormat="1" applyFont="1" applyFill="1" applyBorder="1" applyAlignment="1" applyProtection="1">
      <alignment horizontal="center"/>
    </xf>
    <xf numFmtId="180" fontId="145" fillId="0" borderId="82" xfId="430" applyNumberFormat="1" applyFont="1" applyFill="1" applyBorder="1" applyAlignment="1" applyProtection="1">
      <alignment horizontal="center"/>
    </xf>
    <xf numFmtId="180" fontId="145" fillId="0" borderId="75" xfId="430" applyNumberFormat="1" applyFont="1" applyFill="1" applyBorder="1" applyAlignment="1" applyProtection="1">
      <alignment horizontal="center"/>
    </xf>
    <xf numFmtId="0" fontId="106" fillId="0" borderId="0" xfId="467" applyFont="1" applyFill="1" applyBorder="1">
      <alignment vertical="center"/>
    </xf>
    <xf numFmtId="0" fontId="105" fillId="0" borderId="50" xfId="0" applyFont="1" applyFill="1" applyBorder="1" applyAlignment="1">
      <alignment horizontal="center"/>
    </xf>
    <xf numFmtId="181" fontId="105" fillId="0" borderId="50" xfId="0" applyNumberFormat="1" applyFont="1" applyFill="1" applyBorder="1" applyAlignment="1">
      <alignment horizontal="center"/>
    </xf>
    <xf numFmtId="181" fontId="105" fillId="0" borderId="92" xfId="0" applyNumberFormat="1" applyFont="1" applyFill="1" applyBorder="1" applyAlignment="1">
      <alignment horizontal="center"/>
    </xf>
    <xf numFmtId="0" fontId="105" fillId="0" borderId="74" xfId="0" applyNumberFormat="1" applyFont="1" applyFill="1" applyBorder="1" applyAlignment="1">
      <alignment horizontal="center" wrapText="1"/>
    </xf>
    <xf numFmtId="180" fontId="105" fillId="0" borderId="75" xfId="0" applyNumberFormat="1" applyFont="1" applyFill="1" applyBorder="1" applyAlignment="1">
      <alignment horizontal="center"/>
    </xf>
    <xf numFmtId="181" fontId="105" fillId="0" borderId="108" xfId="0" applyNumberFormat="1" applyFont="1" applyFill="1" applyBorder="1" applyAlignment="1">
      <alignment horizontal="center" vertical="center"/>
    </xf>
    <xf numFmtId="0" fontId="105" fillId="0" borderId="83" xfId="0" applyFont="1" applyFill="1" applyBorder="1" applyAlignment="1">
      <alignment horizontal="center"/>
    </xf>
    <xf numFmtId="181" fontId="105" fillId="0" borderId="50" xfId="0" applyNumberFormat="1" applyFont="1" applyFill="1" applyBorder="1" applyAlignment="1">
      <alignment horizontal="center" vertical="center"/>
    </xf>
    <xf numFmtId="181" fontId="105" fillId="0" borderId="83" xfId="0" applyNumberFormat="1" applyFont="1" applyFill="1" applyBorder="1" applyAlignment="1">
      <alignment horizontal="center"/>
    </xf>
    <xf numFmtId="180" fontId="145" fillId="0" borderId="32" xfId="430" applyNumberFormat="1" applyFont="1" applyFill="1" applyBorder="1" applyAlignment="1" applyProtection="1">
      <alignment horizontal="center"/>
    </xf>
    <xf numFmtId="180" fontId="145" fillId="0" borderId="30" xfId="430" applyNumberFormat="1" applyFont="1" applyFill="1" applyBorder="1" applyAlignment="1" applyProtection="1">
      <alignment horizontal="center"/>
    </xf>
    <xf numFmtId="180" fontId="145" fillId="0" borderId="44" xfId="430" applyNumberFormat="1" applyFont="1" applyFill="1" applyBorder="1" applyAlignment="1" applyProtection="1">
      <alignment horizontal="center"/>
    </xf>
    <xf numFmtId="181" fontId="105" fillId="0" borderId="51" xfId="0" applyNumberFormat="1" applyFont="1" applyFill="1" applyBorder="1" applyAlignment="1">
      <alignment horizontal="center" vertical="center"/>
    </xf>
    <xf numFmtId="181" fontId="105" fillId="0" borderId="80" xfId="0" applyNumberFormat="1" applyFont="1" applyFill="1" applyBorder="1" applyAlignment="1">
      <alignment horizontal="center" vertical="center"/>
    </xf>
    <xf numFmtId="0" fontId="105" fillId="0" borderId="37" xfId="0" applyFont="1" applyFill="1" applyBorder="1" applyAlignment="1">
      <alignment horizontal="center"/>
    </xf>
    <xf numFmtId="181" fontId="105" fillId="0" borderId="37" xfId="0" applyNumberFormat="1" applyFont="1" applyFill="1" applyBorder="1" applyAlignment="1">
      <alignment horizontal="center" vertical="center"/>
    </xf>
    <xf numFmtId="181" fontId="105" fillId="0" borderId="17" xfId="0" applyNumberFormat="1" applyFont="1" applyFill="1" applyBorder="1" applyAlignment="1">
      <alignment horizontal="center" vertical="center"/>
    </xf>
    <xf numFmtId="181" fontId="105" fillId="0" borderId="37" xfId="0" applyNumberFormat="1" applyFont="1" applyFill="1" applyBorder="1" applyAlignment="1">
      <alignment horizontal="center"/>
    </xf>
    <xf numFmtId="181" fontId="105" fillId="0" borderId="61" xfId="0" applyNumberFormat="1" applyFont="1" applyFill="1" applyBorder="1" applyAlignment="1">
      <alignment horizontal="center"/>
    </xf>
    <xf numFmtId="180" fontId="145" fillId="0" borderId="51" xfId="430" applyNumberFormat="1" applyFont="1" applyFill="1" applyBorder="1" applyAlignment="1" applyProtection="1">
      <alignment horizontal="center"/>
    </xf>
    <xf numFmtId="180" fontId="145" fillId="0" borderId="50" xfId="430" applyNumberFormat="1" applyFont="1" applyFill="1" applyBorder="1" applyAlignment="1" applyProtection="1">
      <alignment horizontal="center"/>
    </xf>
    <xf numFmtId="180" fontId="145" fillId="0" borderId="0" xfId="430" applyNumberFormat="1" applyFont="1" applyFill="1" applyBorder="1" applyAlignment="1" applyProtection="1">
      <alignment horizontal="center"/>
    </xf>
    <xf numFmtId="180" fontId="145" fillId="0" borderId="49" xfId="430" applyNumberFormat="1" applyFont="1" applyFill="1" applyBorder="1" applyAlignment="1" applyProtection="1">
      <alignment horizontal="center"/>
    </xf>
    <xf numFmtId="180" fontId="145" fillId="0" borderId="92" xfId="430" applyNumberFormat="1" applyFont="1" applyFill="1" applyBorder="1" applyAlignment="1" applyProtection="1">
      <alignment horizontal="center"/>
    </xf>
    <xf numFmtId="180" fontId="145" fillId="0" borderId="65" xfId="430" applyNumberFormat="1" applyFont="1" applyFill="1" applyBorder="1" applyAlignment="1" applyProtection="1">
      <alignment horizontal="center"/>
    </xf>
    <xf numFmtId="0" fontId="197" fillId="0" borderId="0" xfId="467" applyFont="1" applyFill="1" applyAlignment="1">
      <alignment horizontal="left"/>
    </xf>
    <xf numFmtId="0" fontId="197" fillId="0" borderId="0" xfId="467" applyFont="1" applyFill="1" applyAlignment="1">
      <alignment horizontal="center"/>
    </xf>
    <xf numFmtId="182" fontId="197" fillId="0" borderId="0" xfId="467" applyNumberFormat="1" applyFont="1" applyFill="1" applyAlignment="1">
      <alignment horizontal="center"/>
    </xf>
    <xf numFmtId="0" fontId="197" fillId="0" borderId="0" xfId="467" applyFont="1" applyFill="1" applyBorder="1" applyAlignment="1">
      <alignment horizontal="center"/>
    </xf>
    <xf numFmtId="0" fontId="114" fillId="0" borderId="50" xfId="0" applyFont="1" applyFill="1" applyBorder="1" applyAlignment="1">
      <alignment horizontal="center" vertical="center"/>
    </xf>
    <xf numFmtId="0" fontId="114" fillId="0" borderId="37" xfId="0" applyFont="1" applyFill="1" applyBorder="1" applyAlignment="1">
      <alignment horizontal="center" vertical="center"/>
    </xf>
    <xf numFmtId="0" fontId="114" fillId="0" borderId="22" xfId="0" applyFont="1" applyFill="1" applyBorder="1" applyAlignment="1">
      <alignment horizontal="center" vertical="center"/>
    </xf>
    <xf numFmtId="0" fontId="265" fillId="0" borderId="0" xfId="0" applyFont="1" applyAlignment="1">
      <alignment vertical="center"/>
    </xf>
    <xf numFmtId="0" fontId="265" fillId="0" borderId="0" xfId="0" applyFont="1"/>
    <xf numFmtId="0" fontId="265" fillId="0" borderId="0" xfId="0" applyFont="1" applyAlignment="1">
      <alignment horizontal="center"/>
    </xf>
    <xf numFmtId="0" fontId="130" fillId="0" borderId="0" xfId="0" applyFont="1" applyAlignment="1">
      <alignment horizontal="center"/>
    </xf>
    <xf numFmtId="0" fontId="139" fillId="0" borderId="22" xfId="0" applyFont="1" applyFill="1" applyBorder="1" applyAlignment="1">
      <alignment horizontal="center" vertical="center"/>
    </xf>
    <xf numFmtId="0" fontId="200" fillId="0" borderId="0" xfId="0" applyFont="1" applyBorder="1"/>
    <xf numFmtId="49" fontId="130" fillId="0" borderId="103" xfId="492" applyNumberFormat="1" applyFont="1" applyFill="1" applyBorder="1" applyAlignment="1">
      <alignment horizontal="center" vertical="center"/>
    </xf>
    <xf numFmtId="49" fontId="130" fillId="0" borderId="38" xfId="492" applyNumberFormat="1" applyFont="1" applyFill="1" applyBorder="1" applyAlignment="1">
      <alignment horizontal="center" vertical="center"/>
    </xf>
    <xf numFmtId="49" fontId="130" fillId="0" borderId="35" xfId="492" applyNumberFormat="1" applyFont="1" applyFill="1" applyBorder="1" applyAlignment="1">
      <alignment horizontal="center" vertical="center"/>
    </xf>
    <xf numFmtId="49" fontId="130" fillId="0" borderId="20" xfId="492" applyNumberFormat="1" applyFont="1" applyFill="1" applyBorder="1" applyAlignment="1">
      <alignment horizontal="center" vertical="center"/>
    </xf>
    <xf numFmtId="49" fontId="130" fillId="0" borderId="123" xfId="492" applyNumberFormat="1" applyFont="1" applyFill="1" applyBorder="1" applyAlignment="1">
      <alignment horizontal="center" vertical="center"/>
    </xf>
    <xf numFmtId="49" fontId="130" fillId="0" borderId="77" xfId="492" applyNumberFormat="1" applyFont="1" applyFill="1" applyBorder="1" applyAlignment="1">
      <alignment horizontal="center" vertical="center"/>
    </xf>
    <xf numFmtId="180" fontId="130" fillId="0" borderId="22" xfId="0" applyNumberFormat="1" applyFont="1" applyBorder="1" applyAlignment="1">
      <alignment horizontal="center" vertical="center"/>
    </xf>
    <xf numFmtId="0" fontId="139" fillId="0" borderId="30" xfId="0" applyFont="1" applyFill="1" applyBorder="1" applyAlignment="1">
      <alignment horizontal="center" vertical="center"/>
    </xf>
    <xf numFmtId="0" fontId="139" fillId="0" borderId="82" xfId="0" applyFont="1" applyFill="1" applyBorder="1" applyAlignment="1">
      <alignment horizontal="center" vertical="center"/>
    </xf>
    <xf numFmtId="180" fontId="130" fillId="0" borderId="30" xfId="0" applyNumberFormat="1" applyFont="1" applyBorder="1" applyAlignment="1">
      <alignment horizontal="center" vertical="center"/>
    </xf>
    <xf numFmtId="180" fontId="130" fillId="0" borderId="82" xfId="0" applyNumberFormat="1" applyFont="1" applyBorder="1" applyAlignment="1">
      <alignment horizontal="center" vertical="center"/>
    </xf>
    <xf numFmtId="0" fontId="139" fillId="0" borderId="21" xfId="0" applyFont="1" applyFill="1" applyBorder="1" applyAlignment="1">
      <alignment horizontal="center" vertical="center"/>
    </xf>
    <xf numFmtId="49" fontId="130" fillId="0" borderId="10" xfId="0" quotePrefix="1" applyNumberFormat="1" applyFont="1" applyFill="1" applyBorder="1" applyAlignment="1">
      <alignment horizontal="center" vertical="center"/>
    </xf>
    <xf numFmtId="180" fontId="130" fillId="0" borderId="10" xfId="0" quotePrefix="1" applyNumberFormat="1" applyFont="1" applyBorder="1" applyAlignment="1">
      <alignment horizontal="center" vertical="center"/>
    </xf>
    <xf numFmtId="0" fontId="139" fillId="0" borderId="36" xfId="0" applyFont="1" applyFill="1" applyBorder="1" applyAlignment="1">
      <alignment horizontal="center" vertical="center"/>
    </xf>
    <xf numFmtId="180" fontId="130" fillId="0" borderId="20" xfId="0" quotePrefix="1" applyNumberFormat="1" applyFont="1" applyBorder="1" applyAlignment="1">
      <alignment horizontal="center" vertical="center"/>
    </xf>
    <xf numFmtId="180" fontId="130" fillId="0" borderId="16" xfId="0" quotePrefix="1" applyNumberFormat="1" applyFont="1" applyBorder="1" applyAlignment="1">
      <alignment horizontal="center" vertical="center"/>
    </xf>
    <xf numFmtId="180" fontId="130" fillId="0" borderId="50" xfId="0" applyNumberFormat="1" applyFont="1" applyBorder="1" applyAlignment="1">
      <alignment horizontal="center" vertical="center"/>
    </xf>
    <xf numFmtId="180" fontId="130" fillId="0" borderId="50" xfId="0" quotePrefix="1" applyNumberFormat="1" applyFont="1" applyBorder="1" applyAlignment="1">
      <alignment horizontal="center" vertical="center"/>
    </xf>
    <xf numFmtId="180" fontId="130" fillId="0" borderId="51" xfId="0" applyNumberFormat="1" applyFont="1" applyBorder="1" applyAlignment="1">
      <alignment horizontal="center" vertical="center"/>
    </xf>
    <xf numFmtId="180" fontId="130" fillId="0" borderId="92" xfId="0" applyNumberFormat="1" applyFont="1" applyBorder="1" applyAlignment="1">
      <alignment horizontal="center" vertical="center"/>
    </xf>
    <xf numFmtId="0" fontId="114" fillId="0" borderId="30" xfId="0" applyFont="1" applyFill="1" applyBorder="1" applyAlignment="1">
      <alignment horizontal="center" vertical="center"/>
    </xf>
    <xf numFmtId="0" fontId="114" fillId="0" borderId="75" xfId="0" applyFont="1" applyFill="1" applyBorder="1" applyAlignment="1">
      <alignment horizontal="center" vertical="center"/>
    </xf>
    <xf numFmtId="180" fontId="114" fillId="0" borderId="82" xfId="467" applyNumberFormat="1" applyFont="1" applyFill="1" applyBorder="1" applyAlignment="1">
      <alignment horizontal="center" vertical="center"/>
    </xf>
    <xf numFmtId="0" fontId="114" fillId="0" borderId="61" xfId="0" applyFont="1" applyFill="1" applyBorder="1" applyAlignment="1">
      <alignment horizontal="center" vertical="center"/>
    </xf>
    <xf numFmtId="0" fontId="114" fillId="0" borderId="85" xfId="468" applyFont="1" applyFill="1" applyBorder="1" applyAlignment="1">
      <alignment horizontal="center" vertical="center"/>
    </xf>
    <xf numFmtId="180" fontId="114" fillId="0" borderId="26" xfId="467" applyNumberFormat="1" applyFont="1" applyFill="1" applyBorder="1" applyAlignment="1">
      <alignment horizontal="center" vertical="center"/>
    </xf>
    <xf numFmtId="181" fontId="153" fillId="31" borderId="10" xfId="485" applyNumberFormat="1" applyFont="1" applyFill="1" applyBorder="1" applyAlignment="1">
      <alignment horizontal="center"/>
    </xf>
    <xf numFmtId="181" fontId="153" fillId="31" borderId="20" xfId="485" applyNumberFormat="1" applyFont="1" applyFill="1" applyBorder="1" applyAlignment="1">
      <alignment horizontal="center"/>
    </xf>
    <xf numFmtId="0" fontId="141" fillId="0" borderId="55" xfId="499" applyNumberFormat="1" applyFont="1" applyFill="1" applyBorder="1" applyAlignment="1">
      <alignment horizontal="center"/>
    </xf>
    <xf numFmtId="0" fontId="141" fillId="0" borderId="58" xfId="499" applyNumberFormat="1" applyFont="1" applyFill="1" applyBorder="1" applyAlignment="1">
      <alignment horizontal="center"/>
    </xf>
    <xf numFmtId="0" fontId="270" fillId="0" borderId="0" xfId="0" applyFont="1" applyAlignment="1">
      <alignment horizontal="left"/>
    </xf>
    <xf numFmtId="201" fontId="225" fillId="0" borderId="0" xfId="2432" applyNumberFormat="1" applyFont="1" applyFill="1" applyBorder="1" applyAlignment="1">
      <alignment horizontal="left" vertical="center"/>
    </xf>
    <xf numFmtId="201" fontId="226" fillId="0" borderId="0" xfId="2432" applyNumberFormat="1" applyFont="1" applyFill="1" applyBorder="1" applyAlignment="1">
      <alignment horizontal="center" vertical="center"/>
    </xf>
    <xf numFmtId="201" fontId="226" fillId="0" borderId="0" xfId="2432" applyNumberFormat="1" applyFont="1" applyFill="1" applyAlignment="1">
      <alignment vertical="center"/>
    </xf>
    <xf numFmtId="201" fontId="227" fillId="0" borderId="0" xfId="2432" applyNumberFormat="1" applyFont="1" applyFill="1" applyBorder="1" applyAlignment="1">
      <alignment horizontal="left" vertical="center"/>
    </xf>
    <xf numFmtId="201" fontId="228" fillId="0" borderId="0" xfId="2432" applyNumberFormat="1" applyFont="1" applyFill="1" applyBorder="1" applyAlignment="1">
      <alignment horizontal="center" vertical="center"/>
    </xf>
    <xf numFmtId="201" fontId="228" fillId="0" borderId="0" xfId="2432" applyNumberFormat="1" applyFont="1" applyFill="1" applyBorder="1" applyAlignment="1">
      <alignment vertical="center"/>
    </xf>
    <xf numFmtId="201" fontId="230" fillId="0" borderId="0" xfId="2433" applyNumberFormat="1" applyFont="1" applyBorder="1" applyAlignment="1" applyProtection="1">
      <alignment horizontal="center"/>
    </xf>
    <xf numFmtId="201" fontId="230" fillId="0" borderId="0" xfId="2433" applyNumberFormat="1" applyFont="1" applyBorder="1" applyAlignment="1" applyProtection="1"/>
    <xf numFmtId="201" fontId="230" fillId="0" borderId="0" xfId="2433" applyNumberFormat="1" applyFont="1" applyFill="1" applyBorder="1" applyAlignment="1" applyProtection="1">
      <alignment horizontal="center"/>
    </xf>
    <xf numFmtId="0" fontId="106" fillId="0" borderId="0" xfId="0" applyFont="1" applyFill="1" applyBorder="1" applyAlignment="1">
      <alignment horizontal="center" vertical="center"/>
    </xf>
    <xf numFmtId="0" fontId="106" fillId="0" borderId="28" xfId="0" applyFont="1" applyFill="1" applyBorder="1" applyAlignment="1">
      <alignment horizontal="center" vertical="center"/>
    </xf>
    <xf numFmtId="180" fontId="157" fillId="0" borderId="10" xfId="0" applyNumberFormat="1" applyFont="1" applyFill="1" applyBorder="1" applyAlignment="1">
      <alignment horizontal="center"/>
    </xf>
    <xf numFmtId="180" fontId="157" fillId="0" borderId="24" xfId="0" applyNumberFormat="1" applyFont="1" applyFill="1" applyBorder="1" applyAlignment="1">
      <alignment horizontal="center"/>
    </xf>
    <xf numFmtId="0" fontId="106" fillId="0" borderId="38" xfId="0" applyFont="1" applyFill="1" applyBorder="1" applyAlignment="1">
      <alignment horizontal="center" vertical="center"/>
    </xf>
    <xf numFmtId="180" fontId="106" fillId="0" borderId="47" xfId="0" applyNumberFormat="1" applyFont="1" applyFill="1" applyBorder="1" applyAlignment="1">
      <alignment horizontal="center" wrapText="1"/>
    </xf>
    <xf numFmtId="180" fontId="106" fillId="0" borderId="88" xfId="0" applyNumberFormat="1" applyFont="1" applyFill="1" applyBorder="1" applyAlignment="1">
      <alignment horizontal="center" wrapText="1"/>
    </xf>
    <xf numFmtId="180" fontId="106" fillId="0" borderId="16" xfId="0" applyNumberFormat="1" applyFont="1" applyFill="1" applyBorder="1" applyAlignment="1">
      <alignment horizontal="center" wrapText="1"/>
    </xf>
    <xf numFmtId="180" fontId="106" fillId="0" borderId="75" xfId="0" applyNumberFormat="1" applyFont="1" applyFill="1" applyBorder="1" applyAlignment="1">
      <alignment horizontal="center" wrapText="1"/>
    </xf>
    <xf numFmtId="181" fontId="106" fillId="0" borderId="66" xfId="0" applyNumberFormat="1" applyFont="1" applyFill="1" applyBorder="1" applyAlignment="1">
      <alignment horizontal="center"/>
    </xf>
    <xf numFmtId="180" fontId="106" fillId="0" borderId="10" xfId="0" applyNumberFormat="1" applyFont="1" applyFill="1" applyBorder="1" applyAlignment="1">
      <alignment horizontal="center" wrapText="1"/>
    </xf>
    <xf numFmtId="180" fontId="106" fillId="0" borderId="24" xfId="0" applyNumberFormat="1" applyFont="1" applyFill="1" applyBorder="1" applyAlignment="1">
      <alignment horizontal="center" wrapText="1"/>
    </xf>
    <xf numFmtId="181" fontId="106" fillId="0" borderId="27" xfId="0" applyNumberFormat="1" applyFont="1" applyFill="1" applyBorder="1" applyAlignment="1">
      <alignment horizontal="center"/>
    </xf>
    <xf numFmtId="181" fontId="106" fillId="0" borderId="39" xfId="0" applyNumberFormat="1" applyFont="1" applyFill="1" applyBorder="1" applyAlignment="1">
      <alignment horizontal="center"/>
    </xf>
    <xf numFmtId="180" fontId="106" fillId="0" borderId="34" xfId="0" applyNumberFormat="1" applyFont="1" applyFill="1" applyBorder="1" applyAlignment="1">
      <alignment horizontal="center" wrapText="1"/>
    </xf>
    <xf numFmtId="181" fontId="106" fillId="0" borderId="26" xfId="0" applyNumberFormat="1" applyFont="1" applyFill="1" applyBorder="1" applyAlignment="1">
      <alignment horizontal="center"/>
    </xf>
    <xf numFmtId="180" fontId="106" fillId="0" borderId="21" xfId="0" applyNumberFormat="1" applyFont="1" applyFill="1" applyBorder="1" applyAlignment="1">
      <alignment horizontal="center" wrapText="1"/>
    </xf>
    <xf numFmtId="181" fontId="106" fillId="0" borderId="19" xfId="0" applyNumberFormat="1" applyFont="1" applyFill="1" applyBorder="1" applyAlignment="1">
      <alignment horizontal="center"/>
    </xf>
    <xf numFmtId="180" fontId="155" fillId="0" borderId="124" xfId="430" applyNumberFormat="1" applyFont="1" applyFill="1" applyBorder="1" applyAlignment="1" applyProtection="1">
      <alignment horizontal="center"/>
    </xf>
    <xf numFmtId="181" fontId="105" fillId="0" borderId="0" xfId="0" applyNumberFormat="1" applyFont="1" applyFill="1" applyBorder="1" applyAlignment="1">
      <alignment horizontal="center" vertical="center"/>
    </xf>
    <xf numFmtId="0" fontId="107" fillId="0" borderId="0" xfId="492" applyFont="1" applyFill="1" applyBorder="1" applyAlignment="1">
      <alignment horizontal="left"/>
    </xf>
    <xf numFmtId="182" fontId="107" fillId="0" borderId="0" xfId="492" applyNumberFormat="1" applyFont="1" applyFill="1" applyBorder="1" applyAlignment="1">
      <alignment horizontal="center"/>
    </xf>
    <xf numFmtId="181" fontId="107" fillId="0" borderId="0" xfId="492" applyNumberFormat="1" applyFont="1" applyFill="1" applyBorder="1" applyAlignment="1">
      <alignment horizontal="center"/>
    </xf>
    <xf numFmtId="0" fontId="107" fillId="0" borderId="0" xfId="492" applyFont="1" applyFill="1" applyBorder="1" applyAlignment="1">
      <alignment horizontal="center"/>
    </xf>
    <xf numFmtId="0" fontId="107" fillId="0" borderId="0" xfId="492" applyFont="1" applyFill="1" applyBorder="1" applyAlignment="1"/>
    <xf numFmtId="0" fontId="126" fillId="0" borderId="0" xfId="1424" applyFont="1" applyBorder="1" applyAlignment="1" applyProtection="1"/>
    <xf numFmtId="189" fontId="123" fillId="0" borderId="0" xfId="1424" applyNumberFormat="1" applyFont="1" applyFill="1" applyBorder="1" applyAlignment="1" applyProtection="1">
      <alignment horizontal="center"/>
    </xf>
    <xf numFmtId="0" fontId="123" fillId="0" borderId="0" xfId="1424" applyFont="1" applyFill="1" applyBorder="1" applyAlignment="1" applyProtection="1">
      <alignment horizontal="center"/>
    </xf>
    <xf numFmtId="0" fontId="141" fillId="0" borderId="26" xfId="0" applyFont="1" applyFill="1" applyBorder="1" applyAlignment="1">
      <alignment horizontal="center" vertical="center"/>
    </xf>
    <xf numFmtId="0" fontId="141" fillId="0" borderId="16" xfId="2444" applyFont="1" applyFill="1" applyBorder="1" applyAlignment="1">
      <alignment horizontal="center" vertical="center"/>
    </xf>
    <xf numFmtId="0" fontId="141" fillId="0" borderId="16" xfId="0" applyFont="1" applyFill="1" applyBorder="1" applyAlignment="1">
      <alignment horizontal="center" vertical="center"/>
    </xf>
    <xf numFmtId="181" fontId="141" fillId="0" borderId="16" xfId="2444" quotePrefix="1" applyNumberFormat="1" applyFont="1" applyFill="1" applyBorder="1" applyAlignment="1">
      <alignment horizontal="center" vertical="center"/>
    </xf>
    <xf numFmtId="0" fontId="141" fillId="0" borderId="28" xfId="0" applyFont="1" applyFill="1" applyBorder="1" applyAlignment="1">
      <alignment horizontal="center" vertical="center"/>
    </xf>
    <xf numFmtId="0" fontId="141" fillId="0" borderId="20" xfId="0" applyFont="1" applyFill="1" applyBorder="1" applyAlignment="1">
      <alignment horizontal="center" vertical="center"/>
    </xf>
    <xf numFmtId="181" fontId="141" fillId="27" borderId="16" xfId="2444" quotePrefix="1" applyNumberFormat="1" applyFont="1" applyFill="1" applyBorder="1" applyAlignment="1">
      <alignment horizontal="center" vertical="center"/>
    </xf>
    <xf numFmtId="0" fontId="141" fillId="0" borderId="28" xfId="0" applyFont="1" applyBorder="1" applyAlignment="1">
      <alignment horizontal="center" vertical="center"/>
    </xf>
    <xf numFmtId="0" fontId="141" fillId="0" borderId="26" xfId="0" applyFont="1" applyBorder="1" applyAlignment="1">
      <alignment horizontal="center" vertical="center"/>
    </xf>
    <xf numFmtId="0" fontId="141" fillId="0" borderId="16" xfId="0" applyFont="1" applyBorder="1" applyAlignment="1">
      <alignment horizontal="center" vertical="center"/>
    </xf>
    <xf numFmtId="0" fontId="141" fillId="0" borderId="0" xfId="0" applyFont="1" applyAlignment="1">
      <alignment horizontal="center" vertical="center"/>
    </xf>
    <xf numFmtId="0" fontId="153" fillId="31" borderId="27" xfId="485" applyFont="1" applyFill="1" applyBorder="1" applyAlignment="1">
      <alignment horizontal="center"/>
    </xf>
    <xf numFmtId="0" fontId="153" fillId="31" borderId="28" xfId="485" applyFont="1" applyFill="1" applyBorder="1" applyAlignment="1">
      <alignment horizontal="center"/>
    </xf>
    <xf numFmtId="180" fontId="114" fillId="0" borderId="51" xfId="467" applyNumberFormat="1" applyFont="1" applyFill="1" applyBorder="1" applyAlignment="1">
      <alignment horizontal="center" vertical="center"/>
    </xf>
    <xf numFmtId="0" fontId="105" fillId="0" borderId="70" xfId="0" applyNumberFormat="1" applyFont="1" applyFill="1" applyBorder="1" applyAlignment="1">
      <alignment horizontal="center" wrapText="1"/>
    </xf>
    <xf numFmtId="180" fontId="147" fillId="0" borderId="65" xfId="0" applyNumberFormat="1" applyFont="1" applyFill="1" applyBorder="1" applyAlignment="1">
      <alignment horizontal="center" wrapText="1"/>
    </xf>
    <xf numFmtId="180" fontId="147" fillId="0" borderId="50" xfId="0" applyNumberFormat="1" applyFont="1" applyFill="1" applyBorder="1" applyAlignment="1">
      <alignment horizontal="center" wrapText="1"/>
    </xf>
    <xf numFmtId="180" fontId="147" fillId="0" borderId="92" xfId="0" applyNumberFormat="1" applyFont="1" applyFill="1" applyBorder="1" applyAlignment="1">
      <alignment horizontal="center" wrapText="1"/>
    </xf>
    <xf numFmtId="181" fontId="147" fillId="0" borderId="51" xfId="0" applyNumberFormat="1" applyFont="1" applyFill="1" applyBorder="1" applyAlignment="1">
      <alignment horizontal="center"/>
    </xf>
    <xf numFmtId="0" fontId="147" fillId="0" borderId="50" xfId="0" applyFont="1" applyFill="1" applyBorder="1" applyAlignment="1">
      <alignment horizontal="center"/>
    </xf>
    <xf numFmtId="181" fontId="147" fillId="0" borderId="37" xfId="0" applyNumberFormat="1" applyFont="1" applyFill="1" applyBorder="1" applyAlignment="1">
      <alignment horizontal="center"/>
    </xf>
    <xf numFmtId="0" fontId="147" fillId="0" borderId="37" xfId="0" applyFont="1" applyFill="1" applyBorder="1" applyAlignment="1">
      <alignment horizontal="center"/>
    </xf>
    <xf numFmtId="181" fontId="147" fillId="0" borderId="17" xfId="0" applyNumberFormat="1" applyFont="1" applyFill="1" applyBorder="1" applyAlignment="1">
      <alignment horizontal="center"/>
    </xf>
    <xf numFmtId="181" fontId="147" fillId="0" borderId="80" xfId="0" applyNumberFormat="1" applyFont="1" applyFill="1" applyBorder="1" applyAlignment="1">
      <alignment horizontal="center"/>
    </xf>
    <xf numFmtId="181" fontId="147" fillId="0" borderId="61" xfId="0" applyNumberFormat="1" applyFont="1" applyFill="1" applyBorder="1" applyAlignment="1">
      <alignment horizontal="center"/>
    </xf>
    <xf numFmtId="180" fontId="272" fillId="0" borderId="50" xfId="430" applyNumberFormat="1" applyFont="1" applyFill="1" applyBorder="1" applyAlignment="1" applyProtection="1">
      <alignment horizontal="center"/>
    </xf>
    <xf numFmtId="180" fontId="105" fillId="0" borderId="30" xfId="0" applyNumberFormat="1" applyFont="1" applyFill="1" applyBorder="1" applyAlignment="1">
      <alignment horizontal="center"/>
    </xf>
    <xf numFmtId="181" fontId="105" fillId="0" borderId="85" xfId="0" applyNumberFormat="1" applyFont="1" applyFill="1" applyBorder="1" applyAlignment="1">
      <alignment horizontal="center" vertical="center"/>
    </xf>
    <xf numFmtId="181" fontId="105" fillId="0" borderId="83" xfId="0" applyNumberFormat="1" applyFont="1" applyFill="1" applyBorder="1" applyAlignment="1">
      <alignment horizontal="center" vertical="center"/>
    </xf>
    <xf numFmtId="180" fontId="146" fillId="0" borderId="23" xfId="430" applyNumberFormat="1" applyFont="1" applyFill="1" applyBorder="1" applyAlignment="1" applyProtection="1">
      <alignment horizontal="center"/>
    </xf>
    <xf numFmtId="180" fontId="146" fillId="0" borderId="33" xfId="430" applyNumberFormat="1" applyFont="1" applyFill="1" applyBorder="1" applyAlignment="1" applyProtection="1">
      <alignment horizontal="center"/>
    </xf>
    <xf numFmtId="180" fontId="146" fillId="0" borderId="22" xfId="430" applyNumberFormat="1" applyFont="1" applyFill="1" applyBorder="1" applyAlignment="1" applyProtection="1">
      <alignment horizontal="center"/>
    </xf>
    <xf numFmtId="180" fontId="146" fillId="0" borderId="25" xfId="430" applyNumberFormat="1" applyFont="1" applyFill="1" applyBorder="1" applyAlignment="1" applyProtection="1">
      <alignment horizontal="center"/>
    </xf>
    <xf numFmtId="180" fontId="146" fillId="0" borderId="79" xfId="430" applyNumberFormat="1" applyFont="1" applyFill="1" applyBorder="1" applyAlignment="1" applyProtection="1">
      <alignment horizontal="center"/>
    </xf>
    <xf numFmtId="180" fontId="146" fillId="0" borderId="40" xfId="430" applyNumberFormat="1" applyFont="1" applyFill="1" applyBorder="1" applyAlignment="1" applyProtection="1">
      <alignment horizontal="center"/>
    </xf>
    <xf numFmtId="0" fontId="157" fillId="0" borderId="0" xfId="467" applyFont="1" applyFill="1">
      <alignment vertical="center"/>
    </xf>
    <xf numFmtId="180" fontId="145" fillId="0" borderId="66" xfId="430" applyNumberFormat="1" applyFont="1" applyFill="1" applyBorder="1" applyAlignment="1" applyProtection="1">
      <alignment horizontal="center"/>
    </xf>
    <xf numFmtId="180" fontId="146" fillId="0" borderId="44" xfId="430" applyNumberFormat="1" applyFont="1" applyFill="1" applyBorder="1" applyAlignment="1" applyProtection="1">
      <alignment horizontal="center"/>
    </xf>
    <xf numFmtId="180" fontId="146" fillId="0" borderId="16" xfId="430" applyNumberFormat="1" applyFont="1" applyFill="1" applyBorder="1" applyAlignment="1" applyProtection="1">
      <alignment horizontal="center"/>
    </xf>
    <xf numFmtId="180" fontId="146" fillId="0" borderId="32" xfId="430" applyNumberFormat="1" applyFont="1" applyFill="1" applyBorder="1" applyAlignment="1" applyProtection="1">
      <alignment horizontal="center"/>
    </xf>
    <xf numFmtId="180" fontId="146" fillId="0" borderId="30" xfId="430" applyNumberFormat="1" applyFont="1" applyFill="1" applyBorder="1" applyAlignment="1" applyProtection="1">
      <alignment horizontal="center"/>
    </xf>
    <xf numFmtId="180" fontId="146" fillId="0" borderId="82" xfId="430" applyNumberFormat="1" applyFont="1" applyFill="1" applyBorder="1" applyAlignment="1" applyProtection="1">
      <alignment horizontal="center"/>
    </xf>
    <xf numFmtId="180" fontId="146" fillId="0" borderId="66" xfId="430" applyNumberFormat="1" applyFont="1" applyFill="1" applyBorder="1" applyAlignment="1" applyProtection="1">
      <alignment horizontal="center"/>
    </xf>
    <xf numFmtId="180" fontId="143" fillId="0" borderId="10" xfId="0" applyNumberFormat="1" applyFont="1" applyFill="1" applyBorder="1" applyAlignment="1">
      <alignment horizontal="center" vertical="center"/>
    </xf>
    <xf numFmtId="0" fontId="139" fillId="0" borderId="38" xfId="0" applyFont="1" applyFill="1" applyBorder="1" applyAlignment="1">
      <alignment horizontal="center" vertical="center"/>
    </xf>
    <xf numFmtId="49" fontId="130" fillId="0" borderId="20" xfId="0" quotePrefix="1" applyNumberFormat="1" applyFont="1" applyFill="1" applyBorder="1" applyAlignment="1">
      <alignment horizontal="center" vertical="center"/>
    </xf>
    <xf numFmtId="186" fontId="106" fillId="0" borderId="28" xfId="289" applyNumberFormat="1" applyFont="1" applyFill="1" applyBorder="1" applyAlignment="1">
      <alignment horizontal="center"/>
    </xf>
    <xf numFmtId="186" fontId="106" fillId="0" borderId="20" xfId="289" applyNumberFormat="1" applyFont="1" applyFill="1" applyBorder="1" applyAlignment="1">
      <alignment horizontal="center"/>
    </xf>
    <xf numFmtId="186" fontId="106" fillId="0" borderId="31" xfId="289" applyNumberFormat="1" applyFont="1" applyFill="1" applyBorder="1" applyAlignment="1">
      <alignment horizontal="center"/>
    </xf>
    <xf numFmtId="186" fontId="106" fillId="0" borderId="38" xfId="289" applyNumberFormat="1" applyFont="1" applyFill="1" applyBorder="1" applyAlignment="1">
      <alignment horizontal="center"/>
    </xf>
    <xf numFmtId="0" fontId="154" fillId="0" borderId="66" xfId="467" applyFont="1" applyFill="1" applyBorder="1" applyAlignment="1">
      <alignment horizontal="center"/>
    </xf>
    <xf numFmtId="0" fontId="154" fillId="0" borderId="82" xfId="467" applyFont="1" applyFill="1" applyBorder="1" applyAlignment="1">
      <alignment horizontal="center"/>
    </xf>
    <xf numFmtId="0" fontId="154" fillId="0" borderId="16" xfId="467" applyFont="1" applyFill="1" applyBorder="1" applyAlignment="1">
      <alignment horizontal="center"/>
    </xf>
    <xf numFmtId="0" fontId="154" fillId="0" borderId="75" xfId="467" applyFont="1" applyFill="1" applyBorder="1" applyAlignment="1">
      <alignment horizontal="center"/>
    </xf>
    <xf numFmtId="181" fontId="154" fillId="0" borderId="26" xfId="467" applyNumberFormat="1" applyFont="1" applyFill="1" applyBorder="1" applyAlignment="1">
      <alignment horizontal="center"/>
    </xf>
    <xf numFmtId="2" fontId="154" fillId="0" borderId="16" xfId="467" applyNumberFormat="1" applyFont="1" applyFill="1" applyBorder="1" applyAlignment="1">
      <alignment horizontal="center"/>
    </xf>
    <xf numFmtId="181" fontId="154" fillId="0" borderId="16" xfId="467" applyNumberFormat="1" applyFont="1" applyFill="1" applyBorder="1" applyAlignment="1">
      <alignment horizontal="center"/>
    </xf>
    <xf numFmtId="2" fontId="154" fillId="0" borderId="66" xfId="467" applyNumberFormat="1" applyFont="1" applyFill="1" applyBorder="1" applyAlignment="1">
      <alignment horizontal="center"/>
    </xf>
    <xf numFmtId="49" fontId="154" fillId="0" borderId="66" xfId="467" applyNumberFormat="1" applyFont="1" applyFill="1" applyBorder="1" applyAlignment="1">
      <alignment horizontal="center"/>
    </xf>
    <xf numFmtId="180" fontId="112" fillId="0" borderId="75" xfId="289" applyNumberFormat="1" applyFont="1" applyFill="1" applyBorder="1" applyAlignment="1">
      <alignment horizontal="center" vertical="center"/>
    </xf>
    <xf numFmtId="0" fontId="154" fillId="0" borderId="90" xfId="467" applyFont="1" applyFill="1" applyBorder="1" applyAlignment="1">
      <alignment horizontal="center"/>
    </xf>
    <xf numFmtId="0" fontId="275" fillId="0" borderId="51" xfId="467" applyFont="1" applyFill="1" applyBorder="1" applyAlignment="1">
      <alignment horizontal="center"/>
    </xf>
    <xf numFmtId="0" fontId="154" fillId="0" borderId="50" xfId="467" applyFont="1" applyFill="1" applyBorder="1" applyAlignment="1">
      <alignment horizontal="center"/>
    </xf>
    <xf numFmtId="0" fontId="154" fillId="0" borderId="92" xfId="467" applyFont="1" applyFill="1" applyBorder="1" applyAlignment="1">
      <alignment horizontal="center"/>
    </xf>
    <xf numFmtId="181" fontId="154" fillId="0" borderId="88" xfId="467" applyNumberFormat="1" applyFont="1" applyFill="1" applyBorder="1" applyAlignment="1">
      <alignment horizontal="center"/>
    </xf>
    <xf numFmtId="2" fontId="154" fillId="0" borderId="50" xfId="467" applyNumberFormat="1" applyFont="1" applyFill="1" applyBorder="1" applyAlignment="1">
      <alignment horizontal="center"/>
    </xf>
    <xf numFmtId="181" fontId="154" fillId="0" borderId="50" xfId="467" applyNumberFormat="1" applyFont="1" applyFill="1" applyBorder="1" applyAlignment="1">
      <alignment horizontal="center"/>
    </xf>
    <xf numFmtId="2" fontId="154" fillId="0" borderId="90" xfId="467" applyNumberFormat="1" applyFont="1" applyFill="1" applyBorder="1" applyAlignment="1">
      <alignment horizontal="center"/>
    </xf>
    <xf numFmtId="49" fontId="154" fillId="0" borderId="90" xfId="467" applyNumberFormat="1" applyFont="1" applyFill="1" applyBorder="1" applyAlignment="1">
      <alignment horizontal="center"/>
    </xf>
    <xf numFmtId="186" fontId="158" fillId="0" borderId="38" xfId="289" applyNumberFormat="1" applyFont="1" applyFill="1" applyBorder="1" applyAlignment="1">
      <alignment horizontal="center"/>
    </xf>
    <xf numFmtId="186" fontId="158" fillId="0" borderId="20" xfId="289" applyNumberFormat="1" applyFont="1" applyFill="1" applyBorder="1" applyAlignment="1">
      <alignment horizontal="center"/>
    </xf>
    <xf numFmtId="186" fontId="158" fillId="0" borderId="31" xfId="289" applyNumberFormat="1" applyFont="1" applyFill="1" applyBorder="1" applyAlignment="1">
      <alignment horizontal="center"/>
    </xf>
    <xf numFmtId="0" fontId="154" fillId="0" borderId="40" xfId="467" applyFont="1" applyFill="1" applyBorder="1" applyAlignment="1">
      <alignment horizontal="center"/>
    </xf>
    <xf numFmtId="0" fontId="275" fillId="0" borderId="23" xfId="467" applyFont="1" applyFill="1" applyBorder="1" applyAlignment="1">
      <alignment horizontal="center"/>
    </xf>
    <xf numFmtId="0" fontId="275" fillId="0" borderId="22" xfId="467" applyFont="1" applyFill="1" applyBorder="1" applyAlignment="1">
      <alignment horizontal="center"/>
    </xf>
    <xf numFmtId="0" fontId="275" fillId="0" borderId="60" xfId="467" applyFont="1" applyFill="1" applyBorder="1" applyAlignment="1">
      <alignment horizontal="center"/>
    </xf>
    <xf numFmtId="181" fontId="275" fillId="0" borderId="34" xfId="467" applyNumberFormat="1" applyFont="1" applyFill="1" applyBorder="1" applyAlignment="1">
      <alignment horizontal="center"/>
    </xf>
    <xf numFmtId="2" fontId="275" fillId="0" borderId="22" xfId="467" applyNumberFormat="1" applyFont="1" applyFill="1" applyBorder="1" applyAlignment="1">
      <alignment horizontal="center"/>
    </xf>
    <xf numFmtId="181" fontId="275" fillId="0" borderId="22" xfId="467" applyNumberFormat="1" applyFont="1" applyFill="1" applyBorder="1" applyAlignment="1">
      <alignment horizontal="center"/>
    </xf>
    <xf numFmtId="2" fontId="275" fillId="0" borderId="40" xfId="467" applyNumberFormat="1" applyFont="1" applyFill="1" applyBorder="1" applyAlignment="1">
      <alignment horizontal="center"/>
    </xf>
    <xf numFmtId="49" fontId="275" fillId="0" borderId="40" xfId="467" applyNumberFormat="1" applyFont="1" applyFill="1" applyBorder="1" applyAlignment="1">
      <alignment horizontal="center"/>
    </xf>
    <xf numFmtId="180" fontId="189" fillId="0" borderId="97" xfId="289" applyNumberFormat="1" applyFont="1" applyFill="1" applyBorder="1" applyAlignment="1">
      <alignment horizontal="center" vertical="center"/>
    </xf>
    <xf numFmtId="0" fontId="154" fillId="0" borderId="81" xfId="467" applyFont="1" applyFill="1" applyBorder="1" applyAlignment="1">
      <alignment horizontal="center"/>
    </xf>
    <xf numFmtId="0" fontId="275" fillId="0" borderId="80" xfId="467" applyFont="1" applyFill="1" applyBorder="1" applyAlignment="1">
      <alignment horizontal="center"/>
    </xf>
    <xf numFmtId="0" fontId="275" fillId="0" borderId="37" xfId="467" applyFont="1" applyFill="1" applyBorder="1" applyAlignment="1">
      <alignment horizontal="center"/>
    </xf>
    <xf numFmtId="0" fontId="275" fillId="0" borderId="61" xfId="467" applyFont="1" applyFill="1" applyBorder="1" applyAlignment="1">
      <alignment horizontal="center"/>
    </xf>
    <xf numFmtId="181" fontId="275" fillId="0" borderId="47" xfId="467" applyNumberFormat="1" applyFont="1" applyFill="1" applyBorder="1" applyAlignment="1">
      <alignment horizontal="center"/>
    </xf>
    <xf numFmtId="2" fontId="275" fillId="0" borderId="37" xfId="467" applyNumberFormat="1" applyFont="1" applyFill="1" applyBorder="1" applyAlignment="1">
      <alignment horizontal="center"/>
    </xf>
    <xf numFmtId="181" fontId="275" fillId="0" borderId="37" xfId="467" applyNumberFormat="1" applyFont="1" applyFill="1" applyBorder="1" applyAlignment="1">
      <alignment horizontal="center"/>
    </xf>
    <xf numFmtId="2" fontId="275" fillId="0" borderId="81" xfId="467" applyNumberFormat="1" applyFont="1" applyFill="1" applyBorder="1" applyAlignment="1">
      <alignment horizontal="center"/>
    </xf>
    <xf numFmtId="49" fontId="275" fillId="0" borderId="81" xfId="467" applyNumberFormat="1" applyFont="1" applyFill="1" applyBorder="1" applyAlignment="1">
      <alignment horizontal="center"/>
    </xf>
    <xf numFmtId="180" fontId="189" fillId="0" borderId="80" xfId="289" applyNumberFormat="1" applyFont="1" applyFill="1" applyBorder="1" applyAlignment="1">
      <alignment horizontal="center" vertical="center"/>
    </xf>
    <xf numFmtId="180" fontId="189" fillId="0" borderId="37" xfId="289" applyNumberFormat="1" applyFont="1" applyFill="1" applyBorder="1" applyAlignment="1">
      <alignment horizontal="center" vertical="center"/>
    </xf>
    <xf numFmtId="180" fontId="112" fillId="0" borderId="37" xfId="289" applyNumberFormat="1" applyFont="1" applyFill="1" applyBorder="1" applyAlignment="1">
      <alignment horizontal="center" vertical="center"/>
    </xf>
    <xf numFmtId="180" fontId="189" fillId="0" borderId="61" xfId="289" applyNumberFormat="1" applyFont="1" applyFill="1" applyBorder="1" applyAlignment="1">
      <alignment horizontal="center" vertical="center"/>
    </xf>
    <xf numFmtId="180" fontId="189" fillId="0" borderId="0" xfId="289" applyNumberFormat="1" applyFont="1" applyFill="1" applyBorder="1" applyAlignment="1">
      <alignment vertical="center"/>
    </xf>
    <xf numFmtId="0" fontId="154" fillId="0" borderId="51" xfId="467" applyFont="1" applyFill="1" applyBorder="1" applyAlignment="1">
      <alignment horizontal="center"/>
    </xf>
    <xf numFmtId="181" fontId="154" fillId="0" borderId="34" xfId="467" applyNumberFormat="1" applyFont="1" applyFill="1" applyBorder="1" applyAlignment="1">
      <alignment horizontal="center"/>
    </xf>
    <xf numFmtId="2" fontId="154" fillId="0" borderId="22" xfId="467" applyNumberFormat="1" applyFont="1" applyFill="1" applyBorder="1" applyAlignment="1">
      <alignment horizontal="center"/>
    </xf>
    <xf numFmtId="181" fontId="154" fillId="0" borderId="22" xfId="467" applyNumberFormat="1" applyFont="1" applyFill="1" applyBorder="1" applyAlignment="1">
      <alignment horizontal="center"/>
    </xf>
    <xf numFmtId="2" fontId="154" fillId="0" borderId="40" xfId="467" applyNumberFormat="1" applyFont="1" applyFill="1" applyBorder="1" applyAlignment="1">
      <alignment horizontal="center"/>
    </xf>
    <xf numFmtId="49" fontId="154" fillId="0" borderId="40" xfId="467" applyNumberFormat="1" applyFont="1" applyFill="1" applyBorder="1" applyAlignment="1">
      <alignment horizontal="center"/>
    </xf>
    <xf numFmtId="180" fontId="112" fillId="0" borderId="22" xfId="289" applyNumberFormat="1" applyFont="1" applyFill="1" applyBorder="1" applyAlignment="1">
      <alignment horizontal="center" vertical="center"/>
    </xf>
    <xf numFmtId="180" fontId="112" fillId="0" borderId="60" xfId="289" applyNumberFormat="1" applyFont="1" applyFill="1" applyBorder="1" applyAlignment="1">
      <alignment horizontal="center" vertical="center"/>
    </xf>
    <xf numFmtId="180" fontId="112" fillId="0" borderId="23" xfId="289" applyNumberFormat="1" applyFont="1" applyFill="1" applyBorder="1" applyAlignment="1">
      <alignment horizontal="center" vertical="center"/>
    </xf>
    <xf numFmtId="0" fontId="154" fillId="0" borderId="31" xfId="467" applyFont="1" applyFill="1" applyBorder="1" applyAlignment="1">
      <alignment horizontal="center"/>
    </xf>
    <xf numFmtId="0" fontId="154" fillId="0" borderId="38" xfId="467" applyFont="1" applyFill="1" applyBorder="1" applyAlignment="1">
      <alignment horizontal="center"/>
    </xf>
    <xf numFmtId="0" fontId="154" fillId="0" borderId="20" xfId="467" applyFont="1" applyFill="1" applyBorder="1" applyAlignment="1">
      <alignment horizontal="center"/>
    </xf>
    <xf numFmtId="181" fontId="154" fillId="0" borderId="47" xfId="467" applyNumberFormat="1" applyFont="1" applyFill="1" applyBorder="1" applyAlignment="1">
      <alignment horizontal="center"/>
    </xf>
    <xf numFmtId="2" fontId="154" fillId="0" borderId="37" xfId="467" applyNumberFormat="1" applyFont="1" applyFill="1" applyBorder="1" applyAlignment="1">
      <alignment horizontal="center"/>
    </xf>
    <xf numFmtId="181" fontId="154" fillId="0" borderId="37" xfId="467" applyNumberFormat="1" applyFont="1" applyFill="1" applyBorder="1" applyAlignment="1">
      <alignment horizontal="center"/>
    </xf>
    <xf numFmtId="2" fontId="154" fillId="0" borderId="81" xfId="467" applyNumberFormat="1" applyFont="1" applyFill="1" applyBorder="1" applyAlignment="1">
      <alignment horizontal="center"/>
    </xf>
    <xf numFmtId="49" fontId="154" fillId="0" borderId="81" xfId="467" applyNumberFormat="1" applyFont="1" applyFill="1" applyBorder="1" applyAlignment="1">
      <alignment horizontal="center"/>
    </xf>
    <xf numFmtId="180" fontId="112" fillId="0" borderId="28" xfId="289" applyNumberFormat="1" applyFont="1" applyFill="1" applyBorder="1" applyAlignment="1">
      <alignment horizontal="center" vertical="center"/>
    </xf>
    <xf numFmtId="180" fontId="112" fillId="0" borderId="20" xfId="289" applyNumberFormat="1" applyFont="1" applyFill="1" applyBorder="1" applyAlignment="1">
      <alignment horizontal="center" vertical="center"/>
    </xf>
    <xf numFmtId="180" fontId="112" fillId="0" borderId="31" xfId="289" applyNumberFormat="1" applyFont="1" applyFill="1" applyBorder="1" applyAlignment="1">
      <alignment horizontal="center" vertical="center"/>
    </xf>
    <xf numFmtId="180" fontId="112" fillId="0" borderId="38" xfId="289" applyNumberFormat="1" applyFont="1" applyFill="1" applyBorder="1" applyAlignment="1">
      <alignment horizontal="center" vertical="center"/>
    </xf>
    <xf numFmtId="180" fontId="112" fillId="0" borderId="26" xfId="289" applyNumberFormat="1" applyFont="1" applyFill="1" applyBorder="1" applyAlignment="1">
      <alignment horizontal="center" vertical="center"/>
    </xf>
    <xf numFmtId="180" fontId="112" fillId="0" borderId="16" xfId="289" applyNumberFormat="1" applyFont="1" applyFill="1" applyBorder="1" applyAlignment="1">
      <alignment horizontal="center" vertical="center"/>
    </xf>
    <xf numFmtId="180" fontId="112" fillId="0" borderId="82" xfId="289" applyNumberFormat="1" applyFont="1" applyFill="1" applyBorder="1" applyAlignment="1">
      <alignment horizontal="center" vertical="center"/>
    </xf>
    <xf numFmtId="180" fontId="189" fillId="0" borderId="16" xfId="289" applyNumberFormat="1" applyFont="1" applyFill="1" applyBorder="1" applyAlignment="1">
      <alignment horizontal="center" vertical="center"/>
    </xf>
    <xf numFmtId="180" fontId="189" fillId="0" borderId="75" xfId="289" applyNumberFormat="1" applyFont="1" applyFill="1" applyBorder="1" applyAlignment="1">
      <alignment horizontal="center" vertical="center"/>
    </xf>
    <xf numFmtId="180" fontId="112" fillId="0" borderId="80" xfId="289" applyNumberFormat="1" applyFont="1" applyFill="1" applyBorder="1" applyAlignment="1">
      <alignment horizontal="center" vertical="center"/>
    </xf>
    <xf numFmtId="180" fontId="112" fillId="0" borderId="61" xfId="289" applyNumberFormat="1" applyFont="1" applyFill="1" applyBorder="1" applyAlignment="1">
      <alignment horizontal="center" vertical="center"/>
    </xf>
    <xf numFmtId="180" fontId="112" fillId="0" borderId="51" xfId="289" applyNumberFormat="1" applyFont="1" applyFill="1" applyBorder="1" applyAlignment="1">
      <alignment horizontal="center" vertical="center"/>
    </xf>
    <xf numFmtId="180" fontId="112" fillId="0" borderId="50" xfId="289" applyNumberFormat="1" applyFont="1" applyFill="1" applyBorder="1" applyAlignment="1">
      <alignment horizontal="center" vertical="center"/>
    </xf>
    <xf numFmtId="180" fontId="112" fillId="0" borderId="92" xfId="289" applyNumberFormat="1" applyFont="1" applyFill="1" applyBorder="1" applyAlignment="1">
      <alignment horizontal="center" vertical="center"/>
    </xf>
    <xf numFmtId="49" fontId="154" fillId="0" borderId="92" xfId="467" applyNumberFormat="1" applyFont="1" applyFill="1" applyBorder="1" applyAlignment="1">
      <alignment horizontal="center"/>
    </xf>
    <xf numFmtId="0" fontId="154" fillId="0" borderId="61" xfId="467" applyFont="1" applyFill="1" applyBorder="1" applyAlignment="1">
      <alignment horizontal="center"/>
    </xf>
    <xf numFmtId="0" fontId="154" fillId="0" borderId="80" xfId="467" applyFont="1" applyFill="1" applyBorder="1" applyAlignment="1">
      <alignment horizontal="center"/>
    </xf>
    <xf numFmtId="0" fontId="154" fillId="0" borderId="37" xfId="467" applyFont="1" applyFill="1" applyBorder="1" applyAlignment="1">
      <alignment horizontal="center"/>
    </xf>
    <xf numFmtId="49" fontId="154" fillId="0" borderId="61" xfId="467" applyNumberFormat="1" applyFont="1" applyFill="1" applyBorder="1" applyAlignment="1">
      <alignment horizontal="center"/>
    </xf>
    <xf numFmtId="49" fontId="154" fillId="0" borderId="75" xfId="467" applyNumberFormat="1" applyFont="1" applyFill="1" applyBorder="1" applyAlignment="1">
      <alignment horizontal="center"/>
    </xf>
    <xf numFmtId="180" fontId="189" fillId="0" borderId="50" xfId="289" applyNumberFormat="1" applyFont="1" applyFill="1" applyBorder="1" applyAlignment="1">
      <alignment horizontal="center" vertical="center"/>
    </xf>
    <xf numFmtId="180" fontId="189" fillId="0" borderId="92" xfId="289" applyNumberFormat="1" applyFont="1" applyFill="1" applyBorder="1" applyAlignment="1">
      <alignment horizontal="center" vertical="center"/>
    </xf>
    <xf numFmtId="180" fontId="112" fillId="0" borderId="97" xfId="289" applyNumberFormat="1" applyFont="1" applyFill="1" applyBorder="1" applyAlignment="1">
      <alignment horizontal="center" vertical="center"/>
    </xf>
    <xf numFmtId="180" fontId="112" fillId="0" borderId="17" xfId="289" applyNumberFormat="1" applyFont="1" applyFill="1" applyBorder="1" applyAlignment="1">
      <alignment horizontal="center" vertical="center"/>
    </xf>
    <xf numFmtId="180" fontId="112" fillId="0" borderId="124" xfId="289" applyNumberFormat="1" applyFont="1" applyFill="1" applyBorder="1" applyAlignment="1">
      <alignment horizontal="center" vertical="center"/>
    </xf>
    <xf numFmtId="0" fontId="154" fillId="0" borderId="72" xfId="467" applyFont="1" applyFill="1" applyBorder="1" applyAlignment="1">
      <alignment horizontal="center"/>
    </xf>
    <xf numFmtId="0" fontId="154" fillId="0" borderId="45" xfId="467" applyFont="1" applyFill="1" applyBorder="1" applyAlignment="1">
      <alignment horizontal="center"/>
    </xf>
    <xf numFmtId="0" fontId="154" fillId="0" borderId="70" xfId="467" applyFont="1" applyFill="1" applyBorder="1" applyAlignment="1">
      <alignment horizontal="center"/>
    </xf>
    <xf numFmtId="0" fontId="154" fillId="0" borderId="74" xfId="467" applyFont="1" applyFill="1" applyBorder="1" applyAlignment="1">
      <alignment horizontal="center"/>
    </xf>
    <xf numFmtId="180" fontId="112" fillId="0" borderId="81" xfId="289" applyNumberFormat="1" applyFont="1" applyFill="1" applyBorder="1" applyAlignment="1">
      <alignment horizontal="center" vertical="center"/>
    </xf>
    <xf numFmtId="0" fontId="154" fillId="0" borderId="51" xfId="467" applyFont="1" applyFill="1" applyBorder="1" applyAlignment="1">
      <alignment horizontal="left"/>
    </xf>
    <xf numFmtId="0" fontId="154" fillId="0" borderId="22" xfId="467" applyFont="1" applyFill="1" applyBorder="1" applyAlignment="1">
      <alignment horizontal="center"/>
    </xf>
    <xf numFmtId="0" fontId="154" fillId="0" borderId="60" xfId="467" applyFont="1" applyFill="1" applyBorder="1" applyAlignment="1">
      <alignment horizontal="center"/>
    </xf>
    <xf numFmtId="49" fontId="154" fillId="0" borderId="60" xfId="467" applyNumberFormat="1" applyFont="1" applyFill="1" applyBorder="1" applyAlignment="1">
      <alignment horizontal="center"/>
    </xf>
    <xf numFmtId="0" fontId="154" fillId="0" borderId="80" xfId="467" applyFont="1" applyFill="1" applyBorder="1" applyAlignment="1">
      <alignment horizontal="left"/>
    </xf>
    <xf numFmtId="49" fontId="130" fillId="0" borderId="16" xfId="0" quotePrefix="1" applyNumberFormat="1" applyFont="1" applyFill="1" applyBorder="1" applyAlignment="1">
      <alignment horizontal="center" vertical="center"/>
    </xf>
    <xf numFmtId="180" fontId="114" fillId="0" borderId="85" xfId="0" applyNumberFormat="1" applyFont="1" applyFill="1" applyBorder="1" applyAlignment="1">
      <alignment horizontal="center" vertical="center"/>
    </xf>
    <xf numFmtId="180" fontId="114" fillId="0" borderId="91" xfId="0" applyNumberFormat="1" applyFont="1" applyFill="1" applyBorder="1" applyAlignment="1">
      <alignment horizontal="center" vertical="center"/>
    </xf>
    <xf numFmtId="49" fontId="150" fillId="0" borderId="28" xfId="492" applyNumberFormat="1" applyFont="1" applyFill="1" applyBorder="1" applyAlignment="1">
      <alignment horizontal="center"/>
    </xf>
    <xf numFmtId="0" fontId="114" fillId="0" borderId="85" xfId="434" applyFont="1" applyFill="1" applyBorder="1" applyAlignment="1" applyProtection="1">
      <alignment horizontal="center"/>
    </xf>
    <xf numFmtId="49" fontId="114" fillId="0" borderId="83" xfId="414" applyNumberFormat="1" applyFont="1" applyFill="1" applyBorder="1" applyAlignment="1">
      <alignment horizontal="center" vertical="center"/>
    </xf>
    <xf numFmtId="0" fontId="114" fillId="0" borderId="83" xfId="0" applyFont="1" applyFill="1" applyBorder="1" applyAlignment="1">
      <alignment horizontal="center" vertical="center"/>
    </xf>
    <xf numFmtId="0" fontId="114" fillId="0" borderId="0" xfId="0" applyNumberFormat="1" applyFont="1" applyFill="1" applyBorder="1" applyAlignment="1">
      <alignment horizontal="center" vertical="center"/>
    </xf>
    <xf numFmtId="0" fontId="131" fillId="27" borderId="26" xfId="1424" applyFont="1" applyFill="1" applyBorder="1" applyAlignment="1" applyProtection="1">
      <alignment horizontal="center"/>
    </xf>
    <xf numFmtId="0" fontId="139" fillId="27" borderId="16" xfId="0" applyFont="1" applyFill="1" applyBorder="1" applyAlignment="1">
      <alignment horizontal="center" vertical="center"/>
    </xf>
    <xf numFmtId="0" fontId="139" fillId="27" borderId="82" xfId="0" applyFont="1" applyFill="1" applyBorder="1" applyAlignment="1">
      <alignment horizontal="center" vertical="center"/>
    </xf>
    <xf numFmtId="49" fontId="130" fillId="27" borderId="16" xfId="0" applyNumberFormat="1" applyFont="1" applyFill="1" applyBorder="1" applyAlignment="1">
      <alignment horizontal="center" vertical="center"/>
    </xf>
    <xf numFmtId="0" fontId="130" fillId="27" borderId="16" xfId="0" applyFont="1" applyFill="1" applyBorder="1" applyAlignment="1">
      <alignment horizontal="center" vertical="center"/>
    </xf>
    <xf numFmtId="180" fontId="130" fillId="27" borderId="16" xfId="0" applyNumberFormat="1" applyFont="1" applyFill="1" applyBorder="1" applyAlignment="1">
      <alignment horizontal="center" vertical="center"/>
    </xf>
    <xf numFmtId="180" fontId="130" fillId="27" borderId="16" xfId="0" quotePrefix="1" applyNumberFormat="1" applyFont="1" applyFill="1" applyBorder="1" applyAlignment="1">
      <alignment horizontal="center" vertical="center"/>
    </xf>
    <xf numFmtId="0" fontId="200" fillId="27" borderId="0" xfId="0" applyFont="1" applyFill="1"/>
    <xf numFmtId="0" fontId="307" fillId="27" borderId="0" xfId="0" applyFont="1" applyFill="1"/>
    <xf numFmtId="0" fontId="131" fillId="27" borderId="27" xfId="1424" applyFont="1" applyFill="1" applyBorder="1" applyAlignment="1" applyProtection="1">
      <alignment horizontal="center"/>
    </xf>
    <xf numFmtId="0" fontId="266" fillId="27" borderId="10" xfId="0" applyFont="1" applyFill="1" applyBorder="1" applyAlignment="1">
      <alignment horizontal="center" vertical="center"/>
    </xf>
    <xf numFmtId="49" fontId="266" fillId="27" borderId="10" xfId="0" applyNumberFormat="1" applyFont="1" applyFill="1" applyBorder="1" applyAlignment="1">
      <alignment horizontal="center" vertical="center"/>
    </xf>
    <xf numFmtId="180" fontId="306" fillId="27" borderId="24" xfId="0" applyNumberFormat="1" applyFont="1" applyFill="1" applyBorder="1" applyAlignment="1">
      <alignment horizontal="center" vertical="center"/>
    </xf>
    <xf numFmtId="0" fontId="139" fillId="27" borderId="83" xfId="0" applyFont="1" applyFill="1" applyBorder="1" applyAlignment="1">
      <alignment horizontal="center" vertical="center"/>
    </xf>
    <xf numFmtId="0" fontId="139" fillId="27" borderId="108" xfId="0" applyFont="1" applyFill="1" applyBorder="1" applyAlignment="1">
      <alignment horizontal="center" vertical="center"/>
    </xf>
    <xf numFmtId="180" fontId="308" fillId="27" borderId="16" xfId="0" applyNumberFormat="1" applyFont="1" applyFill="1" applyBorder="1" applyAlignment="1">
      <alignment horizontal="center" vertical="center"/>
    </xf>
    <xf numFmtId="180" fontId="130" fillId="27" borderId="75" xfId="0" applyNumberFormat="1" applyFont="1" applyFill="1" applyBorder="1" applyAlignment="1">
      <alignment horizontal="center" vertical="center"/>
    </xf>
    <xf numFmtId="0" fontId="139" fillId="27" borderId="10" xfId="0" applyFont="1" applyFill="1" applyBorder="1" applyAlignment="1">
      <alignment horizontal="center" vertical="center"/>
    </xf>
    <xf numFmtId="0" fontId="130" fillId="27" borderId="10" xfId="0" applyFont="1" applyFill="1" applyBorder="1" applyAlignment="1">
      <alignment horizontal="center" vertical="center"/>
    </xf>
    <xf numFmtId="180" fontId="130" fillId="27" borderId="10" xfId="0" applyNumberFormat="1" applyFont="1" applyFill="1" applyBorder="1" applyAlignment="1">
      <alignment horizontal="center" vertical="center"/>
    </xf>
    <xf numFmtId="180" fontId="130" fillId="27" borderId="10" xfId="0" quotePrefix="1" applyNumberFormat="1" applyFont="1" applyFill="1" applyBorder="1" applyAlignment="1">
      <alignment horizontal="center" vertical="center"/>
    </xf>
    <xf numFmtId="180" fontId="130" fillId="27" borderId="24" xfId="0" applyNumberFormat="1" applyFont="1" applyFill="1" applyBorder="1" applyAlignment="1">
      <alignment horizontal="center" vertical="center"/>
    </xf>
    <xf numFmtId="0" fontId="131" fillId="27" borderId="28" xfId="1424" applyFont="1" applyFill="1" applyBorder="1" applyAlignment="1" applyProtection="1">
      <alignment horizontal="center"/>
    </xf>
    <xf numFmtId="0" fontId="130" fillId="27" borderId="20" xfId="0" applyFont="1" applyFill="1" applyBorder="1" applyAlignment="1">
      <alignment horizontal="center" vertical="center"/>
    </xf>
    <xf numFmtId="0" fontId="200" fillId="0" borderId="0" xfId="0" applyFont="1" applyFill="1" applyBorder="1"/>
    <xf numFmtId="181" fontId="130" fillId="0" borderId="16" xfId="0" applyNumberFormat="1" applyFont="1" applyFill="1" applyBorder="1" applyAlignment="1">
      <alignment horizontal="center" vertical="center"/>
    </xf>
    <xf numFmtId="49" fontId="130" fillId="27" borderId="16" xfId="0" quotePrefix="1" applyNumberFormat="1" applyFont="1" applyFill="1" applyBorder="1" applyAlignment="1">
      <alignment horizontal="center" vertical="center"/>
    </xf>
    <xf numFmtId="49" fontId="130" fillId="27" borderId="10" xfId="0" quotePrefix="1" applyNumberFormat="1" applyFont="1" applyFill="1" applyBorder="1" applyAlignment="1">
      <alignment horizontal="center" vertical="center"/>
    </xf>
    <xf numFmtId="0" fontId="131" fillId="27" borderId="22" xfId="1424" applyFont="1" applyFill="1" applyBorder="1" applyAlignment="1" applyProtection="1">
      <alignment horizontal="center"/>
    </xf>
    <xf numFmtId="181" fontId="130" fillId="0" borderId="16" xfId="0" quotePrefix="1" applyNumberFormat="1" applyFont="1" applyFill="1" applyBorder="1" applyAlignment="1">
      <alignment horizontal="center" vertical="center"/>
    </xf>
    <xf numFmtId="0" fontId="131" fillId="27" borderId="10" xfId="1424" applyFont="1" applyFill="1" applyBorder="1" applyAlignment="1" applyProtection="1">
      <alignment horizontal="center"/>
    </xf>
    <xf numFmtId="181" fontId="130" fillId="0" borderId="10" xfId="0" quotePrefix="1" applyNumberFormat="1" applyFont="1" applyFill="1" applyBorder="1" applyAlignment="1">
      <alignment horizontal="center" vertical="center"/>
    </xf>
    <xf numFmtId="0" fontId="131" fillId="27" borderId="20" xfId="1424" applyFont="1" applyFill="1" applyBorder="1" applyAlignment="1" applyProtection="1">
      <alignment horizontal="center"/>
    </xf>
    <xf numFmtId="181" fontId="130" fillId="0" borderId="20" xfId="0" quotePrefix="1" applyNumberFormat="1" applyFont="1" applyFill="1" applyBorder="1" applyAlignment="1">
      <alignment horizontal="center" vertical="center"/>
    </xf>
    <xf numFmtId="0" fontId="131" fillId="27" borderId="34" xfId="1424" applyFont="1" applyFill="1" applyBorder="1" applyAlignment="1" applyProtection="1">
      <alignment horizontal="center"/>
    </xf>
    <xf numFmtId="181" fontId="130" fillId="0" borderId="22" xfId="0" quotePrefix="1" applyNumberFormat="1" applyFont="1" applyFill="1" applyBorder="1" applyAlignment="1">
      <alignment horizontal="center" vertical="center"/>
    </xf>
    <xf numFmtId="0" fontId="130" fillId="27" borderId="22" xfId="0" applyFont="1" applyFill="1" applyBorder="1" applyAlignment="1">
      <alignment horizontal="center" vertical="center"/>
    </xf>
    <xf numFmtId="180" fontId="130" fillId="0" borderId="60" xfId="0" applyNumberFormat="1" applyFont="1" applyBorder="1" applyAlignment="1">
      <alignment horizontal="center" vertical="center"/>
    </xf>
    <xf numFmtId="180" fontId="130" fillId="0" borderId="83" xfId="0" applyNumberFormat="1" applyFont="1" applyBorder="1" applyAlignment="1">
      <alignment horizontal="center" vertical="center"/>
    </xf>
    <xf numFmtId="181" fontId="200" fillId="0" borderId="0" xfId="0" applyNumberFormat="1" applyFont="1"/>
    <xf numFmtId="0" fontId="131" fillId="0" borderId="22" xfId="1424" applyFont="1" applyFill="1" applyBorder="1" applyAlignment="1" applyProtection="1">
      <alignment horizontal="center"/>
    </xf>
    <xf numFmtId="180" fontId="150" fillId="0" borderId="37" xfId="289" applyNumberFormat="1" applyFont="1" applyFill="1" applyBorder="1" applyAlignment="1">
      <alignment horizontal="center" vertical="center"/>
    </xf>
    <xf numFmtId="180" fontId="150" fillId="0" borderId="61" xfId="289" applyNumberFormat="1" applyFont="1" applyFill="1" applyBorder="1" applyAlignment="1">
      <alignment horizontal="center" vertical="center"/>
    </xf>
    <xf numFmtId="180" fontId="150" fillId="0" borderId="80" xfId="289" applyNumberFormat="1" applyFont="1" applyFill="1" applyBorder="1" applyAlignment="1">
      <alignment horizontal="center" vertical="center"/>
    </xf>
    <xf numFmtId="180" fontId="150" fillId="0" borderId="50" xfId="289" applyNumberFormat="1" applyFont="1" applyFill="1" applyBorder="1" applyAlignment="1">
      <alignment horizontal="center" vertical="center"/>
    </xf>
    <xf numFmtId="180" fontId="150" fillId="0" borderId="92" xfId="289" applyNumberFormat="1" applyFont="1" applyFill="1" applyBorder="1" applyAlignment="1">
      <alignment horizontal="center" vertical="center"/>
    </xf>
    <xf numFmtId="180" fontId="150" fillId="0" borderId="109" xfId="289" applyNumberFormat="1" applyFont="1" applyFill="1" applyBorder="1" applyAlignment="1">
      <alignment horizontal="center" vertical="center"/>
    </xf>
    <xf numFmtId="180" fontId="150" fillId="0" borderId="51" xfId="289" applyNumberFormat="1" applyFont="1" applyFill="1" applyBorder="1" applyAlignment="1">
      <alignment horizontal="center" vertical="center"/>
    </xf>
    <xf numFmtId="180" fontId="150" fillId="0" borderId="81" xfId="289" applyNumberFormat="1" applyFont="1" applyFill="1" applyBorder="1" applyAlignment="1">
      <alignment horizontal="center" vertical="center"/>
    </xf>
    <xf numFmtId="0" fontId="105" fillId="0" borderId="16" xfId="0" applyFont="1" applyFill="1" applyBorder="1" applyAlignment="1">
      <alignment horizontal="center"/>
    </xf>
    <xf numFmtId="181" fontId="105" fillId="0" borderId="29" xfId="0" applyNumberFormat="1" applyFont="1" applyFill="1" applyBorder="1" applyAlignment="1">
      <alignment horizontal="center" vertical="center"/>
    </xf>
    <xf numFmtId="0" fontId="158" fillId="0" borderId="0" xfId="467" applyFont="1" applyFill="1" applyBorder="1">
      <alignment vertical="center"/>
    </xf>
    <xf numFmtId="0" fontId="197" fillId="0" borderId="29" xfId="0" applyFont="1" applyFill="1" applyBorder="1" applyAlignment="1">
      <alignment horizontal="center" vertical="center"/>
    </xf>
    <xf numFmtId="180" fontId="197" fillId="0" borderId="10" xfId="0" applyNumberFormat="1" applyFont="1" applyFill="1" applyBorder="1" applyAlignment="1">
      <alignment horizontal="center"/>
    </xf>
    <xf numFmtId="180" fontId="197" fillId="0" borderId="24" xfId="0" applyNumberFormat="1" applyFont="1" applyFill="1" applyBorder="1" applyAlignment="1">
      <alignment horizontal="center"/>
    </xf>
    <xf numFmtId="180" fontId="197" fillId="0" borderId="27" xfId="0" applyNumberFormat="1" applyFont="1" applyFill="1" applyBorder="1" applyAlignment="1">
      <alignment horizontal="center"/>
    </xf>
    <xf numFmtId="180" fontId="197" fillId="0" borderId="18" xfId="0" applyNumberFormat="1" applyFont="1" applyFill="1" applyBorder="1" applyAlignment="1">
      <alignment horizontal="center"/>
    </xf>
    <xf numFmtId="0" fontId="197" fillId="0" borderId="18" xfId="467" applyFont="1" applyFill="1" applyBorder="1" applyAlignment="1">
      <alignment horizontal="center"/>
    </xf>
    <xf numFmtId="49" fontId="197" fillId="0" borderId="28" xfId="0" applyNumberFormat="1" applyFont="1" applyFill="1" applyBorder="1" applyAlignment="1">
      <alignment horizontal="center"/>
    </xf>
    <xf numFmtId="49" fontId="197" fillId="0" borderId="20" xfId="0" applyNumberFormat="1" applyFont="1" applyFill="1" applyBorder="1" applyAlignment="1">
      <alignment horizontal="center"/>
    </xf>
    <xf numFmtId="49" fontId="197" fillId="0" borderId="31" xfId="0" applyNumberFormat="1" applyFont="1" applyFill="1" applyBorder="1" applyAlignment="1">
      <alignment horizontal="center"/>
    </xf>
    <xf numFmtId="49" fontId="197" fillId="0" borderId="38" xfId="0" applyNumberFormat="1" applyFont="1" applyFill="1" applyBorder="1" applyAlignment="1">
      <alignment horizontal="center"/>
    </xf>
    <xf numFmtId="0" fontId="141" fillId="0" borderId="10" xfId="0" applyFont="1" applyFill="1" applyBorder="1" applyAlignment="1">
      <alignment horizontal="center" vertical="center" wrapText="1"/>
    </xf>
    <xf numFmtId="0" fontId="226" fillId="0" borderId="0" xfId="0" applyFont="1" applyFill="1" applyBorder="1" applyAlignment="1">
      <alignment horizontal="center"/>
    </xf>
    <xf numFmtId="0" fontId="226" fillId="0" borderId="0" xfId="482" applyNumberFormat="1" applyFont="1" applyFill="1" applyBorder="1" applyAlignment="1">
      <alignment horizontal="left" vertical="center"/>
    </xf>
    <xf numFmtId="0" fontId="141" fillId="0" borderId="0" xfId="0" applyFont="1" applyFill="1" applyAlignment="1">
      <alignment vertical="center"/>
    </xf>
    <xf numFmtId="0" fontId="141" fillId="0" borderId="0" xfId="0" applyFont="1" applyFill="1" applyAlignment="1">
      <alignment horizontal="center" vertical="center"/>
    </xf>
    <xf numFmtId="0" fontId="141" fillId="0" borderId="0" xfId="0" applyFont="1" applyFill="1" applyBorder="1" applyAlignment="1">
      <alignment horizontal="center" vertical="center"/>
    </xf>
    <xf numFmtId="201" fontId="141" fillId="31" borderId="10" xfId="2225" applyFont="1" applyFill="1" applyBorder="1" applyAlignment="1">
      <alignment horizontal="center" vertical="center"/>
    </xf>
    <xf numFmtId="49" fontId="141" fillId="31" borderId="10" xfId="2225" applyNumberFormat="1" applyFont="1" applyFill="1" applyBorder="1" applyAlignment="1">
      <alignment horizontal="center" vertical="center"/>
    </xf>
    <xf numFmtId="0" fontId="263" fillId="0" borderId="0" xfId="0" applyNumberFormat="1" applyFont="1"/>
    <xf numFmtId="0" fontId="197" fillId="0" borderId="16" xfId="467" applyFont="1" applyFill="1" applyBorder="1" applyAlignment="1">
      <alignment horizontal="center"/>
    </xf>
    <xf numFmtId="0" fontId="197" fillId="0" borderId="75" xfId="467" applyFont="1" applyFill="1" applyBorder="1" applyAlignment="1">
      <alignment horizontal="center"/>
    </xf>
    <xf numFmtId="0" fontId="197" fillId="0" borderId="27" xfId="467" applyFont="1" applyFill="1" applyBorder="1" applyAlignment="1">
      <alignment horizontal="center"/>
    </xf>
    <xf numFmtId="0" fontId="197" fillId="0" borderId="10" xfId="467" applyFont="1" applyFill="1" applyBorder="1" applyAlignment="1">
      <alignment horizontal="center"/>
    </xf>
    <xf numFmtId="0" fontId="197" fillId="0" borderId="18" xfId="0" applyFont="1" applyFill="1" applyBorder="1" applyAlignment="1">
      <alignment horizontal="center"/>
    </xf>
    <xf numFmtId="0" fontId="197" fillId="0" borderId="10" xfId="0" applyFont="1" applyFill="1" applyBorder="1" applyAlignment="1">
      <alignment horizontal="center"/>
    </xf>
    <xf numFmtId="0" fontId="197" fillId="0" borderId="24" xfId="467" applyFont="1" applyFill="1" applyBorder="1" applyAlignment="1">
      <alignment horizontal="center"/>
    </xf>
    <xf numFmtId="0" fontId="197" fillId="0" borderId="26" xfId="467" applyFont="1" applyFill="1" applyBorder="1" applyAlignment="1">
      <alignment horizontal="center"/>
    </xf>
    <xf numFmtId="0" fontId="197" fillId="0" borderId="0" xfId="0" applyFont="1" applyFill="1" applyBorder="1" applyAlignment="1">
      <alignment horizontal="center" vertical="center"/>
    </xf>
    <xf numFmtId="0" fontId="197" fillId="0" borderId="17" xfId="0" applyFont="1" applyFill="1" applyBorder="1" applyAlignment="1">
      <alignment horizontal="center" vertical="center"/>
    </xf>
    <xf numFmtId="180" fontId="114" fillId="0" borderId="66" xfId="0" applyNumberFormat="1" applyFont="1" applyFill="1" applyBorder="1" applyAlignment="1">
      <alignment horizontal="center" vertical="center"/>
    </xf>
    <xf numFmtId="0" fontId="114" fillId="0" borderId="45" xfId="434" applyFont="1" applyFill="1" applyBorder="1" applyAlignment="1" applyProtection="1">
      <alignment horizontal="center"/>
    </xf>
    <xf numFmtId="49" fontId="114" fillId="0" borderId="26" xfId="414" applyNumberFormat="1" applyFont="1" applyFill="1" applyBorder="1" applyAlignment="1">
      <alignment horizontal="center" vertical="center"/>
    </xf>
    <xf numFmtId="49" fontId="114" fillId="0" borderId="82" xfId="414" applyNumberFormat="1" applyFont="1" applyFill="1" applyBorder="1" applyAlignment="1">
      <alignment horizontal="center" vertical="center"/>
    </xf>
    <xf numFmtId="0" fontId="197" fillId="0" borderId="0" xfId="467" applyFont="1" applyFill="1">
      <alignment vertical="center"/>
    </xf>
    <xf numFmtId="180" fontId="199" fillId="0" borderId="0" xfId="429" applyNumberFormat="1" applyFont="1" applyFill="1" applyBorder="1" applyAlignment="1" applyProtection="1">
      <alignment horizontal="center"/>
    </xf>
    <xf numFmtId="0" fontId="197" fillId="0" borderId="0" xfId="467" applyFont="1" applyFill="1" applyBorder="1">
      <alignment vertical="center"/>
    </xf>
    <xf numFmtId="186" fontId="197" fillId="0" borderId="28" xfId="0" applyNumberFormat="1" applyFont="1" applyFill="1" applyBorder="1" applyAlignment="1">
      <alignment horizontal="center"/>
    </xf>
    <xf numFmtId="186" fontId="197" fillId="0" borderId="20" xfId="0" applyNumberFormat="1" applyFont="1" applyFill="1" applyBorder="1" applyAlignment="1">
      <alignment horizontal="center"/>
    </xf>
    <xf numFmtId="186" fontId="197" fillId="0" borderId="31" xfId="0" applyNumberFormat="1" applyFont="1" applyFill="1" applyBorder="1" applyAlignment="1">
      <alignment horizontal="center"/>
    </xf>
    <xf numFmtId="186" fontId="197" fillId="0" borderId="38" xfId="0" applyNumberFormat="1" applyFont="1" applyFill="1" applyBorder="1" applyAlignment="1">
      <alignment horizontal="center"/>
    </xf>
    <xf numFmtId="0" fontId="197" fillId="0" borderId="45" xfId="467" applyFont="1" applyFill="1" applyBorder="1" applyAlignment="1">
      <alignment horizontal="center"/>
    </xf>
    <xf numFmtId="0" fontId="197" fillId="0" borderId="32" xfId="467" applyFont="1" applyFill="1" applyBorder="1" applyAlignment="1">
      <alignment horizontal="center"/>
    </xf>
    <xf numFmtId="181" fontId="197" fillId="0" borderId="26" xfId="467" applyNumberFormat="1" applyFont="1" applyFill="1" applyBorder="1" applyAlignment="1">
      <alignment horizontal="center"/>
    </xf>
    <xf numFmtId="181" fontId="197" fillId="0" borderId="82" xfId="467" applyNumberFormat="1" applyFont="1" applyFill="1" applyBorder="1" applyAlignment="1">
      <alignment horizontal="center"/>
    </xf>
    <xf numFmtId="181" fontId="197" fillId="0" borderId="16" xfId="467" applyNumberFormat="1" applyFont="1" applyFill="1" applyBorder="1" applyAlignment="1">
      <alignment horizontal="center"/>
    </xf>
    <xf numFmtId="0" fontId="197" fillId="0" borderId="30" xfId="467" applyFont="1" applyFill="1" applyBorder="1" applyAlignment="1">
      <alignment horizontal="center"/>
    </xf>
    <xf numFmtId="181" fontId="197" fillId="0" borderId="75" xfId="467" applyNumberFormat="1" applyFont="1" applyFill="1" applyBorder="1" applyAlignment="1">
      <alignment horizontal="center"/>
    </xf>
    <xf numFmtId="180" fontId="197" fillId="0" borderId="78" xfId="429" applyNumberFormat="1" applyFont="1" applyFill="1" applyBorder="1" applyAlignment="1" applyProtection="1">
      <alignment horizontal="center"/>
    </xf>
    <xf numFmtId="180" fontId="197" fillId="0" borderId="71" xfId="429" applyNumberFormat="1" applyFont="1" applyFill="1" applyBorder="1" applyAlignment="1" applyProtection="1">
      <alignment horizontal="center"/>
    </xf>
    <xf numFmtId="0" fontId="199" fillId="0" borderId="0" xfId="467" applyFont="1" applyFill="1">
      <alignment vertical="center"/>
    </xf>
    <xf numFmtId="0" fontId="197" fillId="0" borderId="34" xfId="467" applyFont="1" applyFill="1" applyBorder="1" applyAlignment="1">
      <alignment horizontal="center"/>
    </xf>
    <xf numFmtId="180" fontId="314" fillId="0" borderId="78" xfId="429" applyNumberFormat="1" applyFont="1" applyFill="1" applyBorder="1" applyAlignment="1" applyProtection="1">
      <alignment horizontal="center"/>
    </xf>
    <xf numFmtId="180" fontId="314" fillId="0" borderId="71" xfId="429" applyNumberFormat="1" applyFont="1" applyFill="1" applyBorder="1" applyAlignment="1" applyProtection="1">
      <alignment horizontal="center"/>
    </xf>
    <xf numFmtId="0" fontId="197" fillId="0" borderId="27" xfId="0" applyFont="1" applyFill="1" applyBorder="1" applyAlignment="1">
      <alignment horizontal="center"/>
    </xf>
    <xf numFmtId="0" fontId="197" fillId="0" borderId="19" xfId="0" applyFont="1" applyFill="1" applyBorder="1" applyAlignment="1">
      <alignment horizontal="center"/>
    </xf>
    <xf numFmtId="181" fontId="197" fillId="0" borderId="27" xfId="467" applyNumberFormat="1" applyFont="1" applyFill="1" applyBorder="1" applyAlignment="1">
      <alignment horizontal="center"/>
    </xf>
    <xf numFmtId="181" fontId="197" fillId="0" borderId="10" xfId="467" applyNumberFormat="1" applyFont="1" applyFill="1" applyBorder="1" applyAlignment="1">
      <alignment horizontal="center"/>
    </xf>
    <xf numFmtId="181" fontId="197" fillId="0" borderId="22" xfId="467" applyNumberFormat="1" applyFont="1" applyFill="1" applyBorder="1" applyAlignment="1">
      <alignment horizontal="center"/>
    </xf>
    <xf numFmtId="181" fontId="197" fillId="0" borderId="40" xfId="467" applyNumberFormat="1" applyFont="1" applyFill="1" applyBorder="1" applyAlignment="1">
      <alignment horizontal="center"/>
    </xf>
    <xf numFmtId="180" fontId="197" fillId="0" borderId="87" xfId="429" applyNumberFormat="1" applyFont="1" applyFill="1" applyBorder="1" applyAlignment="1" applyProtection="1">
      <alignment horizontal="center"/>
    </xf>
    <xf numFmtId="0" fontId="197" fillId="0" borderId="65" xfId="467" applyFont="1" applyFill="1" applyBorder="1">
      <alignment vertical="center"/>
    </xf>
    <xf numFmtId="181" fontId="197" fillId="0" borderId="18" xfId="467" applyNumberFormat="1" applyFont="1" applyFill="1" applyBorder="1" applyAlignment="1">
      <alignment horizontal="center"/>
    </xf>
    <xf numFmtId="0" fontId="197" fillId="0" borderId="28" xfId="467" applyFont="1" applyFill="1" applyBorder="1" applyAlignment="1">
      <alignment horizontal="center"/>
    </xf>
    <xf numFmtId="0" fontId="197" fillId="0" borderId="35" xfId="467" applyFont="1" applyFill="1" applyBorder="1" applyAlignment="1">
      <alignment horizontal="center"/>
    </xf>
    <xf numFmtId="0" fontId="197" fillId="0" borderId="31" xfId="467" applyFont="1" applyFill="1" applyBorder="1" applyAlignment="1">
      <alignment horizontal="center"/>
    </xf>
    <xf numFmtId="181" fontId="197" fillId="0" borderId="47" xfId="467" applyNumberFormat="1" applyFont="1" applyFill="1" applyBorder="1" applyAlignment="1">
      <alignment horizontal="center"/>
    </xf>
    <xf numFmtId="0" fontId="197" fillId="0" borderId="20" xfId="467" applyFont="1" applyFill="1" applyBorder="1" applyAlignment="1">
      <alignment horizontal="center"/>
    </xf>
    <xf numFmtId="181" fontId="197" fillId="0" borderId="20" xfId="467" applyNumberFormat="1" applyFont="1" applyFill="1" applyBorder="1" applyAlignment="1">
      <alignment horizontal="center"/>
    </xf>
    <xf numFmtId="1" fontId="197" fillId="0" borderId="36" xfId="467" applyNumberFormat="1" applyFont="1" applyFill="1" applyBorder="1" applyAlignment="1">
      <alignment horizontal="center"/>
    </xf>
    <xf numFmtId="0" fontId="197" fillId="0" borderId="63" xfId="467" applyFont="1" applyFill="1" applyBorder="1" applyAlignment="1">
      <alignment horizontal="center"/>
    </xf>
    <xf numFmtId="0" fontId="197" fillId="0" borderId="19" xfId="467" applyFont="1" applyFill="1" applyBorder="1" applyAlignment="1">
      <alignment horizontal="center"/>
    </xf>
    <xf numFmtId="0" fontId="197" fillId="0" borderId="39" xfId="467" applyFont="1" applyFill="1" applyBorder="1" applyAlignment="1">
      <alignment horizontal="center"/>
    </xf>
    <xf numFmtId="0" fontId="197" fillId="0" borderId="72" xfId="0" applyFont="1" applyFill="1" applyBorder="1" applyAlignment="1">
      <alignment horizontal="center"/>
    </xf>
    <xf numFmtId="0" fontId="197" fillId="0" borderId="72" xfId="467" applyFont="1" applyFill="1" applyBorder="1" applyAlignment="1">
      <alignment horizontal="center"/>
    </xf>
    <xf numFmtId="0" fontId="197" fillId="0" borderId="34" xfId="0" applyFont="1" applyFill="1" applyBorder="1" applyAlignment="1">
      <alignment horizontal="center"/>
    </xf>
    <xf numFmtId="0" fontId="197" fillId="0" borderId="36" xfId="467" applyFont="1" applyFill="1" applyBorder="1" applyAlignment="1">
      <alignment horizontal="center"/>
    </xf>
    <xf numFmtId="0" fontId="197" fillId="0" borderId="93" xfId="467" applyFont="1" applyFill="1" applyBorder="1" applyAlignment="1">
      <alignment horizontal="center"/>
    </xf>
    <xf numFmtId="181" fontId="197" fillId="0" borderId="23" xfId="467" applyNumberFormat="1" applyFont="1" applyFill="1" applyBorder="1" applyAlignment="1">
      <alignment horizontal="center"/>
    </xf>
    <xf numFmtId="0" fontId="197" fillId="0" borderId="22" xfId="467" applyFont="1" applyFill="1" applyBorder="1" applyAlignment="1">
      <alignment horizontal="center"/>
    </xf>
    <xf numFmtId="0" fontId="197" fillId="0" borderId="40" xfId="467" applyFont="1" applyFill="1" applyBorder="1" applyAlignment="1">
      <alignment horizontal="center"/>
    </xf>
    <xf numFmtId="180" fontId="197" fillId="0" borderId="121" xfId="429" applyNumberFormat="1" applyFont="1" applyFill="1" applyBorder="1" applyAlignment="1" applyProtection="1">
      <alignment horizontal="center"/>
    </xf>
    <xf numFmtId="0" fontId="314" fillId="0" borderId="27" xfId="0" applyFont="1" applyFill="1" applyBorder="1" applyAlignment="1">
      <alignment horizontal="center"/>
    </xf>
    <xf numFmtId="0" fontId="314" fillId="0" borderId="19" xfId="0" applyFont="1" applyFill="1" applyBorder="1" applyAlignment="1">
      <alignment horizontal="center"/>
    </xf>
    <xf numFmtId="0" fontId="314" fillId="0" borderId="24" xfId="467" applyFont="1" applyFill="1" applyBorder="1" applyAlignment="1">
      <alignment horizontal="center"/>
    </xf>
    <xf numFmtId="181" fontId="314" fillId="0" borderId="27" xfId="467" applyNumberFormat="1" applyFont="1" applyFill="1" applyBorder="1" applyAlignment="1">
      <alignment horizontal="center"/>
    </xf>
    <xf numFmtId="0" fontId="314" fillId="0" borderId="10" xfId="467" applyFont="1" applyFill="1" applyBorder="1" applyAlignment="1">
      <alignment horizontal="center"/>
    </xf>
    <xf numFmtId="181" fontId="314" fillId="0" borderId="10" xfId="467" applyNumberFormat="1" applyFont="1" applyFill="1" applyBorder="1" applyAlignment="1">
      <alignment horizontal="center"/>
    </xf>
    <xf numFmtId="181" fontId="314" fillId="0" borderId="18" xfId="467" applyNumberFormat="1" applyFont="1" applyFill="1" applyBorder="1" applyAlignment="1">
      <alignment horizontal="center"/>
    </xf>
    <xf numFmtId="180" fontId="199" fillId="0" borderId="78" xfId="429" applyNumberFormat="1" applyFont="1" applyFill="1" applyBorder="1" applyAlignment="1" applyProtection="1">
      <alignment horizontal="center"/>
    </xf>
    <xf numFmtId="180" fontId="199" fillId="0" borderId="71" xfId="429" applyNumberFormat="1" applyFont="1" applyFill="1" applyBorder="1" applyAlignment="1" applyProtection="1">
      <alignment horizontal="center"/>
    </xf>
    <xf numFmtId="0" fontId="314" fillId="0" borderId="28" xfId="467" applyFont="1" applyFill="1" applyBorder="1" applyAlignment="1">
      <alignment horizontal="center"/>
    </xf>
    <xf numFmtId="0" fontId="314" fillId="0" borderId="35" xfId="467" applyFont="1" applyFill="1" applyBorder="1" applyAlignment="1">
      <alignment horizontal="center"/>
    </xf>
    <xf numFmtId="0" fontId="314" fillId="0" borderId="31" xfId="467" applyFont="1" applyFill="1" applyBorder="1" applyAlignment="1">
      <alignment horizontal="center"/>
    </xf>
    <xf numFmtId="181" fontId="314" fillId="0" borderId="47" xfId="467" applyNumberFormat="1" applyFont="1" applyFill="1" applyBorder="1" applyAlignment="1">
      <alignment horizontal="center"/>
    </xf>
    <xf numFmtId="0" fontId="314" fillId="0" borderId="20" xfId="467" applyFont="1" applyFill="1" applyBorder="1" applyAlignment="1">
      <alignment horizontal="center"/>
    </xf>
    <xf numFmtId="181" fontId="314" fillId="0" borderId="20" xfId="467" applyNumberFormat="1" applyFont="1" applyFill="1" applyBorder="1" applyAlignment="1">
      <alignment horizontal="center"/>
    </xf>
    <xf numFmtId="0" fontId="314" fillId="0" borderId="36" xfId="467" applyFont="1" applyFill="1" applyBorder="1" applyAlignment="1">
      <alignment horizontal="center"/>
    </xf>
    <xf numFmtId="0" fontId="199" fillId="0" borderId="26" xfId="467" applyFont="1" applyFill="1" applyBorder="1" applyAlignment="1">
      <alignment horizontal="center"/>
    </xf>
    <xf numFmtId="0" fontId="199" fillId="0" borderId="32" xfId="467" applyFont="1" applyFill="1" applyBorder="1" applyAlignment="1">
      <alignment horizontal="center"/>
    </xf>
    <xf numFmtId="0" fontId="199" fillId="0" borderId="24" xfId="467" applyFont="1" applyFill="1" applyBorder="1" applyAlignment="1">
      <alignment horizontal="center"/>
    </xf>
    <xf numFmtId="181" fontId="199" fillId="0" borderId="26" xfId="467" applyNumberFormat="1" applyFont="1" applyFill="1" applyBorder="1" applyAlignment="1">
      <alignment horizontal="center"/>
    </xf>
    <xf numFmtId="0" fontId="199" fillId="0" borderId="30" xfId="467" applyFont="1" applyFill="1" applyBorder="1" applyAlignment="1">
      <alignment horizontal="center"/>
    </xf>
    <xf numFmtId="181" fontId="199" fillId="0" borderId="16" xfId="467" applyNumberFormat="1" applyFont="1" applyFill="1" applyBorder="1" applyAlignment="1">
      <alignment horizontal="center"/>
    </xf>
    <xf numFmtId="0" fontId="199" fillId="0" borderId="75" xfId="467" applyFont="1" applyFill="1" applyBorder="1" applyAlignment="1">
      <alignment horizontal="center"/>
    </xf>
    <xf numFmtId="0" fontId="199" fillId="0" borderId="16" xfId="467" applyFont="1" applyFill="1" applyBorder="1" applyAlignment="1">
      <alignment horizontal="center"/>
    </xf>
    <xf numFmtId="181" fontId="199" fillId="0" borderId="82" xfId="467" applyNumberFormat="1" applyFont="1" applyFill="1" applyBorder="1" applyAlignment="1">
      <alignment horizontal="center"/>
    </xf>
    <xf numFmtId="0" fontId="199" fillId="0" borderId="27" xfId="467" applyFont="1" applyFill="1" applyBorder="1" applyAlignment="1">
      <alignment horizontal="center"/>
    </xf>
    <xf numFmtId="0" fontId="199" fillId="0" borderId="19" xfId="467" applyFont="1" applyFill="1" applyBorder="1" applyAlignment="1">
      <alignment horizontal="center"/>
    </xf>
    <xf numFmtId="181" fontId="199" fillId="0" borderId="27" xfId="467" applyNumberFormat="1" applyFont="1" applyFill="1" applyBorder="1" applyAlignment="1">
      <alignment horizontal="center"/>
    </xf>
    <xf numFmtId="0" fontId="199" fillId="0" borderId="10" xfId="467" applyFont="1" applyFill="1" applyBorder="1" applyAlignment="1">
      <alignment horizontal="center"/>
    </xf>
    <xf numFmtId="181" fontId="199" fillId="0" borderId="10" xfId="467" applyNumberFormat="1" applyFont="1" applyFill="1" applyBorder="1" applyAlignment="1">
      <alignment horizontal="center"/>
    </xf>
    <xf numFmtId="181" fontId="199" fillId="0" borderId="18" xfId="467" applyNumberFormat="1" applyFont="1" applyFill="1" applyBorder="1" applyAlignment="1">
      <alignment horizontal="center"/>
    </xf>
    <xf numFmtId="0" fontId="199" fillId="0" borderId="39" xfId="467" applyFont="1" applyFill="1" applyBorder="1" applyAlignment="1">
      <alignment horizontal="center"/>
    </xf>
    <xf numFmtId="0" fontId="199" fillId="0" borderId="27" xfId="0" applyFont="1" applyFill="1" applyBorder="1" applyAlignment="1">
      <alignment horizontal="center"/>
    </xf>
    <xf numFmtId="0" fontId="199" fillId="0" borderId="19" xfId="0" applyFont="1" applyFill="1" applyBorder="1" applyAlignment="1">
      <alignment horizontal="center"/>
    </xf>
    <xf numFmtId="181" fontId="199" fillId="0" borderId="22" xfId="467" applyNumberFormat="1" applyFont="1" applyFill="1" applyBorder="1" applyAlignment="1">
      <alignment horizontal="center"/>
    </xf>
    <xf numFmtId="181" fontId="199" fillId="0" borderId="40" xfId="467" applyNumberFormat="1" applyFont="1" applyFill="1" applyBorder="1" applyAlignment="1">
      <alignment horizontal="center"/>
    </xf>
    <xf numFmtId="0" fontId="199" fillId="0" borderId="28" xfId="467" applyFont="1" applyFill="1" applyBorder="1" applyAlignment="1">
      <alignment horizontal="center"/>
    </xf>
    <xf numFmtId="0" fontId="199" fillId="0" borderId="35" xfId="467" applyFont="1" applyFill="1" applyBorder="1" applyAlignment="1">
      <alignment horizontal="center"/>
    </xf>
    <xf numFmtId="0" fontId="199" fillId="0" borderId="31" xfId="467" applyFont="1" applyFill="1" applyBorder="1" applyAlignment="1">
      <alignment horizontal="center"/>
    </xf>
    <xf numFmtId="181" fontId="199" fillId="0" borderId="47" xfId="467" applyNumberFormat="1" applyFont="1" applyFill="1" applyBorder="1" applyAlignment="1">
      <alignment horizontal="center"/>
    </xf>
    <xf numFmtId="0" fontId="199" fillId="0" borderId="20" xfId="467" applyFont="1" applyFill="1" applyBorder="1" applyAlignment="1">
      <alignment horizontal="center"/>
    </xf>
    <xf numFmtId="181" fontId="199" fillId="0" borderId="20" xfId="467" applyNumberFormat="1" applyFont="1" applyFill="1" applyBorder="1" applyAlignment="1">
      <alignment horizontal="center"/>
    </xf>
    <xf numFmtId="0" fontId="199" fillId="0" borderId="36" xfId="467" applyFont="1" applyFill="1" applyBorder="1" applyAlignment="1">
      <alignment horizontal="center"/>
    </xf>
    <xf numFmtId="180" fontId="199" fillId="0" borderId="121" xfId="429" applyNumberFormat="1" applyFont="1" applyFill="1" applyBorder="1" applyAlignment="1" applyProtection="1">
      <alignment horizontal="center"/>
    </xf>
    <xf numFmtId="0" fontId="199" fillId="0" borderId="67" xfId="467" applyFont="1" applyFill="1" applyBorder="1">
      <alignment vertical="center"/>
    </xf>
    <xf numFmtId="49" fontId="199" fillId="0" borderId="20" xfId="0" applyNumberFormat="1" applyFont="1" applyFill="1" applyBorder="1" applyAlignment="1">
      <alignment horizontal="center"/>
    </xf>
    <xf numFmtId="0" fontId="197" fillId="0" borderId="60" xfId="467" applyFont="1" applyFill="1" applyBorder="1" applyAlignment="1">
      <alignment horizontal="center"/>
    </xf>
    <xf numFmtId="0" fontId="197" fillId="0" borderId="23" xfId="467" applyFont="1" applyFill="1" applyBorder="1" applyAlignment="1">
      <alignment horizontal="center"/>
    </xf>
    <xf numFmtId="181" fontId="197" fillId="0" borderId="60" xfId="467" applyNumberFormat="1" applyFont="1" applyFill="1" applyBorder="1" applyAlignment="1">
      <alignment horizontal="center"/>
    </xf>
    <xf numFmtId="180" fontId="197" fillId="0" borderId="23" xfId="429" applyNumberFormat="1" applyFont="1" applyFill="1" applyBorder="1" applyAlignment="1" applyProtection="1">
      <alignment horizontal="center"/>
    </xf>
    <xf numFmtId="180" fontId="197" fillId="0" borderId="22" xfId="429" applyNumberFormat="1" applyFont="1" applyFill="1" applyBorder="1" applyAlignment="1" applyProtection="1">
      <alignment horizontal="center"/>
    </xf>
    <xf numFmtId="180" fontId="197" fillId="0" borderId="75" xfId="429" applyNumberFormat="1" applyFont="1" applyFill="1" applyBorder="1" applyAlignment="1" applyProtection="1">
      <alignment horizontal="center"/>
    </xf>
    <xf numFmtId="181" fontId="197" fillId="0" borderId="24" xfId="467" applyNumberFormat="1" applyFont="1" applyFill="1" applyBorder="1" applyAlignment="1">
      <alignment horizontal="center"/>
    </xf>
    <xf numFmtId="180" fontId="314" fillId="0" borderId="18" xfId="429" applyNumberFormat="1" applyFont="1" applyFill="1" applyBorder="1" applyAlignment="1" applyProtection="1">
      <alignment horizontal="center"/>
    </xf>
    <xf numFmtId="180" fontId="314" fillId="0" borderId="10" xfId="429" applyNumberFormat="1" applyFont="1" applyFill="1" applyBorder="1" applyAlignment="1" applyProtection="1">
      <alignment horizontal="center"/>
    </xf>
    <xf numFmtId="180" fontId="314" fillId="0" borderId="24" xfId="429" applyNumberFormat="1" applyFont="1" applyFill="1" applyBorder="1" applyAlignment="1" applyProtection="1">
      <alignment horizontal="center"/>
    </xf>
    <xf numFmtId="0" fontId="197" fillId="0" borderId="38" xfId="467" applyFont="1" applyFill="1" applyBorder="1" applyAlignment="1">
      <alignment horizontal="center"/>
    </xf>
    <xf numFmtId="181" fontId="197" fillId="0" borderId="38" xfId="467" applyNumberFormat="1" applyFont="1" applyFill="1" applyBorder="1" applyAlignment="1">
      <alignment horizontal="center"/>
    </xf>
    <xf numFmtId="181" fontId="197" fillId="0" borderId="31" xfId="467" applyNumberFormat="1" applyFont="1" applyFill="1" applyBorder="1" applyAlignment="1">
      <alignment horizontal="center"/>
    </xf>
    <xf numFmtId="180" fontId="314" fillId="0" borderId="38" xfId="429" applyNumberFormat="1" applyFont="1" applyFill="1" applyBorder="1" applyAlignment="1" applyProtection="1">
      <alignment horizontal="center"/>
    </xf>
    <xf numFmtId="180" fontId="314" fillId="0" borderId="31" xfId="429" applyNumberFormat="1" applyFont="1" applyFill="1" applyBorder="1" applyAlignment="1" applyProtection="1">
      <alignment horizontal="center"/>
    </xf>
    <xf numFmtId="182" fontId="197" fillId="0" borderId="60" xfId="467" applyNumberFormat="1" applyFont="1" applyFill="1" applyBorder="1" applyAlignment="1">
      <alignment horizontal="center"/>
    </xf>
    <xf numFmtId="180" fontId="314" fillId="0" borderId="23" xfId="429" applyNumberFormat="1" applyFont="1" applyFill="1" applyBorder="1" applyAlignment="1" applyProtection="1">
      <alignment horizontal="center"/>
    </xf>
    <xf numFmtId="180" fontId="314" fillId="0" borderId="22" xfId="429" applyNumberFormat="1" applyFont="1" applyFill="1" applyBorder="1" applyAlignment="1" applyProtection="1">
      <alignment horizontal="center"/>
    </xf>
    <xf numFmtId="180" fontId="314" fillId="0" borderId="60" xfId="429" applyNumberFormat="1" applyFont="1" applyFill="1" applyBorder="1" applyAlignment="1" applyProtection="1">
      <alignment horizontal="center"/>
    </xf>
    <xf numFmtId="180" fontId="314" fillId="0" borderId="27" xfId="429" applyNumberFormat="1" applyFont="1" applyFill="1" applyBorder="1" applyAlignment="1" applyProtection="1">
      <alignment horizontal="center"/>
    </xf>
    <xf numFmtId="180" fontId="314" fillId="0" borderId="28" xfId="429" applyNumberFormat="1" applyFont="1" applyFill="1" applyBorder="1" applyAlignment="1" applyProtection="1">
      <alignment horizontal="center"/>
    </xf>
    <xf numFmtId="180" fontId="314" fillId="0" borderId="20" xfId="429" applyNumberFormat="1" applyFont="1" applyFill="1" applyBorder="1" applyAlignment="1" applyProtection="1">
      <alignment horizontal="center"/>
    </xf>
    <xf numFmtId="180" fontId="314" fillId="0" borderId="34" xfId="429" applyNumberFormat="1" applyFont="1" applyFill="1" applyBorder="1" applyAlignment="1" applyProtection="1">
      <alignment horizontal="center"/>
    </xf>
    <xf numFmtId="0" fontId="199" fillId="0" borderId="18" xfId="467" applyFont="1" applyFill="1" applyBorder="1" applyAlignment="1">
      <alignment horizontal="center"/>
    </xf>
    <xf numFmtId="181" fontId="199" fillId="0" borderId="24" xfId="467" applyNumberFormat="1" applyFont="1" applyFill="1" applyBorder="1" applyAlignment="1">
      <alignment horizontal="center"/>
    </xf>
    <xf numFmtId="180" fontId="199" fillId="0" borderId="10" xfId="429" applyNumberFormat="1" applyFont="1" applyFill="1" applyBorder="1" applyAlignment="1" applyProtection="1">
      <alignment horizontal="center"/>
    </xf>
    <xf numFmtId="180" fontId="199" fillId="0" borderId="24" xfId="429" applyNumberFormat="1" applyFont="1" applyFill="1" applyBorder="1" applyAlignment="1" applyProtection="1">
      <alignment horizontal="center"/>
    </xf>
    <xf numFmtId="0" fontId="199" fillId="0" borderId="0" xfId="467" applyFont="1" applyFill="1" applyAlignment="1">
      <alignment horizontal="left"/>
    </xf>
    <xf numFmtId="0" fontId="199" fillId="0" borderId="38" xfId="467" applyFont="1" applyFill="1" applyBorder="1" applyAlignment="1">
      <alignment horizontal="center"/>
    </xf>
    <xf numFmtId="181" fontId="199" fillId="0" borderId="38" xfId="467" applyNumberFormat="1" applyFont="1" applyFill="1" applyBorder="1" applyAlignment="1">
      <alignment horizontal="center"/>
    </xf>
    <xf numFmtId="181" fontId="199" fillId="0" borderId="31" xfId="467" applyNumberFormat="1" applyFont="1" applyFill="1" applyBorder="1" applyAlignment="1">
      <alignment horizontal="center"/>
    </xf>
    <xf numFmtId="180" fontId="199" fillId="0" borderId="20" xfId="429" applyNumberFormat="1" applyFont="1" applyFill="1" applyBorder="1" applyAlignment="1" applyProtection="1">
      <alignment horizontal="center"/>
    </xf>
    <xf numFmtId="180" fontId="199" fillId="0" borderId="31" xfId="429" applyNumberFormat="1" applyFont="1" applyFill="1" applyBorder="1" applyAlignment="1" applyProtection="1">
      <alignment horizontal="center"/>
    </xf>
    <xf numFmtId="0" fontId="197" fillId="0" borderId="89" xfId="467" applyFont="1" applyFill="1" applyBorder="1" applyAlignment="1">
      <alignment horizontal="center"/>
    </xf>
    <xf numFmtId="180" fontId="314" fillId="0" borderId="26" xfId="429" applyNumberFormat="1" applyFont="1" applyFill="1" applyBorder="1" applyAlignment="1" applyProtection="1">
      <alignment horizontal="center"/>
    </xf>
    <xf numFmtId="180" fontId="314" fillId="0" borderId="16" xfId="429" applyNumberFormat="1" applyFont="1" applyFill="1" applyBorder="1" applyAlignment="1" applyProtection="1">
      <alignment horizontal="center"/>
    </xf>
    <xf numFmtId="180" fontId="314" fillId="0" borderId="75" xfId="429" applyNumberFormat="1" applyFont="1" applyFill="1" applyBorder="1" applyAlignment="1" applyProtection="1">
      <alignment horizontal="center"/>
    </xf>
    <xf numFmtId="180" fontId="314" fillId="0" borderId="82" xfId="429" applyNumberFormat="1" applyFont="1" applyFill="1" applyBorder="1" applyAlignment="1" applyProtection="1">
      <alignment horizontal="center"/>
    </xf>
    <xf numFmtId="0" fontId="197" fillId="0" borderId="84" xfId="467" applyFont="1" applyFill="1" applyBorder="1" applyAlignment="1">
      <alignment horizontal="center"/>
    </xf>
    <xf numFmtId="0" fontId="197" fillId="0" borderId="87" xfId="467" applyFont="1" applyFill="1" applyBorder="1" applyAlignment="1">
      <alignment horizontal="center"/>
    </xf>
    <xf numFmtId="0" fontId="197" fillId="0" borderId="17" xfId="467" applyFont="1" applyFill="1" applyBorder="1" applyAlignment="1">
      <alignment horizontal="center"/>
    </xf>
    <xf numFmtId="180" fontId="199" fillId="0" borderId="22" xfId="429" applyNumberFormat="1" applyFont="1" applyFill="1" applyBorder="1" applyAlignment="1" applyProtection="1">
      <alignment horizontal="center"/>
    </xf>
    <xf numFmtId="180" fontId="199" fillId="0" borderId="37" xfId="429" applyNumberFormat="1" applyFont="1" applyFill="1" applyBorder="1" applyAlignment="1" applyProtection="1">
      <alignment horizontal="center"/>
    </xf>
    <xf numFmtId="180" fontId="199" fillId="0" borderId="97" xfId="429" applyNumberFormat="1" applyFont="1" applyFill="1" applyBorder="1" applyAlignment="1" applyProtection="1">
      <alignment horizontal="center"/>
    </xf>
    <xf numFmtId="180" fontId="199" fillId="0" borderId="0" xfId="429" applyNumberFormat="1" applyFont="1" applyFill="1" applyBorder="1" applyAlignment="1" applyProtection="1">
      <alignment horizontal="left"/>
    </xf>
    <xf numFmtId="0" fontId="199" fillId="0" borderId="84" xfId="467" applyFont="1" applyFill="1" applyBorder="1" applyAlignment="1">
      <alignment horizontal="center"/>
    </xf>
    <xf numFmtId="0" fontId="197" fillId="0" borderId="77" xfId="467" applyFont="1" applyFill="1" applyBorder="1" applyAlignment="1">
      <alignment horizontal="center"/>
    </xf>
    <xf numFmtId="180" fontId="314" fillId="0" borderId="47" xfId="429" applyNumberFormat="1" applyFont="1" applyFill="1" applyBorder="1" applyAlignment="1" applyProtection="1">
      <alignment horizontal="center"/>
    </xf>
    <xf numFmtId="180" fontId="199" fillId="0" borderId="47" xfId="429" applyNumberFormat="1" applyFont="1" applyFill="1" applyBorder="1" applyAlignment="1" applyProtection="1">
      <alignment horizontal="center"/>
    </xf>
    <xf numFmtId="180" fontId="199" fillId="0" borderId="74" xfId="429" applyNumberFormat="1" applyFont="1" applyFill="1" applyBorder="1" applyAlignment="1" applyProtection="1">
      <alignment horizontal="center"/>
    </xf>
    <xf numFmtId="0" fontId="197" fillId="0" borderId="66" xfId="467" applyFont="1" applyFill="1" applyBorder="1" applyAlignment="1">
      <alignment horizontal="center"/>
    </xf>
    <xf numFmtId="0" fontId="197" fillId="0" borderId="90" xfId="467" applyFont="1" applyFill="1" applyBorder="1" applyAlignment="1">
      <alignment horizontal="center"/>
    </xf>
    <xf numFmtId="0" fontId="199" fillId="0" borderId="0" xfId="467" applyFont="1" applyFill="1" applyAlignment="1">
      <alignment horizontal="center"/>
    </xf>
    <xf numFmtId="180" fontId="199" fillId="0" borderId="34" xfId="429" applyNumberFormat="1" applyFont="1" applyFill="1" applyBorder="1" applyAlignment="1" applyProtection="1">
      <alignment horizontal="center"/>
    </xf>
    <xf numFmtId="180" fontId="197" fillId="0" borderId="47" xfId="429" applyNumberFormat="1" applyFont="1" applyFill="1" applyBorder="1" applyAlignment="1" applyProtection="1">
      <alignment horizontal="center"/>
    </xf>
    <xf numFmtId="180" fontId="197" fillId="0" borderId="37" xfId="429" applyNumberFormat="1" applyFont="1" applyFill="1" applyBorder="1" applyAlignment="1" applyProtection="1">
      <alignment horizontal="center"/>
    </xf>
    <xf numFmtId="180" fontId="314" fillId="0" borderId="37" xfId="429" applyNumberFormat="1" applyFont="1" applyFill="1" applyBorder="1" applyAlignment="1" applyProtection="1">
      <alignment horizontal="center"/>
    </xf>
    <xf numFmtId="180" fontId="314" fillId="0" borderId="61" xfId="429" applyNumberFormat="1" applyFont="1" applyFill="1" applyBorder="1" applyAlignment="1" applyProtection="1">
      <alignment horizontal="center"/>
    </xf>
    <xf numFmtId="180" fontId="314" fillId="0" borderId="80" xfId="429" applyNumberFormat="1" applyFont="1" applyFill="1" applyBorder="1" applyAlignment="1" applyProtection="1">
      <alignment horizontal="center"/>
    </xf>
    <xf numFmtId="180" fontId="197" fillId="0" borderId="26" xfId="429" applyNumberFormat="1" applyFont="1" applyFill="1" applyBorder="1" applyAlignment="1" applyProtection="1">
      <alignment horizontal="center"/>
    </xf>
    <xf numFmtId="180" fontId="197" fillId="0" borderId="16" xfId="429" applyNumberFormat="1" applyFont="1" applyFill="1" applyBorder="1" applyAlignment="1" applyProtection="1">
      <alignment horizontal="center"/>
    </xf>
    <xf numFmtId="180" fontId="197" fillId="0" borderId="34" xfId="429" applyNumberFormat="1" applyFont="1" applyFill="1" applyBorder="1" applyAlignment="1" applyProtection="1">
      <alignment horizontal="center"/>
    </xf>
    <xf numFmtId="180" fontId="199" fillId="0" borderId="60" xfId="429" applyNumberFormat="1" applyFont="1" applyFill="1" applyBorder="1" applyAlignment="1" applyProtection="1">
      <alignment horizontal="center"/>
    </xf>
    <xf numFmtId="180" fontId="197" fillId="0" borderId="60" xfId="429" applyNumberFormat="1" applyFont="1" applyFill="1" applyBorder="1" applyAlignment="1" applyProtection="1">
      <alignment horizontal="center"/>
    </xf>
    <xf numFmtId="0" fontId="197" fillId="0" borderId="65" xfId="467" applyFont="1" applyFill="1" applyBorder="1" applyAlignment="1">
      <alignment horizontal="center"/>
    </xf>
    <xf numFmtId="180" fontId="199" fillId="0" borderId="25" xfId="429" applyNumberFormat="1" applyFont="1" applyFill="1" applyBorder="1" applyAlignment="1" applyProtection="1">
      <alignment horizontal="center"/>
    </xf>
    <xf numFmtId="0" fontId="199" fillId="0" borderId="126" xfId="467" applyFont="1" applyFill="1" applyBorder="1" applyAlignment="1">
      <alignment horizontal="center"/>
    </xf>
    <xf numFmtId="180" fontId="199" fillId="0" borderId="127" xfId="429" applyNumberFormat="1" applyFont="1" applyFill="1" applyBorder="1" applyAlignment="1" applyProtection="1">
      <alignment horizontal="center"/>
    </xf>
    <xf numFmtId="49" fontId="197" fillId="0" borderId="23" xfId="467" applyNumberFormat="1" applyFont="1" applyFill="1" applyBorder="1" applyAlignment="1">
      <alignment horizontal="center"/>
    </xf>
    <xf numFmtId="49" fontId="197" fillId="0" borderId="18" xfId="467" applyNumberFormat="1" applyFont="1" applyFill="1" applyBorder="1" applyAlignment="1">
      <alignment horizontal="center"/>
    </xf>
    <xf numFmtId="49" fontId="197" fillId="0" borderId="10" xfId="467" applyNumberFormat="1" applyFont="1" applyFill="1" applyBorder="1" applyAlignment="1">
      <alignment horizontal="center"/>
    </xf>
    <xf numFmtId="180" fontId="199" fillId="0" borderId="109" xfId="429" applyNumberFormat="1" applyFont="1" applyFill="1" applyBorder="1" applyAlignment="1" applyProtection="1">
      <alignment horizontal="center"/>
    </xf>
    <xf numFmtId="0" fontId="199" fillId="0" borderId="83" xfId="467" applyFont="1" applyFill="1" applyBorder="1" applyAlignment="1">
      <alignment horizontal="center"/>
    </xf>
    <xf numFmtId="180" fontId="199" fillId="0" borderId="61" xfId="429" applyNumberFormat="1" applyFont="1" applyFill="1" applyBorder="1" applyAlignment="1" applyProtection="1">
      <alignment horizontal="center"/>
    </xf>
    <xf numFmtId="180" fontId="314" fillId="0" borderId="126" xfId="429" applyNumberFormat="1" applyFont="1" applyFill="1" applyBorder="1" applyAlignment="1" applyProtection="1">
      <alignment horizontal="center"/>
    </xf>
    <xf numFmtId="180" fontId="314" fillId="0" borderId="81" xfId="429" applyNumberFormat="1" applyFont="1" applyFill="1" applyBorder="1" applyAlignment="1" applyProtection="1">
      <alignment horizontal="center"/>
    </xf>
    <xf numFmtId="180" fontId="314" fillId="0" borderId="124" xfId="429" applyNumberFormat="1" applyFont="1" applyFill="1" applyBorder="1" applyAlignment="1" applyProtection="1">
      <alignment horizontal="center"/>
    </xf>
    <xf numFmtId="180" fontId="197" fillId="0" borderId="124" xfId="429" applyNumberFormat="1" applyFont="1" applyFill="1" applyBorder="1" applyAlignment="1" applyProtection="1">
      <alignment horizontal="center"/>
    </xf>
    <xf numFmtId="180" fontId="197" fillId="0" borderId="126" xfId="429" applyNumberFormat="1" applyFont="1" applyFill="1" applyBorder="1" applyAlignment="1" applyProtection="1">
      <alignment horizontal="center"/>
    </xf>
    <xf numFmtId="180" fontId="197" fillId="0" borderId="80" xfId="429" applyNumberFormat="1" applyFont="1" applyFill="1" applyBorder="1" applyAlignment="1" applyProtection="1">
      <alignment horizontal="center"/>
    </xf>
    <xf numFmtId="180" fontId="197" fillId="0" borderId="97" xfId="429" applyNumberFormat="1" applyFont="1" applyFill="1" applyBorder="1" applyAlignment="1" applyProtection="1">
      <alignment horizontal="center"/>
    </xf>
    <xf numFmtId="180" fontId="199" fillId="0" borderId="124" xfId="429" applyNumberFormat="1" applyFont="1" applyFill="1" applyBorder="1" applyAlignment="1" applyProtection="1">
      <alignment horizontal="center"/>
    </xf>
    <xf numFmtId="0" fontId="199" fillId="0" borderId="23" xfId="467" applyFont="1" applyFill="1" applyBorder="1" applyAlignment="1">
      <alignment horizontal="center"/>
    </xf>
    <xf numFmtId="0" fontId="199" fillId="0" borderId="22" xfId="467" applyFont="1" applyFill="1" applyBorder="1" applyAlignment="1">
      <alignment horizontal="center"/>
    </xf>
    <xf numFmtId="0" fontId="199" fillId="0" borderId="60" xfId="467" applyFont="1" applyFill="1" applyBorder="1" applyAlignment="1">
      <alignment horizontal="center"/>
    </xf>
    <xf numFmtId="181" fontId="199" fillId="0" borderId="23" xfId="467" applyNumberFormat="1" applyFont="1" applyFill="1" applyBorder="1" applyAlignment="1">
      <alignment horizontal="center"/>
    </xf>
    <xf numFmtId="182" fontId="199" fillId="0" borderId="60" xfId="467" applyNumberFormat="1" applyFont="1" applyFill="1" applyBorder="1" applyAlignment="1">
      <alignment horizontal="center"/>
    </xf>
    <xf numFmtId="180" fontId="199" fillId="0" borderId="126" xfId="429" applyNumberFormat="1" applyFont="1" applyFill="1" applyBorder="1" applyAlignment="1" applyProtection="1">
      <alignment horizontal="center"/>
    </xf>
    <xf numFmtId="49" fontId="199" fillId="0" borderId="18" xfId="467" applyNumberFormat="1" applyFont="1" applyFill="1" applyBorder="1" applyAlignment="1">
      <alignment horizontal="center"/>
    </xf>
    <xf numFmtId="49" fontId="199" fillId="0" borderId="10" xfId="467" applyNumberFormat="1" applyFont="1" applyFill="1" applyBorder="1" applyAlignment="1">
      <alignment horizontal="center"/>
    </xf>
    <xf numFmtId="0" fontId="114" fillId="0" borderId="0" xfId="0" applyFont="1" applyFill="1"/>
    <xf numFmtId="0" fontId="315" fillId="0" borderId="0" xfId="0" applyFont="1" applyFill="1"/>
    <xf numFmtId="0" fontId="136" fillId="0" borderId="28" xfId="468" applyFont="1" applyFill="1" applyBorder="1" applyAlignment="1">
      <alignment horizontal="center" vertical="center"/>
    </xf>
    <xf numFmtId="0" fontId="151" fillId="0" borderId="0" xfId="0" applyFont="1" applyFill="1"/>
    <xf numFmtId="0" fontId="28" fillId="0" borderId="16" xfId="0" applyFont="1" applyFill="1" applyBorder="1" applyAlignment="1">
      <alignment horizontal="center" vertical="center"/>
    </xf>
    <xf numFmtId="180" fontId="28" fillId="0" borderId="16" xfId="467" applyNumberFormat="1" applyFont="1" applyFill="1" applyBorder="1" applyAlignment="1">
      <alignment horizontal="center" vertical="center"/>
    </xf>
    <xf numFmtId="180" fontId="28" fillId="0" borderId="75" xfId="467" applyNumberFormat="1" applyFont="1" applyFill="1" applyBorder="1" applyAlignment="1">
      <alignment horizontal="center" vertical="center"/>
    </xf>
    <xf numFmtId="0" fontId="197" fillId="0" borderId="27" xfId="467" applyFont="1" applyFill="1" applyBorder="1" applyAlignment="1">
      <alignment horizontal="center"/>
    </xf>
    <xf numFmtId="0" fontId="197" fillId="0" borderId="10" xfId="467" applyFont="1" applyFill="1" applyBorder="1" applyAlignment="1">
      <alignment horizontal="center"/>
    </xf>
    <xf numFmtId="0" fontId="197" fillId="0" borderId="24" xfId="467" applyFont="1" applyFill="1" applyBorder="1" applyAlignment="1">
      <alignment horizontal="center"/>
    </xf>
    <xf numFmtId="0" fontId="197" fillId="0" borderId="0" xfId="0" applyFont="1" applyFill="1" applyBorder="1" applyAlignment="1">
      <alignment horizontal="center" vertical="center"/>
    </xf>
    <xf numFmtId="0" fontId="197" fillId="0" borderId="17" xfId="0" applyFont="1" applyFill="1" applyBorder="1" applyAlignment="1">
      <alignment horizontal="center" vertical="center"/>
    </xf>
    <xf numFmtId="0" fontId="314" fillId="0" borderId="18" xfId="467" applyFont="1" applyFill="1" applyBorder="1" applyAlignment="1">
      <alignment horizontal="center"/>
    </xf>
    <xf numFmtId="181" fontId="314" fillId="0" borderId="24" xfId="467" applyNumberFormat="1" applyFont="1" applyFill="1" applyBorder="1" applyAlignment="1">
      <alignment horizontal="center"/>
    </xf>
    <xf numFmtId="0" fontId="0" fillId="0" borderId="0" xfId="0" applyNumberFormat="1"/>
    <xf numFmtId="0" fontId="112" fillId="31" borderId="57" xfId="467" applyFont="1" applyFill="1" applyBorder="1" applyAlignment="1">
      <alignment horizontal="center"/>
    </xf>
    <xf numFmtId="0" fontId="112" fillId="31" borderId="10" xfId="320" applyFont="1" applyFill="1" applyBorder="1" applyAlignment="1">
      <alignment horizontal="center"/>
    </xf>
    <xf numFmtId="0" fontId="112" fillId="31" borderId="57" xfId="320" applyFont="1" applyFill="1" applyBorder="1" applyAlignment="1">
      <alignment horizontal="center"/>
    </xf>
    <xf numFmtId="49" fontId="112" fillId="31" borderId="42" xfId="320" applyNumberFormat="1" applyFont="1" applyFill="1" applyBorder="1" applyAlignment="1">
      <alignment horizontal="center"/>
    </xf>
    <xf numFmtId="49" fontId="112" fillId="31" borderId="142" xfId="320" applyNumberFormat="1" applyFont="1" applyFill="1" applyBorder="1" applyAlignment="1">
      <alignment horizontal="center"/>
    </xf>
    <xf numFmtId="0" fontId="113" fillId="0" borderId="10" xfId="320" applyFont="1" applyFill="1" applyBorder="1" applyAlignment="1">
      <alignment horizontal="center"/>
    </xf>
    <xf numFmtId="0" fontId="113" fillId="0" borderId="10" xfId="499" applyFont="1" applyFill="1" applyBorder="1" applyAlignment="1">
      <alignment horizontal="center"/>
    </xf>
    <xf numFmtId="0" fontId="113" fillId="0" borderId="56" xfId="320" applyFont="1" applyFill="1" applyBorder="1" applyAlignment="1">
      <alignment horizontal="center"/>
    </xf>
    <xf numFmtId="0" fontId="113" fillId="0" borderId="56" xfId="499" applyFont="1" applyFill="1" applyBorder="1" applyAlignment="1">
      <alignment horizontal="center"/>
    </xf>
    <xf numFmtId="0" fontId="0" fillId="0" borderId="0" xfId="0" applyFill="1"/>
    <xf numFmtId="201" fontId="161" fillId="0" borderId="0" xfId="3362" applyNumberFormat="1" applyFont="1" applyBorder="1" applyAlignment="1" applyProtection="1">
      <alignment horizontal="center"/>
    </xf>
    <xf numFmtId="201" fontId="161" fillId="0" borderId="0" xfId="3362" applyNumberFormat="1" applyFont="1" applyBorder="1" applyAlignment="1" applyProtection="1"/>
    <xf numFmtId="201" fontId="161" fillId="0" borderId="0" xfId="3362" applyNumberFormat="1" applyFont="1" applyFill="1" applyBorder="1" applyAlignment="1" applyProtection="1">
      <alignment horizontal="center"/>
    </xf>
    <xf numFmtId="201" fontId="175" fillId="0" borderId="0" xfId="3362" applyNumberFormat="1" applyFont="1" applyFill="1" applyBorder="1" applyAlignment="1" applyProtection="1">
      <alignment horizontal="center"/>
    </xf>
    <xf numFmtId="201" fontId="175" fillId="0" borderId="0" xfId="3362" applyNumberFormat="1" applyFont="1" applyFill="1" applyProtection="1"/>
    <xf numFmtId="201" fontId="175" fillId="0" borderId="0" xfId="3362" applyNumberFormat="1" applyFont="1" applyFill="1" applyBorder="1" applyProtection="1"/>
    <xf numFmtId="0" fontId="162" fillId="0" borderId="28" xfId="3362" applyNumberFormat="1" applyFont="1" applyFill="1" applyBorder="1" applyAlignment="1" applyProtection="1">
      <alignment horizontal="center" vertical="center"/>
    </xf>
    <xf numFmtId="181" fontId="153" fillId="31" borderId="42" xfId="485" applyNumberFormat="1" applyFont="1" applyFill="1" applyBorder="1" applyAlignment="1">
      <alignment horizontal="center"/>
    </xf>
    <xf numFmtId="0" fontId="171" fillId="0" borderId="0" xfId="485" applyFont="1" applyFill="1" applyBorder="1" applyAlignment="1">
      <alignment horizontal="center"/>
    </xf>
    <xf numFmtId="0" fontId="153" fillId="0" borderId="0" xfId="485" applyFont="1" applyFill="1" applyBorder="1" applyAlignment="1">
      <alignment horizontal="center"/>
    </xf>
    <xf numFmtId="181" fontId="153" fillId="0" borderId="0" xfId="485" applyNumberFormat="1" applyFont="1" applyFill="1" applyBorder="1" applyAlignment="1">
      <alignment horizontal="center"/>
    </xf>
    <xf numFmtId="198" fontId="169" fillId="0" borderId="0" xfId="0" applyNumberFormat="1" applyFont="1" applyFill="1" applyBorder="1" applyAlignment="1">
      <alignment horizontal="center"/>
    </xf>
    <xf numFmtId="0" fontId="132" fillId="0" borderId="0" xfId="289" applyFill="1" applyAlignment="1">
      <alignment vertical="center"/>
    </xf>
    <xf numFmtId="0" fontId="105" fillId="0" borderId="68" xfId="499" applyFont="1" applyFill="1" applyBorder="1" applyAlignment="1">
      <alignment horizontal="center" vertical="center"/>
    </xf>
    <xf numFmtId="0" fontId="106" fillId="0" borderId="48" xfId="0" applyFont="1" applyFill="1" applyBorder="1" applyAlignment="1">
      <alignment horizontal="center" vertical="center"/>
    </xf>
    <xf numFmtId="0" fontId="106" fillId="0" borderId="84" xfId="0" applyFont="1" applyFill="1" applyBorder="1" applyAlignment="1">
      <alignment horizontal="center" vertical="center"/>
    </xf>
    <xf numFmtId="0" fontId="106" fillId="0" borderId="90" xfId="0" applyFont="1" applyFill="1" applyBorder="1" applyAlignment="1">
      <alignment horizontal="center" vertical="center"/>
    </xf>
    <xf numFmtId="180" fontId="155" fillId="0" borderId="17" xfId="430" applyNumberFormat="1" applyFont="1" applyFill="1" applyBorder="1" applyAlignment="1" applyProtection="1">
      <alignment horizontal="center"/>
    </xf>
    <xf numFmtId="0" fontId="122" fillId="0" borderId="0" xfId="1424" applyFont="1" applyFill="1" applyAlignment="1" applyProtection="1">
      <alignment horizontal="center"/>
    </xf>
    <xf numFmtId="0" fontId="122" fillId="0" borderId="0" xfId="1424" applyFont="1" applyFill="1" applyAlignment="1" applyProtection="1"/>
    <xf numFmtId="0" fontId="124" fillId="0" borderId="0" xfId="1424" applyFont="1" applyFill="1" applyAlignment="1" applyProtection="1">
      <alignment horizontal="center"/>
    </xf>
    <xf numFmtId="0" fontId="122" fillId="0" borderId="0" xfId="1424" applyFont="1" applyFill="1" applyProtection="1"/>
    <xf numFmtId="0" fontId="124" fillId="0" borderId="0" xfId="1424" applyFont="1" applyFill="1" applyBorder="1" applyAlignment="1" applyProtection="1">
      <alignment horizontal="center"/>
    </xf>
    <xf numFmtId="0" fontId="118" fillId="0" borderId="0" xfId="1424" applyFont="1" applyBorder="1" applyAlignment="1" applyProtection="1"/>
    <xf numFmtId="0" fontId="115" fillId="0" borderId="22" xfId="1424" applyFont="1" applyFill="1" applyBorder="1" applyAlignment="1" applyProtection="1">
      <alignment horizontal="center"/>
    </xf>
    <xf numFmtId="0" fontId="112" fillId="0" borderId="22" xfId="1424" applyFont="1" applyFill="1" applyBorder="1" applyAlignment="1" applyProtection="1">
      <alignment horizontal="left"/>
    </xf>
    <xf numFmtId="180" fontId="111" fillId="0" borderId="22" xfId="1424" applyNumberFormat="1" applyFont="1" applyFill="1" applyBorder="1" applyAlignment="1" applyProtection="1">
      <alignment horizontal="center"/>
    </xf>
    <xf numFmtId="180" fontId="111" fillId="0" borderId="37" xfId="1424" applyNumberFormat="1" applyFont="1" applyFill="1" applyBorder="1" applyAlignment="1" applyProtection="1">
      <alignment horizontal="center"/>
    </xf>
    <xf numFmtId="180" fontId="111" fillId="0" borderId="50" xfId="1424" applyNumberFormat="1" applyFont="1" applyFill="1" applyBorder="1" applyAlignment="1" applyProtection="1">
      <alignment horizontal="center"/>
    </xf>
    <xf numFmtId="0" fontId="115" fillId="0" borderId="110" xfId="1424" applyFont="1" applyFill="1" applyBorder="1" applyAlignment="1" applyProtection="1">
      <alignment horizontal="center"/>
    </xf>
    <xf numFmtId="0" fontId="112" fillId="0" borderId="110" xfId="1424" applyFont="1" applyFill="1" applyBorder="1" applyAlignment="1" applyProtection="1">
      <alignment horizontal="left"/>
    </xf>
    <xf numFmtId="180" fontId="111" fillId="0" borderId="114" xfId="1424" applyNumberFormat="1" applyFont="1" applyFill="1" applyBorder="1" applyAlignment="1" applyProtection="1">
      <alignment horizontal="center"/>
    </xf>
    <xf numFmtId="0" fontId="115" fillId="0" borderId="115" xfId="1424" applyFont="1" applyFill="1" applyBorder="1" applyAlignment="1" applyProtection="1">
      <alignment horizontal="center"/>
    </xf>
    <xf numFmtId="0" fontId="112" fillId="0" borderId="115" xfId="1424" applyFont="1" applyFill="1" applyBorder="1" applyAlignment="1" applyProtection="1">
      <alignment horizontal="left"/>
    </xf>
    <xf numFmtId="180" fontId="111" fillId="0" borderId="120" xfId="1424" applyNumberFormat="1" applyFont="1" applyFill="1" applyBorder="1" applyAlignment="1" applyProtection="1">
      <alignment horizontal="center"/>
    </xf>
    <xf numFmtId="180" fontId="111" fillId="0" borderId="110" xfId="1424" applyNumberFormat="1" applyFont="1" applyFill="1" applyBorder="1" applyAlignment="1" applyProtection="1">
      <alignment horizontal="center"/>
    </xf>
    <xf numFmtId="180" fontId="111" fillId="0" borderId="115" xfId="1424" applyNumberFormat="1" applyFont="1" applyFill="1" applyBorder="1" applyAlignment="1" applyProtection="1">
      <alignment horizontal="center"/>
    </xf>
    <xf numFmtId="180" fontId="192" fillId="0" borderId="120" xfId="1424" applyNumberFormat="1" applyFont="1" applyFill="1" applyBorder="1" applyAlignment="1" applyProtection="1">
      <alignment horizontal="center"/>
    </xf>
    <xf numFmtId="180" fontId="111" fillId="0" borderId="99" xfId="1424" applyNumberFormat="1" applyFont="1" applyFill="1" applyBorder="1" applyAlignment="1" applyProtection="1">
      <alignment horizontal="center"/>
    </xf>
    <xf numFmtId="0" fontId="137" fillId="0" borderId="128" xfId="1424" applyFont="1" applyFill="1" applyBorder="1" applyAlignment="1" applyProtection="1">
      <alignment horizontal="center" vertical="center"/>
    </xf>
    <xf numFmtId="200" fontId="137" fillId="0" borderId="129" xfId="1424" applyNumberFormat="1" applyFont="1" applyFill="1" applyBorder="1" applyAlignment="1" applyProtection="1">
      <alignment horizontal="center" vertical="center"/>
    </xf>
    <xf numFmtId="200" fontId="137" fillId="0" borderId="130" xfId="1424" applyNumberFormat="1" applyFont="1" applyFill="1" applyBorder="1" applyAlignment="1" applyProtection="1">
      <alignment horizontal="center" vertical="center"/>
    </xf>
    <xf numFmtId="0" fontId="115" fillId="0" borderId="99" xfId="1424" applyFont="1" applyFill="1" applyBorder="1" applyAlignment="1" applyProtection="1">
      <alignment horizontal="center"/>
    </xf>
    <xf numFmtId="0" fontId="112" fillId="0" borderId="99" xfId="1424" applyFont="1" applyFill="1" applyBorder="1" applyAlignment="1" applyProtection="1">
      <alignment horizontal="left"/>
    </xf>
    <xf numFmtId="180" fontId="111" fillId="0" borderId="95" xfId="1424" applyNumberFormat="1" applyFont="1" applyFill="1" applyBorder="1" applyAlignment="1" applyProtection="1">
      <alignment horizontal="center"/>
    </xf>
    <xf numFmtId="180" fontId="111" fillId="0" borderId="41" xfId="1424" applyNumberFormat="1" applyFont="1" applyFill="1" applyBorder="1" applyAlignment="1" applyProtection="1">
      <alignment horizontal="center"/>
    </xf>
    <xf numFmtId="0" fontId="203" fillId="0" borderId="110" xfId="1424" applyFont="1" applyFill="1" applyBorder="1" applyAlignment="1" applyProtection="1">
      <alignment horizontal="center"/>
    </xf>
    <xf numFmtId="0" fontId="189" fillId="0" borderId="110" xfId="1424" applyFont="1" applyFill="1" applyBorder="1" applyAlignment="1" applyProtection="1">
      <alignment horizontal="left"/>
    </xf>
    <xf numFmtId="0" fontId="204" fillId="0" borderId="0" xfId="1424" applyFont="1" applyFill="1" applyProtection="1"/>
    <xf numFmtId="0" fontId="112" fillId="0" borderId="115" xfId="1424" applyFont="1" applyFill="1" applyBorder="1" applyAlignment="1" applyProtection="1">
      <alignment horizontal="left" vertical="center"/>
    </xf>
    <xf numFmtId="180" fontId="111" fillId="0" borderId="115" xfId="1424" applyNumberFormat="1" applyFont="1" applyFill="1" applyBorder="1" applyAlignment="1" applyProtection="1">
      <alignment horizontal="left" vertical="center"/>
    </xf>
    <xf numFmtId="0" fontId="112" fillId="0" borderId="110" xfId="1424" applyFont="1" applyFill="1" applyBorder="1" applyAlignment="1" applyProtection="1">
      <alignment horizontal="left" vertical="center"/>
    </xf>
    <xf numFmtId="180" fontId="111" fillId="0" borderId="110" xfId="1424" applyNumberFormat="1" applyFont="1" applyFill="1" applyBorder="1" applyAlignment="1" applyProtection="1">
      <alignment horizontal="left" vertical="center"/>
    </xf>
    <xf numFmtId="0" fontId="123" fillId="0" borderId="137" xfId="1424" applyFont="1" applyFill="1" applyBorder="1" applyAlignment="1" applyProtection="1">
      <alignment horizontal="center"/>
    </xf>
    <xf numFmtId="0" fontId="122" fillId="0" borderId="137" xfId="1424" applyFont="1" applyFill="1" applyBorder="1" applyAlignment="1" applyProtection="1">
      <alignment horizontal="center"/>
    </xf>
    <xf numFmtId="0" fontId="122" fillId="0" borderId="0" xfId="1424" applyFont="1" applyFill="1" applyBorder="1" applyProtection="1"/>
    <xf numFmtId="0" fontId="137" fillId="0" borderId="115" xfId="1424" applyFont="1" applyFill="1" applyBorder="1" applyAlignment="1" applyProtection="1">
      <alignment horizontal="left" vertical="center"/>
    </xf>
    <xf numFmtId="180" fontId="137" fillId="0" borderId="115" xfId="1424" applyNumberFormat="1" applyFont="1" applyFill="1" applyBorder="1" applyAlignment="1" applyProtection="1">
      <alignment horizontal="left" vertical="center"/>
    </xf>
    <xf numFmtId="180" fontId="111" fillId="0" borderId="50" xfId="1424" applyNumberFormat="1" applyFont="1" applyFill="1" applyBorder="1" applyAlignment="1" applyProtection="1">
      <alignment horizontal="left" vertical="center"/>
    </xf>
    <xf numFmtId="180" fontId="111" fillId="0" borderId="99" xfId="1424" applyNumberFormat="1" applyFont="1" applyFill="1" applyBorder="1" applyAlignment="1" applyProtection="1">
      <alignment horizontal="left" vertical="center"/>
    </xf>
    <xf numFmtId="180" fontId="189" fillId="0" borderId="99" xfId="1424" applyNumberFormat="1" applyFont="1" applyFill="1" applyBorder="1" applyAlignment="1" applyProtection="1">
      <alignment horizontal="left" vertical="center"/>
    </xf>
    <xf numFmtId="180" fontId="189" fillId="0" borderId="115" xfId="1424" applyNumberFormat="1" applyFont="1" applyFill="1" applyBorder="1" applyAlignment="1" applyProtection="1">
      <alignment horizontal="left" vertical="center"/>
    </xf>
    <xf numFmtId="180" fontId="192" fillId="0" borderId="99" xfId="1424" applyNumberFormat="1" applyFont="1" applyFill="1" applyBorder="1" applyAlignment="1" applyProtection="1">
      <alignment horizontal="left" vertical="center"/>
    </xf>
    <xf numFmtId="0" fontId="119" fillId="0" borderId="0" xfId="1424" applyFont="1" applyFill="1" applyAlignment="1" applyProtection="1">
      <alignment horizontal="center" vertical="center"/>
    </xf>
    <xf numFmtId="0" fontId="120" fillId="0" borderId="0" xfId="1424" applyFont="1" applyAlignment="1" applyProtection="1">
      <alignment horizontal="center" vertical="center"/>
    </xf>
    <xf numFmtId="0" fontId="112" fillId="0" borderId="115" xfId="1424" applyFont="1" applyFill="1" applyBorder="1" applyAlignment="1" applyProtection="1">
      <alignment horizontal="center" vertical="center"/>
    </xf>
    <xf numFmtId="181" fontId="111" fillId="0" borderId="116" xfId="1424" applyNumberFormat="1" applyFont="1" applyFill="1" applyBorder="1" applyAlignment="1" applyProtection="1">
      <alignment horizontal="center" vertical="center"/>
    </xf>
    <xf numFmtId="188" fontId="111" fillId="0" borderId="118" xfId="1424" applyNumberFormat="1" applyFont="1" applyFill="1" applyBorder="1" applyAlignment="1" applyProtection="1">
      <alignment horizontal="center" vertical="center"/>
    </xf>
    <xf numFmtId="189" fontId="111" fillId="0" borderId="119" xfId="1424" applyNumberFormat="1" applyFont="1" applyFill="1" applyBorder="1" applyAlignment="1" applyProtection="1">
      <alignment horizontal="center" vertical="center"/>
    </xf>
    <xf numFmtId="180" fontId="123" fillId="0" borderId="115" xfId="1424" applyNumberFormat="1" applyFont="1" applyFill="1" applyBorder="1" applyAlignment="1" applyProtection="1">
      <alignment horizontal="center" vertical="center" wrapText="1"/>
    </xf>
    <xf numFmtId="0" fontId="112" fillId="0" borderId="110" xfId="1424" applyFont="1" applyFill="1" applyBorder="1" applyAlignment="1" applyProtection="1">
      <alignment horizontal="center" vertical="center"/>
    </xf>
    <xf numFmtId="181" fontId="111" fillId="0" borderId="111" xfId="1424" applyNumberFormat="1" applyFont="1" applyFill="1" applyBorder="1" applyAlignment="1" applyProtection="1">
      <alignment horizontal="center" vertical="center"/>
    </xf>
    <xf numFmtId="188" fontId="111" fillId="0" borderId="112" xfId="1424" applyNumberFormat="1" applyFont="1" applyFill="1" applyBorder="1" applyAlignment="1" applyProtection="1">
      <alignment horizontal="center" vertical="center"/>
    </xf>
    <xf numFmtId="189" fontId="111" fillId="0" borderId="113" xfId="1424" applyNumberFormat="1" applyFont="1" applyFill="1" applyBorder="1" applyAlignment="1" applyProtection="1">
      <alignment horizontal="center" vertical="center"/>
    </xf>
    <xf numFmtId="180" fontId="111" fillId="0" borderId="110" xfId="1424" applyNumberFormat="1" applyFont="1" applyFill="1" applyBorder="1" applyAlignment="1" applyProtection="1">
      <alignment horizontal="center" vertical="center"/>
    </xf>
    <xf numFmtId="180" fontId="123" fillId="0" borderId="110" xfId="1424" applyNumberFormat="1" applyFont="1" applyFill="1" applyBorder="1" applyAlignment="1" applyProtection="1">
      <alignment horizontal="center" vertical="center" wrapText="1"/>
    </xf>
    <xf numFmtId="180" fontId="123" fillId="0" borderId="50" xfId="1424" applyNumberFormat="1" applyFont="1" applyFill="1" applyBorder="1" applyAlignment="1" applyProtection="1">
      <alignment horizontal="center" vertical="center" wrapText="1"/>
    </xf>
    <xf numFmtId="0" fontId="137" fillId="0" borderId="115" xfId="1424" applyFont="1" applyFill="1" applyBorder="1" applyAlignment="1" applyProtection="1">
      <alignment horizontal="center" vertical="center"/>
    </xf>
    <xf numFmtId="181" fontId="137" fillId="0" borderId="116" xfId="1424" applyNumberFormat="1" applyFont="1" applyFill="1" applyBorder="1" applyAlignment="1" applyProtection="1">
      <alignment horizontal="center" vertical="center"/>
    </xf>
    <xf numFmtId="188" fontId="137" fillId="0" borderId="118" xfId="1424" applyNumberFormat="1" applyFont="1" applyFill="1" applyBorder="1" applyAlignment="1" applyProtection="1">
      <alignment horizontal="center" vertical="center"/>
    </xf>
    <xf numFmtId="189" fontId="137" fillId="0" borderId="119" xfId="1424" applyNumberFormat="1" applyFont="1" applyFill="1" applyBorder="1" applyAlignment="1" applyProtection="1">
      <alignment horizontal="center" vertical="center"/>
    </xf>
    <xf numFmtId="180" fontId="137" fillId="0" borderId="115" xfId="1424" applyNumberFormat="1" applyFont="1" applyFill="1" applyBorder="1" applyAlignment="1" applyProtection="1">
      <alignment horizontal="center" vertical="center"/>
    </xf>
    <xf numFmtId="180" fontId="223" fillId="0" borderId="115" xfId="1424" applyNumberFormat="1" applyFont="1" applyFill="1" applyBorder="1" applyAlignment="1" applyProtection="1">
      <alignment horizontal="center" vertical="center" wrapText="1"/>
    </xf>
    <xf numFmtId="180" fontId="111" fillId="0" borderId="50" xfId="1424" applyNumberFormat="1" applyFont="1" applyFill="1" applyBorder="1" applyAlignment="1" applyProtection="1">
      <alignment horizontal="center" vertical="center"/>
    </xf>
    <xf numFmtId="180" fontId="111" fillId="0" borderId="99" xfId="1424" applyNumberFormat="1" applyFont="1" applyFill="1" applyBorder="1" applyAlignment="1" applyProtection="1">
      <alignment horizontal="center" vertical="center"/>
    </xf>
    <xf numFmtId="180" fontId="189" fillId="0" borderId="99" xfId="1424" applyNumberFormat="1" applyFont="1" applyFill="1" applyBorder="1" applyAlignment="1" applyProtection="1">
      <alignment horizontal="center" vertical="center"/>
    </xf>
    <xf numFmtId="180" fontId="192" fillId="0" borderId="99" xfId="1424" applyNumberFormat="1" applyFont="1" applyFill="1" applyBorder="1" applyAlignment="1" applyProtection="1">
      <alignment horizontal="center" vertical="center"/>
    </xf>
    <xf numFmtId="180" fontId="111" fillId="0" borderId="115" xfId="1424" applyNumberFormat="1" applyFont="1" applyFill="1" applyBorder="1" applyAlignment="1" applyProtection="1">
      <alignment horizontal="center" vertical="center"/>
    </xf>
    <xf numFmtId="182" fontId="121" fillId="0" borderId="0" xfId="1424" applyNumberFormat="1" applyFont="1" applyFill="1" applyAlignment="1" applyProtection="1">
      <alignment horizontal="center" vertical="center"/>
    </xf>
    <xf numFmtId="189" fontId="121" fillId="0" borderId="0" xfId="1424" applyNumberFormat="1" applyFont="1" applyFill="1" applyAlignment="1" applyProtection="1">
      <alignment horizontal="center" vertical="center"/>
    </xf>
    <xf numFmtId="0" fontId="118" fillId="0" borderId="0" xfId="1424" applyFont="1" applyAlignment="1" applyProtection="1">
      <alignment horizontal="center" vertical="center"/>
    </xf>
    <xf numFmtId="182" fontId="123" fillId="0" borderId="0" xfId="1424" applyNumberFormat="1" applyFont="1" applyFill="1" applyAlignment="1" applyProtection="1">
      <alignment horizontal="center" vertical="center"/>
    </xf>
    <xf numFmtId="189" fontId="124" fillId="0" borderId="0" xfId="1424" applyNumberFormat="1" applyFont="1" applyFill="1" applyAlignment="1" applyProtection="1">
      <alignment horizontal="center" vertical="center"/>
    </xf>
    <xf numFmtId="0" fontId="124" fillId="0" borderId="0" xfId="1424" applyFont="1" applyFill="1" applyAlignment="1" applyProtection="1">
      <alignment horizontal="center" vertical="center"/>
    </xf>
    <xf numFmtId="0" fontId="118" fillId="0" borderId="0" xfId="1424" applyFont="1" applyBorder="1" applyAlignment="1" applyProtection="1">
      <alignment horizontal="center" vertical="center"/>
    </xf>
    <xf numFmtId="182" fontId="123" fillId="0" borderId="0" xfId="1424" applyNumberFormat="1" applyFont="1" applyFill="1" applyBorder="1" applyAlignment="1" applyProtection="1">
      <alignment horizontal="center" vertical="center"/>
    </xf>
    <xf numFmtId="189" fontId="124" fillId="0" borderId="0" xfId="1424" applyNumberFormat="1" applyFont="1" applyFill="1" applyBorder="1" applyAlignment="1" applyProtection="1">
      <alignment horizontal="center" vertical="center"/>
    </xf>
    <xf numFmtId="0" fontId="124" fillId="0" borderId="0" xfId="1424" applyFont="1" applyFill="1" applyBorder="1" applyAlignment="1" applyProtection="1">
      <alignment horizontal="center" vertical="center"/>
    </xf>
    <xf numFmtId="189" fontId="111" fillId="0" borderId="104" xfId="1424" applyNumberFormat="1" applyFont="1" applyFill="1" applyBorder="1" applyAlignment="1" applyProtection="1">
      <alignment horizontal="center" vertical="center"/>
    </xf>
    <xf numFmtId="188" fontId="111" fillId="0" borderId="104" xfId="1424" applyNumberFormat="1" applyFont="1" applyFill="1" applyBorder="1" applyAlignment="1" applyProtection="1">
      <alignment horizontal="center" vertical="center"/>
    </xf>
    <xf numFmtId="0" fontId="112" fillId="0" borderId="22" xfId="1424" applyFont="1" applyFill="1" applyBorder="1" applyAlignment="1" applyProtection="1">
      <alignment horizontal="center" vertical="center"/>
    </xf>
    <xf numFmtId="181" fontId="111" fillId="0" borderId="105" xfId="1424" applyNumberFormat="1" applyFont="1" applyFill="1" applyBorder="1" applyAlignment="1" applyProtection="1">
      <alignment horizontal="center" vertical="center"/>
    </xf>
    <xf numFmtId="188" fontId="111" fillId="0" borderId="102" xfId="1424" applyNumberFormat="1" applyFont="1" applyFill="1" applyBorder="1" applyAlignment="1" applyProtection="1">
      <alignment horizontal="center" vertical="center"/>
    </xf>
    <xf numFmtId="189" fontId="111" fillId="0" borderId="106" xfId="1424" applyNumberFormat="1" applyFont="1" applyFill="1" applyBorder="1" applyAlignment="1" applyProtection="1">
      <alignment horizontal="center" vertical="center"/>
    </xf>
    <xf numFmtId="188" fontId="111" fillId="0" borderId="106" xfId="1424" applyNumberFormat="1" applyFont="1" applyFill="1" applyBorder="1" applyAlignment="1" applyProtection="1">
      <alignment horizontal="center" vertical="center"/>
    </xf>
    <xf numFmtId="189" fontId="111" fillId="0" borderId="22" xfId="1424" applyNumberFormat="1" applyFont="1" applyFill="1" applyBorder="1" applyAlignment="1" applyProtection="1">
      <alignment horizontal="center" vertical="center"/>
    </xf>
    <xf numFmtId="180" fontId="111" fillId="0" borderId="22" xfId="1424" applyNumberFormat="1" applyFont="1" applyFill="1" applyBorder="1" applyAlignment="1" applyProtection="1">
      <alignment horizontal="center" vertical="center"/>
    </xf>
    <xf numFmtId="180" fontId="123" fillId="0" borderId="22" xfId="1424" applyNumberFormat="1" applyFont="1" applyFill="1" applyBorder="1" applyAlignment="1" applyProtection="1">
      <alignment horizontal="center" vertical="center" wrapText="1"/>
    </xf>
    <xf numFmtId="188" fontId="111" fillId="0" borderId="113" xfId="1424" applyNumberFormat="1" applyFont="1" applyFill="1" applyBorder="1" applyAlignment="1" applyProtection="1">
      <alignment horizontal="center" vertical="center"/>
    </xf>
    <xf numFmtId="189" fontId="111" fillId="0" borderId="110" xfId="1424" applyNumberFormat="1" applyFont="1" applyFill="1" applyBorder="1" applyAlignment="1" applyProtection="1">
      <alignment horizontal="center" vertical="center"/>
    </xf>
    <xf numFmtId="180" fontId="111" fillId="0" borderId="114" xfId="1424" applyNumberFormat="1" applyFont="1" applyFill="1" applyBorder="1" applyAlignment="1" applyProtection="1">
      <alignment horizontal="center" vertical="center"/>
    </xf>
    <xf numFmtId="180" fontId="123" fillId="0" borderId="114" xfId="1424" applyNumberFormat="1" applyFont="1" applyFill="1" applyBorder="1" applyAlignment="1" applyProtection="1">
      <alignment horizontal="center" vertical="center" wrapText="1"/>
    </xf>
    <xf numFmtId="180" fontId="111" fillId="0" borderId="37" xfId="1424" applyNumberFormat="1" applyFont="1" applyFill="1" applyBorder="1" applyAlignment="1" applyProtection="1">
      <alignment horizontal="center" vertical="center"/>
    </xf>
    <xf numFmtId="180" fontId="123" fillId="0" borderId="37" xfId="1424" applyNumberFormat="1" applyFont="1" applyFill="1" applyBorder="1" applyAlignment="1" applyProtection="1">
      <alignment horizontal="center" vertical="center" wrapText="1"/>
    </xf>
    <xf numFmtId="188" fontId="111" fillId="0" borderId="119" xfId="1424" applyNumberFormat="1" applyFont="1" applyFill="1" applyBorder="1" applyAlignment="1" applyProtection="1">
      <alignment horizontal="center" vertical="center"/>
    </xf>
    <xf numFmtId="189" fontId="111" fillId="0" borderId="115" xfId="1424" applyNumberFormat="1" applyFont="1" applyFill="1" applyBorder="1" applyAlignment="1" applyProtection="1">
      <alignment horizontal="center" vertical="center"/>
    </xf>
    <xf numFmtId="180" fontId="111" fillId="0" borderId="120" xfId="1424" applyNumberFormat="1" applyFont="1" applyFill="1" applyBorder="1" applyAlignment="1" applyProtection="1">
      <alignment horizontal="center" vertical="center"/>
    </xf>
    <xf numFmtId="180" fontId="123" fillId="0" borderId="120" xfId="1424" applyNumberFormat="1" applyFont="1" applyFill="1" applyBorder="1" applyAlignment="1" applyProtection="1">
      <alignment horizontal="center" vertical="center" wrapText="1"/>
    </xf>
    <xf numFmtId="180" fontId="190" fillId="0" borderId="50" xfId="1424" applyNumberFormat="1" applyFont="1" applyFill="1" applyBorder="1" applyAlignment="1" applyProtection="1">
      <alignment horizontal="center" vertical="center"/>
    </xf>
    <xf numFmtId="180" fontId="190" fillId="0" borderId="115" xfId="1424" applyNumberFormat="1" applyFont="1" applyFill="1" applyBorder="1" applyAlignment="1" applyProtection="1">
      <alignment horizontal="center" vertical="center"/>
    </xf>
    <xf numFmtId="180" fontId="192" fillId="0" borderId="120" xfId="1424" applyNumberFormat="1" applyFont="1" applyFill="1" applyBorder="1" applyAlignment="1" applyProtection="1">
      <alignment horizontal="center" vertical="center"/>
    </xf>
    <xf numFmtId="0" fontId="123" fillId="0" borderId="137" xfId="1424" applyFont="1" applyFill="1" applyBorder="1" applyAlignment="1" applyProtection="1">
      <alignment horizontal="center" vertical="center"/>
    </xf>
    <xf numFmtId="0" fontId="122" fillId="0" borderId="137" xfId="1424" applyFont="1" applyFill="1" applyBorder="1" applyAlignment="1" applyProtection="1">
      <alignment horizontal="center" vertical="center"/>
    </xf>
    <xf numFmtId="182" fontId="122" fillId="0" borderId="137" xfId="1424" applyNumberFormat="1" applyFont="1" applyFill="1" applyBorder="1" applyAlignment="1" applyProtection="1">
      <alignment horizontal="center" vertical="center"/>
    </xf>
    <xf numFmtId="0" fontId="194" fillId="0" borderId="137" xfId="1424" applyFont="1" applyFill="1" applyBorder="1" applyAlignment="1" applyProtection="1">
      <alignment horizontal="center" vertical="center"/>
    </xf>
    <xf numFmtId="0" fontId="221" fillId="0" borderId="137" xfId="1424" applyFont="1" applyFill="1" applyBorder="1" applyAlignment="1" applyProtection="1">
      <alignment horizontal="center" vertical="center"/>
    </xf>
    <xf numFmtId="180" fontId="123" fillId="0" borderId="99" xfId="1424" applyNumberFormat="1" applyFont="1" applyFill="1" applyBorder="1" applyAlignment="1" applyProtection="1">
      <alignment horizontal="center" vertical="center" wrapText="1"/>
    </xf>
    <xf numFmtId="0" fontId="112" fillId="0" borderId="99" xfId="1424" applyFont="1" applyFill="1" applyBorder="1" applyAlignment="1" applyProtection="1">
      <alignment horizontal="center" vertical="center"/>
    </xf>
    <xf numFmtId="181" fontId="111" fillId="0" borderId="100" xfId="1424" applyNumberFormat="1" applyFont="1" applyFill="1" applyBorder="1" applyAlignment="1" applyProtection="1">
      <alignment horizontal="center" vertical="center"/>
    </xf>
    <xf numFmtId="188" fontId="111" fillId="0" borderId="100" xfId="1424" applyNumberFormat="1" applyFont="1" applyFill="1" applyBorder="1" applyAlignment="1" applyProtection="1">
      <alignment horizontal="center" vertical="center"/>
    </xf>
    <xf numFmtId="189" fontId="111" fillId="0" borderId="96" xfId="1424" applyNumberFormat="1" applyFont="1" applyFill="1" applyBorder="1" applyAlignment="1" applyProtection="1">
      <alignment horizontal="center" vertical="center"/>
    </xf>
    <xf numFmtId="188" fontId="111" fillId="0" borderId="96" xfId="1424" applyNumberFormat="1" applyFont="1" applyFill="1" applyBorder="1" applyAlignment="1" applyProtection="1">
      <alignment horizontal="center" vertical="center"/>
    </xf>
    <xf numFmtId="189" fontId="111" fillId="0" borderId="101" xfId="1424" applyNumberFormat="1" applyFont="1" applyFill="1" applyBorder="1" applyAlignment="1" applyProtection="1">
      <alignment horizontal="center" vertical="center"/>
    </xf>
    <xf numFmtId="180" fontId="111" fillId="0" borderId="95" xfId="1424" applyNumberFormat="1" applyFont="1" applyFill="1" applyBorder="1" applyAlignment="1" applyProtection="1">
      <alignment horizontal="center" vertical="center"/>
    </xf>
    <xf numFmtId="180" fontId="111" fillId="0" borderId="41" xfId="1424" applyNumberFormat="1" applyFont="1" applyFill="1" applyBorder="1" applyAlignment="1" applyProtection="1">
      <alignment horizontal="center" vertical="center"/>
    </xf>
    <xf numFmtId="180" fontId="123" fillId="0" borderId="101" xfId="1424" applyNumberFormat="1" applyFont="1" applyFill="1" applyBorder="1" applyAlignment="1" applyProtection="1">
      <alignment horizontal="center" vertical="center" wrapText="1"/>
    </xf>
    <xf numFmtId="180" fontId="189" fillId="0" borderId="115" xfId="1424" applyNumberFormat="1" applyFont="1" applyFill="1" applyBorder="1" applyAlignment="1" applyProtection="1">
      <alignment horizontal="center" vertical="center"/>
    </xf>
    <xf numFmtId="0" fontId="189" fillId="0" borderId="110" xfId="1424" applyFont="1" applyFill="1" applyBorder="1" applyAlignment="1" applyProtection="1">
      <alignment horizontal="center" vertical="center"/>
    </xf>
    <xf numFmtId="181" fontId="189" fillId="0" borderId="111" xfId="1424" applyNumberFormat="1" applyFont="1" applyFill="1" applyBorder="1" applyAlignment="1" applyProtection="1">
      <alignment horizontal="center" vertical="center"/>
    </xf>
    <xf numFmtId="188" fontId="189" fillId="0" borderId="112" xfId="1424" applyNumberFormat="1" applyFont="1" applyFill="1" applyBorder="1" applyAlignment="1" applyProtection="1">
      <alignment horizontal="center" vertical="center"/>
    </xf>
    <xf numFmtId="189" fontId="189" fillId="0" borderId="113" xfId="1424" applyNumberFormat="1" applyFont="1" applyFill="1" applyBorder="1" applyAlignment="1" applyProtection="1">
      <alignment horizontal="center" vertical="center"/>
    </xf>
    <xf numFmtId="180" fontId="189" fillId="0" borderId="110" xfId="1424" applyNumberFormat="1" applyFont="1" applyFill="1" applyBorder="1" applyAlignment="1" applyProtection="1">
      <alignment horizontal="center" vertical="center"/>
    </xf>
    <xf numFmtId="0" fontId="123" fillId="0" borderId="0" xfId="1424" applyFont="1" applyFill="1" applyAlignment="1" applyProtection="1">
      <alignment horizontal="center" vertical="center"/>
    </xf>
    <xf numFmtId="182" fontId="122" fillId="0" borderId="0" xfId="1424" applyNumberFormat="1" applyFont="1" applyFill="1" applyAlignment="1" applyProtection="1">
      <alignment horizontal="center" vertical="center"/>
    </xf>
    <xf numFmtId="0" fontId="112" fillId="0" borderId="0" xfId="1424" applyFont="1" applyFill="1" applyBorder="1" applyAlignment="1" applyProtection="1">
      <alignment horizontal="left" vertical="center"/>
    </xf>
    <xf numFmtId="0" fontId="112" fillId="0" borderId="0" xfId="1424" applyFont="1" applyFill="1" applyBorder="1" applyAlignment="1" applyProtection="1">
      <alignment horizontal="center" vertical="center"/>
    </xf>
    <xf numFmtId="181" fontId="111" fillId="0" borderId="0" xfId="1424" applyNumberFormat="1" applyFont="1" applyFill="1" applyBorder="1" applyAlignment="1" applyProtection="1">
      <alignment horizontal="center" vertical="center"/>
    </xf>
    <xf numFmtId="188" fontId="111" fillId="0" borderId="0" xfId="1424" applyNumberFormat="1" applyFont="1" applyFill="1" applyBorder="1" applyAlignment="1" applyProtection="1">
      <alignment horizontal="center" vertical="center"/>
    </xf>
    <xf numFmtId="189" fontId="111" fillId="0" borderId="0" xfId="1424" applyNumberFormat="1" applyFont="1" applyFill="1" applyBorder="1" applyAlignment="1" applyProtection="1">
      <alignment horizontal="center" vertical="center"/>
    </xf>
    <xf numFmtId="180" fontId="111" fillId="0" borderId="0" xfId="1424" applyNumberFormat="1" applyFont="1" applyFill="1" applyBorder="1" applyAlignment="1" applyProtection="1">
      <alignment horizontal="center" vertical="center"/>
    </xf>
    <xf numFmtId="180" fontId="111" fillId="0" borderId="0" xfId="1424" applyNumberFormat="1" applyFont="1" applyFill="1" applyBorder="1" applyAlignment="1" applyProtection="1">
      <alignment horizontal="left" vertical="center"/>
    </xf>
    <xf numFmtId="180" fontId="189" fillId="0" borderId="0" xfId="1424" applyNumberFormat="1" applyFont="1" applyFill="1" applyBorder="1" applyAlignment="1" applyProtection="1">
      <alignment horizontal="left" vertical="center"/>
    </xf>
    <xf numFmtId="0" fontId="115" fillId="0" borderId="115" xfId="1424" applyFont="1" applyFill="1" applyBorder="1" applyAlignment="1" applyProtection="1">
      <alignment horizontal="center" vertical="center"/>
    </xf>
    <xf numFmtId="0" fontId="115" fillId="0" borderId="110" xfId="1424" applyFont="1" applyFill="1" applyBorder="1" applyAlignment="1" applyProtection="1">
      <alignment horizontal="center" vertical="center"/>
    </xf>
    <xf numFmtId="0" fontId="222" fillId="0" borderId="115" xfId="1424" applyFont="1" applyFill="1" applyBorder="1" applyAlignment="1" applyProtection="1">
      <alignment horizontal="center" vertical="center"/>
    </xf>
    <xf numFmtId="0" fontId="115" fillId="0" borderId="0" xfId="1424" applyFont="1" applyFill="1" applyBorder="1" applyAlignment="1" applyProtection="1">
      <alignment horizontal="center" vertical="center"/>
    </xf>
    <xf numFmtId="0" fontId="274" fillId="0" borderId="34" xfId="1424" applyFont="1" applyFill="1" applyBorder="1" applyAlignment="1" applyProtection="1">
      <alignment horizontal="center" vertical="center"/>
    </xf>
    <xf numFmtId="0" fontId="150" fillId="0" borderId="22" xfId="1424" applyFont="1" applyFill="1" applyBorder="1" applyAlignment="1" applyProtection="1">
      <alignment horizontal="left" vertical="center"/>
    </xf>
    <xf numFmtId="181" fontId="125" fillId="0" borderId="22" xfId="1424" applyNumberFormat="1" applyFont="1" applyFill="1" applyBorder="1" applyAlignment="1" applyProtection="1">
      <alignment horizontal="center" vertical="center"/>
    </xf>
    <xf numFmtId="188" fontId="125" fillId="0" borderId="22" xfId="1424" applyNumberFormat="1" applyFont="1" applyFill="1" applyBorder="1" applyAlignment="1" applyProtection="1">
      <alignment horizontal="center" vertical="center"/>
    </xf>
    <xf numFmtId="189" fontId="125" fillId="0" borderId="22" xfId="1424" applyNumberFormat="1" applyFont="1" applyFill="1" applyBorder="1" applyAlignment="1" applyProtection="1">
      <alignment horizontal="center" vertical="center"/>
    </xf>
    <xf numFmtId="189" fontId="125" fillId="0" borderId="60" xfId="1424" applyNumberFormat="1" applyFont="1" applyFill="1" applyBorder="1" applyAlignment="1" applyProtection="1">
      <alignment horizontal="center" vertical="center"/>
    </xf>
    <xf numFmtId="180" fontId="125" fillId="0" borderId="34" xfId="1424" applyNumberFormat="1" applyFont="1" applyFill="1" applyBorder="1" applyAlignment="1" applyProtection="1">
      <alignment horizontal="center" vertical="center"/>
    </xf>
    <xf numFmtId="180" fontId="125" fillId="0" borderId="22" xfId="1424" applyNumberFormat="1" applyFont="1" applyFill="1" applyBorder="1" applyAlignment="1" applyProtection="1">
      <alignment horizontal="center" vertical="center"/>
    </xf>
    <xf numFmtId="180" fontId="125" fillId="0" borderId="60" xfId="1424" applyNumberFormat="1" applyFont="1" applyFill="1" applyBorder="1" applyAlignment="1" applyProtection="1">
      <alignment horizontal="center" vertical="center"/>
    </xf>
    <xf numFmtId="200" fontId="137" fillId="0" borderId="28" xfId="1424" applyNumberFormat="1" applyFont="1" applyFill="1" applyBorder="1" applyAlignment="1" applyProtection="1">
      <alignment horizontal="center" vertical="center"/>
    </xf>
    <xf numFmtId="0" fontId="109" fillId="0" borderId="0" xfId="319" applyFont="1" applyBorder="1" applyAlignment="1" applyProtection="1">
      <alignment horizontal="left"/>
    </xf>
    <xf numFmtId="0" fontId="122" fillId="0" borderId="0" xfId="1424" applyFont="1" applyFill="1" applyAlignment="1" applyProtection="1">
      <alignment wrapText="1"/>
    </xf>
    <xf numFmtId="0" fontId="122" fillId="0" borderId="0" xfId="1424" applyFont="1" applyFill="1" applyAlignment="1" applyProtection="1">
      <alignment horizontal="center" vertical="center"/>
    </xf>
    <xf numFmtId="189" fontId="121" fillId="0" borderId="0" xfId="1424" applyNumberFormat="1" applyFont="1" applyFill="1" applyAlignment="1" applyProtection="1">
      <alignment horizontal="left" vertical="center"/>
    </xf>
    <xf numFmtId="189" fontId="124" fillId="0" borderId="0" xfId="1424" applyNumberFormat="1" applyFont="1" applyFill="1" applyAlignment="1" applyProtection="1">
      <alignment horizontal="left" vertical="center"/>
    </xf>
    <xf numFmtId="180" fontId="150" fillId="0" borderId="98" xfId="1424" applyNumberFormat="1" applyFont="1" applyFill="1" applyBorder="1" applyAlignment="1" applyProtection="1">
      <alignment horizontal="center" vertical="center"/>
    </xf>
    <xf numFmtId="182" fontId="122" fillId="0" borderId="98" xfId="1424" applyNumberFormat="1" applyFont="1" applyFill="1" applyBorder="1" applyAlignment="1" applyProtection="1">
      <alignment horizontal="center" vertical="center"/>
    </xf>
    <xf numFmtId="0" fontId="123" fillId="0" borderId="98" xfId="1424" applyFont="1" applyFill="1" applyBorder="1" applyAlignment="1" applyProtection="1">
      <alignment horizontal="center" vertical="center"/>
    </xf>
    <xf numFmtId="0" fontId="122" fillId="0" borderId="98" xfId="1424" applyFont="1" applyFill="1" applyBorder="1" applyAlignment="1" applyProtection="1">
      <alignment horizontal="center" vertical="center"/>
    </xf>
    <xf numFmtId="0" fontId="124" fillId="0" borderId="17" xfId="1424" applyFont="1" applyFill="1" applyBorder="1" applyAlignment="1" applyProtection="1">
      <alignment horizontal="left" vertical="center"/>
    </xf>
    <xf numFmtId="189" fontId="124" fillId="0" borderId="17" xfId="1424" applyNumberFormat="1" applyFont="1" applyFill="1" applyBorder="1" applyAlignment="1" applyProtection="1">
      <alignment horizontal="left" vertical="center"/>
    </xf>
    <xf numFmtId="0" fontId="118" fillId="0" borderId="17" xfId="1424" applyFont="1" applyBorder="1" applyAlignment="1" applyProtection="1">
      <alignment horizontal="left" vertical="center"/>
    </xf>
    <xf numFmtId="0" fontId="278" fillId="0" borderId="34" xfId="1424" applyFont="1" applyFill="1" applyBorder="1" applyAlignment="1" applyProtection="1">
      <alignment horizontal="center" vertical="center"/>
    </xf>
    <xf numFmtId="0" fontId="150" fillId="0" borderId="22" xfId="1424" applyFont="1" applyFill="1" applyBorder="1" applyAlignment="1" applyProtection="1">
      <alignment horizontal="center" vertical="center"/>
    </xf>
    <xf numFmtId="181" fontId="150" fillId="0" borderId="22" xfId="1424" applyNumberFormat="1" applyFont="1" applyFill="1" applyBorder="1" applyAlignment="1" applyProtection="1">
      <alignment horizontal="center" vertical="center"/>
    </xf>
    <xf numFmtId="188" fontId="150" fillId="0" borderId="22" xfId="1424" applyNumberFormat="1" applyFont="1" applyFill="1" applyBorder="1" applyAlignment="1" applyProtection="1">
      <alignment horizontal="center" vertical="center"/>
    </xf>
    <xf numFmtId="189" fontId="150" fillId="0" borderId="22" xfId="1424" applyNumberFormat="1" applyFont="1" applyFill="1" applyBorder="1" applyAlignment="1" applyProtection="1">
      <alignment horizontal="center" vertical="center"/>
    </xf>
    <xf numFmtId="189" fontId="150" fillId="0" borderId="60" xfId="1424" applyNumberFormat="1" applyFont="1" applyFill="1" applyBorder="1" applyAlignment="1" applyProtection="1">
      <alignment horizontal="center" vertical="center"/>
    </xf>
    <xf numFmtId="180" fontId="150" fillId="0" borderId="34" xfId="1424" applyNumberFormat="1" applyFont="1" applyFill="1" applyBorder="1" applyAlignment="1" applyProtection="1">
      <alignment horizontal="center" vertical="center"/>
    </xf>
    <xf numFmtId="180" fontId="150" fillId="0" borderId="22" xfId="1424" applyNumberFormat="1" applyFont="1" applyFill="1" applyBorder="1" applyAlignment="1" applyProtection="1">
      <alignment horizontal="center" vertical="center"/>
    </xf>
    <xf numFmtId="180" fontId="150" fillId="0" borderId="60" xfId="1424" applyNumberFormat="1" applyFont="1" applyFill="1" applyBorder="1" applyAlignment="1" applyProtection="1">
      <alignment horizontal="center" vertical="center"/>
    </xf>
    <xf numFmtId="200" fontId="112" fillId="0" borderId="28" xfId="1424" applyNumberFormat="1" applyFont="1" applyFill="1" applyBorder="1" applyAlignment="1" applyProtection="1">
      <alignment horizontal="center" vertical="center"/>
    </xf>
    <xf numFmtId="0" fontId="129" fillId="0" borderId="0" xfId="1424" applyFont="1" applyFill="1" applyAlignment="1" applyProtection="1">
      <alignment horizontal="left" vertical="center"/>
    </xf>
    <xf numFmtId="0" fontId="120" fillId="0" borderId="0" xfId="1424" applyFont="1" applyAlignment="1" applyProtection="1">
      <alignment horizontal="left" vertical="center"/>
    </xf>
    <xf numFmtId="0" fontId="185" fillId="0" borderId="0" xfId="1424" applyFont="1" applyFill="1" applyAlignment="1" applyProtection="1">
      <alignment horizontal="center" vertical="center"/>
    </xf>
    <xf numFmtId="182" fontId="121" fillId="0" borderId="0" xfId="1424" applyNumberFormat="1" applyFont="1" applyFill="1" applyAlignment="1" applyProtection="1">
      <alignment horizontal="left" vertical="center"/>
    </xf>
    <xf numFmtId="0" fontId="122" fillId="0" borderId="0" xfId="1424" applyFont="1" applyFill="1" applyAlignment="1" applyProtection="1">
      <alignment horizontal="left" vertical="center"/>
    </xf>
    <xf numFmtId="0" fontId="118" fillId="0" borderId="0" xfId="1424" applyFont="1" applyAlignment="1" applyProtection="1">
      <alignment horizontal="left" vertical="center"/>
    </xf>
    <xf numFmtId="0" fontId="124" fillId="0" borderId="0" xfId="1424" applyFont="1" applyFill="1" applyAlignment="1" applyProtection="1">
      <alignment horizontal="left" vertical="center"/>
    </xf>
    <xf numFmtId="0" fontId="124" fillId="0" borderId="0" xfId="1424" applyFont="1" applyFill="1" applyBorder="1" applyAlignment="1" applyProtection="1">
      <alignment horizontal="left" vertical="center"/>
    </xf>
    <xf numFmtId="0" fontId="122" fillId="0" borderId="0" xfId="1424" applyFont="1" applyFill="1" applyBorder="1" applyAlignment="1" applyProtection="1">
      <alignment horizontal="left" vertical="center"/>
    </xf>
    <xf numFmtId="0" fontId="278" fillId="0" borderId="26" xfId="1424" applyFont="1" applyFill="1" applyBorder="1" applyAlignment="1" applyProtection="1">
      <alignment horizontal="center" vertical="center"/>
    </xf>
    <xf numFmtId="181" fontId="150" fillId="0" borderId="16" xfId="1424" applyNumberFormat="1" applyFont="1" applyFill="1" applyBorder="1" applyAlignment="1" applyProtection="1">
      <alignment horizontal="center" vertical="center"/>
    </xf>
    <xf numFmtId="180" fontId="150" fillId="0" borderId="26" xfId="1424" applyNumberFormat="1" applyFont="1" applyFill="1" applyBorder="1" applyAlignment="1" applyProtection="1">
      <alignment horizontal="center" vertical="center"/>
    </xf>
    <xf numFmtId="180" fontId="150" fillId="0" borderId="16" xfId="1424" applyNumberFormat="1" applyFont="1" applyFill="1" applyBorder="1" applyAlignment="1" applyProtection="1">
      <alignment horizontal="center" vertical="center"/>
    </xf>
    <xf numFmtId="180" fontId="150" fillId="0" borderId="75" xfId="1424" applyNumberFormat="1" applyFont="1" applyFill="1" applyBorder="1" applyAlignment="1" applyProtection="1">
      <alignment horizontal="center" vertical="center"/>
    </xf>
    <xf numFmtId="0" fontId="119" fillId="0" borderId="0" xfId="1424" applyFont="1" applyFill="1" applyAlignment="1" applyProtection="1">
      <alignment horizontal="left" vertical="center"/>
    </xf>
    <xf numFmtId="182" fontId="123" fillId="0" borderId="0" xfId="1424" applyNumberFormat="1" applyFont="1" applyFill="1" applyAlignment="1" applyProtection="1">
      <alignment horizontal="left" vertical="center"/>
    </xf>
    <xf numFmtId="0" fontId="277" fillId="0" borderId="17" xfId="319" applyFont="1" applyBorder="1" applyAlignment="1" applyProtection="1">
      <alignment horizontal="left" vertical="center"/>
    </xf>
    <xf numFmtId="182" fontId="123" fillId="0" borderId="17" xfId="1424" applyNumberFormat="1" applyFont="1" applyFill="1" applyBorder="1" applyAlignment="1" applyProtection="1">
      <alignment horizontal="left" vertical="center"/>
    </xf>
    <xf numFmtId="0" fontId="126" fillId="0" borderId="0" xfId="1424" applyFont="1" applyAlignment="1" applyProtection="1">
      <alignment horizontal="left" vertical="center"/>
    </xf>
    <xf numFmtId="189" fontId="123" fillId="0" borderId="0" xfId="1424" applyNumberFormat="1" applyFont="1" applyFill="1" applyAlignment="1" applyProtection="1">
      <alignment horizontal="left" vertical="center"/>
    </xf>
    <xf numFmtId="0" fontId="123" fillId="0" borderId="0" xfId="1424" applyFont="1" applyFill="1" applyAlignment="1" applyProtection="1">
      <alignment horizontal="left" vertical="center"/>
    </xf>
    <xf numFmtId="0" fontId="318" fillId="0" borderId="0" xfId="1424" applyFont="1" applyFill="1" applyAlignment="1" applyProtection="1">
      <alignment horizontal="left" vertical="center"/>
    </xf>
    <xf numFmtId="0" fontId="126" fillId="0" borderId="17" xfId="1424" applyFont="1" applyBorder="1" applyAlignment="1" applyProtection="1">
      <alignment horizontal="left" vertical="center"/>
    </xf>
    <xf numFmtId="189" fontId="123" fillId="0" borderId="17" xfId="1424" applyNumberFormat="1" applyFont="1" applyFill="1" applyBorder="1" applyAlignment="1" applyProtection="1">
      <alignment horizontal="left" vertical="center"/>
    </xf>
    <xf numFmtId="0" fontId="123" fillId="0" borderId="17" xfId="1424" applyFont="1" applyFill="1" applyBorder="1" applyAlignment="1" applyProtection="1">
      <alignment horizontal="left" vertical="center"/>
    </xf>
    <xf numFmtId="0" fontId="318" fillId="0" borderId="17" xfId="1424" applyFont="1" applyFill="1" applyBorder="1" applyAlignment="1" applyProtection="1">
      <alignment horizontal="left" vertical="center"/>
    </xf>
    <xf numFmtId="49" fontId="226" fillId="0" borderId="28" xfId="492" quotePrefix="1" applyNumberFormat="1" applyFont="1" applyFill="1" applyBorder="1" applyAlignment="1">
      <alignment horizontal="center" vertical="center"/>
    </xf>
    <xf numFmtId="0" fontId="226" fillId="0" borderId="16" xfId="2444" applyFont="1" applyFill="1" applyBorder="1" applyAlignment="1">
      <alignment horizontal="center" vertical="center"/>
    </xf>
    <xf numFmtId="180" fontId="226" fillId="27" borderId="16" xfId="2513" applyNumberFormat="1" applyFont="1" applyFill="1" applyBorder="1" applyAlignment="1">
      <alignment horizontal="center" vertical="center"/>
    </xf>
    <xf numFmtId="180" fontId="226" fillId="27" borderId="66" xfId="2513" applyNumberFormat="1" applyFont="1" applyFill="1" applyBorder="1" applyAlignment="1">
      <alignment horizontal="center" vertical="center"/>
    </xf>
    <xf numFmtId="180" fontId="262" fillId="27" borderId="16" xfId="2513" applyNumberFormat="1" applyFont="1" applyFill="1" applyBorder="1" applyAlignment="1">
      <alignment horizontal="center" vertical="center" wrapText="1"/>
    </xf>
    <xf numFmtId="180" fontId="262" fillId="27" borderId="22" xfId="2513" applyNumberFormat="1" applyFont="1" applyFill="1" applyBorder="1" applyAlignment="1">
      <alignment horizontal="center" vertical="center" wrapText="1"/>
    </xf>
    <xf numFmtId="180" fontId="226" fillId="27" borderId="75" xfId="2513" applyNumberFormat="1" applyFont="1" applyFill="1" applyBorder="1" applyAlignment="1">
      <alignment horizontal="center" vertical="center"/>
    </xf>
    <xf numFmtId="180" fontId="105" fillId="0" borderId="50" xfId="0" applyNumberFormat="1" applyFont="1" applyFill="1" applyBorder="1" applyAlignment="1">
      <alignment horizontal="center" vertical="center"/>
    </xf>
    <xf numFmtId="0" fontId="106" fillId="0" borderId="10" xfId="0" applyFont="1" applyFill="1" applyBorder="1" applyAlignment="1">
      <alignment horizontal="center" vertical="center"/>
    </xf>
    <xf numFmtId="180" fontId="106" fillId="0" borderId="18" xfId="0" applyNumberFormat="1" applyFont="1" applyFill="1" applyBorder="1" applyAlignment="1">
      <alignment horizontal="center" vertical="center"/>
    </xf>
    <xf numFmtId="180" fontId="106" fillId="0" borderId="24" xfId="0" applyNumberFormat="1" applyFont="1" applyFill="1" applyBorder="1" applyAlignment="1">
      <alignment horizontal="center" vertical="center"/>
    </xf>
    <xf numFmtId="181" fontId="106" fillId="0" borderId="18" xfId="0" applyNumberFormat="1" applyFont="1" applyFill="1" applyBorder="1" applyAlignment="1">
      <alignment horizontal="center" vertical="center"/>
    </xf>
    <xf numFmtId="181" fontId="106" fillId="0" borderId="10" xfId="0" applyNumberFormat="1" applyFont="1" applyFill="1" applyBorder="1" applyAlignment="1">
      <alignment horizontal="center" vertical="center"/>
    </xf>
    <xf numFmtId="181" fontId="106" fillId="0" borderId="24" xfId="0" applyNumberFormat="1" applyFont="1" applyFill="1" applyBorder="1" applyAlignment="1">
      <alignment horizontal="center" vertical="center"/>
    </xf>
    <xf numFmtId="180" fontId="106" fillId="0" borderId="28" xfId="0" applyNumberFormat="1" applyFont="1" applyFill="1" applyBorder="1" applyAlignment="1">
      <alignment horizontal="center" vertical="center"/>
    </xf>
    <xf numFmtId="180" fontId="106" fillId="0" borderId="20" xfId="0" applyNumberFormat="1" applyFont="1" applyFill="1" applyBorder="1" applyAlignment="1">
      <alignment horizontal="center" vertical="center"/>
    </xf>
    <xf numFmtId="180" fontId="106" fillId="0" borderId="31" xfId="0" applyNumberFormat="1" applyFont="1" applyFill="1" applyBorder="1" applyAlignment="1">
      <alignment horizontal="center" vertical="center"/>
    </xf>
    <xf numFmtId="181" fontId="106" fillId="0" borderId="38" xfId="0" applyNumberFormat="1" applyFont="1" applyFill="1" applyBorder="1" applyAlignment="1">
      <alignment horizontal="center" vertical="center"/>
    </xf>
    <xf numFmtId="0" fontId="106" fillId="0" borderId="20" xfId="0" applyFont="1" applyFill="1" applyBorder="1" applyAlignment="1">
      <alignment horizontal="center" vertical="center"/>
    </xf>
    <xf numFmtId="181" fontId="106" fillId="0" borderId="20" xfId="0" applyNumberFormat="1" applyFont="1" applyFill="1" applyBorder="1" applyAlignment="1">
      <alignment horizontal="center" vertical="center"/>
    </xf>
    <xf numFmtId="0" fontId="106" fillId="0" borderId="31" xfId="0" applyFont="1" applyFill="1" applyBorder="1" applyAlignment="1">
      <alignment horizontal="center" vertical="center"/>
    </xf>
    <xf numFmtId="180" fontId="106" fillId="0" borderId="51" xfId="0" applyNumberFormat="1" applyFont="1" applyFill="1" applyBorder="1" applyAlignment="1">
      <alignment horizontal="center" vertical="center"/>
    </xf>
    <xf numFmtId="0" fontId="106" fillId="0" borderId="50" xfId="0" applyFont="1" applyFill="1" applyBorder="1" applyAlignment="1">
      <alignment horizontal="center" vertical="center"/>
    </xf>
    <xf numFmtId="180" fontId="106" fillId="0" borderId="92" xfId="0" applyNumberFormat="1" applyFont="1" applyFill="1" applyBorder="1" applyAlignment="1">
      <alignment horizontal="center" vertical="center"/>
    </xf>
    <xf numFmtId="181" fontId="106" fillId="0" borderId="51" xfId="0" applyNumberFormat="1" applyFont="1" applyFill="1" applyBorder="1" applyAlignment="1">
      <alignment horizontal="center" vertical="center"/>
    </xf>
    <xf numFmtId="0" fontId="106" fillId="0" borderId="22" xfId="0" applyFont="1" applyFill="1" applyBorder="1" applyAlignment="1">
      <alignment horizontal="center" vertical="center"/>
    </xf>
    <xf numFmtId="181" fontId="106" fillId="0" borderId="50" xfId="0" applyNumberFormat="1" applyFont="1" applyFill="1" applyBorder="1" applyAlignment="1">
      <alignment horizontal="center" vertical="center"/>
    </xf>
    <xf numFmtId="0" fontId="106" fillId="0" borderId="92" xfId="0" applyFont="1" applyFill="1" applyBorder="1" applyAlignment="1">
      <alignment horizontal="center" vertical="center"/>
    </xf>
    <xf numFmtId="0" fontId="141" fillId="0" borderId="0" xfId="0" applyFont="1" applyAlignment="1">
      <alignment horizontal="center"/>
    </xf>
    <xf numFmtId="180" fontId="306" fillId="27" borderId="10" xfId="0" applyNumberFormat="1" applyFont="1" applyFill="1" applyBorder="1" applyAlignment="1">
      <alignment horizontal="center" vertical="center"/>
    </xf>
    <xf numFmtId="201" fontId="357" fillId="0" borderId="0" xfId="482" applyNumberFormat="1" applyFont="1" applyFill="1" applyBorder="1" applyAlignment="1">
      <alignment horizontal="left" vertical="center"/>
    </xf>
    <xf numFmtId="201" fontId="358" fillId="0" borderId="0" xfId="482" applyNumberFormat="1" applyFont="1" applyFill="1" applyBorder="1" applyAlignment="1">
      <alignment horizontal="center" vertical="center"/>
    </xf>
    <xf numFmtId="201" fontId="273" fillId="0" borderId="0" xfId="482" applyNumberFormat="1" applyFont="1" applyFill="1" applyBorder="1" applyAlignment="1">
      <alignment horizontal="center" vertical="center"/>
    </xf>
    <xf numFmtId="201" fontId="358" fillId="0" borderId="0" xfId="482" applyNumberFormat="1" applyFont="1" applyFill="1" applyAlignment="1">
      <alignment vertical="center"/>
    </xf>
    <xf numFmtId="201" fontId="359" fillId="0" borderId="0" xfId="482" applyNumberFormat="1" applyFont="1" applyFill="1" applyAlignment="1">
      <alignment vertical="center"/>
    </xf>
    <xf numFmtId="0" fontId="177" fillId="0" borderId="0" xfId="0" applyFont="1"/>
    <xf numFmtId="201" fontId="360" fillId="0" borderId="0" xfId="482" applyNumberFormat="1" applyFont="1" applyFill="1" applyBorder="1" applyAlignment="1">
      <alignment horizontal="left" vertical="center"/>
    </xf>
    <xf numFmtId="0" fontId="264" fillId="0" borderId="85" xfId="3362" applyNumberFormat="1" applyFont="1" applyFill="1" applyBorder="1" applyAlignment="1" applyProtection="1">
      <alignment horizontal="center" vertical="center"/>
    </xf>
    <xf numFmtId="201" fontId="273" fillId="0" borderId="83" xfId="3362" applyNumberFormat="1" applyFont="1" applyFill="1" applyBorder="1" applyAlignment="1" applyProtection="1">
      <alignment horizontal="left" vertical="center"/>
    </xf>
    <xf numFmtId="201" fontId="273" fillId="0" borderId="83" xfId="429" applyNumberFormat="1" applyFont="1" applyFill="1" applyBorder="1" applyAlignment="1">
      <alignment horizontal="center" vertical="center"/>
    </xf>
    <xf numFmtId="201" fontId="264" fillId="28" borderId="107" xfId="429" applyNumberFormat="1" applyFont="1" applyFill="1" applyBorder="1" applyAlignment="1">
      <alignment horizontal="center" vertical="center"/>
    </xf>
    <xf numFmtId="201" fontId="264" fillId="28" borderId="16" xfId="3362" applyNumberFormat="1" applyFont="1" applyFill="1" applyBorder="1" applyAlignment="1" applyProtection="1">
      <alignment horizontal="center" vertical="center"/>
    </xf>
    <xf numFmtId="201" fontId="264" fillId="28" borderId="83" xfId="3362" applyNumberFormat="1" applyFont="1" applyFill="1" applyBorder="1" applyAlignment="1" applyProtection="1">
      <alignment horizontal="center" vertical="center"/>
    </xf>
    <xf numFmtId="201" fontId="264" fillId="27" borderId="83" xfId="3362" applyNumberFormat="1" applyFont="1" applyFill="1" applyBorder="1" applyAlignment="1" applyProtection="1">
      <alignment horizontal="center" vertical="center" wrapText="1"/>
    </xf>
    <xf numFmtId="180" fontId="264" fillId="27" borderId="83" xfId="429" applyNumberFormat="1" applyFont="1" applyFill="1" applyBorder="1" applyAlignment="1">
      <alignment horizontal="center" vertical="center"/>
    </xf>
    <xf numFmtId="180" fontId="264" fillId="27" borderId="16" xfId="429" applyNumberFormat="1" applyFont="1" applyFill="1" applyBorder="1" applyAlignment="1">
      <alignment horizontal="center" vertical="center"/>
    </xf>
    <xf numFmtId="180" fontId="264" fillId="27" borderId="75" xfId="429" applyNumberFormat="1" applyFont="1" applyFill="1" applyBorder="1" applyAlignment="1">
      <alignment horizontal="center" vertical="center"/>
    </xf>
    <xf numFmtId="0" fontId="107" fillId="0" borderId="86" xfId="467" applyFont="1" applyFill="1" applyBorder="1" applyAlignment="1">
      <alignment horizontal="left" vertical="center"/>
    </xf>
    <xf numFmtId="0" fontId="107" fillId="0" borderId="29" xfId="467" applyFont="1" applyFill="1" applyBorder="1" applyAlignment="1">
      <alignment horizontal="left" vertical="center"/>
    </xf>
    <xf numFmtId="0" fontId="107" fillId="0" borderId="29" xfId="467" applyFont="1" applyFill="1" applyBorder="1" applyAlignment="1">
      <alignment horizontal="center" vertical="center"/>
    </xf>
    <xf numFmtId="0" fontId="117" fillId="0" borderId="29" xfId="467" applyFont="1" applyFill="1" applyBorder="1" applyAlignment="1">
      <alignment vertical="center"/>
    </xf>
    <xf numFmtId="0" fontId="117" fillId="0" borderId="89" xfId="467" applyFont="1" applyFill="1" applyBorder="1" applyAlignment="1">
      <alignment vertical="center"/>
    </xf>
    <xf numFmtId="0" fontId="107" fillId="0" borderId="65" xfId="467" applyFont="1" applyFill="1" applyBorder="1" applyAlignment="1">
      <alignment horizontal="left" vertical="center"/>
    </xf>
    <xf numFmtId="0" fontId="107" fillId="0" borderId="0" xfId="467" applyFont="1" applyFill="1" applyBorder="1" applyAlignment="1">
      <alignment horizontal="left" vertical="center"/>
    </xf>
    <xf numFmtId="0" fontId="107" fillId="0" borderId="0" xfId="467" applyFont="1" applyFill="1" applyBorder="1" applyAlignment="1">
      <alignment horizontal="center" vertical="center"/>
    </xf>
    <xf numFmtId="0" fontId="117" fillId="0" borderId="0" xfId="467" applyFont="1" applyFill="1" applyBorder="1" applyAlignment="1">
      <alignment vertical="center"/>
    </xf>
    <xf numFmtId="0" fontId="117" fillId="0" borderId="90" xfId="467" applyFont="1" applyFill="1" applyBorder="1" applyAlignment="1">
      <alignment vertical="center"/>
    </xf>
    <xf numFmtId="0" fontId="109" fillId="0" borderId="65" xfId="319" applyFont="1" applyFill="1" applyBorder="1" applyAlignment="1" applyProtection="1"/>
    <xf numFmtId="0" fontId="152" fillId="0" borderId="0" xfId="467" applyFont="1" applyFill="1" applyBorder="1" applyAlignment="1">
      <alignment horizontal="left" vertical="center"/>
    </xf>
    <xf numFmtId="182" fontId="152" fillId="0" borderId="0" xfId="467" applyNumberFormat="1" applyFont="1" applyFill="1" applyBorder="1" applyAlignment="1">
      <alignment horizontal="center" vertical="center"/>
    </xf>
    <xf numFmtId="181" fontId="152" fillId="0" borderId="0" xfId="467" applyNumberFormat="1" applyFont="1" applyFill="1" applyBorder="1" applyAlignment="1">
      <alignment horizontal="center" vertical="center"/>
    </xf>
    <xf numFmtId="0" fontId="152" fillId="0" borderId="0" xfId="467" applyFont="1" applyFill="1" applyBorder="1" applyAlignment="1">
      <alignment horizontal="center" vertical="center"/>
    </xf>
    <xf numFmtId="0" fontId="268" fillId="0" borderId="0" xfId="467" applyFont="1" applyFill="1" applyBorder="1" applyAlignment="1">
      <alignment horizontal="center" vertical="center"/>
    </xf>
    <xf numFmtId="0" fontId="181" fillId="0" borderId="0" xfId="467" applyFont="1" applyFill="1" applyBorder="1" applyAlignment="1">
      <alignment vertical="center"/>
    </xf>
    <xf numFmtId="0" fontId="268" fillId="0" borderId="90" xfId="467" applyFont="1" applyFill="1" applyBorder="1" applyAlignment="1">
      <alignment horizontal="center" vertical="center"/>
    </xf>
    <xf numFmtId="180" fontId="114" fillId="0" borderId="23" xfId="467" applyNumberFormat="1" applyFont="1" applyFill="1" applyBorder="1" applyAlignment="1">
      <alignment horizontal="center" vertical="center"/>
    </xf>
    <xf numFmtId="180" fontId="28" fillId="0" borderId="82" xfId="467" applyNumberFormat="1" applyFont="1" applyFill="1" applyBorder="1" applyAlignment="1">
      <alignment horizontal="center" vertical="center"/>
    </xf>
    <xf numFmtId="0" fontId="28" fillId="0" borderId="34" xfId="468" applyFont="1" applyFill="1" applyBorder="1" applyAlignment="1">
      <alignment horizontal="center" vertical="center"/>
    </xf>
    <xf numFmtId="0" fontId="28" fillId="0" borderId="22" xfId="0" applyFont="1" applyFill="1" applyBorder="1" applyAlignment="1">
      <alignment horizontal="center" vertical="center"/>
    </xf>
    <xf numFmtId="180" fontId="28" fillId="0" borderId="23" xfId="467" applyNumberFormat="1" applyFont="1" applyFill="1" applyBorder="1" applyAlignment="1">
      <alignment horizontal="center" vertical="center"/>
    </xf>
    <xf numFmtId="180" fontId="28" fillId="0" borderId="22" xfId="467" applyNumberFormat="1" applyFont="1" applyFill="1" applyBorder="1" applyAlignment="1">
      <alignment horizontal="center" vertical="center"/>
    </xf>
    <xf numFmtId="180" fontId="28" fillId="0" borderId="60" xfId="467" applyNumberFormat="1" applyFont="1" applyFill="1" applyBorder="1" applyAlignment="1">
      <alignment horizontal="center" vertical="center"/>
    </xf>
    <xf numFmtId="0" fontId="28" fillId="0" borderId="26" xfId="468" applyFont="1" applyFill="1" applyBorder="1" applyAlignment="1">
      <alignment horizontal="center" vertical="center"/>
    </xf>
    <xf numFmtId="0" fontId="28" fillId="0" borderId="28" xfId="468" applyFont="1" applyFill="1" applyBorder="1" applyAlignment="1">
      <alignment horizontal="center" vertical="center"/>
    </xf>
    <xf numFmtId="0" fontId="28" fillId="0" borderId="16" xfId="0" quotePrefix="1" applyFont="1" applyFill="1" applyBorder="1" applyAlignment="1">
      <alignment horizontal="center" vertical="center"/>
    </xf>
    <xf numFmtId="0" fontId="364" fillId="0" borderId="0" xfId="467" applyFont="1" applyFill="1" applyAlignment="1">
      <alignment horizontal="left"/>
    </xf>
    <xf numFmtId="0" fontId="0" fillId="0" borderId="0" xfId="0" applyFill="1" applyBorder="1"/>
    <xf numFmtId="0" fontId="262" fillId="0" borderId="0" xfId="0" applyFont="1" applyFill="1"/>
    <xf numFmtId="0" fontId="313" fillId="0" borderId="0" xfId="0" applyFont="1" applyFill="1"/>
    <xf numFmtId="0" fontId="261" fillId="0" borderId="0" xfId="0" applyFont="1" applyFill="1"/>
    <xf numFmtId="0" fontId="269" fillId="0" borderId="0" xfId="0" applyFont="1" applyFill="1"/>
    <xf numFmtId="0" fontId="313" fillId="0" borderId="0" xfId="0" applyFont="1" applyFill="1" applyAlignment="1">
      <alignment horizontal="left"/>
    </xf>
    <xf numFmtId="0" fontId="313" fillId="0" borderId="0" xfId="0" applyFont="1" applyFill="1" applyAlignment="1">
      <alignment horizontal="center"/>
    </xf>
    <xf numFmtId="0" fontId="269" fillId="0" borderId="0" xfId="0" applyFont="1" applyFill="1" applyAlignment="1">
      <alignment horizontal="center"/>
    </xf>
    <xf numFmtId="0" fontId="154" fillId="0" borderId="23" xfId="467" applyFont="1" applyFill="1" applyBorder="1" applyAlignment="1">
      <alignment horizontal="left"/>
    </xf>
    <xf numFmtId="0" fontId="154" fillId="0" borderId="108" xfId="467" applyFont="1" applyFill="1" applyBorder="1" applyAlignment="1">
      <alignment horizontal="left"/>
    </xf>
    <xf numFmtId="0" fontId="154" fillId="0" borderId="83" xfId="467" applyFont="1" applyFill="1" applyBorder="1" applyAlignment="1">
      <alignment horizontal="center"/>
    </xf>
    <xf numFmtId="0" fontId="154" fillId="0" borderId="91" xfId="467" applyFont="1" applyFill="1" applyBorder="1" applyAlignment="1">
      <alignment horizontal="center"/>
    </xf>
    <xf numFmtId="180" fontId="105" fillId="0" borderId="32" xfId="0" applyNumberFormat="1" applyFont="1" applyFill="1" applyBorder="1" applyAlignment="1">
      <alignment horizontal="center" wrapText="1"/>
    </xf>
    <xf numFmtId="0" fontId="141" fillId="31" borderId="16" xfId="0" applyFont="1" applyFill="1" applyBorder="1" applyAlignment="1">
      <alignment horizontal="center"/>
    </xf>
    <xf numFmtId="0" fontId="141" fillId="0" borderId="47" xfId="0" applyFont="1" applyBorder="1" applyAlignment="1">
      <alignment horizontal="center" vertical="center" wrapText="1"/>
    </xf>
    <xf numFmtId="0" fontId="141" fillId="0" borderId="37" xfId="0" applyFont="1" applyBorder="1" applyAlignment="1">
      <alignment horizontal="left" vertical="center"/>
    </xf>
    <xf numFmtId="0" fontId="141" fillId="0" borderId="37" xfId="0" applyFont="1" applyBorder="1" applyAlignment="1">
      <alignment horizontal="center" vertical="center"/>
    </xf>
    <xf numFmtId="0" fontId="141" fillId="0" borderId="16" xfId="0" applyFont="1" applyBorder="1" applyAlignment="1">
      <alignment horizontal="center"/>
    </xf>
    <xf numFmtId="49" fontId="143" fillId="31" borderId="20" xfId="492" quotePrefix="1" applyNumberFormat="1" applyFont="1" applyFill="1" applyBorder="1" applyAlignment="1">
      <alignment horizontal="center" vertical="center"/>
    </xf>
    <xf numFmtId="49" fontId="143" fillId="31" borderId="20" xfId="492" applyNumberFormat="1" applyFont="1" applyFill="1" applyBorder="1" applyAlignment="1">
      <alignment horizontal="center" vertical="center"/>
    </xf>
    <xf numFmtId="49" fontId="407" fillId="31" borderId="20" xfId="492" quotePrefix="1" applyNumberFormat="1" applyFont="1" applyFill="1" applyBorder="1" applyAlignment="1">
      <alignment horizontal="center" vertical="center"/>
    </xf>
    <xf numFmtId="49" fontId="407" fillId="31" borderId="20" xfId="492" applyNumberFormat="1" applyFont="1" applyFill="1" applyBorder="1" applyAlignment="1">
      <alignment horizontal="center" vertical="center"/>
    </xf>
    <xf numFmtId="0" fontId="143" fillId="0" borderId="27" xfId="0" applyFont="1" applyFill="1" applyBorder="1" applyAlignment="1">
      <alignment horizontal="center" vertical="center"/>
    </xf>
    <xf numFmtId="180" fontId="143" fillId="0" borderId="24" xfId="0" applyNumberFormat="1" applyFont="1" applyFill="1" applyBorder="1" applyAlignment="1">
      <alignment horizontal="center" vertical="center"/>
    </xf>
    <xf numFmtId="180" fontId="143" fillId="31" borderId="10" xfId="0" applyNumberFormat="1" applyFont="1" applyFill="1" applyBorder="1" applyAlignment="1">
      <alignment horizontal="center" vertical="center"/>
    </xf>
    <xf numFmtId="180" fontId="143" fillId="31" borderId="39" xfId="0" applyNumberFormat="1" applyFont="1" applyFill="1" applyBorder="1" applyAlignment="1">
      <alignment horizontal="center" vertical="center"/>
    </xf>
    <xf numFmtId="0" fontId="143" fillId="0" borderId="0" xfId="0" applyFont="1" applyFill="1" applyBorder="1" applyAlignment="1">
      <alignment horizontal="center" vertical="center"/>
    </xf>
    <xf numFmtId="0" fontId="143" fillId="0" borderId="28" xfId="0" applyFont="1" applyFill="1" applyBorder="1" applyAlignment="1">
      <alignment horizontal="center" vertical="center"/>
    </xf>
    <xf numFmtId="0" fontId="143" fillId="0" borderId="20" xfId="0" applyFont="1" applyFill="1" applyBorder="1" applyAlignment="1">
      <alignment horizontal="center"/>
    </xf>
    <xf numFmtId="180" fontId="143" fillId="0" borderId="20" xfId="0" applyNumberFormat="1" applyFont="1" applyFill="1" applyBorder="1" applyAlignment="1">
      <alignment horizontal="center" vertical="center"/>
    </xf>
    <xf numFmtId="180" fontId="143" fillId="0" borderId="31" xfId="0" applyNumberFormat="1" applyFont="1" applyFill="1" applyBorder="1" applyAlignment="1">
      <alignment horizontal="center" vertical="center"/>
    </xf>
    <xf numFmtId="0" fontId="143" fillId="0" borderId="0" xfId="0" applyFont="1" applyFill="1" applyAlignment="1">
      <alignment horizontal="left" vertical="center"/>
    </xf>
    <xf numFmtId="0" fontId="0" fillId="0" borderId="0" xfId="0" applyFont="1" applyAlignment="1">
      <alignment vertical="center"/>
    </xf>
    <xf numFmtId="180" fontId="141" fillId="0" borderId="10" xfId="0" applyNumberFormat="1" applyFont="1" applyBorder="1" applyAlignment="1">
      <alignment horizontal="center" vertical="center"/>
    </xf>
    <xf numFmtId="0" fontId="309" fillId="0" borderId="0" xfId="0" applyFont="1"/>
    <xf numFmtId="0" fontId="264" fillId="0" borderId="26" xfId="3362" applyNumberFormat="1" applyFont="1" applyFill="1" applyBorder="1" applyAlignment="1" applyProtection="1">
      <alignment horizontal="center" vertical="center"/>
    </xf>
    <xf numFmtId="201" fontId="273" fillId="0" borderId="16" xfId="3362" applyNumberFormat="1" applyFont="1" applyFill="1" applyBorder="1" applyAlignment="1" applyProtection="1">
      <alignment horizontal="left" vertical="center"/>
    </xf>
    <xf numFmtId="201" fontId="361" fillId="0" borderId="16" xfId="429" applyNumberFormat="1" applyFont="1" applyFill="1" applyBorder="1" applyAlignment="1">
      <alignment horizontal="center" vertical="center"/>
    </xf>
    <xf numFmtId="201" fontId="264" fillId="28" borderId="16" xfId="429" applyNumberFormat="1" applyFont="1" applyFill="1" applyBorder="1" applyAlignment="1">
      <alignment horizontal="center" vertical="center"/>
    </xf>
    <xf numFmtId="201" fontId="264" fillId="0" borderId="16" xfId="3362" applyNumberFormat="1" applyFont="1" applyBorder="1" applyAlignment="1" applyProtection="1">
      <alignment horizontal="center" vertical="center" wrapText="1"/>
    </xf>
    <xf numFmtId="180" fontId="106" fillId="0" borderId="60" xfId="0" applyNumberFormat="1" applyFont="1" applyFill="1" applyBorder="1" applyAlignment="1">
      <alignment horizontal="center"/>
    </xf>
    <xf numFmtId="181" fontId="106" fillId="0" borderId="23" xfId="0" applyNumberFormat="1" applyFont="1" applyFill="1" applyBorder="1" applyAlignment="1">
      <alignment horizontal="center"/>
    </xf>
    <xf numFmtId="181" fontId="106" fillId="0" borderId="22" xfId="0" applyNumberFormat="1" applyFont="1" applyFill="1" applyBorder="1" applyAlignment="1">
      <alignment horizontal="center"/>
    </xf>
    <xf numFmtId="181" fontId="106" fillId="0" borderId="60" xfId="0" applyNumberFormat="1" applyFont="1" applyFill="1" applyBorder="1" applyAlignment="1">
      <alignment horizontal="center"/>
    </xf>
    <xf numFmtId="180" fontId="157" fillId="0" borderId="38" xfId="0" applyNumberFormat="1" applyFont="1" applyFill="1" applyBorder="1" applyAlignment="1">
      <alignment horizontal="center"/>
    </xf>
    <xf numFmtId="180" fontId="157" fillId="0" borderId="20" xfId="0" applyNumberFormat="1" applyFont="1" applyFill="1" applyBorder="1" applyAlignment="1">
      <alignment horizontal="center"/>
    </xf>
    <xf numFmtId="180" fontId="157" fillId="0" borderId="31" xfId="0" applyNumberFormat="1" applyFont="1" applyFill="1" applyBorder="1" applyAlignment="1">
      <alignment horizontal="center"/>
    </xf>
    <xf numFmtId="180" fontId="413" fillId="0" borderId="47" xfId="430" applyNumberFormat="1" applyFont="1" applyFill="1" applyBorder="1" applyAlignment="1" applyProtection="1">
      <alignment horizontal="center"/>
    </xf>
    <xf numFmtId="0" fontId="157" fillId="0" borderId="16" xfId="467" applyFont="1" applyFill="1" applyBorder="1" applyAlignment="1">
      <alignment horizontal="center" vertical="center"/>
    </xf>
    <xf numFmtId="181" fontId="106" fillId="0" borderId="31" xfId="0" applyNumberFormat="1" applyFont="1" applyFill="1" applyBorder="1" applyAlignment="1">
      <alignment horizontal="center" vertical="center"/>
    </xf>
    <xf numFmtId="180" fontId="106" fillId="0" borderId="34" xfId="0" applyNumberFormat="1" applyFont="1" applyFill="1" applyBorder="1" applyAlignment="1">
      <alignment horizontal="center" vertical="center"/>
    </xf>
    <xf numFmtId="180" fontId="106" fillId="0" borderId="60" xfId="0" applyNumberFormat="1" applyFont="1" applyFill="1" applyBorder="1" applyAlignment="1">
      <alignment horizontal="center" vertical="center"/>
    </xf>
    <xf numFmtId="181" fontId="106" fillId="0" borderId="22" xfId="0" applyNumberFormat="1" applyFont="1" applyFill="1" applyBorder="1" applyAlignment="1">
      <alignment horizontal="center" vertical="center"/>
    </xf>
    <xf numFmtId="181" fontId="106" fillId="0" borderId="60" xfId="0" applyNumberFormat="1" applyFont="1" applyFill="1" applyBorder="1" applyAlignment="1">
      <alignment horizontal="center" vertical="center"/>
    </xf>
    <xf numFmtId="180" fontId="106" fillId="0" borderId="79" xfId="0" applyNumberFormat="1" applyFont="1" applyFill="1" applyBorder="1" applyAlignment="1">
      <alignment horizontal="center" wrapText="1"/>
    </xf>
    <xf numFmtId="180" fontId="106" fillId="0" borderId="26" xfId="0" applyNumberFormat="1" applyFont="1" applyFill="1" applyBorder="1" applyAlignment="1">
      <alignment horizontal="center" vertical="center"/>
    </xf>
    <xf numFmtId="0" fontId="106" fillId="0" borderId="20" xfId="0" applyFont="1" applyFill="1" applyBorder="1" applyAlignment="1">
      <alignment horizontal="center"/>
    </xf>
    <xf numFmtId="181" fontId="106" fillId="0" borderId="20" xfId="0" applyNumberFormat="1" applyFont="1" applyFill="1" applyBorder="1" applyAlignment="1">
      <alignment horizontal="center"/>
    </xf>
    <xf numFmtId="181" fontId="106" fillId="0" borderId="31" xfId="0" applyNumberFormat="1" applyFont="1" applyFill="1" applyBorder="1" applyAlignment="1">
      <alignment horizontal="center"/>
    </xf>
    <xf numFmtId="181" fontId="106" fillId="0" borderId="92" xfId="0" applyNumberFormat="1" applyFont="1" applyFill="1" applyBorder="1" applyAlignment="1">
      <alignment horizontal="center" vertical="center"/>
    </xf>
    <xf numFmtId="0" fontId="106" fillId="0" borderId="31" xfId="0" applyFont="1" applyFill="1" applyBorder="1" applyAlignment="1">
      <alignment horizontal="center"/>
    </xf>
    <xf numFmtId="0" fontId="317" fillId="0" borderId="0" xfId="0" applyFont="1"/>
    <xf numFmtId="0" fontId="263" fillId="0" borderId="0" xfId="0" applyFont="1"/>
    <xf numFmtId="0" fontId="263" fillId="0" borderId="26" xfId="0" applyFont="1" applyBorder="1" applyAlignment="1">
      <alignment horizontal="center" vertical="center"/>
    </xf>
    <xf numFmtId="0" fontId="226" fillId="0" borderId="75" xfId="0" applyFont="1" applyFill="1" applyBorder="1" applyAlignment="1">
      <alignment horizontal="center" vertical="center"/>
    </xf>
    <xf numFmtId="188" fontId="140" fillId="0" borderId="16" xfId="1424" applyNumberFormat="1" applyFont="1" applyFill="1" applyBorder="1" applyAlignment="1" applyProtection="1">
      <alignment horizontal="center" vertical="center"/>
    </xf>
    <xf numFmtId="189" fontId="140" fillId="0" borderId="16" xfId="1424" applyNumberFormat="1" applyFont="1" applyFill="1" applyBorder="1" applyAlignment="1" applyProtection="1">
      <alignment horizontal="center" vertical="center"/>
    </xf>
    <xf numFmtId="189" fontId="140" fillId="0" borderId="75" xfId="1424" applyNumberFormat="1" applyFont="1" applyFill="1" applyBorder="1" applyAlignment="1" applyProtection="1">
      <alignment horizontal="center" vertical="center"/>
    </xf>
    <xf numFmtId="201" fontId="138" fillId="0" borderId="0" xfId="4157" applyFont="1" applyFill="1" applyAlignment="1">
      <alignment vertical="center"/>
    </xf>
    <xf numFmtId="201" fontId="172" fillId="0" borderId="0" xfId="4157" applyFont="1" applyFill="1" applyAlignment="1">
      <alignment vertical="center"/>
    </xf>
    <xf numFmtId="0" fontId="153" fillId="0" borderId="24" xfId="485" applyFont="1" applyFill="1" applyBorder="1" applyAlignment="1">
      <alignment horizontal="center"/>
    </xf>
    <xf numFmtId="0" fontId="171" fillId="0" borderId="27" xfId="485" applyFont="1" applyFill="1" applyBorder="1" applyAlignment="1">
      <alignment horizontal="center"/>
    </xf>
    <xf numFmtId="0" fontId="114" fillId="0" borderId="126" xfId="0" applyFont="1" applyFill="1" applyBorder="1" applyAlignment="1">
      <alignment horizontal="center" vertical="center"/>
    </xf>
    <xf numFmtId="0" fontId="114" fillId="0" borderId="97" xfId="0" applyFont="1" applyFill="1" applyBorder="1" applyAlignment="1">
      <alignment horizontal="center" vertical="center"/>
    </xf>
    <xf numFmtId="180" fontId="114" fillId="0" borderId="124" xfId="0" applyNumberFormat="1" applyFont="1" applyFill="1" applyBorder="1" applyAlignment="1">
      <alignment horizontal="center" vertical="center"/>
    </xf>
    <xf numFmtId="180" fontId="114" fillId="0" borderId="126" xfId="0" applyNumberFormat="1" applyFont="1" applyFill="1" applyBorder="1" applyAlignment="1">
      <alignment horizontal="center" vertical="center"/>
    </xf>
    <xf numFmtId="180" fontId="114" fillId="0" borderId="97" xfId="0" applyNumberFormat="1" applyFont="1" applyFill="1" applyBorder="1" applyAlignment="1">
      <alignment horizontal="center" vertical="center"/>
    </xf>
    <xf numFmtId="49" fontId="114" fillId="0" borderId="28" xfId="414" applyNumberFormat="1" applyFont="1" applyFill="1" applyBorder="1" applyAlignment="1">
      <alignment horizontal="center" vertical="center"/>
    </xf>
    <xf numFmtId="49" fontId="114" fillId="0" borderId="85" xfId="414" applyNumberFormat="1" applyFont="1" applyFill="1" applyBorder="1" applyAlignment="1">
      <alignment horizontal="center" vertical="center"/>
    </xf>
    <xf numFmtId="49" fontId="114" fillId="0" borderId="75" xfId="414" applyNumberFormat="1" applyFont="1" applyFill="1" applyBorder="1" applyAlignment="1">
      <alignment horizontal="center" vertical="center"/>
    </xf>
    <xf numFmtId="49" fontId="114" fillId="0" borderId="30" xfId="414" applyNumberFormat="1" applyFont="1" applyFill="1" applyBorder="1" applyAlignment="1">
      <alignment horizontal="center" vertical="center"/>
    </xf>
    <xf numFmtId="49" fontId="114" fillId="0" borderId="89" xfId="414" applyNumberFormat="1" applyFont="1" applyFill="1" applyBorder="1" applyAlignment="1">
      <alignment horizontal="center" vertical="center"/>
    </xf>
    <xf numFmtId="201" fontId="159" fillId="0" borderId="0" xfId="482" applyNumberFormat="1" applyFont="1" applyFill="1" applyBorder="1" applyAlignment="1">
      <alignment horizontal="left" vertical="center"/>
    </xf>
    <xf numFmtId="201" fontId="159" fillId="0" borderId="0" xfId="482" applyNumberFormat="1" applyFont="1" applyFill="1" applyBorder="1" applyAlignment="1">
      <alignment vertical="center"/>
    </xf>
    <xf numFmtId="201" fontId="160" fillId="0" borderId="0" xfId="482" applyNumberFormat="1" applyFont="1" applyFill="1" applyBorder="1" applyAlignment="1">
      <alignment vertical="center"/>
    </xf>
    <xf numFmtId="201" fontId="416" fillId="0" borderId="0" xfId="482" applyNumberFormat="1" applyFont="1" applyFill="1" applyBorder="1" applyAlignment="1">
      <alignment horizontal="left" vertical="center"/>
    </xf>
    <xf numFmtId="201" fontId="163" fillId="0" borderId="0" xfId="482" applyNumberFormat="1" applyFont="1" applyFill="1" applyBorder="1" applyAlignment="1">
      <alignment horizontal="left" vertical="center"/>
    </xf>
    <xf numFmtId="201" fontId="417" fillId="0" borderId="0" xfId="429" applyNumberFormat="1" applyFont="1" applyFill="1"/>
    <xf numFmtId="201" fontId="159" fillId="0" borderId="50" xfId="482" applyNumberFormat="1" applyFont="1" applyFill="1" applyBorder="1" applyAlignment="1">
      <alignment horizontal="center"/>
    </xf>
    <xf numFmtId="201" fontId="159" fillId="0" borderId="50" xfId="429" applyNumberFormat="1" applyFont="1" applyFill="1" applyBorder="1" applyAlignment="1">
      <alignment horizontal="center" vertical="center"/>
    </xf>
    <xf numFmtId="201" fontId="162" fillId="0" borderId="0" xfId="429" applyNumberFormat="1" applyFont="1" applyFill="1"/>
    <xf numFmtId="201" fontId="418" fillId="0" borderId="0" xfId="429" applyNumberFormat="1" applyFont="1" applyFill="1"/>
    <xf numFmtId="201" fontId="159" fillId="0" borderId="50" xfId="429" applyNumberFormat="1" applyFont="1" applyFill="1" applyBorder="1"/>
    <xf numFmtId="201" fontId="159" fillId="0" borderId="26" xfId="3362" applyNumberFormat="1" applyFont="1" applyFill="1" applyBorder="1" applyAlignment="1" applyProtection="1">
      <alignment horizontal="center"/>
    </xf>
    <xf numFmtId="201" fontId="159" fillId="0" borderId="16" xfId="3362" applyNumberFormat="1" applyFont="1" applyFill="1" applyBorder="1" applyAlignment="1" applyProtection="1">
      <alignment horizontal="center"/>
    </xf>
    <xf numFmtId="201" fontId="159" fillId="0" borderId="30" xfId="3362" applyNumberFormat="1" applyFont="1" applyFill="1" applyBorder="1" applyAlignment="1" applyProtection="1">
      <alignment horizontal="center"/>
    </xf>
    <xf numFmtId="201" fontId="159" fillId="0" borderId="30" xfId="429" applyNumberFormat="1" applyFont="1" applyFill="1" applyBorder="1" applyAlignment="1">
      <alignment horizontal="center" vertical="center"/>
    </xf>
    <xf numFmtId="201" fontId="159" fillId="0" borderId="26" xfId="429" applyNumberFormat="1" applyFont="1" applyFill="1" applyBorder="1" applyAlignment="1">
      <alignment horizontal="center" vertical="center"/>
    </xf>
    <xf numFmtId="201" fontId="159" fillId="0" borderId="75" xfId="429" applyNumberFormat="1" applyFont="1" applyFill="1" applyBorder="1" applyAlignment="1">
      <alignment horizontal="center" vertical="center"/>
    </xf>
    <xf numFmtId="201" fontId="162" fillId="0" borderId="50" xfId="482" applyNumberFormat="1" applyFont="1" applyFill="1" applyBorder="1" applyAlignment="1">
      <alignment horizontal="center"/>
    </xf>
    <xf numFmtId="201" fontId="162" fillId="0" borderId="50" xfId="3362" applyNumberFormat="1" applyFont="1" applyFill="1" applyBorder="1" applyAlignment="1" applyProtection="1">
      <alignment horizontal="center" vertical="center"/>
    </xf>
    <xf numFmtId="201" fontId="162" fillId="0" borderId="50" xfId="3362" applyNumberFormat="1" applyFont="1" applyBorder="1" applyAlignment="1" applyProtection="1">
      <alignment horizontal="center" vertical="center"/>
    </xf>
    <xf numFmtId="201" fontId="162" fillId="26" borderId="50" xfId="429" applyNumberFormat="1" applyFont="1" applyFill="1" applyBorder="1" applyAlignment="1">
      <alignment horizontal="center" vertical="center"/>
    </xf>
    <xf numFmtId="201" fontId="162" fillId="0" borderId="37" xfId="3362" applyNumberFormat="1" applyFont="1" applyFill="1" applyBorder="1" applyAlignment="1" applyProtection="1">
      <alignment horizontal="center"/>
    </xf>
    <xf numFmtId="201" fontId="162" fillId="0" borderId="26" xfId="3362" applyNumberFormat="1" applyFont="1" applyFill="1" applyBorder="1" applyAlignment="1" applyProtection="1">
      <alignment horizontal="center"/>
    </xf>
    <xf numFmtId="201" fontId="162" fillId="0" borderId="16" xfId="3362" applyNumberFormat="1" applyFont="1" applyFill="1" applyBorder="1" applyAlignment="1" applyProtection="1">
      <alignment horizontal="left"/>
    </xf>
    <xf numFmtId="201" fontId="162" fillId="0" borderId="16" xfId="3362" applyNumberFormat="1" applyFont="1" applyFill="1" applyBorder="1" applyAlignment="1" applyProtection="1">
      <alignment horizontal="center"/>
    </xf>
    <xf numFmtId="201" fontId="162" fillId="0" borderId="30" xfId="3362" applyNumberFormat="1" applyFont="1" applyFill="1" applyBorder="1" applyAlignment="1" applyProtection="1">
      <alignment horizontal="center"/>
    </xf>
    <xf numFmtId="180" fontId="162" fillId="0" borderId="16" xfId="429" applyNumberFormat="1" applyFont="1" applyFill="1" applyBorder="1" applyAlignment="1">
      <alignment horizontal="center" vertical="center"/>
    </xf>
    <xf numFmtId="180" fontId="162" fillId="0" borderId="50" xfId="429" applyNumberFormat="1" applyFont="1" applyFill="1" applyBorder="1" applyAlignment="1">
      <alignment horizontal="center" vertical="center"/>
    </xf>
    <xf numFmtId="180" fontId="162" fillId="0" borderId="30" xfId="429" applyNumberFormat="1" applyFont="1" applyFill="1" applyBorder="1" applyAlignment="1">
      <alignment horizontal="center" vertical="center"/>
    </xf>
    <xf numFmtId="180" fontId="162" fillId="0" borderId="75" xfId="429" applyNumberFormat="1" applyFont="1" applyFill="1" applyBorder="1" applyAlignment="1">
      <alignment horizontal="center" vertical="center"/>
    </xf>
    <xf numFmtId="201" fontId="162" fillId="0" borderId="22" xfId="3362" applyNumberFormat="1" applyFont="1" applyFill="1" applyBorder="1" applyAlignment="1" applyProtection="1">
      <alignment horizontal="left"/>
    </xf>
    <xf numFmtId="201" fontId="162" fillId="0" borderId="47" xfId="3362" applyNumberFormat="1" applyFont="1" applyFill="1" applyBorder="1" applyAlignment="1" applyProtection="1">
      <alignment horizontal="center"/>
    </xf>
    <xf numFmtId="201" fontId="162" fillId="0" borderId="37" xfId="3362" applyNumberFormat="1" applyFont="1" applyFill="1" applyBorder="1" applyAlignment="1" applyProtection="1">
      <alignment horizontal="left"/>
    </xf>
    <xf numFmtId="180" fontId="162" fillId="0" borderId="37" xfId="429" applyNumberFormat="1" applyFont="1" applyFill="1" applyBorder="1" applyAlignment="1">
      <alignment horizontal="center" vertical="center"/>
    </xf>
    <xf numFmtId="180" fontId="162" fillId="0" borderId="109" xfId="429" applyNumberFormat="1" applyFont="1" applyFill="1" applyBorder="1" applyAlignment="1">
      <alignment horizontal="center" vertical="center"/>
    </xf>
    <xf numFmtId="201" fontId="163" fillId="26" borderId="16" xfId="3362" applyNumberFormat="1" applyFont="1" applyFill="1" applyBorder="1" applyAlignment="1" applyProtection="1">
      <alignment horizontal="center"/>
    </xf>
    <xf numFmtId="201" fontId="162" fillId="0" borderId="16" xfId="383" applyNumberFormat="1" applyFont="1" applyFill="1" applyBorder="1" applyAlignment="1">
      <alignment horizontal="center"/>
    </xf>
    <xf numFmtId="201" fontId="162" fillId="0" borderId="88" xfId="3362" applyNumberFormat="1" applyFont="1" applyFill="1" applyBorder="1" applyAlignment="1" applyProtection="1">
      <alignment horizontal="center"/>
    </xf>
    <xf numFmtId="201" fontId="163" fillId="26" borderId="22" xfId="3362" applyNumberFormat="1" applyFont="1" applyFill="1" applyBorder="1" applyAlignment="1" applyProtection="1">
      <alignment horizontal="center"/>
    </xf>
    <xf numFmtId="201" fontId="162" fillId="0" borderId="22" xfId="383" applyNumberFormat="1" applyFont="1" applyFill="1" applyBorder="1" applyAlignment="1">
      <alignment horizontal="center"/>
    </xf>
    <xf numFmtId="201" fontId="163" fillId="26" borderId="37" xfId="3362" applyNumberFormat="1" applyFont="1" applyFill="1" applyBorder="1" applyAlignment="1" applyProtection="1">
      <alignment horizontal="center"/>
    </xf>
    <xf numFmtId="201" fontId="162" fillId="0" borderId="0" xfId="383" applyNumberFormat="1" applyFont="1" applyFill="1" applyAlignment="1"/>
    <xf numFmtId="20" fontId="159" fillId="0" borderId="50" xfId="482" applyNumberFormat="1" applyFont="1" applyFill="1" applyBorder="1" applyAlignment="1">
      <alignment horizontal="center"/>
    </xf>
    <xf numFmtId="0" fontId="162" fillId="0" borderId="26" xfId="3362" applyNumberFormat="1" applyFont="1" applyFill="1" applyBorder="1" applyAlignment="1" applyProtection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left" vertical="center"/>
    </xf>
    <xf numFmtId="201" fontId="161" fillId="0" borderId="16" xfId="429" applyNumberFormat="1" applyFont="1" applyFill="1" applyBorder="1" applyAlignment="1">
      <alignment horizontal="center" vertical="center"/>
    </xf>
    <xf numFmtId="0" fontId="164" fillId="0" borderId="16" xfId="429" applyNumberFormat="1" applyFont="1" applyFill="1" applyBorder="1" applyAlignment="1">
      <alignment horizontal="center" vertical="center"/>
    </xf>
    <xf numFmtId="201" fontId="164" fillId="28" borderId="30" xfId="429" applyNumberFormat="1" applyFont="1" applyFill="1" applyBorder="1" applyAlignment="1">
      <alignment horizontal="center" vertical="center"/>
    </xf>
    <xf numFmtId="201" fontId="164" fillId="28" borderId="16" xfId="429" applyNumberFormat="1" applyFont="1" applyFill="1" applyBorder="1" applyAlignment="1">
      <alignment horizontal="center" vertical="center"/>
    </xf>
    <xf numFmtId="201" fontId="164" fillId="0" borderId="16" xfId="429" applyNumberFormat="1" applyFont="1" applyFill="1" applyBorder="1" applyAlignment="1">
      <alignment horizontal="center" vertical="center"/>
    </xf>
    <xf numFmtId="180" fontId="162" fillId="32" borderId="16" xfId="429" applyNumberFormat="1" applyFont="1" applyFill="1" applyBorder="1" applyAlignment="1">
      <alignment horizontal="center" vertical="center"/>
    </xf>
    <xf numFmtId="180" fontId="162" fillId="32" borderId="50" xfId="429" applyNumberFormat="1" applyFont="1" applyFill="1" applyBorder="1" applyAlignment="1">
      <alignment horizontal="center" vertical="center"/>
    </xf>
    <xf numFmtId="180" fontId="162" fillId="32" borderId="75" xfId="429" applyNumberFormat="1" applyFont="1" applyFill="1" applyBorder="1" applyAlignment="1">
      <alignment horizontal="center" vertical="center"/>
    </xf>
    <xf numFmtId="180" fontId="162" fillId="32" borderId="37" xfId="429" applyNumberFormat="1" applyFont="1" applyFill="1" applyBorder="1" applyAlignment="1">
      <alignment horizontal="center" vertical="center"/>
    </xf>
    <xf numFmtId="180" fontId="421" fillId="27" borderId="16" xfId="429" applyNumberFormat="1" applyFont="1" applyFill="1" applyBorder="1" applyAlignment="1">
      <alignment horizontal="center" vertical="center"/>
    </xf>
    <xf numFmtId="180" fontId="422" fillId="27" borderId="75" xfId="429" applyNumberFormat="1" applyFont="1" applyFill="1" applyBorder="1" applyAlignment="1">
      <alignment horizontal="center" vertical="center"/>
    </xf>
    <xf numFmtId="180" fontId="421" fillId="32" borderId="16" xfId="429" applyNumberFormat="1" applyFont="1" applyFill="1" applyBorder="1" applyAlignment="1">
      <alignment horizontal="center" vertical="center"/>
    </xf>
    <xf numFmtId="201" fontId="163" fillId="0" borderId="0" xfId="429" applyNumberFormat="1" applyFont="1" applyFill="1"/>
    <xf numFmtId="180" fontId="162" fillId="32" borderId="22" xfId="429" applyNumberFormat="1" applyFont="1" applyFill="1" applyBorder="1" applyAlignment="1">
      <alignment horizontal="center" vertical="center"/>
    </xf>
    <xf numFmtId="180" fontId="421" fillId="27" borderId="126" xfId="429" applyNumberFormat="1" applyFont="1" applyFill="1" applyBorder="1" applyAlignment="1">
      <alignment horizontal="center" vertical="center"/>
    </xf>
    <xf numFmtId="180" fontId="421" fillId="27" borderId="97" xfId="429" applyNumberFormat="1" applyFont="1" applyFill="1" applyBorder="1" applyAlignment="1">
      <alignment horizontal="center" vertical="center"/>
    </xf>
    <xf numFmtId="201" fontId="162" fillId="0" borderId="0" xfId="482" applyNumberFormat="1" applyFont="1" applyFill="1" applyBorder="1" applyAlignment="1">
      <alignment horizontal="center"/>
    </xf>
    <xf numFmtId="201" fontId="162" fillId="0" borderId="0" xfId="3362" applyNumberFormat="1" applyFont="1" applyBorder="1" applyAlignment="1" applyProtection="1">
      <alignment horizontal="center" vertical="center"/>
    </xf>
    <xf numFmtId="49" fontId="159" fillId="0" borderId="0" xfId="482" applyNumberFormat="1" applyFont="1" applyFill="1" applyBorder="1" applyAlignment="1">
      <alignment horizontal="center"/>
    </xf>
    <xf numFmtId="49" fontId="159" fillId="0" borderId="17" xfId="482" applyNumberFormat="1" applyFont="1" applyFill="1" applyBorder="1" applyAlignment="1">
      <alignment horizontal="center"/>
    </xf>
    <xf numFmtId="201" fontId="162" fillId="0" borderId="16" xfId="429" applyNumberFormat="1" applyFont="1" applyFill="1" applyBorder="1" applyAlignment="1">
      <alignment horizontal="left" vertical="center"/>
    </xf>
    <xf numFmtId="201" fontId="162" fillId="28" borderId="30" xfId="3362" applyNumberFormat="1" applyFont="1" applyFill="1" applyBorder="1" applyAlignment="1" applyProtection="1">
      <alignment horizontal="center" vertical="center"/>
    </xf>
    <xf numFmtId="201" fontId="162" fillId="28" borderId="26" xfId="3362" applyNumberFormat="1" applyFont="1" applyFill="1" applyBorder="1" applyAlignment="1" applyProtection="1">
      <alignment vertical="center"/>
    </xf>
    <xf numFmtId="201" fontId="162" fillId="28" borderId="16" xfId="3362" applyNumberFormat="1" applyFont="1" applyFill="1" applyBorder="1" applyAlignment="1" applyProtection="1">
      <alignment vertical="center"/>
    </xf>
    <xf numFmtId="201" fontId="162" fillId="0" borderId="16" xfId="3362" applyNumberFormat="1" applyFont="1" applyBorder="1" applyAlignment="1" applyProtection="1">
      <alignment vertical="center" wrapText="1"/>
    </xf>
    <xf numFmtId="201" fontId="162" fillId="0" borderId="30" xfId="3362" applyNumberFormat="1" applyFont="1" applyBorder="1" applyAlignment="1" applyProtection="1">
      <alignment vertical="center" wrapText="1"/>
    </xf>
    <xf numFmtId="49" fontId="159" fillId="27" borderId="0" xfId="482" applyNumberFormat="1" applyFont="1" applyFill="1" applyBorder="1" applyAlignment="1">
      <alignment horizontal="center"/>
    </xf>
    <xf numFmtId="49" fontId="159" fillId="27" borderId="33" xfId="482" applyNumberFormat="1" applyFont="1" applyFill="1" applyBorder="1" applyAlignment="1">
      <alignment horizontal="center"/>
    </xf>
    <xf numFmtId="201" fontId="162" fillId="0" borderId="82" xfId="3362" applyNumberFormat="1" applyFont="1" applyFill="1" applyBorder="1" applyAlignment="1" applyProtection="1">
      <alignment horizontal="left" vertical="center"/>
    </xf>
    <xf numFmtId="201" fontId="162" fillId="28" borderId="26" xfId="3362" applyNumberFormat="1" applyFont="1" applyFill="1" applyBorder="1" applyAlignment="1" applyProtection="1">
      <alignment horizontal="center" vertical="center"/>
    </xf>
    <xf numFmtId="201" fontId="162" fillId="28" borderId="16" xfId="3362" applyNumberFormat="1" applyFont="1" applyFill="1" applyBorder="1" applyAlignment="1" applyProtection="1">
      <alignment horizontal="center" vertical="center"/>
    </xf>
    <xf numFmtId="201" fontId="162" fillId="0" borderId="16" xfId="3362" applyNumberFormat="1" applyFont="1" applyBorder="1" applyAlignment="1" applyProtection="1">
      <alignment horizontal="center" vertical="center" wrapText="1"/>
    </xf>
    <xf numFmtId="180" fontId="162" fillId="27" borderId="16" xfId="429" applyNumberFormat="1" applyFont="1" applyFill="1" applyBorder="1" applyAlignment="1">
      <alignment horizontal="center" vertical="center"/>
    </xf>
    <xf numFmtId="180" fontId="162" fillId="27" borderId="75" xfId="429" applyNumberFormat="1" applyFont="1" applyFill="1" applyBorder="1" applyAlignment="1">
      <alignment horizontal="center" vertical="center"/>
    </xf>
    <xf numFmtId="180" fontId="162" fillId="27" borderId="0" xfId="429" applyNumberFormat="1" applyFont="1" applyFill="1" applyBorder="1" applyAlignment="1">
      <alignment horizontal="center" vertical="center"/>
    </xf>
    <xf numFmtId="180" fontId="162" fillId="27" borderId="33" xfId="429" applyNumberFormat="1" applyFont="1" applyFill="1" applyBorder="1" applyAlignment="1">
      <alignment horizontal="center" vertical="center"/>
    </xf>
    <xf numFmtId="0" fontId="162" fillId="0" borderId="34" xfId="3362" applyNumberFormat="1" applyFont="1" applyFill="1" applyBorder="1" applyAlignment="1" applyProtection="1">
      <alignment horizontal="center" vertical="center"/>
    </xf>
    <xf numFmtId="201" fontId="161" fillId="0" borderId="22" xfId="429" applyNumberFormat="1" applyFont="1" applyFill="1" applyBorder="1" applyAlignment="1">
      <alignment horizontal="center" vertical="center"/>
    </xf>
    <xf numFmtId="201" fontId="162" fillId="28" borderId="25" xfId="429" applyNumberFormat="1" applyFont="1" applyFill="1" applyBorder="1" applyAlignment="1">
      <alignment horizontal="center" vertical="center"/>
    </xf>
    <xf numFmtId="201" fontId="162" fillId="28" borderId="34" xfId="3362" applyNumberFormat="1" applyFont="1" applyFill="1" applyBorder="1" applyAlignment="1" applyProtection="1">
      <alignment horizontal="center" vertical="center"/>
    </xf>
    <xf numFmtId="201" fontId="162" fillId="0" borderId="22" xfId="3362" applyNumberFormat="1" applyFont="1" applyBorder="1" applyAlignment="1" applyProtection="1">
      <alignment horizontal="center" vertical="center" wrapText="1"/>
    </xf>
    <xf numFmtId="180" fontId="162" fillId="27" borderId="22" xfId="429" applyNumberFormat="1" applyFont="1" applyFill="1" applyBorder="1" applyAlignment="1">
      <alignment horizontal="center" vertical="center"/>
    </xf>
    <xf numFmtId="180" fontId="163" fillId="27" borderId="0" xfId="429" applyNumberFormat="1" applyFont="1" applyFill="1" applyBorder="1" applyAlignment="1">
      <alignment horizontal="center" vertical="center"/>
    </xf>
    <xf numFmtId="180" fontId="163" fillId="27" borderId="33" xfId="429" applyNumberFormat="1" applyFont="1" applyFill="1" applyBorder="1" applyAlignment="1">
      <alignment horizontal="center" vertical="center"/>
    </xf>
    <xf numFmtId="180" fontId="162" fillId="29" borderId="82" xfId="429" applyNumberFormat="1" applyFont="1" applyFill="1" applyBorder="1" applyAlignment="1">
      <alignment horizontal="center" vertical="center"/>
    </xf>
    <xf numFmtId="180" fontId="162" fillId="29" borderId="16" xfId="429" applyNumberFormat="1" applyFont="1" applyFill="1" applyBorder="1" applyAlignment="1">
      <alignment horizontal="center" vertical="center"/>
    </xf>
    <xf numFmtId="201" fontId="176" fillId="0" borderId="22" xfId="429" applyNumberFormat="1" applyFont="1" applyFill="1" applyBorder="1" applyAlignment="1">
      <alignment horizontal="center" vertical="center"/>
    </xf>
    <xf numFmtId="201" fontId="165" fillId="28" borderId="25" xfId="429" applyNumberFormat="1" applyFont="1" applyFill="1" applyBorder="1" applyAlignment="1">
      <alignment horizontal="center" vertical="center"/>
    </xf>
    <xf numFmtId="201" fontId="165" fillId="28" borderId="34" xfId="3362" applyNumberFormat="1" applyFont="1" applyFill="1" applyBorder="1" applyAlignment="1" applyProtection="1">
      <alignment horizontal="center" vertical="center"/>
    </xf>
    <xf numFmtId="201" fontId="165" fillId="28" borderId="22" xfId="3362" applyNumberFormat="1" applyFont="1" applyFill="1" applyBorder="1" applyAlignment="1" applyProtection="1">
      <alignment horizontal="center" vertical="center"/>
    </xf>
    <xf numFmtId="201" fontId="188" fillId="0" borderId="22" xfId="3362" applyNumberFormat="1" applyFont="1" applyBorder="1" applyAlignment="1" applyProtection="1">
      <alignment horizontal="center" vertical="center" wrapText="1"/>
    </xf>
    <xf numFmtId="201" fontId="162" fillId="0" borderId="50" xfId="3362" applyNumberFormat="1" applyFont="1" applyBorder="1" applyAlignment="1" applyProtection="1">
      <alignment horizontal="center" vertical="center" wrapText="1"/>
    </xf>
    <xf numFmtId="180" fontId="162" fillId="27" borderId="50" xfId="429" applyNumberFormat="1" applyFont="1" applyFill="1" applyBorder="1" applyAlignment="1">
      <alignment horizontal="center" vertical="center"/>
    </xf>
    <xf numFmtId="180" fontId="162" fillId="27" borderId="60" xfId="429" applyNumberFormat="1" applyFont="1" applyFill="1" applyBorder="1" applyAlignment="1">
      <alignment horizontal="center" vertical="center"/>
    </xf>
    <xf numFmtId="180" fontId="165" fillId="29" borderId="51" xfId="429" applyNumberFormat="1" applyFont="1" applyFill="1" applyBorder="1" applyAlignment="1">
      <alignment horizontal="center" vertical="center"/>
    </xf>
    <xf numFmtId="180" fontId="165" fillId="29" borderId="50" xfId="429" applyNumberFormat="1" applyFont="1" applyFill="1" applyBorder="1" applyAlignment="1">
      <alignment horizontal="center" vertical="center"/>
    </xf>
    <xf numFmtId="180" fontId="162" fillId="27" borderId="92" xfId="429" applyNumberFormat="1" applyFont="1" applyFill="1" applyBorder="1" applyAlignment="1">
      <alignment horizontal="center" vertical="center"/>
    </xf>
    <xf numFmtId="201" fontId="165" fillId="28" borderId="25" xfId="3362" applyNumberFormat="1" applyFont="1" applyFill="1" applyBorder="1" applyAlignment="1" applyProtection="1">
      <alignment horizontal="center" vertical="center"/>
    </xf>
    <xf numFmtId="180" fontId="165" fillId="29" borderId="26" xfId="429" applyNumberFormat="1" applyFont="1" applyFill="1" applyBorder="1" applyAlignment="1">
      <alignment horizontal="center" vertical="center"/>
    </xf>
    <xf numFmtId="180" fontId="165" fillId="29" borderId="16" xfId="429" applyNumberFormat="1" applyFont="1" applyFill="1" applyBorder="1" applyAlignment="1">
      <alignment horizontal="center" vertical="center"/>
    </xf>
    <xf numFmtId="180" fontId="162" fillId="27" borderId="83" xfId="429" applyNumberFormat="1" applyFont="1" applyFill="1" applyBorder="1" applyAlignment="1">
      <alignment horizontal="center" vertical="center"/>
    </xf>
    <xf numFmtId="180" fontId="423" fillId="27" borderId="83" xfId="429" applyNumberFormat="1" applyFont="1" applyFill="1" applyBorder="1" applyAlignment="1">
      <alignment horizontal="center" vertical="center"/>
    </xf>
    <xf numFmtId="180" fontId="162" fillId="27" borderId="91" xfId="429" applyNumberFormat="1" applyFont="1" applyFill="1" applyBorder="1" applyAlignment="1">
      <alignment horizontal="center" vertical="center"/>
    </xf>
    <xf numFmtId="201" fontId="162" fillId="28" borderId="75" xfId="429" applyNumberFormat="1" applyFont="1" applyFill="1" applyBorder="1" applyAlignment="1">
      <alignment horizontal="center" vertical="center"/>
    </xf>
    <xf numFmtId="201" fontId="162" fillId="28" borderId="60" xfId="429" applyNumberFormat="1" applyFont="1" applyFill="1" applyBorder="1" applyAlignment="1">
      <alignment horizontal="center" vertical="center"/>
    </xf>
    <xf numFmtId="201" fontId="159" fillId="0" borderId="82" xfId="3362" applyNumberFormat="1" applyFont="1" applyFill="1" applyBorder="1" applyAlignment="1" applyProtection="1">
      <alignment horizontal="left" vertical="center"/>
    </xf>
    <xf numFmtId="180" fontId="159" fillId="29" borderId="26" xfId="429" applyNumberFormat="1" applyFont="1" applyFill="1" applyBorder="1" applyAlignment="1">
      <alignment horizontal="center" vertical="center"/>
    </xf>
    <xf numFmtId="180" fontId="159" fillId="29" borderId="16" xfId="429" applyNumberFormat="1" applyFont="1" applyFill="1" applyBorder="1" applyAlignment="1">
      <alignment horizontal="center" vertical="center"/>
    </xf>
    <xf numFmtId="0" fontId="162" fillId="0" borderId="88" xfId="3362" applyNumberFormat="1" applyFont="1" applyFill="1" applyBorder="1" applyAlignment="1" applyProtection="1">
      <alignment horizontal="center" vertical="center"/>
    </xf>
    <xf numFmtId="180" fontId="421" fillId="27" borderId="75" xfId="429" applyNumberFormat="1" applyFont="1" applyFill="1" applyBorder="1" applyAlignment="1">
      <alignment horizontal="center" vertical="center"/>
    </xf>
    <xf numFmtId="180" fontId="421" fillId="27" borderId="0" xfId="429" applyNumberFormat="1" applyFont="1" applyFill="1" applyBorder="1" applyAlignment="1">
      <alignment horizontal="center" vertical="center"/>
    </xf>
    <xf numFmtId="201" fontId="159" fillId="0" borderId="23" xfId="3362" applyNumberFormat="1" applyFont="1" applyFill="1" applyBorder="1" applyAlignment="1" applyProtection="1">
      <alignment horizontal="left" vertical="center"/>
    </xf>
    <xf numFmtId="180" fontId="159" fillId="29" borderId="34" xfId="429" applyNumberFormat="1" applyFont="1" applyFill="1" applyBorder="1" applyAlignment="1">
      <alignment horizontal="center" vertical="center"/>
    </xf>
    <xf numFmtId="180" fontId="159" fillId="29" borderId="22" xfId="429" applyNumberFormat="1" applyFont="1" applyFill="1" applyBorder="1" applyAlignment="1">
      <alignment horizontal="center" vertical="center"/>
    </xf>
    <xf numFmtId="180" fontId="162" fillId="27" borderId="25" xfId="429" applyNumberFormat="1" applyFont="1" applyFill="1" applyBorder="1" applyAlignment="1">
      <alignment horizontal="center" vertical="center"/>
    </xf>
    <xf numFmtId="180" fontId="159" fillId="27" borderId="22" xfId="429" applyNumberFormat="1" applyFont="1" applyFill="1" applyBorder="1" applyAlignment="1">
      <alignment horizontal="center" vertical="center"/>
    </xf>
    <xf numFmtId="180" fontId="159" fillId="27" borderId="16" xfId="429" applyNumberFormat="1" applyFont="1" applyFill="1" applyBorder="1" applyAlignment="1">
      <alignment horizontal="center" vertical="center"/>
    </xf>
    <xf numFmtId="180" fontId="159" fillId="27" borderId="75" xfId="429" applyNumberFormat="1" applyFont="1" applyFill="1" applyBorder="1" applyAlignment="1">
      <alignment horizontal="center" vertical="center"/>
    </xf>
    <xf numFmtId="201" fontId="159" fillId="0" borderId="16" xfId="3362" applyNumberFormat="1" applyFont="1" applyFill="1" applyBorder="1" applyAlignment="1" applyProtection="1">
      <alignment horizontal="left" vertical="center"/>
    </xf>
    <xf numFmtId="201" fontId="162" fillId="28" borderId="30" xfId="429" applyNumberFormat="1" applyFont="1" applyFill="1" applyBorder="1" applyAlignment="1">
      <alignment horizontal="center" vertical="center"/>
    </xf>
    <xf numFmtId="201" fontId="162" fillId="0" borderId="30" xfId="3362" applyNumberFormat="1" applyFont="1" applyBorder="1" applyAlignment="1" applyProtection="1">
      <alignment horizontal="center" vertical="center" wrapText="1"/>
    </xf>
    <xf numFmtId="201" fontId="159" fillId="0" borderId="49" xfId="482" applyNumberFormat="1" applyFont="1" applyFill="1" applyBorder="1" applyAlignment="1">
      <alignment horizontal="center"/>
    </xf>
    <xf numFmtId="201" fontId="162" fillId="0" borderId="49" xfId="482" applyNumberFormat="1" applyFont="1" applyFill="1" applyBorder="1" applyAlignment="1">
      <alignment horizontal="center"/>
    </xf>
    <xf numFmtId="201" fontId="162" fillId="0" borderId="49" xfId="3362" applyNumberFormat="1" applyFont="1" applyBorder="1" applyAlignment="1" applyProtection="1">
      <alignment horizontal="center" vertical="center"/>
    </xf>
    <xf numFmtId="49" fontId="159" fillId="0" borderId="49" xfId="482" applyNumberFormat="1" applyFont="1" applyFill="1" applyBorder="1" applyAlignment="1">
      <alignment horizontal="center"/>
    </xf>
    <xf numFmtId="180" fontId="162" fillId="27" borderId="49" xfId="429" applyNumberFormat="1" applyFont="1" applyFill="1" applyBorder="1" applyAlignment="1">
      <alignment horizontal="center" vertical="center"/>
    </xf>
    <xf numFmtId="180" fontId="162" fillId="27" borderId="51" xfId="429" applyNumberFormat="1" applyFont="1" applyFill="1" applyBorder="1" applyAlignment="1">
      <alignment horizontal="center" vertical="center"/>
    </xf>
    <xf numFmtId="0" fontId="162" fillId="0" borderId="44" xfId="3362" applyNumberFormat="1" applyFont="1" applyFill="1" applyBorder="1" applyAlignment="1" applyProtection="1">
      <alignment horizontal="center" vertical="center"/>
    </xf>
    <xf numFmtId="180" fontId="159" fillId="27" borderId="49" xfId="429" applyNumberFormat="1" applyFont="1" applyFill="1" applyBorder="1" applyAlignment="1">
      <alignment horizontal="center" vertical="center"/>
    </xf>
    <xf numFmtId="180" fontId="163" fillId="27" borderId="0" xfId="429" applyNumberFormat="1" applyFont="1" applyFill="1" applyBorder="1" applyAlignment="1">
      <alignment horizontal="center" vertical="center" wrapText="1"/>
    </xf>
    <xf numFmtId="180" fontId="159" fillId="29" borderId="88" xfId="429" applyNumberFormat="1" applyFont="1" applyFill="1" applyBorder="1" applyAlignment="1">
      <alignment horizontal="center" vertical="center"/>
    </xf>
    <xf numFmtId="180" fontId="162" fillId="27" borderId="30" xfId="429" applyNumberFormat="1" applyFont="1" applyFill="1" applyBorder="1" applyAlignment="1">
      <alignment horizontal="center" vertical="center"/>
    </xf>
    <xf numFmtId="201" fontId="162" fillId="0" borderId="0" xfId="3362" applyNumberFormat="1" applyFont="1" applyFill="1" applyBorder="1" applyAlignment="1" applyProtection="1">
      <alignment horizontal="center" vertical="center" wrapText="1"/>
    </xf>
    <xf numFmtId="201" fontId="159" fillId="0" borderId="74" xfId="3362" applyNumberFormat="1" applyFont="1" applyFill="1" applyBorder="1" applyAlignment="1" applyProtection="1">
      <alignment horizontal="left" vertical="center"/>
    </xf>
    <xf numFmtId="201" fontId="162" fillId="0" borderId="75" xfId="429" applyNumberFormat="1" applyFont="1" applyFill="1" applyBorder="1" applyAlignment="1">
      <alignment horizontal="center" vertical="center"/>
    </xf>
    <xf numFmtId="201" fontId="159" fillId="0" borderId="0" xfId="3362" quotePrefix="1" applyNumberFormat="1" applyFont="1" applyFill="1" applyBorder="1" applyAlignment="1" applyProtection="1">
      <alignment horizontal="center" vertical="center"/>
    </xf>
    <xf numFmtId="180" fontId="162" fillId="27" borderId="107" xfId="429" applyNumberFormat="1" applyFont="1" applyFill="1" applyBorder="1" applyAlignment="1">
      <alignment horizontal="center" vertical="center"/>
    </xf>
    <xf numFmtId="201" fontId="162" fillId="28" borderId="82" xfId="3362" quotePrefix="1" applyNumberFormat="1" applyFont="1" applyFill="1" applyBorder="1" applyAlignment="1" applyProtection="1">
      <alignment horizontal="center" vertical="center"/>
    </xf>
    <xf numFmtId="180" fontId="162" fillId="0" borderId="49" xfId="429" applyNumberFormat="1" applyFont="1" applyFill="1" applyBorder="1" applyAlignment="1">
      <alignment horizontal="center" vertical="center"/>
    </xf>
    <xf numFmtId="180" fontId="162" fillId="0" borderId="51" xfId="429" applyNumberFormat="1" applyFont="1" applyFill="1" applyBorder="1" applyAlignment="1">
      <alignment horizontal="center" vertical="center"/>
    </xf>
    <xf numFmtId="201" fontId="176" fillId="0" borderId="85" xfId="429" applyNumberFormat="1" applyFont="1" applyFill="1" applyBorder="1" applyAlignment="1">
      <alignment horizontal="left" vertical="center"/>
    </xf>
    <xf numFmtId="180" fontId="159" fillId="0" borderId="85" xfId="429" applyNumberFormat="1" applyFont="1" applyFill="1" applyBorder="1" applyAlignment="1">
      <alignment horizontal="center" vertical="center"/>
    </xf>
    <xf numFmtId="180" fontId="159" fillId="0" borderId="83" xfId="429" applyNumberFormat="1" applyFont="1" applyFill="1" applyBorder="1" applyAlignment="1">
      <alignment horizontal="center" vertical="center"/>
    </xf>
    <xf numFmtId="180" fontId="162" fillId="0" borderId="83" xfId="429" applyNumberFormat="1" applyFont="1" applyFill="1" applyBorder="1" applyAlignment="1">
      <alignment horizontal="center" vertical="center"/>
    </xf>
    <xf numFmtId="201" fontId="159" fillId="0" borderId="26" xfId="3362" applyNumberFormat="1" applyFont="1" applyFill="1" applyBorder="1" applyAlignment="1" applyProtection="1">
      <alignment horizontal="left" vertical="center"/>
    </xf>
    <xf numFmtId="201" fontId="162" fillId="0" borderId="30" xfId="429" applyNumberFormat="1" applyFont="1" applyFill="1" applyBorder="1" applyAlignment="1">
      <alignment horizontal="center" vertical="center"/>
    </xf>
    <xf numFmtId="201" fontId="162" fillId="0" borderId="26" xfId="3362" applyNumberFormat="1" applyFont="1" applyFill="1" applyBorder="1" applyAlignment="1" applyProtection="1">
      <alignment horizontal="center" vertical="center"/>
    </xf>
    <xf numFmtId="180" fontId="162" fillId="0" borderId="0" xfId="429" applyNumberFormat="1" applyFont="1" applyFill="1" applyBorder="1" applyAlignment="1">
      <alignment horizontal="center" vertical="center"/>
    </xf>
    <xf numFmtId="201" fontId="159" fillId="0" borderId="51" xfId="482" applyNumberFormat="1" applyFont="1" applyFill="1" applyBorder="1" applyAlignment="1">
      <alignment horizontal="center"/>
    </xf>
    <xf numFmtId="201" fontId="162" fillId="0" borderId="51" xfId="3362" applyNumberFormat="1" applyFont="1" applyFill="1" applyBorder="1" applyAlignment="1" applyProtection="1">
      <alignment horizontal="center" vertical="center"/>
    </xf>
    <xf numFmtId="201" fontId="162" fillId="0" borderId="51" xfId="482" applyNumberFormat="1" applyFont="1" applyFill="1" applyBorder="1" applyAlignment="1">
      <alignment horizontal="center"/>
    </xf>
    <xf numFmtId="201" fontId="162" fillId="0" borderId="51" xfId="3362" applyNumberFormat="1" applyFont="1" applyBorder="1" applyAlignment="1" applyProtection="1">
      <alignment horizontal="center" vertical="center"/>
    </xf>
    <xf numFmtId="49" fontId="159" fillId="0" borderId="51" xfId="482" applyNumberFormat="1" applyFont="1" applyFill="1" applyBorder="1" applyAlignment="1">
      <alignment horizontal="center"/>
    </xf>
    <xf numFmtId="201" fontId="176" fillId="0" borderId="26" xfId="429" applyNumberFormat="1" applyFont="1" applyFill="1" applyBorder="1" applyAlignment="1">
      <alignment horizontal="left" vertical="center"/>
    </xf>
    <xf numFmtId="201" fontId="162" fillId="0" borderId="91" xfId="429" applyNumberFormat="1" applyFont="1" applyFill="1" applyBorder="1" applyAlignment="1">
      <alignment horizontal="center" vertical="center"/>
    </xf>
    <xf numFmtId="201" fontId="165" fillId="0" borderId="26" xfId="3362" applyNumberFormat="1" applyFont="1" applyFill="1" applyBorder="1" applyAlignment="1" applyProtection="1">
      <alignment horizontal="center" vertical="center"/>
    </xf>
    <xf numFmtId="201" fontId="165" fillId="0" borderId="16" xfId="3362" applyNumberFormat="1" applyFont="1" applyFill="1" applyBorder="1" applyAlignment="1" applyProtection="1">
      <alignment horizontal="center" vertical="center"/>
    </xf>
    <xf numFmtId="180" fontId="159" fillId="0" borderId="0" xfId="429" applyNumberFormat="1" applyFont="1" applyFill="1" applyBorder="1" applyAlignment="1">
      <alignment horizontal="center" vertical="center"/>
    </xf>
    <xf numFmtId="0" fontId="162" fillId="0" borderId="65" xfId="3362" applyNumberFormat="1" applyFont="1" applyFill="1" applyBorder="1" applyAlignment="1" applyProtection="1">
      <alignment horizontal="center" vertical="center"/>
    </xf>
    <xf numFmtId="201" fontId="159" fillId="0" borderId="88" xfId="3362" applyNumberFormat="1" applyFont="1" applyFill="1" applyBorder="1" applyAlignment="1" applyProtection="1">
      <alignment horizontal="left" vertical="center"/>
    </xf>
    <xf numFmtId="201" fontId="162" fillId="0" borderId="92" xfId="429" applyNumberFormat="1" applyFont="1" applyFill="1" applyBorder="1" applyAlignment="1">
      <alignment horizontal="center" vertical="center"/>
    </xf>
    <xf numFmtId="0" fontId="107" fillId="0" borderId="0" xfId="1424" applyFont="1" applyFill="1" applyAlignment="1" applyProtection="1">
      <alignment horizontal="left" vertical="center"/>
    </xf>
    <xf numFmtId="0" fontId="141" fillId="0" borderId="0" xfId="0" applyFont="1"/>
    <xf numFmtId="0" fontId="116" fillId="0" borderId="0" xfId="319" applyFont="1" applyFill="1" applyBorder="1" applyAlignment="1" applyProtection="1">
      <alignment horizontal="left" vertical="center"/>
    </xf>
    <xf numFmtId="0" fontId="141" fillId="0" borderId="0" xfId="0" applyFont="1" applyFill="1" applyBorder="1"/>
    <xf numFmtId="0" fontId="28" fillId="0" borderId="45" xfId="1424" applyFont="1" applyFill="1" applyBorder="1" applyAlignment="1" applyProtection="1">
      <alignment horizontal="center" vertical="center"/>
    </xf>
    <xf numFmtId="0" fontId="114" fillId="0" borderId="26" xfId="2444" applyFont="1" applyFill="1" applyBorder="1" applyAlignment="1">
      <alignment horizontal="center" vertical="center"/>
    </xf>
    <xf numFmtId="181" fontId="114" fillId="0" borderId="16" xfId="2444" quotePrefix="1" applyNumberFormat="1" applyFont="1" applyFill="1" applyBorder="1" applyAlignment="1">
      <alignment horizontal="center" vertical="center"/>
    </xf>
    <xf numFmtId="181" fontId="114" fillId="0" borderId="75" xfId="2444" quotePrefix="1" applyNumberFormat="1" applyFont="1" applyFill="1" applyBorder="1" applyAlignment="1">
      <alignment horizontal="center" vertical="center"/>
    </xf>
    <xf numFmtId="180" fontId="114" fillId="0" borderId="82" xfId="2513" applyNumberFormat="1" applyFont="1" applyFill="1" applyBorder="1" applyAlignment="1">
      <alignment horizontal="center" vertical="center"/>
    </xf>
    <xf numFmtId="180" fontId="114" fillId="0" borderId="16" xfId="2513" applyNumberFormat="1" applyFont="1" applyFill="1" applyBorder="1" applyAlignment="1">
      <alignment horizontal="center" vertical="center"/>
    </xf>
    <xf numFmtId="180" fontId="114" fillId="0" borderId="75" xfId="2513" applyNumberFormat="1" applyFont="1" applyFill="1" applyBorder="1" applyAlignment="1">
      <alignment horizontal="center" vertical="center"/>
    </xf>
    <xf numFmtId="0" fontId="114" fillId="0" borderId="74" xfId="1424" applyFont="1" applyFill="1" applyBorder="1" applyAlignment="1" applyProtection="1">
      <alignment horizontal="center" vertical="center"/>
    </xf>
    <xf numFmtId="0" fontId="114" fillId="0" borderId="45" xfId="1424" applyFont="1" applyFill="1" applyBorder="1" applyAlignment="1" applyProtection="1">
      <alignment horizontal="center" vertical="center"/>
    </xf>
    <xf numFmtId="181" fontId="114" fillId="0" borderId="66" xfId="2444" quotePrefix="1" applyNumberFormat="1" applyFont="1" applyFill="1" applyBorder="1" applyAlignment="1">
      <alignment horizontal="center" vertical="center"/>
    </xf>
    <xf numFmtId="180" fontId="114" fillId="0" borderId="26" xfId="2513" applyNumberFormat="1" applyFont="1" applyFill="1" applyBorder="1" applyAlignment="1">
      <alignment horizontal="center" vertical="center"/>
    </xf>
    <xf numFmtId="0" fontId="114" fillId="0" borderId="28" xfId="2444" applyFont="1" applyFill="1" applyBorder="1" applyAlignment="1">
      <alignment horizontal="center" vertical="center"/>
    </xf>
    <xf numFmtId="0" fontId="250" fillId="0" borderId="0" xfId="0" applyFont="1" applyFill="1"/>
    <xf numFmtId="180" fontId="311" fillId="0" borderId="0" xfId="289" applyNumberFormat="1" applyFont="1" applyFill="1" applyBorder="1" applyAlignment="1">
      <alignment vertical="center"/>
    </xf>
    <xf numFmtId="180" fontId="311" fillId="0" borderId="125" xfId="289" applyNumberFormat="1" applyFont="1" applyFill="1" applyBorder="1" applyAlignment="1">
      <alignment horizontal="center" vertical="center"/>
    </xf>
    <xf numFmtId="0" fontId="250" fillId="0" borderId="0" xfId="0" applyFont="1" applyFill="1" applyBorder="1"/>
    <xf numFmtId="0" fontId="275" fillId="0" borderId="72" xfId="467" applyFont="1" applyFill="1" applyBorder="1" applyAlignment="1">
      <alignment horizontal="center"/>
    </xf>
    <xf numFmtId="0" fontId="426" fillId="0" borderId="0" xfId="0" applyFont="1" applyFill="1"/>
    <xf numFmtId="0" fontId="118" fillId="0" borderId="0" xfId="429" applyFont="1" applyFill="1" applyBorder="1" applyAlignment="1" applyProtection="1">
      <alignment horizontal="center"/>
    </xf>
    <xf numFmtId="0" fontId="114" fillId="0" borderId="0" xfId="490" applyFont="1" applyFill="1" applyAlignment="1" applyProtection="1"/>
    <xf numFmtId="0" fontId="271" fillId="0" borderId="0" xfId="490" applyFont="1" applyFill="1" applyAlignment="1" applyProtection="1"/>
    <xf numFmtId="0" fontId="114" fillId="0" borderId="32" xfId="0" applyFont="1" applyFill="1" applyBorder="1" applyAlignment="1">
      <alignment horizontal="center" vertical="center"/>
    </xf>
    <xf numFmtId="0" fontId="114" fillId="0" borderId="109" xfId="0" applyFont="1" applyFill="1" applyBorder="1" applyAlignment="1">
      <alignment horizontal="center" vertical="center"/>
    </xf>
    <xf numFmtId="0" fontId="114" fillId="0" borderId="0" xfId="0" applyFont="1" applyFill="1" applyBorder="1" applyAlignment="1">
      <alignment horizontal="center" vertical="center"/>
    </xf>
    <xf numFmtId="0" fontId="114" fillId="0" borderId="25" xfId="0" applyFont="1" applyFill="1" applyBorder="1" applyAlignment="1">
      <alignment horizontal="center" vertical="center"/>
    </xf>
    <xf numFmtId="0" fontId="28" fillId="0" borderId="0" xfId="0" applyFont="1" applyFill="1"/>
    <xf numFmtId="0" fontId="28" fillId="0" borderId="30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22" xfId="0" quotePrefix="1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180" fontId="28" fillId="0" borderId="23" xfId="0" applyNumberFormat="1" applyFont="1" applyFill="1" applyBorder="1" applyAlignment="1">
      <alignment horizontal="center" vertical="center"/>
    </xf>
    <xf numFmtId="0" fontId="144" fillId="0" borderId="0" xfId="467" applyFont="1" applyFill="1">
      <alignment vertical="center"/>
    </xf>
    <xf numFmtId="0" fontId="144" fillId="0" borderId="0" xfId="467" applyFont="1" applyFill="1" applyBorder="1">
      <alignment vertical="center"/>
    </xf>
    <xf numFmtId="0" fontId="426" fillId="0" borderId="0" xfId="467" applyFont="1" applyFill="1">
      <alignment vertical="center"/>
    </xf>
    <xf numFmtId="0" fontId="144" fillId="0" borderId="0" xfId="0" applyFont="1" applyFill="1" applyAlignment="1">
      <alignment horizontal="left"/>
    </xf>
    <xf numFmtId="0" fontId="250" fillId="0" borderId="0" xfId="467" applyFont="1" applyFill="1">
      <alignment vertical="center"/>
    </xf>
    <xf numFmtId="180" fontId="146" fillId="0" borderId="75" xfId="430" applyNumberFormat="1" applyFont="1" applyFill="1" applyBorder="1" applyAlignment="1" applyProtection="1">
      <alignment horizontal="center"/>
    </xf>
    <xf numFmtId="180" fontId="429" fillId="0" borderId="44" xfId="430" applyNumberFormat="1" applyFont="1" applyFill="1" applyBorder="1" applyAlignment="1" applyProtection="1">
      <alignment horizontal="center"/>
    </xf>
    <xf numFmtId="180" fontId="429" fillId="0" borderId="16" xfId="430" applyNumberFormat="1" applyFont="1" applyFill="1" applyBorder="1" applyAlignment="1" applyProtection="1">
      <alignment horizontal="center"/>
    </xf>
    <xf numFmtId="180" fontId="429" fillId="0" borderId="32" xfId="430" applyNumberFormat="1" applyFont="1" applyFill="1" applyBorder="1" applyAlignment="1" applyProtection="1">
      <alignment horizontal="center"/>
    </xf>
    <xf numFmtId="180" fontId="429" fillId="0" borderId="30" xfId="430" applyNumberFormat="1" applyFont="1" applyFill="1" applyBorder="1" applyAlignment="1" applyProtection="1">
      <alignment horizontal="center"/>
    </xf>
    <xf numFmtId="180" fontId="429" fillId="0" borderId="75" xfId="430" applyNumberFormat="1" applyFont="1" applyFill="1" applyBorder="1" applyAlignment="1" applyProtection="1">
      <alignment horizontal="center"/>
    </xf>
    <xf numFmtId="180" fontId="429" fillId="0" borderId="82" xfId="430" applyNumberFormat="1" applyFont="1" applyFill="1" applyBorder="1" applyAlignment="1" applyProtection="1">
      <alignment horizontal="center"/>
    </xf>
    <xf numFmtId="180" fontId="429" fillId="0" borderId="66" xfId="430" applyNumberFormat="1" applyFont="1" applyFill="1" applyBorder="1" applyAlignment="1" applyProtection="1">
      <alignment horizontal="center"/>
    </xf>
    <xf numFmtId="180" fontId="210" fillId="0" borderId="50" xfId="430" applyNumberFormat="1" applyFont="1" applyFill="1" applyBorder="1" applyAlignment="1" applyProtection="1">
      <alignment horizontal="center"/>
    </xf>
    <xf numFmtId="180" fontId="210" fillId="0" borderId="92" xfId="430" applyNumberFormat="1" applyFont="1" applyFill="1" applyBorder="1" applyAlignment="1" applyProtection="1">
      <alignment horizontal="center"/>
    </xf>
    <xf numFmtId="180" fontId="210" fillId="0" borderId="51" xfId="430" applyNumberFormat="1" applyFont="1" applyFill="1" applyBorder="1" applyAlignment="1" applyProtection="1">
      <alignment horizontal="center"/>
    </xf>
    <xf numFmtId="0" fontId="105" fillId="0" borderId="45" xfId="0" applyFont="1" applyFill="1" applyBorder="1" applyAlignment="1">
      <alignment horizontal="center" vertical="center"/>
    </xf>
    <xf numFmtId="180" fontId="105" fillId="0" borderId="82" xfId="0" applyNumberFormat="1" applyFont="1" applyFill="1" applyBorder="1" applyAlignment="1">
      <alignment horizontal="center" vertical="center"/>
    </xf>
    <xf numFmtId="0" fontId="105" fillId="0" borderId="75" xfId="0" applyFont="1" applyFill="1" applyBorder="1" applyAlignment="1">
      <alignment horizontal="center" vertical="center"/>
    </xf>
    <xf numFmtId="1" fontId="105" fillId="0" borderId="82" xfId="0" quotePrefix="1" applyNumberFormat="1" applyFont="1" applyFill="1" applyBorder="1" applyAlignment="1">
      <alignment horizontal="center" vertical="center"/>
    </xf>
    <xf numFmtId="1" fontId="105" fillId="0" borderId="16" xfId="0" applyNumberFormat="1" applyFont="1" applyFill="1" applyBorder="1" applyAlignment="1">
      <alignment horizontal="center" vertical="center"/>
    </xf>
    <xf numFmtId="0" fontId="105" fillId="0" borderId="16" xfId="0" quotePrefix="1" applyFont="1" applyFill="1" applyBorder="1" applyAlignment="1">
      <alignment horizontal="center" vertical="center"/>
    </xf>
    <xf numFmtId="180" fontId="209" fillId="0" borderId="26" xfId="430" applyNumberFormat="1" applyFont="1" applyFill="1" applyBorder="1" applyAlignment="1" applyProtection="1">
      <alignment horizontal="center"/>
    </xf>
    <xf numFmtId="180" fontId="209" fillId="0" borderId="16" xfId="430" applyNumberFormat="1" applyFont="1" applyFill="1" applyBorder="1" applyAlignment="1" applyProtection="1">
      <alignment horizontal="center"/>
    </xf>
    <xf numFmtId="180" fontId="209" fillId="0" borderId="75" xfId="430" applyNumberFormat="1" applyFont="1" applyFill="1" applyBorder="1" applyAlignment="1" applyProtection="1">
      <alignment horizontal="center"/>
    </xf>
    <xf numFmtId="180" fontId="209" fillId="0" borderId="82" xfId="430" applyNumberFormat="1" applyFont="1" applyFill="1" applyBorder="1" applyAlignment="1" applyProtection="1">
      <alignment horizontal="center"/>
    </xf>
    <xf numFmtId="0" fontId="105" fillId="0" borderId="74" xfId="0" applyFont="1" applyFill="1" applyBorder="1" applyAlignment="1">
      <alignment horizontal="center" vertical="center"/>
    </xf>
    <xf numFmtId="180" fontId="209" fillId="0" borderId="28" xfId="430" applyNumberFormat="1" applyFont="1" applyFill="1" applyBorder="1" applyAlignment="1" applyProtection="1">
      <alignment horizontal="center"/>
    </xf>
    <xf numFmtId="0" fontId="154" fillId="0" borderId="0" xfId="467" applyFont="1" applyFill="1" applyAlignment="1">
      <alignment vertical="center"/>
    </xf>
    <xf numFmtId="0" fontId="433" fillId="0" borderId="0" xfId="492" applyFont="1" applyFill="1" applyBorder="1" applyAlignment="1">
      <alignment horizontal="left" vertical="center"/>
    </xf>
    <xf numFmtId="0" fontId="435" fillId="0" borderId="0" xfId="383" applyFont="1" applyFill="1" applyBorder="1" applyAlignment="1">
      <alignment horizontal="center" vertical="center"/>
    </xf>
    <xf numFmtId="0" fontId="435" fillId="0" borderId="0" xfId="383" applyFont="1" applyFill="1" applyBorder="1" applyAlignment="1">
      <alignment horizontal="left" vertical="center"/>
    </xf>
    <xf numFmtId="0" fontId="436" fillId="0" borderId="0" xfId="2335" applyFont="1" applyFill="1" applyBorder="1" applyAlignment="1">
      <alignment horizontal="center" vertical="center"/>
    </xf>
    <xf numFmtId="0" fontId="433" fillId="0" borderId="0" xfId="492" applyFont="1" applyFill="1" applyAlignment="1">
      <alignment horizontal="left" vertical="center"/>
    </xf>
    <xf numFmtId="0" fontId="433" fillId="0" borderId="0" xfId="492" applyFont="1" applyFill="1" applyAlignment="1">
      <alignment horizontal="center" vertical="center"/>
    </xf>
    <xf numFmtId="0" fontId="437" fillId="0" borderId="0" xfId="383" applyFont="1" applyFill="1" applyAlignment="1">
      <alignment horizontal="left" vertical="center"/>
    </xf>
    <xf numFmtId="0" fontId="437" fillId="0" borderId="0" xfId="383" applyFont="1" applyFill="1" applyAlignment="1">
      <alignment horizontal="center" vertical="center"/>
    </xf>
    <xf numFmtId="0" fontId="436" fillId="0" borderId="0" xfId="2335" applyFont="1" applyFill="1" applyAlignment="1">
      <alignment horizontal="center" vertical="center"/>
    </xf>
    <xf numFmtId="180" fontId="433" fillId="0" borderId="151" xfId="448" applyNumberFormat="1" applyFont="1" applyFill="1" applyBorder="1" applyAlignment="1">
      <alignment horizontal="center" vertical="center"/>
    </xf>
    <xf numFmtId="187" fontId="433" fillId="0" borderId="151" xfId="448" applyNumberFormat="1" applyFont="1" applyFill="1" applyBorder="1" applyAlignment="1">
      <alignment horizontal="center" vertical="center"/>
    </xf>
    <xf numFmtId="0" fontId="437" fillId="0" borderId="151" xfId="383" applyFont="1" applyFill="1" applyBorder="1" applyAlignment="1">
      <alignment horizontal="left" vertical="center"/>
    </xf>
    <xf numFmtId="0" fontId="437" fillId="0" borderId="151" xfId="387" applyFont="1" applyFill="1" applyBorder="1" applyAlignment="1">
      <alignment horizontal="center" vertical="center"/>
    </xf>
    <xf numFmtId="0" fontId="437" fillId="0" borderId="151" xfId="383" applyFont="1" applyFill="1" applyBorder="1" applyAlignment="1">
      <alignment horizontal="center" vertical="center"/>
    </xf>
    <xf numFmtId="181" fontId="437" fillId="0" borderId="151" xfId="383" applyNumberFormat="1" applyFont="1" applyFill="1" applyBorder="1" applyAlignment="1">
      <alignment horizontal="center" vertical="center"/>
    </xf>
    <xf numFmtId="182" fontId="437" fillId="0" borderId="151" xfId="383" applyNumberFormat="1" applyFont="1" applyFill="1" applyBorder="1" applyAlignment="1">
      <alignment horizontal="center" vertical="center"/>
    </xf>
    <xf numFmtId="199" fontId="437" fillId="0" borderId="151" xfId="383" applyNumberFormat="1" applyFont="1" applyFill="1" applyBorder="1" applyAlignment="1">
      <alignment horizontal="center" vertical="center"/>
    </xf>
    <xf numFmtId="181" fontId="438" fillId="0" borderId="151" xfId="383" applyNumberFormat="1" applyFont="1" applyFill="1" applyBorder="1" applyAlignment="1">
      <alignment horizontal="center" vertical="center"/>
    </xf>
    <xf numFmtId="0" fontId="438" fillId="0" borderId="151" xfId="383" applyFont="1" applyFill="1" applyBorder="1" applyAlignment="1">
      <alignment horizontal="center" vertical="center"/>
    </xf>
    <xf numFmtId="182" fontId="438" fillId="0" borderId="151" xfId="383" applyNumberFormat="1" applyFont="1" applyFill="1" applyBorder="1" applyAlignment="1">
      <alignment horizontal="center" vertical="center"/>
    </xf>
    <xf numFmtId="199" fontId="438" fillId="0" borderId="151" xfId="383" applyNumberFormat="1" applyFont="1" applyFill="1" applyBorder="1" applyAlignment="1">
      <alignment horizontal="center" vertical="center"/>
    </xf>
    <xf numFmtId="0" fontId="438" fillId="0" borderId="151" xfId="387" applyFont="1" applyFill="1" applyBorder="1" applyAlignment="1">
      <alignment horizontal="center" vertical="center"/>
    </xf>
    <xf numFmtId="0" fontId="438" fillId="0" borderId="151" xfId="383" applyFont="1" applyFill="1" applyBorder="1" applyAlignment="1">
      <alignment horizontal="left" vertical="center"/>
    </xf>
    <xf numFmtId="182" fontId="438" fillId="0" borderId="151" xfId="384" applyNumberFormat="1" applyFont="1" applyFill="1" applyBorder="1" applyAlignment="1">
      <alignment horizontal="center" vertical="center"/>
    </xf>
    <xf numFmtId="199" fontId="438" fillId="0" borderId="151" xfId="384" applyNumberFormat="1" applyFont="1" applyFill="1" applyBorder="1" applyAlignment="1">
      <alignment horizontal="center" vertical="center"/>
    </xf>
    <xf numFmtId="180" fontId="437" fillId="0" borderId="151" xfId="492" applyNumberFormat="1" applyFont="1" applyFill="1" applyBorder="1" applyAlignment="1">
      <alignment horizontal="center" vertical="center"/>
    </xf>
    <xf numFmtId="0" fontId="437" fillId="0" borderId="0" xfId="2335" applyFont="1" applyFill="1" applyBorder="1" applyAlignment="1">
      <alignment horizontal="left" vertical="center"/>
    </xf>
    <xf numFmtId="238" fontId="437" fillId="0" borderId="0" xfId="2335" applyNumberFormat="1" applyFont="1" applyFill="1" applyBorder="1" applyAlignment="1">
      <alignment horizontal="center" vertical="center"/>
    </xf>
    <xf numFmtId="227" fontId="437" fillId="0" borderId="0" xfId="2335" applyNumberFormat="1" applyFont="1" applyFill="1" applyBorder="1" applyAlignment="1">
      <alignment horizontal="left" vertical="center"/>
    </xf>
    <xf numFmtId="0" fontId="437" fillId="0" borderId="0" xfId="2335" applyFont="1" applyFill="1" applyBorder="1" applyAlignment="1">
      <alignment horizontal="center" vertical="center"/>
    </xf>
    <xf numFmtId="239" fontId="437" fillId="0" borderId="0" xfId="2335" applyNumberFormat="1" applyFont="1" applyFill="1" applyBorder="1" applyAlignment="1">
      <alignment horizontal="center" vertical="center"/>
    </xf>
    <xf numFmtId="181" fontId="437" fillId="0" borderId="0" xfId="383" applyNumberFormat="1" applyFont="1" applyFill="1" applyBorder="1" applyAlignment="1">
      <alignment horizontal="center" vertical="center"/>
    </xf>
    <xf numFmtId="0" fontId="437" fillId="0" borderId="0" xfId="383" applyFont="1" applyFill="1" applyBorder="1" applyAlignment="1">
      <alignment horizontal="center" vertical="center"/>
    </xf>
    <xf numFmtId="182" fontId="437" fillId="0" borderId="0" xfId="383" applyNumberFormat="1" applyFont="1" applyFill="1" applyBorder="1" applyAlignment="1">
      <alignment horizontal="center" vertical="center"/>
    </xf>
    <xf numFmtId="199" fontId="437" fillId="0" borderId="0" xfId="383" applyNumberFormat="1" applyFont="1" applyFill="1" applyBorder="1" applyAlignment="1">
      <alignment horizontal="center" vertical="center"/>
    </xf>
    <xf numFmtId="0" fontId="437" fillId="0" borderId="0" xfId="2335" quotePrefix="1" applyFont="1" applyFill="1" applyBorder="1" applyAlignment="1">
      <alignment horizontal="left" vertical="center"/>
    </xf>
    <xf numFmtId="0" fontId="437" fillId="0" borderId="0" xfId="383" applyFont="1" applyFill="1" applyBorder="1" applyAlignment="1">
      <alignment horizontal="left" vertical="center"/>
    </xf>
    <xf numFmtId="0" fontId="437" fillId="0" borderId="0" xfId="387" applyFont="1" applyFill="1" applyBorder="1" applyAlignment="1">
      <alignment horizontal="center" vertical="center"/>
    </xf>
    <xf numFmtId="180" fontId="437" fillId="0" borderId="0" xfId="492" applyNumberFormat="1" applyFont="1" applyFill="1" applyBorder="1" applyAlignment="1">
      <alignment horizontal="center" vertical="center"/>
    </xf>
    <xf numFmtId="180" fontId="437" fillId="26" borderId="151" xfId="492" applyNumberFormat="1" applyFont="1" applyFill="1" applyBorder="1" applyAlignment="1">
      <alignment horizontal="center" vertical="center"/>
    </xf>
    <xf numFmtId="0" fontId="436" fillId="0" borderId="0" xfId="2335" applyFont="1" applyFill="1" applyAlignment="1">
      <alignment horizontal="left" vertical="center"/>
    </xf>
    <xf numFmtId="180" fontId="436" fillId="0" borderId="0" xfId="2335" applyNumberFormat="1" applyFont="1" applyFill="1" applyAlignment="1">
      <alignment horizontal="center" vertical="center"/>
    </xf>
    <xf numFmtId="0" fontId="437" fillId="26" borderId="151" xfId="383" applyFont="1" applyFill="1" applyBorder="1" applyAlignment="1">
      <alignment horizontal="left" vertical="center"/>
    </xf>
    <xf numFmtId="0" fontId="437" fillId="26" borderId="151" xfId="387" applyFont="1" applyFill="1" applyBorder="1" applyAlignment="1">
      <alignment horizontal="center" vertical="center"/>
    </xf>
    <xf numFmtId="0" fontId="437" fillId="26" borderId="151" xfId="383" applyFont="1" applyFill="1" applyBorder="1" applyAlignment="1">
      <alignment horizontal="center" vertical="center"/>
    </xf>
    <xf numFmtId="181" fontId="437" fillId="26" borderId="151" xfId="383" applyNumberFormat="1" applyFont="1" applyFill="1" applyBorder="1" applyAlignment="1">
      <alignment horizontal="center" vertical="center"/>
    </xf>
    <xf numFmtId="182" fontId="437" fillId="26" borderId="151" xfId="383" applyNumberFormat="1" applyFont="1" applyFill="1" applyBorder="1" applyAlignment="1">
      <alignment horizontal="center" vertical="center"/>
    </xf>
    <xf numFmtId="0" fontId="436" fillId="26" borderId="0" xfId="2335" applyFont="1" applyFill="1" applyAlignment="1">
      <alignment horizontal="center" vertical="center"/>
    </xf>
    <xf numFmtId="0" fontId="443" fillId="0" borderId="0" xfId="2335" applyFont="1">
      <alignment vertical="center"/>
    </xf>
    <xf numFmtId="0" fontId="440" fillId="0" borderId="151" xfId="383" applyFont="1" applyFill="1" applyBorder="1" applyAlignment="1">
      <alignment horizontal="left" vertical="center"/>
    </xf>
    <xf numFmtId="0" fontId="440" fillId="0" borderId="151" xfId="387" applyFont="1" applyFill="1" applyBorder="1" applyAlignment="1">
      <alignment horizontal="center" vertical="center"/>
    </xf>
    <xf numFmtId="181" fontId="440" fillId="0" borderId="151" xfId="383" applyNumberFormat="1" applyFont="1" applyFill="1" applyBorder="1" applyAlignment="1">
      <alignment horizontal="center" vertical="center"/>
    </xf>
    <xf numFmtId="0" fontId="440" fillId="0" borderId="151" xfId="383" applyFont="1" applyFill="1" applyBorder="1" applyAlignment="1">
      <alignment horizontal="center" vertical="center"/>
    </xf>
    <xf numFmtId="182" fontId="440" fillId="0" borderId="151" xfId="383" applyNumberFormat="1" applyFont="1" applyFill="1" applyBorder="1" applyAlignment="1">
      <alignment horizontal="center" vertical="center"/>
    </xf>
    <xf numFmtId="180" fontId="440" fillId="0" borderId="151" xfId="492" applyNumberFormat="1" applyFont="1" applyFill="1" applyBorder="1" applyAlignment="1">
      <alignment horizontal="center" vertical="center"/>
    </xf>
    <xf numFmtId="0" fontId="444" fillId="0" borderId="0" xfId="2335" applyFont="1" applyFill="1" applyAlignment="1">
      <alignment horizontal="center" vertical="center"/>
    </xf>
    <xf numFmtId="180" fontId="433" fillId="26" borderId="151" xfId="448" applyNumberFormat="1" applyFont="1" applyFill="1" applyBorder="1" applyAlignment="1">
      <alignment horizontal="center" vertical="center"/>
    </xf>
    <xf numFmtId="187" fontId="433" fillId="26" borderId="151" xfId="486" applyNumberFormat="1" applyFont="1" applyFill="1" applyBorder="1" applyAlignment="1">
      <alignment horizontal="center" vertical="center"/>
    </xf>
    <xf numFmtId="180" fontId="433" fillId="26" borderId="151" xfId="486" applyNumberFormat="1" applyFont="1" applyFill="1" applyBorder="1" applyAlignment="1">
      <alignment horizontal="center" vertical="center"/>
    </xf>
    <xf numFmtId="0" fontId="446" fillId="0" borderId="0" xfId="2335" applyFont="1" applyFill="1" applyBorder="1" applyAlignment="1">
      <alignment vertical="center"/>
    </xf>
    <xf numFmtId="0" fontId="435" fillId="0" borderId="0" xfId="383" applyFont="1" applyFill="1" applyAlignment="1">
      <alignment horizontal="center" vertical="center"/>
    </xf>
    <xf numFmtId="0" fontId="435" fillId="0" borderId="0" xfId="383" applyFont="1" applyFill="1" applyAlignment="1">
      <alignment horizontal="left" vertical="center"/>
    </xf>
    <xf numFmtId="181" fontId="438" fillId="0" borderId="151" xfId="384" applyNumberFormat="1" applyFont="1" applyFill="1" applyBorder="1" applyAlignment="1">
      <alignment horizontal="center" vertical="center"/>
    </xf>
    <xf numFmtId="0" fontId="437" fillId="0" borderId="151" xfId="388" applyFont="1" applyFill="1" applyBorder="1" applyAlignment="1">
      <alignment horizontal="center" vertical="center"/>
    </xf>
    <xf numFmtId="0" fontId="437" fillId="0" borderId="151" xfId="384" applyFont="1" applyFill="1" applyBorder="1" applyAlignment="1">
      <alignment horizontal="center" vertical="center"/>
    </xf>
    <xf numFmtId="0" fontId="436" fillId="0" borderId="151" xfId="2335" applyFont="1" applyFill="1" applyBorder="1" applyAlignment="1">
      <alignment horizontal="center" vertical="center"/>
    </xf>
    <xf numFmtId="0" fontId="437" fillId="0" borderId="0" xfId="388" applyFont="1" applyFill="1" applyBorder="1" applyAlignment="1">
      <alignment horizontal="center" vertical="center"/>
    </xf>
    <xf numFmtId="0" fontId="437" fillId="0" borderId="0" xfId="384" applyFont="1" applyFill="1" applyBorder="1" applyAlignment="1">
      <alignment horizontal="center" vertical="center"/>
    </xf>
    <xf numFmtId="180" fontId="433" fillId="0" borderId="151" xfId="492" applyNumberFormat="1" applyFont="1" applyFill="1" applyBorder="1" applyAlignment="1">
      <alignment horizontal="center" vertical="center"/>
    </xf>
    <xf numFmtId="0" fontId="447" fillId="0" borderId="0" xfId="2335" applyFont="1" applyFill="1">
      <alignment vertical="center"/>
    </xf>
    <xf numFmtId="0" fontId="448" fillId="0" borderId="0" xfId="448" applyFont="1" applyFill="1" applyBorder="1" applyAlignment="1">
      <alignment horizontal="center" vertical="center"/>
    </xf>
    <xf numFmtId="0" fontId="448" fillId="0" borderId="0" xfId="448" applyFont="1" applyFill="1" applyBorder="1" applyAlignment="1">
      <alignment horizontal="left" vertical="center"/>
    </xf>
    <xf numFmtId="0" fontId="448" fillId="0" borderId="0" xfId="448" applyFont="1" applyFill="1" applyBorder="1" applyAlignment="1">
      <alignment horizontal="center" vertical="center" wrapText="1"/>
    </xf>
    <xf numFmtId="180" fontId="448" fillId="0" borderId="0" xfId="448" applyNumberFormat="1" applyFont="1" applyFill="1" applyBorder="1" applyAlignment="1">
      <alignment horizontal="center" vertical="center"/>
    </xf>
    <xf numFmtId="0" fontId="449" fillId="0" borderId="0" xfId="2335" applyFont="1" applyFill="1" applyAlignment="1">
      <alignment horizontal="center" vertical="center"/>
    </xf>
    <xf numFmtId="187" fontId="433" fillId="0" borderId="151" xfId="486" applyNumberFormat="1" applyFont="1" applyFill="1" applyBorder="1" applyAlignment="1">
      <alignment horizontal="center" vertical="center"/>
    </xf>
    <xf numFmtId="180" fontId="433" fillId="0" borderId="151" xfId="486" applyNumberFormat="1" applyFont="1" applyFill="1" applyBorder="1" applyAlignment="1">
      <alignment horizontal="center" vertical="center"/>
    </xf>
    <xf numFmtId="180" fontId="436" fillId="0" borderId="151" xfId="2335" applyNumberFormat="1" applyFont="1" applyFill="1" applyBorder="1" applyAlignment="1">
      <alignment horizontal="center" vertical="center"/>
    </xf>
    <xf numFmtId="0" fontId="443" fillId="0" borderId="0" xfId="2335" applyFont="1" applyFill="1">
      <alignment vertical="center"/>
    </xf>
    <xf numFmtId="0" fontId="437" fillId="0" borderId="151" xfId="448" applyNumberFormat="1" applyFont="1" applyFill="1" applyBorder="1" applyAlignment="1">
      <alignment horizontal="left" vertical="center" wrapText="1"/>
    </xf>
    <xf numFmtId="0" fontId="437" fillId="0" borderId="151" xfId="448" applyFont="1" applyFill="1" applyBorder="1" applyAlignment="1">
      <alignment horizontal="center" vertical="center"/>
    </xf>
    <xf numFmtId="0" fontId="437" fillId="0" borderId="151" xfId="448" applyFont="1" applyFill="1" applyBorder="1" applyAlignment="1">
      <alignment horizontal="left" vertical="center"/>
    </xf>
    <xf numFmtId="0" fontId="437" fillId="0" borderId="151" xfId="448" applyFont="1" applyFill="1" applyBorder="1" applyAlignment="1">
      <alignment horizontal="center" vertical="center" wrapText="1"/>
    </xf>
    <xf numFmtId="180" fontId="437" fillId="0" borderId="151" xfId="448" applyNumberFormat="1" applyFont="1" applyFill="1" applyBorder="1" applyAlignment="1">
      <alignment horizontal="center" vertical="center"/>
    </xf>
    <xf numFmtId="0" fontId="433" fillId="0" borderId="0" xfId="482" applyFont="1" applyFill="1" applyAlignment="1">
      <alignment horizontal="left" vertical="center"/>
    </xf>
    <xf numFmtId="0" fontId="437" fillId="0" borderId="151" xfId="384" applyFont="1" applyFill="1" applyBorder="1" applyAlignment="1">
      <alignment horizontal="left" vertical="center"/>
    </xf>
    <xf numFmtId="181" fontId="437" fillId="0" borderId="151" xfId="384" applyNumberFormat="1" applyFont="1" applyFill="1" applyBorder="1" applyAlignment="1">
      <alignment horizontal="center" vertical="center"/>
    </xf>
    <xf numFmtId="182" fontId="437" fillId="0" borderId="151" xfId="384" applyNumberFormat="1" applyFont="1" applyFill="1" applyBorder="1" applyAlignment="1">
      <alignment horizontal="center" vertical="center"/>
    </xf>
    <xf numFmtId="238" fontId="452" fillId="0" borderId="0" xfId="2335" applyNumberFormat="1" applyFont="1" applyFill="1" applyBorder="1" applyAlignment="1">
      <alignment horizontal="center" vertical="center"/>
    </xf>
    <xf numFmtId="227" fontId="452" fillId="0" borderId="0" xfId="2335" applyNumberFormat="1" applyFont="1" applyFill="1" applyBorder="1" applyAlignment="1">
      <alignment horizontal="center" vertical="center"/>
    </xf>
    <xf numFmtId="0" fontId="451" fillId="0" borderId="0" xfId="2335" applyFont="1" applyFill="1" applyBorder="1" applyAlignment="1">
      <alignment horizontal="left" vertical="center"/>
    </xf>
    <xf numFmtId="239" fontId="452" fillId="0" borderId="0" xfId="2335" applyNumberFormat="1" applyFont="1" applyFill="1" applyBorder="1" applyAlignment="1">
      <alignment horizontal="center" vertical="center"/>
    </xf>
    <xf numFmtId="0" fontId="453" fillId="0" borderId="0" xfId="2335" applyFont="1" applyFill="1" applyAlignment="1">
      <alignment vertical="center"/>
    </xf>
    <xf numFmtId="0" fontId="453" fillId="0" borderId="0" xfId="2335" applyFont="1" applyFill="1">
      <alignment vertical="center"/>
    </xf>
    <xf numFmtId="0" fontId="454" fillId="0" borderId="157" xfId="2335" applyFont="1" applyFill="1" applyBorder="1" applyAlignment="1">
      <alignment vertical="center"/>
    </xf>
    <xf numFmtId="0" fontId="454" fillId="0" borderId="158" xfId="2335" applyFont="1" applyFill="1" applyBorder="1" applyAlignment="1">
      <alignment vertical="center"/>
    </xf>
    <xf numFmtId="0" fontId="454" fillId="0" borderId="49" xfId="2335" applyFont="1" applyFill="1" applyBorder="1" applyAlignment="1">
      <alignment vertical="center"/>
    </xf>
    <xf numFmtId="0" fontId="454" fillId="0" borderId="51" xfId="2335" applyFont="1" applyFill="1" applyBorder="1" applyAlignment="1">
      <alignment vertical="center"/>
    </xf>
    <xf numFmtId="0" fontId="454" fillId="0" borderId="25" xfId="2335" applyFont="1" applyFill="1" applyBorder="1" applyAlignment="1">
      <alignment vertical="center"/>
    </xf>
    <xf numFmtId="0" fontId="454" fillId="0" borderId="23" xfId="2335" applyFont="1" applyFill="1" applyBorder="1" applyAlignment="1">
      <alignment vertical="center"/>
    </xf>
    <xf numFmtId="181" fontId="455" fillId="0" borderId="151" xfId="384" applyNumberFormat="1" applyFont="1" applyFill="1" applyBorder="1" applyAlignment="1">
      <alignment horizontal="center" vertical="center"/>
    </xf>
    <xf numFmtId="0" fontId="455" fillId="0" borderId="151" xfId="384" applyFont="1" applyFill="1" applyBorder="1" applyAlignment="1">
      <alignment horizontal="center" vertical="center"/>
    </xf>
    <xf numFmtId="49" fontId="130" fillId="0" borderId="16" xfId="0" applyNumberFormat="1" applyFont="1" applyFill="1" applyBorder="1" applyAlignment="1">
      <alignment horizontal="center" vertical="center"/>
    </xf>
    <xf numFmtId="180" fontId="130" fillId="0" borderId="36" xfId="0" applyNumberFormat="1" applyFont="1" applyBorder="1" applyAlignment="1">
      <alignment horizontal="center" vertical="center"/>
    </xf>
    <xf numFmtId="180" fontId="130" fillId="0" borderId="21" xfId="0" applyNumberFormat="1" applyFont="1" applyBorder="1" applyAlignment="1">
      <alignment horizontal="center" vertical="center"/>
    </xf>
    <xf numFmtId="0" fontId="139" fillId="0" borderId="16" xfId="0" applyFont="1" applyFill="1" applyBorder="1" applyAlignment="1">
      <alignment horizontal="center" vertical="center"/>
    </xf>
    <xf numFmtId="0" fontId="139" fillId="0" borderId="10" xfId="0" applyFont="1" applyFill="1" applyBorder="1" applyAlignment="1">
      <alignment horizontal="center" vertical="center"/>
    </xf>
    <xf numFmtId="49" fontId="130" fillId="0" borderId="20" xfId="0" applyNumberFormat="1" applyFont="1" applyFill="1" applyBorder="1" applyAlignment="1">
      <alignment horizontal="center" vertical="center"/>
    </xf>
    <xf numFmtId="49" fontId="130" fillId="0" borderId="10" xfId="0" applyNumberFormat="1" applyFont="1" applyFill="1" applyBorder="1" applyAlignment="1">
      <alignment horizontal="center" vertical="center"/>
    </xf>
    <xf numFmtId="0" fontId="139" fillId="0" borderId="20" xfId="0" applyFont="1" applyFill="1" applyBorder="1" applyAlignment="1">
      <alignment horizontal="center" vertical="center"/>
    </xf>
    <xf numFmtId="0" fontId="137" fillId="0" borderId="152" xfId="1424" applyFont="1" applyFill="1" applyBorder="1" applyAlignment="1" applyProtection="1">
      <alignment horizontal="center" vertical="center"/>
    </xf>
    <xf numFmtId="0" fontId="189" fillId="0" borderId="152" xfId="1424" applyFont="1" applyFill="1" applyBorder="1" applyAlignment="1" applyProtection="1">
      <alignment horizontal="center" vertical="center"/>
    </xf>
    <xf numFmtId="20" fontId="189" fillId="0" borderId="152" xfId="1424" applyNumberFormat="1" applyFont="1" applyFill="1" applyBorder="1" applyAlignment="1" applyProtection="1">
      <alignment horizontal="center" vertical="center"/>
    </xf>
    <xf numFmtId="0" fontId="137" fillId="0" borderId="160" xfId="1424" applyFont="1" applyFill="1" applyBorder="1" applyAlignment="1" applyProtection="1">
      <alignment horizontal="center" vertical="center"/>
    </xf>
    <xf numFmtId="0" fontId="137" fillId="0" borderId="153" xfId="1424" applyFont="1" applyFill="1" applyBorder="1" applyAlignment="1" applyProtection="1">
      <alignment horizontal="center" vertical="center"/>
    </xf>
    <xf numFmtId="20" fontId="137" fillId="0" borderId="152" xfId="1424" applyNumberFormat="1" applyFont="1" applyFill="1" applyBorder="1" applyAlignment="1" applyProtection="1">
      <alignment horizontal="center" vertical="center"/>
    </xf>
    <xf numFmtId="200" fontId="137" fillId="0" borderId="157" xfId="1424" applyNumberFormat="1" applyFont="1" applyFill="1" applyBorder="1" applyAlignment="1" applyProtection="1">
      <alignment horizontal="center" vertical="center"/>
    </xf>
    <xf numFmtId="200" fontId="137" fillId="0" borderId="161" xfId="1424" applyNumberFormat="1" applyFont="1" applyFill="1" applyBorder="1" applyAlignment="1" applyProtection="1">
      <alignment horizontal="center" vertical="center"/>
    </xf>
    <xf numFmtId="200" fontId="189" fillId="0" borderId="157" xfId="1424" applyNumberFormat="1" applyFont="1" applyFill="1" applyBorder="1" applyAlignment="1" applyProtection="1">
      <alignment horizontal="center" vertical="center"/>
    </xf>
    <xf numFmtId="200" fontId="189" fillId="0" borderId="161" xfId="1424" applyNumberFormat="1" applyFont="1" applyFill="1" applyBorder="1" applyAlignment="1" applyProtection="1">
      <alignment horizontal="center" vertical="center"/>
    </xf>
    <xf numFmtId="0" fontId="115" fillId="0" borderId="151" xfId="1424" applyFont="1" applyFill="1" applyBorder="1" applyAlignment="1" applyProtection="1">
      <alignment horizontal="center"/>
    </xf>
    <xf numFmtId="0" fontId="112" fillId="0" borderId="151" xfId="1424" applyFont="1" applyFill="1" applyBorder="1" applyAlignment="1" applyProtection="1">
      <alignment horizontal="left"/>
    </xf>
    <xf numFmtId="181" fontId="111" fillId="0" borderId="162" xfId="1424" applyNumberFormat="1" applyFont="1" applyFill="1" applyBorder="1" applyAlignment="1" applyProtection="1">
      <alignment horizontal="center" vertical="center"/>
    </xf>
    <xf numFmtId="188" fontId="111" fillId="0" borderId="160" xfId="1424" applyNumberFormat="1" applyFont="1" applyFill="1" applyBorder="1" applyAlignment="1" applyProtection="1">
      <alignment horizontal="center" vertical="center"/>
    </xf>
    <xf numFmtId="189" fontId="111" fillId="0" borderId="151" xfId="1424" applyNumberFormat="1" applyFont="1" applyFill="1" applyBorder="1" applyAlignment="1" applyProtection="1">
      <alignment horizontal="center" vertical="center"/>
    </xf>
    <xf numFmtId="180" fontId="111" fillId="0" borderId="151" xfId="1424" applyNumberFormat="1" applyFont="1" applyFill="1" applyBorder="1" applyAlignment="1" applyProtection="1">
      <alignment horizontal="center" vertical="center"/>
    </xf>
    <xf numFmtId="180" fontId="123" fillId="0" borderId="151" xfId="1424" applyNumberFormat="1" applyFont="1" applyFill="1" applyBorder="1" applyAlignment="1" applyProtection="1">
      <alignment horizontal="center" vertical="center" wrapText="1"/>
    </xf>
    <xf numFmtId="180" fontId="111" fillId="0" borderId="151" xfId="1424" applyNumberFormat="1" applyFont="1" applyFill="1" applyBorder="1" applyAlignment="1" applyProtection="1">
      <alignment horizontal="center"/>
    </xf>
    <xf numFmtId="189" fontId="112" fillId="0" borderId="151" xfId="1424" applyNumberFormat="1" applyFont="1" applyFill="1" applyBorder="1" applyAlignment="1" applyProtection="1">
      <alignment horizontal="center" vertical="center"/>
    </xf>
    <xf numFmtId="180" fontId="111" fillId="0" borderId="163" xfId="1424" applyNumberFormat="1" applyFont="1" applyFill="1" applyBorder="1" applyAlignment="1" applyProtection="1">
      <alignment horizontal="center" vertical="center"/>
    </xf>
    <xf numFmtId="180" fontId="123" fillId="0" borderId="163" xfId="1424" applyNumberFormat="1" applyFont="1" applyFill="1" applyBorder="1" applyAlignment="1" applyProtection="1">
      <alignment horizontal="center" vertical="center" wrapText="1"/>
    </xf>
    <xf numFmtId="180" fontId="111" fillId="0" borderId="163" xfId="1424" applyNumberFormat="1" applyFont="1" applyFill="1" applyBorder="1" applyAlignment="1" applyProtection="1">
      <alignment horizontal="center"/>
    </xf>
    <xf numFmtId="0" fontId="115" fillId="0" borderId="163" xfId="1424" applyFont="1" applyFill="1" applyBorder="1" applyAlignment="1" applyProtection="1">
      <alignment horizontal="center"/>
    </xf>
    <xf numFmtId="0" fontId="112" fillId="0" borderId="163" xfId="1424" applyFont="1" applyFill="1" applyBorder="1" applyAlignment="1" applyProtection="1">
      <alignment horizontal="left"/>
    </xf>
    <xf numFmtId="0" fontId="112" fillId="0" borderId="163" xfId="1424" applyFont="1" applyFill="1" applyBorder="1" applyAlignment="1" applyProtection="1">
      <alignment horizontal="center" vertical="center"/>
    </xf>
    <xf numFmtId="181" fontId="111" fillId="0" borderId="164" xfId="1424" applyNumberFormat="1" applyFont="1" applyFill="1" applyBorder="1" applyAlignment="1" applyProtection="1">
      <alignment horizontal="center" vertical="center"/>
    </xf>
    <xf numFmtId="188" fontId="111" fillId="0" borderId="159" xfId="1424" applyNumberFormat="1" applyFont="1" applyFill="1" applyBorder="1" applyAlignment="1" applyProtection="1">
      <alignment horizontal="center" vertical="center"/>
    </xf>
    <xf numFmtId="189" fontId="111" fillId="0" borderId="165" xfId="1424" applyNumberFormat="1" applyFont="1" applyFill="1" applyBorder="1" applyAlignment="1" applyProtection="1">
      <alignment horizontal="center" vertical="center"/>
    </xf>
    <xf numFmtId="188" fontId="111" fillId="0" borderId="165" xfId="1424" applyNumberFormat="1" applyFont="1" applyFill="1" applyBorder="1" applyAlignment="1" applyProtection="1">
      <alignment horizontal="center" vertical="center"/>
    </xf>
    <xf numFmtId="189" fontId="111" fillId="0" borderId="163" xfId="1424" applyNumberFormat="1" applyFont="1" applyFill="1" applyBorder="1" applyAlignment="1" applyProtection="1">
      <alignment horizontal="center" vertical="center"/>
    </xf>
    <xf numFmtId="0" fontId="202" fillId="0" borderId="163" xfId="1424" applyFont="1" applyFill="1" applyBorder="1" applyAlignment="1" applyProtection="1">
      <alignment horizontal="center"/>
    </xf>
    <xf numFmtId="181" fontId="112" fillId="0" borderId="164" xfId="1424" applyNumberFormat="1" applyFont="1" applyFill="1" applyBorder="1" applyAlignment="1" applyProtection="1">
      <alignment horizontal="center" vertical="center"/>
    </xf>
    <xf numFmtId="188" fontId="112" fillId="0" borderId="159" xfId="1424" applyNumberFormat="1" applyFont="1" applyFill="1" applyBorder="1" applyAlignment="1" applyProtection="1">
      <alignment horizontal="center" vertical="center"/>
    </xf>
    <xf numFmtId="189" fontId="112" fillId="0" borderId="165" xfId="1424" applyNumberFormat="1" applyFont="1" applyFill="1" applyBorder="1" applyAlignment="1" applyProtection="1">
      <alignment horizontal="center" vertical="center"/>
    </xf>
    <xf numFmtId="188" fontId="112" fillId="0" borderId="165" xfId="1424" applyNumberFormat="1" applyFont="1" applyFill="1" applyBorder="1" applyAlignment="1" applyProtection="1">
      <alignment horizontal="center" vertical="center"/>
    </xf>
    <xf numFmtId="189" fontId="112" fillId="0" borderId="163" xfId="1424" applyNumberFormat="1" applyFont="1" applyFill="1" applyBorder="1" applyAlignment="1" applyProtection="1">
      <alignment horizontal="center" vertical="center"/>
    </xf>
    <xf numFmtId="180" fontId="112" fillId="0" borderId="151" xfId="1424" applyNumberFormat="1" applyFont="1" applyFill="1" applyBorder="1" applyAlignment="1" applyProtection="1">
      <alignment horizontal="center" vertical="center"/>
    </xf>
    <xf numFmtId="180" fontId="184" fillId="0" borderId="163" xfId="1424" applyNumberFormat="1" applyFont="1" applyFill="1" applyBorder="1" applyAlignment="1" applyProtection="1">
      <alignment horizontal="center" vertical="center" wrapText="1"/>
    </xf>
    <xf numFmtId="180" fontId="112" fillId="0" borderId="151" xfId="1424" applyNumberFormat="1" applyFont="1" applyFill="1" applyBorder="1" applyAlignment="1" applyProtection="1">
      <alignment horizontal="center"/>
    </xf>
    <xf numFmtId="180" fontId="192" fillId="0" borderId="151" xfId="1424" applyNumberFormat="1" applyFont="1" applyFill="1" applyBorder="1" applyAlignment="1" applyProtection="1">
      <alignment horizontal="center"/>
    </xf>
    <xf numFmtId="0" fontId="203" fillId="0" borderId="151" xfId="1424" applyFont="1" applyFill="1" applyBorder="1" applyAlignment="1" applyProtection="1">
      <alignment horizontal="center"/>
    </xf>
    <xf numFmtId="0" fontId="189" fillId="0" borderId="151" xfId="1424" applyFont="1" applyFill="1" applyBorder="1" applyAlignment="1" applyProtection="1">
      <alignment horizontal="left"/>
    </xf>
    <xf numFmtId="0" fontId="189" fillId="0" borderId="151" xfId="1424" applyFont="1" applyFill="1" applyBorder="1" applyAlignment="1" applyProtection="1">
      <alignment horizontal="center" vertical="center"/>
    </xf>
    <xf numFmtId="181" fontId="189" fillId="0" borderId="162" xfId="1424" applyNumberFormat="1" applyFont="1" applyFill="1" applyBorder="1" applyAlignment="1" applyProtection="1">
      <alignment horizontal="center" vertical="center"/>
    </xf>
    <xf numFmtId="188" fontId="189" fillId="0" borderId="160" xfId="1424" applyNumberFormat="1" applyFont="1" applyFill="1" applyBorder="1" applyAlignment="1" applyProtection="1">
      <alignment horizontal="center" vertical="center"/>
    </xf>
    <xf numFmtId="180" fontId="189" fillId="0" borderId="151" xfId="1424" applyNumberFormat="1" applyFont="1" applyFill="1" applyBorder="1" applyAlignment="1" applyProtection="1">
      <alignment horizontal="center" vertical="center"/>
    </xf>
    <xf numFmtId="0" fontId="203" fillId="0" borderId="163" xfId="1424" applyFont="1" applyFill="1" applyBorder="1" applyAlignment="1" applyProtection="1">
      <alignment horizontal="center"/>
    </xf>
    <xf numFmtId="0" fontId="189" fillId="0" borderId="163" xfId="1424" applyFont="1" applyFill="1" applyBorder="1" applyAlignment="1" applyProtection="1">
      <alignment horizontal="left"/>
    </xf>
    <xf numFmtId="0" fontId="189" fillId="0" borderId="163" xfId="1424" applyFont="1" applyFill="1" applyBorder="1" applyAlignment="1" applyProtection="1">
      <alignment horizontal="center" vertical="center"/>
    </xf>
    <xf numFmtId="181" fontId="189" fillId="0" borderId="164" xfId="1424" applyNumberFormat="1" applyFont="1" applyFill="1" applyBorder="1" applyAlignment="1" applyProtection="1">
      <alignment horizontal="center" vertical="center"/>
    </xf>
    <xf numFmtId="188" fontId="189" fillId="0" borderId="159" xfId="1424" applyNumberFormat="1" applyFont="1" applyFill="1" applyBorder="1" applyAlignment="1" applyProtection="1">
      <alignment horizontal="center" vertical="center"/>
    </xf>
    <xf numFmtId="189" fontId="189" fillId="0" borderId="165" xfId="1424" applyNumberFormat="1" applyFont="1" applyFill="1" applyBorder="1" applyAlignment="1" applyProtection="1">
      <alignment horizontal="center" vertical="center"/>
    </xf>
    <xf numFmtId="180" fontId="189" fillId="0" borderId="156" xfId="1424" applyNumberFormat="1" applyFont="1" applyFill="1" applyBorder="1" applyAlignment="1" applyProtection="1">
      <alignment horizontal="center" vertical="center"/>
    </xf>
    <xf numFmtId="180" fontId="189" fillId="0" borderId="166" xfId="1424" applyNumberFormat="1" applyFont="1" applyFill="1" applyBorder="1" applyAlignment="1" applyProtection="1">
      <alignment horizontal="center" vertical="center"/>
    </xf>
    <xf numFmtId="180" fontId="111" fillId="0" borderId="163" xfId="1424" applyNumberFormat="1" applyFont="1" applyFill="1" applyBorder="1" applyAlignment="1" applyProtection="1">
      <alignment horizontal="left" vertical="center"/>
    </xf>
    <xf numFmtId="0" fontId="115" fillId="0" borderId="151" xfId="1424" applyFont="1" applyFill="1" applyBorder="1" applyAlignment="1" applyProtection="1">
      <alignment horizontal="center" vertical="center"/>
    </xf>
    <xf numFmtId="0" fontId="112" fillId="0" borderId="151" xfId="1424" applyFont="1" applyFill="1" applyBorder="1" applyAlignment="1" applyProtection="1">
      <alignment horizontal="left" vertical="center"/>
    </xf>
    <xf numFmtId="180" fontId="111" fillId="0" borderId="151" xfId="1424" applyNumberFormat="1" applyFont="1" applyFill="1" applyBorder="1" applyAlignment="1" applyProtection="1">
      <alignment horizontal="left" vertical="center"/>
    </xf>
    <xf numFmtId="0" fontId="115" fillId="0" borderId="163" xfId="1424" applyFont="1" applyFill="1" applyBorder="1" applyAlignment="1" applyProtection="1">
      <alignment horizontal="center" vertical="center"/>
    </xf>
    <xf numFmtId="0" fontId="112" fillId="0" borderId="163" xfId="1424" applyFont="1" applyFill="1" applyBorder="1" applyAlignment="1" applyProtection="1">
      <alignment horizontal="left" vertical="center"/>
    </xf>
    <xf numFmtId="180" fontId="189" fillId="0" borderId="152" xfId="1424" applyNumberFormat="1" applyFont="1" applyFill="1" applyBorder="1" applyAlignment="1" applyProtection="1">
      <alignment horizontal="left" vertical="center"/>
    </xf>
    <xf numFmtId="180" fontId="189" fillId="0" borderId="151" xfId="1424" applyNumberFormat="1" applyFont="1" applyFill="1" applyBorder="1" applyAlignment="1" applyProtection="1">
      <alignment vertical="center"/>
    </xf>
    <xf numFmtId="0" fontId="137" fillId="0" borderId="167" xfId="1424" applyFont="1" applyFill="1" applyBorder="1" applyAlignment="1" applyProtection="1">
      <alignment horizontal="center" vertical="center"/>
    </xf>
    <xf numFmtId="0" fontId="137" fillId="0" borderId="168" xfId="1424" applyFont="1" applyFill="1" applyBorder="1" applyAlignment="1" applyProtection="1">
      <alignment horizontal="center" vertical="center"/>
    </xf>
    <xf numFmtId="20" fontId="137" fillId="0" borderId="151" xfId="1424" applyNumberFormat="1" applyFont="1" applyFill="1" applyBorder="1" applyAlignment="1" applyProtection="1">
      <alignment horizontal="center" vertical="center"/>
    </xf>
    <xf numFmtId="20" fontId="137" fillId="0" borderId="168" xfId="1424" applyNumberFormat="1" applyFont="1" applyFill="1" applyBorder="1" applyAlignment="1" applyProtection="1">
      <alignment horizontal="center" vertical="center"/>
    </xf>
    <xf numFmtId="0" fontId="274" fillId="0" borderId="167" xfId="1424" applyFont="1" applyFill="1" applyBorder="1" applyAlignment="1" applyProtection="1">
      <alignment horizontal="center" vertical="center"/>
    </xf>
    <xf numFmtId="0" fontId="150" fillId="0" borderId="151" xfId="1424" applyFont="1" applyFill="1" applyBorder="1" applyAlignment="1" applyProtection="1">
      <alignment horizontal="left" vertical="center"/>
    </xf>
    <xf numFmtId="181" fontId="125" fillId="0" borderId="151" xfId="1424" applyNumberFormat="1" applyFont="1" applyFill="1" applyBorder="1" applyAlignment="1" applyProtection="1">
      <alignment horizontal="center" vertical="center"/>
    </xf>
    <xf numFmtId="188" fontId="125" fillId="0" borderId="151" xfId="1424" applyNumberFormat="1" applyFont="1" applyFill="1" applyBorder="1" applyAlignment="1" applyProtection="1">
      <alignment horizontal="center" vertical="center"/>
    </xf>
    <xf numFmtId="189" fontId="125" fillId="0" borderId="151" xfId="1424" applyNumberFormat="1" applyFont="1" applyFill="1" applyBorder="1" applyAlignment="1" applyProtection="1">
      <alignment horizontal="center" vertical="center"/>
    </xf>
    <xf numFmtId="189" fontId="125" fillId="0" borderId="168" xfId="1424" applyNumberFormat="1" applyFont="1" applyFill="1" applyBorder="1" applyAlignment="1" applyProtection="1">
      <alignment horizontal="center" vertical="center"/>
    </xf>
    <xf numFmtId="180" fontId="191" fillId="0" borderId="167" xfId="1424" applyNumberFormat="1" applyFont="1" applyFill="1" applyBorder="1" applyAlignment="1" applyProtection="1">
      <alignment horizontal="center" vertical="center"/>
    </xf>
    <xf numFmtId="180" fontId="191" fillId="0" borderId="151" xfId="1424" applyNumberFormat="1" applyFont="1" applyFill="1" applyBorder="1" applyAlignment="1" applyProtection="1">
      <alignment horizontal="center" vertical="center"/>
    </xf>
    <xf numFmtId="180" fontId="125" fillId="0" borderId="151" xfId="1424" applyNumberFormat="1" applyFont="1" applyFill="1" applyBorder="1" applyAlignment="1" applyProtection="1">
      <alignment horizontal="center" vertical="center"/>
    </xf>
    <xf numFmtId="180" fontId="125" fillId="0" borderId="168" xfId="1424" applyNumberFormat="1" applyFont="1" applyFill="1" applyBorder="1" applyAlignment="1" applyProtection="1">
      <alignment horizontal="center" vertical="center"/>
    </xf>
    <xf numFmtId="180" fontId="125" fillId="0" borderId="167" xfId="1424" applyNumberFormat="1" applyFont="1" applyFill="1" applyBorder="1" applyAlignment="1" applyProtection="1">
      <alignment horizontal="center" vertical="center"/>
    </xf>
    <xf numFmtId="180" fontId="310" fillId="0" borderId="151" xfId="1424" applyNumberFormat="1" applyFont="1" applyFill="1" applyBorder="1" applyAlignment="1" applyProtection="1">
      <alignment horizontal="center" vertical="center" wrapText="1"/>
    </xf>
    <xf numFmtId="0" fontId="150" fillId="26" borderId="151" xfId="1424" applyFont="1" applyFill="1" applyBorder="1" applyAlignment="1" applyProtection="1">
      <alignment horizontal="left" vertical="center"/>
    </xf>
    <xf numFmtId="0" fontId="150" fillId="26" borderId="151" xfId="1424" applyFont="1" applyFill="1" applyBorder="1" applyAlignment="1" applyProtection="1">
      <alignment horizontal="center" vertical="center"/>
    </xf>
    <xf numFmtId="181" fontId="125" fillId="26" borderId="151" xfId="1424" applyNumberFormat="1" applyFont="1" applyFill="1" applyBorder="1" applyAlignment="1" applyProtection="1">
      <alignment horizontal="center" vertical="center"/>
    </xf>
    <xf numFmtId="188" fontId="125" fillId="26" borderId="151" xfId="1424" applyNumberFormat="1" applyFont="1" applyFill="1" applyBorder="1" applyAlignment="1" applyProtection="1">
      <alignment horizontal="center" vertical="center"/>
    </xf>
    <xf numFmtId="189" fontId="125" fillId="26" borderId="151" xfId="1424" applyNumberFormat="1" applyFont="1" applyFill="1" applyBorder="1" applyAlignment="1" applyProtection="1">
      <alignment horizontal="center" vertical="center"/>
    </xf>
    <xf numFmtId="189" fontId="125" fillId="26" borderId="168" xfId="1424" applyNumberFormat="1" applyFont="1" applyFill="1" applyBorder="1" applyAlignment="1" applyProtection="1">
      <alignment horizontal="center" vertical="center"/>
    </xf>
    <xf numFmtId="180" fontId="191" fillId="26" borderId="167" xfId="1424" applyNumberFormat="1" applyFont="1" applyFill="1" applyBorder="1" applyAlignment="1" applyProtection="1">
      <alignment horizontal="center" vertical="center"/>
    </xf>
    <xf numFmtId="180" fontId="191" fillId="26" borderId="151" xfId="1424" applyNumberFormat="1" applyFont="1" applyFill="1" applyBorder="1" applyAlignment="1" applyProtection="1">
      <alignment horizontal="center" vertical="center"/>
    </xf>
    <xf numFmtId="180" fontId="125" fillId="26" borderId="151" xfId="1424" applyNumberFormat="1" applyFont="1" applyFill="1" applyBorder="1" applyAlignment="1" applyProtection="1">
      <alignment horizontal="center" vertical="center"/>
    </xf>
    <xf numFmtId="180" fontId="310" fillId="26" borderId="151" xfId="1424" applyNumberFormat="1" applyFont="1" applyFill="1" applyBorder="1" applyAlignment="1" applyProtection="1">
      <alignment horizontal="center" vertical="center" wrapText="1"/>
    </xf>
    <xf numFmtId="180" fontId="125" fillId="26" borderId="168" xfId="1424" applyNumberFormat="1" applyFont="1" applyFill="1" applyBorder="1" applyAlignment="1" applyProtection="1">
      <alignment horizontal="center" vertical="center"/>
    </xf>
    <xf numFmtId="180" fontId="191" fillId="0" borderId="151" xfId="1424" applyNumberFormat="1" applyFont="1" applyFill="1" applyBorder="1" applyAlignment="1" applyProtection="1">
      <alignment horizontal="center" vertical="center" wrapText="1"/>
    </xf>
    <xf numFmtId="222" fontId="125" fillId="0" borderId="151" xfId="1424" applyNumberFormat="1" applyFont="1" applyFill="1" applyBorder="1" applyAlignment="1" applyProtection="1">
      <alignment horizontal="center" vertical="center"/>
    </xf>
    <xf numFmtId="223" fontId="125" fillId="0" borderId="151" xfId="1424" applyNumberFormat="1" applyFont="1" applyFill="1" applyBorder="1" applyAlignment="1" applyProtection="1">
      <alignment horizontal="center" vertical="center"/>
    </xf>
    <xf numFmtId="223" fontId="125" fillId="0" borderId="168" xfId="1424" applyNumberFormat="1" applyFont="1" applyFill="1" applyBorder="1" applyAlignment="1" applyProtection="1">
      <alignment horizontal="center" vertical="center"/>
    </xf>
    <xf numFmtId="222" fontId="140" fillId="0" borderId="151" xfId="1424" applyNumberFormat="1" applyFont="1" applyFill="1" applyBorder="1" applyAlignment="1" applyProtection="1">
      <alignment horizontal="center" vertical="center"/>
    </xf>
    <xf numFmtId="223" fontId="191" fillId="0" borderId="151" xfId="1424" quotePrefix="1" applyNumberFormat="1" applyFont="1" applyFill="1" applyBorder="1" applyAlignment="1" applyProtection="1">
      <alignment horizontal="center" vertical="center"/>
    </xf>
    <xf numFmtId="223" fontId="191" fillId="0" borderId="168" xfId="1424" quotePrefix="1" applyNumberFormat="1" applyFont="1" applyFill="1" applyBorder="1" applyAlignment="1" applyProtection="1">
      <alignment horizontal="center" vertical="center"/>
    </xf>
    <xf numFmtId="223" fontId="140" fillId="0" borderId="151" xfId="1424" applyNumberFormat="1" applyFont="1" applyFill="1" applyBorder="1" applyAlignment="1" applyProtection="1">
      <alignment horizontal="center" vertical="center"/>
    </xf>
    <xf numFmtId="223" fontId="140" fillId="0" borderId="169" xfId="1424" applyNumberFormat="1" applyFont="1" applyFill="1" applyBorder="1" applyAlignment="1" applyProtection="1">
      <alignment horizontal="center" vertical="center"/>
    </xf>
    <xf numFmtId="0" fontId="139" fillId="0" borderId="171" xfId="492" applyFont="1" applyFill="1" applyBorder="1" applyAlignment="1">
      <alignment horizontal="center" vertical="center"/>
    </xf>
    <xf numFmtId="0" fontId="139" fillId="0" borderId="153" xfId="492" applyFont="1" applyFill="1" applyBorder="1" applyAlignment="1">
      <alignment horizontal="center" vertical="center"/>
    </xf>
    <xf numFmtId="0" fontId="139" fillId="0" borderId="160" xfId="492" applyFont="1" applyFill="1" applyBorder="1" applyAlignment="1">
      <alignment horizontal="center" vertical="center"/>
    </xf>
    <xf numFmtId="0" fontId="130" fillId="0" borderId="160" xfId="492" applyFont="1" applyFill="1" applyBorder="1" applyAlignment="1">
      <alignment horizontal="center" vertical="center"/>
    </xf>
    <xf numFmtId="0" fontId="130" fillId="0" borderId="156" xfId="492" applyFont="1" applyFill="1" applyBorder="1" applyAlignment="1">
      <alignment horizontal="center" vertical="center"/>
    </xf>
    <xf numFmtId="0" fontId="130" fillId="0" borderId="151" xfId="492" applyFont="1" applyFill="1" applyBorder="1" applyAlignment="1">
      <alignment horizontal="center" vertical="center"/>
    </xf>
    <xf numFmtId="0" fontId="139" fillId="0" borderId="169" xfId="492" applyFont="1" applyFill="1" applyBorder="1" applyAlignment="1">
      <alignment horizontal="center" vertical="center"/>
    </xf>
    <xf numFmtId="0" fontId="130" fillId="0" borderId="171" xfId="0" applyFont="1" applyFill="1" applyBorder="1" applyAlignment="1">
      <alignment horizontal="center" vertical="center"/>
    </xf>
    <xf numFmtId="0" fontId="130" fillId="0" borderId="153" xfId="0" applyFont="1" applyFill="1" applyBorder="1" applyAlignment="1">
      <alignment horizontal="center" vertical="center"/>
    </xf>
    <xf numFmtId="0" fontId="130" fillId="0" borderId="160" xfId="0" applyFont="1" applyFill="1" applyBorder="1" applyAlignment="1">
      <alignment horizontal="center" vertical="center"/>
    </xf>
    <xf numFmtId="0" fontId="130" fillId="0" borderId="156" xfId="0" applyFont="1" applyFill="1" applyBorder="1" applyAlignment="1">
      <alignment horizontal="center" vertical="center"/>
    </xf>
    <xf numFmtId="0" fontId="130" fillId="0" borderId="151" xfId="0" applyFont="1" applyFill="1" applyBorder="1" applyAlignment="1">
      <alignment horizontal="center" vertical="center"/>
    </xf>
    <xf numFmtId="0" fontId="130" fillId="0" borderId="169" xfId="0" applyFont="1" applyFill="1" applyBorder="1" applyAlignment="1">
      <alignment horizontal="center" vertical="center"/>
    </xf>
    <xf numFmtId="0" fontId="139" fillId="0" borderId="153" xfId="0" applyFont="1" applyFill="1" applyBorder="1" applyAlignment="1">
      <alignment horizontal="center" vertical="center"/>
    </xf>
    <xf numFmtId="180" fontId="130" fillId="0" borderId="153" xfId="0" applyNumberFormat="1" applyFont="1" applyBorder="1" applyAlignment="1">
      <alignment horizontal="center" vertical="center"/>
    </xf>
    <xf numFmtId="180" fontId="130" fillId="0" borderId="158" xfId="0" quotePrefix="1" applyNumberFormat="1" applyFont="1" applyBorder="1" applyAlignment="1">
      <alignment horizontal="center" vertical="center"/>
    </xf>
    <xf numFmtId="180" fontId="130" fillId="0" borderId="163" xfId="0" applyNumberFormat="1" applyFont="1" applyBorder="1" applyAlignment="1">
      <alignment horizontal="center" vertical="center"/>
    </xf>
    <xf numFmtId="180" fontId="130" fillId="0" borderId="157" xfId="0" applyNumberFormat="1" applyFont="1" applyBorder="1" applyAlignment="1">
      <alignment horizontal="center" vertical="center"/>
    </xf>
    <xf numFmtId="0" fontId="139" fillId="0" borderId="158" xfId="0" applyFont="1" applyFill="1" applyBorder="1" applyAlignment="1">
      <alignment horizontal="center" vertical="center"/>
    </xf>
    <xf numFmtId="0" fontId="131" fillId="0" borderId="172" xfId="1424" applyFont="1" applyFill="1" applyBorder="1" applyAlignment="1" applyProtection="1">
      <alignment horizontal="center"/>
    </xf>
    <xf numFmtId="0" fontId="139" fillId="0" borderId="157" xfId="0" applyFont="1" applyFill="1" applyBorder="1" applyAlignment="1">
      <alignment horizontal="center" vertical="center"/>
    </xf>
    <xf numFmtId="0" fontId="139" fillId="0" borderId="163" xfId="0" applyFont="1" applyFill="1" applyBorder="1" applyAlignment="1">
      <alignment horizontal="center" vertical="center"/>
    </xf>
    <xf numFmtId="49" fontId="130" fillId="0" borderId="163" xfId="0" applyNumberFormat="1" applyFont="1" applyFill="1" applyBorder="1" applyAlignment="1">
      <alignment horizontal="center" vertical="center"/>
    </xf>
    <xf numFmtId="0" fontId="130" fillId="0" borderId="163" xfId="0" applyFont="1" applyFill="1" applyBorder="1" applyAlignment="1">
      <alignment horizontal="center" vertical="center"/>
    </xf>
    <xf numFmtId="180" fontId="130" fillId="0" borderId="158" xfId="0" applyNumberFormat="1" applyFont="1" applyBorder="1" applyAlignment="1">
      <alignment horizontal="center" vertical="center"/>
    </xf>
    <xf numFmtId="0" fontId="131" fillId="27" borderId="172" xfId="1424" applyFont="1" applyFill="1" applyBorder="1" applyAlignment="1" applyProtection="1">
      <alignment horizontal="center"/>
    </xf>
    <xf numFmtId="0" fontId="139" fillId="27" borderId="163" xfId="0" applyFont="1" applyFill="1" applyBorder="1" applyAlignment="1">
      <alignment horizontal="center" vertical="center"/>
    </xf>
    <xf numFmtId="0" fontId="139" fillId="27" borderId="158" xfId="0" applyFont="1" applyFill="1" applyBorder="1" applyAlignment="1">
      <alignment horizontal="center" vertical="center"/>
    </xf>
    <xf numFmtId="49" fontId="130" fillId="27" borderId="163" xfId="0" applyNumberFormat="1" applyFont="1" applyFill="1" applyBorder="1" applyAlignment="1">
      <alignment horizontal="center" vertical="center"/>
    </xf>
    <xf numFmtId="0" fontId="130" fillId="27" borderId="163" xfId="0" applyFont="1" applyFill="1" applyBorder="1" applyAlignment="1">
      <alignment horizontal="center" vertical="center"/>
    </xf>
    <xf numFmtId="180" fontId="130" fillId="27" borderId="163" xfId="0" applyNumberFormat="1" applyFont="1" applyFill="1" applyBorder="1" applyAlignment="1">
      <alignment horizontal="center" vertical="center"/>
    </xf>
    <xf numFmtId="180" fontId="306" fillId="27" borderId="163" xfId="0" applyNumberFormat="1" applyFont="1" applyFill="1" applyBorder="1" applyAlignment="1">
      <alignment horizontal="center" vertical="center"/>
    </xf>
    <xf numFmtId="180" fontId="306" fillId="27" borderId="173" xfId="0" applyNumberFormat="1" applyFont="1" applyFill="1" applyBorder="1" applyAlignment="1">
      <alignment horizontal="center" vertical="center"/>
    </xf>
    <xf numFmtId="0" fontId="266" fillId="27" borderId="153" xfId="0" applyFont="1" applyFill="1" applyBorder="1" applyAlignment="1">
      <alignment horizontal="center" vertical="center"/>
    </xf>
    <xf numFmtId="180" fontId="130" fillId="27" borderId="163" xfId="0" quotePrefix="1" applyNumberFormat="1" applyFont="1" applyFill="1" applyBorder="1" applyAlignment="1">
      <alignment horizontal="center" vertical="center"/>
    </xf>
    <xf numFmtId="180" fontId="130" fillId="27" borderId="173" xfId="0" applyNumberFormat="1" applyFont="1" applyFill="1" applyBorder="1" applyAlignment="1">
      <alignment horizontal="center" vertical="center"/>
    </xf>
    <xf numFmtId="0" fontId="139" fillId="27" borderId="153" xfId="0" applyFont="1" applyFill="1" applyBorder="1" applyAlignment="1">
      <alignment horizontal="center" vertical="center"/>
    </xf>
    <xf numFmtId="180" fontId="130" fillId="0" borderId="163" xfId="0" applyNumberFormat="1" applyFont="1" applyFill="1" applyBorder="1" applyAlignment="1">
      <alignment horizontal="center" vertical="center"/>
    </xf>
    <xf numFmtId="181" fontId="130" fillId="0" borderId="163" xfId="0" quotePrefix="1" applyNumberFormat="1" applyFont="1" applyFill="1" applyBorder="1" applyAlignment="1">
      <alignment horizontal="center" vertical="center"/>
    </xf>
    <xf numFmtId="180" fontId="130" fillId="0" borderId="173" xfId="0" applyNumberFormat="1" applyFont="1" applyBorder="1" applyAlignment="1">
      <alignment horizontal="center" vertical="center"/>
    </xf>
    <xf numFmtId="0" fontId="139" fillId="0" borderId="25" xfId="0" applyFont="1" applyFill="1" applyBorder="1" applyAlignment="1">
      <alignment horizontal="center" vertical="center"/>
    </xf>
    <xf numFmtId="0" fontId="139" fillId="0" borderId="23" xfId="0" applyFont="1" applyFill="1" applyBorder="1" applyAlignment="1">
      <alignment horizontal="center" vertical="center"/>
    </xf>
    <xf numFmtId="181" fontId="200" fillId="0" borderId="0" xfId="0" applyNumberFormat="1" applyFont="1" applyAlignment="1">
      <alignment horizontal="center"/>
    </xf>
    <xf numFmtId="0" fontId="139" fillId="31" borderId="153" xfId="0" applyFont="1" applyFill="1" applyBorder="1" applyAlignment="1">
      <alignment horizontal="center" vertical="center"/>
    </xf>
    <xf numFmtId="0" fontId="139" fillId="31" borderId="156" xfId="0" applyFont="1" applyFill="1" applyBorder="1" applyAlignment="1">
      <alignment horizontal="center" vertical="center"/>
    </xf>
    <xf numFmtId="0" fontId="139" fillId="31" borderId="169" xfId="0" applyFont="1" applyFill="1" applyBorder="1" applyAlignment="1">
      <alignment horizontal="center" vertical="center"/>
    </xf>
    <xf numFmtId="49" fontId="130" fillId="0" borderId="163" xfId="0" quotePrefix="1" applyNumberFormat="1" applyFont="1" applyFill="1" applyBorder="1" applyAlignment="1">
      <alignment horizontal="center" vertical="center"/>
    </xf>
    <xf numFmtId="180" fontId="130" fillId="26" borderId="163" xfId="0" applyNumberFormat="1" applyFont="1" applyFill="1" applyBorder="1" applyAlignment="1">
      <alignment horizontal="center" vertical="center"/>
    </xf>
    <xf numFmtId="181" fontId="130" fillId="0" borderId="163" xfId="0" applyNumberFormat="1" applyFont="1" applyFill="1" applyBorder="1" applyAlignment="1">
      <alignment horizontal="center" vertical="center"/>
    </xf>
    <xf numFmtId="0" fontId="139" fillId="29" borderId="37" xfId="0" applyFont="1" applyFill="1" applyBorder="1" applyAlignment="1">
      <alignment horizontal="center" vertical="center"/>
    </xf>
    <xf numFmtId="0" fontId="130" fillId="29" borderId="37" xfId="0" applyFont="1" applyFill="1" applyBorder="1" applyAlignment="1">
      <alignment horizontal="center" vertical="center"/>
    </xf>
    <xf numFmtId="180" fontId="130" fillId="29" borderId="37" xfId="0" applyNumberFormat="1" applyFont="1" applyFill="1" applyBorder="1" applyAlignment="1">
      <alignment horizontal="center" vertical="center"/>
    </xf>
    <xf numFmtId="0" fontId="229" fillId="0" borderId="0" xfId="319" applyFont="1" applyBorder="1" applyAlignment="1" applyProtection="1">
      <alignment horizontal="left"/>
    </xf>
    <xf numFmtId="49" fontId="226" fillId="0" borderId="28" xfId="1424" applyNumberFormat="1" applyFont="1" applyFill="1" applyBorder="1" applyAlignment="1" applyProtection="1">
      <alignment horizontal="center" vertical="center"/>
    </xf>
    <xf numFmtId="0" fontId="141" fillId="0" borderId="26" xfId="1424" applyFont="1" applyFill="1" applyBorder="1" applyAlignment="1" applyProtection="1">
      <alignment horizontal="center" vertical="center"/>
    </xf>
    <xf numFmtId="181" fontId="226" fillId="0" borderId="16" xfId="1424" applyNumberFormat="1" applyFont="1" applyFill="1" applyBorder="1" applyAlignment="1" applyProtection="1">
      <alignment horizontal="center" vertical="center"/>
    </xf>
    <xf numFmtId="188" fontId="263" fillId="0" borderId="16" xfId="1424" applyNumberFormat="1" applyFont="1" applyFill="1" applyBorder="1" applyAlignment="1" applyProtection="1">
      <alignment horizontal="center" vertical="center"/>
    </xf>
    <xf numFmtId="189" fontId="263" fillId="0" borderId="16" xfId="1424" applyNumberFormat="1" applyFont="1" applyFill="1" applyBorder="1" applyAlignment="1" applyProtection="1">
      <alignment horizontal="center" vertical="center"/>
    </xf>
    <xf numFmtId="189" fontId="263" fillId="0" borderId="75" xfId="1424" applyNumberFormat="1" applyFont="1" applyFill="1" applyBorder="1" applyAlignment="1" applyProtection="1">
      <alignment horizontal="center" vertical="center"/>
    </xf>
    <xf numFmtId="180" fontId="262" fillId="32" borderId="26" xfId="1424" applyNumberFormat="1" applyFont="1" applyFill="1" applyBorder="1" applyAlignment="1" applyProtection="1">
      <alignment horizontal="center" vertical="center" wrapText="1"/>
    </xf>
    <xf numFmtId="180" fontId="226" fillId="0" borderId="16" xfId="1424" applyNumberFormat="1" applyFont="1" applyFill="1" applyBorder="1" applyAlignment="1" applyProtection="1">
      <alignment horizontal="center" vertical="center"/>
    </xf>
    <xf numFmtId="180" fontId="263" fillId="0" borderId="16" xfId="1424" applyNumberFormat="1" applyFont="1" applyFill="1" applyBorder="1" applyAlignment="1" applyProtection="1">
      <alignment horizontal="center" vertical="center"/>
    </xf>
    <xf numFmtId="180" fontId="226" fillId="0" borderId="75" xfId="1424" applyNumberFormat="1" applyFont="1" applyFill="1" applyBorder="1" applyAlignment="1" applyProtection="1">
      <alignment horizontal="center" vertical="center"/>
    </xf>
    <xf numFmtId="180" fontId="226" fillId="0" borderId="22" xfId="1424" applyNumberFormat="1" applyFont="1" applyFill="1" applyBorder="1" applyAlignment="1" applyProtection="1">
      <alignment horizontal="center" vertical="center"/>
    </xf>
    <xf numFmtId="180" fontId="263" fillId="0" borderId="22" xfId="1424" applyNumberFormat="1" applyFont="1" applyFill="1" applyBorder="1" applyAlignment="1" applyProtection="1">
      <alignment horizontal="center" vertical="center"/>
    </xf>
    <xf numFmtId="180" fontId="262" fillId="34" borderId="60" xfId="1424" applyNumberFormat="1" applyFont="1" applyFill="1" applyBorder="1" applyAlignment="1" applyProtection="1">
      <alignment horizontal="center" vertical="center" wrapText="1"/>
    </xf>
    <xf numFmtId="180" fontId="226" fillId="0" borderId="60" xfId="1424" applyNumberFormat="1" applyFont="1" applyFill="1" applyBorder="1" applyAlignment="1" applyProtection="1">
      <alignment horizontal="center" vertical="center"/>
    </xf>
    <xf numFmtId="181" fontId="263" fillId="0" borderId="16" xfId="1424" applyNumberFormat="1" applyFont="1" applyFill="1" applyBorder="1" applyAlignment="1" applyProtection="1">
      <alignment horizontal="center" vertical="center"/>
    </xf>
    <xf numFmtId="0" fontId="263" fillId="0" borderId="16" xfId="1424" applyFont="1" applyFill="1" applyBorder="1" applyAlignment="1" applyProtection="1">
      <alignment horizontal="center" vertical="center"/>
    </xf>
    <xf numFmtId="188" fontId="226" fillId="0" borderId="16" xfId="1424" applyNumberFormat="1" applyFont="1" applyFill="1" applyBorder="1" applyAlignment="1" applyProtection="1">
      <alignment horizontal="center" vertical="center"/>
    </xf>
    <xf numFmtId="189" fontId="226" fillId="0" borderId="16" xfId="1424" applyNumberFormat="1" applyFont="1" applyFill="1" applyBorder="1" applyAlignment="1" applyProtection="1">
      <alignment horizontal="center" vertical="center"/>
    </xf>
    <xf numFmtId="189" fontId="226" fillId="0" borderId="75" xfId="1424" applyNumberFormat="1" applyFont="1" applyFill="1" applyBorder="1" applyAlignment="1" applyProtection="1">
      <alignment horizontal="center" vertical="center"/>
    </xf>
    <xf numFmtId="180" fontId="262" fillId="0" borderId="26" xfId="1424" applyNumberFormat="1" applyFont="1" applyFill="1" applyBorder="1" applyAlignment="1" applyProtection="1">
      <alignment horizontal="center" vertical="center" wrapText="1"/>
    </xf>
    <xf numFmtId="0" fontId="114" fillId="0" borderId="151" xfId="0" applyFont="1" applyFill="1" applyBorder="1" applyAlignment="1">
      <alignment horizontal="center" vertical="center"/>
    </xf>
    <xf numFmtId="0" fontId="114" fillId="0" borderId="163" xfId="0" applyFont="1" applyFill="1" applyBorder="1" applyAlignment="1">
      <alignment horizontal="center" vertical="center"/>
    </xf>
    <xf numFmtId="0" fontId="114" fillId="0" borderId="152" xfId="0" applyFont="1" applyFill="1" applyBorder="1" applyAlignment="1">
      <alignment horizontal="center" vertical="center"/>
    </xf>
    <xf numFmtId="0" fontId="114" fillId="0" borderId="168" xfId="0" applyFont="1" applyFill="1" applyBorder="1" applyAlignment="1">
      <alignment horizontal="center" vertical="center"/>
    </xf>
    <xf numFmtId="0" fontId="114" fillId="0" borderId="157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180" fontId="28" fillId="0" borderId="82" xfId="0" applyNumberFormat="1" applyFont="1" applyFill="1" applyBorder="1" applyAlignment="1">
      <alignment horizontal="center" vertical="center"/>
    </xf>
    <xf numFmtId="0" fontId="28" fillId="0" borderId="28" xfId="0" applyFont="1" applyFill="1" applyBorder="1" applyAlignment="1">
      <alignment horizontal="center" vertical="center"/>
    </xf>
    <xf numFmtId="201" fontId="159" fillId="0" borderId="29" xfId="482" applyNumberFormat="1" applyFont="1" applyFill="1" applyBorder="1" applyAlignment="1">
      <alignment horizontal="center"/>
    </xf>
    <xf numFmtId="49" fontId="226" fillId="0" borderId="49" xfId="1424" applyNumberFormat="1" applyFont="1" applyFill="1" applyBorder="1" applyAlignment="1" applyProtection="1">
      <alignment horizontal="left" vertical="center"/>
    </xf>
    <xf numFmtId="180" fontId="262" fillId="32" borderId="75" xfId="1424" applyNumberFormat="1" applyFont="1" applyFill="1" applyBorder="1" applyAlignment="1" applyProtection="1">
      <alignment horizontal="center" vertical="center" wrapText="1"/>
    </xf>
    <xf numFmtId="201" fontId="162" fillId="0" borderId="65" xfId="482" applyNumberFormat="1" applyFont="1" applyFill="1" applyBorder="1" applyAlignment="1">
      <alignment horizontal="center"/>
    </xf>
    <xf numFmtId="201" fontId="162" fillId="0" borderId="65" xfId="3362" applyNumberFormat="1" applyFont="1" applyBorder="1" applyAlignment="1" applyProtection="1">
      <alignment horizontal="center" vertical="center"/>
    </xf>
    <xf numFmtId="49" fontId="159" fillId="0" borderId="65" xfId="482" applyNumberFormat="1" applyFont="1" applyFill="1" applyBorder="1" applyAlignment="1">
      <alignment horizontal="center"/>
    </xf>
    <xf numFmtId="180" fontId="162" fillId="0" borderId="65" xfId="429" applyNumberFormat="1" applyFont="1" applyFill="1" applyBorder="1" applyAlignment="1">
      <alignment horizontal="center" vertical="center"/>
    </xf>
    <xf numFmtId="180" fontId="162" fillId="0" borderId="87" xfId="429" applyNumberFormat="1" applyFont="1" applyFill="1" applyBorder="1" applyAlignment="1">
      <alignment horizontal="center" vertical="center"/>
    </xf>
    <xf numFmtId="180" fontId="162" fillId="0" borderId="17" xfId="429" applyNumberFormat="1" applyFont="1" applyFill="1" applyBorder="1" applyAlignment="1">
      <alignment horizontal="center" vertical="center"/>
    </xf>
    <xf numFmtId="201" fontId="162" fillId="62" borderId="50" xfId="3362" applyNumberFormat="1" applyFont="1" applyFill="1" applyBorder="1" applyAlignment="1" applyProtection="1">
      <alignment horizontal="center" vertical="center"/>
    </xf>
    <xf numFmtId="201" fontId="162" fillId="62" borderId="50" xfId="3362" applyNumberFormat="1" applyFont="1" applyFill="1" applyBorder="1" applyAlignment="1" applyProtection="1">
      <alignment horizontal="center" vertical="center" wrapText="1"/>
    </xf>
    <xf numFmtId="180" fontId="159" fillId="0" borderId="22" xfId="429" applyNumberFormat="1" applyFont="1" applyFill="1" applyBorder="1" applyAlignment="1">
      <alignment vertical="center"/>
    </xf>
    <xf numFmtId="180" fontId="159" fillId="0" borderId="25" xfId="429" applyNumberFormat="1" applyFont="1" applyFill="1" applyBorder="1" applyAlignment="1">
      <alignment vertical="center"/>
    </xf>
    <xf numFmtId="180" fontId="159" fillId="0" borderId="33" xfId="429" applyNumberFormat="1" applyFont="1" applyFill="1" applyBorder="1" applyAlignment="1">
      <alignment vertical="center"/>
    </xf>
    <xf numFmtId="180" fontId="159" fillId="0" borderId="40" xfId="429" applyNumberFormat="1" applyFont="1" applyFill="1" applyBorder="1" applyAlignment="1">
      <alignment vertical="center"/>
    </xf>
    <xf numFmtId="180" fontId="159" fillId="62" borderId="124" xfId="429" applyNumberFormat="1" applyFont="1" applyFill="1" applyBorder="1" applyAlignment="1">
      <alignment horizontal="center" vertical="center"/>
    </xf>
    <xf numFmtId="180" fontId="159" fillId="62" borderId="126" xfId="429" applyNumberFormat="1" applyFont="1" applyFill="1" applyBorder="1" applyAlignment="1">
      <alignment horizontal="center" vertical="center"/>
    </xf>
    <xf numFmtId="180" fontId="162" fillId="62" borderId="126" xfId="429" applyNumberFormat="1" applyFont="1" applyFill="1" applyBorder="1" applyAlignment="1">
      <alignment horizontal="center" vertical="center"/>
    </xf>
    <xf numFmtId="180" fontId="163" fillId="0" borderId="0" xfId="429" applyNumberFormat="1" applyFont="1" applyFill="1" applyBorder="1" applyAlignment="1">
      <alignment horizontal="center" vertical="center"/>
    </xf>
    <xf numFmtId="0" fontId="141" fillId="0" borderId="0" xfId="0" applyFont="1" applyAlignment="1">
      <alignment horizontal="left"/>
    </xf>
    <xf numFmtId="0" fontId="139" fillId="31" borderId="160" xfId="492" applyFont="1" applyFill="1" applyBorder="1" applyAlignment="1">
      <alignment horizontal="center" vertical="center"/>
    </xf>
    <xf numFmtId="0" fontId="139" fillId="31" borderId="160" xfId="0" applyFont="1" applyFill="1" applyBorder="1" applyAlignment="1">
      <alignment horizontal="center" vertical="center"/>
    </xf>
    <xf numFmtId="0" fontId="131" fillId="0" borderId="167" xfId="1424" applyFont="1" applyFill="1" applyBorder="1" applyAlignment="1" applyProtection="1">
      <alignment horizontal="center"/>
    </xf>
    <xf numFmtId="180" fontId="130" fillId="0" borderId="151" xfId="0" applyNumberFormat="1" applyFont="1" applyBorder="1" applyAlignment="1">
      <alignment horizontal="center" vertical="center"/>
    </xf>
    <xf numFmtId="180" fontId="130" fillId="0" borderId="168" xfId="0" applyNumberFormat="1" applyFont="1" applyBorder="1" applyAlignment="1">
      <alignment horizontal="center" vertical="center"/>
    </xf>
    <xf numFmtId="180" fontId="130" fillId="26" borderId="151" xfId="0" applyNumberFormat="1" applyFont="1" applyFill="1" applyBorder="1" applyAlignment="1">
      <alignment horizontal="center" vertical="center"/>
    </xf>
    <xf numFmtId="49" fontId="130" fillId="0" borderId="151" xfId="0" quotePrefix="1" applyNumberFormat="1" applyFont="1" applyFill="1" applyBorder="1" applyAlignment="1">
      <alignment horizontal="center" vertical="center"/>
    </xf>
    <xf numFmtId="181" fontId="130" fillId="0" borderId="151" xfId="0" applyNumberFormat="1" applyFont="1" applyFill="1" applyBorder="1" applyAlignment="1">
      <alignment horizontal="center" vertical="center"/>
    </xf>
    <xf numFmtId="0" fontId="266" fillId="31" borderId="160" xfId="492" applyFont="1" applyFill="1" applyBorder="1" applyAlignment="1">
      <alignment horizontal="center" vertical="center"/>
    </xf>
    <xf numFmtId="0" fontId="266" fillId="31" borderId="156" xfId="492" applyFont="1" applyFill="1" applyBorder="1" applyAlignment="1">
      <alignment horizontal="center" vertical="center"/>
    </xf>
    <xf numFmtId="0" fontId="266" fillId="31" borderId="160" xfId="0" applyFont="1" applyFill="1" applyBorder="1" applyAlignment="1">
      <alignment horizontal="center" vertical="center"/>
    </xf>
    <xf numFmtId="0" fontId="266" fillId="31" borderId="156" xfId="0" applyFont="1" applyFill="1" applyBorder="1" applyAlignment="1">
      <alignment horizontal="center" vertical="center"/>
    </xf>
    <xf numFmtId="0" fontId="131" fillId="0" borderId="151" xfId="1424" applyFont="1" applyFill="1" applyBorder="1" applyAlignment="1" applyProtection="1">
      <alignment horizontal="center"/>
    </xf>
    <xf numFmtId="49" fontId="106" fillId="0" borderId="167" xfId="467" applyNumberFormat="1" applyFont="1" applyFill="1" applyBorder="1" applyAlignment="1">
      <alignment horizontal="center"/>
    </xf>
    <xf numFmtId="49" fontId="106" fillId="0" borderId="151" xfId="467" applyNumberFormat="1" applyFont="1" applyFill="1" applyBorder="1" applyAlignment="1">
      <alignment horizontal="center"/>
    </xf>
    <xf numFmtId="49" fontId="106" fillId="0" borderId="168" xfId="467" applyNumberFormat="1" applyFont="1" applyFill="1" applyBorder="1" applyAlignment="1">
      <alignment horizontal="center"/>
    </xf>
    <xf numFmtId="180" fontId="106" fillId="0" borderId="167" xfId="0" applyNumberFormat="1" applyFont="1" applyFill="1" applyBorder="1" applyAlignment="1">
      <alignment horizontal="center"/>
    </xf>
    <xf numFmtId="180" fontId="106" fillId="0" borderId="153" xfId="0" applyNumberFormat="1" applyFont="1" applyFill="1" applyBorder="1" applyAlignment="1">
      <alignment horizontal="center"/>
    </xf>
    <xf numFmtId="180" fontId="106" fillId="0" borderId="151" xfId="0" applyNumberFormat="1" applyFont="1" applyFill="1" applyBorder="1" applyAlignment="1">
      <alignment horizontal="center"/>
    </xf>
    <xf numFmtId="180" fontId="106" fillId="0" borderId="168" xfId="0" applyNumberFormat="1" applyFont="1" applyFill="1" applyBorder="1" applyAlignment="1">
      <alignment horizontal="center"/>
    </xf>
    <xf numFmtId="0" fontId="105" fillId="0" borderId="151" xfId="0" applyFont="1" applyFill="1" applyBorder="1" applyAlignment="1">
      <alignment horizontal="center"/>
    </xf>
    <xf numFmtId="181" fontId="105" fillId="0" borderId="153" xfId="0" applyNumberFormat="1" applyFont="1" applyFill="1" applyBorder="1" applyAlignment="1">
      <alignment horizontal="center" vertical="center"/>
    </xf>
    <xf numFmtId="181" fontId="105" fillId="0" borderId="156" xfId="0" applyNumberFormat="1" applyFont="1" applyFill="1" applyBorder="1" applyAlignment="1">
      <alignment horizontal="center" vertical="center"/>
    </xf>
    <xf numFmtId="0" fontId="105" fillId="0" borderId="151" xfId="0" applyFont="1" applyFill="1" applyBorder="1" applyAlignment="1">
      <alignment horizontal="center" vertical="center"/>
    </xf>
    <xf numFmtId="0" fontId="106" fillId="0" borderId="16" xfId="0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 vertical="center"/>
    </xf>
    <xf numFmtId="0" fontId="106" fillId="0" borderId="28" xfId="0" applyFont="1" applyFill="1" applyBorder="1" applyAlignment="1">
      <alignment horizontal="center" vertical="center"/>
    </xf>
    <xf numFmtId="180" fontId="209" fillId="0" borderId="133" xfId="429" applyNumberFormat="1" applyFont="1" applyFill="1" applyBorder="1" applyAlignment="1" applyProtection="1">
      <alignment horizontal="center"/>
    </xf>
    <xf numFmtId="180" fontId="155" fillId="0" borderId="17" xfId="430" applyNumberFormat="1" applyFont="1" applyFill="1" applyBorder="1" applyAlignment="1" applyProtection="1">
      <alignment horizontal="center"/>
    </xf>
    <xf numFmtId="0" fontId="106" fillId="0" borderId="174" xfId="0" applyFont="1" applyFill="1" applyBorder="1" applyAlignment="1">
      <alignment horizontal="center" vertical="center"/>
    </xf>
    <xf numFmtId="0" fontId="106" fillId="0" borderId="38" xfId="0" applyFont="1" applyFill="1" applyBorder="1" applyAlignment="1">
      <alignment horizontal="center" vertical="center"/>
    </xf>
    <xf numFmtId="0" fontId="106" fillId="0" borderId="0" xfId="467" applyFont="1" applyFill="1" applyBorder="1" applyAlignment="1">
      <alignment horizontal="center"/>
    </xf>
    <xf numFmtId="0" fontId="106" fillId="0" borderId="17" xfId="467" applyFont="1" applyFill="1" applyBorder="1" applyAlignment="1">
      <alignment horizontal="center"/>
    </xf>
    <xf numFmtId="201" fontId="107" fillId="0" borderId="0" xfId="2198" applyFont="1" applyFill="1" applyBorder="1" applyAlignment="1">
      <alignment horizontal="left" vertical="center"/>
    </xf>
    <xf numFmtId="182" fontId="107" fillId="0" borderId="0" xfId="2198" applyNumberFormat="1" applyFont="1" applyFill="1" applyBorder="1" applyAlignment="1">
      <alignment horizontal="center" vertical="center"/>
    </xf>
    <xf numFmtId="181" fontId="107" fillId="0" borderId="0" xfId="2198" applyNumberFormat="1" applyFont="1" applyFill="1" applyBorder="1" applyAlignment="1">
      <alignment horizontal="center" vertical="center"/>
    </xf>
    <xf numFmtId="201" fontId="107" fillId="0" borderId="0" xfId="2198" applyFont="1" applyFill="1" applyBorder="1" applyAlignment="1">
      <alignment horizontal="center" vertical="center"/>
    </xf>
    <xf numFmtId="201" fontId="107" fillId="0" borderId="0" xfId="2198" applyFont="1" applyFill="1" applyAlignment="1">
      <alignment vertical="center"/>
    </xf>
    <xf numFmtId="201" fontId="116" fillId="0" borderId="0" xfId="3362" applyFont="1" applyFill="1" applyBorder="1" applyAlignment="1" applyProtection="1">
      <alignment horizontal="center" vertical="center"/>
    </xf>
    <xf numFmtId="201" fontId="114" fillId="0" borderId="26" xfId="3362" applyFont="1" applyFill="1" applyBorder="1" applyAlignment="1" applyProtection="1">
      <alignment horizontal="center"/>
    </xf>
    <xf numFmtId="201" fontId="114" fillId="0" borderId="28" xfId="3362" applyFont="1" applyFill="1" applyBorder="1" applyAlignment="1" applyProtection="1">
      <alignment horizontal="center"/>
    </xf>
    <xf numFmtId="201" fontId="114" fillId="0" borderId="85" xfId="3362" applyFont="1" applyFill="1" applyBorder="1" applyAlignment="1" applyProtection="1">
      <alignment horizontal="center"/>
    </xf>
    <xf numFmtId="49" fontId="150" fillId="0" borderId="28" xfId="2198" applyNumberFormat="1" applyFont="1" applyFill="1" applyBorder="1" applyAlignment="1">
      <alignment horizontal="center"/>
    </xf>
    <xf numFmtId="201" fontId="114" fillId="0" borderId="45" xfId="3362" applyFont="1" applyFill="1" applyBorder="1" applyAlignment="1" applyProtection="1">
      <alignment horizontal="center"/>
    </xf>
    <xf numFmtId="201" fontId="114" fillId="0" borderId="121" xfId="3362" applyFont="1" applyFill="1" applyBorder="1" applyAlignment="1" applyProtection="1">
      <alignment horizontal="center"/>
    </xf>
    <xf numFmtId="0" fontId="116" fillId="0" borderId="0" xfId="482" applyFont="1" applyFill="1" applyBorder="1" applyAlignment="1">
      <alignment horizontal="left" vertical="center"/>
    </xf>
    <xf numFmtId="0" fontId="179" fillId="0" borderId="0" xfId="491" applyFont="1" applyFill="1" applyAlignment="1">
      <alignment vertical="center"/>
    </xf>
    <xf numFmtId="0" fontId="179" fillId="0" borderId="0" xfId="491" applyFont="1" applyFill="1" applyBorder="1" applyAlignment="1">
      <alignment vertical="center"/>
    </xf>
    <xf numFmtId="0" fontId="153" fillId="0" borderId="0" xfId="491" applyFont="1" applyFill="1" applyBorder="1" applyAlignment="1">
      <alignment horizontal="center" vertical="center"/>
    </xf>
    <xf numFmtId="0" fontId="153" fillId="0" borderId="45" xfId="383" applyFont="1" applyFill="1" applyBorder="1" applyAlignment="1">
      <alignment horizontal="center" vertical="center"/>
    </xf>
    <xf numFmtId="0" fontId="153" fillId="0" borderId="82" xfId="383" applyFont="1" applyFill="1" applyBorder="1" applyAlignment="1">
      <alignment horizontal="left"/>
    </xf>
    <xf numFmtId="0" fontId="153" fillId="0" borderId="16" xfId="383" applyFont="1" applyFill="1" applyBorder="1" applyAlignment="1">
      <alignment horizontal="center"/>
    </xf>
    <xf numFmtId="0" fontId="153" fillId="0" borderId="16" xfId="434" applyFont="1" applyFill="1" applyBorder="1" applyAlignment="1" applyProtection="1">
      <alignment horizontal="center"/>
    </xf>
    <xf numFmtId="0" fontId="153" fillId="0" borderId="75" xfId="434" applyFont="1" applyFill="1" applyBorder="1" applyAlignment="1" applyProtection="1">
      <alignment horizontal="center"/>
    </xf>
    <xf numFmtId="180" fontId="153" fillId="0" borderId="82" xfId="383" applyNumberFormat="1" applyFont="1" applyFill="1" applyBorder="1" applyAlignment="1">
      <alignment horizontal="center"/>
    </xf>
    <xf numFmtId="180" fontId="153" fillId="0" borderId="16" xfId="383" applyNumberFormat="1" applyFont="1" applyFill="1" applyBorder="1" applyAlignment="1">
      <alignment horizontal="center"/>
    </xf>
    <xf numFmtId="0" fontId="153" fillId="0" borderId="74" xfId="383" applyFont="1" applyFill="1" applyBorder="1" applyAlignment="1">
      <alignment horizontal="center" vertical="center"/>
    </xf>
    <xf numFmtId="180" fontId="153" fillId="0" borderId="75" xfId="383" applyNumberFormat="1" applyFont="1" applyFill="1" applyBorder="1" applyAlignment="1">
      <alignment horizontal="center"/>
    </xf>
    <xf numFmtId="0" fontId="153" fillId="0" borderId="82" xfId="434" applyFont="1" applyFill="1" applyBorder="1" applyAlignment="1" applyProtection="1">
      <alignment horizontal="center"/>
    </xf>
    <xf numFmtId="0" fontId="153" fillId="0" borderId="121" xfId="383" applyFont="1" applyFill="1" applyBorder="1" applyAlignment="1">
      <alignment horizontal="center" vertical="center"/>
    </xf>
    <xf numFmtId="0" fontId="153" fillId="0" borderId="125" xfId="383" applyFont="1" applyFill="1" applyBorder="1" applyAlignment="1">
      <alignment horizontal="left"/>
    </xf>
    <xf numFmtId="0" fontId="153" fillId="0" borderId="126" xfId="383" applyFont="1" applyFill="1" applyBorder="1" applyAlignment="1">
      <alignment horizontal="center"/>
    </xf>
    <xf numFmtId="0" fontId="153" fillId="0" borderId="126" xfId="434" applyFont="1" applyFill="1" applyBorder="1" applyAlignment="1" applyProtection="1">
      <alignment horizontal="center"/>
    </xf>
    <xf numFmtId="0" fontId="153" fillId="0" borderId="97" xfId="434" applyFont="1" applyFill="1" applyBorder="1" applyAlignment="1" applyProtection="1">
      <alignment horizontal="center"/>
    </xf>
    <xf numFmtId="180" fontId="153" fillId="0" borderId="126" xfId="383" applyNumberFormat="1" applyFont="1" applyFill="1" applyBorder="1" applyAlignment="1">
      <alignment horizontal="center"/>
    </xf>
    <xf numFmtId="180" fontId="153" fillId="26" borderId="126" xfId="383" applyNumberFormat="1" applyFont="1" applyFill="1" applyBorder="1" applyAlignment="1">
      <alignment horizontal="center"/>
    </xf>
    <xf numFmtId="180" fontId="153" fillId="26" borderId="97" xfId="383" applyNumberFormat="1" applyFont="1" applyFill="1" applyBorder="1" applyAlignment="1">
      <alignment horizontal="center"/>
    </xf>
    <xf numFmtId="49" fontId="153" fillId="0" borderId="85" xfId="482" quotePrefix="1" applyNumberFormat="1" applyFont="1" applyFill="1" applyBorder="1" applyAlignment="1">
      <alignment horizontal="center"/>
    </xf>
    <xf numFmtId="49" fontId="153" fillId="0" borderId="83" xfId="482" applyNumberFormat="1" applyFont="1" applyFill="1" applyBorder="1" applyAlignment="1">
      <alignment horizontal="center"/>
    </xf>
    <xf numFmtId="49" fontId="153" fillId="0" borderId="83" xfId="482" quotePrefix="1" applyNumberFormat="1" applyFont="1" applyFill="1" applyBorder="1" applyAlignment="1">
      <alignment horizontal="center"/>
    </xf>
    <xf numFmtId="49" fontId="153" fillId="0" borderId="91" xfId="482" applyNumberFormat="1" applyFont="1" applyFill="1" applyBorder="1" applyAlignment="1">
      <alignment horizontal="center"/>
    </xf>
    <xf numFmtId="0" fontId="153" fillId="0" borderId="26" xfId="383" applyFont="1" applyFill="1" applyBorder="1" applyAlignment="1">
      <alignment vertical="center"/>
    </xf>
    <xf numFmtId="0" fontId="153" fillId="0" borderId="16" xfId="383" applyFont="1" applyFill="1" applyBorder="1" applyAlignment="1">
      <alignment vertical="center"/>
    </xf>
    <xf numFmtId="0" fontId="153" fillId="0" borderId="16" xfId="434" applyFont="1" applyFill="1" applyBorder="1" applyAlignment="1" applyProtection="1">
      <alignment vertical="center"/>
    </xf>
    <xf numFmtId="0" fontId="153" fillId="0" borderId="75" xfId="434" applyFont="1" applyFill="1" applyBorder="1" applyAlignment="1" applyProtection="1">
      <alignment vertical="center"/>
    </xf>
    <xf numFmtId="180" fontId="153" fillId="0" borderId="26" xfId="383" applyNumberFormat="1" applyFont="1" applyFill="1" applyBorder="1" applyAlignment="1">
      <alignment vertical="center"/>
    </xf>
    <xf numFmtId="180" fontId="153" fillId="0" borderId="16" xfId="383" applyNumberFormat="1" applyFont="1" applyFill="1" applyBorder="1" applyAlignment="1">
      <alignment vertical="center"/>
    </xf>
    <xf numFmtId="180" fontId="153" fillId="0" borderId="75" xfId="383" applyNumberFormat="1" applyFont="1" applyFill="1" applyBorder="1" applyAlignment="1">
      <alignment vertical="center"/>
    </xf>
    <xf numFmtId="0" fontId="153" fillId="0" borderId="45" xfId="383" applyFont="1" applyFill="1" applyBorder="1" applyAlignment="1">
      <alignment vertical="center"/>
    </xf>
    <xf numFmtId="0" fontId="153" fillId="0" borderId="82" xfId="383" applyFont="1" applyFill="1" applyBorder="1" applyAlignment="1">
      <alignment vertical="center"/>
    </xf>
    <xf numFmtId="180" fontId="153" fillId="0" borderId="26" xfId="0" applyNumberFormat="1" applyFont="1" applyFill="1" applyBorder="1" applyAlignment="1">
      <alignment vertical="center"/>
    </xf>
    <xf numFmtId="180" fontId="153" fillId="0" borderId="16" xfId="0" applyNumberFormat="1" applyFont="1" applyFill="1" applyBorder="1" applyAlignment="1">
      <alignment vertical="center"/>
    </xf>
    <xf numFmtId="180" fontId="153" fillId="0" borderId="75" xfId="0" applyNumberFormat="1" applyFont="1" applyFill="1" applyBorder="1" applyAlignment="1">
      <alignment vertical="center"/>
    </xf>
    <xf numFmtId="0" fontId="153" fillId="0" borderId="74" xfId="383" applyFont="1" applyFill="1" applyBorder="1" applyAlignment="1">
      <alignment vertical="center"/>
    </xf>
    <xf numFmtId="180" fontId="153" fillId="0" borderId="28" xfId="0" applyNumberFormat="1" applyFont="1" applyFill="1" applyBorder="1" applyAlignment="1">
      <alignment vertical="center"/>
    </xf>
    <xf numFmtId="0" fontId="153" fillId="0" borderId="69" xfId="383" applyFont="1" applyFill="1" applyBorder="1" applyAlignment="1">
      <alignment vertical="center"/>
    </xf>
    <xf numFmtId="0" fontId="153" fillId="0" borderId="108" xfId="383" applyFont="1" applyFill="1" applyBorder="1" applyAlignment="1">
      <alignment vertical="center"/>
    </xf>
    <xf numFmtId="0" fontId="153" fillId="0" borderId="83" xfId="383" applyFont="1" applyFill="1" applyBorder="1" applyAlignment="1">
      <alignment vertical="center"/>
    </xf>
    <xf numFmtId="0" fontId="153" fillId="0" borderId="91" xfId="434" applyFont="1" applyFill="1" applyBorder="1" applyAlignment="1" applyProtection="1">
      <alignment vertical="center"/>
    </xf>
    <xf numFmtId="180" fontId="153" fillId="0" borderId="85" xfId="0" applyNumberFormat="1" applyFont="1" applyFill="1" applyBorder="1" applyAlignment="1">
      <alignment vertical="center"/>
    </xf>
    <xf numFmtId="180" fontId="153" fillId="0" borderId="83" xfId="0" applyNumberFormat="1" applyFont="1" applyFill="1" applyBorder="1" applyAlignment="1">
      <alignment vertical="center"/>
    </xf>
    <xf numFmtId="180" fontId="153" fillId="0" borderId="91" xfId="0" applyNumberFormat="1" applyFont="1" applyFill="1" applyBorder="1" applyAlignment="1">
      <alignment vertical="center"/>
    </xf>
    <xf numFmtId="0" fontId="153" fillId="0" borderId="44" xfId="383" applyFont="1" applyFill="1" applyBorder="1" applyAlignment="1">
      <alignment vertical="center"/>
    </xf>
    <xf numFmtId="180" fontId="153" fillId="0" borderId="82" xfId="0" applyNumberFormat="1" applyFont="1" applyFill="1" applyBorder="1" applyAlignment="1">
      <alignment vertical="center"/>
    </xf>
    <xf numFmtId="0" fontId="153" fillId="0" borderId="64" xfId="383" applyFont="1" applyFill="1" applyBorder="1" applyAlignment="1">
      <alignment vertical="center"/>
    </xf>
    <xf numFmtId="0" fontId="153" fillId="0" borderId="28" xfId="383" applyFont="1" applyFill="1" applyBorder="1" applyAlignment="1">
      <alignment vertical="center"/>
    </xf>
    <xf numFmtId="180" fontId="153" fillId="0" borderId="26" xfId="0" applyNumberFormat="1" applyFont="1" applyBorder="1" applyAlignment="1">
      <alignment vertical="center"/>
    </xf>
    <xf numFmtId="180" fontId="153" fillId="0" borderId="16" xfId="0" applyNumberFormat="1" applyFont="1" applyBorder="1" applyAlignment="1">
      <alignment vertical="center"/>
    </xf>
    <xf numFmtId="180" fontId="153" fillId="0" borderId="75" xfId="0" applyNumberFormat="1" applyFont="1" applyBorder="1" applyAlignment="1">
      <alignment vertical="center"/>
    </xf>
    <xf numFmtId="180" fontId="153" fillId="0" borderId="28" xfId="0" applyNumberFormat="1" applyFont="1" applyBorder="1" applyAlignment="1">
      <alignment vertical="center"/>
    </xf>
    <xf numFmtId="0" fontId="153" fillId="0" borderId="0" xfId="383" applyFont="1" applyFill="1" applyBorder="1" applyAlignment="1">
      <alignment vertical="center"/>
    </xf>
    <xf numFmtId="0" fontId="153" fillId="0" borderId="0" xfId="434" applyFont="1" applyFill="1" applyBorder="1" applyAlignment="1" applyProtection="1">
      <alignment vertical="center"/>
    </xf>
    <xf numFmtId="180" fontId="153" fillId="0" borderId="0" xfId="0" applyNumberFormat="1" applyFont="1" applyBorder="1" applyAlignment="1">
      <alignment horizontal="center" vertical="center"/>
    </xf>
    <xf numFmtId="0" fontId="153" fillId="0" borderId="0" xfId="0" applyFont="1" applyBorder="1" applyAlignment="1">
      <alignment horizontal="center"/>
    </xf>
    <xf numFmtId="0" fontId="153" fillId="0" borderId="86" xfId="383" applyFont="1" applyFill="1" applyBorder="1" applyAlignment="1">
      <alignment vertical="center"/>
    </xf>
    <xf numFmtId="0" fontId="153" fillId="0" borderId="85" xfId="383" applyFont="1" applyFill="1" applyBorder="1" applyAlignment="1">
      <alignment vertical="center"/>
    </xf>
    <xf numFmtId="0" fontId="153" fillId="0" borderId="107" xfId="434" applyFont="1" applyFill="1" applyBorder="1" applyAlignment="1" applyProtection="1">
      <alignment vertical="center"/>
    </xf>
    <xf numFmtId="180" fontId="153" fillId="0" borderId="82" xfId="0" applyNumberFormat="1" applyFont="1" applyBorder="1" applyAlignment="1">
      <alignment vertical="center"/>
    </xf>
    <xf numFmtId="0" fontId="153" fillId="0" borderId="76" xfId="383" applyFont="1" applyFill="1" applyBorder="1" applyAlignment="1">
      <alignment vertical="center"/>
    </xf>
    <xf numFmtId="0" fontId="141" fillId="0" borderId="44" xfId="0" applyFont="1" applyBorder="1"/>
    <xf numFmtId="0" fontId="153" fillId="0" borderId="34" xfId="383" applyFont="1" applyFill="1" applyBorder="1" applyAlignment="1">
      <alignment vertical="center"/>
    </xf>
    <xf numFmtId="0" fontId="153" fillId="0" borderId="22" xfId="383" applyFont="1" applyFill="1" applyBorder="1" applyAlignment="1">
      <alignment vertical="center"/>
    </xf>
    <xf numFmtId="0" fontId="153" fillId="0" borderId="22" xfId="434" applyFont="1" applyFill="1" applyBorder="1" applyAlignment="1" applyProtection="1">
      <alignment vertical="center"/>
    </xf>
    <xf numFmtId="0" fontId="141" fillId="0" borderId="64" xfId="0" applyFont="1" applyBorder="1"/>
    <xf numFmtId="0" fontId="179" fillId="0" borderId="0" xfId="491" applyFont="1" applyAlignment="1">
      <alignment vertical="center"/>
    </xf>
    <xf numFmtId="0" fontId="179" fillId="0" borderId="0" xfId="491" applyFont="1" applyBorder="1" applyAlignment="1">
      <alignment vertical="center"/>
    </xf>
    <xf numFmtId="180" fontId="463" fillId="0" borderId="16" xfId="383" applyNumberFormat="1" applyFont="1" applyFill="1" applyBorder="1" applyAlignment="1">
      <alignment horizontal="center"/>
    </xf>
    <xf numFmtId="0" fontId="141" fillId="0" borderId="0" xfId="0" applyFont="1" applyBorder="1"/>
    <xf numFmtId="0" fontId="114" fillId="0" borderId="0" xfId="5915" applyFont="1" applyAlignment="1" applyProtection="1"/>
    <xf numFmtId="0" fontId="106" fillId="0" borderId="86" xfId="467" applyFont="1" applyFill="1" applyBorder="1" applyAlignment="1">
      <alignment horizontal="center"/>
    </xf>
    <xf numFmtId="180" fontId="157" fillId="0" borderId="151" xfId="0" applyNumberFormat="1" applyFont="1" applyFill="1" applyBorder="1" applyAlignment="1">
      <alignment horizontal="center"/>
    </xf>
    <xf numFmtId="180" fontId="157" fillId="0" borderId="168" xfId="0" applyNumberFormat="1" applyFont="1" applyFill="1" applyBorder="1" applyAlignment="1">
      <alignment horizontal="center"/>
    </xf>
    <xf numFmtId="180" fontId="157" fillId="0" borderId="153" xfId="0" applyNumberFormat="1" applyFont="1" applyFill="1" applyBorder="1" applyAlignment="1">
      <alignment horizontal="center"/>
    </xf>
    <xf numFmtId="180" fontId="106" fillId="0" borderId="152" xfId="0" applyNumberFormat="1" applyFont="1" applyFill="1" applyBorder="1" applyAlignment="1">
      <alignment horizontal="center"/>
    </xf>
    <xf numFmtId="49" fontId="106" fillId="0" borderId="153" xfId="467" applyNumberFormat="1" applyFont="1" applyFill="1" applyBorder="1" applyAlignment="1">
      <alignment horizontal="center"/>
    </xf>
    <xf numFmtId="49" fontId="157" fillId="0" borderId="151" xfId="467" applyNumberFormat="1" applyFont="1" applyFill="1" applyBorder="1" applyAlignment="1">
      <alignment horizontal="center"/>
    </xf>
    <xf numFmtId="49" fontId="157" fillId="0" borderId="152" xfId="467" applyNumberFormat="1" applyFont="1" applyFill="1" applyBorder="1" applyAlignment="1">
      <alignment horizontal="center"/>
    </xf>
    <xf numFmtId="49" fontId="157" fillId="0" borderId="167" xfId="467" applyNumberFormat="1" applyFont="1" applyFill="1" applyBorder="1" applyAlignment="1">
      <alignment horizontal="center"/>
    </xf>
    <xf numFmtId="0" fontId="106" fillId="0" borderId="175" xfId="0" applyNumberFormat="1" applyFont="1" applyFill="1" applyBorder="1" applyAlignment="1">
      <alignment horizontal="center" wrapText="1"/>
    </xf>
    <xf numFmtId="180" fontId="106" fillId="0" borderId="170" xfId="0" applyNumberFormat="1" applyFont="1" applyFill="1" applyBorder="1" applyAlignment="1">
      <alignment horizontal="center" wrapText="1"/>
    </xf>
    <xf numFmtId="0" fontId="157" fillId="0" borderId="151" xfId="467" applyFont="1" applyFill="1" applyBorder="1" applyAlignment="1">
      <alignment horizontal="center" vertical="center"/>
    </xf>
    <xf numFmtId="181" fontId="106" fillId="0" borderId="153" xfId="0" applyNumberFormat="1" applyFont="1" applyFill="1" applyBorder="1" applyAlignment="1">
      <alignment horizontal="center"/>
    </xf>
    <xf numFmtId="0" fontId="106" fillId="0" borderId="151" xfId="0" applyFont="1" applyFill="1" applyBorder="1" applyAlignment="1">
      <alignment horizontal="center"/>
    </xf>
    <xf numFmtId="181" fontId="106" fillId="0" borderId="151" xfId="0" applyNumberFormat="1" applyFont="1" applyFill="1" applyBorder="1" applyAlignment="1">
      <alignment horizontal="center"/>
    </xf>
    <xf numFmtId="0" fontId="106" fillId="0" borderId="168" xfId="0" applyFont="1" applyFill="1" applyBorder="1" applyAlignment="1">
      <alignment horizontal="center"/>
    </xf>
    <xf numFmtId="180" fontId="157" fillId="0" borderId="170" xfId="0" applyNumberFormat="1" applyFont="1" applyFill="1" applyBorder="1" applyAlignment="1">
      <alignment horizontal="center" wrapText="1"/>
    </xf>
    <xf numFmtId="181" fontId="106" fillId="0" borderId="168" xfId="0" applyNumberFormat="1" applyFont="1" applyFill="1" applyBorder="1" applyAlignment="1">
      <alignment horizontal="center"/>
    </xf>
    <xf numFmtId="180" fontId="157" fillId="0" borderId="158" xfId="0" applyNumberFormat="1" applyFont="1" applyFill="1" applyBorder="1" applyAlignment="1">
      <alignment horizontal="center" vertical="center"/>
    </xf>
    <xf numFmtId="0" fontId="157" fillId="0" borderId="163" xfId="0" applyFont="1" applyFill="1" applyBorder="1" applyAlignment="1">
      <alignment horizontal="center" vertical="center"/>
    </xf>
    <xf numFmtId="180" fontId="106" fillId="0" borderId="173" xfId="0" applyNumberFormat="1" applyFont="1" applyFill="1" applyBorder="1" applyAlignment="1">
      <alignment horizontal="center" vertical="center"/>
    </xf>
    <xf numFmtId="181" fontId="106" fillId="0" borderId="158" xfId="0" applyNumberFormat="1" applyFont="1" applyFill="1" applyBorder="1" applyAlignment="1">
      <alignment horizontal="center" vertical="center"/>
    </xf>
    <xf numFmtId="0" fontId="106" fillId="0" borderId="151" xfId="0" applyFont="1" applyFill="1" applyBorder="1" applyAlignment="1">
      <alignment horizontal="center" vertical="center"/>
    </xf>
    <xf numFmtId="181" fontId="106" fillId="0" borderId="163" xfId="0" applyNumberFormat="1" applyFont="1" applyFill="1" applyBorder="1" applyAlignment="1">
      <alignment horizontal="center" vertical="center"/>
    </xf>
    <xf numFmtId="0" fontId="106" fillId="0" borderId="163" xfId="0" applyFont="1" applyFill="1" applyBorder="1" applyAlignment="1">
      <alignment horizontal="center" vertical="center"/>
    </xf>
    <xf numFmtId="0" fontId="106" fillId="0" borderId="173" xfId="0" applyFont="1" applyFill="1" applyBorder="1" applyAlignment="1">
      <alignment horizontal="center" vertical="center"/>
    </xf>
    <xf numFmtId="0" fontId="197" fillId="0" borderId="153" xfId="467" applyFont="1" applyFill="1" applyBorder="1" applyAlignment="1">
      <alignment horizontal="center"/>
    </xf>
    <xf numFmtId="0" fontId="197" fillId="0" borderId="151" xfId="467" applyFont="1" applyFill="1" applyBorder="1" applyAlignment="1">
      <alignment horizontal="center"/>
    </xf>
    <xf numFmtId="0" fontId="197" fillId="0" borderId="168" xfId="467" applyFont="1" applyFill="1" applyBorder="1" applyAlignment="1">
      <alignment horizontal="center"/>
    </xf>
    <xf numFmtId="181" fontId="197" fillId="0" borderId="153" xfId="467" applyNumberFormat="1" applyFont="1" applyFill="1" applyBorder="1" applyAlignment="1">
      <alignment horizontal="center"/>
    </xf>
    <xf numFmtId="181" fontId="197" fillId="0" borderId="151" xfId="467" applyNumberFormat="1" applyFont="1" applyFill="1" applyBorder="1" applyAlignment="1">
      <alignment horizontal="center"/>
    </xf>
    <xf numFmtId="181" fontId="197" fillId="0" borderId="168" xfId="467" applyNumberFormat="1" applyFont="1" applyFill="1" applyBorder="1" applyAlignment="1">
      <alignment horizontal="center"/>
    </xf>
    <xf numFmtId="0" fontId="197" fillId="0" borderId="174" xfId="467" applyFont="1" applyFill="1" applyBorder="1" applyAlignment="1">
      <alignment horizontal="center"/>
    </xf>
    <xf numFmtId="0" fontId="197" fillId="0" borderId="169" xfId="467" applyFont="1" applyFill="1" applyBorder="1" applyAlignment="1">
      <alignment horizontal="center"/>
    </xf>
    <xf numFmtId="0" fontId="105" fillId="0" borderId="153" xfId="467" applyFont="1" applyFill="1" applyBorder="1" applyAlignment="1">
      <alignment horizontal="center"/>
    </xf>
    <xf numFmtId="181" fontId="105" fillId="0" borderId="82" xfId="0" applyNumberFormat="1" applyFont="1" applyFill="1" applyBorder="1" applyAlignment="1">
      <alignment horizontal="center" vertical="center"/>
    </xf>
    <xf numFmtId="180" fontId="105" fillId="0" borderId="151" xfId="0" applyNumberFormat="1" applyFont="1" applyFill="1" applyBorder="1" applyAlignment="1">
      <alignment horizontal="center" vertical="center"/>
    </xf>
    <xf numFmtId="0" fontId="105" fillId="0" borderId="152" xfId="0" applyFont="1" applyFill="1" applyBorder="1" applyAlignment="1">
      <alignment horizontal="center"/>
    </xf>
    <xf numFmtId="181" fontId="105" fillId="0" borderId="38" xfId="0" applyNumberFormat="1" applyFont="1" applyFill="1" applyBorder="1" applyAlignment="1">
      <alignment horizontal="center" vertical="center"/>
    </xf>
    <xf numFmtId="181" fontId="105" fillId="0" borderId="0" xfId="0" applyNumberFormat="1" applyFont="1" applyFill="1" applyAlignment="1">
      <alignment horizontal="center" vertical="center"/>
    </xf>
    <xf numFmtId="0" fontId="105" fillId="0" borderId="50" xfId="0" applyFont="1" applyFill="1" applyBorder="1" applyAlignment="1">
      <alignment horizontal="center" vertical="center"/>
    </xf>
    <xf numFmtId="180" fontId="429" fillId="0" borderId="133" xfId="429" applyNumberFormat="1" applyFont="1" applyFill="1" applyBorder="1" applyAlignment="1" applyProtection="1">
      <alignment horizontal="center"/>
    </xf>
    <xf numFmtId="180" fontId="156" fillId="0" borderId="47" xfId="430" applyNumberFormat="1" applyFont="1" applyFill="1" applyBorder="1" applyAlignment="1" applyProtection="1">
      <alignment horizontal="center"/>
    </xf>
    <xf numFmtId="180" fontId="156" fillId="0" borderId="37" xfId="430" applyNumberFormat="1" applyFont="1" applyFill="1" applyBorder="1" applyAlignment="1" applyProtection="1">
      <alignment horizontal="center"/>
    </xf>
    <xf numFmtId="180" fontId="156" fillId="0" borderId="80" xfId="430" applyNumberFormat="1" applyFont="1" applyFill="1" applyBorder="1" applyAlignment="1" applyProtection="1">
      <alignment horizontal="center"/>
    </xf>
    <xf numFmtId="180" fontId="156" fillId="0" borderId="17" xfId="430" applyNumberFormat="1" applyFont="1" applyFill="1" applyBorder="1" applyAlignment="1" applyProtection="1">
      <alignment horizontal="center"/>
    </xf>
    <xf numFmtId="180" fontId="156" fillId="0" borderId="20" xfId="430" applyNumberFormat="1" applyFont="1" applyFill="1" applyBorder="1" applyAlignment="1" applyProtection="1">
      <alignment horizontal="center"/>
    </xf>
    <xf numFmtId="180" fontId="426" fillId="0" borderId="19" xfId="430" applyNumberFormat="1" applyFont="1" applyFill="1" applyBorder="1" applyAlignment="1" applyProtection="1">
      <alignment horizontal="left"/>
    </xf>
    <xf numFmtId="180" fontId="272" fillId="0" borderId="10" xfId="430" applyNumberFormat="1" applyFont="1" applyFill="1" applyBorder="1" applyAlignment="1" applyProtection="1">
      <alignment horizontal="left"/>
    </xf>
    <xf numFmtId="0" fontId="426" fillId="0" borderId="19" xfId="467" applyFont="1" applyFill="1" applyBorder="1">
      <alignment vertical="center"/>
    </xf>
    <xf numFmtId="0" fontId="106" fillId="0" borderId="19" xfId="467" applyFont="1" applyFill="1" applyBorder="1">
      <alignment vertical="center"/>
    </xf>
    <xf numFmtId="0" fontId="106" fillId="0" borderId="18" xfId="467" applyFont="1" applyFill="1" applyBorder="1">
      <alignment vertical="center"/>
    </xf>
    <xf numFmtId="0" fontId="158" fillId="0" borderId="19" xfId="467" applyFont="1" applyFill="1" applyBorder="1">
      <alignment vertical="center"/>
    </xf>
    <xf numFmtId="0" fontId="158" fillId="0" borderId="18" xfId="467" applyFont="1" applyFill="1" applyBorder="1">
      <alignment vertical="center"/>
    </xf>
    <xf numFmtId="0" fontId="144" fillId="0" borderId="19" xfId="467" applyFont="1" applyFill="1" applyBorder="1">
      <alignment vertical="center"/>
    </xf>
    <xf numFmtId="0" fontId="426" fillId="0" borderId="68" xfId="467" applyFont="1" applyFill="1" applyBorder="1">
      <alignment vertical="center"/>
    </xf>
    <xf numFmtId="0" fontId="158" fillId="0" borderId="43" xfId="467" applyFont="1" applyFill="1" applyBorder="1">
      <alignment vertical="center"/>
    </xf>
    <xf numFmtId="0" fontId="426" fillId="0" borderId="93" xfId="467" applyFont="1" applyFill="1" applyBorder="1">
      <alignment vertical="center"/>
    </xf>
    <xf numFmtId="0" fontId="158" fillId="0" borderId="68" xfId="467" applyFont="1" applyFill="1" applyBorder="1">
      <alignment vertical="center"/>
    </xf>
    <xf numFmtId="0" fontId="426" fillId="0" borderId="65" xfId="467" applyFont="1" applyFill="1" applyBorder="1">
      <alignment vertical="center"/>
    </xf>
    <xf numFmtId="0" fontId="426" fillId="0" borderId="0" xfId="467" applyFont="1" applyFill="1" applyBorder="1">
      <alignment vertical="center"/>
    </xf>
    <xf numFmtId="0" fontId="158" fillId="0" borderId="33" xfId="467" applyFont="1" applyFill="1" applyBorder="1">
      <alignment vertical="center"/>
    </xf>
    <xf numFmtId="0" fontId="154" fillId="0" borderId="19" xfId="467" applyFont="1" applyFill="1" applyBorder="1" applyAlignment="1">
      <alignment vertical="center"/>
    </xf>
    <xf numFmtId="0" fontId="154" fillId="0" borderId="18" xfId="467" applyFont="1" applyFill="1" applyBorder="1" applyAlignment="1">
      <alignment vertical="center"/>
    </xf>
    <xf numFmtId="0" fontId="106" fillId="0" borderId="27" xfId="467" applyFont="1" applyFill="1" applyBorder="1" applyAlignment="1">
      <alignment horizontal="center"/>
    </xf>
    <xf numFmtId="0" fontId="106" fillId="0" borderId="10" xfId="467" applyFont="1" applyFill="1" applyBorder="1" applyAlignment="1">
      <alignment horizontal="center"/>
    </xf>
    <xf numFmtId="180" fontId="106" fillId="0" borderId="10" xfId="289" applyNumberFormat="1" applyFont="1" applyFill="1" applyBorder="1" applyAlignment="1">
      <alignment horizontal="center"/>
    </xf>
    <xf numFmtId="180" fontId="106" fillId="0" borderId="24" xfId="289" applyNumberFormat="1" applyFont="1" applyFill="1" applyBorder="1" applyAlignment="1">
      <alignment horizontal="center"/>
    </xf>
    <xf numFmtId="180" fontId="106" fillId="0" borderId="18" xfId="289" applyNumberFormat="1" applyFont="1" applyFill="1" applyBorder="1" applyAlignment="1">
      <alignment horizontal="center"/>
    </xf>
    <xf numFmtId="0" fontId="106" fillId="0" borderId="18" xfId="467" applyFont="1" applyFill="1" applyBorder="1" applyAlignment="1">
      <alignment horizontal="center"/>
    </xf>
    <xf numFmtId="0" fontId="106" fillId="0" borderId="24" xfId="467" applyFont="1" applyFill="1" applyBorder="1" applyAlignment="1">
      <alignment horizontal="center"/>
    </xf>
    <xf numFmtId="49" fontId="106" fillId="0" borderId="19" xfId="467" applyNumberFormat="1" applyFont="1" applyFill="1" applyBorder="1" applyAlignment="1">
      <alignment horizontal="center"/>
    </xf>
    <xf numFmtId="49" fontId="106" fillId="0" borderId="73" xfId="467" applyNumberFormat="1" applyFont="1" applyFill="1" applyBorder="1" applyAlignment="1">
      <alignment horizontal="center"/>
    </xf>
    <xf numFmtId="49" fontId="158" fillId="0" borderId="21" xfId="467" applyNumberFormat="1" applyFont="1" applyFill="1" applyBorder="1" applyAlignment="1">
      <alignment horizontal="center"/>
    </xf>
    <xf numFmtId="180" fontId="112" fillId="0" borderId="10" xfId="289" applyNumberFormat="1" applyFont="1" applyFill="1" applyBorder="1" applyAlignment="1">
      <alignment horizontal="center" vertical="center"/>
    </xf>
    <xf numFmtId="180" fontId="112" fillId="0" borderId="18" xfId="289" applyNumberFormat="1" applyFont="1" applyFill="1" applyBorder="1" applyAlignment="1">
      <alignment horizontal="center" vertical="center"/>
    </xf>
    <xf numFmtId="0" fontId="154" fillId="0" borderId="39" xfId="467" applyFont="1" applyFill="1" applyBorder="1" applyAlignment="1">
      <alignment horizontal="center"/>
    </xf>
    <xf numFmtId="0" fontId="154" fillId="0" borderId="18" xfId="467" applyFont="1" applyFill="1" applyBorder="1" applyAlignment="1">
      <alignment horizontal="center"/>
    </xf>
    <xf numFmtId="0" fontId="154" fillId="0" borderId="10" xfId="467" applyFont="1" applyFill="1" applyBorder="1" applyAlignment="1">
      <alignment horizontal="center"/>
    </xf>
    <xf numFmtId="0" fontId="154" fillId="0" borderId="24" xfId="467" applyFont="1" applyFill="1" applyBorder="1" applyAlignment="1">
      <alignment horizontal="center"/>
    </xf>
    <xf numFmtId="181" fontId="154" fillId="0" borderId="27" xfId="467" applyNumberFormat="1" applyFont="1" applyFill="1" applyBorder="1" applyAlignment="1">
      <alignment horizontal="center"/>
    </xf>
    <xf numFmtId="2" fontId="154" fillId="0" borderId="10" xfId="467" applyNumberFormat="1" applyFont="1" applyFill="1" applyBorder="1" applyAlignment="1">
      <alignment horizontal="center"/>
    </xf>
    <xf numFmtId="181" fontId="154" fillId="0" borderId="10" xfId="467" applyNumberFormat="1" applyFont="1" applyFill="1" applyBorder="1" applyAlignment="1">
      <alignment horizontal="center"/>
    </xf>
    <xf numFmtId="2" fontId="154" fillId="0" borderId="39" xfId="467" applyNumberFormat="1" applyFont="1" applyFill="1" applyBorder="1" applyAlignment="1">
      <alignment horizontal="center"/>
    </xf>
    <xf numFmtId="49" fontId="154" fillId="0" borderId="39" xfId="467" applyNumberFormat="1" applyFont="1" applyFill="1" applyBorder="1" applyAlignment="1">
      <alignment horizontal="center"/>
    </xf>
    <xf numFmtId="180" fontId="112" fillId="0" borderId="24" xfId="289" applyNumberFormat="1" applyFont="1" applyFill="1" applyBorder="1" applyAlignment="1">
      <alignment horizontal="center" vertical="center"/>
    </xf>
    <xf numFmtId="0" fontId="275" fillId="0" borderId="18" xfId="467" applyFont="1" applyFill="1" applyBorder="1" applyAlignment="1">
      <alignment horizontal="center"/>
    </xf>
    <xf numFmtId="0" fontId="154" fillId="0" borderId="42" xfId="467" applyFont="1" applyFill="1" applyBorder="1" applyAlignment="1">
      <alignment horizontal="center"/>
    </xf>
    <xf numFmtId="181" fontId="275" fillId="0" borderId="27" xfId="467" applyNumberFormat="1" applyFont="1" applyFill="1" applyBorder="1" applyAlignment="1">
      <alignment horizontal="center"/>
    </xf>
    <xf numFmtId="2" fontId="275" fillId="0" borderId="10" xfId="467" applyNumberFormat="1" applyFont="1" applyFill="1" applyBorder="1" applyAlignment="1">
      <alignment horizontal="center"/>
    </xf>
    <xf numFmtId="181" fontId="275" fillId="0" borderId="10" xfId="467" applyNumberFormat="1" applyFont="1" applyFill="1" applyBorder="1" applyAlignment="1">
      <alignment horizontal="center"/>
    </xf>
    <xf numFmtId="49" fontId="275" fillId="0" borderId="39" xfId="467" applyNumberFormat="1" applyFont="1" applyFill="1" applyBorder="1" applyAlignment="1">
      <alignment horizontal="center"/>
    </xf>
    <xf numFmtId="180" fontId="158" fillId="0" borderId="18" xfId="289" applyNumberFormat="1" applyFont="1" applyFill="1" applyBorder="1" applyAlignment="1">
      <alignment horizontal="center"/>
    </xf>
    <xf numFmtId="180" fontId="158" fillId="0" borderId="10" xfId="289" applyNumberFormat="1" applyFont="1" applyFill="1" applyBorder="1" applyAlignment="1">
      <alignment horizontal="center"/>
    </xf>
    <xf numFmtId="0" fontId="158" fillId="0" borderId="10" xfId="467" applyFont="1" applyFill="1" applyBorder="1" applyAlignment="1">
      <alignment horizontal="center"/>
    </xf>
    <xf numFmtId="0" fontId="158" fillId="0" borderId="24" xfId="467" applyFont="1" applyFill="1" applyBorder="1" applyAlignment="1">
      <alignment horizontal="center"/>
    </xf>
    <xf numFmtId="49" fontId="158" fillId="0" borderId="19" xfId="467" applyNumberFormat="1" applyFont="1" applyFill="1" applyBorder="1" applyAlignment="1">
      <alignment horizontal="center"/>
    </xf>
    <xf numFmtId="49" fontId="158" fillId="0" borderId="10" xfId="467" applyNumberFormat="1" applyFont="1" applyFill="1" applyBorder="1" applyAlignment="1">
      <alignment horizontal="center"/>
    </xf>
    <xf numFmtId="49" fontId="158" fillId="0" borderId="24" xfId="467" applyNumberFormat="1" applyFont="1" applyFill="1" applyBorder="1" applyAlignment="1">
      <alignment horizontal="center"/>
    </xf>
    <xf numFmtId="180" fontId="112" fillId="0" borderId="27" xfId="289" applyNumberFormat="1" applyFont="1" applyFill="1" applyBorder="1" applyAlignment="1">
      <alignment horizontal="center" vertical="center"/>
    </xf>
    <xf numFmtId="180" fontId="189" fillId="0" borderId="18" xfId="289" applyNumberFormat="1" applyFont="1" applyFill="1" applyBorder="1" applyAlignment="1">
      <alignment horizontal="center" vertical="center"/>
    </xf>
    <xf numFmtId="180" fontId="189" fillId="0" borderId="10" xfId="289" applyNumberFormat="1" applyFont="1" applyFill="1" applyBorder="1" applyAlignment="1">
      <alignment horizontal="center" vertical="center"/>
    </xf>
    <xf numFmtId="0" fontId="158" fillId="0" borderId="18" xfId="467" applyFont="1" applyFill="1" applyBorder="1" applyAlignment="1">
      <alignment horizontal="center"/>
    </xf>
    <xf numFmtId="49" fontId="158" fillId="0" borderId="18" xfId="467" applyNumberFormat="1" applyFont="1" applyFill="1" applyBorder="1" applyAlignment="1">
      <alignment horizontal="center"/>
    </xf>
    <xf numFmtId="180" fontId="112" fillId="0" borderId="43" xfId="289" applyNumberFormat="1" applyFont="1" applyFill="1" applyBorder="1" applyAlignment="1">
      <alignment horizontal="center" vertical="center"/>
    </xf>
    <xf numFmtId="180" fontId="112" fillId="0" borderId="42" xfId="289" applyNumberFormat="1" applyFont="1" applyFill="1" applyBorder="1" applyAlignment="1">
      <alignment horizontal="center" vertical="center"/>
    </xf>
    <xf numFmtId="180" fontId="112" fillId="0" borderId="62" xfId="289" applyNumberFormat="1" applyFont="1" applyFill="1" applyBorder="1" applyAlignment="1">
      <alignment horizontal="center" vertical="center"/>
    </xf>
    <xf numFmtId="180" fontId="189" fillId="0" borderId="24" xfId="289" applyNumberFormat="1" applyFont="1" applyFill="1" applyBorder="1" applyAlignment="1">
      <alignment horizontal="center" vertical="center"/>
    </xf>
    <xf numFmtId="49" fontId="154" fillId="0" borderId="24" xfId="467" applyNumberFormat="1" applyFont="1" applyFill="1" applyBorder="1" applyAlignment="1">
      <alignment horizontal="center"/>
    </xf>
    <xf numFmtId="0" fontId="154" fillId="0" borderId="62" xfId="467" applyFont="1" applyFill="1" applyBorder="1" applyAlignment="1">
      <alignment horizontal="center"/>
    </xf>
    <xf numFmtId="0" fontId="154" fillId="0" borderId="138" xfId="467" applyFont="1" applyFill="1" applyBorder="1" applyAlignment="1">
      <alignment horizontal="center"/>
    </xf>
    <xf numFmtId="0" fontId="154" fillId="0" borderId="18" xfId="467" applyFont="1" applyFill="1" applyBorder="1" applyAlignment="1">
      <alignment horizontal="left"/>
    </xf>
    <xf numFmtId="0" fontId="154" fillId="0" borderId="27" xfId="467" applyFont="1" applyFill="1" applyBorder="1" applyAlignment="1">
      <alignment horizontal="left"/>
    </xf>
    <xf numFmtId="201" fontId="162" fillId="0" borderId="50" xfId="429" applyNumberFormat="1" applyFont="1" applyFill="1" applyBorder="1" applyAlignment="1">
      <alignment horizontal="center" vertical="center"/>
    </xf>
    <xf numFmtId="201" fontId="162" fillId="28" borderId="22" xfId="3362" applyNumberFormat="1" applyFont="1" applyFill="1" applyBorder="1" applyAlignment="1" applyProtection="1">
      <alignment horizontal="center" vertical="center"/>
    </xf>
    <xf numFmtId="201" fontId="162" fillId="28" borderId="25" xfId="3362" applyNumberFormat="1" applyFont="1" applyFill="1" applyBorder="1" applyAlignment="1" applyProtection="1">
      <alignment horizontal="center" vertical="center"/>
    </xf>
    <xf numFmtId="201" fontId="162" fillId="0" borderId="49" xfId="3362" applyNumberFormat="1" applyFont="1" applyFill="1" applyBorder="1" applyAlignment="1" applyProtection="1">
      <alignment horizontal="center" vertical="center" wrapText="1"/>
    </xf>
    <xf numFmtId="181" fontId="437" fillId="26" borderId="151" xfId="384" applyNumberFormat="1" applyFont="1" applyFill="1" applyBorder="1" applyAlignment="1">
      <alignment horizontal="center" vertical="center"/>
    </xf>
    <xf numFmtId="0" fontId="437" fillId="26" borderId="151" xfId="384" applyFont="1" applyFill="1" applyBorder="1" applyAlignment="1">
      <alignment horizontal="center" vertical="center"/>
    </xf>
    <xf numFmtId="0" fontId="437" fillId="0" borderId="0" xfId="390" applyFont="1" applyFill="1" applyBorder="1" applyAlignment="1">
      <alignment horizontal="center" vertical="center"/>
    </xf>
    <xf numFmtId="0" fontId="437" fillId="0" borderId="0" xfId="7028" applyFont="1" applyFill="1" applyBorder="1" applyAlignment="1">
      <alignment horizontal="left" vertical="center"/>
    </xf>
    <xf numFmtId="181" fontId="437" fillId="0" borderId="0" xfId="7028" applyNumberFormat="1" applyFont="1" applyFill="1" applyBorder="1" applyAlignment="1">
      <alignment horizontal="center" vertical="center"/>
    </xf>
    <xf numFmtId="0" fontId="437" fillId="0" borderId="0" xfId="7028" applyFont="1" applyFill="1" applyBorder="1" applyAlignment="1">
      <alignment horizontal="center" vertical="center"/>
    </xf>
    <xf numFmtId="182" fontId="437" fillId="0" borderId="0" xfId="7028" applyNumberFormat="1" applyFont="1" applyFill="1" applyBorder="1" applyAlignment="1">
      <alignment horizontal="center" vertical="center"/>
    </xf>
    <xf numFmtId="0" fontId="433" fillId="0" borderId="0" xfId="487" applyFont="1" applyFill="1" applyAlignment="1">
      <alignment horizontal="left" vertical="center"/>
    </xf>
    <xf numFmtId="0" fontId="436" fillId="0" borderId="0" xfId="7028" applyFont="1" applyFill="1" applyAlignment="1">
      <alignment horizontal="center" vertical="center"/>
    </xf>
    <xf numFmtId="0" fontId="436" fillId="0" borderId="0" xfId="7028" applyFont="1" applyFill="1" applyAlignment="1">
      <alignment horizontal="left" vertical="center"/>
    </xf>
    <xf numFmtId="199" fontId="437" fillId="0" borderId="0" xfId="7028" applyNumberFormat="1" applyFont="1" applyFill="1" applyBorder="1" applyAlignment="1">
      <alignment horizontal="center" vertical="center"/>
    </xf>
    <xf numFmtId="0" fontId="433" fillId="0" borderId="0" xfId="487" applyFont="1" applyFill="1" applyAlignment="1">
      <alignment horizontal="center" vertical="center"/>
    </xf>
    <xf numFmtId="0" fontId="437" fillId="0" borderId="0" xfId="7028" applyFont="1" applyFill="1" applyAlignment="1">
      <alignment horizontal="left" vertical="center"/>
    </xf>
    <xf numFmtId="0" fontId="437" fillId="0" borderId="0" xfId="7028" applyFont="1" applyFill="1" applyAlignment="1">
      <alignment horizontal="center" vertical="center"/>
    </xf>
    <xf numFmtId="187" fontId="433" fillId="0" borderId="151" xfId="489" applyNumberFormat="1" applyFont="1" applyFill="1" applyBorder="1" applyAlignment="1">
      <alignment horizontal="center" vertical="center"/>
    </xf>
    <xf numFmtId="180" fontId="433" fillId="0" borderId="151" xfId="489" applyNumberFormat="1" applyFont="1" applyFill="1" applyBorder="1" applyAlignment="1">
      <alignment horizontal="center" vertical="center"/>
    </xf>
    <xf numFmtId="0" fontId="437" fillId="0" borderId="151" xfId="390" applyFont="1" applyFill="1" applyBorder="1" applyAlignment="1">
      <alignment horizontal="center" vertical="center"/>
    </xf>
    <xf numFmtId="0" fontId="437" fillId="0" borderId="151" xfId="7028" applyFont="1" applyFill="1" applyBorder="1" applyAlignment="1">
      <alignment horizontal="left" vertical="center"/>
    </xf>
    <xf numFmtId="181" fontId="437" fillId="0" borderId="151" xfId="7028" applyNumberFormat="1" applyFont="1" applyFill="1" applyBorder="1" applyAlignment="1">
      <alignment horizontal="center" vertical="center"/>
    </xf>
    <xf numFmtId="0" fontId="437" fillId="0" borderId="151" xfId="7028" applyFont="1" applyFill="1" applyBorder="1" applyAlignment="1">
      <alignment horizontal="center" vertical="center"/>
    </xf>
    <xf numFmtId="182" fontId="437" fillId="0" borderId="151" xfId="7028" applyNumberFormat="1" applyFont="1" applyFill="1" applyBorder="1" applyAlignment="1">
      <alignment horizontal="center" vertical="center"/>
    </xf>
    <xf numFmtId="0" fontId="437" fillId="26" borderId="151" xfId="390" applyFont="1" applyFill="1" applyBorder="1" applyAlignment="1">
      <alignment horizontal="center" vertical="center"/>
    </xf>
    <xf numFmtId="0" fontId="437" fillId="26" borderId="151" xfId="7028" applyFont="1" applyFill="1" applyBorder="1" applyAlignment="1">
      <alignment horizontal="left" vertical="center"/>
    </xf>
    <xf numFmtId="181" fontId="437" fillId="26" borderId="151" xfId="7028" applyNumberFormat="1" applyFont="1" applyFill="1" applyBorder="1" applyAlignment="1">
      <alignment horizontal="center" vertical="center"/>
    </xf>
    <xf numFmtId="0" fontId="437" fillId="26" borderId="151" xfId="7028" applyFont="1" applyFill="1" applyBorder="1" applyAlignment="1">
      <alignment horizontal="center" vertical="center"/>
    </xf>
    <xf numFmtId="182" fontId="437" fillId="26" borderId="151" xfId="7028" applyNumberFormat="1" applyFont="1" applyFill="1" applyBorder="1" applyAlignment="1">
      <alignment horizontal="center" vertical="center"/>
    </xf>
    <xf numFmtId="199" fontId="437" fillId="26" borderId="0" xfId="7028" applyNumberFormat="1" applyFont="1" applyFill="1" applyBorder="1" applyAlignment="1">
      <alignment horizontal="center" vertical="center"/>
    </xf>
    <xf numFmtId="0" fontId="437" fillId="26" borderId="0" xfId="390" applyFont="1" applyFill="1" applyBorder="1" applyAlignment="1">
      <alignment horizontal="center" vertical="center"/>
    </xf>
    <xf numFmtId="0" fontId="437" fillId="26" borderId="0" xfId="7028" applyFont="1" applyFill="1" applyBorder="1" applyAlignment="1">
      <alignment horizontal="left" vertical="center"/>
    </xf>
    <xf numFmtId="0" fontId="437" fillId="26" borderId="0" xfId="7028" applyFont="1" applyFill="1" applyBorder="1" applyAlignment="1">
      <alignment horizontal="center" vertical="center"/>
    </xf>
    <xf numFmtId="0" fontId="433" fillId="0" borderId="151" xfId="383" applyFont="1" applyFill="1" applyBorder="1" applyAlignment="1">
      <alignment horizontal="left" vertical="center"/>
    </xf>
    <xf numFmtId="0" fontId="433" fillId="0" borderId="151" xfId="390" applyFont="1" applyFill="1" applyBorder="1" applyAlignment="1">
      <alignment horizontal="center" vertical="center"/>
    </xf>
    <xf numFmtId="0" fontId="433" fillId="0" borderId="151" xfId="7028" applyFont="1" applyFill="1" applyBorder="1" applyAlignment="1">
      <alignment horizontal="left" vertical="center"/>
    </xf>
    <xf numFmtId="181" fontId="433" fillId="0" borderId="151" xfId="7028" applyNumberFormat="1" applyFont="1" applyFill="1" applyBorder="1" applyAlignment="1">
      <alignment horizontal="center" vertical="center"/>
    </xf>
    <xf numFmtId="0" fontId="433" fillId="0" borderId="151" xfId="7028" applyFont="1" applyFill="1" applyBorder="1" applyAlignment="1">
      <alignment horizontal="center" vertical="center"/>
    </xf>
    <xf numFmtId="182" fontId="433" fillId="0" borderId="151" xfId="7028" applyNumberFormat="1" applyFont="1" applyFill="1" applyBorder="1" applyAlignment="1">
      <alignment horizontal="center" vertical="center"/>
    </xf>
    <xf numFmtId="199" fontId="433" fillId="0" borderId="0" xfId="7028" applyNumberFormat="1" applyFont="1" applyFill="1" applyBorder="1" applyAlignment="1">
      <alignment horizontal="center" vertical="center"/>
    </xf>
    <xf numFmtId="0" fontId="466" fillId="0" borderId="0" xfId="2335" applyFont="1" applyFill="1" applyAlignment="1">
      <alignment horizontal="center" vertical="center"/>
    </xf>
    <xf numFmtId="199" fontId="437" fillId="0" borderId="0" xfId="7028" applyNumberFormat="1" applyFont="1" applyFill="1" applyBorder="1" applyAlignment="1">
      <alignment horizontal="left" vertical="center"/>
    </xf>
    <xf numFmtId="0" fontId="433" fillId="0" borderId="0" xfId="390" applyFont="1" applyFill="1" applyBorder="1" applyAlignment="1">
      <alignment horizontal="center" vertical="center"/>
    </xf>
    <xf numFmtId="187" fontId="433" fillId="0" borderId="0" xfId="489" applyNumberFormat="1" applyFont="1" applyFill="1" applyBorder="1" applyAlignment="1">
      <alignment horizontal="center" vertical="center"/>
    </xf>
    <xf numFmtId="180" fontId="433" fillId="0" borderId="0" xfId="489" applyNumberFormat="1" applyFont="1" applyFill="1" applyBorder="1" applyAlignment="1">
      <alignment horizontal="center" vertical="center"/>
    </xf>
    <xf numFmtId="199" fontId="437" fillId="0" borderId="151" xfId="384" applyNumberFormat="1" applyFont="1" applyFill="1" applyBorder="1" applyAlignment="1">
      <alignment horizontal="center" vertical="center"/>
    </xf>
    <xf numFmtId="199" fontId="437" fillId="0" borderId="151" xfId="7028" applyNumberFormat="1" applyFont="1" applyFill="1" applyBorder="1" applyAlignment="1">
      <alignment horizontal="center" vertical="center"/>
    </xf>
    <xf numFmtId="199" fontId="437" fillId="26" borderId="0" xfId="7028" applyNumberFormat="1" applyFont="1" applyFill="1" applyBorder="1" applyAlignment="1">
      <alignment horizontal="left" vertical="center"/>
    </xf>
    <xf numFmtId="0" fontId="438" fillId="0" borderId="151" xfId="390" applyFont="1" applyFill="1" applyBorder="1" applyAlignment="1">
      <alignment horizontal="center" vertical="center"/>
    </xf>
    <xf numFmtId="0" fontId="438" fillId="0" borderId="151" xfId="7028" applyFont="1" applyFill="1" applyBorder="1" applyAlignment="1">
      <alignment horizontal="left" vertical="center"/>
    </xf>
    <xf numFmtId="181" fontId="438" fillId="0" borderId="151" xfId="7028" applyNumberFormat="1" applyFont="1" applyFill="1" applyBorder="1" applyAlignment="1">
      <alignment horizontal="center" vertical="center"/>
    </xf>
    <xf numFmtId="0" fontId="438" fillId="0" borderId="151" xfId="7028" applyFont="1" applyFill="1" applyBorder="1" applyAlignment="1">
      <alignment horizontal="center" vertical="center"/>
    </xf>
    <xf numFmtId="182" fontId="438" fillId="0" borderId="151" xfId="7028" applyNumberFormat="1" applyFont="1" applyFill="1" applyBorder="1" applyAlignment="1">
      <alignment horizontal="center" vertical="center"/>
    </xf>
    <xf numFmtId="180" fontId="438" fillId="0" borderId="151" xfId="492" applyNumberFormat="1" applyFont="1" applyFill="1" applyBorder="1" applyAlignment="1">
      <alignment horizontal="center" vertical="center"/>
    </xf>
    <xf numFmtId="181" fontId="440" fillId="26" borderId="151" xfId="7028" applyNumberFormat="1" applyFont="1" applyFill="1" applyBorder="1" applyAlignment="1">
      <alignment horizontal="center" vertical="center"/>
    </xf>
    <xf numFmtId="0" fontId="440" fillId="26" borderId="151" xfId="7028" applyFont="1" applyFill="1" applyBorder="1" applyAlignment="1">
      <alignment horizontal="center" vertical="center"/>
    </xf>
    <xf numFmtId="180" fontId="440" fillId="26" borderId="151" xfId="492" applyNumberFormat="1" applyFont="1" applyFill="1" applyBorder="1" applyAlignment="1">
      <alignment horizontal="center" vertical="center"/>
    </xf>
    <xf numFmtId="0" fontId="467" fillId="0" borderId="0" xfId="2335" applyFont="1" applyFill="1" applyAlignment="1">
      <alignment horizontal="justify" vertical="center"/>
    </xf>
    <xf numFmtId="0" fontId="465" fillId="0" borderId="0" xfId="2335" applyFont="1" applyFill="1" applyAlignment="1">
      <alignment horizontal="justify" vertical="center"/>
    </xf>
    <xf numFmtId="0" fontId="468" fillId="0" borderId="0" xfId="2335" applyFont="1" applyFill="1" applyAlignment="1">
      <alignment horizontal="justify" vertical="center"/>
    </xf>
    <xf numFmtId="0" fontId="469" fillId="0" borderId="0" xfId="2335" applyFont="1" applyFill="1">
      <alignment vertical="center"/>
    </xf>
    <xf numFmtId="0" fontId="437" fillId="0" borderId="167" xfId="383" applyFont="1" applyFill="1" applyBorder="1" applyAlignment="1">
      <alignment horizontal="left" vertical="center"/>
    </xf>
    <xf numFmtId="0" fontId="437" fillId="0" borderId="178" xfId="383" applyFont="1" applyFill="1" applyBorder="1" applyAlignment="1">
      <alignment horizontal="left" vertical="center"/>
    </xf>
    <xf numFmtId="0" fontId="437" fillId="0" borderId="179" xfId="390" applyFont="1" applyFill="1" applyBorder="1" applyAlignment="1">
      <alignment horizontal="center" vertical="center"/>
    </xf>
    <xf numFmtId="0" fontId="437" fillId="0" borderId="179" xfId="7028" applyFont="1" applyFill="1" applyBorder="1" applyAlignment="1">
      <alignment horizontal="left" vertical="center"/>
    </xf>
    <xf numFmtId="181" fontId="437" fillId="0" borderId="179" xfId="7028" applyNumberFormat="1" applyFont="1" applyFill="1" applyBorder="1" applyAlignment="1">
      <alignment horizontal="center" vertical="center"/>
    </xf>
    <xf numFmtId="0" fontId="437" fillId="0" borderId="179" xfId="7028" applyFont="1" applyFill="1" applyBorder="1" applyAlignment="1">
      <alignment horizontal="center" vertical="center"/>
    </xf>
    <xf numFmtId="182" fontId="437" fillId="0" borderId="179" xfId="7028" applyNumberFormat="1" applyFont="1" applyFill="1" applyBorder="1" applyAlignment="1">
      <alignment horizontal="center" vertical="center"/>
    </xf>
    <xf numFmtId="180" fontId="437" fillId="0" borderId="179" xfId="492" applyNumberFormat="1" applyFont="1" applyFill="1" applyBorder="1" applyAlignment="1">
      <alignment horizontal="center" vertical="center"/>
    </xf>
    <xf numFmtId="0" fontId="464" fillId="0" borderId="0" xfId="2335" applyFont="1" applyFill="1" applyBorder="1">
      <alignment vertical="center"/>
    </xf>
    <xf numFmtId="0" fontId="433" fillId="0" borderId="0" xfId="487" applyFont="1" applyFill="1" applyBorder="1" applyAlignment="1">
      <alignment vertical="center"/>
    </xf>
    <xf numFmtId="0" fontId="433" fillId="26" borderId="0" xfId="487" applyFont="1" applyFill="1" applyBorder="1" applyAlignment="1">
      <alignment vertical="center"/>
    </xf>
    <xf numFmtId="0" fontId="433" fillId="0" borderId="0" xfId="487" applyFont="1" applyFill="1" applyBorder="1" applyAlignment="1">
      <alignment horizontal="left" vertical="center"/>
    </xf>
    <xf numFmtId="0" fontId="433" fillId="0" borderId="0" xfId="487" applyFont="1" applyFill="1" applyBorder="1" applyAlignment="1">
      <alignment horizontal="center" vertical="center"/>
    </xf>
    <xf numFmtId="0" fontId="474" fillId="0" borderId="0" xfId="2335" applyFont="1" applyFill="1" applyAlignment="1">
      <alignment horizontal="center" vertical="center"/>
    </xf>
    <xf numFmtId="0" fontId="474" fillId="26" borderId="0" xfId="2335" applyFont="1" applyFill="1" applyAlignment="1">
      <alignment horizontal="center" vertical="center"/>
    </xf>
    <xf numFmtId="0" fontId="437" fillId="26" borderId="0" xfId="383" applyFont="1" applyFill="1" applyBorder="1" applyAlignment="1">
      <alignment horizontal="left" vertical="center"/>
    </xf>
    <xf numFmtId="0" fontId="440" fillId="26" borderId="0" xfId="390" applyFont="1" applyFill="1" applyBorder="1" applyAlignment="1">
      <alignment horizontal="left" vertical="center"/>
    </xf>
    <xf numFmtId="181" fontId="437" fillId="26" borderId="0" xfId="7028" applyNumberFormat="1" applyFont="1" applyFill="1" applyBorder="1" applyAlignment="1">
      <alignment horizontal="center" vertical="center"/>
    </xf>
    <xf numFmtId="180" fontId="437" fillId="26" borderId="0" xfId="492" applyNumberFormat="1" applyFont="1" applyFill="1" applyBorder="1" applyAlignment="1">
      <alignment horizontal="center" vertical="center"/>
    </xf>
    <xf numFmtId="0" fontId="437" fillId="26" borderId="0" xfId="390" applyFont="1" applyFill="1" applyBorder="1" applyAlignment="1">
      <alignment horizontal="left" vertical="center"/>
    </xf>
    <xf numFmtId="0" fontId="476" fillId="0" borderId="0" xfId="2335" applyFont="1" applyAlignment="1">
      <alignment horizontal="left" vertical="center" indent="1"/>
    </xf>
    <xf numFmtId="0" fontId="478" fillId="0" borderId="0" xfId="2335" applyFont="1" applyAlignment="1">
      <alignment horizontal="left" vertical="center" indent="1"/>
    </xf>
    <xf numFmtId="0" fontId="437" fillId="63" borderId="151" xfId="7028" applyFont="1" applyFill="1" applyBorder="1" applyAlignment="1">
      <alignment horizontal="center" vertical="center"/>
    </xf>
    <xf numFmtId="181" fontId="437" fillId="63" borderId="151" xfId="7028" applyNumberFormat="1" applyFont="1" applyFill="1" applyBorder="1" applyAlignment="1">
      <alignment horizontal="center" vertical="center"/>
    </xf>
    <xf numFmtId="180" fontId="435" fillId="26" borderId="151" xfId="492" applyNumberFormat="1" applyFont="1" applyFill="1" applyBorder="1" applyAlignment="1">
      <alignment horizontal="center" vertical="center"/>
    </xf>
    <xf numFmtId="0" fontId="481" fillId="0" borderId="0" xfId="2335" applyFont="1" applyFill="1" applyBorder="1">
      <alignment vertical="center"/>
    </xf>
    <xf numFmtId="0" fontId="264" fillId="0" borderId="47" xfId="3362" applyNumberFormat="1" applyFont="1" applyFill="1" applyBorder="1" applyAlignment="1" applyProtection="1">
      <alignment horizontal="center" vertical="center"/>
    </xf>
    <xf numFmtId="201" fontId="363" fillId="0" borderId="37" xfId="429" applyNumberFormat="1" applyFont="1" applyFill="1" applyBorder="1" applyAlignment="1">
      <alignment horizontal="left" vertical="center"/>
    </xf>
    <xf numFmtId="201" fontId="361" fillId="0" borderId="37" xfId="429" applyNumberFormat="1" applyFont="1" applyFill="1" applyBorder="1" applyAlignment="1">
      <alignment horizontal="center" vertical="center"/>
    </xf>
    <xf numFmtId="201" fontId="177" fillId="28" borderId="37" xfId="429" applyNumberFormat="1" applyFont="1" applyFill="1" applyBorder="1" applyAlignment="1">
      <alignment horizontal="center" vertical="center"/>
    </xf>
    <xf numFmtId="201" fontId="264" fillId="28" borderId="37" xfId="3362" applyNumberFormat="1" applyFont="1" applyFill="1" applyBorder="1" applyAlignment="1" applyProtection="1">
      <alignment horizontal="center" vertical="center"/>
    </xf>
    <xf numFmtId="201" fontId="264" fillId="0" borderId="37" xfId="3362" applyNumberFormat="1" applyFont="1" applyFill="1" applyBorder="1" applyAlignment="1" applyProtection="1">
      <alignment horizontal="center" vertical="center" wrapText="1"/>
    </xf>
    <xf numFmtId="180" fontId="264" fillId="27" borderId="37" xfId="429" applyNumberFormat="1" applyFont="1" applyFill="1" applyBorder="1" applyAlignment="1">
      <alignment horizontal="center" vertical="center"/>
    </xf>
    <xf numFmtId="180" fontId="264" fillId="27" borderId="61" xfId="429" applyNumberFormat="1" applyFont="1" applyFill="1" applyBorder="1" applyAlignment="1">
      <alignment horizontal="center" vertical="center"/>
    </xf>
    <xf numFmtId="201" fontId="177" fillId="28" borderId="16" xfId="3362" applyNumberFormat="1" applyFont="1" applyFill="1" applyBorder="1" applyAlignment="1" applyProtection="1">
      <alignment horizontal="center" vertical="center"/>
    </xf>
    <xf numFmtId="0" fontId="177" fillId="31" borderId="0" xfId="0" applyFont="1" applyFill="1" applyBorder="1"/>
    <xf numFmtId="0" fontId="484" fillId="0" borderId="0" xfId="0" applyFont="1" applyFill="1" applyBorder="1" applyAlignment="1">
      <alignment horizontal="left"/>
    </xf>
    <xf numFmtId="0" fontId="470" fillId="0" borderId="0" xfId="0" applyFont="1" applyFill="1" applyAlignment="1">
      <alignment horizontal="left" vertical="center"/>
    </xf>
    <xf numFmtId="0" fontId="470" fillId="0" borderId="0" xfId="0" applyFont="1" applyFill="1" applyBorder="1" applyAlignment="1">
      <alignment horizontal="left"/>
    </xf>
    <xf numFmtId="0" fontId="470" fillId="0" borderId="0" xfId="0" applyFont="1" applyFill="1" applyAlignment="1">
      <alignment horizontal="center" vertical="center"/>
    </xf>
    <xf numFmtId="0" fontId="486" fillId="0" borderId="0" xfId="0" applyFont="1" applyFill="1" applyBorder="1" applyAlignment="1">
      <alignment horizontal="left"/>
    </xf>
    <xf numFmtId="49" fontId="264" fillId="22" borderId="179" xfId="492" quotePrefix="1" applyNumberFormat="1" applyFont="1" applyFill="1" applyBorder="1" applyAlignment="1">
      <alignment horizontal="center" vertical="center"/>
    </xf>
    <xf numFmtId="49" fontId="264" fillId="22" borderId="179" xfId="492" applyNumberFormat="1" applyFont="1" applyFill="1" applyBorder="1" applyAlignment="1">
      <alignment horizontal="center" vertical="center"/>
    </xf>
    <xf numFmtId="49" fontId="264" fillId="22" borderId="180" xfId="492" applyNumberFormat="1" applyFont="1" applyFill="1" applyBorder="1" applyAlignment="1">
      <alignment horizontal="center" vertical="center"/>
    </xf>
    <xf numFmtId="0" fontId="264" fillId="0" borderId="26" xfId="0" applyFont="1" applyFill="1" applyBorder="1" applyAlignment="1">
      <alignment horizontal="center" vertical="center"/>
    </xf>
    <xf numFmtId="0" fontId="264" fillId="0" borderId="16" xfId="0" applyFont="1" applyFill="1" applyBorder="1" applyAlignment="1">
      <alignment horizontal="center"/>
    </xf>
    <xf numFmtId="0" fontId="264" fillId="0" borderId="16" xfId="0" applyFont="1" applyFill="1" applyBorder="1" applyAlignment="1">
      <alignment horizontal="center" vertical="center"/>
    </xf>
    <xf numFmtId="0" fontId="484" fillId="0" borderId="0" xfId="0" applyFont="1" applyFill="1" applyAlignment="1">
      <alignment horizontal="center" vertical="center"/>
    </xf>
    <xf numFmtId="0" fontId="264" fillId="0" borderId="22" xfId="0" applyFont="1" applyFill="1" applyBorder="1" applyAlignment="1">
      <alignment horizontal="center"/>
    </xf>
    <xf numFmtId="0" fontId="488" fillId="0" borderId="33" xfId="0" applyFont="1" applyFill="1" applyBorder="1" applyAlignment="1">
      <alignment horizontal="center"/>
    </xf>
    <xf numFmtId="180" fontId="488" fillId="0" borderId="33" xfId="0" applyNumberFormat="1" applyFont="1" applyFill="1" applyBorder="1" applyAlignment="1">
      <alignment horizontal="center"/>
    </xf>
    <xf numFmtId="180" fontId="488" fillId="0" borderId="23" xfId="0" applyNumberFormat="1" applyFont="1" applyFill="1" applyBorder="1" applyAlignment="1">
      <alignment horizontal="center"/>
    </xf>
    <xf numFmtId="180" fontId="198" fillId="0" borderId="151" xfId="0" applyNumberFormat="1" applyFont="1" applyFill="1" applyBorder="1" applyAlignment="1">
      <alignment horizontal="center"/>
    </xf>
    <xf numFmtId="180" fontId="198" fillId="0" borderId="168" xfId="0" applyNumberFormat="1" applyFont="1" applyFill="1" applyBorder="1" applyAlignment="1">
      <alignment horizontal="center"/>
    </xf>
    <xf numFmtId="0" fontId="198" fillId="0" borderId="168" xfId="467" applyFont="1" applyFill="1" applyBorder="1" applyAlignment="1">
      <alignment horizontal="center"/>
    </xf>
    <xf numFmtId="0" fontId="198" fillId="0" borderId="45" xfId="467" applyFont="1" applyFill="1" applyBorder="1" applyAlignment="1">
      <alignment horizontal="center"/>
    </xf>
    <xf numFmtId="49" fontId="198" fillId="0" borderId="34" xfId="467" applyNumberFormat="1" applyFont="1" applyFill="1" applyBorder="1" applyAlignment="1">
      <alignment horizontal="center"/>
    </xf>
    <xf numFmtId="182" fontId="198" fillId="0" borderId="22" xfId="467" applyNumberFormat="1" applyFont="1" applyFill="1" applyBorder="1" applyAlignment="1">
      <alignment horizontal="center"/>
    </xf>
    <xf numFmtId="49" fontId="198" fillId="0" borderId="22" xfId="467" applyNumberFormat="1" applyFont="1" applyFill="1" applyBorder="1" applyAlignment="1">
      <alignment horizontal="center"/>
    </xf>
    <xf numFmtId="49" fontId="198" fillId="0" borderId="23" xfId="467" applyNumberFormat="1" applyFont="1" applyFill="1" applyBorder="1" applyAlignment="1">
      <alignment horizontal="center"/>
    </xf>
    <xf numFmtId="0" fontId="198" fillId="0" borderId="22" xfId="467" applyFont="1" applyFill="1" applyBorder="1" applyAlignment="1">
      <alignment horizontal="center"/>
    </xf>
    <xf numFmtId="0" fontId="198" fillId="0" borderId="60" xfId="467" applyFont="1" applyFill="1" applyBorder="1" applyAlignment="1">
      <alignment horizontal="center"/>
    </xf>
    <xf numFmtId="180" fontId="198" fillId="0" borderId="16" xfId="467" applyNumberFormat="1" applyFont="1" applyFill="1" applyBorder="1" applyAlignment="1">
      <alignment horizontal="center"/>
    </xf>
    <xf numFmtId="180" fontId="198" fillId="0" borderId="75" xfId="467" applyNumberFormat="1" applyFont="1" applyFill="1" applyBorder="1" applyAlignment="1">
      <alignment horizontal="center"/>
    </xf>
    <xf numFmtId="0" fontId="198" fillId="0" borderId="175" xfId="467" applyFont="1" applyFill="1" applyBorder="1" applyAlignment="1">
      <alignment horizontal="center"/>
    </xf>
    <xf numFmtId="49" fontId="198" fillId="0" borderId="167" xfId="467" applyNumberFormat="1" applyFont="1" applyFill="1" applyBorder="1" applyAlignment="1">
      <alignment horizontal="center"/>
    </xf>
    <xf numFmtId="182" fontId="198" fillId="0" borderId="151" xfId="467" applyNumberFormat="1" applyFont="1" applyFill="1" applyBorder="1" applyAlignment="1">
      <alignment horizontal="center"/>
    </xf>
    <xf numFmtId="49" fontId="198" fillId="0" borderId="151" xfId="467" applyNumberFormat="1" applyFont="1" applyFill="1" applyBorder="1" applyAlignment="1">
      <alignment horizontal="center"/>
    </xf>
    <xf numFmtId="180" fontId="198" fillId="0" borderId="151" xfId="467" applyNumberFormat="1" applyFont="1" applyFill="1" applyBorder="1" applyAlignment="1">
      <alignment horizontal="center"/>
    </xf>
    <xf numFmtId="180" fontId="198" fillId="0" borderId="168" xfId="467" applyNumberFormat="1" applyFont="1" applyFill="1" applyBorder="1" applyAlignment="1">
      <alignment horizontal="center"/>
    </xf>
    <xf numFmtId="49" fontId="198" fillId="0" borderId="183" xfId="467" applyNumberFormat="1" applyFont="1" applyFill="1" applyBorder="1" applyAlignment="1">
      <alignment horizontal="center"/>
    </xf>
    <xf numFmtId="0" fontId="198" fillId="0" borderId="26" xfId="467" applyFont="1" applyFill="1" applyBorder="1" applyAlignment="1">
      <alignment horizontal="center"/>
    </xf>
    <xf numFmtId="0" fontId="198" fillId="0" borderId="75" xfId="467" applyFont="1" applyFill="1" applyBorder="1" applyAlignment="1">
      <alignment horizontal="center"/>
    </xf>
    <xf numFmtId="0" fontId="198" fillId="0" borderId="167" xfId="467" applyFont="1" applyFill="1" applyBorder="1" applyAlignment="1">
      <alignment horizontal="center"/>
    </xf>
    <xf numFmtId="180" fontId="198" fillId="0" borderId="163" xfId="467" applyNumberFormat="1" applyFont="1" applyFill="1" applyBorder="1" applyAlignment="1">
      <alignment horizontal="center"/>
    </xf>
    <xf numFmtId="49" fontId="198" fillId="0" borderId="26" xfId="467" applyNumberFormat="1" applyFont="1" applyFill="1" applyBorder="1" applyAlignment="1">
      <alignment horizontal="center"/>
    </xf>
    <xf numFmtId="182" fontId="198" fillId="0" borderId="16" xfId="467" applyNumberFormat="1" applyFont="1" applyFill="1" applyBorder="1" applyAlignment="1">
      <alignment horizontal="center"/>
    </xf>
    <xf numFmtId="49" fontId="198" fillId="0" borderId="16" xfId="467" applyNumberFormat="1" applyFont="1" applyFill="1" applyBorder="1" applyAlignment="1">
      <alignment horizontal="center"/>
    </xf>
    <xf numFmtId="49" fontId="198" fillId="0" borderId="82" xfId="467" applyNumberFormat="1" applyFont="1" applyFill="1" applyBorder="1" applyAlignment="1">
      <alignment horizontal="center"/>
    </xf>
    <xf numFmtId="0" fontId="198" fillId="0" borderId="74" xfId="467" applyFont="1" applyFill="1" applyBorder="1" applyAlignment="1">
      <alignment horizontal="center"/>
    </xf>
    <xf numFmtId="0" fontId="198" fillId="0" borderId="183" xfId="467" applyFont="1" applyFill="1" applyBorder="1" applyAlignment="1">
      <alignment horizontal="center"/>
    </xf>
    <xf numFmtId="180" fontId="198" fillId="0" borderId="26" xfId="467" applyNumberFormat="1" applyFont="1" applyFill="1" applyBorder="1" applyAlignment="1">
      <alignment horizontal="center"/>
    </xf>
    <xf numFmtId="180" fontId="198" fillId="0" borderId="167" xfId="467" applyNumberFormat="1" applyFont="1" applyFill="1" applyBorder="1" applyAlignment="1">
      <alignment horizontal="center"/>
    </xf>
    <xf numFmtId="49" fontId="198" fillId="0" borderId="183" xfId="0" applyNumberFormat="1" applyFont="1" applyFill="1" applyBorder="1" applyAlignment="1">
      <alignment horizontal="center"/>
    </xf>
    <xf numFmtId="180" fontId="198" fillId="0" borderId="173" xfId="467" applyNumberFormat="1" applyFont="1" applyFill="1" applyBorder="1" applyAlignment="1">
      <alignment horizontal="center"/>
    </xf>
    <xf numFmtId="0" fontId="198" fillId="0" borderId="76" xfId="467" applyFont="1" applyFill="1" applyBorder="1" applyAlignment="1">
      <alignment horizontal="center"/>
    </xf>
    <xf numFmtId="0" fontId="198" fillId="0" borderId="23" xfId="467" applyFont="1" applyFill="1" applyBorder="1" applyAlignment="1">
      <alignment horizontal="center"/>
    </xf>
    <xf numFmtId="180" fontId="198" fillId="0" borderId="172" xfId="467" applyNumberFormat="1" applyFont="1" applyFill="1" applyBorder="1" applyAlignment="1">
      <alignment horizontal="center"/>
    </xf>
    <xf numFmtId="0" fontId="198" fillId="0" borderId="25" xfId="467" applyFont="1" applyFill="1" applyBorder="1" applyAlignment="1">
      <alignment horizontal="center"/>
    </xf>
    <xf numFmtId="0" fontId="429" fillId="0" borderId="151" xfId="467" applyFont="1" applyFill="1" applyBorder="1" applyAlignment="1">
      <alignment horizontal="center"/>
    </xf>
    <xf numFmtId="0" fontId="138" fillId="0" borderId="0" xfId="0" applyFont="1" applyFill="1"/>
    <xf numFmtId="0" fontId="138" fillId="0" borderId="0" xfId="291" applyFont="1" applyFill="1" applyAlignment="1">
      <alignment vertical="center"/>
    </xf>
    <xf numFmtId="0" fontId="172" fillId="0" borderId="0" xfId="291" applyFont="1" applyFill="1" applyAlignment="1">
      <alignment vertical="center"/>
    </xf>
    <xf numFmtId="0" fontId="172" fillId="0" borderId="0" xfId="291" applyFont="1" applyFill="1" applyAlignment="1">
      <alignment horizontal="left" vertical="center"/>
    </xf>
    <xf numFmtId="0" fontId="142" fillId="0" borderId="0" xfId="0" applyFont="1" applyFill="1"/>
    <xf numFmtId="0" fontId="139" fillId="0" borderId="0" xfId="0" applyFont="1" applyFill="1"/>
    <xf numFmtId="0" fontId="489" fillId="0" borderId="0" xfId="319" applyFont="1" applyBorder="1" applyAlignment="1" applyProtection="1"/>
    <xf numFmtId="0" fontId="139" fillId="0" borderId="171" xfId="482" applyFont="1" applyFill="1" applyBorder="1" applyAlignment="1">
      <alignment horizontal="center" vertical="center"/>
    </xf>
    <xf numFmtId="0" fontId="139" fillId="0" borderId="160" xfId="482" applyFont="1" applyFill="1" applyBorder="1" applyAlignment="1">
      <alignment horizontal="center" vertical="center"/>
    </xf>
    <xf numFmtId="0" fontId="139" fillId="0" borderId="171" xfId="291" applyFont="1" applyFill="1" applyBorder="1" applyAlignment="1">
      <alignment horizontal="center" vertical="center"/>
    </xf>
    <xf numFmtId="0" fontId="139" fillId="0" borderId="153" xfId="291" applyFont="1" applyFill="1" applyBorder="1" applyAlignment="1">
      <alignment horizontal="center" vertical="center"/>
    </xf>
    <xf numFmtId="0" fontId="139" fillId="0" borderId="160" xfId="291" applyFont="1" applyFill="1" applyBorder="1" applyAlignment="1">
      <alignment horizontal="center" vertical="center"/>
    </xf>
    <xf numFmtId="0" fontId="139" fillId="0" borderId="169" xfId="291" applyFont="1" applyFill="1" applyBorder="1" applyAlignment="1">
      <alignment horizontal="center" vertical="center"/>
    </xf>
    <xf numFmtId="181" fontId="139" fillId="0" borderId="151" xfId="291" applyNumberFormat="1" applyFont="1" applyFill="1" applyBorder="1" applyAlignment="1">
      <alignment horizontal="center" vertical="center"/>
    </xf>
    <xf numFmtId="181" fontId="139" fillId="0" borderId="163" xfId="291" applyNumberFormat="1" applyFont="1" applyFill="1" applyBorder="1" applyAlignment="1">
      <alignment horizontal="center" vertical="center"/>
    </xf>
    <xf numFmtId="180" fontId="139" fillId="0" borderId="163" xfId="0" applyNumberFormat="1" applyFont="1" applyFill="1" applyBorder="1" applyAlignment="1">
      <alignment horizontal="center" vertical="center"/>
    </xf>
    <xf numFmtId="180" fontId="139" fillId="0" borderId="16" xfId="0" applyNumberFormat="1" applyFont="1" applyFill="1" applyBorder="1" applyAlignment="1">
      <alignment horizontal="center" vertical="center"/>
    </xf>
    <xf numFmtId="180" fontId="139" fillId="0" borderId="75" xfId="0" applyNumberFormat="1" applyFont="1" applyFill="1" applyBorder="1" applyAlignment="1">
      <alignment horizontal="center" vertical="center"/>
    </xf>
    <xf numFmtId="0" fontId="139" fillId="0" borderId="22" xfId="291" applyFont="1" applyFill="1" applyBorder="1" applyAlignment="1">
      <alignment horizontal="center" vertical="center"/>
    </xf>
    <xf numFmtId="180" fontId="139" fillId="0" borderId="22" xfId="0" applyNumberFormat="1" applyFont="1" applyFill="1" applyBorder="1" applyAlignment="1">
      <alignment horizontal="center" vertical="center"/>
    </xf>
    <xf numFmtId="180" fontId="139" fillId="26" borderId="22" xfId="0" applyNumberFormat="1" applyFont="1" applyFill="1" applyBorder="1" applyAlignment="1">
      <alignment horizontal="center" vertical="center"/>
    </xf>
    <xf numFmtId="182" fontId="139" fillId="0" borderId="187" xfId="482" applyNumberFormat="1" applyFont="1" applyFill="1" applyBorder="1" applyAlignment="1">
      <alignment horizontal="center" vertical="center"/>
    </xf>
    <xf numFmtId="182" fontId="139" fillId="0" borderId="183" xfId="482" applyNumberFormat="1" applyFont="1" applyFill="1" applyBorder="1" applyAlignment="1">
      <alignment horizontal="center" vertical="center"/>
    </xf>
    <xf numFmtId="182" fontId="139" fillId="0" borderId="184" xfId="482" applyNumberFormat="1" applyFont="1" applyFill="1" applyBorder="1" applyAlignment="1">
      <alignment horizontal="center" vertical="center"/>
    </xf>
    <xf numFmtId="0" fontId="138" fillId="0" borderId="172" xfId="0" applyFont="1" applyFill="1" applyBorder="1" applyAlignment="1">
      <alignment horizontal="center" vertical="center"/>
    </xf>
    <xf numFmtId="0" fontId="138" fillId="0" borderId="26" xfId="0" applyFont="1" applyFill="1" applyBorder="1" applyAlignment="1">
      <alignment horizontal="center" vertical="center"/>
    </xf>
    <xf numFmtId="0" fontId="138" fillId="0" borderId="167" xfId="0" applyFont="1" applyFill="1" applyBorder="1" applyAlignment="1">
      <alignment horizontal="center" vertical="center"/>
    </xf>
    <xf numFmtId="0" fontId="139" fillId="0" borderId="179" xfId="0" applyFont="1" applyFill="1" applyBorder="1" applyAlignment="1">
      <alignment horizontal="center" vertical="center"/>
    </xf>
    <xf numFmtId="0" fontId="138" fillId="0" borderId="34" xfId="0" applyFont="1" applyFill="1" applyBorder="1" applyAlignment="1">
      <alignment horizontal="center" vertical="center"/>
    </xf>
    <xf numFmtId="0" fontId="139" fillId="0" borderId="156" xfId="482" applyFont="1" applyFill="1" applyBorder="1" applyAlignment="1">
      <alignment horizontal="center" vertical="center"/>
    </xf>
    <xf numFmtId="0" fontId="139" fillId="0" borderId="156" xfId="291" applyFont="1" applyFill="1" applyBorder="1" applyAlignment="1">
      <alignment horizontal="center" vertical="center"/>
    </xf>
    <xf numFmtId="182" fontId="139" fillId="0" borderId="182" xfId="482" applyNumberFormat="1" applyFont="1" applyFill="1" applyBorder="1" applyAlignment="1">
      <alignment horizontal="center" vertical="center"/>
    </xf>
    <xf numFmtId="180" fontId="139" fillId="26" borderId="163" xfId="0" applyNumberFormat="1" applyFont="1" applyFill="1" applyBorder="1" applyAlignment="1">
      <alignment horizontal="center" vertical="center"/>
    </xf>
    <xf numFmtId="181" fontId="139" fillId="0" borderId="25" xfId="291" applyNumberFormat="1" applyFont="1" applyFill="1" applyBorder="1" applyAlignment="1">
      <alignment horizontal="center" vertical="center"/>
    </xf>
    <xf numFmtId="181" fontId="139" fillId="0" borderId="157" xfId="291" applyNumberFormat="1" applyFont="1" applyFill="1" applyBorder="1" applyAlignment="1">
      <alignment horizontal="center" vertical="center"/>
    </xf>
    <xf numFmtId="0" fontId="138" fillId="0" borderId="47" xfId="0" applyFont="1" applyFill="1" applyBorder="1" applyAlignment="1">
      <alignment horizontal="center" vertical="center"/>
    </xf>
    <xf numFmtId="198" fontId="169" fillId="0" borderId="28" xfId="0" applyNumberFormat="1" applyFont="1" applyFill="1" applyBorder="1" applyAlignment="1">
      <alignment horizontal="center"/>
    </xf>
    <xf numFmtId="0" fontId="492" fillId="0" borderId="0" xfId="0" applyFont="1" applyFill="1" applyAlignment="1">
      <alignment vertical="center"/>
    </xf>
    <xf numFmtId="0" fontId="493" fillId="0" borderId="0" xfId="485" applyFont="1" applyFill="1" applyBorder="1" applyAlignment="1">
      <alignment horizontal="left"/>
    </xf>
    <xf numFmtId="0" fontId="494" fillId="0" borderId="0" xfId="485" applyFont="1" applyFill="1" applyBorder="1" applyAlignment="1">
      <alignment horizontal="left"/>
    </xf>
    <xf numFmtId="0" fontId="138" fillId="0" borderId="0" xfId="0" applyFont="1" applyFill="1" applyAlignment="1">
      <alignment vertical="center"/>
    </xf>
    <xf numFmtId="0" fontId="148" fillId="0" borderId="0" xfId="0" applyFont="1"/>
    <xf numFmtId="0" fontId="106" fillId="0" borderId="0" xfId="492" applyFont="1" applyFill="1" applyAlignment="1">
      <alignment horizontal="left"/>
    </xf>
    <xf numFmtId="0" fontId="106" fillId="0" borderId="0" xfId="492" applyFont="1" applyFill="1" applyAlignment="1">
      <alignment horizontal="center"/>
    </xf>
    <xf numFmtId="0" fontId="138" fillId="0" borderId="0" xfId="0" applyFont="1" applyFill="1" applyBorder="1" applyAlignment="1">
      <alignment vertical="center"/>
    </xf>
    <xf numFmtId="182" fontId="139" fillId="0" borderId="20" xfId="0" applyNumberFormat="1" applyFont="1" applyFill="1" applyBorder="1" applyAlignment="1">
      <alignment horizontal="center" vertical="center"/>
    </xf>
    <xf numFmtId="182" fontId="130" fillId="0" borderId="20" xfId="0" applyNumberFormat="1" applyFont="1" applyFill="1" applyBorder="1" applyAlignment="1">
      <alignment horizontal="center" vertical="center"/>
    </xf>
    <xf numFmtId="182" fontId="139" fillId="0" borderId="31" xfId="0" applyNumberFormat="1" applyFont="1" applyFill="1" applyBorder="1" applyAlignment="1">
      <alignment horizontal="center" vertical="center"/>
    </xf>
    <xf numFmtId="0" fontId="130" fillId="0" borderId="16" xfId="0" applyFont="1" applyBorder="1" applyAlignment="1">
      <alignment horizontal="center" vertical="center"/>
    </xf>
    <xf numFmtId="49" fontId="130" fillId="0" borderId="16" xfId="0" applyNumberFormat="1" applyFont="1" applyBorder="1" applyAlignment="1">
      <alignment horizontal="center" vertical="center"/>
    </xf>
    <xf numFmtId="198" fontId="181" fillId="0" borderId="16" xfId="0" applyNumberFormat="1" applyFont="1" applyBorder="1" applyAlignment="1">
      <alignment horizontal="center" vertical="center"/>
    </xf>
    <xf numFmtId="198" fontId="181" fillId="0" borderId="75" xfId="0" applyNumberFormat="1" applyFont="1" applyBorder="1" applyAlignment="1">
      <alignment horizontal="center" vertical="center"/>
    </xf>
    <xf numFmtId="0" fontId="130" fillId="0" borderId="20" xfId="0" applyFont="1" applyBorder="1" applyAlignment="1">
      <alignment horizontal="center" vertical="center"/>
    </xf>
    <xf numFmtId="49" fontId="130" fillId="0" borderId="20" xfId="0" applyNumberFormat="1" applyFont="1" applyBorder="1" applyAlignment="1">
      <alignment horizontal="center" vertical="center"/>
    </xf>
    <xf numFmtId="198" fontId="181" fillId="0" borderId="20" xfId="0" applyNumberFormat="1" applyFont="1" applyBorder="1" applyAlignment="1">
      <alignment horizontal="center" vertical="center"/>
    </xf>
    <xf numFmtId="198" fontId="181" fillId="0" borderId="31" xfId="0" applyNumberFormat="1" applyFont="1" applyBorder="1" applyAlignment="1">
      <alignment horizontal="center" vertical="center"/>
    </xf>
    <xf numFmtId="198" fontId="181" fillId="26" borderId="16" xfId="0" applyNumberFormat="1" applyFont="1" applyFill="1" applyBorder="1" applyAlignment="1">
      <alignment horizontal="center" vertical="center"/>
    </xf>
    <xf numFmtId="198" fontId="181" fillId="26" borderId="75" xfId="0" applyNumberFormat="1" applyFont="1" applyFill="1" applyBorder="1" applyAlignment="1">
      <alignment horizontal="center" vertical="center"/>
    </xf>
    <xf numFmtId="0" fontId="131" fillId="0" borderId="0" xfId="1424" applyFont="1" applyFill="1" applyBorder="1" applyAlignment="1" applyProtection="1">
      <alignment horizontal="center"/>
    </xf>
    <xf numFmtId="0" fontId="130" fillId="0" borderId="0" xfId="0" applyFont="1" applyFill="1" applyBorder="1" applyAlignment="1">
      <alignment horizontal="center" vertical="center"/>
    </xf>
    <xf numFmtId="201" fontId="495" fillId="0" borderId="0" xfId="429" applyNumberFormat="1" applyFont="1" applyFill="1" applyAlignment="1">
      <alignment horizontal="left"/>
    </xf>
    <xf numFmtId="201" fontId="188" fillId="0" borderId="0" xfId="429" applyNumberFormat="1" applyFont="1" applyFill="1"/>
    <xf numFmtId="201" fontId="188" fillId="0" borderId="0" xfId="429" applyNumberFormat="1" applyFont="1" applyFill="1" applyAlignment="1">
      <alignment horizontal="left"/>
    </xf>
    <xf numFmtId="0" fontId="141" fillId="0" borderId="28" xfId="1424" applyFont="1" applyFill="1" applyBorder="1" applyAlignment="1" applyProtection="1">
      <alignment horizontal="center" vertical="center"/>
    </xf>
    <xf numFmtId="180" fontId="226" fillId="0" borderId="28" xfId="1424" applyNumberFormat="1" applyFont="1" applyFill="1" applyBorder="1" applyAlignment="1" applyProtection="1">
      <alignment horizontal="center" vertical="center"/>
    </xf>
    <xf numFmtId="180" fontId="226" fillId="0" borderId="37" xfId="1424" applyNumberFormat="1" applyFont="1" applyFill="1" applyBorder="1" applyAlignment="1" applyProtection="1">
      <alignment horizontal="center" vertical="center"/>
    </xf>
    <xf numFmtId="180" fontId="226" fillId="0" borderId="61" xfId="1424" applyNumberFormat="1" applyFont="1" applyFill="1" applyBorder="1" applyAlignment="1" applyProtection="1">
      <alignment horizontal="center" vertical="center"/>
    </xf>
    <xf numFmtId="181" fontId="153" fillId="31" borderId="36" xfId="485" applyNumberFormat="1" applyFont="1" applyFill="1" applyBorder="1" applyAlignment="1">
      <alignment horizontal="center"/>
    </xf>
    <xf numFmtId="0" fontId="153" fillId="0" borderId="31" xfId="485" applyFont="1" applyFill="1" applyBorder="1" applyAlignment="1">
      <alignment horizontal="center"/>
    </xf>
    <xf numFmtId="0" fontId="171" fillId="0" borderId="28" xfId="485" applyFont="1" applyFill="1" applyBorder="1" applyAlignment="1">
      <alignment horizontal="center"/>
    </xf>
    <xf numFmtId="181" fontId="153" fillId="31" borderId="21" xfId="485" applyNumberFormat="1" applyFont="1" applyFill="1" applyBorder="1" applyAlignment="1">
      <alignment horizontal="center"/>
    </xf>
    <xf numFmtId="181" fontId="153" fillId="31" borderId="30" xfId="485" applyNumberFormat="1" applyFont="1" applyFill="1" applyBorder="1" applyAlignment="1">
      <alignment horizontal="center"/>
    </xf>
    <xf numFmtId="181" fontId="153" fillId="31" borderId="16" xfId="485" applyNumberFormat="1" applyFont="1" applyFill="1" applyBorder="1" applyAlignment="1">
      <alignment horizontal="center"/>
    </xf>
    <xf numFmtId="0" fontId="153" fillId="31" borderId="26" xfId="485" applyFont="1" applyFill="1" applyBorder="1" applyAlignment="1">
      <alignment horizontal="center"/>
    </xf>
    <xf numFmtId="0" fontId="153" fillId="0" borderId="75" xfId="485" applyFont="1" applyFill="1" applyBorder="1" applyAlignment="1">
      <alignment horizontal="center"/>
    </xf>
    <xf numFmtId="0" fontId="171" fillId="0" borderId="26" xfId="485" applyFont="1" applyFill="1" applyBorder="1" applyAlignment="1">
      <alignment horizontal="center"/>
    </xf>
    <xf numFmtId="181" fontId="153" fillId="31" borderId="48" xfId="485" applyNumberFormat="1" applyFont="1" applyFill="1" applyBorder="1" applyAlignment="1">
      <alignment horizontal="center"/>
    </xf>
    <xf numFmtId="0" fontId="153" fillId="31" borderId="63" xfId="485" applyFont="1" applyFill="1" applyBorder="1" applyAlignment="1">
      <alignment horizontal="center"/>
    </xf>
    <xf numFmtId="0" fontId="153" fillId="0" borderId="62" xfId="485" applyFont="1" applyFill="1" applyBorder="1" applyAlignment="1">
      <alignment horizontal="center"/>
    </xf>
    <xf numFmtId="0" fontId="171" fillId="0" borderId="63" xfId="485" applyFont="1" applyFill="1" applyBorder="1" applyAlignment="1">
      <alignment horizontal="center"/>
    </xf>
    <xf numFmtId="181" fontId="153" fillId="31" borderId="49" xfId="485" applyNumberFormat="1" applyFont="1" applyFill="1" applyBorder="1" applyAlignment="1">
      <alignment horizontal="center"/>
    </xf>
    <xf numFmtId="181" fontId="153" fillId="31" borderId="50" xfId="485" applyNumberFormat="1" applyFont="1" applyFill="1" applyBorder="1" applyAlignment="1">
      <alignment horizontal="center"/>
    </xf>
    <xf numFmtId="0" fontId="153" fillId="31" borderId="34" xfId="485" applyFont="1" applyFill="1" applyBorder="1" applyAlignment="1">
      <alignment horizontal="center"/>
    </xf>
    <xf numFmtId="0" fontId="153" fillId="0" borderId="60" xfId="485" applyFont="1" applyFill="1" applyBorder="1" applyAlignment="1">
      <alignment horizontal="center"/>
    </xf>
    <xf numFmtId="0" fontId="171" fillId="0" borderId="34" xfId="485" applyFont="1" applyFill="1" applyBorder="1" applyAlignment="1">
      <alignment horizontal="center"/>
    </xf>
    <xf numFmtId="49" fontId="30" fillId="0" borderId="62" xfId="485" applyNumberFormat="1" applyFont="1" applyFill="1" applyBorder="1" applyAlignment="1">
      <alignment horizontal="center"/>
    </xf>
    <xf numFmtId="49" fontId="30" fillId="0" borderId="42" xfId="485" applyNumberFormat="1" applyFont="1" applyFill="1" applyBorder="1" applyAlignment="1">
      <alignment horizontal="center"/>
    </xf>
    <xf numFmtId="49" fontId="30" fillId="27" borderId="42" xfId="485" applyNumberFormat="1" applyFont="1" applyFill="1" applyBorder="1" applyAlignment="1">
      <alignment horizontal="center"/>
    </xf>
    <xf numFmtId="49" fontId="30" fillId="0" borderId="63" xfId="485" applyNumberFormat="1" applyFont="1" applyFill="1" applyBorder="1" applyAlignment="1">
      <alignment horizontal="center"/>
    </xf>
    <xf numFmtId="180" fontId="226" fillId="0" borderId="10" xfId="499" applyNumberFormat="1" applyFont="1" applyFill="1" applyBorder="1" applyAlignment="1">
      <alignment horizontal="center"/>
    </xf>
    <xf numFmtId="180" fontId="523" fillId="70" borderId="10" xfId="499" applyNumberFormat="1" applyFont="1" applyFill="1" applyBorder="1" applyAlignment="1">
      <alignment horizontal="center"/>
    </xf>
    <xf numFmtId="180" fontId="523" fillId="70" borderId="57" xfId="499" applyNumberFormat="1" applyFont="1" applyFill="1" applyBorder="1" applyAlignment="1">
      <alignment horizontal="center"/>
    </xf>
    <xf numFmtId="180" fontId="524" fillId="0" borderId="10" xfId="499" applyNumberFormat="1" applyFont="1" applyFill="1" applyBorder="1" applyAlignment="1">
      <alignment horizontal="center"/>
    </xf>
    <xf numFmtId="180" fontId="226" fillId="71" borderId="10" xfId="499" applyNumberFormat="1" applyFont="1" applyFill="1" applyBorder="1" applyAlignment="1">
      <alignment horizontal="center"/>
    </xf>
    <xf numFmtId="180" fontId="262" fillId="70" borderId="10" xfId="499" applyNumberFormat="1" applyFont="1" applyFill="1" applyBorder="1" applyAlignment="1">
      <alignment horizontal="center"/>
    </xf>
    <xf numFmtId="180" fontId="262" fillId="0" borderId="10" xfId="499" applyNumberFormat="1" applyFont="1" applyFill="1" applyBorder="1" applyAlignment="1">
      <alignment horizontal="center"/>
    </xf>
    <xf numFmtId="180" fontId="262" fillId="0" borderId="57" xfId="499" applyNumberFormat="1" applyFont="1" applyFill="1" applyBorder="1" applyAlignment="1">
      <alignment horizontal="center"/>
    </xf>
    <xf numFmtId="0" fontId="262" fillId="0" borderId="10" xfId="0" applyFont="1" applyBorder="1" applyAlignment="1">
      <alignment horizontal="center" vertical="center"/>
    </xf>
    <xf numFmtId="0" fontId="523" fillId="70" borderId="10" xfId="0" applyFont="1" applyFill="1" applyBorder="1" applyAlignment="1">
      <alignment horizontal="center" vertical="center"/>
    </xf>
    <xf numFmtId="180" fontId="523" fillId="70" borderId="10" xfId="0" applyNumberFormat="1" applyFont="1" applyFill="1" applyBorder="1" applyAlignment="1">
      <alignment horizontal="center" vertical="center"/>
    </xf>
    <xf numFmtId="180" fontId="143" fillId="31" borderId="20" xfId="0" applyNumberFormat="1" applyFont="1" applyFill="1" applyBorder="1" applyAlignment="1">
      <alignment horizontal="center" vertical="center"/>
    </xf>
    <xf numFmtId="180" fontId="143" fillId="31" borderId="77" xfId="0" applyNumberFormat="1" applyFont="1" applyFill="1" applyBorder="1" applyAlignment="1">
      <alignment horizontal="center" vertical="center"/>
    </xf>
    <xf numFmtId="180" fontId="408" fillId="0" borderId="10" xfId="0" applyNumberFormat="1" applyFont="1" applyFill="1" applyBorder="1" applyAlignment="1">
      <alignment horizontal="center" vertical="center"/>
    </xf>
    <xf numFmtId="180" fontId="408" fillId="0" borderId="24" xfId="0" applyNumberFormat="1" applyFont="1" applyFill="1" applyBorder="1" applyAlignment="1">
      <alignment horizontal="center" vertical="center"/>
    </xf>
    <xf numFmtId="0" fontId="143" fillId="0" borderId="63" xfId="0" applyFont="1" applyFill="1" applyBorder="1" applyAlignment="1">
      <alignment horizontal="center" vertical="center"/>
    </xf>
    <xf numFmtId="0" fontId="143" fillId="31" borderId="0" xfId="0" applyFont="1" applyFill="1" applyBorder="1" applyAlignment="1">
      <alignment horizontal="center" vertical="center"/>
    </xf>
    <xf numFmtId="180" fontId="409" fillId="31" borderId="42" xfId="0" applyNumberFormat="1" applyFont="1" applyFill="1" applyBorder="1" applyAlignment="1">
      <alignment horizontal="center" vertical="center"/>
    </xf>
    <xf numFmtId="180" fontId="409" fillId="31" borderId="62" xfId="0" applyNumberFormat="1" applyFont="1" applyFill="1" applyBorder="1" applyAlignment="1">
      <alignment horizontal="center" vertical="center"/>
    </xf>
    <xf numFmtId="0" fontId="143" fillId="0" borderId="124" xfId="0" applyFont="1" applyFill="1" applyBorder="1" applyAlignment="1">
      <alignment horizontal="center" vertical="center"/>
    </xf>
    <xf numFmtId="0" fontId="143" fillId="0" borderId="126" xfId="0" applyFont="1" applyFill="1" applyBorder="1" applyAlignment="1">
      <alignment horizontal="center"/>
    </xf>
    <xf numFmtId="180" fontId="143" fillId="0" borderId="126" xfId="0" applyNumberFormat="1" applyFont="1" applyFill="1" applyBorder="1" applyAlignment="1">
      <alignment horizontal="center" vertical="center"/>
    </xf>
    <xf numFmtId="0" fontId="143" fillId="0" borderId="26" xfId="0" applyFont="1" applyFill="1" applyBorder="1" applyAlignment="1">
      <alignment horizontal="center" vertical="center"/>
    </xf>
    <xf numFmtId="0" fontId="143" fillId="0" borderId="16" xfId="0" applyFont="1" applyFill="1" applyBorder="1" applyAlignment="1">
      <alignment horizontal="center"/>
    </xf>
    <xf numFmtId="0" fontId="143" fillId="31" borderId="16" xfId="0" applyFont="1" applyFill="1" applyBorder="1" applyAlignment="1">
      <alignment horizontal="center"/>
    </xf>
    <xf numFmtId="180" fontId="408" fillId="0" borderId="16" xfId="0" applyNumberFormat="1" applyFont="1" applyFill="1" applyBorder="1" applyAlignment="1">
      <alignment horizontal="center" vertical="center"/>
    </xf>
    <xf numFmtId="180" fontId="143" fillId="0" borderId="16" xfId="0" applyNumberFormat="1" applyFont="1" applyFill="1" applyBorder="1" applyAlignment="1">
      <alignment horizontal="center" vertical="center"/>
    </xf>
    <xf numFmtId="180" fontId="410" fillId="73" borderId="16" xfId="0" applyNumberFormat="1" applyFont="1" applyFill="1" applyBorder="1" applyAlignment="1">
      <alignment horizontal="center" vertical="center"/>
    </xf>
    <xf numFmtId="0" fontId="143" fillId="31" borderId="10" xfId="0" applyFont="1" applyFill="1" applyBorder="1" applyAlignment="1">
      <alignment horizontal="center"/>
    </xf>
    <xf numFmtId="180" fontId="410" fillId="73" borderId="10" xfId="0" applyNumberFormat="1" applyFont="1" applyFill="1" applyBorder="1" applyAlignment="1">
      <alignment horizontal="center" vertical="center"/>
    </xf>
    <xf numFmtId="0" fontId="143" fillId="0" borderId="0" xfId="0" applyFont="1" applyFill="1" applyBorder="1" applyAlignment="1">
      <alignment horizontal="center"/>
    </xf>
    <xf numFmtId="180" fontId="143" fillId="0" borderId="0" xfId="0" applyNumberFormat="1" applyFont="1" applyFill="1" applyBorder="1" applyAlignment="1">
      <alignment horizontal="center" vertical="center"/>
    </xf>
    <xf numFmtId="49" fontId="143" fillId="31" borderId="42" xfId="492" quotePrefix="1" applyNumberFormat="1" applyFont="1" applyFill="1" applyBorder="1" applyAlignment="1">
      <alignment horizontal="center" vertical="center"/>
    </xf>
    <xf numFmtId="49" fontId="143" fillId="31" borderId="42" xfId="492" applyNumberFormat="1" applyFont="1" applyFill="1" applyBorder="1" applyAlignment="1">
      <alignment horizontal="center" vertical="center"/>
    </xf>
    <xf numFmtId="49" fontId="407" fillId="31" borderId="42" xfId="492" quotePrefix="1" applyNumberFormat="1" applyFont="1" applyFill="1" applyBorder="1" applyAlignment="1">
      <alignment horizontal="center" vertical="center"/>
    </xf>
    <xf numFmtId="49" fontId="407" fillId="31" borderId="42" xfId="492" applyNumberFormat="1" applyFont="1" applyFill="1" applyBorder="1" applyAlignment="1">
      <alignment horizontal="center" vertical="center"/>
    </xf>
    <xf numFmtId="180" fontId="143" fillId="31" borderId="42" xfId="0" applyNumberFormat="1" applyFont="1" applyFill="1" applyBorder="1" applyAlignment="1">
      <alignment horizontal="center" vertical="center"/>
    </xf>
    <xf numFmtId="180" fontId="143" fillId="31" borderId="84" xfId="0" applyNumberFormat="1" applyFont="1" applyFill="1" applyBorder="1" applyAlignment="1">
      <alignment horizontal="center" vertical="center"/>
    </xf>
    <xf numFmtId="180" fontId="141" fillId="0" borderId="42" xfId="0" applyNumberFormat="1" applyFont="1" applyFill="1" applyBorder="1" applyAlignment="1">
      <alignment horizontal="center"/>
    </xf>
    <xf numFmtId="180" fontId="141" fillId="0" borderId="212" xfId="0" applyNumberFormat="1" applyFont="1" applyFill="1" applyBorder="1" applyAlignment="1">
      <alignment horizontal="center"/>
    </xf>
    <xf numFmtId="180" fontId="525" fillId="0" borderId="10" xfId="0" applyNumberFormat="1" applyFont="1" applyFill="1" applyBorder="1" applyAlignment="1">
      <alignment horizontal="center"/>
    </xf>
    <xf numFmtId="180" fontId="525" fillId="0" borderId="57" xfId="0" applyNumberFormat="1" applyFont="1" applyFill="1" applyBorder="1" applyAlignment="1">
      <alignment horizontal="center"/>
    </xf>
    <xf numFmtId="0" fontId="141" fillId="0" borderId="30" xfId="0" applyFont="1" applyBorder="1" applyAlignment="1">
      <alignment horizontal="center"/>
    </xf>
    <xf numFmtId="0" fontId="263" fillId="0" borderId="151" xfId="1424" applyFont="1" applyFill="1" applyBorder="1" applyAlignment="1" applyProtection="1">
      <alignment horizontal="center" vertical="center"/>
    </xf>
    <xf numFmtId="20" fontId="226" fillId="0" borderId="151" xfId="1424" applyNumberFormat="1" applyFont="1" applyFill="1" applyBorder="1" applyAlignment="1" applyProtection="1">
      <alignment horizontal="center" vertical="center"/>
    </xf>
    <xf numFmtId="20" fontId="226" fillId="0" borderId="168" xfId="1424" applyNumberFormat="1" applyFont="1" applyFill="1" applyBorder="1" applyAlignment="1" applyProtection="1">
      <alignment horizontal="center" vertical="center"/>
    </xf>
    <xf numFmtId="49" fontId="226" fillId="0" borderId="179" xfId="1424" applyNumberFormat="1" applyFont="1" applyFill="1" applyBorder="1" applyAlignment="1" applyProtection="1">
      <alignment horizontal="center" vertical="center"/>
    </xf>
    <xf numFmtId="49" fontId="263" fillId="0" borderId="179" xfId="1424" applyNumberFormat="1" applyFont="1" applyFill="1" applyBorder="1" applyAlignment="1" applyProtection="1">
      <alignment horizontal="center" vertical="center"/>
    </xf>
    <xf numFmtId="49" fontId="226" fillId="0" borderId="180" xfId="1424" applyNumberFormat="1" applyFont="1" applyFill="1" applyBorder="1" applyAlignment="1" applyProtection="1">
      <alignment horizontal="center" vertical="center"/>
    </xf>
    <xf numFmtId="0" fontId="141" fillId="0" borderId="167" xfId="1424" applyFont="1" applyFill="1" applyBorder="1" applyAlignment="1" applyProtection="1">
      <alignment horizontal="center" vertical="center"/>
    </xf>
    <xf numFmtId="181" fontId="263" fillId="0" borderId="151" xfId="1424" applyNumberFormat="1" applyFont="1" applyFill="1" applyBorder="1" applyAlignment="1" applyProtection="1">
      <alignment horizontal="center" vertical="center"/>
    </xf>
    <xf numFmtId="188" fontId="263" fillId="0" borderId="151" xfId="1424" applyNumberFormat="1" applyFont="1" applyFill="1" applyBorder="1" applyAlignment="1" applyProtection="1">
      <alignment horizontal="center" vertical="center"/>
    </xf>
    <xf numFmtId="189" fontId="263" fillId="0" borderId="151" xfId="1424" applyNumberFormat="1" applyFont="1" applyFill="1" applyBorder="1" applyAlignment="1" applyProtection="1">
      <alignment horizontal="center" vertical="center"/>
    </xf>
    <xf numFmtId="188" fontId="226" fillId="0" borderId="151" xfId="1424" applyNumberFormat="1" applyFont="1" applyFill="1" applyBorder="1" applyAlignment="1" applyProtection="1">
      <alignment horizontal="center" vertical="center"/>
    </xf>
    <xf numFmtId="189" fontId="226" fillId="0" borderId="168" xfId="1424" applyNumberFormat="1" applyFont="1" applyFill="1" applyBorder="1" applyAlignment="1" applyProtection="1">
      <alignment horizontal="center" vertical="center"/>
    </xf>
    <xf numFmtId="180" fontId="262" fillId="34" borderId="167" xfId="1424" applyNumberFormat="1" applyFont="1" applyFill="1" applyBorder="1" applyAlignment="1" applyProtection="1">
      <alignment horizontal="center" vertical="center" wrapText="1"/>
    </xf>
    <xf numFmtId="189" fontId="226" fillId="0" borderId="151" xfId="1424" applyNumberFormat="1" applyFont="1" applyFill="1" applyBorder="1" applyAlignment="1" applyProtection="1">
      <alignment horizontal="center" vertical="center"/>
    </xf>
    <xf numFmtId="180" fontId="262" fillId="0" borderId="167" xfId="1424" applyNumberFormat="1" applyFont="1" applyFill="1" applyBorder="1" applyAlignment="1" applyProtection="1">
      <alignment horizontal="center" vertical="center" wrapText="1"/>
    </xf>
    <xf numFmtId="180" fontId="526" fillId="0" borderId="22" xfId="1424" applyNumberFormat="1" applyFont="1" applyFill="1" applyBorder="1" applyAlignment="1" applyProtection="1">
      <alignment horizontal="center" vertical="center"/>
    </xf>
    <xf numFmtId="180" fontId="526" fillId="0" borderId="60" xfId="1424" applyNumberFormat="1" applyFont="1" applyFill="1" applyBorder="1" applyAlignment="1" applyProtection="1">
      <alignment horizontal="center" vertical="center"/>
    </xf>
    <xf numFmtId="0" fontId="141" fillId="0" borderId="172" xfId="1424" applyFont="1" applyFill="1" applyBorder="1" applyAlignment="1" applyProtection="1">
      <alignment horizontal="center" vertical="center"/>
    </xf>
    <xf numFmtId="181" fontId="263" fillId="0" borderId="157" xfId="1424" applyNumberFormat="1" applyFont="1" applyFill="1" applyBorder="1" applyAlignment="1" applyProtection="1">
      <alignment horizontal="center" vertical="center"/>
    </xf>
    <xf numFmtId="181" fontId="262" fillId="0" borderId="151" xfId="1424" applyNumberFormat="1" applyFont="1" applyFill="1" applyBorder="1" applyAlignment="1" applyProtection="1">
      <alignment horizontal="center" vertical="center"/>
    </xf>
    <xf numFmtId="0" fontId="262" fillId="0" borderId="151" xfId="1424" applyFont="1" applyFill="1" applyBorder="1" applyAlignment="1" applyProtection="1">
      <alignment horizontal="center" vertical="center"/>
    </xf>
    <xf numFmtId="188" fontId="262" fillId="0" borderId="151" xfId="1424" applyNumberFormat="1" applyFont="1" applyFill="1" applyBorder="1" applyAlignment="1" applyProtection="1">
      <alignment horizontal="center" vertical="center"/>
    </xf>
    <xf numFmtId="189" fontId="262" fillId="0" borderId="151" xfId="1424" applyNumberFormat="1" applyFont="1" applyFill="1" applyBorder="1" applyAlignment="1" applyProtection="1">
      <alignment horizontal="center" vertical="center"/>
    </xf>
    <xf numFmtId="189" fontId="262" fillId="0" borderId="168" xfId="1424" applyNumberFormat="1" applyFont="1" applyFill="1" applyBorder="1" applyAlignment="1" applyProtection="1">
      <alignment horizontal="center" vertical="center"/>
    </xf>
    <xf numFmtId="181" fontId="526" fillId="0" borderId="151" xfId="1424" applyNumberFormat="1" applyFont="1" applyFill="1" applyBorder="1" applyAlignment="1" applyProtection="1">
      <alignment horizontal="center" vertical="center"/>
    </xf>
    <xf numFmtId="0" fontId="526" fillId="0" borderId="151" xfId="1424" applyFont="1" applyFill="1" applyBorder="1" applyAlignment="1" applyProtection="1">
      <alignment horizontal="center" vertical="center"/>
    </xf>
    <xf numFmtId="180" fontId="526" fillId="0" borderId="167" xfId="1424" applyNumberFormat="1" applyFont="1" applyFill="1" applyBorder="1" applyAlignment="1" applyProtection="1">
      <alignment horizontal="center" vertical="center"/>
    </xf>
    <xf numFmtId="180" fontId="526" fillId="0" borderId="151" xfId="1424" applyNumberFormat="1" applyFont="1" applyFill="1" applyBorder="1" applyAlignment="1" applyProtection="1">
      <alignment horizontal="center" vertical="center"/>
    </xf>
    <xf numFmtId="180" fontId="226" fillId="0" borderId="151" xfId="1424" applyNumberFormat="1" applyFont="1" applyFill="1" applyBorder="1" applyAlignment="1" applyProtection="1">
      <alignment horizontal="center" vertical="center"/>
    </xf>
    <xf numFmtId="180" fontId="263" fillId="0" borderId="151" xfId="1424" applyNumberFormat="1" applyFont="1" applyFill="1" applyBorder="1" applyAlignment="1" applyProtection="1">
      <alignment horizontal="center" vertical="center"/>
    </xf>
    <xf numFmtId="181" fontId="263" fillId="0" borderId="181" xfId="1424" applyNumberFormat="1" applyFont="1" applyFill="1" applyBorder="1" applyAlignment="1" applyProtection="1">
      <alignment horizontal="center" vertical="center"/>
    </xf>
    <xf numFmtId="0" fontId="263" fillId="0" borderId="179" xfId="1424" applyFont="1" applyFill="1" applyBorder="1" applyAlignment="1" applyProtection="1">
      <alignment horizontal="center" vertical="center"/>
    </xf>
    <xf numFmtId="181" fontId="263" fillId="0" borderId="179" xfId="1424" applyNumberFormat="1" applyFont="1" applyFill="1" applyBorder="1" applyAlignment="1" applyProtection="1">
      <alignment horizontal="center" vertical="center"/>
    </xf>
    <xf numFmtId="188" fontId="226" fillId="0" borderId="179" xfId="1424" applyNumberFormat="1" applyFont="1" applyFill="1" applyBorder="1" applyAlignment="1" applyProtection="1">
      <alignment horizontal="center" vertical="center"/>
    </xf>
    <xf numFmtId="189" fontId="226" fillId="0" borderId="179" xfId="1424" applyNumberFormat="1" applyFont="1" applyFill="1" applyBorder="1" applyAlignment="1" applyProtection="1">
      <alignment horizontal="center" vertical="center"/>
    </xf>
    <xf numFmtId="189" fontId="226" fillId="0" borderId="180" xfId="1424" applyNumberFormat="1" applyFont="1" applyFill="1" applyBorder="1" applyAlignment="1" applyProtection="1">
      <alignment horizontal="center" vertical="center"/>
    </xf>
    <xf numFmtId="180" fontId="226" fillId="0" borderId="179" xfId="1424" applyNumberFormat="1" applyFont="1" applyFill="1" applyBorder="1" applyAlignment="1" applyProtection="1">
      <alignment horizontal="center" vertical="center"/>
    </xf>
    <xf numFmtId="180" fontId="263" fillId="0" borderId="179" xfId="1424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64" fillId="31" borderId="26" xfId="1424" applyFont="1" applyFill="1" applyBorder="1" applyAlignment="1" applyProtection="1">
      <alignment horizontal="center" vertical="center" textRotation="180"/>
    </xf>
    <xf numFmtId="0" fontId="0" fillId="31" borderId="16" xfId="0" applyFill="1" applyBorder="1" applyAlignment="1">
      <alignment horizontal="center" vertical="center"/>
    </xf>
    <xf numFmtId="0" fontId="0" fillId="31" borderId="16" xfId="0" applyFill="1" applyBorder="1" applyAlignment="1">
      <alignment horizontal="center"/>
    </xf>
    <xf numFmtId="0" fontId="264" fillId="31" borderId="28" xfId="1424" applyFont="1" applyFill="1" applyBorder="1" applyAlignment="1" applyProtection="1">
      <alignment horizontal="center" vertical="center" textRotation="180"/>
    </xf>
    <xf numFmtId="0" fontId="0" fillId="31" borderId="179" xfId="0" applyFill="1" applyBorder="1" applyAlignment="1">
      <alignment horizontal="center" vertical="center"/>
    </xf>
    <xf numFmtId="0" fontId="0" fillId="31" borderId="179" xfId="0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180" fontId="484" fillId="0" borderId="22" xfId="0" applyNumberFormat="1" applyFont="1" applyFill="1" applyBorder="1" applyAlignment="1">
      <alignment horizontal="center"/>
    </xf>
    <xf numFmtId="0" fontId="0" fillId="31" borderId="109" xfId="0" applyFill="1" applyBorder="1" applyAlignment="1">
      <alignment horizontal="center"/>
    </xf>
    <xf numFmtId="0" fontId="0" fillId="31" borderId="17" xfId="0" applyFill="1" applyBorder="1" applyAlignment="1">
      <alignment horizontal="center"/>
    </xf>
    <xf numFmtId="0" fontId="0" fillId="31" borderId="80" xfId="0" applyFill="1" applyBorder="1" applyAlignment="1">
      <alignment horizontal="center"/>
    </xf>
    <xf numFmtId="0" fontId="0" fillId="0" borderId="37" xfId="0" applyBorder="1" applyAlignment="1">
      <alignment horizontal="center" vertical="center"/>
    </xf>
    <xf numFmtId="180" fontId="484" fillId="0" borderId="109" xfId="0" applyNumberFormat="1" applyFont="1" applyFill="1" applyBorder="1" applyAlignment="1">
      <alignment horizontal="center"/>
    </xf>
    <xf numFmtId="180" fontId="484" fillId="0" borderId="17" xfId="0" applyNumberFormat="1" applyFont="1" applyFill="1" applyBorder="1" applyAlignment="1">
      <alignment horizontal="center"/>
    </xf>
    <xf numFmtId="180" fontId="484" fillId="0" borderId="80" xfId="0" applyNumberFormat="1" applyFont="1" applyFill="1" applyBorder="1" applyAlignment="1">
      <alignment horizontal="center"/>
    </xf>
    <xf numFmtId="0" fontId="0" fillId="31" borderId="180" xfId="0" applyFill="1" applyBorder="1" applyAlignment="1">
      <alignment horizontal="center"/>
    </xf>
    <xf numFmtId="180" fontId="527" fillId="0" borderId="30" xfId="0" applyNumberFormat="1" applyFont="1" applyFill="1" applyBorder="1" applyAlignment="1">
      <alignment horizontal="center" wrapText="1"/>
    </xf>
    <xf numFmtId="180" fontId="527" fillId="0" borderId="82" xfId="0" applyNumberFormat="1" applyFont="1" applyFill="1" applyBorder="1" applyAlignment="1">
      <alignment horizontal="center" wrapText="1"/>
    </xf>
    <xf numFmtId="180" fontId="528" fillId="0" borderId="49" xfId="0" applyNumberFormat="1" applyFont="1" applyFill="1" applyBorder="1" applyAlignment="1">
      <alignment horizontal="left"/>
    </xf>
    <xf numFmtId="0" fontId="0" fillId="0" borderId="8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6" xfId="0" applyBorder="1"/>
    <xf numFmtId="0" fontId="0" fillId="0" borderId="16" xfId="0" applyBorder="1" applyAlignment="1">
      <alignment horizontal="center"/>
    </xf>
    <xf numFmtId="180" fontId="484" fillId="0" borderId="16" xfId="0" applyNumberFormat="1" applyFont="1" applyFill="1" applyBorder="1" applyAlignment="1">
      <alignment horizontal="center"/>
    </xf>
    <xf numFmtId="180" fontId="484" fillId="0" borderId="75" xfId="0" applyNumberFormat="1" applyFont="1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141" fillId="0" borderId="179" xfId="0" applyFont="1" applyBorder="1"/>
    <xf numFmtId="0" fontId="316" fillId="0" borderId="179" xfId="0" applyFont="1" applyBorder="1" applyAlignment="1">
      <alignment horizontal="center"/>
    </xf>
    <xf numFmtId="180" fontId="529" fillId="0" borderId="179" xfId="0" applyNumberFormat="1" applyFont="1" applyFill="1" applyBorder="1" applyAlignment="1">
      <alignment horizontal="center"/>
    </xf>
    <xf numFmtId="180" fontId="529" fillId="0" borderId="180" xfId="0" applyNumberFormat="1" applyFont="1" applyFill="1" applyBorder="1" applyAlignment="1">
      <alignment horizontal="center"/>
    </xf>
    <xf numFmtId="0" fontId="0" fillId="0" borderId="179" xfId="0" applyBorder="1"/>
    <xf numFmtId="0" fontId="0" fillId="0" borderId="179" xfId="0" applyBorder="1" applyAlignment="1">
      <alignment horizontal="center"/>
    </xf>
    <xf numFmtId="0" fontId="141" fillId="0" borderId="179" xfId="0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80" fontId="484" fillId="0" borderId="179" xfId="0" applyNumberFormat="1" applyFont="1" applyFill="1" applyBorder="1" applyAlignment="1">
      <alignment horizontal="center"/>
    </xf>
    <xf numFmtId="180" fontId="484" fillId="0" borderId="180" xfId="0" applyNumberFormat="1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141" fillId="0" borderId="26" xfId="0" applyFont="1" applyBorder="1" applyAlignment="1">
      <alignment horizontal="center"/>
    </xf>
    <xf numFmtId="0" fontId="141" fillId="0" borderId="16" xfId="0" applyFont="1" applyBorder="1"/>
    <xf numFmtId="180" fontId="527" fillId="0" borderId="75" xfId="0" applyNumberFormat="1" applyFont="1" applyFill="1" applyBorder="1" applyAlignment="1">
      <alignment horizontal="center"/>
    </xf>
    <xf numFmtId="0" fontId="141" fillId="0" borderId="181" xfId="0" applyFont="1" applyBorder="1" applyAlignment="1">
      <alignment horizontal="center"/>
    </xf>
    <xf numFmtId="0" fontId="264" fillId="0" borderId="28" xfId="0" applyFont="1" applyFill="1" applyBorder="1" applyAlignment="1">
      <alignment horizontal="center" vertical="center"/>
    </xf>
    <xf numFmtId="0" fontId="273" fillId="0" borderId="25" xfId="0" applyFont="1" applyFill="1" applyBorder="1" applyAlignment="1">
      <alignment horizontal="left" wrapText="1"/>
    </xf>
    <xf numFmtId="0" fontId="264" fillId="0" borderId="28" xfId="3362" applyNumberFormat="1" applyFont="1" applyFill="1" applyBorder="1" applyAlignment="1" applyProtection="1">
      <alignment horizontal="center" vertical="center"/>
    </xf>
    <xf numFmtId="0" fontId="116" fillId="0" borderId="29" xfId="429" applyFont="1" applyFill="1" applyBorder="1" applyAlignment="1" applyProtection="1">
      <alignment horizontal="center" vertical="center"/>
    </xf>
    <xf numFmtId="0" fontId="116" fillId="0" borderId="33" xfId="429" applyFont="1" applyFill="1" applyBorder="1" applyAlignment="1" applyProtection="1">
      <alignment horizontal="center" vertical="center"/>
    </xf>
    <xf numFmtId="0" fontId="116" fillId="0" borderId="0" xfId="429" applyFont="1" applyFill="1" applyBorder="1" applyAlignment="1" applyProtection="1">
      <alignment horizontal="center" vertical="center"/>
    </xf>
    <xf numFmtId="0" fontId="116" fillId="0" borderId="51" xfId="429" applyFont="1" applyFill="1" applyBorder="1" applyAlignment="1" applyProtection="1">
      <alignment horizontal="center" vertical="center"/>
    </xf>
    <xf numFmtId="0" fontId="116" fillId="0" borderId="17" xfId="429" applyFont="1" applyFill="1" applyBorder="1" applyAlignment="1" applyProtection="1">
      <alignment horizontal="center" vertical="center"/>
    </xf>
    <xf numFmtId="0" fontId="116" fillId="0" borderId="80" xfId="429" applyFont="1" applyFill="1" applyBorder="1" applyAlignment="1" applyProtection="1">
      <alignment horizontal="center" vertical="center"/>
    </xf>
    <xf numFmtId="0" fontId="116" fillId="0" borderId="23" xfId="429" applyFont="1" applyFill="1" applyBorder="1" applyAlignment="1" applyProtection="1">
      <alignment horizontal="center" vertical="center"/>
    </xf>
    <xf numFmtId="201" fontId="162" fillId="0" borderId="28" xfId="3362" applyNumberFormat="1" applyFont="1" applyFill="1" applyBorder="1" applyAlignment="1" applyProtection="1">
      <alignment horizontal="center"/>
    </xf>
    <xf numFmtId="180" fontId="162" fillId="29" borderId="28" xfId="429" applyNumberFormat="1" applyFont="1" applyFill="1" applyBorder="1" applyAlignment="1">
      <alignment horizontal="center" vertical="center"/>
    </xf>
    <xf numFmtId="180" fontId="159" fillId="29" borderId="28" xfId="429" applyNumberFormat="1" applyFont="1" applyFill="1" applyBorder="1" applyAlignment="1">
      <alignment horizontal="center" vertical="center"/>
    </xf>
    <xf numFmtId="201" fontId="162" fillId="0" borderId="28" xfId="3362" applyNumberFormat="1" applyFont="1" applyFill="1" applyBorder="1" applyAlignment="1" applyProtection="1">
      <alignment horizontal="center" vertical="center"/>
    </xf>
    <xf numFmtId="180" fontId="159" fillId="0" borderId="28" xfId="429" applyNumberFormat="1" applyFont="1" applyFill="1" applyBorder="1" applyAlignment="1">
      <alignment horizontal="center" vertical="center"/>
    </xf>
    <xf numFmtId="0" fontId="162" fillId="0" borderId="74" xfId="3362" applyNumberFormat="1" applyFont="1" applyFill="1" applyBorder="1" applyAlignment="1" applyProtection="1">
      <alignment horizontal="center" vertical="center"/>
    </xf>
    <xf numFmtId="0" fontId="106" fillId="0" borderId="0" xfId="0" applyFont="1" applyFill="1" applyBorder="1" applyAlignment="1">
      <alignment horizontal="center" vertical="center"/>
    </xf>
    <xf numFmtId="0" fontId="106" fillId="0" borderId="85" xfId="0" applyFont="1" applyFill="1" applyBorder="1" applyAlignment="1">
      <alignment horizontal="center" vertical="center"/>
    </xf>
    <xf numFmtId="0" fontId="106" fillId="0" borderId="0" xfId="467" applyFont="1" applyFill="1" applyBorder="1" applyAlignment="1">
      <alignment horizontal="center"/>
    </xf>
    <xf numFmtId="0" fontId="106" fillId="0" borderId="81" xfId="467" applyFont="1" applyFill="1" applyBorder="1" applyAlignment="1">
      <alignment horizontal="center"/>
    </xf>
    <xf numFmtId="0" fontId="116" fillId="0" borderId="166" xfId="429" applyFont="1" applyFill="1" applyBorder="1" applyAlignment="1" applyProtection="1">
      <alignment horizontal="center" vertical="center"/>
    </xf>
    <xf numFmtId="0" fontId="116" fillId="0" borderId="158" xfId="429" applyFont="1" applyFill="1" applyBorder="1" applyAlignment="1" applyProtection="1">
      <alignment horizontal="center" vertical="center"/>
    </xf>
    <xf numFmtId="0" fontId="116" fillId="0" borderId="151" xfId="467" applyFont="1" applyFill="1" applyBorder="1" applyAlignment="1">
      <alignment horizontal="center" vertical="center"/>
    </xf>
    <xf numFmtId="0" fontId="116" fillId="0" borderId="168" xfId="467" applyFont="1" applyFill="1" applyBorder="1" applyAlignment="1">
      <alignment horizontal="center" vertical="center"/>
    </xf>
    <xf numFmtId="0" fontId="116" fillId="0" borderId="151" xfId="0" applyFont="1" applyFill="1" applyBorder="1" applyAlignment="1">
      <alignment horizontal="center" vertical="center"/>
    </xf>
    <xf numFmtId="0" fontId="116" fillId="0" borderId="168" xfId="0" applyFont="1" applyFill="1" applyBorder="1" applyAlignment="1">
      <alignment horizontal="center" vertical="center"/>
    </xf>
    <xf numFmtId="49" fontId="116" fillId="0" borderId="151" xfId="467" applyNumberFormat="1" applyFont="1" applyFill="1" applyBorder="1" applyAlignment="1">
      <alignment horizontal="center" vertical="center"/>
    </xf>
    <xf numFmtId="49" fontId="116" fillId="0" borderId="168" xfId="467" applyNumberFormat="1" applyFont="1" applyFill="1" applyBorder="1" applyAlignment="1">
      <alignment horizontal="center" vertical="center"/>
    </xf>
    <xf numFmtId="0" fontId="114" fillId="0" borderId="167" xfId="468" applyFont="1" applyFill="1" applyBorder="1" applyAlignment="1">
      <alignment horizontal="center" vertical="center"/>
    </xf>
    <xf numFmtId="180" fontId="114" fillId="0" borderId="151" xfId="467" applyNumberFormat="1" applyFont="1" applyFill="1" applyBorder="1" applyAlignment="1">
      <alignment horizontal="center" vertical="center"/>
    </xf>
    <xf numFmtId="180" fontId="114" fillId="0" borderId="168" xfId="467" applyNumberFormat="1" applyFont="1" applyFill="1" applyBorder="1" applyAlignment="1">
      <alignment horizontal="center" vertical="center"/>
    </xf>
    <xf numFmtId="0" fontId="531" fillId="0" borderId="0" xfId="490" applyFont="1" applyFill="1" applyAlignment="1" applyProtection="1"/>
    <xf numFmtId="0" fontId="114" fillId="0" borderId="172" xfId="468" applyFont="1" applyFill="1" applyBorder="1" applyAlignment="1">
      <alignment horizontal="center" vertical="center"/>
    </xf>
    <xf numFmtId="180" fontId="114" fillId="0" borderId="163" xfId="467" applyNumberFormat="1" applyFont="1" applyFill="1" applyBorder="1" applyAlignment="1">
      <alignment horizontal="center" vertical="center"/>
    </xf>
    <xf numFmtId="180" fontId="114" fillId="0" borderId="173" xfId="467" applyNumberFormat="1" applyFont="1" applyFill="1" applyBorder="1" applyAlignment="1">
      <alignment horizontal="center" vertical="center"/>
    </xf>
    <xf numFmtId="0" fontId="114" fillId="0" borderId="179" xfId="0" applyFont="1" applyFill="1" applyBorder="1" applyAlignment="1">
      <alignment horizontal="center" vertical="center"/>
    </xf>
    <xf numFmtId="180" fontId="114" fillId="0" borderId="179" xfId="467" applyNumberFormat="1" applyFont="1" applyFill="1" applyBorder="1" applyAlignment="1">
      <alignment horizontal="center" vertical="center"/>
    </xf>
    <xf numFmtId="180" fontId="114" fillId="0" borderId="180" xfId="467" applyNumberFormat="1" applyFont="1" applyFill="1" applyBorder="1" applyAlignment="1">
      <alignment horizontal="center" vertical="center"/>
    </xf>
    <xf numFmtId="0" fontId="136" fillId="0" borderId="167" xfId="468" applyFont="1" applyFill="1" applyBorder="1" applyAlignment="1">
      <alignment horizontal="center" vertical="center"/>
    </xf>
    <xf numFmtId="49" fontId="116" fillId="0" borderId="163" xfId="467" applyNumberFormat="1" applyFont="1" applyFill="1" applyBorder="1" applyAlignment="1">
      <alignment horizontal="center" vertical="center"/>
    </xf>
    <xf numFmtId="49" fontId="116" fillId="0" borderId="173" xfId="467" applyNumberFormat="1" applyFont="1" applyFill="1" applyBorder="1" applyAlignment="1">
      <alignment horizontal="center" vertical="center"/>
    </xf>
    <xf numFmtId="0" fontId="490" fillId="0" borderId="0" xfId="0" applyFont="1" applyFill="1"/>
    <xf numFmtId="49" fontId="116" fillId="0" borderId="179" xfId="467" applyNumberFormat="1" applyFont="1" applyFill="1" applyBorder="1" applyAlignment="1">
      <alignment horizontal="center" vertical="center"/>
    </xf>
    <xf numFmtId="49" fontId="116" fillId="0" borderId="180" xfId="467" applyNumberFormat="1" applyFont="1" applyFill="1" applyBorder="1" applyAlignment="1">
      <alignment horizontal="center" vertical="center"/>
    </xf>
    <xf numFmtId="0" fontId="116" fillId="0" borderId="153" xfId="467" applyFont="1" applyFill="1" applyBorder="1" applyAlignment="1">
      <alignment horizontal="center" vertical="center"/>
    </xf>
    <xf numFmtId="0" fontId="116" fillId="0" borderId="153" xfId="0" applyFont="1" applyFill="1" applyBorder="1" applyAlignment="1">
      <alignment horizontal="center" vertical="center"/>
    </xf>
    <xf numFmtId="49" fontId="116" fillId="0" borderId="183" xfId="467" applyNumberFormat="1" applyFont="1" applyFill="1" applyBorder="1" applyAlignment="1">
      <alignment horizontal="center" vertical="center"/>
    </xf>
    <xf numFmtId="0" fontId="114" fillId="0" borderId="156" xfId="0" applyFont="1" applyFill="1" applyBorder="1" applyAlignment="1">
      <alignment horizontal="center" vertical="center"/>
    </xf>
    <xf numFmtId="180" fontId="114" fillId="0" borderId="153" xfId="467" applyNumberFormat="1" applyFont="1" applyFill="1" applyBorder="1" applyAlignment="1">
      <alignment horizontal="center" vertical="center"/>
    </xf>
    <xf numFmtId="0" fontId="114" fillId="0" borderId="181" xfId="0" applyFont="1" applyFill="1" applyBorder="1" applyAlignment="1">
      <alignment horizontal="center" vertical="center"/>
    </xf>
    <xf numFmtId="0" fontId="114" fillId="0" borderId="180" xfId="0" applyFont="1" applyFill="1" applyBorder="1" applyAlignment="1">
      <alignment horizontal="center" vertical="center"/>
    </xf>
    <xf numFmtId="0" fontId="114" fillId="0" borderId="182" xfId="0" applyFont="1" applyFill="1" applyBorder="1" applyAlignment="1">
      <alignment horizontal="center" vertical="center"/>
    </xf>
    <xf numFmtId="180" fontId="114" fillId="0" borderId="158" xfId="467" applyNumberFormat="1" applyFont="1" applyFill="1" applyBorder="1" applyAlignment="1">
      <alignment horizontal="center" vertical="center"/>
    </xf>
    <xf numFmtId="180" fontId="114" fillId="0" borderId="174" xfId="467" applyNumberFormat="1" applyFont="1" applyFill="1" applyBorder="1" applyAlignment="1">
      <alignment horizontal="center" vertical="center"/>
    </xf>
    <xf numFmtId="0" fontId="114" fillId="0" borderId="166" xfId="0" applyFont="1" applyFill="1" applyBorder="1" applyAlignment="1">
      <alignment horizontal="center" vertical="center"/>
    </xf>
    <xf numFmtId="180" fontId="114" fillId="0" borderId="172" xfId="467" applyNumberFormat="1" applyFont="1" applyFill="1" applyBorder="1" applyAlignment="1">
      <alignment horizontal="center" vertical="center"/>
    </xf>
    <xf numFmtId="0" fontId="28" fillId="0" borderId="151" xfId="0" applyFont="1" applyFill="1" applyBorder="1" applyAlignment="1">
      <alignment horizontal="center" vertical="center"/>
    </xf>
    <xf numFmtId="0" fontId="28" fillId="0" borderId="152" xfId="0" applyFont="1" applyFill="1" applyBorder="1" applyAlignment="1">
      <alignment horizontal="center" vertical="center"/>
    </xf>
    <xf numFmtId="180" fontId="28" fillId="0" borderId="153" xfId="467" applyNumberFormat="1" applyFont="1" applyFill="1" applyBorder="1" applyAlignment="1">
      <alignment horizontal="center" vertical="center"/>
    </xf>
    <xf numFmtId="180" fontId="28" fillId="0" borderId="151" xfId="467" applyNumberFormat="1" applyFont="1" applyFill="1" applyBorder="1" applyAlignment="1">
      <alignment horizontal="center" vertical="center"/>
    </xf>
    <xf numFmtId="180" fontId="28" fillId="0" borderId="168" xfId="467" applyNumberFormat="1" applyFont="1" applyFill="1" applyBorder="1" applyAlignment="1">
      <alignment horizontal="center" vertical="center"/>
    </xf>
    <xf numFmtId="0" fontId="28" fillId="0" borderId="167" xfId="468" applyFont="1" applyFill="1" applyBorder="1" applyAlignment="1">
      <alignment horizontal="center" vertical="center"/>
    </xf>
    <xf numFmtId="0" fontId="271" fillId="0" borderId="151" xfId="0" applyFont="1" applyFill="1" applyBorder="1" applyAlignment="1">
      <alignment horizontal="center" vertical="center"/>
    </xf>
    <xf numFmtId="0" fontId="271" fillId="0" borderId="152" xfId="0" applyFont="1" applyFill="1" applyBorder="1" applyAlignment="1">
      <alignment horizontal="center" vertical="center"/>
    </xf>
    <xf numFmtId="0" fontId="533" fillId="0" borderId="0" xfId="0" applyFont="1" applyFill="1"/>
    <xf numFmtId="0" fontId="28" fillId="0" borderId="172" xfId="468" applyFont="1" applyFill="1" applyBorder="1" applyAlignment="1">
      <alignment horizontal="center" vertical="center"/>
    </xf>
    <xf numFmtId="0" fontId="28" fillId="0" borderId="163" xfId="0" applyFont="1" applyFill="1" applyBorder="1" applyAlignment="1">
      <alignment horizontal="center" vertical="center"/>
    </xf>
    <xf numFmtId="0" fontId="28" fillId="0" borderId="157" xfId="0" applyFont="1" applyFill="1" applyBorder="1" applyAlignment="1">
      <alignment horizontal="center" vertical="center"/>
    </xf>
    <xf numFmtId="180" fontId="28" fillId="0" borderId="158" xfId="467" applyNumberFormat="1" applyFont="1" applyFill="1" applyBorder="1" applyAlignment="1">
      <alignment horizontal="center" vertical="center"/>
    </xf>
    <xf numFmtId="180" fontId="28" fillId="0" borderId="163" xfId="467" applyNumberFormat="1" applyFont="1" applyFill="1" applyBorder="1" applyAlignment="1">
      <alignment horizontal="center" vertical="center"/>
    </xf>
    <xf numFmtId="180" fontId="28" fillId="0" borderId="173" xfId="467" applyNumberFormat="1" applyFont="1" applyFill="1" applyBorder="1" applyAlignment="1">
      <alignment horizontal="center" vertical="center"/>
    </xf>
    <xf numFmtId="0" fontId="28" fillId="0" borderId="179" xfId="0" applyFont="1" applyFill="1" applyBorder="1" applyAlignment="1">
      <alignment horizontal="center" vertical="center"/>
    </xf>
    <xf numFmtId="0" fontId="28" fillId="0" borderId="181" xfId="0" applyFont="1" applyFill="1" applyBorder="1" applyAlignment="1">
      <alignment horizontal="center" vertical="center"/>
    </xf>
    <xf numFmtId="180" fontId="28" fillId="0" borderId="183" xfId="467" applyNumberFormat="1" applyFont="1" applyFill="1" applyBorder="1" applyAlignment="1">
      <alignment horizontal="center" vertical="center"/>
    </xf>
    <xf numFmtId="180" fontId="28" fillId="0" borderId="179" xfId="467" applyNumberFormat="1" applyFont="1" applyFill="1" applyBorder="1" applyAlignment="1">
      <alignment horizontal="center" vertical="center"/>
    </xf>
    <xf numFmtId="180" fontId="28" fillId="0" borderId="180" xfId="467" applyNumberFormat="1" applyFont="1" applyFill="1" applyBorder="1" applyAlignment="1">
      <alignment horizontal="center" vertical="center"/>
    </xf>
    <xf numFmtId="0" fontId="305" fillId="0" borderId="151" xfId="467" applyFont="1" applyFill="1" applyBorder="1" applyAlignment="1">
      <alignment horizontal="center" vertical="center"/>
    </xf>
    <xf numFmtId="0" fontId="305" fillId="0" borderId="151" xfId="0" applyFont="1" applyFill="1" applyBorder="1" applyAlignment="1">
      <alignment horizontal="center" vertical="center"/>
    </xf>
    <xf numFmtId="49" fontId="305" fillId="0" borderId="179" xfId="467" applyNumberFormat="1" applyFont="1" applyFill="1" applyBorder="1" applyAlignment="1">
      <alignment horizontal="center" vertical="center"/>
    </xf>
    <xf numFmtId="0" fontId="28" fillId="0" borderId="151" xfId="0" quotePrefix="1" applyFont="1" applyFill="1" applyBorder="1" applyAlignment="1">
      <alignment horizontal="center" vertical="center"/>
    </xf>
    <xf numFmtId="0" fontId="28" fillId="0" borderId="163" xfId="0" quotePrefix="1" applyFont="1" applyFill="1" applyBorder="1" applyAlignment="1">
      <alignment horizontal="center" vertical="center"/>
    </xf>
    <xf numFmtId="0" fontId="28" fillId="0" borderId="179" xfId="0" quotePrefix="1" applyFont="1" applyFill="1" applyBorder="1" applyAlignment="1">
      <alignment horizontal="center" vertical="center"/>
    </xf>
    <xf numFmtId="0" fontId="28" fillId="0" borderId="167" xfId="0" applyFont="1" applyFill="1" applyBorder="1" applyAlignment="1">
      <alignment horizontal="center" vertical="center"/>
    </xf>
    <xf numFmtId="180" fontId="28" fillId="0" borderId="153" xfId="0" applyNumberFormat="1" applyFont="1" applyFill="1" applyBorder="1" applyAlignment="1">
      <alignment horizontal="center" vertical="center"/>
    </xf>
    <xf numFmtId="1" fontId="28" fillId="0" borderId="151" xfId="0" quotePrefix="1" applyNumberFormat="1" applyFont="1" applyFill="1" applyBorder="1" applyAlignment="1">
      <alignment horizontal="center" vertical="center"/>
    </xf>
    <xf numFmtId="1" fontId="28" fillId="0" borderId="151" xfId="0" applyNumberFormat="1" applyFont="1" applyFill="1" applyBorder="1" applyAlignment="1">
      <alignment horizontal="center" vertical="center"/>
    </xf>
    <xf numFmtId="0" fontId="28" fillId="0" borderId="172" xfId="0" applyFont="1" applyFill="1" applyBorder="1" applyAlignment="1">
      <alignment horizontal="center" vertical="center"/>
    </xf>
    <xf numFmtId="180" fontId="28" fillId="0" borderId="158" xfId="0" applyNumberFormat="1" applyFont="1" applyFill="1" applyBorder="1" applyAlignment="1">
      <alignment horizontal="center" vertical="center"/>
    </xf>
    <xf numFmtId="180" fontId="28" fillId="0" borderId="183" xfId="0" applyNumberFormat="1" applyFont="1" applyFill="1" applyBorder="1" applyAlignment="1">
      <alignment horizontal="center" vertical="center"/>
    </xf>
    <xf numFmtId="49" fontId="106" fillId="0" borderId="172" xfId="467" applyNumberFormat="1" applyFont="1" applyFill="1" applyBorder="1" applyAlignment="1">
      <alignment horizontal="center"/>
    </xf>
    <xf numFmtId="49" fontId="106" fillId="0" borderId="158" xfId="467" applyNumberFormat="1" applyFont="1" applyFill="1" applyBorder="1" applyAlignment="1">
      <alignment horizontal="center"/>
    </xf>
    <xf numFmtId="49" fontId="106" fillId="0" borderId="163" xfId="467" applyNumberFormat="1" applyFont="1" applyFill="1" applyBorder="1" applyAlignment="1">
      <alignment horizontal="center"/>
    </xf>
    <xf numFmtId="49" fontId="106" fillId="0" borderId="173" xfId="467" applyNumberFormat="1" applyFont="1" applyFill="1" applyBorder="1" applyAlignment="1">
      <alignment horizontal="center"/>
    </xf>
    <xf numFmtId="49" fontId="158" fillId="0" borderId="158" xfId="467" applyNumberFormat="1" applyFont="1" applyFill="1" applyBorder="1" applyAlignment="1">
      <alignment horizontal="center"/>
    </xf>
    <xf numFmtId="0" fontId="105" fillId="0" borderId="177" xfId="0" applyNumberFormat="1" applyFont="1" applyFill="1" applyBorder="1" applyAlignment="1">
      <alignment horizontal="center" wrapText="1"/>
    </xf>
    <xf numFmtId="180" fontId="105" fillId="0" borderId="170" xfId="0" applyNumberFormat="1" applyFont="1" applyFill="1" applyBorder="1" applyAlignment="1">
      <alignment horizontal="center" wrapText="1"/>
    </xf>
    <xf numFmtId="0" fontId="105" fillId="0" borderId="151" xfId="467" applyFont="1" applyFill="1" applyBorder="1" applyAlignment="1">
      <alignment horizontal="center" vertical="center"/>
    </xf>
    <xf numFmtId="180" fontId="105" fillId="0" borderId="169" xfId="0" applyNumberFormat="1" applyFont="1" applyFill="1" applyBorder="1" applyAlignment="1">
      <alignment horizontal="center"/>
    </xf>
    <xf numFmtId="181" fontId="105" fillId="0" borderId="153" xfId="0" applyNumberFormat="1" applyFont="1" applyFill="1" applyBorder="1" applyAlignment="1">
      <alignment horizontal="center"/>
    </xf>
    <xf numFmtId="181" fontId="105" fillId="0" borderId="151" xfId="0" applyNumberFormat="1" applyFont="1" applyFill="1" applyBorder="1" applyAlignment="1">
      <alignment horizontal="center"/>
    </xf>
    <xf numFmtId="49" fontId="105" fillId="0" borderId="151" xfId="0" applyNumberFormat="1" applyFont="1" applyFill="1" applyBorder="1" applyAlignment="1">
      <alignment horizontal="center"/>
    </xf>
    <xf numFmtId="181" fontId="105" fillId="0" borderId="168" xfId="0" applyNumberFormat="1" applyFont="1" applyFill="1" applyBorder="1" applyAlignment="1">
      <alignment horizontal="center"/>
    </xf>
    <xf numFmtId="180" fontId="145" fillId="0" borderId="167" xfId="430" applyNumberFormat="1" applyFont="1" applyFill="1" applyBorder="1" applyAlignment="1" applyProtection="1">
      <alignment horizontal="center"/>
    </xf>
    <xf numFmtId="180" fontId="145" fillId="0" borderId="151" xfId="430" applyNumberFormat="1" applyFont="1" applyFill="1" applyBorder="1" applyAlignment="1" applyProtection="1">
      <alignment horizontal="center"/>
    </xf>
    <xf numFmtId="180" fontId="145" fillId="0" borderId="156" xfId="430" applyNumberFormat="1" applyFont="1" applyFill="1" applyBorder="1" applyAlignment="1" applyProtection="1">
      <alignment horizontal="center"/>
    </xf>
    <xf numFmtId="180" fontId="145" fillId="0" borderId="152" xfId="430" applyNumberFormat="1" applyFont="1" applyFill="1" applyBorder="1" applyAlignment="1" applyProtection="1">
      <alignment horizontal="center"/>
    </xf>
    <xf numFmtId="180" fontId="145" fillId="0" borderId="168" xfId="430" applyNumberFormat="1" applyFont="1" applyFill="1" applyBorder="1" applyAlignment="1" applyProtection="1">
      <alignment horizontal="center"/>
    </xf>
    <xf numFmtId="180" fontId="145" fillId="0" borderId="170" xfId="430" applyNumberFormat="1" applyFont="1" applyFill="1" applyBorder="1" applyAlignment="1" applyProtection="1">
      <alignment horizontal="center"/>
    </xf>
    <xf numFmtId="180" fontId="145" fillId="0" borderId="153" xfId="430" applyNumberFormat="1" applyFont="1" applyFill="1" applyBorder="1" applyAlignment="1" applyProtection="1">
      <alignment horizontal="center"/>
    </xf>
    <xf numFmtId="0" fontId="105" fillId="0" borderId="175" xfId="0" applyNumberFormat="1" applyFont="1" applyFill="1" applyBorder="1" applyAlignment="1">
      <alignment horizontal="center" wrapText="1"/>
    </xf>
    <xf numFmtId="180" fontId="105" fillId="0" borderId="167" xfId="0" applyNumberFormat="1" applyFont="1" applyFill="1" applyBorder="1" applyAlignment="1">
      <alignment horizontal="center" wrapText="1"/>
    </xf>
    <xf numFmtId="181" fontId="105" fillId="0" borderId="151" xfId="467" applyNumberFormat="1" applyFont="1" applyFill="1" applyBorder="1" applyAlignment="1">
      <alignment horizontal="center"/>
    </xf>
    <xf numFmtId="180" fontId="145" fillId="0" borderId="173" xfId="430" applyNumberFormat="1" applyFont="1" applyFill="1" applyBorder="1" applyAlignment="1" applyProtection="1">
      <alignment horizontal="center"/>
    </xf>
    <xf numFmtId="180" fontId="147" fillId="0" borderId="170" xfId="0" applyNumberFormat="1" applyFont="1" applyFill="1" applyBorder="1" applyAlignment="1">
      <alignment horizontal="center"/>
    </xf>
    <xf numFmtId="0" fontId="147" fillId="0" borderId="151" xfId="467" applyFont="1" applyFill="1" applyBorder="1" applyAlignment="1">
      <alignment horizontal="center" vertical="center"/>
    </xf>
    <xf numFmtId="180" fontId="147" fillId="0" borderId="169" xfId="0" applyNumberFormat="1" applyFont="1" applyFill="1" applyBorder="1" applyAlignment="1">
      <alignment horizontal="center"/>
    </xf>
    <xf numFmtId="181" fontId="147" fillId="0" borderId="153" xfId="0" applyNumberFormat="1" applyFont="1" applyFill="1" applyBorder="1" applyAlignment="1">
      <alignment horizontal="center"/>
    </xf>
    <xf numFmtId="0" fontId="147" fillId="0" borderId="151" xfId="0" applyFont="1" applyFill="1" applyBorder="1" applyAlignment="1">
      <alignment horizontal="center"/>
    </xf>
    <xf numFmtId="181" fontId="147" fillId="0" borderId="151" xfId="0" applyNumberFormat="1" applyFont="1" applyFill="1" applyBorder="1" applyAlignment="1">
      <alignment horizontal="center"/>
    </xf>
    <xf numFmtId="181" fontId="147" fillId="0" borderId="168" xfId="0" applyNumberFormat="1" applyFont="1" applyFill="1" applyBorder="1" applyAlignment="1">
      <alignment horizontal="center"/>
    </xf>
    <xf numFmtId="180" fontId="272" fillId="0" borderId="152" xfId="430" applyNumberFormat="1" applyFont="1" applyFill="1" applyBorder="1" applyAlignment="1" applyProtection="1">
      <alignment horizontal="center"/>
    </xf>
    <xf numFmtId="180" fontId="272" fillId="0" borderId="168" xfId="430" applyNumberFormat="1" applyFont="1" applyFill="1" applyBorder="1" applyAlignment="1" applyProtection="1">
      <alignment horizontal="center"/>
    </xf>
    <xf numFmtId="180" fontId="147" fillId="0" borderId="170" xfId="0" applyNumberFormat="1" applyFont="1" applyFill="1" applyBorder="1" applyAlignment="1">
      <alignment horizontal="center" wrapText="1"/>
    </xf>
    <xf numFmtId="180" fontId="147" fillId="0" borderId="151" xfId="0" applyNumberFormat="1" applyFont="1" applyFill="1" applyBorder="1" applyAlignment="1">
      <alignment horizontal="center" wrapText="1"/>
    </xf>
    <xf numFmtId="180" fontId="147" fillId="0" borderId="168" xfId="0" applyNumberFormat="1" applyFont="1" applyFill="1" applyBorder="1" applyAlignment="1">
      <alignment horizontal="center" wrapText="1"/>
    </xf>
    <xf numFmtId="181" fontId="147" fillId="0" borderId="167" xfId="0" applyNumberFormat="1" applyFont="1" applyFill="1" applyBorder="1" applyAlignment="1">
      <alignment horizontal="center"/>
    </xf>
    <xf numFmtId="180" fontId="272" fillId="0" borderId="151" xfId="430" applyNumberFormat="1" applyFont="1" applyFill="1" applyBorder="1" applyAlignment="1" applyProtection="1">
      <alignment horizontal="center"/>
    </xf>
    <xf numFmtId="180" fontId="105" fillId="0" borderId="152" xfId="0" applyNumberFormat="1" applyFont="1" applyFill="1" applyBorder="1" applyAlignment="1">
      <alignment horizontal="center"/>
    </xf>
    <xf numFmtId="181" fontId="105" fillId="0" borderId="167" xfId="0" applyNumberFormat="1" applyFont="1" applyFill="1" applyBorder="1" applyAlignment="1">
      <alignment horizontal="center" vertical="center"/>
    </xf>
    <xf numFmtId="181" fontId="105" fillId="0" borderId="151" xfId="0" applyNumberFormat="1" applyFont="1" applyFill="1" applyBorder="1" applyAlignment="1">
      <alignment horizontal="center" vertical="center"/>
    </xf>
    <xf numFmtId="49" fontId="105" fillId="0" borderId="156" xfId="0" applyNumberFormat="1" applyFont="1" applyFill="1" applyBorder="1" applyAlignment="1">
      <alignment horizontal="center" vertical="center"/>
    </xf>
    <xf numFmtId="49" fontId="105" fillId="0" borderId="151" xfId="0" applyNumberFormat="1" applyFont="1" applyFill="1" applyBorder="1" applyAlignment="1">
      <alignment horizontal="center" vertical="center"/>
    </xf>
    <xf numFmtId="0" fontId="147" fillId="0" borderId="175" xfId="0" applyNumberFormat="1" applyFont="1" applyFill="1" applyBorder="1" applyAlignment="1">
      <alignment horizontal="center" wrapText="1"/>
    </xf>
    <xf numFmtId="180" fontId="147" fillId="0" borderId="167" xfId="0" applyNumberFormat="1" applyFont="1" applyFill="1" applyBorder="1" applyAlignment="1">
      <alignment horizontal="center" wrapText="1"/>
    </xf>
    <xf numFmtId="180" fontId="147" fillId="0" borderId="152" xfId="0" applyNumberFormat="1" applyFont="1" applyFill="1" applyBorder="1" applyAlignment="1">
      <alignment horizontal="center"/>
    </xf>
    <xf numFmtId="181" fontId="147" fillId="0" borderId="167" xfId="0" applyNumberFormat="1" applyFont="1" applyFill="1" applyBorder="1" applyAlignment="1">
      <alignment horizontal="center" vertical="center"/>
    </xf>
    <xf numFmtId="181" fontId="147" fillId="0" borderId="151" xfId="0" applyNumberFormat="1" applyFont="1" applyFill="1" applyBorder="1" applyAlignment="1">
      <alignment horizontal="center" vertical="center"/>
    </xf>
    <xf numFmtId="180" fontId="272" fillId="0" borderId="167" xfId="430" applyNumberFormat="1" applyFont="1" applyFill="1" applyBorder="1" applyAlignment="1" applyProtection="1">
      <alignment horizontal="center"/>
    </xf>
    <xf numFmtId="180" fontId="272" fillId="0" borderId="156" xfId="430" applyNumberFormat="1" applyFont="1" applyFill="1" applyBorder="1" applyAlignment="1" applyProtection="1">
      <alignment horizontal="center"/>
    </xf>
    <xf numFmtId="180" fontId="272" fillId="0" borderId="153" xfId="430" applyNumberFormat="1" applyFont="1" applyFill="1" applyBorder="1" applyAlignment="1" applyProtection="1">
      <alignment horizontal="center"/>
    </xf>
    <xf numFmtId="180" fontId="146" fillId="0" borderId="151" xfId="430" applyNumberFormat="1" applyFont="1" applyFill="1" applyBorder="1" applyAlignment="1" applyProtection="1">
      <alignment horizontal="center"/>
    </xf>
    <xf numFmtId="180" fontId="146" fillId="0" borderId="153" xfId="430" applyNumberFormat="1" applyFont="1" applyFill="1" applyBorder="1" applyAlignment="1" applyProtection="1">
      <alignment horizontal="center"/>
    </xf>
    <xf numFmtId="180" fontId="105" fillId="0" borderId="156" xfId="0" applyNumberFormat="1" applyFont="1" applyFill="1" applyBorder="1" applyAlignment="1">
      <alignment horizontal="center" wrapText="1"/>
    </xf>
    <xf numFmtId="180" fontId="105" fillId="0" borderId="168" xfId="0" applyNumberFormat="1" applyFont="1" applyFill="1" applyBorder="1" applyAlignment="1">
      <alignment horizontal="center"/>
    </xf>
    <xf numFmtId="180" fontId="145" fillId="0" borderId="169" xfId="430" applyNumberFormat="1" applyFont="1" applyFill="1" applyBorder="1" applyAlignment="1" applyProtection="1">
      <alignment horizontal="center"/>
    </xf>
    <xf numFmtId="0" fontId="206" fillId="0" borderId="175" xfId="0" applyNumberFormat="1" applyFont="1" applyFill="1" applyBorder="1" applyAlignment="1">
      <alignment horizontal="center" wrapText="1"/>
    </xf>
    <xf numFmtId="180" fontId="206" fillId="0" borderId="156" xfId="0" applyNumberFormat="1" applyFont="1" applyFill="1" applyBorder="1" applyAlignment="1">
      <alignment horizontal="center"/>
    </xf>
    <xf numFmtId="0" fontId="206" fillId="0" borderId="151" xfId="467" applyFont="1" applyFill="1" applyBorder="1" applyAlignment="1">
      <alignment horizontal="center" vertical="center"/>
    </xf>
    <xf numFmtId="180" fontId="206" fillId="0" borderId="168" xfId="0" applyNumberFormat="1" applyFont="1" applyFill="1" applyBorder="1" applyAlignment="1">
      <alignment horizontal="center"/>
    </xf>
    <xf numFmtId="181" fontId="206" fillId="0" borderId="153" xfId="0" applyNumberFormat="1" applyFont="1" applyFill="1" applyBorder="1" applyAlignment="1">
      <alignment horizontal="center" vertical="center"/>
    </xf>
    <xf numFmtId="0" fontId="206" fillId="0" borderId="151" xfId="0" applyFont="1" applyFill="1" applyBorder="1" applyAlignment="1">
      <alignment horizontal="center"/>
    </xf>
    <xf numFmtId="181" fontId="206" fillId="0" borderId="151" xfId="0" applyNumberFormat="1" applyFont="1" applyFill="1" applyBorder="1" applyAlignment="1">
      <alignment horizontal="center" vertical="center"/>
    </xf>
    <xf numFmtId="181" fontId="206" fillId="0" borderId="156" xfId="0" quotePrefix="1" applyNumberFormat="1" applyFont="1" applyFill="1" applyBorder="1" applyAlignment="1">
      <alignment horizontal="center" vertical="center"/>
    </xf>
    <xf numFmtId="181" fontId="206" fillId="0" borderId="151" xfId="0" applyNumberFormat="1" applyFont="1" applyFill="1" applyBorder="1" applyAlignment="1">
      <alignment horizontal="center"/>
    </xf>
    <xf numFmtId="181" fontId="206" fillId="0" borderId="168" xfId="0" applyNumberFormat="1" applyFont="1" applyFill="1" applyBorder="1" applyAlignment="1">
      <alignment horizontal="center"/>
    </xf>
    <xf numFmtId="180" fontId="178" fillId="0" borderId="170" xfId="430" applyNumberFormat="1" applyFont="1" applyFill="1" applyBorder="1" applyAlignment="1" applyProtection="1">
      <alignment horizontal="center"/>
    </xf>
    <xf numFmtId="180" fontId="178" fillId="0" borderId="151" xfId="430" applyNumberFormat="1" applyFont="1" applyFill="1" applyBorder="1" applyAlignment="1" applyProtection="1">
      <alignment horizontal="center"/>
    </xf>
    <xf numFmtId="180" fontId="178" fillId="0" borderId="156" xfId="430" applyNumberFormat="1" applyFont="1" applyFill="1" applyBorder="1" applyAlignment="1" applyProtection="1">
      <alignment horizontal="center"/>
    </xf>
    <xf numFmtId="180" fontId="178" fillId="0" borderId="152" xfId="430" applyNumberFormat="1" applyFont="1" applyFill="1" applyBorder="1" applyAlignment="1" applyProtection="1">
      <alignment horizontal="center"/>
    </xf>
    <xf numFmtId="180" fontId="178" fillId="0" borderId="168" xfId="430" applyNumberFormat="1" applyFont="1" applyFill="1" applyBorder="1" applyAlignment="1" applyProtection="1">
      <alignment horizontal="center"/>
    </xf>
    <xf numFmtId="180" fontId="178" fillId="0" borderId="153" xfId="430" applyNumberFormat="1" applyFont="1" applyFill="1" applyBorder="1" applyAlignment="1" applyProtection="1">
      <alignment horizontal="center"/>
    </xf>
    <xf numFmtId="180" fontId="178" fillId="0" borderId="169" xfId="430" applyNumberFormat="1" applyFont="1" applyFill="1" applyBorder="1" applyAlignment="1" applyProtection="1">
      <alignment horizontal="center"/>
    </xf>
    <xf numFmtId="180" fontId="105" fillId="0" borderId="182" xfId="0" applyNumberFormat="1" applyFont="1" applyFill="1" applyBorder="1" applyAlignment="1">
      <alignment horizontal="center" wrapText="1"/>
    </xf>
    <xf numFmtId="180" fontId="105" fillId="0" borderId="179" xfId="0" applyNumberFormat="1" applyFont="1" applyFill="1" applyBorder="1" applyAlignment="1">
      <alignment horizontal="center" wrapText="1"/>
    </xf>
    <xf numFmtId="180" fontId="105" fillId="0" borderId="180" xfId="0" applyNumberFormat="1" applyFont="1" applyFill="1" applyBorder="1" applyAlignment="1">
      <alignment horizontal="center" wrapText="1"/>
    </xf>
    <xf numFmtId="180" fontId="145" fillId="0" borderId="185" xfId="430" applyNumberFormat="1" applyFont="1" applyFill="1" applyBorder="1" applyAlignment="1" applyProtection="1">
      <alignment horizontal="center"/>
    </xf>
    <xf numFmtId="180" fontId="145" fillId="0" borderId="179" xfId="430" applyNumberFormat="1" applyFont="1" applyFill="1" applyBorder="1" applyAlignment="1" applyProtection="1">
      <alignment horizontal="center"/>
    </xf>
    <xf numFmtId="180" fontId="145" fillId="0" borderId="182" xfId="430" applyNumberFormat="1" applyFont="1" applyFill="1" applyBorder="1" applyAlignment="1" applyProtection="1">
      <alignment horizontal="center"/>
    </xf>
    <xf numFmtId="180" fontId="145" fillId="0" borderId="181" xfId="430" applyNumberFormat="1" applyFont="1" applyFill="1" applyBorder="1" applyAlignment="1" applyProtection="1">
      <alignment horizontal="center"/>
    </xf>
    <xf numFmtId="180" fontId="145" fillId="0" borderId="180" xfId="430" applyNumberFormat="1" applyFont="1" applyFill="1" applyBorder="1" applyAlignment="1" applyProtection="1">
      <alignment horizontal="center"/>
    </xf>
    <xf numFmtId="180" fontId="145" fillId="0" borderId="183" xfId="430" applyNumberFormat="1" applyFont="1" applyFill="1" applyBorder="1" applyAlignment="1" applyProtection="1">
      <alignment horizontal="center"/>
    </xf>
    <xf numFmtId="180" fontId="145" fillId="0" borderId="184" xfId="430" applyNumberFormat="1" applyFont="1" applyFill="1" applyBorder="1" applyAlignment="1" applyProtection="1">
      <alignment horizontal="center"/>
    </xf>
    <xf numFmtId="180" fontId="105" fillId="0" borderId="153" xfId="0" applyNumberFormat="1" applyFont="1" applyFill="1" applyBorder="1" applyAlignment="1">
      <alignment horizontal="center" wrapText="1"/>
    </xf>
    <xf numFmtId="180" fontId="146" fillId="0" borderId="170" xfId="430" applyNumberFormat="1" applyFont="1" applyFill="1" applyBorder="1" applyAlignment="1" applyProtection="1">
      <alignment horizontal="center"/>
    </xf>
    <xf numFmtId="180" fontId="146" fillId="0" borderId="156" xfId="430" applyNumberFormat="1" applyFont="1" applyFill="1" applyBorder="1" applyAlignment="1" applyProtection="1">
      <alignment horizontal="center"/>
    </xf>
    <xf numFmtId="180" fontId="146" fillId="0" borderId="152" xfId="430" applyNumberFormat="1" applyFont="1" applyFill="1" applyBorder="1" applyAlignment="1" applyProtection="1">
      <alignment horizontal="center"/>
    </xf>
    <xf numFmtId="180" fontId="146" fillId="0" borderId="168" xfId="430" applyNumberFormat="1" applyFont="1" applyFill="1" applyBorder="1" applyAlignment="1" applyProtection="1">
      <alignment horizontal="center"/>
    </xf>
    <xf numFmtId="180" fontId="146" fillId="0" borderId="169" xfId="430" applyNumberFormat="1" applyFont="1" applyFill="1" applyBorder="1" applyAlignment="1" applyProtection="1">
      <alignment horizontal="center"/>
    </xf>
    <xf numFmtId="180" fontId="147" fillId="0" borderId="156" xfId="0" applyNumberFormat="1" applyFont="1" applyFill="1" applyBorder="1" applyAlignment="1">
      <alignment horizontal="center"/>
    </xf>
    <xf numFmtId="180" fontId="147" fillId="0" borderId="168" xfId="0" applyNumberFormat="1" applyFont="1" applyFill="1" applyBorder="1" applyAlignment="1">
      <alignment horizontal="center"/>
    </xf>
    <xf numFmtId="181" fontId="147" fillId="0" borderId="153" xfId="0" applyNumberFormat="1" applyFont="1" applyFill="1" applyBorder="1" applyAlignment="1">
      <alignment horizontal="center" vertical="center"/>
    </xf>
    <xf numFmtId="181" fontId="147" fillId="0" borderId="156" xfId="0" applyNumberFormat="1" applyFont="1" applyFill="1" applyBorder="1" applyAlignment="1">
      <alignment horizontal="center" vertical="center"/>
    </xf>
    <xf numFmtId="180" fontId="272" fillId="0" borderId="170" xfId="430" applyNumberFormat="1" applyFont="1" applyFill="1" applyBorder="1" applyAlignment="1" applyProtection="1">
      <alignment horizontal="center"/>
    </xf>
    <xf numFmtId="180" fontId="272" fillId="0" borderId="169" xfId="430" applyNumberFormat="1" applyFont="1" applyFill="1" applyBorder="1" applyAlignment="1" applyProtection="1">
      <alignment horizontal="center"/>
    </xf>
    <xf numFmtId="180" fontId="146" fillId="0" borderId="185" xfId="430" applyNumberFormat="1" applyFont="1" applyFill="1" applyBorder="1" applyAlignment="1" applyProtection="1">
      <alignment horizontal="center"/>
    </xf>
    <xf numFmtId="180" fontId="146" fillId="0" borderId="179" xfId="430" applyNumberFormat="1" applyFont="1" applyFill="1" applyBorder="1" applyAlignment="1" applyProtection="1">
      <alignment horizontal="center"/>
    </xf>
    <xf numFmtId="180" fontId="146" fillId="0" borderId="182" xfId="430" applyNumberFormat="1" applyFont="1" applyFill="1" applyBorder="1" applyAlignment="1" applyProtection="1">
      <alignment horizontal="center"/>
    </xf>
    <xf numFmtId="180" fontId="146" fillId="0" borderId="181" xfId="430" applyNumberFormat="1" applyFont="1" applyFill="1" applyBorder="1" applyAlignment="1" applyProtection="1">
      <alignment horizontal="center"/>
    </xf>
    <xf numFmtId="180" fontId="146" fillId="0" borderId="180" xfId="430" applyNumberFormat="1" applyFont="1" applyFill="1" applyBorder="1" applyAlignment="1" applyProtection="1">
      <alignment horizontal="center"/>
    </xf>
    <xf numFmtId="180" fontId="146" fillId="0" borderId="183" xfId="430" applyNumberFormat="1" applyFont="1" applyFill="1" applyBorder="1" applyAlignment="1" applyProtection="1">
      <alignment horizontal="center"/>
    </xf>
    <xf numFmtId="180" fontId="146" fillId="0" borderId="184" xfId="430" applyNumberFormat="1" applyFont="1" applyFill="1" applyBorder="1" applyAlignment="1" applyProtection="1">
      <alignment horizontal="center"/>
    </xf>
    <xf numFmtId="180" fontId="429" fillId="0" borderId="170" xfId="430" applyNumberFormat="1" applyFont="1" applyFill="1" applyBorder="1" applyAlignment="1" applyProtection="1">
      <alignment horizontal="center"/>
    </xf>
    <xf numFmtId="180" fontId="429" fillId="0" borderId="151" xfId="430" applyNumberFormat="1" applyFont="1" applyFill="1" applyBorder="1" applyAlignment="1" applyProtection="1">
      <alignment horizontal="center"/>
    </xf>
    <xf numFmtId="180" fontId="429" fillId="0" borderId="156" xfId="430" applyNumberFormat="1" applyFont="1" applyFill="1" applyBorder="1" applyAlignment="1" applyProtection="1">
      <alignment horizontal="center"/>
    </xf>
    <xf numFmtId="180" fontId="429" fillId="0" borderId="152" xfId="430" applyNumberFormat="1" applyFont="1" applyFill="1" applyBorder="1" applyAlignment="1" applyProtection="1">
      <alignment horizontal="center"/>
    </xf>
    <xf numFmtId="180" fontId="429" fillId="0" borderId="168" xfId="430" applyNumberFormat="1" applyFont="1" applyFill="1" applyBorder="1" applyAlignment="1" applyProtection="1">
      <alignment horizontal="center"/>
    </xf>
    <xf numFmtId="180" fontId="429" fillId="0" borderId="153" xfId="430" applyNumberFormat="1" applyFont="1" applyFill="1" applyBorder="1" applyAlignment="1" applyProtection="1">
      <alignment horizontal="center"/>
    </xf>
    <xf numFmtId="180" fontId="429" fillId="0" borderId="169" xfId="430" applyNumberFormat="1" applyFont="1" applyFill="1" applyBorder="1" applyAlignment="1" applyProtection="1">
      <alignment horizontal="center"/>
    </xf>
    <xf numFmtId="181" fontId="206" fillId="0" borderId="156" xfId="0" applyNumberFormat="1" applyFont="1" applyFill="1" applyBorder="1" applyAlignment="1">
      <alignment horizontal="center" vertical="center"/>
    </xf>
    <xf numFmtId="180" fontId="430" fillId="0" borderId="170" xfId="430" applyNumberFormat="1" applyFont="1" applyFill="1" applyBorder="1" applyAlignment="1" applyProtection="1">
      <alignment horizontal="center"/>
    </xf>
    <xf numFmtId="180" fontId="430" fillId="0" borderId="151" xfId="430" applyNumberFormat="1" applyFont="1" applyFill="1" applyBorder="1" applyAlignment="1" applyProtection="1">
      <alignment horizontal="center"/>
    </xf>
    <xf numFmtId="180" fontId="430" fillId="0" borderId="156" xfId="430" applyNumberFormat="1" applyFont="1" applyFill="1" applyBorder="1" applyAlignment="1" applyProtection="1">
      <alignment horizontal="center"/>
    </xf>
    <xf numFmtId="180" fontId="430" fillId="0" borderId="152" xfId="430" applyNumberFormat="1" applyFont="1" applyFill="1" applyBorder="1" applyAlignment="1" applyProtection="1">
      <alignment horizontal="center"/>
    </xf>
    <xf numFmtId="180" fontId="430" fillId="0" borderId="168" xfId="430" applyNumberFormat="1" applyFont="1" applyFill="1" applyBorder="1" applyAlignment="1" applyProtection="1">
      <alignment horizontal="center"/>
    </xf>
    <xf numFmtId="180" fontId="430" fillId="0" borderId="153" xfId="430" applyNumberFormat="1" applyFont="1" applyFill="1" applyBorder="1" applyAlignment="1" applyProtection="1">
      <alignment horizontal="center"/>
    </xf>
    <xf numFmtId="180" fontId="430" fillId="0" borderId="169" xfId="430" applyNumberFormat="1" applyFont="1" applyFill="1" applyBorder="1" applyAlignment="1" applyProtection="1">
      <alignment horizontal="center"/>
    </xf>
    <xf numFmtId="180" fontId="429" fillId="0" borderId="185" xfId="430" applyNumberFormat="1" applyFont="1" applyFill="1" applyBorder="1" applyAlignment="1" applyProtection="1">
      <alignment horizontal="center"/>
    </xf>
    <xf numFmtId="180" fontId="429" fillId="0" borderId="179" xfId="430" applyNumberFormat="1" applyFont="1" applyFill="1" applyBorder="1" applyAlignment="1" applyProtection="1">
      <alignment horizontal="center"/>
    </xf>
    <xf numFmtId="180" fontId="429" fillId="0" borderId="182" xfId="430" applyNumberFormat="1" applyFont="1" applyFill="1" applyBorder="1" applyAlignment="1" applyProtection="1">
      <alignment horizontal="center"/>
    </xf>
    <xf numFmtId="180" fontId="429" fillId="0" borderId="181" xfId="430" applyNumberFormat="1" applyFont="1" applyFill="1" applyBorder="1" applyAlignment="1" applyProtection="1">
      <alignment horizontal="center"/>
    </xf>
    <xf numFmtId="180" fontId="429" fillId="0" borderId="180" xfId="430" applyNumberFormat="1" applyFont="1" applyFill="1" applyBorder="1" applyAlignment="1" applyProtection="1">
      <alignment horizontal="center"/>
    </xf>
    <xf numFmtId="180" fontId="429" fillId="0" borderId="183" xfId="430" applyNumberFormat="1" applyFont="1" applyFill="1" applyBorder="1" applyAlignment="1" applyProtection="1">
      <alignment horizontal="center"/>
    </xf>
    <xf numFmtId="180" fontId="429" fillId="0" borderId="184" xfId="430" applyNumberFormat="1" applyFont="1" applyFill="1" applyBorder="1" applyAlignment="1" applyProtection="1">
      <alignment horizontal="center"/>
    </xf>
    <xf numFmtId="49" fontId="105" fillId="0" borderId="151" xfId="0" quotePrefix="1" applyNumberFormat="1" applyFont="1" applyFill="1" applyBorder="1" applyAlignment="1">
      <alignment horizontal="center" vertical="center"/>
    </xf>
    <xf numFmtId="180" fontId="429" fillId="0" borderId="167" xfId="430" applyNumberFormat="1" applyFont="1" applyFill="1" applyBorder="1" applyAlignment="1" applyProtection="1">
      <alignment horizontal="center"/>
    </xf>
    <xf numFmtId="180" fontId="206" fillId="0" borderId="153" xfId="0" applyNumberFormat="1" applyFont="1" applyFill="1" applyBorder="1" applyAlignment="1">
      <alignment horizontal="center"/>
    </xf>
    <xf numFmtId="181" fontId="105" fillId="0" borderId="151" xfId="0" quotePrefix="1" applyNumberFormat="1" applyFont="1" applyFill="1" applyBorder="1" applyAlignment="1">
      <alignment horizontal="center" vertical="center"/>
    </xf>
    <xf numFmtId="180" fontId="430" fillId="0" borderId="167" xfId="430" applyNumberFormat="1" applyFont="1" applyFill="1" applyBorder="1" applyAlignment="1" applyProtection="1">
      <alignment horizontal="center"/>
    </xf>
    <xf numFmtId="180" fontId="430" fillId="0" borderId="163" xfId="430" applyNumberFormat="1" applyFont="1" applyFill="1" applyBorder="1" applyAlignment="1" applyProtection="1">
      <alignment horizontal="center"/>
    </xf>
    <xf numFmtId="180" fontId="430" fillId="0" borderId="173" xfId="430" applyNumberFormat="1" applyFont="1" applyFill="1" applyBorder="1" applyAlignment="1" applyProtection="1">
      <alignment horizontal="center"/>
    </xf>
    <xf numFmtId="180" fontId="430" fillId="0" borderId="158" xfId="430" applyNumberFormat="1" applyFont="1" applyFill="1" applyBorder="1" applyAlignment="1" applyProtection="1">
      <alignment horizontal="center"/>
    </xf>
    <xf numFmtId="0" fontId="147" fillId="0" borderId="177" xfId="0" applyNumberFormat="1" applyFont="1" applyFill="1" applyBorder="1" applyAlignment="1">
      <alignment horizontal="center" wrapText="1"/>
    </xf>
    <xf numFmtId="180" fontId="147" fillId="0" borderId="158" xfId="0" applyNumberFormat="1" applyFont="1" applyFill="1" applyBorder="1" applyAlignment="1">
      <alignment horizontal="center" wrapText="1"/>
    </xf>
    <xf numFmtId="180" fontId="147" fillId="0" borderId="163" xfId="0" applyNumberFormat="1" applyFont="1" applyFill="1" applyBorder="1" applyAlignment="1">
      <alignment horizontal="center" wrapText="1"/>
    </xf>
    <xf numFmtId="180" fontId="147" fillId="0" borderId="173" xfId="0" applyNumberFormat="1" applyFont="1" applyFill="1" applyBorder="1" applyAlignment="1">
      <alignment horizontal="center" wrapText="1"/>
    </xf>
    <xf numFmtId="181" fontId="147" fillId="0" borderId="158" xfId="0" quotePrefix="1" applyNumberFormat="1" applyFont="1" applyFill="1" applyBorder="1" applyAlignment="1">
      <alignment horizontal="center" vertical="center"/>
    </xf>
    <xf numFmtId="0" fontId="147" fillId="0" borderId="163" xfId="0" applyFont="1" applyFill="1" applyBorder="1" applyAlignment="1">
      <alignment horizontal="center"/>
    </xf>
    <xf numFmtId="181" fontId="147" fillId="0" borderId="163" xfId="0" applyNumberFormat="1" applyFont="1" applyFill="1" applyBorder="1" applyAlignment="1">
      <alignment horizontal="center" vertical="center"/>
    </xf>
    <xf numFmtId="181" fontId="147" fillId="0" borderId="163" xfId="0" quotePrefix="1" applyNumberFormat="1" applyFont="1" applyFill="1" applyBorder="1" applyAlignment="1">
      <alignment horizontal="center" vertical="center"/>
    </xf>
    <xf numFmtId="181" fontId="147" fillId="0" borderId="163" xfId="0" applyNumberFormat="1" applyFont="1" applyFill="1" applyBorder="1" applyAlignment="1">
      <alignment horizontal="center"/>
    </xf>
    <xf numFmtId="181" fontId="147" fillId="0" borderId="173" xfId="0" applyNumberFormat="1" applyFont="1" applyFill="1" applyBorder="1" applyAlignment="1">
      <alignment horizontal="center"/>
    </xf>
    <xf numFmtId="180" fontId="210" fillId="0" borderId="172" xfId="430" applyNumberFormat="1" applyFont="1" applyFill="1" applyBorder="1" applyAlignment="1" applyProtection="1">
      <alignment horizontal="center"/>
    </xf>
    <xf numFmtId="180" fontId="210" fillId="0" borderId="163" xfId="430" applyNumberFormat="1" applyFont="1" applyFill="1" applyBorder="1" applyAlignment="1" applyProtection="1">
      <alignment horizontal="center"/>
    </xf>
    <xf numFmtId="180" fontId="210" fillId="0" borderId="157" xfId="430" applyNumberFormat="1" applyFont="1" applyFill="1" applyBorder="1" applyAlignment="1" applyProtection="1">
      <alignment horizontal="center"/>
    </xf>
    <xf numFmtId="0" fontId="105" fillId="0" borderId="175" xfId="0" applyFont="1" applyFill="1" applyBorder="1" applyAlignment="1">
      <alignment horizontal="center" vertical="center"/>
    </xf>
    <xf numFmtId="0" fontId="105" fillId="0" borderId="153" xfId="0" applyFont="1" applyFill="1" applyBorder="1" applyAlignment="1">
      <alignment horizontal="center" vertical="center"/>
    </xf>
    <xf numFmtId="0" fontId="105" fillId="0" borderId="168" xfId="0" applyFont="1" applyFill="1" applyBorder="1" applyAlignment="1">
      <alignment horizontal="center" vertical="center"/>
    </xf>
    <xf numFmtId="0" fontId="105" fillId="0" borderId="153" xfId="0" quotePrefix="1" applyFont="1" applyFill="1" applyBorder="1" applyAlignment="1">
      <alignment horizontal="center" vertical="center"/>
    </xf>
    <xf numFmtId="0" fontId="105" fillId="0" borderId="151" xfId="0" quotePrefix="1" applyFont="1" applyFill="1" applyBorder="1" applyAlignment="1">
      <alignment horizontal="center" vertical="center"/>
    </xf>
    <xf numFmtId="180" fontId="209" fillId="0" borderId="167" xfId="430" applyNumberFormat="1" applyFont="1" applyFill="1" applyBorder="1" applyAlignment="1" applyProtection="1">
      <alignment horizontal="center"/>
    </xf>
    <xf numFmtId="180" fontId="209" fillId="0" borderId="151" xfId="430" applyNumberFormat="1" applyFont="1" applyFill="1" applyBorder="1" applyAlignment="1" applyProtection="1">
      <alignment horizontal="center"/>
    </xf>
    <xf numFmtId="180" fontId="209" fillId="0" borderId="168" xfId="430" applyNumberFormat="1" applyFont="1" applyFill="1" applyBorder="1" applyAlignment="1" applyProtection="1">
      <alignment horizontal="center"/>
    </xf>
    <xf numFmtId="180" fontId="209" fillId="0" borderId="153" xfId="430" applyNumberFormat="1" applyFont="1" applyFill="1" applyBorder="1" applyAlignment="1" applyProtection="1">
      <alignment horizontal="center"/>
    </xf>
    <xf numFmtId="180" fontId="105" fillId="0" borderId="183" xfId="0" applyNumberFormat="1" applyFont="1" applyFill="1" applyBorder="1" applyAlignment="1">
      <alignment horizontal="center" vertical="center"/>
    </xf>
    <xf numFmtId="0" fontId="105" fillId="0" borderId="179" xfId="0" applyFont="1" applyFill="1" applyBorder="1" applyAlignment="1">
      <alignment horizontal="center" vertical="center"/>
    </xf>
    <xf numFmtId="180" fontId="105" fillId="0" borderId="180" xfId="0" applyNumberFormat="1" applyFont="1" applyFill="1" applyBorder="1" applyAlignment="1">
      <alignment horizontal="center" vertical="center"/>
    </xf>
    <xf numFmtId="181" fontId="105" fillId="0" borderId="183" xfId="0" quotePrefix="1" applyNumberFormat="1" applyFont="1" applyFill="1" applyBorder="1" applyAlignment="1">
      <alignment horizontal="center" vertical="center"/>
    </xf>
    <xf numFmtId="0" fontId="105" fillId="0" borderId="179" xfId="0" applyFont="1" applyFill="1" applyBorder="1" applyAlignment="1">
      <alignment horizontal="center"/>
    </xf>
    <xf numFmtId="0" fontId="105" fillId="0" borderId="179" xfId="0" quotePrefix="1" applyFont="1" applyFill="1" applyBorder="1" applyAlignment="1">
      <alignment horizontal="center" vertical="center"/>
    </xf>
    <xf numFmtId="181" fontId="105" fillId="0" borderId="179" xfId="0" applyNumberFormat="1" applyFont="1" applyFill="1" applyBorder="1" applyAlignment="1">
      <alignment horizontal="center"/>
    </xf>
    <xf numFmtId="181" fontId="206" fillId="0" borderId="180" xfId="0" applyNumberFormat="1" applyFont="1" applyFill="1" applyBorder="1" applyAlignment="1">
      <alignment horizontal="center"/>
    </xf>
    <xf numFmtId="180" fontId="209" fillId="0" borderId="179" xfId="430" applyNumberFormat="1" applyFont="1" applyFill="1" applyBorder="1" applyAlignment="1" applyProtection="1">
      <alignment horizontal="center"/>
    </xf>
    <xf numFmtId="180" fontId="209" fillId="0" borderId="180" xfId="430" applyNumberFormat="1" applyFont="1" applyFill="1" applyBorder="1" applyAlignment="1" applyProtection="1">
      <alignment horizontal="center"/>
    </xf>
    <xf numFmtId="180" fontId="209" fillId="0" borderId="183" xfId="430" applyNumberFormat="1" applyFont="1" applyFill="1" applyBorder="1" applyAlignment="1" applyProtection="1">
      <alignment horizontal="center"/>
    </xf>
    <xf numFmtId="0" fontId="431" fillId="0" borderId="45" xfId="0" applyFont="1" applyFill="1" applyBorder="1" applyAlignment="1">
      <alignment horizontal="center" vertical="center"/>
    </xf>
    <xf numFmtId="0" fontId="105" fillId="0" borderId="163" xfId="0" applyFont="1" applyFill="1" applyBorder="1" applyAlignment="1">
      <alignment horizontal="center"/>
    </xf>
    <xf numFmtId="0" fontId="147" fillId="0" borderId="151" xfId="0" quotePrefix="1" applyFont="1" applyFill="1" applyBorder="1" applyAlignment="1">
      <alignment horizontal="center" vertical="center"/>
    </xf>
    <xf numFmtId="0" fontId="147" fillId="0" borderId="151" xfId="0" applyFont="1" applyFill="1" applyBorder="1" applyAlignment="1">
      <alignment horizontal="center" vertical="center"/>
    </xf>
    <xf numFmtId="0" fontId="105" fillId="0" borderId="177" xfId="0" applyFont="1" applyFill="1" applyBorder="1" applyAlignment="1">
      <alignment horizontal="center" vertical="center"/>
    </xf>
    <xf numFmtId="0" fontId="105" fillId="0" borderId="183" xfId="0" applyFont="1" applyFill="1" applyBorder="1" applyAlignment="1">
      <alignment horizontal="center" vertical="center"/>
    </xf>
    <xf numFmtId="0" fontId="105" fillId="0" borderId="183" xfId="0" quotePrefix="1" applyFont="1" applyFill="1" applyBorder="1" applyAlignment="1">
      <alignment horizontal="center" vertical="center"/>
    </xf>
    <xf numFmtId="180" fontId="209" fillId="0" borderId="172" xfId="430" applyNumberFormat="1" applyFont="1" applyFill="1" applyBorder="1" applyAlignment="1" applyProtection="1">
      <alignment horizontal="center"/>
    </xf>
    <xf numFmtId="180" fontId="209" fillId="0" borderId="163" xfId="430" applyNumberFormat="1" applyFont="1" applyFill="1" applyBorder="1" applyAlignment="1" applyProtection="1">
      <alignment horizontal="center"/>
    </xf>
    <xf numFmtId="180" fontId="209" fillId="0" borderId="173" xfId="430" applyNumberFormat="1" applyFont="1" applyFill="1" applyBorder="1" applyAlignment="1" applyProtection="1">
      <alignment horizontal="center"/>
    </xf>
    <xf numFmtId="180" fontId="209" fillId="0" borderId="158" xfId="430" applyNumberFormat="1" applyFont="1" applyFill="1" applyBorder="1" applyAlignment="1" applyProtection="1">
      <alignment horizontal="center"/>
    </xf>
    <xf numFmtId="181" fontId="105" fillId="0" borderId="30" xfId="0" applyNumberFormat="1" applyFont="1" applyFill="1" applyBorder="1" applyAlignment="1">
      <alignment horizontal="center"/>
    </xf>
    <xf numFmtId="180" fontId="209" fillId="0" borderId="85" xfId="430" applyNumberFormat="1" applyFont="1" applyFill="1" applyBorder="1" applyAlignment="1" applyProtection="1">
      <alignment horizontal="center"/>
    </xf>
    <xf numFmtId="180" fontId="209" fillId="0" borderId="83" xfId="430" applyNumberFormat="1" applyFont="1" applyFill="1" applyBorder="1" applyAlignment="1" applyProtection="1">
      <alignment horizontal="center"/>
    </xf>
    <xf numFmtId="180" fontId="209" fillId="0" borderId="91" xfId="430" applyNumberFormat="1" applyFont="1" applyFill="1" applyBorder="1" applyAlignment="1" applyProtection="1">
      <alignment horizontal="center"/>
    </xf>
    <xf numFmtId="180" fontId="209" fillId="0" borderId="108" xfId="430" applyNumberFormat="1" applyFont="1" applyFill="1" applyBorder="1" applyAlignment="1" applyProtection="1">
      <alignment horizontal="center"/>
    </xf>
    <xf numFmtId="181" fontId="105" fillId="0" borderId="152" xfId="0" applyNumberFormat="1" applyFont="1" applyFill="1" applyBorder="1" applyAlignment="1">
      <alignment horizontal="center"/>
    </xf>
    <xf numFmtId="200" fontId="112" fillId="0" borderId="179" xfId="1424" applyNumberFormat="1" applyFont="1" applyFill="1" applyBorder="1" applyAlignment="1" applyProtection="1">
      <alignment horizontal="center" vertical="center"/>
    </xf>
    <xf numFmtId="200" fontId="112" fillId="0" borderId="179" xfId="1424" quotePrefix="1" applyNumberFormat="1" applyFont="1" applyFill="1" applyBorder="1" applyAlignment="1" applyProtection="1">
      <alignment horizontal="center" vertical="center"/>
    </xf>
    <xf numFmtId="200" fontId="112" fillId="0" borderId="180" xfId="1424" applyNumberFormat="1" applyFont="1" applyFill="1" applyBorder="1" applyAlignment="1" applyProtection="1">
      <alignment horizontal="center" vertical="center"/>
    </xf>
    <xf numFmtId="0" fontId="226" fillId="0" borderId="151" xfId="1424" applyFont="1" applyFill="1" applyBorder="1" applyAlignment="1" applyProtection="1">
      <alignment horizontal="center" vertical="center"/>
    </xf>
    <xf numFmtId="0" fontId="226" fillId="0" borderId="16" xfId="1424" applyFont="1" applyFill="1" applyBorder="1" applyAlignment="1" applyProtection="1">
      <alignment horizontal="center" vertical="center"/>
    </xf>
    <xf numFmtId="0" fontId="226" fillId="0" borderId="168" xfId="1424" applyFont="1" applyFill="1" applyBorder="1" applyAlignment="1" applyProtection="1">
      <alignment horizontal="center" vertical="center"/>
    </xf>
    <xf numFmtId="0" fontId="226" fillId="0" borderId="167" xfId="1424" applyFont="1" applyFill="1" applyBorder="1" applyAlignment="1" applyProtection="1">
      <alignment horizontal="center" vertical="center"/>
    </xf>
    <xf numFmtId="49" fontId="226" fillId="0" borderId="179" xfId="492" applyNumberFormat="1" applyFont="1" applyFill="1" applyBorder="1" applyAlignment="1">
      <alignment horizontal="center" vertical="center"/>
    </xf>
    <xf numFmtId="49" fontId="226" fillId="0" borderId="179" xfId="492" quotePrefix="1" applyNumberFormat="1" applyFont="1" applyFill="1" applyBorder="1" applyAlignment="1">
      <alignment horizontal="center" vertical="center"/>
    </xf>
    <xf numFmtId="49" fontId="226" fillId="0" borderId="180" xfId="492" applyNumberFormat="1" applyFont="1" applyFill="1" applyBorder="1" applyAlignment="1">
      <alignment horizontal="center" vertical="center"/>
    </xf>
    <xf numFmtId="180" fontId="226" fillId="27" borderId="179" xfId="2513" applyNumberFormat="1" applyFont="1" applyFill="1" applyBorder="1" applyAlignment="1">
      <alignment horizontal="center" vertical="center"/>
    </xf>
    <xf numFmtId="0" fontId="139" fillId="0" borderId="16" xfId="0" applyFont="1" applyFill="1" applyBorder="1" applyAlignment="1">
      <alignment horizontal="center" vertical="center"/>
    </xf>
    <xf numFmtId="0" fontId="139" fillId="31" borderId="153" xfId="492" applyFont="1" applyFill="1" applyBorder="1" applyAlignment="1">
      <alignment horizontal="center" vertical="center"/>
    </xf>
    <xf numFmtId="0" fontId="139" fillId="31" borderId="156" xfId="492" applyFont="1" applyFill="1" applyBorder="1" applyAlignment="1">
      <alignment horizontal="center" vertical="center"/>
    </xf>
    <xf numFmtId="0" fontId="139" fillId="31" borderId="169" xfId="492" applyFont="1" applyFill="1" applyBorder="1" applyAlignment="1">
      <alignment horizontal="center" vertical="center"/>
    </xf>
    <xf numFmtId="0" fontId="139" fillId="0" borderId="151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wrapText="1"/>
    </xf>
    <xf numFmtId="188" fontId="226" fillId="0" borderId="75" xfId="1424" applyNumberFormat="1" applyFont="1" applyFill="1" applyBorder="1" applyAlignment="1" applyProtection="1">
      <alignment horizontal="center" vertical="center"/>
    </xf>
    <xf numFmtId="180" fontId="226" fillId="0" borderId="26" xfId="1424" applyNumberFormat="1" applyFont="1" applyFill="1" applyBorder="1" applyAlignment="1" applyProtection="1">
      <alignment horizontal="center" vertical="center"/>
    </xf>
    <xf numFmtId="181" fontId="263" fillId="0" borderId="163" xfId="1424" applyNumberFormat="1" applyFont="1" applyFill="1" applyBorder="1" applyAlignment="1" applyProtection="1">
      <alignment horizontal="center" vertical="center"/>
    </xf>
    <xf numFmtId="0" fontId="263" fillId="0" borderId="163" xfId="1424" applyFont="1" applyFill="1" applyBorder="1" applyAlignment="1" applyProtection="1">
      <alignment horizontal="center" vertical="center"/>
    </xf>
    <xf numFmtId="188" fontId="226" fillId="0" borderId="163" xfId="1424" applyNumberFormat="1" applyFont="1" applyFill="1" applyBorder="1" applyAlignment="1" applyProtection="1">
      <alignment horizontal="center" vertical="center"/>
    </xf>
    <xf numFmtId="189" fontId="226" fillId="0" borderId="163" xfId="1424" applyNumberFormat="1" applyFont="1" applyFill="1" applyBorder="1" applyAlignment="1" applyProtection="1">
      <alignment horizontal="center" vertical="center"/>
    </xf>
    <xf numFmtId="189" fontId="226" fillId="0" borderId="173" xfId="1424" applyNumberFormat="1" applyFont="1" applyFill="1" applyBorder="1" applyAlignment="1" applyProtection="1">
      <alignment horizontal="center" vertical="center"/>
    </xf>
    <xf numFmtId="180" fontId="226" fillId="0" borderId="167" xfId="1424" applyNumberFormat="1" applyFont="1" applyFill="1" applyBorder="1" applyAlignment="1" applyProtection="1">
      <alignment horizontal="center" vertical="center"/>
    </xf>
    <xf numFmtId="0" fontId="141" fillId="0" borderId="34" xfId="1424" applyFont="1" applyFill="1" applyBorder="1" applyAlignment="1" applyProtection="1">
      <alignment horizontal="center" vertical="center"/>
    </xf>
    <xf numFmtId="181" fontId="263" fillId="0" borderId="83" xfId="1424" applyNumberFormat="1" applyFont="1" applyFill="1" applyBorder="1" applyAlignment="1" applyProtection="1">
      <alignment horizontal="center" vertical="center"/>
    </xf>
    <xf numFmtId="0" fontId="263" fillId="0" borderId="83" xfId="1424" applyFont="1" applyFill="1" applyBorder="1" applyAlignment="1" applyProtection="1">
      <alignment horizontal="center" vertical="center"/>
    </xf>
    <xf numFmtId="188" fontId="226" fillId="0" borderId="83" xfId="1424" applyNumberFormat="1" applyFont="1" applyFill="1" applyBorder="1" applyAlignment="1" applyProtection="1">
      <alignment horizontal="center" vertical="center"/>
    </xf>
    <xf numFmtId="180" fontId="226" fillId="0" borderId="34" xfId="1424" applyNumberFormat="1" applyFont="1" applyFill="1" applyBorder="1" applyAlignment="1" applyProtection="1">
      <alignment horizontal="center" vertical="center"/>
    </xf>
    <xf numFmtId="0" fontId="150" fillId="0" borderId="151" xfId="1424" applyFont="1" applyFill="1" applyBorder="1" applyAlignment="1" applyProtection="1">
      <alignment horizontal="center" vertical="center"/>
    </xf>
    <xf numFmtId="180" fontId="189" fillId="0" borderId="152" xfId="1424" applyNumberFormat="1" applyFont="1" applyFill="1" applyBorder="1" applyAlignment="1" applyProtection="1">
      <alignment horizontal="center" vertical="center"/>
    </xf>
    <xf numFmtId="0" fontId="137" fillId="0" borderId="25" xfId="1424" applyFont="1" applyFill="1" applyBorder="1" applyAlignment="1" applyProtection="1">
      <alignment horizontal="center" vertical="center"/>
    </xf>
    <xf numFmtId="0" fontId="137" fillId="0" borderId="151" xfId="1424" applyFont="1" applyFill="1" applyBorder="1" applyAlignment="1" applyProtection="1">
      <alignment horizontal="center" vertical="center"/>
    </xf>
    <xf numFmtId="180" fontId="125" fillId="0" borderId="152" xfId="1424" applyNumberFormat="1" applyFont="1" applyFill="1" applyBorder="1" applyAlignment="1" applyProtection="1">
      <alignment horizontal="center" vertical="center"/>
    </xf>
    <xf numFmtId="180" fontId="205" fillId="0" borderId="152" xfId="1424" applyNumberFormat="1" applyFont="1" applyFill="1" applyBorder="1" applyAlignment="1" applyProtection="1">
      <alignment horizontal="center" vertical="center"/>
    </xf>
    <xf numFmtId="180" fontId="205" fillId="0" borderId="153" xfId="1424" applyNumberFormat="1" applyFont="1" applyFill="1" applyBorder="1" applyAlignment="1" applyProtection="1">
      <alignment horizontal="center" vertical="center"/>
    </xf>
    <xf numFmtId="180" fontId="189" fillId="0" borderId="156" xfId="1424" applyNumberFormat="1" applyFont="1" applyFill="1" applyBorder="1" applyAlignment="1" applyProtection="1">
      <alignment horizontal="center"/>
    </xf>
    <xf numFmtId="180" fontId="189" fillId="0" borderId="153" xfId="1424" applyNumberFormat="1" applyFont="1" applyFill="1" applyBorder="1" applyAlignment="1" applyProtection="1">
      <alignment horizontal="center"/>
    </xf>
    <xf numFmtId="0" fontId="112" fillId="0" borderId="151" xfId="1424" applyFont="1" applyFill="1" applyBorder="1" applyAlignment="1" applyProtection="1">
      <alignment horizontal="center" vertical="center"/>
    </xf>
    <xf numFmtId="0" fontId="112" fillId="0" borderId="179" xfId="1424" applyFont="1" applyFill="1" applyBorder="1" applyAlignment="1" applyProtection="1">
      <alignment horizontal="center" vertical="center"/>
    </xf>
    <xf numFmtId="49" fontId="139" fillId="31" borderId="186" xfId="492" applyNumberFormat="1" applyFont="1" applyFill="1" applyBorder="1" applyAlignment="1">
      <alignment horizontal="center" vertical="center"/>
    </xf>
    <xf numFmtId="49" fontId="139" fillId="31" borderId="183" xfId="492" applyNumberFormat="1" applyFont="1" applyFill="1" applyBorder="1" applyAlignment="1">
      <alignment horizontal="center" vertical="center"/>
    </xf>
    <xf numFmtId="49" fontId="139" fillId="31" borderId="182" xfId="492" applyNumberFormat="1" applyFont="1" applyFill="1" applyBorder="1" applyAlignment="1">
      <alignment horizontal="center" vertical="center"/>
    </xf>
    <xf numFmtId="49" fontId="139" fillId="31" borderId="184" xfId="492" applyNumberFormat="1" applyFont="1" applyFill="1" applyBorder="1" applyAlignment="1">
      <alignment horizontal="center" vertical="center"/>
    </xf>
    <xf numFmtId="0" fontId="130" fillId="0" borderId="179" xfId="0" applyFont="1" applyFill="1" applyBorder="1" applyAlignment="1">
      <alignment horizontal="center" vertical="center"/>
    </xf>
    <xf numFmtId="180" fontId="130" fillId="0" borderId="179" xfId="0" applyNumberFormat="1" applyFont="1" applyBorder="1" applyAlignment="1">
      <alignment horizontal="center" vertical="center"/>
    </xf>
    <xf numFmtId="180" fontId="130" fillId="0" borderId="180" xfId="0" applyNumberFormat="1" applyFont="1" applyBorder="1" applyAlignment="1">
      <alignment horizontal="center" vertical="center"/>
    </xf>
    <xf numFmtId="49" fontId="130" fillId="0" borderId="179" xfId="0" quotePrefix="1" applyNumberFormat="1" applyFont="1" applyFill="1" applyBorder="1" applyAlignment="1">
      <alignment horizontal="center" vertical="center"/>
    </xf>
    <xf numFmtId="180" fontId="130" fillId="26" borderId="179" xfId="0" applyNumberFormat="1" applyFont="1" applyFill="1" applyBorder="1" applyAlignment="1">
      <alignment horizontal="center" vertical="center"/>
    </xf>
    <xf numFmtId="181" fontId="130" fillId="0" borderId="179" xfId="0" applyNumberFormat="1" applyFont="1" applyFill="1" applyBorder="1" applyAlignment="1">
      <alignment horizontal="center" vertical="center"/>
    </xf>
    <xf numFmtId="49" fontId="266" fillId="31" borderId="182" xfId="492" applyNumberFormat="1" applyFont="1" applyFill="1" applyBorder="1" applyAlignment="1">
      <alignment horizontal="center" vertical="center"/>
    </xf>
    <xf numFmtId="181" fontId="130" fillId="29" borderId="179" xfId="0" quotePrefix="1" applyNumberFormat="1" applyFont="1" applyFill="1" applyBorder="1" applyAlignment="1">
      <alignment horizontal="center" vertical="center"/>
    </xf>
    <xf numFmtId="0" fontId="130" fillId="29" borderId="179" xfId="0" applyFont="1" applyFill="1" applyBorder="1" applyAlignment="1">
      <alignment horizontal="center" vertical="center"/>
    </xf>
    <xf numFmtId="49" fontId="130" fillId="29" borderId="179" xfId="0" quotePrefix="1" applyNumberFormat="1" applyFont="1" applyFill="1" applyBorder="1" applyAlignment="1">
      <alignment horizontal="center" vertical="center"/>
    </xf>
    <xf numFmtId="180" fontId="130" fillId="29" borderId="179" xfId="0" applyNumberFormat="1" applyFont="1" applyFill="1" applyBorder="1" applyAlignment="1">
      <alignment horizontal="center" vertical="center"/>
    </xf>
    <xf numFmtId="180" fontId="266" fillId="29" borderId="179" xfId="0" applyNumberFormat="1" applyFont="1" applyFill="1" applyBorder="1" applyAlignment="1">
      <alignment horizontal="center" vertical="center"/>
    </xf>
    <xf numFmtId="0" fontId="130" fillId="0" borderId="50" xfId="0" applyFont="1" applyFill="1" applyBorder="1" applyAlignment="1">
      <alignment horizontal="center" vertical="center"/>
    </xf>
    <xf numFmtId="181" fontId="130" fillId="0" borderId="151" xfId="0" quotePrefix="1" applyNumberFormat="1" applyFont="1" applyFill="1" applyBorder="1" applyAlignment="1">
      <alignment horizontal="center" vertical="center"/>
    </xf>
    <xf numFmtId="181" fontId="130" fillId="0" borderId="179" xfId="0" quotePrefix="1" applyNumberFormat="1" applyFont="1" applyFill="1" applyBorder="1" applyAlignment="1">
      <alignment horizontal="center" vertical="center"/>
    </xf>
    <xf numFmtId="181" fontId="130" fillId="0" borderId="22" xfId="0" applyNumberFormat="1" applyFont="1" applyFill="1" applyBorder="1" applyAlignment="1">
      <alignment horizontal="center" vertical="center"/>
    </xf>
    <xf numFmtId="0" fontId="130" fillId="0" borderId="22" xfId="0" applyFont="1" applyFill="1" applyBorder="1" applyAlignment="1">
      <alignment horizontal="center" vertical="center"/>
    </xf>
    <xf numFmtId="49" fontId="130" fillId="0" borderId="22" xfId="0" quotePrefix="1" applyNumberFormat="1" applyFont="1" applyFill="1" applyBorder="1" applyAlignment="1">
      <alignment horizontal="center" vertical="center"/>
    </xf>
    <xf numFmtId="0" fontId="131" fillId="0" borderId="179" xfId="1424" applyFont="1" applyFill="1" applyBorder="1" applyAlignment="1" applyProtection="1">
      <alignment horizontal="center"/>
    </xf>
    <xf numFmtId="0" fontId="170" fillId="0" borderId="151" xfId="314" applyFont="1" applyFill="1" applyBorder="1" applyAlignment="1">
      <alignment horizontal="center" vertical="center"/>
    </xf>
    <xf numFmtId="0" fontId="130" fillId="0" borderId="183" xfId="0" applyFont="1" applyFill="1" applyBorder="1" applyAlignment="1">
      <alignment horizontal="center" vertical="center"/>
    </xf>
    <xf numFmtId="0" fontId="137" fillId="0" borderId="213" xfId="1424" applyFont="1" applyFill="1" applyBorder="1" applyAlignment="1" applyProtection="1">
      <alignment horizontal="center" vertical="center"/>
    </xf>
    <xf numFmtId="0" fontId="189" fillId="0" borderId="213" xfId="1424" applyFont="1" applyFill="1" applyBorder="1" applyAlignment="1" applyProtection="1">
      <alignment horizontal="center" vertical="center"/>
    </xf>
    <xf numFmtId="20" fontId="189" fillId="0" borderId="213" xfId="1424" applyNumberFormat="1" applyFont="1" applyFill="1" applyBorder="1" applyAlignment="1" applyProtection="1">
      <alignment horizontal="center" vertical="center"/>
    </xf>
    <xf numFmtId="20" fontId="137" fillId="0" borderId="213" xfId="1424" applyNumberFormat="1" applyFont="1" applyFill="1" applyBorder="1" applyAlignment="1" applyProtection="1">
      <alignment horizontal="center" vertical="center"/>
    </xf>
    <xf numFmtId="189" fontId="111" fillId="0" borderId="214" xfId="1424" applyNumberFormat="1" applyFont="1" applyFill="1" applyBorder="1" applyAlignment="1" applyProtection="1">
      <alignment horizontal="center" vertical="center"/>
    </xf>
    <xf numFmtId="188" fontId="111" fillId="0" borderId="214" xfId="1424" applyNumberFormat="1" applyFont="1" applyFill="1" applyBorder="1" applyAlignment="1" applyProtection="1">
      <alignment horizontal="center" vertical="center"/>
    </xf>
    <xf numFmtId="188" fontId="112" fillId="0" borderId="214" xfId="1424" applyNumberFormat="1" applyFont="1" applyFill="1" applyBorder="1" applyAlignment="1" applyProtection="1">
      <alignment horizontal="center" vertical="center"/>
    </xf>
    <xf numFmtId="0" fontId="115" fillId="0" borderId="179" xfId="1424" applyFont="1" applyFill="1" applyBorder="1" applyAlignment="1" applyProtection="1">
      <alignment horizontal="center"/>
    </xf>
    <xf numFmtId="0" fontId="112" fillId="0" borderId="179" xfId="1424" applyFont="1" applyFill="1" applyBorder="1" applyAlignment="1" applyProtection="1">
      <alignment horizontal="left"/>
    </xf>
    <xf numFmtId="181" fontId="111" fillId="0" borderId="215" xfId="1424" applyNumberFormat="1" applyFont="1" applyFill="1" applyBorder="1" applyAlignment="1" applyProtection="1">
      <alignment horizontal="center" vertical="center"/>
    </xf>
    <xf numFmtId="188" fontId="111" fillId="0" borderId="186" xfId="1424" applyNumberFormat="1" applyFont="1" applyFill="1" applyBorder="1" applyAlignment="1" applyProtection="1">
      <alignment horizontal="center" vertical="center"/>
    </xf>
    <xf numFmtId="189" fontId="111" fillId="0" borderId="179" xfId="1424" applyNumberFormat="1" applyFont="1" applyFill="1" applyBorder="1" applyAlignment="1" applyProtection="1">
      <alignment horizontal="center" vertical="center"/>
    </xf>
    <xf numFmtId="180" fontId="111" fillId="0" borderId="179" xfId="1424" applyNumberFormat="1" applyFont="1" applyFill="1" applyBorder="1" applyAlignment="1" applyProtection="1">
      <alignment horizontal="center" vertical="center"/>
    </xf>
    <xf numFmtId="180" fontId="123" fillId="0" borderId="179" xfId="1424" applyNumberFormat="1" applyFont="1" applyFill="1" applyBorder="1" applyAlignment="1" applyProtection="1">
      <alignment horizontal="center" vertical="center" wrapText="1"/>
    </xf>
    <xf numFmtId="180" fontId="111" fillId="0" borderId="179" xfId="1424" applyNumberFormat="1" applyFont="1" applyFill="1" applyBorder="1" applyAlignment="1" applyProtection="1">
      <alignment horizontal="center"/>
    </xf>
    <xf numFmtId="189" fontId="189" fillId="0" borderId="214" xfId="1424" applyNumberFormat="1" applyFont="1" applyFill="1" applyBorder="1" applyAlignment="1" applyProtection="1">
      <alignment horizontal="center" vertical="center"/>
    </xf>
    <xf numFmtId="189" fontId="111" fillId="0" borderId="213" xfId="1424" applyNumberFormat="1" applyFont="1" applyFill="1" applyBorder="1" applyAlignment="1" applyProtection="1">
      <alignment horizontal="center" vertical="center"/>
    </xf>
    <xf numFmtId="200" fontId="137" fillId="0" borderId="179" xfId="1424" applyNumberFormat="1" applyFont="1" applyFill="1" applyBorder="1" applyAlignment="1" applyProtection="1">
      <alignment horizontal="center" vertical="center"/>
    </xf>
    <xf numFmtId="200" fontId="137" fillId="0" borderId="180" xfId="1424" applyNumberFormat="1" applyFont="1" applyFill="1" applyBorder="1" applyAlignment="1" applyProtection="1">
      <alignment horizontal="center" vertical="center"/>
    </xf>
    <xf numFmtId="0" fontId="106" fillId="0" borderId="22" xfId="0" applyFont="1" applyFill="1" applyBorder="1" applyAlignment="1">
      <alignment horizontal="center"/>
    </xf>
    <xf numFmtId="0" fontId="106" fillId="0" borderId="16" xfId="0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 vertical="center"/>
    </xf>
    <xf numFmtId="0" fontId="106" fillId="0" borderId="28" xfId="0" applyFont="1" applyFill="1" applyBorder="1" applyAlignment="1">
      <alignment horizontal="center" vertical="center"/>
    </xf>
    <xf numFmtId="0" fontId="197" fillId="0" borderId="77" xfId="467" applyFont="1" applyFill="1" applyBorder="1" applyAlignment="1">
      <alignment horizontal="center"/>
    </xf>
    <xf numFmtId="0" fontId="197" fillId="0" borderId="10" xfId="467" applyFont="1" applyFill="1" applyBorder="1" applyAlignment="1">
      <alignment horizontal="center"/>
    </xf>
    <xf numFmtId="0" fontId="197" fillId="0" borderId="24" xfId="467" applyFont="1" applyFill="1" applyBorder="1" applyAlignment="1">
      <alignment horizontal="center"/>
    </xf>
    <xf numFmtId="0" fontId="197" fillId="0" borderId="39" xfId="467" applyFont="1" applyFill="1" applyBorder="1" applyAlignment="1">
      <alignment horizontal="center"/>
    </xf>
    <xf numFmtId="0" fontId="199" fillId="0" borderId="18" xfId="467" applyFont="1" applyFill="1" applyBorder="1" applyAlignment="1">
      <alignment horizontal="center"/>
    </xf>
    <xf numFmtId="0" fontId="199" fillId="0" borderId="24" xfId="467" applyFont="1" applyFill="1" applyBorder="1" applyAlignment="1">
      <alignment horizontal="center"/>
    </xf>
    <xf numFmtId="181" fontId="106" fillId="0" borderId="23" xfId="0" applyNumberFormat="1" applyFont="1" applyFill="1" applyBorder="1" applyAlignment="1">
      <alignment horizontal="center" vertical="center"/>
    </xf>
    <xf numFmtId="0" fontId="106" fillId="0" borderId="48" xfId="0" applyFont="1" applyFill="1" applyBorder="1" applyAlignment="1">
      <alignment horizontal="center" vertical="center"/>
    </xf>
    <xf numFmtId="0" fontId="106" fillId="0" borderId="68" xfId="0" applyFont="1" applyFill="1" applyBorder="1" applyAlignment="1">
      <alignment horizontal="center" vertical="center"/>
    </xf>
    <xf numFmtId="0" fontId="106" fillId="0" borderId="84" xfId="0" applyFont="1" applyFill="1" applyBorder="1" applyAlignment="1">
      <alignment horizontal="center" vertical="center"/>
    </xf>
    <xf numFmtId="180" fontId="106" fillId="0" borderId="73" xfId="0" applyNumberFormat="1" applyFont="1" applyFill="1" applyBorder="1" applyAlignment="1">
      <alignment horizontal="center" wrapText="1"/>
    </xf>
    <xf numFmtId="180" fontId="106" fillId="0" borderId="64" xfId="0" applyNumberFormat="1" applyFont="1" applyFill="1" applyBorder="1" applyAlignment="1">
      <alignment horizontal="center" wrapText="1"/>
    </xf>
    <xf numFmtId="180" fontId="155" fillId="0" borderId="17" xfId="430" applyNumberFormat="1" applyFont="1" applyFill="1" applyBorder="1" applyAlignment="1" applyProtection="1">
      <alignment horizontal="center"/>
    </xf>
    <xf numFmtId="201" fontId="117" fillId="0" borderId="0" xfId="2198" applyFont="1" applyFill="1" applyAlignment="1">
      <alignment vertical="center"/>
    </xf>
    <xf numFmtId="49" fontId="114" fillId="0" borderId="124" xfId="414" applyNumberFormat="1" applyFont="1" applyFill="1" applyBorder="1" applyAlignment="1">
      <alignment horizontal="center" vertical="center"/>
    </xf>
    <xf numFmtId="49" fontId="114" fillId="0" borderId="125" xfId="414" applyNumberFormat="1" applyFont="1" applyFill="1" applyBorder="1" applyAlignment="1">
      <alignment horizontal="center" vertical="center"/>
    </xf>
    <xf numFmtId="49" fontId="114" fillId="0" borderId="97" xfId="414" applyNumberFormat="1" applyFont="1" applyFill="1" applyBorder="1" applyAlignment="1">
      <alignment horizontal="center" vertical="center"/>
    </xf>
    <xf numFmtId="0" fontId="130" fillId="0" borderId="0" xfId="0" applyFont="1" applyFill="1"/>
    <xf numFmtId="49" fontId="114" fillId="0" borderId="107" xfId="414" applyNumberFormat="1" applyFont="1" applyFill="1" applyBorder="1" applyAlignment="1">
      <alignment horizontal="center" vertical="center"/>
    </xf>
    <xf numFmtId="49" fontId="114" fillId="0" borderId="34" xfId="414" applyNumberFormat="1" applyFont="1" applyFill="1" applyBorder="1" applyAlignment="1">
      <alignment horizontal="center" vertical="center"/>
    </xf>
    <xf numFmtId="49" fontId="114" fillId="0" borderId="25" xfId="414" applyNumberFormat="1" applyFont="1" applyFill="1" applyBorder="1" applyAlignment="1">
      <alignment horizontal="center" vertical="center"/>
    </xf>
    <xf numFmtId="49" fontId="114" fillId="0" borderId="51" xfId="414" applyNumberFormat="1" applyFont="1" applyFill="1" applyBorder="1" applyAlignment="1">
      <alignment horizontal="center" vertical="center"/>
    </xf>
    <xf numFmtId="49" fontId="114" fillId="0" borderId="49" xfId="414" applyNumberFormat="1" applyFont="1" applyFill="1" applyBorder="1" applyAlignment="1">
      <alignment horizontal="center" vertical="center"/>
    </xf>
    <xf numFmtId="49" fontId="114" fillId="0" borderId="60" xfId="414" applyNumberFormat="1" applyFont="1" applyFill="1" applyBorder="1" applyAlignment="1">
      <alignment horizontal="center" vertical="center"/>
    </xf>
    <xf numFmtId="49" fontId="114" fillId="0" borderId="81" xfId="414" applyNumberFormat="1" applyFont="1" applyFill="1" applyBorder="1" applyAlignment="1">
      <alignment horizontal="center" vertical="center"/>
    </xf>
    <xf numFmtId="180" fontId="114" fillId="0" borderId="60" xfId="0" applyNumberFormat="1" applyFont="1" applyFill="1" applyBorder="1" applyAlignment="1">
      <alignment horizontal="center" vertical="center"/>
    </xf>
    <xf numFmtId="0" fontId="114" fillId="0" borderId="44" xfId="1424" applyFont="1" applyFill="1" applyBorder="1" applyAlignment="1" applyProtection="1">
      <alignment horizontal="center" vertical="center"/>
    </xf>
    <xf numFmtId="180" fontId="114" fillId="0" borderId="26" xfId="0" applyNumberFormat="1" applyFont="1" applyBorder="1" applyAlignment="1">
      <alignment horizontal="center" vertical="center"/>
    </xf>
    <xf numFmtId="180" fontId="114" fillId="0" borderId="16" xfId="0" applyNumberFormat="1" applyFont="1" applyBorder="1" applyAlignment="1">
      <alignment horizontal="center" vertical="center"/>
    </xf>
    <xf numFmtId="180" fontId="114" fillId="0" borderId="75" xfId="0" applyNumberFormat="1" applyFont="1" applyBorder="1" applyAlignment="1">
      <alignment horizontal="center" vertical="center"/>
    </xf>
    <xf numFmtId="180" fontId="158" fillId="0" borderId="43" xfId="0" applyNumberFormat="1" applyFont="1" applyFill="1" applyBorder="1" applyAlignment="1">
      <alignment horizontal="center" vertical="center"/>
    </xf>
    <xf numFmtId="0" fontId="158" fillId="0" borderId="42" xfId="0" applyFont="1" applyFill="1" applyBorder="1" applyAlignment="1">
      <alignment horizontal="center" vertical="center"/>
    </xf>
    <xf numFmtId="180" fontId="158" fillId="0" borderId="62" xfId="0" applyNumberFormat="1" applyFont="1" applyFill="1" applyBorder="1" applyAlignment="1">
      <alignment horizontal="center" vertical="center"/>
    </xf>
    <xf numFmtId="181" fontId="158" fillId="0" borderId="43" xfId="0" applyNumberFormat="1" applyFont="1" applyFill="1" applyBorder="1" applyAlignment="1">
      <alignment horizontal="center" vertical="center"/>
    </xf>
    <xf numFmtId="0" fontId="158" fillId="0" borderId="10" xfId="0" applyFont="1" applyFill="1" applyBorder="1" applyAlignment="1">
      <alignment horizontal="center" vertical="center"/>
    </xf>
    <xf numFmtId="181" fontId="158" fillId="0" borderId="42" xfId="0" applyNumberFormat="1" applyFont="1" applyFill="1" applyBorder="1" applyAlignment="1">
      <alignment horizontal="center" vertical="center"/>
    </xf>
    <xf numFmtId="0" fontId="158" fillId="0" borderId="62" xfId="0" applyFont="1" applyFill="1" applyBorder="1" applyAlignment="1">
      <alignment horizontal="center" vertical="center"/>
    </xf>
    <xf numFmtId="0" fontId="106" fillId="0" borderId="42" xfId="0" applyFont="1" applyFill="1" applyBorder="1" applyAlignment="1">
      <alignment horizontal="center" vertical="center"/>
    </xf>
    <xf numFmtId="180" fontId="106" fillId="0" borderId="43" xfId="0" applyNumberFormat="1" applyFont="1" applyFill="1" applyBorder="1" applyAlignment="1">
      <alignment horizontal="center" vertical="center"/>
    </xf>
    <xf numFmtId="180" fontId="106" fillId="0" borderId="27" xfId="0" applyNumberFormat="1" applyFont="1" applyFill="1" applyBorder="1" applyAlignment="1">
      <alignment horizontal="center" vertical="center"/>
    </xf>
    <xf numFmtId="180" fontId="197" fillId="0" borderId="85" xfId="429" applyNumberFormat="1" applyFont="1" applyFill="1" applyBorder="1" applyAlignment="1" applyProtection="1">
      <alignment horizontal="center"/>
    </xf>
    <xf numFmtId="180" fontId="197" fillId="0" borderId="69" xfId="429" applyNumberFormat="1" applyFont="1" applyFill="1" applyBorder="1" applyAlignment="1" applyProtection="1">
      <alignment horizontal="center"/>
    </xf>
    <xf numFmtId="180" fontId="158" fillId="0" borderId="24" xfId="0" applyNumberFormat="1" applyFont="1" applyFill="1" applyBorder="1" applyAlignment="1">
      <alignment horizontal="center"/>
    </xf>
    <xf numFmtId="0" fontId="158" fillId="0" borderId="24" xfId="0" applyFont="1" applyFill="1" applyBorder="1" applyAlignment="1">
      <alignment horizontal="center"/>
    </xf>
    <xf numFmtId="180" fontId="207" fillId="0" borderId="37" xfId="430" applyNumberFormat="1" applyFont="1" applyFill="1" applyBorder="1" applyAlignment="1" applyProtection="1">
      <alignment horizontal="center"/>
    </xf>
    <xf numFmtId="180" fontId="207" fillId="0" borderId="61" xfId="430" applyNumberFormat="1" applyFont="1" applyFill="1" applyBorder="1" applyAlignment="1" applyProtection="1">
      <alignment horizontal="center"/>
    </xf>
    <xf numFmtId="180" fontId="106" fillId="0" borderId="62" xfId="0" applyNumberFormat="1" applyFont="1" applyFill="1" applyBorder="1" applyAlignment="1">
      <alignment horizontal="center" vertical="center"/>
    </xf>
    <xf numFmtId="181" fontId="106" fillId="0" borderId="43" xfId="0" applyNumberFormat="1" applyFont="1" applyFill="1" applyBorder="1" applyAlignment="1">
      <alignment horizontal="center" vertical="center"/>
    </xf>
    <xf numFmtId="181" fontId="106" fillId="0" borderId="42" xfId="0" applyNumberFormat="1" applyFont="1" applyFill="1" applyBorder="1" applyAlignment="1">
      <alignment horizontal="center" vertical="center"/>
    </xf>
    <xf numFmtId="0" fontId="106" fillId="0" borderId="62" xfId="0" applyFont="1" applyFill="1" applyBorder="1" applyAlignment="1">
      <alignment horizontal="center" vertical="center"/>
    </xf>
    <xf numFmtId="180" fontId="158" fillId="0" borderId="44" xfId="0" applyNumberFormat="1" applyFont="1" applyFill="1" applyBorder="1" applyAlignment="1">
      <alignment horizontal="center" wrapText="1"/>
    </xf>
    <xf numFmtId="0" fontId="158" fillId="0" borderId="16" xfId="467" applyFont="1" applyFill="1" applyBorder="1" applyAlignment="1">
      <alignment horizontal="center" vertical="center"/>
    </xf>
    <xf numFmtId="180" fontId="158" fillId="0" borderId="75" xfId="0" applyNumberFormat="1" applyFont="1" applyFill="1" applyBorder="1" applyAlignment="1">
      <alignment horizontal="center"/>
    </xf>
    <xf numFmtId="181" fontId="158" fillId="0" borderId="82" xfId="0" applyNumberFormat="1" applyFont="1" applyFill="1" applyBorder="1" applyAlignment="1">
      <alignment horizontal="center"/>
    </xf>
    <xf numFmtId="0" fontId="158" fillId="0" borderId="16" xfId="0" applyFont="1" applyFill="1" applyBorder="1" applyAlignment="1">
      <alignment horizontal="center"/>
    </xf>
    <xf numFmtId="181" fontId="158" fillId="0" borderId="16" xfId="0" applyNumberFormat="1" applyFont="1" applyFill="1" applyBorder="1" applyAlignment="1">
      <alignment horizontal="center"/>
    </xf>
    <xf numFmtId="0" fontId="158" fillId="0" borderId="83" xfId="0" applyFont="1" applyFill="1" applyBorder="1" applyAlignment="1">
      <alignment horizontal="center"/>
    </xf>
    <xf numFmtId="181" fontId="158" fillId="0" borderId="75" xfId="0" applyNumberFormat="1" applyFont="1" applyFill="1" applyBorder="1" applyAlignment="1">
      <alignment horizontal="center"/>
    </xf>
    <xf numFmtId="49" fontId="157" fillId="0" borderId="18" xfId="467" applyNumberFormat="1" applyFont="1" applyFill="1" applyBorder="1" applyAlignment="1">
      <alignment horizontal="center"/>
    </xf>
    <xf numFmtId="180" fontId="158" fillId="0" borderId="20" xfId="0" applyNumberFormat="1" applyFont="1" applyFill="1" applyBorder="1" applyAlignment="1">
      <alignment horizontal="center"/>
    </xf>
    <xf numFmtId="180" fontId="158" fillId="0" borderId="31" xfId="0" applyNumberFormat="1" applyFont="1" applyFill="1" applyBorder="1" applyAlignment="1">
      <alignment horizontal="center"/>
    </xf>
    <xf numFmtId="180" fontId="158" fillId="0" borderId="18" xfId="0" applyNumberFormat="1" applyFont="1" applyFill="1" applyBorder="1" applyAlignment="1">
      <alignment horizontal="center" vertical="center"/>
    </xf>
    <xf numFmtId="180" fontId="158" fillId="0" borderId="24" xfId="0" applyNumberFormat="1" applyFont="1" applyFill="1" applyBorder="1" applyAlignment="1">
      <alignment horizontal="center" vertical="center"/>
    </xf>
    <xf numFmtId="181" fontId="158" fillId="0" borderId="18" xfId="0" applyNumberFormat="1" applyFont="1" applyFill="1" applyBorder="1" applyAlignment="1">
      <alignment horizontal="center" vertical="center"/>
    </xf>
    <xf numFmtId="181" fontId="158" fillId="0" borderId="10" xfId="0" applyNumberFormat="1" applyFont="1" applyFill="1" applyBorder="1" applyAlignment="1">
      <alignment horizontal="center" vertical="center"/>
    </xf>
    <xf numFmtId="181" fontId="158" fillId="0" borderId="24" xfId="0" applyNumberFormat="1" applyFont="1" applyFill="1" applyBorder="1" applyAlignment="1">
      <alignment horizontal="center" vertical="center"/>
    </xf>
    <xf numFmtId="181" fontId="106" fillId="0" borderId="43" xfId="0" applyNumberFormat="1" applyFont="1" applyFill="1" applyBorder="1" applyAlignment="1">
      <alignment horizontal="center"/>
    </xf>
    <xf numFmtId="0" fontId="106" fillId="0" borderId="42" xfId="0" applyFont="1" applyFill="1" applyBorder="1" applyAlignment="1">
      <alignment horizontal="center"/>
    </xf>
    <xf numFmtId="181" fontId="106" fillId="0" borderId="42" xfId="0" applyNumberFormat="1" applyFont="1" applyFill="1" applyBorder="1" applyAlignment="1">
      <alignment horizontal="center"/>
    </xf>
    <xf numFmtId="181" fontId="106" fillId="0" borderId="62" xfId="0" applyNumberFormat="1" applyFont="1" applyFill="1" applyBorder="1" applyAlignment="1">
      <alignment horizontal="center"/>
    </xf>
    <xf numFmtId="180" fontId="158" fillId="0" borderId="27" xfId="0" applyNumberFormat="1" applyFont="1" applyFill="1" applyBorder="1" applyAlignment="1">
      <alignment horizontal="center" wrapText="1"/>
    </xf>
    <xf numFmtId="0" fontId="158" fillId="0" borderId="42" xfId="467" applyFont="1" applyFill="1" applyBorder="1" applyAlignment="1">
      <alignment horizontal="center" vertical="center"/>
    </xf>
    <xf numFmtId="180" fontId="158" fillId="0" borderId="48" xfId="0" applyNumberFormat="1" applyFont="1" applyFill="1" applyBorder="1" applyAlignment="1">
      <alignment horizontal="center"/>
    </xf>
    <xf numFmtId="181" fontId="158" fillId="0" borderId="73" xfId="0" applyNumberFormat="1" applyFont="1" applyFill="1" applyBorder="1" applyAlignment="1"/>
    <xf numFmtId="0" fontId="158" fillId="0" borderId="42" xfId="0" applyFont="1" applyFill="1" applyBorder="1" applyAlignment="1">
      <alignment horizontal="center"/>
    </xf>
    <xf numFmtId="0" fontId="532" fillId="0" borderId="21" xfId="0" applyFont="1" applyFill="1" applyBorder="1" applyAlignment="1"/>
    <xf numFmtId="181" fontId="158" fillId="0" borderId="42" xfId="0" applyNumberFormat="1" applyFont="1" applyFill="1" applyBorder="1" applyAlignment="1">
      <alignment horizontal="center"/>
    </xf>
    <xf numFmtId="0" fontId="532" fillId="0" borderId="24" xfId="0" applyFont="1" applyFill="1" applyBorder="1" applyAlignment="1"/>
    <xf numFmtId="180" fontId="207" fillId="0" borderId="80" xfId="430" applyNumberFormat="1" applyFont="1" applyFill="1" applyBorder="1" applyAlignment="1" applyProtection="1">
      <alignment horizontal="center"/>
    </xf>
    <xf numFmtId="181" fontId="106" fillId="0" borderId="27" xfId="0" applyNumberFormat="1" applyFont="1" applyFill="1" applyBorder="1" applyAlignment="1">
      <alignment horizontal="center" vertical="center"/>
    </xf>
    <xf numFmtId="180" fontId="106" fillId="0" borderId="63" xfId="0" applyNumberFormat="1" applyFont="1" applyFill="1" applyBorder="1" applyAlignment="1">
      <alignment horizontal="center" vertical="center"/>
    </xf>
    <xf numFmtId="180" fontId="106" fillId="0" borderId="42" xfId="0" applyNumberFormat="1" applyFont="1" applyFill="1" applyBorder="1" applyAlignment="1">
      <alignment horizontal="center" vertical="center"/>
    </xf>
    <xf numFmtId="0" fontId="30" fillId="0" borderId="10" xfId="485" applyFont="1" applyFill="1" applyBorder="1" applyAlignment="1">
      <alignment horizontal="center"/>
    </xf>
    <xf numFmtId="0" fontId="30" fillId="0" borderId="24" xfId="485" applyFont="1" applyFill="1" applyBorder="1" applyAlignment="1">
      <alignment horizontal="center"/>
    </xf>
    <xf numFmtId="0" fontId="30" fillId="0" borderId="27" xfId="485" applyFont="1" applyFill="1" applyBorder="1" applyAlignment="1">
      <alignment horizontal="center"/>
    </xf>
    <xf numFmtId="201" fontId="162" fillId="0" borderId="217" xfId="482" applyNumberFormat="1" applyFont="1" applyFill="1" applyBorder="1" applyAlignment="1">
      <alignment horizontal="center"/>
    </xf>
    <xf numFmtId="180" fontId="162" fillId="27" borderId="217" xfId="429" applyNumberFormat="1" applyFont="1" applyFill="1" applyBorder="1" applyAlignment="1">
      <alignment horizontal="center" vertical="center"/>
    </xf>
    <xf numFmtId="180" fontId="163" fillId="27" borderId="217" xfId="429" applyNumberFormat="1" applyFont="1" applyFill="1" applyBorder="1" applyAlignment="1">
      <alignment horizontal="center" vertical="center"/>
    </xf>
    <xf numFmtId="0" fontId="162" fillId="0" borderId="64" xfId="3362" applyNumberFormat="1" applyFont="1" applyFill="1" applyBorder="1" applyAlignment="1" applyProtection="1">
      <alignment horizontal="center" vertical="center"/>
    </xf>
    <xf numFmtId="201" fontId="159" fillId="0" borderId="44" xfId="3362" applyNumberFormat="1" applyFont="1" applyFill="1" applyBorder="1" applyAlignment="1" applyProtection="1">
      <alignment horizontal="left" vertical="center"/>
    </xf>
    <xf numFmtId="180" fontId="162" fillId="62" borderId="97" xfId="429" applyNumberFormat="1" applyFont="1" applyFill="1" applyBorder="1" applyAlignment="1">
      <alignment horizontal="center" vertical="center"/>
    </xf>
    <xf numFmtId="0" fontId="162" fillId="0" borderId="22" xfId="3362" applyNumberFormat="1" applyFont="1" applyFill="1" applyBorder="1" applyAlignment="1" applyProtection="1">
      <alignment horizontal="center" vertical="center"/>
    </xf>
    <xf numFmtId="201" fontId="159" fillId="0" borderId="22" xfId="3362" applyNumberFormat="1" applyFont="1" applyFill="1" applyBorder="1" applyAlignment="1" applyProtection="1">
      <alignment horizontal="left" vertical="center"/>
    </xf>
    <xf numFmtId="201" fontId="162" fillId="0" borderId="22" xfId="429" applyNumberFormat="1" applyFont="1" applyFill="1" applyBorder="1" applyAlignment="1">
      <alignment horizontal="center" vertical="center"/>
    </xf>
    <xf numFmtId="201" fontId="162" fillId="0" borderId="22" xfId="3362" applyNumberFormat="1" applyFont="1" applyFill="1" applyBorder="1" applyAlignment="1" applyProtection="1">
      <alignment horizontal="center" vertical="center"/>
    </xf>
    <xf numFmtId="201" fontId="162" fillId="62" borderId="22" xfId="3362" applyNumberFormat="1" applyFont="1" applyFill="1" applyBorder="1" applyAlignment="1" applyProtection="1">
      <alignment horizontal="center" vertical="center"/>
    </xf>
    <xf numFmtId="201" fontId="162" fillId="62" borderId="22" xfId="3362" applyNumberFormat="1" applyFont="1" applyFill="1" applyBorder="1" applyAlignment="1" applyProtection="1">
      <alignment horizontal="center" vertical="center" wrapText="1"/>
    </xf>
    <xf numFmtId="180" fontId="165" fillId="0" borderId="22" xfId="429" applyNumberFormat="1" applyFont="1" applyFill="1" applyBorder="1" applyAlignment="1">
      <alignment horizontal="center" vertical="center"/>
    </xf>
    <xf numFmtId="0" fontId="162" fillId="0" borderId="45" xfId="3362" applyNumberFormat="1" applyFont="1" applyFill="1" applyBorder="1" applyAlignment="1" applyProtection="1">
      <alignment horizontal="center" vertical="center"/>
    </xf>
    <xf numFmtId="180" fontId="159" fillId="0" borderId="26" xfId="429" applyNumberFormat="1" applyFont="1" applyFill="1" applyBorder="1" applyAlignment="1">
      <alignment horizontal="center" vertical="center"/>
    </xf>
    <xf numFmtId="180" fontId="162" fillId="0" borderId="82" xfId="429" applyNumberFormat="1" applyFont="1" applyFill="1" applyBorder="1" applyAlignment="1">
      <alignment horizontal="center" vertical="center"/>
    </xf>
    <xf numFmtId="0" fontId="141" fillId="0" borderId="10" xfId="0" applyFont="1" applyBorder="1" applyAlignment="1">
      <alignment horizontal="center" vertical="center"/>
    </xf>
    <xf numFmtId="180" fontId="141" fillId="0" borderId="21" xfId="0" applyNumberFormat="1" applyFont="1" applyFill="1" applyBorder="1" applyAlignment="1">
      <alignment horizontal="center"/>
    </xf>
    <xf numFmtId="180" fontId="141" fillId="0" borderId="18" xfId="0" applyNumberFormat="1" applyFont="1" applyFill="1" applyBorder="1" applyAlignment="1">
      <alignment horizontal="center"/>
    </xf>
    <xf numFmtId="0" fontId="143" fillId="31" borderId="10" xfId="0" applyFont="1" applyFill="1" applyBorder="1" applyAlignment="1">
      <alignment horizontal="center" vertical="center"/>
    </xf>
    <xf numFmtId="0" fontId="143" fillId="31" borderId="10" xfId="492" applyFont="1" applyFill="1" applyBorder="1" applyAlignment="1">
      <alignment horizontal="center" vertical="center"/>
    </xf>
    <xf numFmtId="201" fontId="141" fillId="31" borderId="10" xfId="2198" applyFont="1" applyFill="1" applyBorder="1" applyAlignment="1">
      <alignment horizontal="center" vertical="center"/>
    </xf>
    <xf numFmtId="0" fontId="112" fillId="31" borderId="10" xfId="467" applyFont="1" applyFill="1" applyBorder="1" applyAlignment="1">
      <alignment horizontal="center"/>
    </xf>
    <xf numFmtId="180" fontId="141" fillId="31" borderId="10" xfId="499" applyNumberFormat="1" applyFont="1" applyFill="1" applyBorder="1" applyAlignment="1">
      <alignment horizontal="center"/>
    </xf>
    <xf numFmtId="0" fontId="30" fillId="0" borderId="0" xfId="8249" applyFont="1" applyFill="1" applyAlignment="1">
      <alignment vertical="center"/>
    </xf>
    <xf numFmtId="202" fontId="30" fillId="0" borderId="0" xfId="8249" applyNumberFormat="1" applyFont="1" applyFill="1" applyAlignment="1">
      <alignment vertical="center"/>
    </xf>
    <xf numFmtId="203" fontId="30" fillId="0" borderId="0" xfId="8249" applyNumberFormat="1" applyFont="1" applyFill="1" applyAlignment="1">
      <alignment vertical="center"/>
    </xf>
    <xf numFmtId="0" fontId="166" fillId="0" borderId="0" xfId="8249" applyFont="1" applyFill="1" applyAlignment="1">
      <alignment vertical="center"/>
    </xf>
    <xf numFmtId="0" fontId="152" fillId="0" borderId="0" xfId="8249" applyFont="1" applyFill="1" applyAlignment="1">
      <alignment vertical="center"/>
    </xf>
    <xf numFmtId="0" fontId="30" fillId="0" borderId="0" xfId="8249" applyFont="1" applyFill="1" applyBorder="1" applyAlignment="1">
      <alignment vertical="center"/>
    </xf>
    <xf numFmtId="16" fontId="169" fillId="0" borderId="0" xfId="8249" applyNumberFormat="1" applyFont="1" applyFill="1" applyBorder="1" applyAlignment="1"/>
    <xf numFmtId="0" fontId="168" fillId="0" borderId="0" xfId="8249" applyFont="1" applyFill="1" applyAlignment="1">
      <alignment vertical="center"/>
    </xf>
    <xf numFmtId="198" fontId="415" fillId="0" borderId="26" xfId="8249" applyNumberFormat="1" applyFont="1" applyFill="1" applyBorder="1" applyAlignment="1">
      <alignment horizontal="center"/>
    </xf>
    <xf numFmtId="198" fontId="415" fillId="0" borderId="16" xfId="8249" applyNumberFormat="1" applyFont="1" applyFill="1" applyBorder="1" applyAlignment="1">
      <alignment horizontal="center"/>
    </xf>
    <xf numFmtId="198" fontId="415" fillId="0" borderId="82" xfId="8249" applyNumberFormat="1" applyFont="1" applyFill="1" applyBorder="1" applyAlignment="1">
      <alignment horizontal="center"/>
    </xf>
    <xf numFmtId="198" fontId="415" fillId="0" borderId="16" xfId="8249" applyNumberFormat="1" applyFont="1" applyFill="1" applyBorder="1" applyAlignment="1">
      <alignment horizontal="center" wrapText="1"/>
    </xf>
    <xf numFmtId="198" fontId="169" fillId="0" borderId="16" xfId="8249" applyNumberFormat="1" applyFont="1" applyFill="1" applyBorder="1" applyAlignment="1">
      <alignment horizontal="center" wrapText="1"/>
    </xf>
    <xf numFmtId="198" fontId="169" fillId="0" borderId="16" xfId="8249" applyNumberFormat="1" applyFont="1" applyFill="1" applyBorder="1" applyAlignment="1">
      <alignment horizontal="center"/>
    </xf>
    <xf numFmtId="198" fontId="169" fillId="0" borderId="75" xfId="8249" applyNumberFormat="1" applyFont="1" applyFill="1" applyBorder="1" applyAlignment="1">
      <alignment horizontal="center"/>
    </xf>
    <xf numFmtId="198" fontId="415" fillId="0" borderId="27" xfId="8249" applyNumberFormat="1" applyFont="1" applyFill="1" applyBorder="1" applyAlignment="1">
      <alignment horizontal="center"/>
    </xf>
    <xf numFmtId="198" fontId="415" fillId="0" borderId="10" xfId="8249" applyNumberFormat="1" applyFont="1" applyFill="1" applyBorder="1" applyAlignment="1">
      <alignment horizontal="center"/>
    </xf>
    <xf numFmtId="198" fontId="415" fillId="0" borderId="18" xfId="8249" applyNumberFormat="1" applyFont="1" applyFill="1" applyBorder="1" applyAlignment="1">
      <alignment horizontal="center"/>
    </xf>
    <xf numFmtId="198" fontId="415" fillId="0" borderId="10" xfId="8249" applyNumberFormat="1" applyFont="1" applyFill="1" applyBorder="1" applyAlignment="1">
      <alignment horizontal="center" wrapText="1"/>
    </xf>
    <xf numFmtId="198" fontId="169" fillId="0" borderId="10" xfId="8249" applyNumberFormat="1" applyFont="1" applyFill="1" applyBorder="1" applyAlignment="1">
      <alignment horizontal="center" wrapText="1"/>
    </xf>
    <xf numFmtId="198" fontId="169" fillId="0" borderId="10" xfId="8249" applyNumberFormat="1" applyFont="1" applyFill="1" applyBorder="1" applyAlignment="1">
      <alignment horizontal="center"/>
    </xf>
    <xf numFmtId="198" fontId="169" fillId="0" borderId="24" xfId="8249" applyNumberFormat="1" applyFont="1" applyFill="1" applyBorder="1" applyAlignment="1">
      <alignment horizontal="center"/>
    </xf>
    <xf numFmtId="198" fontId="415" fillId="0" borderId="28" xfId="8249" applyNumberFormat="1" applyFont="1" applyFill="1" applyBorder="1" applyAlignment="1">
      <alignment horizontal="center"/>
    </xf>
    <xf numFmtId="198" fontId="415" fillId="0" borderId="20" xfId="8249" applyNumberFormat="1" applyFont="1" applyFill="1" applyBorder="1" applyAlignment="1">
      <alignment horizontal="center"/>
    </xf>
    <xf numFmtId="198" fontId="415" fillId="0" borderId="38" xfId="8249" applyNumberFormat="1" applyFont="1" applyFill="1" applyBorder="1" applyAlignment="1">
      <alignment horizontal="center"/>
    </xf>
    <xf numFmtId="198" fontId="415" fillId="0" borderId="20" xfId="8249" applyNumberFormat="1" applyFont="1" applyFill="1" applyBorder="1" applyAlignment="1">
      <alignment horizontal="center" wrapText="1"/>
    </xf>
    <xf numFmtId="198" fontId="169" fillId="0" borderId="20" xfId="8249" applyNumberFormat="1" applyFont="1" applyFill="1" applyBorder="1" applyAlignment="1">
      <alignment horizontal="center" wrapText="1"/>
    </xf>
    <xf numFmtId="198" fontId="169" fillId="0" borderId="20" xfId="8249" applyNumberFormat="1" applyFont="1" applyFill="1" applyBorder="1" applyAlignment="1">
      <alignment horizontal="center"/>
    </xf>
    <xf numFmtId="198" fontId="169" fillId="0" borderId="31" xfId="8249" applyNumberFormat="1" applyFont="1" applyFill="1" applyBorder="1" applyAlignment="1">
      <alignment horizontal="center"/>
    </xf>
    <xf numFmtId="198" fontId="169" fillId="0" borderId="26" xfId="8249" applyNumberFormat="1" applyFont="1" applyFill="1" applyBorder="1" applyAlignment="1">
      <alignment horizontal="center"/>
    </xf>
    <xf numFmtId="198" fontId="169" fillId="0" borderId="27" xfId="8249" applyNumberFormat="1" applyFont="1" applyFill="1" applyBorder="1" applyAlignment="1">
      <alignment horizontal="center"/>
    </xf>
    <xf numFmtId="198" fontId="169" fillId="0" borderId="28" xfId="8249" applyNumberFormat="1" applyFont="1" applyFill="1" applyBorder="1" applyAlignment="1">
      <alignment horizontal="center"/>
    </xf>
    <xf numFmtId="198" fontId="169" fillId="0" borderId="36" xfId="8249" applyNumberFormat="1" applyFont="1" applyFill="1" applyBorder="1" applyAlignment="1">
      <alignment horizontal="center" wrapText="1"/>
    </xf>
    <xf numFmtId="198" fontId="169" fillId="0" borderId="18" xfId="8249" applyNumberFormat="1" applyFont="1" applyFill="1" applyBorder="1" applyAlignment="1">
      <alignment horizontal="center"/>
    </xf>
    <xf numFmtId="198" fontId="169" fillId="0" borderId="39" xfId="8249" applyNumberFormat="1" applyFont="1" applyFill="1" applyBorder="1" applyAlignment="1">
      <alignment horizontal="center"/>
    </xf>
    <xf numFmtId="198" fontId="496" fillId="0" borderId="38" xfId="8249" applyNumberFormat="1" applyFont="1" applyFill="1" applyBorder="1" applyAlignment="1">
      <alignment horizontal="center" wrapText="1"/>
    </xf>
    <xf numFmtId="198" fontId="496" fillId="0" borderId="20" xfId="8249" applyNumberFormat="1" applyFont="1" applyFill="1" applyBorder="1" applyAlignment="1">
      <alignment horizontal="center" wrapText="1"/>
    </xf>
    <xf numFmtId="198" fontId="169" fillId="0" borderId="38" xfId="8249" applyNumberFormat="1" applyFont="1" applyFill="1" applyBorder="1" applyAlignment="1">
      <alignment horizontal="center"/>
    </xf>
    <xf numFmtId="198" fontId="169" fillId="0" borderId="77" xfId="8249" applyNumberFormat="1" applyFont="1" applyFill="1" applyBorder="1" applyAlignment="1">
      <alignment horizontal="center"/>
    </xf>
    <xf numFmtId="198" fontId="169" fillId="0" borderId="82" xfId="8249" applyNumberFormat="1" applyFont="1" applyFill="1" applyBorder="1" applyAlignment="1">
      <alignment horizontal="center"/>
    </xf>
    <xf numFmtId="198" fontId="169" fillId="0" borderId="66" xfId="8249" applyNumberFormat="1" applyFont="1" applyFill="1" applyBorder="1" applyAlignment="1">
      <alignment horizontal="center"/>
    </xf>
    <xf numFmtId="198" fontId="169" fillId="0" borderId="88" xfId="8249" applyNumberFormat="1" applyFont="1" applyFill="1" applyBorder="1" applyAlignment="1">
      <alignment horizontal="center"/>
    </xf>
    <xf numFmtId="198" fontId="169" fillId="0" borderId="51" xfId="8249" applyNumberFormat="1" applyFont="1" applyFill="1" applyBorder="1" applyAlignment="1">
      <alignment horizontal="center"/>
    </xf>
    <xf numFmtId="198" fontId="169" fillId="0" borderId="50" xfId="8249" applyNumberFormat="1" applyFont="1" applyFill="1" applyBorder="1" applyAlignment="1">
      <alignment horizontal="center"/>
    </xf>
    <xf numFmtId="198" fontId="169" fillId="0" borderId="90" xfId="8249" applyNumberFormat="1" applyFont="1" applyFill="1" applyBorder="1" applyAlignment="1">
      <alignment horizontal="center"/>
    </xf>
    <xf numFmtId="198" fontId="169" fillId="0" borderId="63" xfId="8249" applyNumberFormat="1" applyFont="1" applyFill="1" applyBorder="1" applyAlignment="1">
      <alignment horizontal="center"/>
    </xf>
    <xf numFmtId="198" fontId="169" fillId="0" borderId="43" xfId="8249" applyNumberFormat="1" applyFont="1" applyFill="1" applyBorder="1" applyAlignment="1">
      <alignment horizontal="center"/>
    </xf>
    <xf numFmtId="198" fontId="169" fillId="0" borderId="42" xfId="8249" applyNumberFormat="1" applyFont="1" applyFill="1" applyBorder="1" applyAlignment="1">
      <alignment horizontal="center"/>
    </xf>
    <xf numFmtId="198" fontId="169" fillId="0" borderId="84" xfId="8249" applyNumberFormat="1" applyFont="1" applyFill="1" applyBorder="1" applyAlignment="1">
      <alignment horizontal="center"/>
    </xf>
    <xf numFmtId="198" fontId="169" fillId="0" borderId="108" xfId="8249" applyNumberFormat="1" applyFont="1" applyFill="1" applyBorder="1" applyAlignment="1">
      <alignment horizontal="center"/>
    </xf>
    <xf numFmtId="198" fontId="169" fillId="0" borderId="83" xfId="8249" applyNumberFormat="1" applyFont="1" applyFill="1" applyBorder="1" applyAlignment="1">
      <alignment horizontal="center"/>
    </xf>
    <xf numFmtId="198" fontId="169" fillId="0" borderId="89" xfId="8249" applyNumberFormat="1" applyFont="1" applyFill="1" applyBorder="1" applyAlignment="1">
      <alignment horizontal="center"/>
    </xf>
    <xf numFmtId="198" fontId="169" fillId="0" borderId="34" xfId="8249" applyNumberFormat="1" applyFont="1" applyFill="1" applyBorder="1" applyAlignment="1">
      <alignment horizontal="center"/>
    </xf>
    <xf numFmtId="198" fontId="169" fillId="0" borderId="22" xfId="8249" applyNumberFormat="1" applyFont="1" applyFill="1" applyBorder="1" applyAlignment="1">
      <alignment horizontal="center"/>
    </xf>
    <xf numFmtId="198" fontId="169" fillId="0" borderId="60" xfId="8249" applyNumberFormat="1" applyFont="1" applyFill="1" applyBorder="1" applyAlignment="1">
      <alignment horizontal="center"/>
    </xf>
    <xf numFmtId="198" fontId="169" fillId="0" borderId="62" xfId="8249" applyNumberFormat="1" applyFont="1" applyFill="1" applyBorder="1" applyAlignment="1">
      <alignment horizontal="center"/>
    </xf>
    <xf numFmtId="0" fontId="2" fillId="0" borderId="0" xfId="8250" applyFill="1">
      <alignment vertical="center"/>
    </xf>
    <xf numFmtId="0" fontId="170" fillId="0" borderId="0" xfId="8249" applyFont="1" applyFill="1" applyAlignment="1">
      <alignment vertical="center"/>
    </xf>
    <xf numFmtId="0" fontId="2" fillId="0" borderId="0" xfId="8250">
      <alignment vertical="center"/>
    </xf>
    <xf numFmtId="0" fontId="177" fillId="0" borderId="26" xfId="8249" applyFont="1" applyFill="1" applyBorder="1" applyAlignment="1">
      <alignment horizontal="left"/>
    </xf>
    <xf numFmtId="0" fontId="177" fillId="0" borderId="27" xfId="8249" applyFont="1" applyFill="1" applyBorder="1" applyAlignment="1">
      <alignment horizontal="left"/>
    </xf>
    <xf numFmtId="14" fontId="170" fillId="0" borderId="0" xfId="8250" applyNumberFormat="1" applyFont="1" applyFill="1" applyAlignment="1">
      <alignment horizontal="center" vertical="center"/>
    </xf>
    <xf numFmtId="0" fontId="170" fillId="0" borderId="0" xfId="8250" applyFont="1" applyFill="1" applyAlignment="1">
      <alignment horizontal="center" vertical="center"/>
    </xf>
    <xf numFmtId="0" fontId="177" fillId="0" borderId="28" xfId="8249" applyFont="1" applyFill="1" applyBorder="1" applyAlignment="1">
      <alignment horizontal="left"/>
    </xf>
    <xf numFmtId="0" fontId="141" fillId="0" borderId="141" xfId="499" applyNumberFormat="1" applyFont="1" applyFill="1" applyBorder="1" applyAlignment="1">
      <alignment horizontal="center"/>
    </xf>
    <xf numFmtId="0" fontId="113" fillId="0" borderId="42" xfId="320" applyFont="1" applyFill="1" applyBorder="1" applyAlignment="1">
      <alignment horizontal="center"/>
    </xf>
    <xf numFmtId="0" fontId="113" fillId="0" borderId="42" xfId="499" applyFont="1" applyFill="1" applyBorder="1" applyAlignment="1">
      <alignment horizontal="center"/>
    </xf>
    <xf numFmtId="180" fontId="226" fillId="71" borderId="42" xfId="499" applyNumberFormat="1" applyFont="1" applyFill="1" applyBorder="1" applyAlignment="1">
      <alignment horizontal="center"/>
    </xf>
    <xf numFmtId="180" fontId="262" fillId="70" borderId="42" xfId="499" applyNumberFormat="1" applyFont="1" applyFill="1" applyBorder="1" applyAlignment="1">
      <alignment horizontal="center"/>
    </xf>
    <xf numFmtId="180" fontId="262" fillId="0" borderId="42" xfId="499" applyNumberFormat="1" applyFont="1" applyFill="1" applyBorder="1" applyAlignment="1">
      <alignment horizontal="center"/>
    </xf>
    <xf numFmtId="180" fontId="262" fillId="0" borderId="142" xfId="499" applyNumberFormat="1" applyFont="1" applyFill="1" applyBorder="1" applyAlignment="1">
      <alignment horizontal="center"/>
    </xf>
    <xf numFmtId="49" fontId="112" fillId="31" borderId="10" xfId="320" applyNumberFormat="1" applyFont="1" applyFill="1" applyBorder="1" applyAlignment="1">
      <alignment horizontal="center"/>
    </xf>
    <xf numFmtId="49" fontId="112" fillId="31" borderId="57" xfId="320" applyNumberFormat="1" applyFont="1" applyFill="1" applyBorder="1" applyAlignment="1">
      <alignment horizontal="center"/>
    </xf>
    <xf numFmtId="180" fontId="262" fillId="0" borderId="10" xfId="0" applyNumberFormat="1" applyFont="1" applyFill="1" applyBorder="1" applyAlignment="1">
      <alignment horizontal="center"/>
    </xf>
    <xf numFmtId="0" fontId="141" fillId="0" borderId="141" xfId="0" applyNumberFormat="1" applyFont="1" applyFill="1" applyBorder="1" applyAlignment="1">
      <alignment horizontal="center"/>
    </xf>
    <xf numFmtId="180" fontId="141" fillId="0" borderId="142" xfId="0" applyNumberFormat="1" applyFont="1" applyFill="1" applyBorder="1" applyAlignment="1">
      <alignment horizontal="center"/>
    </xf>
    <xf numFmtId="0" fontId="226" fillId="0" borderId="0" xfId="0" applyNumberFormat="1" applyFont="1" applyFill="1" applyBorder="1" applyAlignment="1">
      <alignment horizontal="center"/>
    </xf>
    <xf numFmtId="0" fontId="226" fillId="0" borderId="0" xfId="2198" applyNumberFormat="1" applyFont="1" applyFill="1" applyBorder="1" applyAlignment="1">
      <alignment horizontal="left"/>
    </xf>
    <xf numFmtId="201" fontId="226" fillId="0" borderId="0" xfId="2198" applyFont="1" applyFill="1" applyBorder="1" applyAlignment="1">
      <alignment horizontal="left"/>
    </xf>
    <xf numFmtId="182" fontId="226" fillId="0" borderId="0" xfId="2198" applyNumberFormat="1" applyFont="1" applyFill="1" applyBorder="1" applyAlignment="1">
      <alignment horizontal="center"/>
    </xf>
    <xf numFmtId="181" fontId="226" fillId="0" borderId="0" xfId="2198" applyNumberFormat="1" applyFont="1" applyFill="1" applyBorder="1" applyAlignment="1">
      <alignment horizontal="center"/>
    </xf>
    <xf numFmtId="201" fontId="226" fillId="0" borderId="0" xfId="2198" applyFont="1" applyFill="1" applyBorder="1" applyAlignment="1">
      <alignment horizontal="center"/>
    </xf>
    <xf numFmtId="201" fontId="226" fillId="0" borderId="0" xfId="2198" applyFont="1" applyFill="1" applyBorder="1" applyAlignment="1"/>
    <xf numFmtId="201" fontId="141" fillId="0" borderId="0" xfId="2198" applyFont="1" applyFill="1" applyBorder="1" applyAlignment="1"/>
    <xf numFmtId="0" fontId="229" fillId="0" borderId="0" xfId="2224" applyNumberFormat="1" applyFont="1" applyBorder="1" applyAlignment="1" applyProtection="1"/>
    <xf numFmtId="201" fontId="230" fillId="0" borderId="0" xfId="3316" applyFont="1" applyBorder="1" applyAlignment="1" applyProtection="1"/>
    <xf numFmtId="182" fontId="230" fillId="0" borderId="0" xfId="3316" applyNumberFormat="1" applyFont="1" applyFill="1" applyBorder="1" applyAlignment="1" applyProtection="1">
      <alignment horizontal="center"/>
    </xf>
    <xf numFmtId="189" fontId="230" fillId="0" borderId="0" xfId="3316" applyNumberFormat="1" applyFont="1" applyFill="1" applyBorder="1" applyAlignment="1" applyProtection="1">
      <alignment horizontal="center"/>
    </xf>
    <xf numFmtId="201" fontId="230" fillId="0" borderId="0" xfId="3316" applyFont="1" applyFill="1" applyBorder="1" applyAlignment="1" applyProtection="1">
      <alignment horizontal="center"/>
    </xf>
    <xf numFmtId="20" fontId="230" fillId="0" borderId="0" xfId="3316" applyNumberFormat="1" applyFont="1" applyFill="1" applyBorder="1" applyAlignment="1" applyProtection="1">
      <alignment horizontal="center"/>
    </xf>
    <xf numFmtId="201" fontId="312" fillId="0" borderId="0" xfId="3316" applyFont="1" applyFill="1" applyBorder="1" applyAlignment="1" applyProtection="1">
      <alignment horizontal="center"/>
    </xf>
    <xf numFmtId="201" fontId="312" fillId="0" borderId="0" xfId="3316" applyFont="1" applyFill="1" applyBorder="1" applyAlignment="1" applyProtection="1"/>
    <xf numFmtId="201" fontId="226" fillId="0" borderId="10" xfId="2198" applyFont="1" applyFill="1" applyBorder="1" applyAlignment="1">
      <alignment horizontal="center"/>
    </xf>
    <xf numFmtId="201" fontId="226" fillId="0" borderId="57" xfId="2198" applyFont="1" applyFill="1" applyBorder="1" applyAlignment="1">
      <alignment horizontal="center"/>
    </xf>
    <xf numFmtId="201" fontId="226" fillId="0" borderId="10" xfId="2225" applyFont="1" applyFill="1" applyBorder="1" applyAlignment="1">
      <alignment horizontal="center"/>
    </xf>
    <xf numFmtId="201" fontId="226" fillId="0" borderId="57" xfId="2225" applyFont="1" applyFill="1" applyBorder="1" applyAlignment="1">
      <alignment horizontal="center"/>
    </xf>
    <xf numFmtId="49" fontId="226" fillId="0" borderId="56" xfId="2225" applyNumberFormat="1" applyFont="1" applyFill="1" applyBorder="1" applyAlignment="1">
      <alignment horizontal="center"/>
    </xf>
    <xf numFmtId="49" fontId="226" fillId="0" borderId="59" xfId="2225" applyNumberFormat="1" applyFont="1" applyFill="1" applyBorder="1" applyAlignment="1">
      <alignment horizontal="center"/>
    </xf>
    <xf numFmtId="201" fontId="141" fillId="0" borderId="56" xfId="2225" applyFont="1" applyFill="1" applyBorder="1" applyAlignment="1">
      <alignment horizontal="center"/>
    </xf>
    <xf numFmtId="0" fontId="141" fillId="0" borderId="56" xfId="0" applyFont="1" applyFill="1" applyBorder="1" applyAlignment="1">
      <alignment horizontal="center"/>
    </xf>
    <xf numFmtId="181" fontId="141" fillId="0" borderId="56" xfId="0" applyNumberFormat="1" applyFont="1" applyFill="1" applyBorder="1" applyAlignment="1">
      <alignment horizontal="center"/>
    </xf>
    <xf numFmtId="201" fontId="141" fillId="0" borderId="53" xfId="2225" applyFont="1" applyFill="1" applyBorder="1" applyAlignment="1">
      <alignment horizontal="center"/>
    </xf>
    <xf numFmtId="0" fontId="141" fillId="0" borderId="53" xfId="0" applyFont="1" applyFill="1" applyBorder="1" applyAlignment="1">
      <alignment horizontal="center"/>
    </xf>
    <xf numFmtId="181" fontId="141" fillId="0" borderId="53" xfId="0" applyNumberFormat="1" applyFont="1" applyFill="1" applyBorder="1" applyAlignment="1">
      <alignment horizontal="center"/>
    </xf>
    <xf numFmtId="49" fontId="141" fillId="0" borderId="53" xfId="2253" applyNumberFormat="1" applyFont="1" applyFill="1" applyBorder="1" applyAlignment="1">
      <alignment horizontal="center"/>
    </xf>
    <xf numFmtId="201" fontId="141" fillId="0" borderId="10" xfId="2225" applyFont="1" applyFill="1" applyBorder="1" applyAlignment="1">
      <alignment horizontal="center"/>
    </xf>
    <xf numFmtId="0" fontId="141" fillId="0" borderId="10" xfId="0" applyFont="1" applyFill="1" applyBorder="1" applyAlignment="1">
      <alignment horizontal="center"/>
    </xf>
    <xf numFmtId="181" fontId="141" fillId="0" borderId="10" xfId="0" applyNumberFormat="1" applyFont="1" applyFill="1" applyBorder="1" applyAlignment="1">
      <alignment horizontal="center"/>
    </xf>
    <xf numFmtId="49" fontId="141" fillId="0" borderId="10" xfId="2253" applyNumberFormat="1" applyFont="1" applyFill="1" applyBorder="1" applyAlignment="1">
      <alignment horizontal="center"/>
    </xf>
    <xf numFmtId="201" fontId="269" fillId="0" borderId="10" xfId="2225" applyFont="1" applyFill="1" applyBorder="1" applyAlignment="1">
      <alignment horizontal="center"/>
    </xf>
    <xf numFmtId="181" fontId="269" fillId="0" borderId="10" xfId="0" applyNumberFormat="1" applyFont="1" applyFill="1" applyBorder="1" applyAlignment="1">
      <alignment horizontal="center"/>
    </xf>
    <xf numFmtId="49" fontId="269" fillId="0" borderId="10" xfId="2253" applyNumberFormat="1" applyFont="1" applyFill="1" applyBorder="1" applyAlignment="1">
      <alignment horizontal="center"/>
    </xf>
    <xf numFmtId="201" fontId="269" fillId="0" borderId="53" xfId="2225" applyFont="1" applyFill="1" applyBorder="1" applyAlignment="1">
      <alignment horizontal="center"/>
    </xf>
    <xf numFmtId="181" fontId="269" fillId="0" borderId="53" xfId="0" applyNumberFormat="1" applyFont="1" applyFill="1" applyBorder="1" applyAlignment="1">
      <alignment horizontal="center"/>
    </xf>
    <xf numFmtId="49" fontId="269" fillId="0" borderId="53" xfId="2253" applyNumberFormat="1" applyFont="1" applyFill="1" applyBorder="1" applyAlignment="1">
      <alignment horizontal="center"/>
    </xf>
    <xf numFmtId="201" fontId="141" fillId="0" borderId="42" xfId="2225" applyFont="1" applyFill="1" applyBorder="1" applyAlignment="1">
      <alignment horizontal="center"/>
    </xf>
    <xf numFmtId="0" fontId="141" fillId="0" borderId="42" xfId="0" applyFont="1" applyFill="1" applyBorder="1" applyAlignment="1">
      <alignment horizontal="center"/>
    </xf>
    <xf numFmtId="181" fontId="141" fillId="0" borderId="42" xfId="0" applyNumberFormat="1" applyFont="1" applyFill="1" applyBorder="1" applyAlignment="1">
      <alignment horizontal="center"/>
    </xf>
    <xf numFmtId="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10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80" fontId="1" fillId="0" borderId="10" xfId="0" applyNumberFormat="1" applyFont="1" applyBorder="1" applyAlignment="1">
      <alignment horizontal="center" vertical="center"/>
    </xf>
    <xf numFmtId="201" fontId="535" fillId="0" borderId="0" xfId="429" applyNumberFormat="1" applyFont="1" applyFill="1" applyAlignment="1">
      <alignment horizontal="left"/>
    </xf>
    <xf numFmtId="201" fontId="159" fillId="0" borderId="0" xfId="429" applyNumberFormat="1" applyFont="1" applyFill="1"/>
    <xf numFmtId="201" fontId="162" fillId="0" borderId="0" xfId="429" applyNumberFormat="1" applyFont="1" applyFill="1" applyAlignment="1">
      <alignment horizontal="left"/>
    </xf>
    <xf numFmtId="210" fontId="1" fillId="0" borderId="0" xfId="2430" applyFont="1" applyAlignment="1">
      <alignment vertical="center"/>
    </xf>
    <xf numFmtId="210" fontId="1" fillId="0" borderId="0" xfId="2430" applyNumberFormat="1" applyFont="1" applyAlignment="1">
      <alignment vertical="center"/>
    </xf>
    <xf numFmtId="0" fontId="1" fillId="0" borderId="0" xfId="2430" applyNumberFormat="1" applyFont="1" applyBorder="1" applyAlignment="1">
      <alignment vertical="center"/>
    </xf>
    <xf numFmtId="210" fontId="1" fillId="0" borderId="0" xfId="2430" applyNumberFormat="1" applyFont="1" applyBorder="1" applyAlignment="1">
      <alignment vertical="center"/>
    </xf>
    <xf numFmtId="210" fontId="1" fillId="0" borderId="0" xfId="2430" applyFont="1" applyBorder="1" applyAlignment="1">
      <alignment vertical="center"/>
    </xf>
    <xf numFmtId="0" fontId="1" fillId="0" borderId="0" xfId="2430" applyNumberFormat="1" applyFont="1" applyAlignment="1">
      <alignment vertical="center"/>
    </xf>
    <xf numFmtId="0" fontId="312" fillId="0" borderId="0" xfId="432" applyNumberFormat="1" applyFont="1" applyFill="1" applyAlignment="1" applyProtection="1">
      <alignment horizontal="left" vertical="center"/>
    </xf>
    <xf numFmtId="210" fontId="312" fillId="0" borderId="0" xfId="432" applyNumberFormat="1" applyFont="1" applyFill="1" applyAlignment="1" applyProtection="1">
      <alignment horizontal="left" vertical="center"/>
    </xf>
    <xf numFmtId="210" fontId="312" fillId="0" borderId="0" xfId="432" applyNumberFormat="1" applyFont="1" applyAlignment="1" applyProtection="1">
      <alignment vertical="center"/>
    </xf>
    <xf numFmtId="210" fontId="312" fillId="0" borderId="0" xfId="432" applyNumberFormat="1" applyFont="1" applyFill="1" applyAlignment="1" applyProtection="1">
      <alignment horizontal="center" vertical="center"/>
    </xf>
    <xf numFmtId="0" fontId="312" fillId="0" borderId="0" xfId="432" applyFont="1" applyFill="1" applyAlignment="1" applyProtection="1">
      <alignment horizontal="center" vertical="center"/>
    </xf>
    <xf numFmtId="20" fontId="312" fillId="0" borderId="0" xfId="432" applyNumberFormat="1" applyFont="1" applyFill="1" applyAlignment="1" applyProtection="1">
      <alignment horizontal="center" vertical="center"/>
    </xf>
    <xf numFmtId="0" fontId="536" fillId="0" borderId="0" xfId="2224" applyNumberFormat="1" applyFont="1" applyBorder="1" applyAlignment="1" applyProtection="1">
      <alignment vertical="center"/>
    </xf>
    <xf numFmtId="210" fontId="312" fillId="0" borderId="0" xfId="432" applyNumberFormat="1" applyFont="1" applyBorder="1" applyAlignment="1" applyProtection="1">
      <alignment vertical="center"/>
    </xf>
    <xf numFmtId="210" fontId="312" fillId="0" borderId="0" xfId="432" applyNumberFormat="1" applyFont="1" applyFill="1" applyBorder="1" applyAlignment="1" applyProtection="1">
      <alignment horizontal="center" vertical="center"/>
    </xf>
    <xf numFmtId="0" fontId="312" fillId="0" borderId="0" xfId="432" applyFont="1" applyFill="1" applyBorder="1" applyAlignment="1" applyProtection="1">
      <alignment horizontal="center" vertical="center"/>
    </xf>
    <xf numFmtId="20" fontId="312" fillId="0" borderId="0" xfId="432" applyNumberFormat="1" applyFont="1" applyFill="1" applyBorder="1" applyAlignment="1" applyProtection="1">
      <alignment horizontal="center" vertical="center"/>
    </xf>
    <xf numFmtId="210" fontId="312" fillId="31" borderId="34" xfId="432" applyNumberFormat="1" applyFont="1" applyFill="1" applyBorder="1" applyAlignment="1" applyProtection="1">
      <alignment horizontal="center" vertical="center"/>
    </xf>
    <xf numFmtId="210" fontId="312" fillId="31" borderId="60" xfId="432" applyNumberFormat="1" applyFont="1" applyFill="1" applyBorder="1" applyAlignment="1" applyProtection="1">
      <alignment horizontal="center" vertical="center"/>
    </xf>
    <xf numFmtId="210" fontId="312" fillId="31" borderId="27" xfId="432" applyNumberFormat="1" applyFont="1" applyFill="1" applyBorder="1" applyAlignment="1" applyProtection="1">
      <alignment horizontal="center" vertical="center"/>
    </xf>
    <xf numFmtId="210" fontId="312" fillId="31" borderId="24" xfId="432" applyNumberFormat="1" applyFont="1" applyFill="1" applyBorder="1" applyAlignment="1" applyProtection="1">
      <alignment horizontal="center" vertical="center"/>
    </xf>
    <xf numFmtId="20" fontId="1" fillId="31" borderId="28" xfId="432" applyNumberFormat="1" applyFont="1" applyFill="1" applyBorder="1" applyAlignment="1" applyProtection="1">
      <alignment horizontal="center" vertical="center"/>
    </xf>
    <xf numFmtId="20" fontId="1" fillId="31" borderId="31" xfId="432" applyNumberFormat="1" applyFont="1" applyFill="1" applyBorder="1" applyAlignment="1" applyProtection="1">
      <alignment horizontal="center" vertical="center"/>
    </xf>
    <xf numFmtId="20" fontId="312" fillId="31" borderId="28" xfId="432" applyNumberFormat="1" applyFont="1" applyFill="1" applyBorder="1" applyAlignment="1" applyProtection="1">
      <alignment horizontal="center" vertical="center"/>
    </xf>
    <xf numFmtId="20" fontId="312" fillId="31" borderId="31" xfId="432" applyNumberFormat="1" applyFont="1" applyFill="1" applyBorder="1" applyAlignment="1" applyProtection="1">
      <alignment horizontal="center" vertical="center"/>
    </xf>
    <xf numFmtId="0" fontId="312" fillId="27" borderId="74" xfId="432" applyNumberFormat="1" applyFont="1" applyFill="1" applyBorder="1" applyAlignment="1" applyProtection="1">
      <alignment horizontal="center" vertical="center"/>
    </xf>
    <xf numFmtId="210" fontId="1" fillId="27" borderId="74" xfId="432" applyNumberFormat="1" applyFont="1" applyFill="1" applyBorder="1" applyAlignment="1" applyProtection="1">
      <alignment horizontal="center" vertical="center"/>
    </xf>
    <xf numFmtId="210" fontId="312" fillId="27" borderId="74" xfId="2431" applyNumberFormat="1" applyFont="1" applyFill="1" applyBorder="1" applyAlignment="1" applyProtection="1">
      <alignment horizontal="center" vertical="center"/>
    </xf>
    <xf numFmtId="210" fontId="141" fillId="0" borderId="74" xfId="432" applyNumberFormat="1" applyFont="1" applyFill="1" applyBorder="1" applyAlignment="1" applyProtection="1">
      <alignment horizontal="center" vertical="center"/>
    </xf>
    <xf numFmtId="188" fontId="141" fillId="0" borderId="28" xfId="2431" applyNumberFormat="1" applyFont="1" applyFill="1" applyBorder="1" applyAlignment="1" applyProtection="1">
      <alignment horizontal="center" vertical="center"/>
    </xf>
    <xf numFmtId="189" fontId="141" fillId="0" borderId="31" xfId="2431" applyNumberFormat="1" applyFont="1" applyFill="1" applyBorder="1" applyAlignment="1" applyProtection="1">
      <alignment horizontal="center" vertical="center"/>
    </xf>
    <xf numFmtId="188" fontId="141" fillId="27" borderId="28" xfId="432" applyNumberFormat="1" applyFont="1" applyFill="1" applyBorder="1" applyAlignment="1" applyProtection="1">
      <alignment horizontal="center" vertical="center"/>
    </xf>
    <xf numFmtId="189" fontId="141" fillId="27" borderId="31" xfId="432" applyNumberFormat="1" applyFont="1" applyFill="1" applyBorder="1" applyAlignment="1" applyProtection="1">
      <alignment horizontal="center" vertical="center"/>
    </xf>
    <xf numFmtId="180" fontId="312" fillId="27" borderId="28" xfId="432" applyNumberFormat="1" applyFont="1" applyFill="1" applyBorder="1" applyAlignment="1" applyProtection="1">
      <alignment horizontal="center" vertical="center"/>
    </xf>
    <xf numFmtId="180" fontId="312" fillId="27" borderId="31" xfId="432" applyNumberFormat="1" applyFont="1" applyFill="1" applyBorder="1" applyAlignment="1" applyProtection="1">
      <alignment horizontal="center" vertical="center"/>
    </xf>
    <xf numFmtId="0" fontId="312" fillId="27" borderId="45" xfId="432" applyNumberFormat="1" applyFont="1" applyFill="1" applyBorder="1" applyAlignment="1" applyProtection="1">
      <alignment horizontal="center" vertical="center"/>
    </xf>
    <xf numFmtId="210" fontId="1" fillId="27" borderId="45" xfId="432" applyNumberFormat="1" applyFont="1" applyFill="1" applyBorder="1" applyAlignment="1" applyProtection="1">
      <alignment horizontal="center" vertical="center"/>
    </xf>
    <xf numFmtId="180" fontId="523" fillId="70" borderId="26" xfId="432" applyNumberFormat="1" applyFont="1" applyFill="1" applyBorder="1" applyAlignment="1" applyProtection="1">
      <alignment horizontal="center" vertical="center"/>
    </xf>
    <xf numFmtId="180" fontId="523" fillId="70" borderId="75" xfId="432" applyNumberFormat="1" applyFont="1" applyFill="1" applyBorder="1" applyAlignment="1" applyProtection="1">
      <alignment horizontal="center" vertical="center"/>
    </xf>
    <xf numFmtId="0" fontId="312" fillId="27" borderId="72" xfId="432" applyNumberFormat="1" applyFont="1" applyFill="1" applyBorder="1" applyAlignment="1" applyProtection="1">
      <alignment horizontal="center" vertical="center"/>
    </xf>
    <xf numFmtId="210" fontId="1" fillId="27" borderId="72" xfId="432" applyNumberFormat="1" applyFont="1" applyFill="1" applyBorder="1" applyAlignment="1" applyProtection="1">
      <alignment horizontal="center" vertical="center"/>
    </xf>
    <xf numFmtId="210" fontId="312" fillId="27" borderId="72" xfId="2431" applyNumberFormat="1" applyFont="1" applyFill="1" applyBorder="1" applyAlignment="1" applyProtection="1">
      <alignment horizontal="center" vertical="center"/>
    </xf>
    <xf numFmtId="210" fontId="141" fillId="0" borderId="72" xfId="432" applyNumberFormat="1" applyFont="1" applyFill="1" applyBorder="1" applyAlignment="1" applyProtection="1">
      <alignment horizontal="center" vertical="center"/>
    </xf>
    <xf numFmtId="188" fontId="141" fillId="0" borderId="27" xfId="2431" applyNumberFormat="1" applyFont="1" applyFill="1" applyBorder="1" applyAlignment="1" applyProtection="1">
      <alignment horizontal="center" vertical="center"/>
    </xf>
    <xf numFmtId="189" fontId="141" fillId="0" borderId="24" xfId="2431" applyNumberFormat="1" applyFont="1" applyFill="1" applyBorder="1" applyAlignment="1" applyProtection="1">
      <alignment horizontal="center" vertical="center"/>
    </xf>
    <xf numFmtId="188" fontId="141" fillId="27" borderId="27" xfId="432" applyNumberFormat="1" applyFont="1" applyFill="1" applyBorder="1" applyAlignment="1" applyProtection="1">
      <alignment horizontal="center" vertical="center"/>
    </xf>
    <xf numFmtId="189" fontId="141" fillId="27" borderId="24" xfId="432" applyNumberFormat="1" applyFont="1" applyFill="1" applyBorder="1" applyAlignment="1" applyProtection="1">
      <alignment horizontal="center" vertical="center"/>
    </xf>
    <xf numFmtId="180" fontId="312" fillId="27" borderId="27" xfId="432" applyNumberFormat="1" applyFont="1" applyFill="1" applyBorder="1" applyAlignment="1" applyProtection="1">
      <alignment horizontal="center" vertical="center"/>
    </xf>
    <xf numFmtId="180" fontId="312" fillId="27" borderId="24" xfId="432" applyNumberFormat="1" applyFont="1" applyFill="1" applyBorder="1" applyAlignment="1" applyProtection="1">
      <alignment horizontal="center" vertical="center"/>
    </xf>
    <xf numFmtId="180" fontId="523" fillId="70" borderId="27" xfId="432" applyNumberFormat="1" applyFont="1" applyFill="1" applyBorder="1" applyAlignment="1" applyProtection="1">
      <alignment horizontal="center" vertical="center"/>
    </xf>
    <xf numFmtId="180" fontId="523" fillId="70" borderId="24" xfId="432" applyNumberFormat="1" applyFont="1" applyFill="1" applyBorder="1" applyAlignment="1" applyProtection="1">
      <alignment horizontal="center" vertical="center"/>
    </xf>
    <xf numFmtId="0" fontId="312" fillId="27" borderId="138" xfId="432" applyNumberFormat="1" applyFont="1" applyFill="1" applyBorder="1" applyAlignment="1" applyProtection="1">
      <alignment horizontal="center" vertical="center"/>
    </xf>
    <xf numFmtId="188" fontId="141" fillId="0" borderId="63" xfId="2431" applyNumberFormat="1" applyFont="1" applyFill="1" applyBorder="1" applyAlignment="1" applyProtection="1">
      <alignment horizontal="center" vertical="center"/>
    </xf>
    <xf numFmtId="189" fontId="141" fillId="0" borderId="62" xfId="2431" applyNumberFormat="1" applyFont="1" applyFill="1" applyBorder="1" applyAlignment="1" applyProtection="1">
      <alignment horizontal="center" vertical="center"/>
    </xf>
    <xf numFmtId="188" fontId="141" fillId="27" borderId="63" xfId="432" applyNumberFormat="1" applyFont="1" applyFill="1" applyBorder="1" applyAlignment="1" applyProtection="1">
      <alignment horizontal="center" vertical="center"/>
    </xf>
    <xf numFmtId="189" fontId="141" fillId="27" borderId="62" xfId="432" applyNumberFormat="1" applyFont="1" applyFill="1" applyBorder="1" applyAlignment="1" applyProtection="1">
      <alignment horizontal="center" vertical="center"/>
    </xf>
    <xf numFmtId="180" fontId="312" fillId="27" borderId="63" xfId="432" applyNumberFormat="1" applyFont="1" applyFill="1" applyBorder="1" applyAlignment="1" applyProtection="1">
      <alignment horizontal="center" vertical="center"/>
    </xf>
    <xf numFmtId="180" fontId="312" fillId="27" borderId="62" xfId="432" applyNumberFormat="1" applyFont="1" applyFill="1" applyBorder="1" applyAlignment="1" applyProtection="1">
      <alignment horizontal="center" vertical="center"/>
    </xf>
    <xf numFmtId="180" fontId="312" fillId="27" borderId="38" xfId="432" applyNumberFormat="1" applyFont="1" applyFill="1" applyBorder="1" applyAlignment="1" applyProtection="1">
      <alignment horizontal="center" vertical="center"/>
    </xf>
    <xf numFmtId="180" fontId="312" fillId="27" borderId="77" xfId="432" applyNumberFormat="1" applyFont="1" applyFill="1" applyBorder="1" applyAlignment="1" applyProtection="1">
      <alignment horizontal="center" vertical="center"/>
    </xf>
    <xf numFmtId="0" fontId="1" fillId="0" borderId="73" xfId="0" applyFont="1" applyBorder="1" applyAlignment="1">
      <alignment horizontal="center" vertical="center"/>
    </xf>
    <xf numFmtId="180" fontId="312" fillId="27" borderId="18" xfId="432" applyNumberFormat="1" applyFont="1" applyFill="1" applyBorder="1" applyAlignment="1" applyProtection="1">
      <alignment horizontal="center" vertical="center"/>
    </xf>
    <xf numFmtId="180" fontId="312" fillId="27" borderId="39" xfId="432" applyNumberFormat="1" applyFont="1" applyFill="1" applyBorder="1" applyAlignment="1" applyProtection="1">
      <alignment horizontal="center" vertical="center"/>
    </xf>
    <xf numFmtId="189" fontId="141" fillId="27" borderId="60" xfId="432" applyNumberFormat="1" applyFont="1" applyFill="1" applyBorder="1" applyAlignment="1" applyProtection="1">
      <alignment horizontal="center" vertical="center"/>
    </xf>
    <xf numFmtId="0" fontId="141" fillId="0" borderId="34" xfId="0" applyFont="1" applyFill="1" applyBorder="1" applyAlignment="1">
      <alignment horizontal="center" vertical="center" wrapText="1"/>
    </xf>
    <xf numFmtId="0" fontId="141" fillId="0" borderId="22" xfId="0" applyFont="1" applyFill="1" applyBorder="1" applyAlignment="1">
      <alignment horizontal="center" vertical="center" wrapText="1"/>
    </xf>
    <xf numFmtId="0" fontId="141" fillId="0" borderId="22" xfId="0" applyFont="1" applyFill="1" applyBorder="1" applyAlignment="1">
      <alignment horizontal="center" vertical="center"/>
    </xf>
    <xf numFmtId="0" fontId="141" fillId="0" borderId="27" xfId="0" applyFont="1" applyFill="1" applyBorder="1" applyAlignment="1">
      <alignment horizontal="center" vertical="center" wrapText="1"/>
    </xf>
    <xf numFmtId="0" fontId="141" fillId="0" borderId="28" xfId="0" applyFont="1" applyFill="1" applyBorder="1" applyAlignment="1">
      <alignment horizontal="center" vertical="center" wrapText="1"/>
    </xf>
    <xf numFmtId="0" fontId="141" fillId="0" borderId="20" xfId="0" applyFont="1" applyFill="1" applyBorder="1" applyAlignment="1">
      <alignment horizontal="center" vertical="center" wrapText="1"/>
    </xf>
    <xf numFmtId="0" fontId="226" fillId="31" borderId="10" xfId="2419" applyFont="1" applyFill="1" applyBorder="1" applyAlignment="1">
      <alignment horizontal="center" vertical="center" wrapText="1"/>
    </xf>
    <xf numFmtId="0" fontId="226" fillId="31" borderId="24" xfId="2419" applyFont="1" applyFill="1" applyBorder="1" applyAlignment="1">
      <alignment horizontal="center" vertical="center" wrapText="1"/>
    </xf>
    <xf numFmtId="0" fontId="226" fillId="31" borderId="20" xfId="2419" applyFont="1" applyFill="1" applyBorder="1" applyAlignment="1">
      <alignment horizontal="center" vertical="center" wrapText="1"/>
    </xf>
    <xf numFmtId="0" fontId="226" fillId="31" borderId="31" xfId="2419" applyFont="1" applyFill="1" applyBorder="1" applyAlignment="1">
      <alignment horizontal="center" vertical="center" wrapText="1"/>
    </xf>
    <xf numFmtId="0" fontId="198" fillId="0" borderId="16" xfId="467" applyFont="1" applyFill="1" applyBorder="1" applyAlignment="1">
      <alignment horizontal="center"/>
    </xf>
    <xf numFmtId="0" fontId="198" fillId="0" borderId="151" xfId="467" applyFont="1" applyFill="1" applyBorder="1" applyAlignment="1">
      <alignment horizontal="center"/>
    </xf>
    <xf numFmtId="0" fontId="198" fillId="0" borderId="153" xfId="467" applyFont="1" applyFill="1" applyBorder="1" applyAlignment="1">
      <alignment horizontal="center"/>
    </xf>
    <xf numFmtId="0" fontId="198" fillId="0" borderId="152" xfId="467" applyFont="1" applyFill="1" applyBorder="1" applyAlignment="1">
      <alignment horizontal="center"/>
    </xf>
    <xf numFmtId="49" fontId="198" fillId="0" borderId="153" xfId="467" applyNumberFormat="1" applyFont="1" applyFill="1" applyBorder="1" applyAlignment="1">
      <alignment horizontal="center"/>
    </xf>
    <xf numFmtId="0" fontId="139" fillId="0" borderId="16" xfId="0" applyFont="1" applyFill="1" applyBorder="1" applyAlignment="1">
      <alignment horizontal="center" vertical="center"/>
    </xf>
    <xf numFmtId="0" fontId="139" fillId="0" borderId="20" xfId="0" applyFont="1" applyFill="1" applyBorder="1" applyAlignment="1">
      <alignment horizontal="center" vertical="center"/>
    </xf>
    <xf numFmtId="0" fontId="139" fillId="0" borderId="16" xfId="291" applyFont="1" applyFill="1" applyBorder="1" applyAlignment="1">
      <alignment horizontal="center" vertical="center"/>
    </xf>
    <xf numFmtId="0" fontId="139" fillId="0" borderId="151" xfId="291" applyFont="1" applyFill="1" applyBorder="1" applyAlignment="1">
      <alignment horizontal="center" vertical="center"/>
    </xf>
    <xf numFmtId="0" fontId="139" fillId="0" borderId="153" xfId="482" applyFont="1" applyFill="1" applyBorder="1" applyAlignment="1">
      <alignment horizontal="center" vertical="center"/>
    </xf>
    <xf numFmtId="180" fontId="139" fillId="0" borderId="151" xfId="0" applyNumberFormat="1" applyFont="1" applyFill="1" applyBorder="1" applyAlignment="1">
      <alignment horizontal="center" vertical="center"/>
    </xf>
    <xf numFmtId="180" fontId="139" fillId="0" borderId="168" xfId="0" applyNumberFormat="1" applyFont="1" applyFill="1" applyBorder="1" applyAlignment="1">
      <alignment horizontal="center" vertical="center"/>
    </xf>
    <xf numFmtId="180" fontId="139" fillId="26" borderId="151" xfId="0" applyNumberFormat="1" applyFont="1" applyFill="1" applyBorder="1" applyAlignment="1">
      <alignment horizontal="center" vertical="center"/>
    </xf>
    <xf numFmtId="180" fontId="139" fillId="26" borderId="16" xfId="0" applyNumberFormat="1" applyFont="1" applyFill="1" applyBorder="1" applyAlignment="1">
      <alignment horizontal="center" vertical="center"/>
    </xf>
    <xf numFmtId="0" fontId="139" fillId="0" borderId="163" xfId="291" applyFont="1" applyFill="1" applyBorder="1" applyAlignment="1">
      <alignment horizontal="center" vertical="center"/>
    </xf>
    <xf numFmtId="180" fontId="139" fillId="0" borderId="152" xfId="0" applyNumberFormat="1" applyFont="1" applyFill="1" applyBorder="1" applyAlignment="1">
      <alignment horizontal="center" vertical="center"/>
    </xf>
    <xf numFmtId="0" fontId="139" fillId="0" borderId="169" xfId="482" applyFont="1" applyFill="1" applyBorder="1" applyAlignment="1">
      <alignment horizontal="center" vertical="center"/>
    </xf>
    <xf numFmtId="181" fontId="139" fillId="0" borderId="152" xfId="291" applyNumberFormat="1" applyFont="1" applyFill="1" applyBorder="1" applyAlignment="1">
      <alignment horizontal="center" vertical="center"/>
    </xf>
    <xf numFmtId="181" fontId="139" fillId="0" borderId="30" xfId="291" applyNumberFormat="1" applyFont="1" applyFill="1" applyBorder="1" applyAlignment="1">
      <alignment horizontal="center" vertical="center"/>
    </xf>
    <xf numFmtId="181" fontId="139" fillId="0" borderId="22" xfId="291" applyNumberFormat="1" applyFont="1" applyFill="1" applyBorder="1" applyAlignment="1">
      <alignment horizontal="center" vertical="center"/>
    </xf>
    <xf numFmtId="181" fontId="139" fillId="0" borderId="16" xfId="291" applyNumberFormat="1" applyFont="1" applyFill="1" applyBorder="1" applyAlignment="1">
      <alignment horizontal="center" vertical="center"/>
    </xf>
    <xf numFmtId="49" fontId="130" fillId="0" borderId="16" xfId="0" applyNumberFormat="1" applyFont="1" applyFill="1" applyBorder="1" applyAlignment="1">
      <alignment horizontal="center" vertical="center"/>
    </xf>
    <xf numFmtId="49" fontId="130" fillId="0" borderId="163" xfId="0" applyNumberFormat="1" applyFont="1" applyFill="1" applyBorder="1" applyAlignment="1">
      <alignment horizontal="center" vertical="center"/>
    </xf>
    <xf numFmtId="49" fontId="130" fillId="0" borderId="20" xfId="0" applyNumberFormat="1" applyFont="1" applyFill="1" applyBorder="1" applyAlignment="1">
      <alignment horizontal="center" vertical="center"/>
    </xf>
    <xf numFmtId="0" fontId="139" fillId="0" borderId="151" xfId="0" applyFont="1" applyFill="1" applyBorder="1" applyAlignment="1">
      <alignment horizontal="center" vertical="center"/>
    </xf>
    <xf numFmtId="0" fontId="139" fillId="0" borderId="168" xfId="0" applyFont="1" applyFill="1" applyBorder="1" applyAlignment="1">
      <alignment horizontal="center" vertical="center"/>
    </xf>
    <xf numFmtId="0" fontId="139" fillId="0" borderId="153" xfId="492" applyFont="1" applyFill="1" applyBorder="1" applyAlignment="1">
      <alignment horizontal="center" vertical="center"/>
    </xf>
    <xf numFmtId="0" fontId="139" fillId="0" borderId="151" xfId="492" applyFont="1" applyFill="1" applyBorder="1" applyAlignment="1">
      <alignment horizontal="center" vertical="center"/>
    </xf>
    <xf numFmtId="0" fontId="139" fillId="0" borderId="168" xfId="492" applyFont="1" applyFill="1" applyBorder="1" applyAlignment="1">
      <alignment horizontal="center" vertical="center"/>
    </xf>
    <xf numFmtId="180" fontId="437" fillId="0" borderId="151" xfId="492" applyNumberFormat="1" applyFont="1" applyFill="1" applyBorder="1" applyAlignment="1">
      <alignment horizontal="center" vertical="center"/>
    </xf>
    <xf numFmtId="180" fontId="437" fillId="26" borderId="151" xfId="492" applyNumberFormat="1" applyFont="1" applyFill="1" applyBorder="1" applyAlignment="1">
      <alignment horizontal="center" vertical="center"/>
    </xf>
    <xf numFmtId="49" fontId="198" fillId="0" borderId="20" xfId="0" applyNumberFormat="1" applyFont="1" applyFill="1" applyBorder="1" applyAlignment="1">
      <alignment horizontal="center"/>
    </xf>
    <xf numFmtId="49" fontId="198" fillId="0" borderId="36" xfId="0" applyNumberFormat="1" applyFont="1" applyFill="1" applyBorder="1" applyAlignment="1">
      <alignment horizontal="center"/>
    </xf>
    <xf numFmtId="49" fontId="198" fillId="0" borderId="31" xfId="0" applyNumberFormat="1" applyFont="1" applyFill="1" applyBorder="1" applyAlignment="1">
      <alignment horizontal="center"/>
    </xf>
    <xf numFmtId="0" fontId="198" fillId="0" borderId="20" xfId="467" applyFont="1" applyFill="1" applyBorder="1" applyAlignment="1">
      <alignment horizontal="center"/>
    </xf>
    <xf numFmtId="0" fontId="198" fillId="0" borderId="31" xfId="467" applyFont="1" applyFill="1" applyBorder="1" applyAlignment="1">
      <alignment horizontal="center"/>
    </xf>
    <xf numFmtId="49" fontId="198" fillId="0" borderId="28" xfId="467" applyNumberFormat="1" applyFont="1" applyFill="1" applyBorder="1" applyAlignment="1">
      <alignment horizontal="center"/>
    </xf>
    <xf numFmtId="182" fontId="198" fillId="0" borderId="20" xfId="467" applyNumberFormat="1" applyFont="1" applyFill="1" applyBorder="1" applyAlignment="1">
      <alignment horizontal="center"/>
    </xf>
    <xf numFmtId="49" fontId="198" fillId="0" borderId="20" xfId="467" applyNumberFormat="1" applyFont="1" applyFill="1" applyBorder="1" applyAlignment="1">
      <alignment horizontal="center"/>
    </xf>
    <xf numFmtId="0" fontId="198" fillId="0" borderId="36" xfId="467" applyFont="1" applyFill="1" applyBorder="1" applyAlignment="1">
      <alignment horizontal="center"/>
    </xf>
    <xf numFmtId="180" fontId="198" fillId="0" borderId="28" xfId="467" applyNumberFormat="1" applyFont="1" applyFill="1" applyBorder="1" applyAlignment="1">
      <alignment horizontal="center"/>
    </xf>
    <xf numFmtId="180" fontId="198" fillId="0" borderId="20" xfId="467" applyNumberFormat="1" applyFont="1" applyFill="1" applyBorder="1" applyAlignment="1">
      <alignment horizontal="center"/>
    </xf>
    <xf numFmtId="180" fontId="198" fillId="0" borderId="31" xfId="467" applyNumberFormat="1" applyFont="1" applyFill="1" applyBorder="1" applyAlignment="1">
      <alignment horizontal="center"/>
    </xf>
    <xf numFmtId="180" fontId="198" fillId="26" borderId="167" xfId="467" applyNumberFormat="1" applyFont="1" applyFill="1" applyBorder="1" applyAlignment="1">
      <alignment horizontal="center"/>
    </xf>
    <xf numFmtId="180" fontId="198" fillId="26" borderId="151" xfId="467" applyNumberFormat="1" applyFont="1" applyFill="1" applyBorder="1" applyAlignment="1">
      <alignment horizontal="center"/>
    </xf>
    <xf numFmtId="180" fontId="198" fillId="26" borderId="168" xfId="467" applyNumberFormat="1" applyFont="1" applyFill="1" applyBorder="1" applyAlignment="1">
      <alignment horizontal="center"/>
    </xf>
    <xf numFmtId="0" fontId="198" fillId="0" borderId="28" xfId="467" applyFont="1" applyFill="1" applyBorder="1" applyAlignment="1">
      <alignment horizontal="center"/>
    </xf>
    <xf numFmtId="0" fontId="198" fillId="0" borderId="71" xfId="467" applyFont="1" applyFill="1" applyBorder="1" applyAlignment="1">
      <alignment horizontal="center"/>
    </xf>
    <xf numFmtId="182" fontId="139" fillId="0" borderId="103" xfId="482" applyNumberFormat="1" applyFont="1" applyFill="1" applyBorder="1" applyAlignment="1">
      <alignment horizontal="center" vertical="center"/>
    </xf>
    <xf numFmtId="181" fontId="139" fillId="0" borderId="20" xfId="291" applyNumberFormat="1" applyFont="1" applyFill="1" applyBorder="1" applyAlignment="1">
      <alignment horizontal="center" vertical="center"/>
    </xf>
    <xf numFmtId="180" fontId="139" fillId="0" borderId="36" xfId="0" applyNumberFormat="1" applyFont="1" applyFill="1" applyBorder="1" applyAlignment="1">
      <alignment horizontal="center" vertical="center"/>
    </xf>
    <xf numFmtId="180" fontId="139" fillId="0" borderId="20" xfId="0" applyNumberFormat="1" applyFont="1" applyFill="1" applyBorder="1" applyAlignment="1">
      <alignment horizontal="center" vertical="center"/>
    </xf>
    <xf numFmtId="180" fontId="139" fillId="26" borderId="20" xfId="0" applyNumberFormat="1" applyFont="1" applyFill="1" applyBorder="1" applyAlignment="1">
      <alignment horizontal="center" vertical="center"/>
    </xf>
    <xf numFmtId="180" fontId="139" fillId="0" borderId="31" xfId="0" applyNumberFormat="1" applyFont="1" applyFill="1" applyBorder="1" applyAlignment="1">
      <alignment horizontal="center" vertical="center"/>
    </xf>
    <xf numFmtId="0" fontId="138" fillId="0" borderId="28" xfId="0" applyFont="1" applyFill="1" applyBorder="1" applyAlignment="1">
      <alignment horizontal="center" vertical="center"/>
    </xf>
    <xf numFmtId="0" fontId="489" fillId="0" borderId="17" xfId="319" applyFont="1" applyBorder="1" applyAlignment="1" applyProtection="1"/>
    <xf numFmtId="0" fontId="139" fillId="0" borderId="160" xfId="0" applyFont="1" applyFill="1" applyBorder="1" applyAlignment="1">
      <alignment horizontal="center" vertical="center"/>
    </xf>
    <xf numFmtId="0" fontId="139" fillId="0" borderId="169" xfId="0" applyFont="1" applyFill="1" applyBorder="1" applyAlignment="1">
      <alignment horizontal="center" vertical="center"/>
    </xf>
    <xf numFmtId="49" fontId="139" fillId="0" borderId="159" xfId="492" applyNumberFormat="1" applyFont="1" applyFill="1" applyBorder="1" applyAlignment="1">
      <alignment horizontal="center" vertical="center"/>
    </xf>
    <xf numFmtId="49" fontId="139" fillId="0" borderId="216" xfId="492" applyNumberFormat="1" applyFont="1" applyFill="1" applyBorder="1" applyAlignment="1">
      <alignment horizontal="center" vertical="center"/>
    </xf>
    <xf numFmtId="49" fontId="139" fillId="0" borderId="218" xfId="492" applyNumberFormat="1" applyFont="1" applyFill="1" applyBorder="1" applyAlignment="1">
      <alignment horizontal="center" vertical="center"/>
    </xf>
    <xf numFmtId="0" fontId="537" fillId="0" borderId="0" xfId="0" applyFont="1"/>
    <xf numFmtId="49" fontId="130" fillId="0" borderId="151" xfId="0" applyNumberFormat="1" applyFont="1" applyFill="1" applyBorder="1" applyAlignment="1">
      <alignment horizontal="center" vertical="center"/>
    </xf>
    <xf numFmtId="180" fontId="130" fillId="0" borderId="20" xfId="0" applyNumberFormat="1" applyFont="1" applyFill="1" applyBorder="1" applyAlignment="1">
      <alignment horizontal="center" vertical="center"/>
    </xf>
    <xf numFmtId="180" fontId="130" fillId="0" borderId="31" xfId="0" applyNumberFormat="1" applyFont="1" applyFill="1" applyBorder="1" applyAlignment="1">
      <alignment horizontal="center" vertical="center"/>
    </xf>
    <xf numFmtId="180" fontId="130" fillId="0" borderId="16" xfId="0" applyNumberFormat="1" applyFont="1" applyFill="1" applyBorder="1" applyAlignment="1">
      <alignment horizontal="center" vertical="center"/>
    </xf>
    <xf numFmtId="180" fontId="130" fillId="0" borderId="75" xfId="0" applyNumberFormat="1" applyFont="1" applyFill="1" applyBorder="1" applyAlignment="1">
      <alignment horizontal="center" vertical="center"/>
    </xf>
    <xf numFmtId="180" fontId="130" fillId="0" borderId="151" xfId="0" applyNumberFormat="1" applyFont="1" applyFill="1" applyBorder="1" applyAlignment="1">
      <alignment horizontal="center" vertical="center"/>
    </xf>
    <xf numFmtId="180" fontId="130" fillId="0" borderId="168" xfId="0" applyNumberFormat="1" applyFont="1" applyFill="1" applyBorder="1" applyAlignment="1">
      <alignment horizontal="center" vertical="center"/>
    </xf>
    <xf numFmtId="0" fontId="139" fillId="0" borderId="0" xfId="0" applyFont="1" applyFill="1" applyBorder="1" applyAlignment="1">
      <alignment horizontal="center" vertical="center"/>
    </xf>
    <xf numFmtId="49" fontId="130" fillId="0" borderId="0" xfId="0" applyNumberFormat="1" applyFont="1" applyFill="1" applyBorder="1" applyAlignment="1">
      <alignment horizontal="center" vertical="center"/>
    </xf>
    <xf numFmtId="180" fontId="130" fillId="0" borderId="0" xfId="0" applyNumberFormat="1" applyFont="1" applyFill="1" applyBorder="1" applyAlignment="1">
      <alignment horizontal="center" vertical="center"/>
    </xf>
    <xf numFmtId="0" fontId="130" fillId="0" borderId="151" xfId="0" applyFont="1" applyBorder="1" applyAlignment="1">
      <alignment horizontal="center" vertical="center"/>
    </xf>
    <xf numFmtId="49" fontId="130" fillId="0" borderId="151" xfId="0" applyNumberFormat="1" applyFont="1" applyBorder="1" applyAlignment="1">
      <alignment horizontal="center" vertical="center"/>
    </xf>
    <xf numFmtId="198" fontId="181" fillId="0" borderId="151" xfId="0" applyNumberFormat="1" applyFont="1" applyBorder="1" applyAlignment="1">
      <alignment horizontal="center" vertical="center"/>
    </xf>
    <xf numFmtId="198" fontId="181" fillId="0" borderId="168" xfId="0" applyNumberFormat="1" applyFont="1" applyBorder="1" applyAlignment="1">
      <alignment horizontal="center" vertical="center"/>
    </xf>
    <xf numFmtId="198" fontId="181" fillId="26" borderId="151" xfId="0" applyNumberFormat="1" applyFont="1" applyFill="1" applyBorder="1" applyAlignment="1">
      <alignment horizontal="center" vertical="center"/>
    </xf>
    <xf numFmtId="198" fontId="181" fillId="26" borderId="168" xfId="0" applyNumberFormat="1" applyFont="1" applyFill="1" applyBorder="1" applyAlignment="1">
      <alignment horizontal="center" vertical="center"/>
    </xf>
    <xf numFmtId="180" fontId="141" fillId="0" borderId="22" xfId="0" applyNumberFormat="1" applyFont="1" applyFill="1" applyBorder="1" applyAlignment="1">
      <alignment horizontal="center" vertical="center"/>
    </xf>
    <xf numFmtId="180" fontId="141" fillId="0" borderId="60" xfId="0" applyNumberFormat="1" applyFont="1" applyFill="1" applyBorder="1" applyAlignment="1">
      <alignment horizontal="center" vertical="center"/>
    </xf>
    <xf numFmtId="180" fontId="141" fillId="0" borderId="10" xfId="0" applyNumberFormat="1" applyFont="1" applyFill="1" applyBorder="1" applyAlignment="1">
      <alignment horizontal="center" vertical="center"/>
    </xf>
    <xf numFmtId="180" fontId="141" fillId="0" borderId="24" xfId="0" applyNumberFormat="1" applyFont="1" applyFill="1" applyBorder="1" applyAlignment="1">
      <alignment horizontal="center" vertical="center"/>
    </xf>
    <xf numFmtId="180" fontId="141" fillId="0" borderId="20" xfId="0" applyNumberFormat="1" applyFont="1" applyFill="1" applyBorder="1" applyAlignment="1">
      <alignment horizontal="center" vertical="center"/>
    </xf>
    <xf numFmtId="180" fontId="141" fillId="0" borderId="31" xfId="0" applyNumberFormat="1" applyFont="1" applyFill="1" applyBorder="1" applyAlignment="1">
      <alignment horizontal="center" vertical="center"/>
    </xf>
    <xf numFmtId="0" fontId="139" fillId="0" borderId="16" xfId="0" applyFont="1" applyFill="1" applyBorder="1" applyAlignment="1">
      <alignment horizontal="center" vertical="center"/>
    </xf>
    <xf numFmtId="201" fontId="164" fillId="0" borderId="219" xfId="429" applyNumberFormat="1" applyFont="1" applyFill="1" applyBorder="1"/>
    <xf numFmtId="201" fontId="162" fillId="0" borderId="219" xfId="482" applyNumberFormat="1" applyFont="1" applyFill="1" applyBorder="1" applyAlignment="1">
      <alignment horizontal="center"/>
    </xf>
    <xf numFmtId="201" fontId="162" fillId="0" borderId="219" xfId="3362" applyNumberFormat="1" applyFont="1" applyBorder="1" applyAlignment="1" applyProtection="1">
      <alignment horizontal="center" vertical="center"/>
    </xf>
    <xf numFmtId="49" fontId="159" fillId="0" borderId="219" xfId="482" applyNumberFormat="1" applyFont="1" applyFill="1" applyBorder="1" applyAlignment="1">
      <alignment horizontal="center"/>
    </xf>
    <xf numFmtId="0" fontId="162" fillId="0" borderId="219" xfId="3362" applyNumberFormat="1" applyFont="1" applyFill="1" applyBorder="1" applyAlignment="1" applyProtection="1">
      <alignment horizontal="center" vertical="center"/>
    </xf>
    <xf numFmtId="201" fontId="159" fillId="0" borderId="219" xfId="3362" applyNumberFormat="1" applyFont="1" applyFill="1" applyBorder="1" applyAlignment="1" applyProtection="1">
      <alignment horizontal="left" vertical="center"/>
    </xf>
    <xf numFmtId="201" fontId="159" fillId="27" borderId="219" xfId="429" applyNumberFormat="1" applyFont="1" applyFill="1" applyBorder="1" applyAlignment="1">
      <alignment horizontal="center" vertical="center"/>
    </xf>
    <xf numFmtId="201" fontId="162" fillId="28" borderId="219" xfId="429" applyNumberFormat="1" applyFont="1" applyFill="1" applyBorder="1" applyAlignment="1">
      <alignment horizontal="center" vertical="center"/>
    </xf>
    <xf numFmtId="201" fontId="164" fillId="0" borderId="219" xfId="429" applyNumberFormat="1" applyFont="1" applyFill="1" applyBorder="1" applyAlignment="1">
      <alignment horizontal="center" vertical="center"/>
    </xf>
    <xf numFmtId="201" fontId="164" fillId="0" borderId="219" xfId="429" applyNumberFormat="1" applyFont="1" applyFill="1" applyBorder="1" applyAlignment="1">
      <alignment horizontal="center"/>
    </xf>
    <xf numFmtId="0" fontId="162" fillId="27" borderId="219" xfId="3362" applyNumberFormat="1" applyFont="1" applyFill="1" applyBorder="1" applyAlignment="1" applyProtection="1">
      <alignment horizontal="center" vertical="center"/>
    </xf>
    <xf numFmtId="0" fontId="30" fillId="27" borderId="219" xfId="485" applyFont="1" applyFill="1" applyBorder="1" applyAlignment="1">
      <alignment horizontal="center"/>
    </xf>
    <xf numFmtId="49" fontId="30" fillId="0" borderId="223" xfId="485" applyNumberFormat="1" applyFont="1" applyFill="1" applyBorder="1" applyAlignment="1">
      <alignment horizontal="center"/>
    </xf>
    <xf numFmtId="49" fontId="30" fillId="0" borderId="219" xfId="485" applyNumberFormat="1" applyFont="1" applyFill="1" applyBorder="1" applyAlignment="1">
      <alignment horizontal="center"/>
    </xf>
    <xf numFmtId="49" fontId="30" fillId="27" borderId="219" xfId="485" applyNumberFormat="1" applyFont="1" applyFill="1" applyBorder="1" applyAlignment="1">
      <alignment horizontal="center"/>
    </xf>
    <xf numFmtId="49" fontId="30" fillId="0" borderId="224" xfId="485" applyNumberFormat="1" applyFont="1" applyFill="1" applyBorder="1" applyAlignment="1">
      <alignment horizontal="center"/>
    </xf>
    <xf numFmtId="0" fontId="171" fillId="27" borderId="223" xfId="485" applyFont="1" applyFill="1" applyBorder="1" applyAlignment="1">
      <alignment horizontal="center"/>
    </xf>
    <xf numFmtId="0" fontId="153" fillId="27" borderId="219" xfId="485" applyFont="1" applyFill="1" applyBorder="1" applyAlignment="1">
      <alignment horizontal="center"/>
    </xf>
    <xf numFmtId="0" fontId="153" fillId="31" borderId="219" xfId="485" applyFont="1" applyFill="1" applyBorder="1" applyAlignment="1">
      <alignment horizontal="center"/>
    </xf>
    <xf numFmtId="181" fontId="153" fillId="31" borderId="219" xfId="485" applyNumberFormat="1" applyFont="1" applyFill="1" applyBorder="1" applyAlignment="1">
      <alignment horizontal="center"/>
    </xf>
    <xf numFmtId="181" fontId="153" fillId="27" borderId="219" xfId="485" applyNumberFormat="1" applyFont="1" applyFill="1" applyBorder="1" applyAlignment="1">
      <alignment horizontal="center"/>
    </xf>
    <xf numFmtId="181" fontId="153" fillId="27" borderId="220" xfId="485" applyNumberFormat="1" applyFont="1" applyFill="1" applyBorder="1" applyAlignment="1">
      <alignment horizontal="center"/>
    </xf>
    <xf numFmtId="198" fontId="169" fillId="0" borderId="223" xfId="0" applyNumberFormat="1" applyFont="1" applyFill="1" applyBorder="1" applyAlignment="1">
      <alignment horizontal="center"/>
    </xf>
    <xf numFmtId="198" fontId="169" fillId="0" borderId="219" xfId="0" applyNumberFormat="1" applyFont="1" applyFill="1" applyBorder="1" applyAlignment="1">
      <alignment horizontal="center"/>
    </xf>
    <xf numFmtId="198" fontId="169" fillId="0" borderId="224" xfId="0" applyNumberFormat="1" applyFont="1" applyFill="1" applyBorder="1" applyAlignment="1">
      <alignment horizontal="center"/>
    </xf>
    <xf numFmtId="0" fontId="153" fillId="27" borderId="179" xfId="485" applyFont="1" applyFill="1" applyBorder="1" applyAlignment="1">
      <alignment horizontal="center"/>
    </xf>
    <xf numFmtId="0" fontId="153" fillId="31" borderId="179" xfId="485" applyFont="1" applyFill="1" applyBorder="1" applyAlignment="1">
      <alignment horizontal="center"/>
    </xf>
    <xf numFmtId="181" fontId="153" fillId="31" borderId="179" xfId="485" applyNumberFormat="1" applyFont="1" applyFill="1" applyBorder="1" applyAlignment="1">
      <alignment horizontal="center"/>
    </xf>
    <xf numFmtId="181" fontId="153" fillId="27" borderId="179" xfId="485" applyNumberFormat="1" applyFont="1" applyFill="1" applyBorder="1" applyAlignment="1">
      <alignment horizontal="center"/>
    </xf>
    <xf numFmtId="181" fontId="153" fillId="27" borderId="181" xfId="485" applyNumberFormat="1" applyFont="1" applyFill="1" applyBorder="1" applyAlignment="1">
      <alignment horizontal="center"/>
    </xf>
    <xf numFmtId="198" fontId="169" fillId="0" borderId="179" xfId="0" applyNumberFormat="1" applyFont="1" applyFill="1" applyBorder="1" applyAlignment="1">
      <alignment horizontal="center"/>
    </xf>
    <xf numFmtId="198" fontId="169" fillId="0" borderId="180" xfId="0" applyNumberFormat="1" applyFont="1" applyFill="1" applyBorder="1" applyAlignment="1">
      <alignment horizontal="center"/>
    </xf>
    <xf numFmtId="0" fontId="177" fillId="0" borderId="223" xfId="0" applyFont="1" applyFill="1" applyBorder="1" applyAlignment="1">
      <alignment horizontal="left"/>
    </xf>
    <xf numFmtId="201" fontId="141" fillId="0" borderId="219" xfId="2432" applyNumberFormat="1" applyFont="1" applyFill="1" applyBorder="1" applyAlignment="1">
      <alignment horizontal="center"/>
    </xf>
    <xf numFmtId="201" fontId="141" fillId="0" borderId="219" xfId="2433" applyNumberFormat="1" applyFont="1" applyBorder="1" applyAlignment="1" applyProtection="1">
      <alignment horizontal="center" vertical="center"/>
    </xf>
    <xf numFmtId="201" fontId="141" fillId="0" borderId="219" xfId="2434" applyNumberFormat="1" applyFont="1" applyFill="1" applyBorder="1" applyAlignment="1">
      <alignment horizontal="center" vertical="center"/>
    </xf>
    <xf numFmtId="49" fontId="226" fillId="0" borderId="219" xfId="2432" applyNumberFormat="1" applyFont="1" applyFill="1" applyBorder="1" applyAlignment="1">
      <alignment horizontal="center"/>
    </xf>
    <xf numFmtId="0" fontId="141" fillId="0" borderId="219" xfId="2433" applyNumberFormat="1" applyFont="1" applyFill="1" applyBorder="1" applyAlignment="1" applyProtection="1">
      <alignment horizontal="center" vertical="center"/>
    </xf>
    <xf numFmtId="201" fontId="141" fillId="0" borderId="219" xfId="2433" applyNumberFormat="1" applyFont="1" applyFill="1" applyBorder="1" applyAlignment="1" applyProtection="1">
      <alignment horizontal="left" vertical="center"/>
    </xf>
    <xf numFmtId="201" fontId="230" fillId="0" borderId="219" xfId="2434" applyNumberFormat="1" applyFont="1" applyFill="1" applyBorder="1" applyAlignment="1">
      <alignment horizontal="center" vertical="center"/>
    </xf>
    <xf numFmtId="201" fontId="141" fillId="28" borderId="219" xfId="2434" applyNumberFormat="1" applyFont="1" applyFill="1" applyBorder="1" applyAlignment="1">
      <alignment horizontal="center" vertical="center"/>
    </xf>
    <xf numFmtId="201" fontId="141" fillId="28" borderId="219" xfId="2433" applyNumberFormat="1" applyFont="1" applyFill="1" applyBorder="1" applyAlignment="1" applyProtection="1">
      <alignment horizontal="center" vertical="center"/>
    </xf>
    <xf numFmtId="0" fontId="141" fillId="0" borderId="219" xfId="2433" applyNumberFormat="1" applyFont="1" applyBorder="1" applyAlignment="1" applyProtection="1">
      <alignment horizontal="center" vertical="center" wrapText="1"/>
    </xf>
    <xf numFmtId="180" fontId="141" fillId="27" borderId="219" xfId="2434" applyNumberFormat="1" applyFont="1" applyFill="1" applyBorder="1" applyAlignment="1">
      <alignment horizontal="center" vertical="center"/>
    </xf>
    <xf numFmtId="180" fontId="316" fillId="27" borderId="219" xfId="2434" applyNumberFormat="1" applyFont="1" applyFill="1" applyBorder="1" applyAlignment="1">
      <alignment horizontal="center" vertical="center"/>
    </xf>
    <xf numFmtId="0" fontId="141" fillId="0" borderId="219" xfId="2433" applyNumberFormat="1" applyFont="1" applyFill="1" applyBorder="1" applyAlignment="1" applyProtection="1">
      <alignment horizontal="center" vertical="center" wrapText="1"/>
    </xf>
    <xf numFmtId="180" fontId="141" fillId="0" borderId="219" xfId="2434" applyNumberFormat="1" applyFont="1" applyFill="1" applyBorder="1" applyAlignment="1">
      <alignment horizontal="center" vertical="center"/>
    </xf>
    <xf numFmtId="201" fontId="164" fillId="0" borderId="0" xfId="429" applyNumberFormat="1" applyFont="1" applyFill="1" applyAlignment="1">
      <alignment horizontal="left"/>
    </xf>
    <xf numFmtId="201" fontId="162" fillId="0" borderId="224" xfId="482" applyNumberFormat="1" applyFont="1" applyFill="1" applyBorder="1" applyAlignment="1">
      <alignment horizontal="center"/>
    </xf>
    <xf numFmtId="201" fontId="162" fillId="0" borderId="224" xfId="3362" applyNumberFormat="1" applyFont="1" applyBorder="1" applyAlignment="1" applyProtection="1">
      <alignment horizontal="center" vertical="center"/>
    </xf>
    <xf numFmtId="49" fontId="162" fillId="0" borderId="219" xfId="482" applyNumberFormat="1" applyFont="1" applyFill="1" applyBorder="1" applyAlignment="1">
      <alignment horizontal="center"/>
    </xf>
    <xf numFmtId="49" fontId="162" fillId="0" borderId="224" xfId="482" applyNumberFormat="1" applyFont="1" applyFill="1" applyBorder="1" applyAlignment="1">
      <alignment horizontal="center"/>
    </xf>
    <xf numFmtId="0" fontId="162" fillId="0" borderId="223" xfId="3362" applyNumberFormat="1" applyFont="1" applyFill="1" applyBorder="1" applyAlignment="1" applyProtection="1">
      <alignment horizontal="center" vertical="center"/>
    </xf>
    <xf numFmtId="201" fontId="162" fillId="0" borderId="219" xfId="3362" applyNumberFormat="1" applyFont="1" applyFill="1" applyBorder="1" applyAlignment="1" applyProtection="1">
      <alignment horizontal="left" vertical="center"/>
    </xf>
    <xf numFmtId="201" fontId="162" fillId="27" borderId="219" xfId="429" applyNumberFormat="1" applyFont="1" applyFill="1" applyBorder="1" applyAlignment="1">
      <alignment horizontal="center" vertical="center"/>
    </xf>
    <xf numFmtId="0" fontId="162" fillId="0" borderId="226" xfId="3362" applyNumberFormat="1" applyFont="1" applyFill="1" applyBorder="1" applyAlignment="1" applyProtection="1">
      <alignment horizontal="center" vertical="center"/>
    </xf>
    <xf numFmtId="201" fontId="162" fillId="0" borderId="227" xfId="3362" applyNumberFormat="1" applyFont="1" applyFill="1" applyBorder="1" applyAlignment="1" applyProtection="1">
      <alignment horizontal="left" vertical="center"/>
    </xf>
    <xf numFmtId="201" fontId="162" fillId="0" borderId="227" xfId="429" applyNumberFormat="1" applyFont="1" applyFill="1" applyBorder="1" applyAlignment="1">
      <alignment horizontal="center" vertical="center"/>
    </xf>
    <xf numFmtId="201" fontId="162" fillId="28" borderId="227" xfId="3362" applyNumberFormat="1" applyFont="1" applyFill="1" applyBorder="1" applyAlignment="1" applyProtection="1">
      <alignment horizontal="center" vertical="center"/>
    </xf>
    <xf numFmtId="201" fontId="162" fillId="0" borderId="227" xfId="3362" applyNumberFormat="1" applyFont="1" applyBorder="1" applyAlignment="1" applyProtection="1">
      <alignment horizontal="center" vertical="center" wrapText="1"/>
    </xf>
    <xf numFmtId="180" fontId="162" fillId="27" borderId="228" xfId="429" applyNumberFormat="1" applyFont="1" applyFill="1" applyBorder="1" applyAlignment="1">
      <alignment horizontal="center" vertical="center"/>
    </xf>
    <xf numFmtId="180" fontId="162" fillId="27" borderId="180" xfId="429" applyNumberFormat="1" applyFont="1" applyFill="1" applyBorder="1" applyAlignment="1">
      <alignment horizontal="center" vertical="center"/>
    </xf>
    <xf numFmtId="201" fontId="162" fillId="0" borderId="179" xfId="3362" applyNumberFormat="1" applyFont="1" applyFill="1" applyBorder="1" applyAlignment="1" applyProtection="1">
      <alignment horizontal="left" vertical="center"/>
    </xf>
    <xf numFmtId="201" fontId="162" fillId="27" borderId="179" xfId="429" applyNumberFormat="1" applyFont="1" applyFill="1" applyBorder="1" applyAlignment="1">
      <alignment horizontal="center" vertical="center"/>
    </xf>
    <xf numFmtId="201" fontId="162" fillId="28" borderId="179" xfId="429" applyNumberFormat="1" applyFont="1" applyFill="1" applyBorder="1" applyAlignment="1">
      <alignment horizontal="center" vertical="center"/>
    </xf>
    <xf numFmtId="201" fontId="162" fillId="28" borderId="179" xfId="3362" applyNumberFormat="1" applyFont="1" applyFill="1" applyBorder="1" applyAlignment="1" applyProtection="1">
      <alignment horizontal="center" vertical="center"/>
    </xf>
    <xf numFmtId="201" fontId="162" fillId="0" borderId="179" xfId="3362" applyNumberFormat="1" applyFont="1" applyBorder="1" applyAlignment="1" applyProtection="1">
      <alignment horizontal="center" vertical="center" wrapText="1"/>
    </xf>
    <xf numFmtId="0" fontId="539" fillId="0" borderId="0" xfId="0" applyFont="1" applyAlignment="1">
      <alignment vertical="center"/>
    </xf>
    <xf numFmtId="0" fontId="139" fillId="31" borderId="222" xfId="492" applyFont="1" applyFill="1" applyBorder="1" applyAlignment="1">
      <alignment horizontal="center" vertical="center"/>
    </xf>
    <xf numFmtId="0" fontId="139" fillId="31" borderId="230" xfId="492" applyFont="1" applyFill="1" applyBorder="1" applyAlignment="1">
      <alignment horizontal="center" vertical="center"/>
    </xf>
    <xf numFmtId="0" fontId="139" fillId="31" borderId="221" xfId="492" applyFont="1" applyFill="1" applyBorder="1" applyAlignment="1">
      <alignment horizontal="center" vertical="center"/>
    </xf>
    <xf numFmtId="0" fontId="139" fillId="31" borderId="225" xfId="492" applyFont="1" applyFill="1" applyBorder="1" applyAlignment="1">
      <alignment horizontal="center" vertical="center"/>
    </xf>
    <xf numFmtId="0" fontId="139" fillId="31" borderId="230" xfId="0" applyFont="1" applyFill="1" applyBorder="1" applyAlignment="1">
      <alignment horizontal="center" vertical="center"/>
    </xf>
    <xf numFmtId="0" fontId="139" fillId="31" borderId="222" xfId="0" applyFont="1" applyFill="1" applyBorder="1" applyAlignment="1">
      <alignment horizontal="center" vertical="center"/>
    </xf>
    <xf numFmtId="0" fontId="139" fillId="31" borderId="221" xfId="0" applyFont="1" applyFill="1" applyBorder="1" applyAlignment="1">
      <alignment horizontal="center" vertical="center"/>
    </xf>
    <xf numFmtId="0" fontId="139" fillId="31" borderId="225" xfId="0" applyFont="1" applyFill="1" applyBorder="1" applyAlignment="1">
      <alignment horizontal="center" vertical="center"/>
    </xf>
    <xf numFmtId="49" fontId="139" fillId="31" borderId="232" xfId="492" applyNumberFormat="1" applyFont="1" applyFill="1" applyBorder="1" applyAlignment="1">
      <alignment horizontal="center" vertical="center"/>
    </xf>
    <xf numFmtId="49" fontId="139" fillId="31" borderId="233" xfId="492" applyNumberFormat="1" applyFont="1" applyFill="1" applyBorder="1" applyAlignment="1">
      <alignment horizontal="center" vertical="center"/>
    </xf>
    <xf numFmtId="49" fontId="139" fillId="31" borderId="234" xfId="492" applyNumberFormat="1" applyFont="1" applyFill="1" applyBorder="1" applyAlignment="1">
      <alignment horizontal="center" vertical="center"/>
    </xf>
    <xf numFmtId="49" fontId="130" fillId="31" borderId="235" xfId="492" applyNumberFormat="1" applyFont="1" applyFill="1" applyBorder="1" applyAlignment="1">
      <alignment horizontal="center" vertical="center"/>
    </xf>
    <xf numFmtId="0" fontId="131" fillId="0" borderId="226" xfId="1424" applyFont="1" applyFill="1" applyBorder="1" applyAlignment="1" applyProtection="1">
      <alignment horizontal="center"/>
    </xf>
    <xf numFmtId="181" fontId="130" fillId="0" borderId="227" xfId="0" applyNumberFormat="1" applyFont="1" applyFill="1" applyBorder="1" applyAlignment="1">
      <alignment horizontal="center" vertical="center"/>
    </xf>
    <xf numFmtId="0" fontId="130" fillId="0" borderId="227" xfId="0" applyFont="1" applyFill="1" applyBorder="1" applyAlignment="1">
      <alignment horizontal="center" vertical="center"/>
    </xf>
    <xf numFmtId="180" fontId="130" fillId="0" borderId="227" xfId="0" applyNumberFormat="1" applyFont="1" applyBorder="1" applyAlignment="1">
      <alignment horizontal="center" vertical="center"/>
    </xf>
    <xf numFmtId="180" fontId="130" fillId="0" borderId="228" xfId="0" applyNumberFormat="1" applyFont="1" applyBorder="1" applyAlignment="1">
      <alignment horizontal="center" vertical="center"/>
    </xf>
    <xf numFmtId="201" fontId="264" fillId="0" borderId="16" xfId="3362" applyNumberFormat="1" applyFont="1" applyFill="1" applyBorder="1" applyAlignment="1" applyProtection="1">
      <alignment horizontal="center" vertical="center" wrapText="1"/>
    </xf>
    <xf numFmtId="201" fontId="162" fillId="0" borderId="16" xfId="429" applyNumberFormat="1" applyFont="1" applyFill="1" applyBorder="1" applyAlignment="1">
      <alignment horizontal="center" vertical="center"/>
    </xf>
    <xf numFmtId="201" fontId="159" fillId="0" borderId="64" xfId="3362" applyNumberFormat="1" applyFont="1" applyFill="1" applyBorder="1" applyAlignment="1" applyProtection="1">
      <alignment horizontal="left" vertical="center"/>
    </xf>
    <xf numFmtId="180" fontId="159" fillId="0" borderId="16" xfId="429" applyNumberFormat="1" applyFont="1" applyFill="1" applyBorder="1" applyAlignment="1">
      <alignment horizontal="center" vertical="center"/>
    </xf>
    <xf numFmtId="201" fontId="162" fillId="0" borderId="0" xfId="3362" applyNumberFormat="1" applyFont="1" applyFill="1" applyBorder="1" applyAlignment="1" applyProtection="1">
      <alignment horizontal="center" vertical="center"/>
    </xf>
    <xf numFmtId="201" fontId="159" fillId="0" borderId="32" xfId="3362" quotePrefix="1" applyNumberFormat="1" applyFont="1" applyFill="1" applyBorder="1" applyAlignment="1" applyProtection="1">
      <alignment horizontal="center" vertical="center"/>
    </xf>
    <xf numFmtId="201" fontId="159" fillId="0" borderId="0" xfId="482" applyNumberFormat="1" applyFont="1" applyFill="1" applyBorder="1" applyAlignment="1">
      <alignment horizontal="center"/>
    </xf>
    <xf numFmtId="201" fontId="162" fillId="0" borderId="16" xfId="3362" applyNumberFormat="1" applyFont="1" applyFill="1" applyBorder="1" applyAlignment="1" applyProtection="1">
      <alignment horizontal="center" vertical="center" wrapText="1"/>
    </xf>
    <xf numFmtId="201" fontId="162" fillId="27" borderId="108" xfId="3362" applyNumberFormat="1" applyFont="1" applyFill="1" applyBorder="1" applyAlignment="1" applyProtection="1">
      <alignment horizontal="center" vertical="center" wrapText="1"/>
    </xf>
    <xf numFmtId="201" fontId="162" fillId="27" borderId="33" xfId="3362" applyNumberFormat="1" applyFont="1" applyFill="1" applyBorder="1" applyAlignment="1" applyProtection="1">
      <alignment horizontal="center" vertical="center" wrapText="1"/>
    </xf>
    <xf numFmtId="201" fontId="162" fillId="28" borderId="28" xfId="3362" applyNumberFormat="1" applyFont="1" applyFill="1" applyBorder="1" applyAlignment="1" applyProtection="1">
      <alignment horizontal="center" vertical="center"/>
    </xf>
    <xf numFmtId="201" fontId="162" fillId="0" borderId="49" xfId="3362" applyNumberFormat="1" applyFont="1" applyBorder="1" applyAlignment="1" applyProtection="1">
      <alignment horizontal="center" vertical="center" wrapText="1"/>
    </xf>
    <xf numFmtId="201" fontId="162" fillId="0" borderId="51" xfId="3362" applyNumberFormat="1" applyFont="1" applyBorder="1" applyAlignment="1" applyProtection="1">
      <alignment horizontal="center" vertical="center" wrapText="1"/>
    </xf>
    <xf numFmtId="201" fontId="162" fillId="0" borderId="80" xfId="3362" applyNumberFormat="1" applyFont="1" applyBorder="1" applyAlignment="1" applyProtection="1">
      <alignment horizontal="center" vertical="center" wrapText="1"/>
    </xf>
    <xf numFmtId="49" fontId="159" fillId="27" borderId="217" xfId="482" applyNumberFormat="1" applyFont="1" applyFill="1" applyBorder="1" applyAlignment="1">
      <alignment horizontal="center"/>
    </xf>
    <xf numFmtId="201" fontId="162" fillId="0" borderId="33" xfId="3362" applyNumberFormat="1" applyFont="1" applyFill="1" applyBorder="1" applyAlignment="1" applyProtection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center" vertical="center"/>
    </xf>
    <xf numFmtId="201" fontId="162" fillId="0" borderId="50" xfId="3362" applyNumberFormat="1" applyFont="1" applyFill="1" applyBorder="1" applyAlignment="1" applyProtection="1">
      <alignment horizontal="center" vertical="center" wrapText="1"/>
    </xf>
    <xf numFmtId="201" fontId="162" fillId="0" borderId="22" xfId="3362" applyNumberFormat="1" applyFont="1" applyFill="1" applyBorder="1" applyAlignment="1" applyProtection="1">
      <alignment horizontal="center" vertical="center" wrapText="1"/>
    </xf>
    <xf numFmtId="201" fontId="159" fillId="0" borderId="30" xfId="482" applyNumberFormat="1" applyFont="1" applyFill="1" applyBorder="1" applyAlignment="1">
      <alignment horizontal="center"/>
    </xf>
    <xf numFmtId="201" fontId="159" fillId="0" borderId="16" xfId="429" applyNumberFormat="1" applyFont="1" applyFill="1" applyBorder="1" applyAlignment="1">
      <alignment horizontal="center" vertical="center"/>
    </xf>
    <xf numFmtId="201" fontId="159" fillId="0" borderId="16" xfId="3362" applyNumberFormat="1" applyFont="1" applyFill="1" applyBorder="1" applyAlignment="1" applyProtection="1">
      <alignment horizontal="center" vertical="center" wrapText="1"/>
    </xf>
    <xf numFmtId="201" fontId="159" fillId="0" borderId="16" xfId="3362" applyNumberFormat="1" applyFont="1" applyFill="1" applyBorder="1" applyAlignment="1" applyProtection="1">
      <alignment horizontal="center" vertical="center"/>
    </xf>
    <xf numFmtId="201" fontId="162" fillId="0" borderId="219" xfId="3362" applyNumberFormat="1" applyFont="1" applyFill="1" applyBorder="1" applyAlignment="1" applyProtection="1">
      <alignment horizontal="center" vertical="center"/>
    </xf>
    <xf numFmtId="201" fontId="159" fillId="0" borderId="219" xfId="482" applyNumberFormat="1" applyFont="1" applyFill="1" applyBorder="1" applyAlignment="1">
      <alignment horizontal="center"/>
    </xf>
    <xf numFmtId="201" fontId="162" fillId="0" borderId="219" xfId="383" applyNumberFormat="1" applyFont="1" applyFill="1" applyBorder="1" applyAlignment="1">
      <alignment horizontal="center" vertical="center"/>
    </xf>
    <xf numFmtId="201" fontId="162" fillId="0" borderId="219" xfId="429" applyNumberFormat="1" applyFont="1" applyFill="1" applyBorder="1" applyAlignment="1">
      <alignment horizontal="center" vertical="center"/>
    </xf>
    <xf numFmtId="201" fontId="162" fillId="0" borderId="219" xfId="3362" applyNumberFormat="1" applyFont="1" applyFill="1" applyBorder="1" applyAlignment="1" applyProtection="1">
      <alignment horizontal="center" vertical="center" wrapText="1"/>
    </xf>
    <xf numFmtId="201" fontId="162" fillId="27" borderId="219" xfId="3362" applyNumberFormat="1" applyFont="1" applyFill="1" applyBorder="1" applyAlignment="1" applyProtection="1">
      <alignment horizontal="center" vertical="center" wrapText="1"/>
    </xf>
    <xf numFmtId="201" fontId="162" fillId="28" borderId="219" xfId="3362" applyNumberFormat="1" applyFont="1" applyFill="1" applyBorder="1" applyAlignment="1" applyProtection="1">
      <alignment horizontal="center" vertical="center"/>
    </xf>
    <xf numFmtId="180" fontId="162" fillId="27" borderId="220" xfId="429" applyNumberFormat="1" applyFont="1" applyFill="1" applyBorder="1" applyAlignment="1">
      <alignment horizontal="center" vertical="center"/>
    </xf>
    <xf numFmtId="180" fontId="162" fillId="0" borderId="220" xfId="429" applyNumberFormat="1" applyFont="1" applyFill="1" applyBorder="1" applyAlignment="1">
      <alignment horizontal="center" vertical="center"/>
    </xf>
    <xf numFmtId="180" fontId="162" fillId="0" borderId="222" xfId="429" applyNumberFormat="1" applyFont="1" applyFill="1" applyBorder="1" applyAlignment="1">
      <alignment horizontal="center" vertical="center"/>
    </xf>
    <xf numFmtId="180" fontId="162" fillId="27" borderId="221" xfId="429" applyNumberFormat="1" applyFont="1" applyFill="1" applyBorder="1" applyAlignment="1">
      <alignment horizontal="center" vertical="center"/>
    </xf>
    <xf numFmtId="201" fontId="162" fillId="0" borderId="219" xfId="3362" applyNumberFormat="1" applyFont="1" applyBorder="1" applyAlignment="1" applyProtection="1">
      <alignment horizontal="center" vertical="center" wrapText="1"/>
    </xf>
    <xf numFmtId="180" fontId="162" fillId="27" borderId="219" xfId="429" applyNumberFormat="1" applyFont="1" applyFill="1" applyBorder="1" applyAlignment="1">
      <alignment horizontal="center" vertical="center"/>
    </xf>
    <xf numFmtId="180" fontId="162" fillId="27" borderId="224" xfId="429" applyNumberFormat="1" applyFont="1" applyFill="1" applyBorder="1" applyAlignment="1">
      <alignment horizontal="center" vertical="center"/>
    </xf>
    <xf numFmtId="180" fontId="162" fillId="27" borderId="227" xfId="429" applyNumberFormat="1" applyFont="1" applyFill="1" applyBorder="1" applyAlignment="1">
      <alignment horizontal="center" vertical="center"/>
    </xf>
    <xf numFmtId="180" fontId="162" fillId="27" borderId="179" xfId="429" applyNumberFormat="1" applyFont="1" applyFill="1" applyBorder="1" applyAlignment="1">
      <alignment horizontal="center" vertical="center"/>
    </xf>
    <xf numFmtId="0" fontId="264" fillId="31" borderId="223" xfId="1424" applyFont="1" applyFill="1" applyBorder="1" applyAlignment="1" applyProtection="1">
      <alignment horizontal="center" vertical="center" textRotation="180"/>
    </xf>
    <xf numFmtId="0" fontId="0" fillId="31" borderId="219" xfId="0" applyFill="1" applyBorder="1" applyAlignment="1">
      <alignment horizontal="center" vertical="center"/>
    </xf>
    <xf numFmtId="0" fontId="0" fillId="31" borderId="219" xfId="0" applyFill="1" applyBorder="1" applyAlignment="1">
      <alignment horizontal="center"/>
    </xf>
    <xf numFmtId="0" fontId="141" fillId="31" borderId="219" xfId="0" applyFont="1" applyFill="1" applyBorder="1" applyAlignment="1">
      <alignment horizontal="center"/>
    </xf>
    <xf numFmtId="0" fontId="0" fillId="31" borderId="236" xfId="0" applyFill="1" applyBorder="1" applyAlignment="1">
      <alignment horizontal="center"/>
    </xf>
    <xf numFmtId="0" fontId="0" fillId="31" borderId="217" xfId="0" applyFill="1" applyBorder="1" applyAlignment="1">
      <alignment horizontal="center"/>
    </xf>
    <xf numFmtId="0" fontId="0" fillId="31" borderId="233" xfId="0" applyFill="1" applyBorder="1" applyAlignment="1">
      <alignment horizontal="center"/>
    </xf>
    <xf numFmtId="0" fontId="0" fillId="0" borderId="219" xfId="0" applyBorder="1"/>
    <xf numFmtId="0" fontId="0" fillId="0" borderId="219" xfId="0" applyBorder="1" applyAlignment="1">
      <alignment horizontal="center"/>
    </xf>
    <xf numFmtId="180" fontId="484" fillId="0" borderId="219" xfId="0" applyNumberFormat="1" applyFont="1" applyFill="1" applyBorder="1" applyAlignment="1">
      <alignment horizontal="center"/>
    </xf>
    <xf numFmtId="180" fontId="485" fillId="0" borderId="219" xfId="0" applyNumberFormat="1" applyFont="1" applyFill="1" applyBorder="1" applyAlignment="1">
      <alignment horizontal="center"/>
    </xf>
    <xf numFmtId="0" fontId="141" fillId="0" borderId="226" xfId="0" applyFont="1" applyBorder="1" applyAlignment="1">
      <alignment horizontal="center" vertical="center" wrapText="1"/>
    </xf>
    <xf numFmtId="0" fontId="141" fillId="0" borderId="227" xfId="0" applyFont="1" applyBorder="1" applyAlignment="1">
      <alignment horizontal="left" vertical="center"/>
    </xf>
    <xf numFmtId="0" fontId="141" fillId="0" borderId="227" xfId="0" applyFont="1" applyBorder="1" applyAlignment="1">
      <alignment horizontal="center" vertical="center"/>
    </xf>
    <xf numFmtId="0" fontId="0" fillId="0" borderId="227" xfId="0" applyBorder="1" applyAlignment="1">
      <alignment horizontal="center" vertical="center"/>
    </xf>
    <xf numFmtId="180" fontId="484" fillId="0" borderId="236" xfId="0" applyNumberFormat="1" applyFont="1" applyFill="1" applyBorder="1" applyAlignment="1">
      <alignment horizontal="center"/>
    </xf>
    <xf numFmtId="180" fontId="484" fillId="0" borderId="217" xfId="0" applyNumberFormat="1" applyFont="1" applyFill="1" applyBorder="1" applyAlignment="1">
      <alignment horizontal="center"/>
    </xf>
    <xf numFmtId="180" fontId="484" fillId="0" borderId="233" xfId="0" applyNumberFormat="1" applyFont="1" applyFill="1" applyBorder="1" applyAlignment="1">
      <alignment horizontal="center"/>
    </xf>
    <xf numFmtId="0" fontId="0" fillId="31" borderId="224" xfId="0" applyFill="1" applyBorder="1" applyAlignment="1">
      <alignment horizontal="center"/>
    </xf>
    <xf numFmtId="0" fontId="141" fillId="0" borderId="219" xfId="0" applyFont="1" applyBorder="1" applyAlignment="1">
      <alignment horizontal="center"/>
    </xf>
    <xf numFmtId="0" fontId="141" fillId="0" borderId="219" xfId="0" applyFont="1" applyBorder="1"/>
    <xf numFmtId="0" fontId="0" fillId="0" borderId="227" xfId="0" applyBorder="1"/>
    <xf numFmtId="0" fontId="0" fillId="0" borderId="227" xfId="0" applyBorder="1" applyAlignment="1">
      <alignment horizontal="center"/>
    </xf>
    <xf numFmtId="0" fontId="141" fillId="0" borderId="227" xfId="0" applyFont="1" applyBorder="1" applyAlignment="1">
      <alignment horizontal="center"/>
    </xf>
    <xf numFmtId="180" fontId="484" fillId="0" borderId="227" xfId="0" applyNumberFormat="1" applyFont="1" applyFill="1" applyBorder="1" applyAlignment="1">
      <alignment horizontal="center"/>
    </xf>
    <xf numFmtId="0" fontId="0" fillId="0" borderId="223" xfId="0" applyBorder="1" applyAlignment="1">
      <alignment horizontal="center"/>
    </xf>
    <xf numFmtId="180" fontId="484" fillId="0" borderId="224" xfId="0" applyNumberFormat="1" applyFont="1" applyFill="1" applyBorder="1" applyAlignment="1">
      <alignment horizontal="center"/>
    </xf>
    <xf numFmtId="0" fontId="141" fillId="0" borderId="220" xfId="0" applyFont="1" applyBorder="1" applyAlignment="1">
      <alignment horizontal="center"/>
    </xf>
    <xf numFmtId="0" fontId="0" fillId="0" borderId="220" xfId="0" applyBorder="1" applyAlignment="1">
      <alignment horizontal="center"/>
    </xf>
    <xf numFmtId="0" fontId="0" fillId="0" borderId="226" xfId="0" applyBorder="1" applyAlignment="1">
      <alignment horizontal="center"/>
    </xf>
    <xf numFmtId="0" fontId="141" fillId="0" borderId="227" xfId="0" applyFont="1" applyBorder="1"/>
    <xf numFmtId="0" fontId="141" fillId="0" borderId="236" xfId="0" applyFont="1" applyBorder="1" applyAlignment="1">
      <alignment horizontal="center"/>
    </xf>
    <xf numFmtId="0" fontId="0" fillId="0" borderId="236" xfId="0" applyFill="1" applyBorder="1" applyAlignment="1">
      <alignment horizontal="center"/>
    </xf>
    <xf numFmtId="180" fontId="484" fillId="0" borderId="228" xfId="0" applyNumberFormat="1" applyFont="1" applyFill="1" applyBorder="1" applyAlignment="1">
      <alignment horizontal="center"/>
    </xf>
    <xf numFmtId="0" fontId="141" fillId="0" borderId="223" xfId="0" applyFont="1" applyBorder="1" applyAlignment="1">
      <alignment horizontal="center"/>
    </xf>
    <xf numFmtId="180" fontId="527" fillId="0" borderId="224" xfId="0" applyNumberFormat="1" applyFont="1" applyFill="1" applyBorder="1" applyAlignment="1">
      <alignment horizontal="center"/>
    </xf>
    <xf numFmtId="0" fontId="0" fillId="0" borderId="65" xfId="0" applyBorder="1" applyAlignment="1">
      <alignment horizontal="center"/>
    </xf>
    <xf numFmtId="0" fontId="141" fillId="0" borderId="50" xfId="0" applyFont="1" applyFill="1" applyBorder="1" applyAlignment="1">
      <alignment horizontal="center"/>
    </xf>
    <xf numFmtId="0" fontId="141" fillId="0" borderId="179" xfId="0" applyFont="1" applyFill="1" applyBorder="1" applyAlignment="1">
      <alignment horizontal="center"/>
    </xf>
    <xf numFmtId="0" fontId="264" fillId="22" borderId="219" xfId="492" applyFont="1" applyFill="1" applyBorder="1" applyAlignment="1">
      <alignment horizontal="center" vertical="center"/>
    </xf>
    <xf numFmtId="0" fontId="264" fillId="22" borderId="224" xfId="492" applyFont="1" applyFill="1" applyBorder="1" applyAlignment="1">
      <alignment horizontal="center" vertical="center"/>
    </xf>
    <xf numFmtId="0" fontId="264" fillId="22" borderId="219" xfId="0" applyFont="1" applyFill="1" applyBorder="1" applyAlignment="1">
      <alignment horizontal="center" vertical="center"/>
    </xf>
    <xf numFmtId="0" fontId="264" fillId="22" borderId="224" xfId="0" applyFont="1" applyFill="1" applyBorder="1" applyAlignment="1">
      <alignment horizontal="center" vertical="center"/>
    </xf>
    <xf numFmtId="180" fontId="264" fillId="0" borderId="219" xfId="0" applyNumberFormat="1" applyFont="1" applyFill="1" applyBorder="1" applyAlignment="1">
      <alignment horizontal="center"/>
    </xf>
    <xf numFmtId="0" fontId="264" fillId="0" borderId="223" xfId="0" applyFont="1" applyFill="1" applyBorder="1" applyAlignment="1">
      <alignment horizontal="center" vertical="center"/>
    </xf>
    <xf numFmtId="0" fontId="264" fillId="0" borderId="219" xfId="0" applyFont="1" applyFill="1" applyBorder="1" applyAlignment="1">
      <alignment horizontal="center"/>
    </xf>
    <xf numFmtId="180" fontId="264" fillId="0" borderId="224" xfId="0" applyNumberFormat="1" applyFont="1" applyFill="1" applyBorder="1" applyAlignment="1">
      <alignment horizontal="center"/>
    </xf>
    <xf numFmtId="0" fontId="487" fillId="22" borderId="219" xfId="0" applyFont="1" applyFill="1" applyBorder="1" applyAlignment="1">
      <alignment horizontal="center" vertical="center"/>
    </xf>
    <xf numFmtId="0" fontId="264" fillId="0" borderId="219" xfId="0" applyFont="1" applyFill="1" applyBorder="1" applyAlignment="1">
      <alignment horizontal="center" vertical="center"/>
    </xf>
    <xf numFmtId="180" fontId="264" fillId="0" borderId="219" xfId="0" applyNumberFormat="1" applyFont="1" applyFill="1" applyBorder="1" applyAlignment="1">
      <alignment horizontal="center" vertical="center"/>
    </xf>
    <xf numFmtId="180" fontId="273" fillId="0" borderId="219" xfId="0" applyNumberFormat="1" applyFont="1" applyFill="1" applyBorder="1" applyAlignment="1">
      <alignment horizontal="center" vertical="center"/>
    </xf>
    <xf numFmtId="180" fontId="264" fillId="0" borderId="224" xfId="0" applyNumberFormat="1" applyFont="1" applyFill="1" applyBorder="1" applyAlignment="1">
      <alignment horizontal="center" vertical="center"/>
    </xf>
    <xf numFmtId="180" fontId="273" fillId="0" borderId="224" xfId="0" applyNumberFormat="1" applyFont="1" applyFill="1" applyBorder="1" applyAlignment="1">
      <alignment horizontal="center"/>
    </xf>
    <xf numFmtId="180" fontId="273" fillId="0" borderId="220" xfId="0" applyNumberFormat="1" applyFont="1" applyFill="1" applyBorder="1" applyAlignment="1">
      <alignment horizontal="center"/>
    </xf>
    <xf numFmtId="0" fontId="264" fillId="0" borderId="219" xfId="0" applyFont="1" applyFill="1" applyBorder="1" applyAlignment="1">
      <alignment horizontal="left"/>
    </xf>
    <xf numFmtId="0" fontId="273" fillId="0" borderId="220" xfId="0" applyFont="1" applyFill="1" applyBorder="1" applyAlignment="1">
      <alignment horizontal="left" wrapText="1"/>
    </xf>
    <xf numFmtId="0" fontId="263" fillId="0" borderId="221" xfId="0" applyFont="1" applyBorder="1" applyAlignment="1">
      <alignment wrapText="1"/>
    </xf>
    <xf numFmtId="180" fontId="316" fillId="0" borderId="221" xfId="0" applyNumberFormat="1" applyFont="1" applyBorder="1" applyAlignment="1">
      <alignment horizontal="center" wrapText="1"/>
    </xf>
    <xf numFmtId="0" fontId="141" fillId="0" borderId="219" xfId="0" applyFont="1" applyBorder="1" applyAlignment="1">
      <alignment horizontal="left"/>
    </xf>
    <xf numFmtId="0" fontId="273" fillId="0" borderId="236" xfId="0" applyFont="1" applyFill="1" applyBorder="1" applyAlignment="1">
      <alignment horizontal="left" wrapText="1"/>
    </xf>
    <xf numFmtId="0" fontId="488" fillId="0" borderId="217" xfId="0" applyFont="1" applyFill="1" applyBorder="1" applyAlignment="1">
      <alignment horizontal="center"/>
    </xf>
    <xf numFmtId="0" fontId="488" fillId="0" borderId="217" xfId="0" applyFont="1" applyFill="1" applyBorder="1" applyAlignment="1">
      <alignment horizontal="center" vertical="center"/>
    </xf>
    <xf numFmtId="180" fontId="488" fillId="0" borderId="217" xfId="0" applyNumberFormat="1" applyFont="1" applyFill="1" applyBorder="1" applyAlignment="1">
      <alignment horizontal="center"/>
    </xf>
    <xf numFmtId="180" fontId="488" fillId="0" borderId="233" xfId="0" applyNumberFormat="1" applyFont="1" applyFill="1" applyBorder="1" applyAlignment="1">
      <alignment horizontal="center"/>
    </xf>
    <xf numFmtId="0" fontId="309" fillId="0" borderId="219" xfId="0" applyFont="1" applyFill="1" applyBorder="1" applyAlignment="1">
      <alignment horizontal="center"/>
    </xf>
    <xf numFmtId="201" fontId="159" fillId="0" borderId="219" xfId="3362" applyNumberFormat="1" applyFont="1" applyFill="1" applyBorder="1" applyAlignment="1" applyProtection="1">
      <alignment horizontal="center" vertical="center" wrapText="1"/>
    </xf>
    <xf numFmtId="201" fontId="159" fillId="0" borderId="219" xfId="3362" applyNumberFormat="1" applyFont="1" applyFill="1" applyBorder="1" applyAlignment="1" applyProtection="1">
      <alignment horizontal="center" vertical="center"/>
    </xf>
    <xf numFmtId="201" fontId="159" fillId="0" borderId="219" xfId="3362" applyNumberFormat="1" applyFont="1" applyBorder="1" applyAlignment="1" applyProtection="1">
      <alignment horizontal="center" vertical="center"/>
    </xf>
    <xf numFmtId="201" fontId="159" fillId="0" borderId="220" xfId="482" applyNumberFormat="1" applyFont="1" applyFill="1" applyBorder="1" applyAlignment="1">
      <alignment horizontal="center"/>
    </xf>
    <xf numFmtId="201" fontId="159" fillId="0" borderId="223" xfId="482" applyNumberFormat="1" applyFont="1" applyFill="1" applyBorder="1" applyAlignment="1">
      <alignment horizontal="center"/>
    </xf>
    <xf numFmtId="201" fontId="159" fillId="0" borderId="224" xfId="482" applyNumberFormat="1" applyFont="1" applyFill="1" applyBorder="1" applyAlignment="1">
      <alignment horizontal="center"/>
    </xf>
    <xf numFmtId="201" fontId="159" fillId="0" borderId="219" xfId="429" applyNumberFormat="1" applyFont="1" applyFill="1" applyBorder="1" applyAlignment="1">
      <alignment horizontal="center" vertical="center"/>
    </xf>
    <xf numFmtId="201" fontId="159" fillId="0" borderId="220" xfId="429" applyNumberFormat="1" applyFont="1" applyFill="1" applyBorder="1" applyAlignment="1">
      <alignment horizontal="center" vertical="center"/>
    </xf>
    <xf numFmtId="201" fontId="159" fillId="0" borderId="223" xfId="429" applyNumberFormat="1" applyFont="1" applyFill="1" applyBorder="1" applyAlignment="1">
      <alignment horizontal="center" vertical="center"/>
    </xf>
    <xf numFmtId="201" fontId="159" fillId="0" borderId="224" xfId="429" applyNumberFormat="1" applyFont="1" applyFill="1" applyBorder="1" applyAlignment="1">
      <alignment horizontal="center" vertical="center"/>
    </xf>
    <xf numFmtId="201" fontId="159" fillId="0" borderId="223" xfId="3362" applyNumberFormat="1" applyFont="1" applyFill="1" applyBorder="1" applyAlignment="1" applyProtection="1">
      <alignment horizontal="center"/>
    </xf>
    <xf numFmtId="201" fontId="159" fillId="0" borderId="219" xfId="3362" applyNumberFormat="1" applyFont="1" applyFill="1" applyBorder="1" applyAlignment="1" applyProtection="1">
      <alignment horizontal="center"/>
    </xf>
    <xf numFmtId="201" fontId="163" fillId="0" borderId="227" xfId="3362" applyNumberFormat="1" applyFont="1" applyFill="1" applyBorder="1" applyAlignment="1" applyProtection="1">
      <alignment horizontal="center"/>
    </xf>
    <xf numFmtId="201" fontId="159" fillId="0" borderId="221" xfId="429" applyNumberFormat="1" applyFont="1" applyBorder="1" applyAlignment="1">
      <alignment vertical="center"/>
    </xf>
    <xf numFmtId="201" fontId="159" fillId="0" borderId="226" xfId="429" applyNumberFormat="1" applyFont="1" applyFill="1" applyBorder="1"/>
    <xf numFmtId="201" fontId="159" fillId="0" borderId="227" xfId="429" applyNumberFormat="1" applyFont="1" applyFill="1" applyBorder="1"/>
    <xf numFmtId="201" fontId="159" fillId="0" borderId="228" xfId="429" applyNumberFormat="1" applyFont="1" applyFill="1" applyBorder="1"/>
    <xf numFmtId="201" fontId="159" fillId="0" borderId="226" xfId="3362" applyNumberFormat="1" applyFont="1" applyFill="1" applyBorder="1" applyAlignment="1" applyProtection="1">
      <alignment horizontal="center"/>
    </xf>
    <xf numFmtId="201" fontId="159" fillId="0" borderId="179" xfId="3362" applyNumberFormat="1" applyFont="1" applyFill="1" applyBorder="1" applyAlignment="1" applyProtection="1">
      <alignment horizontal="center"/>
    </xf>
    <xf numFmtId="201" fontId="159" fillId="0" borderId="227" xfId="3362" applyNumberFormat="1" applyFont="1" applyFill="1" applyBorder="1" applyAlignment="1" applyProtection="1">
      <alignment horizontal="center"/>
    </xf>
    <xf numFmtId="201" fontId="159" fillId="0" borderId="236" xfId="3362" applyNumberFormat="1" applyFont="1" applyFill="1" applyBorder="1" applyAlignment="1" applyProtection="1">
      <alignment horizontal="center"/>
    </xf>
    <xf numFmtId="201" fontId="159" fillId="0" borderId="181" xfId="3362" applyNumberFormat="1" applyFont="1" applyFill="1" applyBorder="1" applyAlignment="1" applyProtection="1">
      <alignment horizontal="center"/>
    </xf>
    <xf numFmtId="201" fontId="159" fillId="0" borderId="179" xfId="429" applyNumberFormat="1" applyFont="1" applyBorder="1" applyAlignment="1">
      <alignment horizontal="center" vertical="center"/>
    </xf>
    <xf numFmtId="201" fontId="159" fillId="0" borderId="227" xfId="429" applyNumberFormat="1" applyFont="1" applyBorder="1" applyAlignment="1">
      <alignment horizontal="center" vertical="center"/>
    </xf>
    <xf numFmtId="201" fontId="159" fillId="0" borderId="227" xfId="429" applyNumberFormat="1" applyFont="1" applyFill="1" applyBorder="1" applyAlignment="1">
      <alignment horizontal="center" vertical="center"/>
    </xf>
    <xf numFmtId="201" fontId="159" fillId="0" borderId="181" xfId="429" applyNumberFormat="1" applyFont="1" applyFill="1" applyBorder="1" applyAlignment="1">
      <alignment horizontal="center" vertical="center"/>
    </xf>
    <xf numFmtId="201" fontId="159" fillId="0" borderId="226" xfId="429" applyNumberFormat="1" applyFont="1" applyFill="1" applyBorder="1" applyAlignment="1">
      <alignment horizontal="center" vertical="center"/>
    </xf>
    <xf numFmtId="201" fontId="159" fillId="0" borderId="220" xfId="3362" applyNumberFormat="1" applyFont="1" applyFill="1" applyBorder="1" applyAlignment="1" applyProtection="1">
      <alignment horizontal="center"/>
    </xf>
    <xf numFmtId="201" fontId="159" fillId="0" borderId="219" xfId="383" applyNumberFormat="1" applyFont="1" applyFill="1" applyBorder="1" applyAlignment="1">
      <alignment horizontal="center"/>
    </xf>
    <xf numFmtId="201" fontId="163" fillId="0" borderId="219" xfId="3362" applyNumberFormat="1" applyFont="1" applyFill="1" applyBorder="1" applyAlignment="1" applyProtection="1">
      <alignment horizontal="center"/>
    </xf>
    <xf numFmtId="201" fontId="162" fillId="0" borderId="222" xfId="482" applyNumberFormat="1" applyFont="1" applyFill="1" applyBorder="1" applyAlignment="1">
      <alignment horizontal="center"/>
    </xf>
    <xf numFmtId="201" fontId="162" fillId="0" borderId="224" xfId="429" applyNumberFormat="1" applyFont="1" applyFill="1" applyBorder="1" applyAlignment="1">
      <alignment horizontal="center" vertical="center"/>
    </xf>
    <xf numFmtId="201" fontId="162" fillId="0" borderId="222" xfId="429" applyNumberFormat="1" applyFont="1" applyFill="1" applyBorder="1" applyAlignment="1">
      <alignment horizontal="center" vertical="center"/>
    </xf>
    <xf numFmtId="201" fontId="162" fillId="0" borderId="223" xfId="3362" applyNumberFormat="1" applyFont="1" applyFill="1" applyBorder="1" applyAlignment="1" applyProtection="1">
      <alignment horizontal="center"/>
    </xf>
    <xf numFmtId="201" fontId="162" fillId="0" borderId="219" xfId="383" applyNumberFormat="1" applyFont="1" applyFill="1" applyBorder="1" applyAlignment="1">
      <alignment horizontal="center"/>
    </xf>
    <xf numFmtId="201" fontId="162" fillId="0" borderId="219" xfId="3362" applyNumberFormat="1" applyFont="1" applyFill="1" applyBorder="1" applyAlignment="1" applyProtection="1">
      <alignment horizontal="center"/>
    </xf>
    <xf numFmtId="201" fontId="162" fillId="0" borderId="220" xfId="3362" applyNumberFormat="1" applyFont="1" applyFill="1" applyBorder="1" applyAlignment="1" applyProtection="1">
      <alignment horizontal="center"/>
    </xf>
    <xf numFmtId="201" fontId="162" fillId="0" borderId="179" xfId="3362" applyNumberFormat="1" applyFont="1" applyFill="1" applyBorder="1" applyAlignment="1" applyProtection="1">
      <alignment horizontal="center"/>
    </xf>
    <xf numFmtId="201" fontId="162" fillId="0" borderId="181" xfId="3362" applyNumberFormat="1" applyFont="1" applyFill="1" applyBorder="1" applyAlignment="1" applyProtection="1">
      <alignment horizontal="center"/>
    </xf>
    <xf numFmtId="201" fontId="162" fillId="0" borderId="179" xfId="429" applyNumberFormat="1" applyFont="1" applyFill="1" applyBorder="1" applyAlignment="1">
      <alignment horizontal="center" vertical="center"/>
    </xf>
    <xf numFmtId="201" fontId="162" fillId="0" borderId="180" xfId="429" applyNumberFormat="1" applyFont="1" applyFill="1" applyBorder="1" applyAlignment="1">
      <alignment horizontal="center" vertical="center"/>
    </xf>
    <xf numFmtId="201" fontId="162" fillId="0" borderId="183" xfId="429" applyNumberFormat="1" applyFont="1" applyFill="1" applyBorder="1" applyAlignment="1">
      <alignment horizontal="center" vertical="center"/>
    </xf>
    <xf numFmtId="201" fontId="162" fillId="0" borderId="220" xfId="3362" applyNumberFormat="1" applyFont="1" applyFill="1" applyBorder="1" applyAlignment="1" applyProtection="1">
      <alignment horizontal="center" vertical="center"/>
    </xf>
    <xf numFmtId="201" fontId="420" fillId="0" borderId="219" xfId="383" applyNumberFormat="1" applyFont="1" applyFill="1" applyBorder="1" applyAlignment="1">
      <alignment horizontal="center"/>
    </xf>
    <xf numFmtId="201" fontId="162" fillId="0" borderId="226" xfId="3362" applyNumberFormat="1" applyFont="1" applyFill="1" applyBorder="1" applyAlignment="1" applyProtection="1">
      <alignment horizontal="center"/>
    </xf>
    <xf numFmtId="201" fontId="420" fillId="0" borderId="227" xfId="383" applyNumberFormat="1" applyFont="1" applyFill="1" applyBorder="1" applyAlignment="1">
      <alignment horizontal="center"/>
    </xf>
    <xf numFmtId="201" fontId="162" fillId="0" borderId="227" xfId="3362" applyNumberFormat="1" applyFont="1" applyFill="1" applyBorder="1" applyAlignment="1" applyProtection="1">
      <alignment horizontal="center"/>
    </xf>
    <xf numFmtId="201" fontId="162" fillId="0" borderId="228" xfId="429" applyNumberFormat="1" applyFont="1" applyFill="1" applyBorder="1" applyAlignment="1">
      <alignment horizontal="center" vertical="center"/>
    </xf>
    <xf numFmtId="201" fontId="162" fillId="0" borderId="233" xfId="429" applyNumberFormat="1" applyFont="1" applyFill="1" applyBorder="1" applyAlignment="1">
      <alignment horizontal="center" vertical="center"/>
    </xf>
    <xf numFmtId="201" fontId="162" fillId="26" borderId="227" xfId="429" applyNumberFormat="1" applyFont="1" applyFill="1" applyBorder="1" applyAlignment="1">
      <alignment horizontal="center" vertical="center"/>
    </xf>
    <xf numFmtId="201" fontId="162" fillId="26" borderId="227" xfId="429" applyNumberFormat="1" applyFont="1" applyFill="1" applyBorder="1"/>
    <xf numFmtId="201" fontId="162" fillId="26" borderId="228" xfId="429" applyNumberFormat="1" applyFont="1" applyFill="1" applyBorder="1" applyAlignment="1">
      <alignment horizontal="center" vertical="center"/>
    </xf>
    <xf numFmtId="201" fontId="162" fillId="0" borderId="220" xfId="482" applyNumberFormat="1" applyFont="1" applyFill="1" applyBorder="1" applyAlignment="1">
      <alignment horizontal="center"/>
    </xf>
    <xf numFmtId="201" fontId="162" fillId="0" borderId="220" xfId="429" applyNumberFormat="1" applyFont="1" applyFill="1" applyBorder="1" applyAlignment="1">
      <alignment horizontal="center" vertical="center"/>
    </xf>
    <xf numFmtId="201" fontId="162" fillId="0" borderId="224" xfId="383" applyNumberFormat="1" applyFont="1" applyFill="1" applyBorder="1" applyAlignment="1">
      <alignment horizontal="center" vertical="center"/>
    </xf>
    <xf numFmtId="201" fontId="420" fillId="0" borderId="219" xfId="383" applyNumberFormat="1" applyFont="1" applyFill="1" applyBorder="1" applyAlignment="1">
      <alignment horizontal="left"/>
    </xf>
    <xf numFmtId="201" fontId="162" fillId="26" borderId="219" xfId="429" applyNumberFormat="1" applyFont="1" applyFill="1" applyBorder="1" applyAlignment="1">
      <alignment horizontal="center" vertical="center"/>
    </xf>
    <xf numFmtId="201" fontId="162" fillId="0" borderId="219" xfId="3362" applyNumberFormat="1" applyFont="1" applyFill="1" applyBorder="1" applyAlignment="1" applyProtection="1">
      <alignment horizontal="left"/>
    </xf>
    <xf numFmtId="201" fontId="162" fillId="26" borderId="220" xfId="429" applyNumberFormat="1" applyFont="1" applyFill="1" applyBorder="1" applyAlignment="1">
      <alignment horizontal="center" vertical="center"/>
    </xf>
    <xf numFmtId="201" fontId="162" fillId="26" borderId="224" xfId="429" applyNumberFormat="1" applyFont="1" applyFill="1" applyBorder="1" applyAlignment="1">
      <alignment horizontal="center" vertical="center"/>
    </xf>
    <xf numFmtId="201" fontId="162" fillId="0" borderId="179" xfId="3362" applyNumberFormat="1" applyFont="1" applyFill="1" applyBorder="1" applyAlignment="1" applyProtection="1">
      <alignment horizontal="left"/>
    </xf>
    <xf numFmtId="201" fontId="162" fillId="0" borderId="181" xfId="429" applyNumberFormat="1" applyFont="1" applyFill="1" applyBorder="1" applyAlignment="1">
      <alignment horizontal="center" vertical="center"/>
    </xf>
    <xf numFmtId="180" fontId="162" fillId="0" borderId="219" xfId="429" applyNumberFormat="1" applyFont="1" applyFill="1" applyBorder="1" applyAlignment="1">
      <alignment horizontal="center" vertical="center"/>
    </xf>
    <xf numFmtId="180" fontId="162" fillId="0" borderId="224" xfId="429" applyNumberFormat="1" applyFont="1" applyFill="1" applyBorder="1" applyAlignment="1">
      <alignment horizontal="center" vertical="center"/>
    </xf>
    <xf numFmtId="201" fontId="162" fillId="0" borderId="227" xfId="3362" applyNumberFormat="1" applyFont="1" applyFill="1" applyBorder="1" applyAlignment="1" applyProtection="1">
      <alignment horizontal="left"/>
    </xf>
    <xf numFmtId="180" fontId="162" fillId="0" borderId="227" xfId="429" applyNumberFormat="1" applyFont="1" applyFill="1" applyBorder="1" applyAlignment="1">
      <alignment horizontal="center" vertical="center"/>
    </xf>
    <xf numFmtId="180" fontId="162" fillId="0" borderId="236" xfId="429" applyNumberFormat="1" applyFont="1" applyFill="1" applyBorder="1" applyAlignment="1">
      <alignment horizontal="center" vertical="center"/>
    </xf>
    <xf numFmtId="201" fontId="162" fillId="26" borderId="227" xfId="3362" applyNumberFormat="1" applyFont="1" applyFill="1" applyBorder="1" applyAlignment="1" applyProtection="1">
      <alignment horizontal="center"/>
    </xf>
    <xf numFmtId="201" fontId="188" fillId="26" borderId="219" xfId="429" applyNumberFormat="1" applyFont="1" applyFill="1" applyBorder="1" applyAlignment="1">
      <alignment horizontal="center" vertical="center"/>
    </xf>
    <xf numFmtId="180" fontId="159" fillId="26" borderId="179" xfId="429" applyNumberFormat="1" applyFont="1" applyFill="1" applyBorder="1" applyAlignment="1">
      <alignment horizontal="center" vertical="center"/>
    </xf>
    <xf numFmtId="180" fontId="162" fillId="0" borderId="179" xfId="429" applyNumberFormat="1" applyFont="1" applyFill="1" applyBorder="1" applyAlignment="1">
      <alignment horizontal="center" vertical="center"/>
    </xf>
    <xf numFmtId="180" fontId="162" fillId="0" borderId="180" xfId="429" applyNumberFormat="1" applyFont="1" applyFill="1" applyBorder="1" applyAlignment="1">
      <alignment horizontal="center" vertical="center"/>
    </xf>
    <xf numFmtId="0" fontId="162" fillId="0" borderId="223" xfId="3362" applyNumberFormat="1" applyFont="1" applyFill="1" applyBorder="1" applyAlignment="1" applyProtection="1">
      <alignment horizontal="center"/>
    </xf>
    <xf numFmtId="201" fontId="163" fillId="26" borderId="219" xfId="3362" applyNumberFormat="1" applyFont="1" applyFill="1" applyBorder="1" applyAlignment="1" applyProtection="1">
      <alignment horizontal="center"/>
    </xf>
    <xf numFmtId="0" fontId="162" fillId="0" borderId="219" xfId="383" applyNumberFormat="1" applyFont="1" applyFill="1" applyBorder="1" applyAlignment="1">
      <alignment horizontal="center"/>
    </xf>
    <xf numFmtId="180" fontId="159" fillId="26" borderId="219" xfId="429" applyNumberFormat="1" applyFont="1" applyFill="1" applyBorder="1" applyAlignment="1">
      <alignment horizontal="center" vertical="center"/>
    </xf>
    <xf numFmtId="201" fontId="162" fillId="0" borderId="179" xfId="383" applyNumberFormat="1" applyFont="1" applyFill="1" applyBorder="1" applyAlignment="1">
      <alignment horizontal="center"/>
    </xf>
    <xf numFmtId="201" fontId="159" fillId="0" borderId="227" xfId="482" applyNumberFormat="1" applyFont="1" applyFill="1" applyBorder="1" applyAlignment="1">
      <alignment horizontal="center"/>
    </xf>
    <xf numFmtId="20" fontId="159" fillId="0" borderId="227" xfId="482" applyNumberFormat="1" applyFont="1" applyFill="1" applyBorder="1" applyAlignment="1">
      <alignment horizontal="center"/>
    </xf>
    <xf numFmtId="20" fontId="159" fillId="0" borderId="228" xfId="482" applyNumberFormat="1" applyFont="1" applyFill="1" applyBorder="1" applyAlignment="1">
      <alignment horizontal="center"/>
    </xf>
    <xf numFmtId="201" fontId="161" fillId="0" borderId="219" xfId="429" applyNumberFormat="1" applyFont="1" applyFill="1" applyBorder="1" applyAlignment="1">
      <alignment horizontal="center" vertical="center"/>
    </xf>
    <xf numFmtId="0" fontId="164" fillId="0" borderId="219" xfId="429" applyNumberFormat="1" applyFont="1" applyFill="1" applyBorder="1" applyAlignment="1">
      <alignment horizontal="center" vertical="center"/>
    </xf>
    <xf numFmtId="201" fontId="164" fillId="28" borderId="220" xfId="429" applyNumberFormat="1" applyFont="1" applyFill="1" applyBorder="1" applyAlignment="1">
      <alignment horizontal="center" vertical="center"/>
    </xf>
    <xf numFmtId="201" fontId="164" fillId="28" borderId="219" xfId="429" applyNumberFormat="1" applyFont="1" applyFill="1" applyBorder="1" applyAlignment="1">
      <alignment horizontal="center" vertical="center"/>
    </xf>
    <xf numFmtId="180" fontId="162" fillId="32" borderId="219" xfId="429" applyNumberFormat="1" applyFont="1" applyFill="1" applyBorder="1" applyAlignment="1">
      <alignment horizontal="center" vertical="center"/>
    </xf>
    <xf numFmtId="180" fontId="162" fillId="32" borderId="224" xfId="429" applyNumberFormat="1" applyFont="1" applyFill="1" applyBorder="1" applyAlignment="1">
      <alignment horizontal="center" vertical="center"/>
    </xf>
    <xf numFmtId="201" fontId="161" fillId="0" borderId="179" xfId="429" applyNumberFormat="1" applyFont="1" applyFill="1" applyBorder="1" applyAlignment="1">
      <alignment horizontal="center" vertical="center"/>
    </xf>
    <xf numFmtId="0" fontId="164" fillId="0" borderId="179" xfId="429" applyNumberFormat="1" applyFont="1" applyFill="1" applyBorder="1" applyAlignment="1">
      <alignment horizontal="center" vertical="center"/>
    </xf>
    <xf numFmtId="201" fontId="164" fillId="28" borderId="181" xfId="429" applyNumberFormat="1" applyFont="1" applyFill="1" applyBorder="1" applyAlignment="1">
      <alignment horizontal="center" vertical="center"/>
    </xf>
    <xf numFmtId="201" fontId="164" fillId="28" borderId="179" xfId="429" applyNumberFormat="1" applyFont="1" applyFill="1" applyBorder="1" applyAlignment="1">
      <alignment horizontal="center" vertical="center"/>
    </xf>
    <xf numFmtId="201" fontId="164" fillId="0" borderId="179" xfId="429" applyNumberFormat="1" applyFont="1" applyFill="1" applyBorder="1" applyAlignment="1">
      <alignment horizontal="center" vertical="center"/>
    </xf>
    <xf numFmtId="180" fontId="162" fillId="32" borderId="179" xfId="429" applyNumberFormat="1" applyFont="1" applyFill="1" applyBorder="1" applyAlignment="1">
      <alignment horizontal="center" vertical="center"/>
    </xf>
    <xf numFmtId="180" fontId="162" fillId="32" borderId="180" xfId="429" applyNumberFormat="1" applyFont="1" applyFill="1" applyBorder="1" applyAlignment="1">
      <alignment horizontal="center" vertical="center"/>
    </xf>
    <xf numFmtId="180" fontId="423" fillId="27" borderId="179" xfId="429" applyNumberFormat="1" applyFont="1" applyFill="1" applyBorder="1" applyAlignment="1">
      <alignment horizontal="center" vertical="center"/>
    </xf>
    <xf numFmtId="180" fontId="176" fillId="27" borderId="179" xfId="429" applyNumberFormat="1" applyFont="1" applyFill="1" applyBorder="1" applyAlignment="1">
      <alignment horizontal="center" vertical="center"/>
    </xf>
    <xf numFmtId="180" fontId="421" fillId="27" borderId="219" xfId="429" applyNumberFormat="1" applyFont="1" applyFill="1" applyBorder="1" applyAlignment="1">
      <alignment horizontal="center" vertical="center"/>
    </xf>
    <xf numFmtId="180" fontId="421" fillId="27" borderId="224" xfId="429" applyNumberFormat="1" applyFont="1" applyFill="1" applyBorder="1" applyAlignment="1">
      <alignment horizontal="center" vertical="center"/>
    </xf>
    <xf numFmtId="180" fontId="421" fillId="26" borderId="179" xfId="429" applyNumberFormat="1" applyFont="1" applyFill="1" applyBorder="1" applyAlignment="1">
      <alignment horizontal="center" vertical="center"/>
    </xf>
    <xf numFmtId="180" fontId="424" fillId="26" borderId="181" xfId="429" applyNumberFormat="1" applyFont="1" applyFill="1" applyBorder="1" applyAlignment="1">
      <alignment horizontal="center" vertical="center"/>
    </xf>
    <xf numFmtId="180" fontId="421" fillId="26" borderId="219" xfId="429" applyNumberFormat="1" applyFont="1" applyFill="1" applyBorder="1" applyAlignment="1">
      <alignment horizontal="center" vertical="center"/>
    </xf>
    <xf numFmtId="180" fontId="422" fillId="26" borderId="224" xfId="429" applyNumberFormat="1" applyFont="1" applyFill="1" applyBorder="1" applyAlignment="1">
      <alignment horizontal="center" vertical="center"/>
    </xf>
    <xf numFmtId="201" fontId="162" fillId="0" borderId="233" xfId="3362" applyNumberFormat="1" applyFont="1" applyBorder="1" applyAlignment="1" applyProtection="1">
      <alignment horizontal="center" vertical="center" wrapText="1"/>
    </xf>
    <xf numFmtId="49" fontId="159" fillId="0" borderId="179" xfId="482" applyNumberFormat="1" applyFont="1" applyFill="1" applyBorder="1" applyAlignment="1">
      <alignment horizontal="center"/>
    </xf>
    <xf numFmtId="49" fontId="159" fillId="0" borderId="180" xfId="482" applyNumberFormat="1" applyFont="1" applyFill="1" applyBorder="1" applyAlignment="1">
      <alignment horizontal="center"/>
    </xf>
    <xf numFmtId="180" fontId="162" fillId="29" borderId="222" xfId="429" applyNumberFormat="1" applyFont="1" applyFill="1" applyBorder="1" applyAlignment="1">
      <alignment horizontal="center" vertical="center"/>
    </xf>
    <xf numFmtId="180" fontId="162" fillId="29" borderId="219" xfId="429" applyNumberFormat="1" applyFont="1" applyFill="1" applyBorder="1" applyAlignment="1">
      <alignment horizontal="center" vertical="center"/>
    </xf>
    <xf numFmtId="201" fontId="162" fillId="28" borderId="223" xfId="3362" applyNumberFormat="1" applyFont="1" applyFill="1" applyBorder="1" applyAlignment="1" applyProtection="1">
      <alignment vertical="center"/>
    </xf>
    <xf numFmtId="201" fontId="162" fillId="28" borderId="219" xfId="3362" applyNumberFormat="1" applyFont="1" applyFill="1" applyBorder="1" applyAlignment="1" applyProtection="1">
      <alignment vertical="center"/>
    </xf>
    <xf numFmtId="201" fontId="162" fillId="0" borderId="219" xfId="3362" applyNumberFormat="1" applyFont="1" applyBorder="1" applyAlignment="1" applyProtection="1">
      <alignment vertical="center" wrapText="1"/>
    </xf>
    <xf numFmtId="201" fontId="162" fillId="0" borderId="220" xfId="3362" applyNumberFormat="1" applyFont="1" applyBorder="1" applyAlignment="1" applyProtection="1">
      <alignment vertical="center" wrapText="1"/>
    </xf>
    <xf numFmtId="49" fontId="159" fillId="27" borderId="221" xfId="482" applyNumberFormat="1" applyFont="1" applyFill="1" applyBorder="1" applyAlignment="1">
      <alignment horizontal="center"/>
    </xf>
    <xf numFmtId="201" fontId="161" fillId="0" borderId="227" xfId="429" applyNumberFormat="1" applyFont="1" applyFill="1" applyBorder="1" applyAlignment="1">
      <alignment horizontal="center" vertical="center"/>
    </xf>
    <xf numFmtId="201" fontId="164" fillId="28" borderId="236" xfId="429" applyNumberFormat="1" applyFont="1" applyFill="1" applyBorder="1" applyAlignment="1">
      <alignment horizontal="center" vertical="center"/>
    </xf>
    <xf numFmtId="201" fontId="162" fillId="28" borderId="226" xfId="3362" applyNumberFormat="1" applyFont="1" applyFill="1" applyBorder="1" applyAlignment="1" applyProtection="1">
      <alignment vertical="center"/>
    </xf>
    <xf numFmtId="201" fontId="162" fillId="28" borderId="227" xfId="3362" applyNumberFormat="1" applyFont="1" applyFill="1" applyBorder="1" applyAlignment="1" applyProtection="1">
      <alignment vertical="center"/>
    </xf>
    <xf numFmtId="201" fontId="162" fillId="0" borderId="227" xfId="3362" applyNumberFormat="1" applyFont="1" applyBorder="1" applyAlignment="1" applyProtection="1">
      <alignment vertical="center" wrapText="1"/>
    </xf>
    <xf numFmtId="201" fontId="162" fillId="0" borderId="236" xfId="3362" applyNumberFormat="1" applyFont="1" applyBorder="1" applyAlignment="1" applyProtection="1">
      <alignment vertical="center" wrapText="1"/>
    </xf>
    <xf numFmtId="201" fontId="162" fillId="0" borderId="233" xfId="3362" applyNumberFormat="1" applyFont="1" applyFill="1" applyBorder="1" applyAlignment="1" applyProtection="1">
      <alignment horizontal="left" vertical="center"/>
    </xf>
    <xf numFmtId="201" fontId="162" fillId="28" borderId="220" xfId="429" applyNumberFormat="1" applyFont="1" applyFill="1" applyBorder="1" applyAlignment="1">
      <alignment horizontal="center" vertical="center"/>
    </xf>
    <xf numFmtId="201" fontId="162" fillId="28" borderId="223" xfId="3362" applyNumberFormat="1" applyFont="1" applyFill="1" applyBorder="1" applyAlignment="1" applyProtection="1">
      <alignment horizontal="center" vertical="center"/>
    </xf>
    <xf numFmtId="180" fontId="188" fillId="29" borderId="233" xfId="429" applyNumberFormat="1" applyFont="1" applyFill="1" applyBorder="1" applyAlignment="1">
      <alignment horizontal="center" vertical="center"/>
    </xf>
    <xf numFmtId="180" fontId="188" fillId="29" borderId="227" xfId="429" applyNumberFormat="1" applyFont="1" applyFill="1" applyBorder="1" applyAlignment="1">
      <alignment horizontal="center" vertical="center"/>
    </xf>
    <xf numFmtId="180" fontId="188" fillId="27" borderId="227" xfId="429" applyNumberFormat="1" applyFont="1" applyFill="1" applyBorder="1" applyAlignment="1">
      <alignment horizontal="center" vertical="center"/>
    </xf>
    <xf numFmtId="201" fontId="162" fillId="0" borderId="219" xfId="429" applyNumberFormat="1" applyFont="1" applyFill="1" applyBorder="1" applyAlignment="1">
      <alignment horizontal="left" vertical="center"/>
    </xf>
    <xf numFmtId="201" fontId="165" fillId="0" borderId="222" xfId="429" applyNumberFormat="1" applyFont="1" applyFill="1" applyBorder="1" applyAlignment="1">
      <alignment horizontal="left" vertical="center"/>
    </xf>
    <xf numFmtId="201" fontId="162" fillId="0" borderId="222" xfId="3362" applyNumberFormat="1" applyFont="1" applyFill="1" applyBorder="1" applyAlignment="1" applyProtection="1">
      <alignment horizontal="left" vertical="center"/>
    </xf>
    <xf numFmtId="180" fontId="162" fillId="29" borderId="233" xfId="429" applyNumberFormat="1" applyFont="1" applyFill="1" applyBorder="1" applyAlignment="1">
      <alignment horizontal="center" vertical="center"/>
    </xf>
    <xf numFmtId="180" fontId="162" fillId="29" borderId="227" xfId="429" applyNumberFormat="1" applyFont="1" applyFill="1" applyBorder="1" applyAlignment="1">
      <alignment horizontal="center" vertical="center"/>
    </xf>
    <xf numFmtId="180" fontId="423" fillId="27" borderId="227" xfId="429" applyNumberFormat="1" applyFont="1" applyFill="1" applyBorder="1" applyAlignment="1">
      <alignment horizontal="center" vertical="center"/>
    </xf>
    <xf numFmtId="180" fontId="425" fillId="27" borderId="223" xfId="429" applyNumberFormat="1" applyFont="1" applyFill="1" applyBorder="1" applyAlignment="1">
      <alignment horizontal="center" vertical="center"/>
    </xf>
    <xf numFmtId="201" fontId="425" fillId="27" borderId="219" xfId="429" applyNumberFormat="1" applyFont="1" applyFill="1" applyBorder="1" applyAlignment="1">
      <alignment horizontal="center"/>
    </xf>
    <xf numFmtId="201" fontId="162" fillId="0" borderId="183" xfId="3362" applyNumberFormat="1" applyFont="1" applyFill="1" applyBorder="1" applyAlignment="1" applyProtection="1">
      <alignment horizontal="left" vertical="center"/>
    </xf>
    <xf numFmtId="201" fontId="162" fillId="0" borderId="181" xfId="3362" applyNumberFormat="1" applyFont="1" applyBorder="1" applyAlignment="1" applyProtection="1">
      <alignment horizontal="center" vertical="center" wrapText="1"/>
    </xf>
    <xf numFmtId="180" fontId="423" fillId="27" borderId="219" xfId="429" applyNumberFormat="1" applyFont="1" applyFill="1" applyBorder="1" applyAlignment="1">
      <alignment horizontal="center" vertical="center"/>
    </xf>
    <xf numFmtId="201" fontId="162" fillId="28" borderId="220" xfId="3362" applyNumberFormat="1" applyFont="1" applyFill="1" applyBorder="1" applyAlignment="1" applyProtection="1">
      <alignment horizontal="center" vertical="center"/>
    </xf>
    <xf numFmtId="201" fontId="162" fillId="0" borderId="220" xfId="3362" applyNumberFormat="1" applyFont="1" applyBorder="1" applyAlignment="1" applyProtection="1">
      <alignment horizontal="center" vertical="center" wrapText="1"/>
    </xf>
    <xf numFmtId="201" fontId="165" fillId="0" borderId="219" xfId="429" applyNumberFormat="1" applyFont="1" applyFill="1" applyBorder="1" applyAlignment="1">
      <alignment horizontal="left" vertical="center"/>
    </xf>
    <xf numFmtId="180" fontId="162" fillId="29" borderId="226" xfId="429" applyNumberFormat="1" applyFont="1" applyFill="1" applyBorder="1" applyAlignment="1">
      <alignment horizontal="center" vertical="center"/>
    </xf>
    <xf numFmtId="201" fontId="421" fillId="0" borderId="233" xfId="3362" applyNumberFormat="1" applyFont="1" applyFill="1" applyBorder="1" applyAlignment="1" applyProtection="1">
      <alignment horizontal="left" vertical="center"/>
    </xf>
    <xf numFmtId="201" fontId="162" fillId="28" borderId="236" xfId="429" applyNumberFormat="1" applyFont="1" applyFill="1" applyBorder="1" applyAlignment="1">
      <alignment horizontal="center" vertical="center"/>
    </xf>
    <xf numFmtId="201" fontId="162" fillId="28" borderId="226" xfId="3362" applyNumberFormat="1" applyFont="1" applyFill="1" applyBorder="1" applyAlignment="1" applyProtection="1">
      <alignment horizontal="center" vertical="center"/>
    </xf>
    <xf numFmtId="201" fontId="162" fillId="28" borderId="236" xfId="3362" applyNumberFormat="1" applyFont="1" applyFill="1" applyBorder="1" applyAlignment="1" applyProtection="1">
      <alignment horizontal="center" vertical="center"/>
    </xf>
    <xf numFmtId="180" fontId="421" fillId="27" borderId="227" xfId="429" applyNumberFormat="1" applyFont="1" applyFill="1" applyBorder="1" applyAlignment="1">
      <alignment horizontal="center" vertical="center"/>
    </xf>
    <xf numFmtId="201" fontId="162" fillId="28" borderId="181" xfId="429" applyNumberFormat="1" applyFont="1" applyFill="1" applyBorder="1" applyAlignment="1">
      <alignment horizontal="center" vertical="center"/>
    </xf>
    <xf numFmtId="201" fontId="162" fillId="28" borderId="181" xfId="3362" applyNumberFormat="1" applyFont="1" applyFill="1" applyBorder="1" applyAlignment="1" applyProtection="1">
      <alignment horizontal="center" vertical="center"/>
    </xf>
    <xf numFmtId="180" fontId="162" fillId="29" borderId="223" xfId="429" applyNumberFormat="1" applyFont="1" applyFill="1" applyBorder="1" applyAlignment="1">
      <alignment horizontal="center" vertical="center"/>
    </xf>
    <xf numFmtId="180" fontId="162" fillId="29" borderId="179" xfId="429" applyNumberFormat="1" applyFont="1" applyFill="1" applyBorder="1" applyAlignment="1">
      <alignment horizontal="center" vertical="center"/>
    </xf>
    <xf numFmtId="201" fontId="165" fillId="28" borderId="223" xfId="3362" applyNumberFormat="1" applyFont="1" applyFill="1" applyBorder="1" applyAlignment="1" applyProtection="1">
      <alignment horizontal="center" vertical="center"/>
    </xf>
    <xf numFmtId="201" fontId="165" fillId="28" borderId="219" xfId="3362" applyNumberFormat="1" applyFont="1" applyFill="1" applyBorder="1" applyAlignment="1" applyProtection="1">
      <alignment horizontal="center" vertical="center"/>
    </xf>
    <xf numFmtId="180" fontId="159" fillId="29" borderId="226" xfId="429" applyNumberFormat="1" applyFont="1" applyFill="1" applyBorder="1" applyAlignment="1">
      <alignment horizontal="center" vertical="center"/>
    </xf>
    <xf numFmtId="180" fontId="159" fillId="29" borderId="227" xfId="429" applyNumberFormat="1" applyFont="1" applyFill="1" applyBorder="1" applyAlignment="1">
      <alignment horizontal="center" vertical="center"/>
    </xf>
    <xf numFmtId="201" fontId="159" fillId="0" borderId="222" xfId="3362" applyNumberFormat="1" applyFont="1" applyFill="1" applyBorder="1" applyAlignment="1" applyProtection="1">
      <alignment horizontal="left" vertical="center"/>
    </xf>
    <xf numFmtId="180" fontId="159" fillId="29" borderId="179" xfId="429" applyNumberFormat="1" applyFont="1" applyFill="1" applyBorder="1" applyAlignment="1">
      <alignment horizontal="center" vertical="center"/>
    </xf>
    <xf numFmtId="201" fontId="176" fillId="0" borderId="222" xfId="429" applyNumberFormat="1" applyFont="1" applyFill="1" applyBorder="1" applyAlignment="1">
      <alignment horizontal="left" vertical="center"/>
    </xf>
    <xf numFmtId="180" fontId="159" fillId="29" borderId="223" xfId="429" applyNumberFormat="1" applyFont="1" applyFill="1" applyBorder="1" applyAlignment="1">
      <alignment horizontal="center" vertical="center"/>
    </xf>
    <xf numFmtId="180" fontId="159" fillId="29" borderId="219" xfId="429" applyNumberFormat="1" applyFont="1" applyFill="1" applyBorder="1" applyAlignment="1">
      <alignment horizontal="center" vertical="center"/>
    </xf>
    <xf numFmtId="180" fontId="162" fillId="27" borderId="219" xfId="429" applyNumberFormat="1" applyFont="1" applyFill="1" applyBorder="1" applyAlignment="1">
      <alignment vertical="center"/>
    </xf>
    <xf numFmtId="201" fontId="159" fillId="0" borderId="183" xfId="3362" applyNumberFormat="1" applyFont="1" applyFill="1" applyBorder="1" applyAlignment="1" applyProtection="1">
      <alignment horizontal="left" vertical="center"/>
    </xf>
    <xf numFmtId="201" fontId="162" fillId="27" borderId="220" xfId="3362" applyNumberFormat="1" applyFont="1" applyFill="1" applyBorder="1" applyAlignment="1" applyProtection="1">
      <alignment horizontal="center" vertical="center" wrapText="1"/>
    </xf>
    <xf numFmtId="180" fontId="159" fillId="27" borderId="219" xfId="429" applyNumberFormat="1" applyFont="1" applyFill="1" applyBorder="1" applyAlignment="1">
      <alignment horizontal="center" vertical="center"/>
    </xf>
    <xf numFmtId="180" fontId="159" fillId="27" borderId="224" xfId="429" applyNumberFormat="1" applyFont="1" applyFill="1" applyBorder="1" applyAlignment="1">
      <alignment horizontal="center" vertical="center"/>
    </xf>
    <xf numFmtId="180" fontId="159" fillId="27" borderId="179" xfId="429" applyNumberFormat="1" applyFont="1" applyFill="1" applyBorder="1" applyAlignment="1">
      <alignment horizontal="center" vertical="center"/>
    </xf>
    <xf numFmtId="180" fontId="159" fillId="27" borderId="180" xfId="429" applyNumberFormat="1" applyFont="1" applyFill="1" applyBorder="1" applyAlignment="1">
      <alignment horizontal="center" vertical="center"/>
    </xf>
    <xf numFmtId="180" fontId="159" fillId="29" borderId="233" xfId="429" applyNumberFormat="1" applyFont="1" applyFill="1" applyBorder="1" applyAlignment="1">
      <alignment horizontal="center" vertical="center"/>
    </xf>
    <xf numFmtId="201" fontId="162" fillId="0" borderId="221" xfId="3362" applyNumberFormat="1" applyFont="1" applyFill="1" applyBorder="1" applyAlignment="1" applyProtection="1">
      <alignment horizontal="center" vertical="center"/>
    </xf>
    <xf numFmtId="201" fontId="162" fillId="0" borderId="220" xfId="3362" applyNumberFormat="1" applyFont="1" applyBorder="1" applyAlignment="1" applyProtection="1">
      <alignment horizontal="center" vertical="center"/>
    </xf>
    <xf numFmtId="49" fontId="159" fillId="0" borderId="181" xfId="482" applyNumberFormat="1" applyFont="1" applyFill="1" applyBorder="1" applyAlignment="1">
      <alignment horizontal="center"/>
    </xf>
    <xf numFmtId="201" fontId="176" fillId="0" borderId="219" xfId="429" applyNumberFormat="1" applyFont="1" applyFill="1" applyBorder="1" applyAlignment="1">
      <alignment horizontal="left" vertical="center"/>
    </xf>
    <xf numFmtId="201" fontId="176" fillId="0" borderId="219" xfId="429" applyNumberFormat="1" applyFont="1" applyFill="1" applyBorder="1" applyAlignment="1">
      <alignment horizontal="center" vertical="center"/>
    </xf>
    <xf numFmtId="201" fontId="165" fillId="28" borderId="220" xfId="429" applyNumberFormat="1" applyFont="1" applyFill="1" applyBorder="1" applyAlignment="1">
      <alignment horizontal="center" vertical="center"/>
    </xf>
    <xf numFmtId="180" fontId="159" fillId="27" borderId="227" xfId="429" applyNumberFormat="1" applyFont="1" applyFill="1" applyBorder="1" applyAlignment="1">
      <alignment horizontal="center" vertical="center"/>
    </xf>
    <xf numFmtId="180" fontId="162" fillId="27" borderId="183" xfId="429" applyNumberFormat="1" applyFont="1" applyFill="1" applyBorder="1" applyAlignment="1">
      <alignment horizontal="center" vertical="center"/>
    </xf>
    <xf numFmtId="0" fontId="162" fillId="0" borderId="229" xfId="3362" applyNumberFormat="1" applyFont="1" applyFill="1" applyBorder="1" applyAlignment="1" applyProtection="1">
      <alignment horizontal="center" vertical="center"/>
    </xf>
    <xf numFmtId="201" fontId="159" fillId="0" borderId="179" xfId="3362" applyNumberFormat="1" applyFont="1" applyFill="1" applyBorder="1" applyAlignment="1" applyProtection="1">
      <alignment horizontal="left" vertical="center"/>
    </xf>
    <xf numFmtId="180" fontId="159" fillId="27" borderId="220" xfId="429" applyNumberFormat="1" applyFont="1" applyFill="1" applyBorder="1" applyAlignment="1">
      <alignment horizontal="center" vertical="center"/>
    </xf>
    <xf numFmtId="201" fontId="162" fillId="28" borderId="223" xfId="3362" quotePrefix="1" applyNumberFormat="1" applyFont="1" applyFill="1" applyBorder="1" applyAlignment="1" applyProtection="1">
      <alignment horizontal="center" vertical="center"/>
    </xf>
    <xf numFmtId="180" fontId="163" fillId="27" borderId="221" xfId="429" applyNumberFormat="1" applyFont="1" applyFill="1" applyBorder="1" applyAlignment="1">
      <alignment horizontal="center" vertical="center" wrapText="1"/>
    </xf>
    <xf numFmtId="201" fontId="162" fillId="0" borderId="221" xfId="3362" applyNumberFormat="1" applyFont="1" applyFill="1" applyBorder="1" applyAlignment="1" applyProtection="1">
      <alignment horizontal="center" vertical="center" wrapText="1"/>
    </xf>
    <xf numFmtId="180" fontId="159" fillId="29" borderId="183" xfId="429" applyNumberFormat="1" applyFont="1" applyFill="1" applyBorder="1" applyAlignment="1">
      <alignment horizontal="center" vertical="center"/>
    </xf>
    <xf numFmtId="180" fontId="162" fillId="27" borderId="181" xfId="429" applyNumberFormat="1" applyFont="1" applyFill="1" applyBorder="1" applyAlignment="1">
      <alignment horizontal="center" vertical="center"/>
    </xf>
    <xf numFmtId="201" fontId="159" fillId="0" borderId="237" xfId="3362" applyNumberFormat="1" applyFont="1" applyFill="1" applyBorder="1" applyAlignment="1" applyProtection="1">
      <alignment horizontal="left" vertical="center"/>
    </xf>
    <xf numFmtId="180" fontId="162" fillId="27" borderId="236" xfId="429" applyNumberFormat="1" applyFont="1" applyFill="1" applyBorder="1" applyAlignment="1">
      <alignment horizontal="center" vertical="center"/>
    </xf>
    <xf numFmtId="0" fontId="162" fillId="0" borderId="231" xfId="3362" applyNumberFormat="1" applyFont="1" applyFill="1" applyBorder="1" applyAlignment="1" applyProtection="1">
      <alignment horizontal="center" vertical="center"/>
    </xf>
    <xf numFmtId="201" fontId="159" fillId="0" borderId="227" xfId="3362" applyNumberFormat="1" applyFont="1" applyFill="1" applyBorder="1" applyAlignment="1" applyProtection="1">
      <alignment horizontal="left" vertical="center"/>
    </xf>
    <xf numFmtId="180" fontId="162" fillId="0" borderId="228" xfId="429" applyNumberFormat="1" applyFont="1" applyFill="1" applyBorder="1" applyAlignment="1">
      <alignment horizontal="center" vertical="center"/>
    </xf>
    <xf numFmtId="201" fontId="162" fillId="28" borderId="224" xfId="429" applyNumberFormat="1" applyFont="1" applyFill="1" applyBorder="1" applyAlignment="1">
      <alignment horizontal="center" vertical="center"/>
    </xf>
    <xf numFmtId="201" fontId="162" fillId="28" borderId="222" xfId="3362" applyNumberFormat="1" applyFont="1" applyFill="1" applyBorder="1" applyAlignment="1" applyProtection="1">
      <alignment horizontal="center" vertical="center"/>
    </xf>
    <xf numFmtId="201" fontId="165" fillId="28" borderId="224" xfId="429" applyNumberFormat="1" applyFont="1" applyFill="1" applyBorder="1" applyAlignment="1">
      <alignment horizontal="center" vertical="center"/>
    </xf>
    <xf numFmtId="201" fontId="165" fillId="28" borderId="222" xfId="3362" applyNumberFormat="1" applyFont="1" applyFill="1" applyBorder="1" applyAlignment="1" applyProtection="1">
      <alignment horizontal="center" vertical="center"/>
    </xf>
    <xf numFmtId="201" fontId="162" fillId="28" borderId="180" xfId="429" applyNumberFormat="1" applyFont="1" applyFill="1" applyBorder="1" applyAlignment="1">
      <alignment horizontal="center" vertical="center"/>
    </xf>
    <xf numFmtId="201" fontId="162" fillId="28" borderId="183" xfId="3362" applyNumberFormat="1" applyFont="1" applyFill="1" applyBorder="1" applyAlignment="1" applyProtection="1">
      <alignment horizontal="center" vertical="center"/>
    </xf>
    <xf numFmtId="201" fontId="162" fillId="0" borderId="220" xfId="3362" applyNumberFormat="1" applyFont="1" applyFill="1" applyBorder="1" applyAlignment="1" applyProtection="1">
      <alignment horizontal="center" vertical="center" wrapText="1"/>
    </xf>
    <xf numFmtId="180" fontId="162" fillId="0" borderId="181" xfId="429" applyNumberFormat="1" applyFont="1" applyFill="1" applyBorder="1" applyAlignment="1">
      <alignment horizontal="center" vertical="center"/>
    </xf>
    <xf numFmtId="201" fontId="176" fillId="0" borderId="227" xfId="429" applyNumberFormat="1" applyFont="1" applyFill="1" applyBorder="1" applyAlignment="1">
      <alignment horizontal="left" vertical="center"/>
    </xf>
    <xf numFmtId="201" fontId="176" fillId="0" borderId="227" xfId="429" applyNumberFormat="1" applyFont="1" applyFill="1" applyBorder="1" applyAlignment="1">
      <alignment horizontal="center" vertical="center"/>
    </xf>
    <xf numFmtId="201" fontId="165" fillId="0" borderId="228" xfId="429" applyNumberFormat="1" applyFont="1" applyFill="1" applyBorder="1" applyAlignment="1">
      <alignment horizontal="center" vertical="center"/>
    </xf>
    <xf numFmtId="201" fontId="165" fillId="0" borderId="233" xfId="3362" applyNumberFormat="1" applyFont="1" applyFill="1" applyBorder="1" applyAlignment="1" applyProtection="1">
      <alignment horizontal="center" vertical="center"/>
    </xf>
    <xf numFmtId="201" fontId="165" fillId="0" borderId="227" xfId="3362" applyNumberFormat="1" applyFont="1" applyFill="1" applyBorder="1" applyAlignment="1" applyProtection="1">
      <alignment horizontal="center" vertical="center"/>
    </xf>
    <xf numFmtId="201" fontId="162" fillId="0" borderId="227" xfId="3362" applyNumberFormat="1" applyFont="1" applyFill="1" applyBorder="1" applyAlignment="1" applyProtection="1">
      <alignment horizontal="center" vertical="center" wrapText="1"/>
    </xf>
    <xf numFmtId="201" fontId="162" fillId="33" borderId="219" xfId="482" applyNumberFormat="1" applyFont="1" applyFill="1" applyBorder="1" applyAlignment="1">
      <alignment horizontal="center"/>
    </xf>
    <xf numFmtId="201" fontId="162" fillId="33" borderId="224" xfId="482" applyNumberFormat="1" applyFont="1" applyFill="1" applyBorder="1" applyAlignment="1">
      <alignment horizontal="center"/>
    </xf>
    <xf numFmtId="201" fontId="162" fillId="33" borderId="219" xfId="3362" applyNumberFormat="1" applyFont="1" applyFill="1" applyBorder="1" applyAlignment="1" applyProtection="1">
      <alignment horizontal="center" vertical="center"/>
    </xf>
    <xf numFmtId="201" fontId="162" fillId="33" borderId="219" xfId="429" applyNumberFormat="1" applyFont="1" applyFill="1" applyBorder="1" applyAlignment="1">
      <alignment horizontal="center" vertical="center"/>
    </xf>
    <xf numFmtId="201" fontId="162" fillId="33" borderId="224" xfId="3362" applyNumberFormat="1" applyFont="1" applyFill="1" applyBorder="1" applyAlignment="1" applyProtection="1">
      <alignment horizontal="center" vertical="center"/>
    </xf>
    <xf numFmtId="49" fontId="159" fillId="33" borderId="179" xfId="482" applyNumberFormat="1" applyFont="1" applyFill="1" applyBorder="1" applyAlignment="1">
      <alignment horizontal="center"/>
    </xf>
    <xf numFmtId="49" fontId="159" fillId="33" borderId="180" xfId="482" applyNumberFormat="1" applyFont="1" applyFill="1" applyBorder="1" applyAlignment="1">
      <alignment horizontal="center"/>
    </xf>
    <xf numFmtId="49" fontId="159" fillId="33" borderId="227" xfId="482" applyNumberFormat="1" applyFont="1" applyFill="1" applyBorder="1" applyAlignment="1">
      <alignment horizontal="center"/>
    </xf>
    <xf numFmtId="49" fontId="159" fillId="33" borderId="228" xfId="482" applyNumberFormat="1" applyFont="1" applyFill="1" applyBorder="1" applyAlignment="1">
      <alignment horizontal="center"/>
    </xf>
    <xf numFmtId="201" fontId="159" fillId="0" borderId="223" xfId="3362" applyNumberFormat="1" applyFont="1" applyFill="1" applyBorder="1" applyAlignment="1" applyProtection="1">
      <alignment horizontal="left" vertical="center"/>
    </xf>
    <xf numFmtId="201" fontId="162" fillId="0" borderId="223" xfId="3362" applyNumberFormat="1" applyFont="1" applyFill="1" applyBorder="1" applyAlignment="1" applyProtection="1">
      <alignment horizontal="center" vertical="center"/>
    </xf>
    <xf numFmtId="180" fontId="159" fillId="0" borderId="219" xfId="429" applyNumberFormat="1" applyFont="1" applyFill="1" applyBorder="1" applyAlignment="1">
      <alignment horizontal="center" vertical="center"/>
    </xf>
    <xf numFmtId="201" fontId="162" fillId="0" borderId="223" xfId="3362" quotePrefix="1" applyNumberFormat="1" applyFont="1" applyFill="1" applyBorder="1" applyAlignment="1" applyProtection="1">
      <alignment horizontal="center" vertical="center"/>
    </xf>
    <xf numFmtId="180" fontId="188" fillId="0" borderId="219" xfId="429" applyNumberFormat="1" applyFont="1" applyFill="1" applyBorder="1" applyAlignment="1">
      <alignment horizontal="center" vertical="center"/>
    </xf>
    <xf numFmtId="180" fontId="188" fillId="0" borderId="224" xfId="429" applyNumberFormat="1" applyFont="1" applyFill="1" applyBorder="1" applyAlignment="1">
      <alignment horizontal="center" vertical="center"/>
    </xf>
    <xf numFmtId="201" fontId="162" fillId="0" borderId="179" xfId="3362" applyNumberFormat="1" applyFont="1" applyFill="1" applyBorder="1" applyAlignment="1" applyProtection="1">
      <alignment horizontal="center" vertical="center"/>
    </xf>
    <xf numFmtId="201" fontId="162" fillId="0" borderId="179" xfId="3362" applyNumberFormat="1" applyFont="1" applyFill="1" applyBorder="1" applyAlignment="1" applyProtection="1">
      <alignment horizontal="center" vertical="center" wrapText="1"/>
    </xf>
    <xf numFmtId="201" fontId="176" fillId="0" borderId="223" xfId="429" applyNumberFormat="1" applyFont="1" applyFill="1" applyBorder="1" applyAlignment="1">
      <alignment horizontal="left" vertical="center"/>
    </xf>
    <xf numFmtId="201" fontId="159" fillId="0" borderId="229" xfId="3362" applyNumberFormat="1" applyFont="1" applyFill="1" applyBorder="1" applyAlignment="1" applyProtection="1">
      <alignment vertical="center"/>
    </xf>
    <xf numFmtId="180" fontId="459" fillId="0" borderId="221" xfId="429" applyNumberFormat="1" applyFont="1" applyFill="1" applyBorder="1" applyAlignment="1">
      <alignment horizontal="center" vertical="center"/>
    </xf>
    <xf numFmtId="180" fontId="326" fillId="0" borderId="221" xfId="429" applyNumberFormat="1" applyFont="1" applyFill="1" applyBorder="1" applyAlignment="1">
      <alignment horizontal="center" vertical="center"/>
    </xf>
    <xf numFmtId="180" fontId="326" fillId="0" borderId="225" xfId="429" applyNumberFormat="1" applyFont="1" applyFill="1" applyBorder="1" applyAlignment="1">
      <alignment horizontal="center" vertical="center"/>
    </xf>
    <xf numFmtId="201" fontId="165" fillId="0" borderId="223" xfId="3362" applyNumberFormat="1" applyFont="1" applyFill="1" applyBorder="1" applyAlignment="1" applyProtection="1">
      <alignment horizontal="center" vertical="center"/>
    </xf>
    <xf numFmtId="201" fontId="165" fillId="0" borderId="219" xfId="3362" applyNumberFormat="1" applyFont="1" applyFill="1" applyBorder="1" applyAlignment="1" applyProtection="1">
      <alignment horizontal="center" vertical="center"/>
    </xf>
    <xf numFmtId="201" fontId="159" fillId="33" borderId="219" xfId="482" applyNumberFormat="1" applyFont="1" applyFill="1" applyBorder="1" applyAlignment="1"/>
    <xf numFmtId="201" fontId="159" fillId="0" borderId="223" xfId="3362" applyNumberFormat="1" applyFont="1" applyFill="1" applyBorder="1" applyAlignment="1" applyProtection="1">
      <alignment vertical="center"/>
    </xf>
    <xf numFmtId="201" fontId="159" fillId="0" borderId="222" xfId="3362" applyNumberFormat="1" applyFont="1" applyFill="1" applyBorder="1" applyAlignment="1" applyProtection="1">
      <alignment vertical="center"/>
    </xf>
    <xf numFmtId="201" fontId="162" fillId="33" borderId="222" xfId="482" applyNumberFormat="1" applyFont="1" applyFill="1" applyBorder="1" applyAlignment="1">
      <alignment horizontal="center"/>
    </xf>
    <xf numFmtId="201" fontId="162" fillId="33" borderId="222" xfId="3362" applyNumberFormat="1" applyFont="1" applyFill="1" applyBorder="1" applyAlignment="1" applyProtection="1">
      <alignment horizontal="center" vertical="center"/>
    </xf>
    <xf numFmtId="49" fontId="159" fillId="33" borderId="233" xfId="482" applyNumberFormat="1" applyFont="1" applyFill="1" applyBorder="1" applyAlignment="1">
      <alignment horizontal="center"/>
    </xf>
    <xf numFmtId="201" fontId="159" fillId="0" borderId="226" xfId="3362" applyNumberFormat="1" applyFont="1" applyFill="1" applyBorder="1" applyAlignment="1" applyProtection="1">
      <alignment horizontal="left" vertical="center"/>
    </xf>
    <xf numFmtId="201" fontId="162" fillId="0" borderId="233" xfId="3362" applyNumberFormat="1" applyFont="1" applyFill="1" applyBorder="1" applyAlignment="1" applyProtection="1">
      <alignment horizontal="center" vertical="center"/>
    </xf>
    <xf numFmtId="201" fontId="162" fillId="0" borderId="227" xfId="3362" applyNumberFormat="1" applyFont="1" applyFill="1" applyBorder="1" applyAlignment="1" applyProtection="1">
      <alignment horizontal="center" vertical="center"/>
    </xf>
    <xf numFmtId="180" fontId="159" fillId="0" borderId="236" xfId="429" applyNumberFormat="1" applyFont="1" applyFill="1" applyBorder="1" applyAlignment="1">
      <alignment vertical="center"/>
    </xf>
    <xf numFmtId="201" fontId="162" fillId="33" borderId="233" xfId="3362" applyNumberFormat="1" applyFont="1" applyFill="1" applyBorder="1" applyAlignment="1" applyProtection="1">
      <alignment horizontal="center" vertical="center"/>
    </xf>
    <xf numFmtId="201" fontId="162" fillId="33" borderId="228" xfId="3362" applyNumberFormat="1" applyFont="1" applyFill="1" applyBorder="1" applyAlignment="1" applyProtection="1">
      <alignment horizontal="center" vertical="center"/>
    </xf>
    <xf numFmtId="49" fontId="159" fillId="33" borderId="219" xfId="482" applyNumberFormat="1" applyFont="1" applyFill="1" applyBorder="1" applyAlignment="1">
      <alignment horizontal="center"/>
    </xf>
    <xf numFmtId="180" fontId="165" fillId="0" borderId="183" xfId="429" applyNumberFormat="1" applyFont="1" applyFill="1" applyBorder="1" applyAlignment="1">
      <alignment horizontal="center" vertical="center"/>
    </xf>
    <xf numFmtId="49" fontId="159" fillId="33" borderId="183" xfId="482" applyNumberFormat="1" applyFont="1" applyFill="1" applyBorder="1" applyAlignment="1">
      <alignment horizontal="center"/>
    </xf>
    <xf numFmtId="201" fontId="159" fillId="0" borderId="231" xfId="3362" applyNumberFormat="1" applyFont="1" applyFill="1" applyBorder="1" applyAlignment="1" applyProtection="1">
      <alignment horizontal="left" vertical="center"/>
    </xf>
    <xf numFmtId="180" fontId="159" fillId="0" borderId="226" xfId="429" applyNumberFormat="1" applyFont="1" applyFill="1" applyBorder="1" applyAlignment="1">
      <alignment horizontal="center" vertical="center"/>
    </xf>
    <xf numFmtId="180" fontId="159" fillId="0" borderId="227" xfId="429" applyNumberFormat="1" applyFont="1" applyFill="1" applyBorder="1" applyAlignment="1">
      <alignment horizontal="center" vertical="center"/>
    </xf>
    <xf numFmtId="180" fontId="162" fillId="0" borderId="233" xfId="429" applyNumberFormat="1" applyFont="1" applyFill="1" applyBorder="1" applyAlignment="1">
      <alignment horizontal="center" vertical="center"/>
    </xf>
    <xf numFmtId="201" fontId="159" fillId="0" borderId="179" xfId="429" applyNumberFormat="1" applyFont="1" applyFill="1" applyBorder="1" applyAlignment="1">
      <alignment horizontal="center" vertical="center"/>
    </xf>
    <xf numFmtId="180" fontId="165" fillId="0" borderId="179" xfId="429" applyNumberFormat="1" applyFont="1" applyFill="1" applyBorder="1" applyAlignment="1">
      <alignment horizontal="center" vertical="center"/>
    </xf>
    <xf numFmtId="180" fontId="165" fillId="0" borderId="180" xfId="429" applyNumberFormat="1" applyFont="1" applyFill="1" applyBorder="1" applyAlignment="1">
      <alignment horizontal="center" vertical="center"/>
    </xf>
    <xf numFmtId="180" fontId="159" fillId="0" borderId="179" xfId="429" applyNumberFormat="1" applyFont="1" applyFill="1" applyBorder="1" applyAlignment="1">
      <alignment horizontal="center" vertical="center"/>
    </xf>
    <xf numFmtId="180" fontId="162" fillId="0" borderId="183" xfId="429" applyNumberFormat="1" applyFont="1" applyFill="1" applyBorder="1" applyAlignment="1">
      <alignment horizontal="center" vertical="center"/>
    </xf>
    <xf numFmtId="180" fontId="163" fillId="0" borderId="180" xfId="429" applyNumberFormat="1" applyFont="1" applyFill="1" applyBorder="1" applyAlignment="1">
      <alignment horizontal="left" vertical="center"/>
    </xf>
    <xf numFmtId="201" fontId="162" fillId="62" borderId="219" xfId="3362" applyNumberFormat="1" applyFont="1" applyFill="1" applyBorder="1" applyAlignment="1" applyProtection="1">
      <alignment horizontal="center" vertical="center"/>
    </xf>
    <xf numFmtId="201" fontId="162" fillId="62" borderId="219" xfId="3362" applyNumberFormat="1" applyFont="1" applyFill="1" applyBorder="1" applyAlignment="1" applyProtection="1">
      <alignment horizontal="center" vertical="center" wrapText="1"/>
    </xf>
    <xf numFmtId="0" fontId="162" fillId="0" borderId="237" xfId="3362" applyNumberFormat="1" applyFont="1" applyFill="1" applyBorder="1" applyAlignment="1" applyProtection="1">
      <alignment horizontal="center" vertical="center"/>
    </xf>
    <xf numFmtId="201" fontId="163" fillId="0" borderId="229" xfId="3362" applyNumberFormat="1" applyFont="1" applyFill="1" applyBorder="1" applyAlignment="1" applyProtection="1">
      <alignment horizontal="left" vertical="center"/>
    </xf>
    <xf numFmtId="180" fontId="159" fillId="0" borderId="223" xfId="429" applyNumberFormat="1" applyFont="1" applyFill="1" applyBorder="1" applyAlignment="1">
      <alignment horizontal="center" vertical="center"/>
    </xf>
    <xf numFmtId="180" fontId="188" fillId="0" borderId="222" xfId="429" applyNumberFormat="1" applyFont="1" applyFill="1" applyBorder="1" applyAlignment="1">
      <alignment horizontal="center" vertical="center"/>
    </xf>
    <xf numFmtId="201" fontId="159" fillId="0" borderId="229" xfId="3362" applyNumberFormat="1" applyFont="1" applyFill="1" applyBorder="1" applyAlignment="1" applyProtection="1">
      <alignment horizontal="left" vertical="center"/>
    </xf>
    <xf numFmtId="0" fontId="162" fillId="0" borderId="238" xfId="3362" applyNumberFormat="1" applyFont="1" applyFill="1" applyBorder="1" applyAlignment="1" applyProtection="1">
      <alignment horizontal="center" vertical="center"/>
    </xf>
    <xf numFmtId="180" fontId="162" fillId="0" borderId="235" xfId="429" applyNumberFormat="1" applyFont="1" applyFill="1" applyBorder="1" applyAlignment="1">
      <alignment horizontal="center" vertical="center"/>
    </xf>
    <xf numFmtId="180" fontId="162" fillId="0" borderId="225" xfId="429" applyNumberFormat="1" applyFont="1" applyFill="1" applyBorder="1" applyAlignment="1">
      <alignment horizontal="center" vertical="center"/>
    </xf>
    <xf numFmtId="180" fontId="165" fillId="0" borderId="219" xfId="429" applyNumberFormat="1" applyFont="1" applyFill="1" applyBorder="1" applyAlignment="1">
      <alignment horizontal="center" vertical="center"/>
    </xf>
    <xf numFmtId="201" fontId="161" fillId="0" borderId="37" xfId="429" applyNumberFormat="1" applyFont="1" applyFill="1" applyBorder="1" applyAlignment="1">
      <alignment horizontal="center" vertical="center"/>
    </xf>
    <xf numFmtId="201" fontId="162" fillId="0" borderId="37" xfId="429" applyNumberFormat="1" applyFont="1" applyFill="1" applyBorder="1" applyAlignment="1">
      <alignment horizontal="center" vertical="center"/>
    </xf>
    <xf numFmtId="180" fontId="162" fillId="0" borderId="184" xfId="429" applyNumberFormat="1" applyFont="1" applyFill="1" applyBorder="1" applyAlignment="1">
      <alignment horizontal="center" vertical="center"/>
    </xf>
    <xf numFmtId="201" fontId="264" fillId="0" borderId="219" xfId="482" applyNumberFormat="1" applyFont="1" applyFill="1" applyBorder="1" applyAlignment="1">
      <alignment horizontal="center"/>
    </xf>
    <xf numFmtId="201" fontId="264" fillId="0" borderId="224" xfId="482" applyNumberFormat="1" applyFont="1" applyFill="1" applyBorder="1" applyAlignment="1">
      <alignment horizontal="center"/>
    </xf>
    <xf numFmtId="201" fontId="264" fillId="0" borderId="219" xfId="3362" applyNumberFormat="1" applyFont="1" applyBorder="1" applyAlignment="1" applyProtection="1">
      <alignment horizontal="center" vertical="center"/>
    </xf>
    <xf numFmtId="201" fontId="264" fillId="0" borderId="224" xfId="3362" applyNumberFormat="1" applyFont="1" applyBorder="1" applyAlignment="1" applyProtection="1">
      <alignment horizontal="center" vertical="center"/>
    </xf>
    <xf numFmtId="49" fontId="273" fillId="0" borderId="179" xfId="482" applyNumberFormat="1" applyFont="1" applyFill="1" applyBorder="1" applyAlignment="1">
      <alignment horizontal="center"/>
    </xf>
    <xf numFmtId="49" fontId="273" fillId="0" borderId="180" xfId="482" applyNumberFormat="1" applyFont="1" applyFill="1" applyBorder="1" applyAlignment="1">
      <alignment horizontal="center"/>
    </xf>
    <xf numFmtId="0" fontId="264" fillId="0" borderId="223" xfId="3362" applyNumberFormat="1" applyFont="1" applyFill="1" applyBorder="1" applyAlignment="1" applyProtection="1">
      <alignment horizontal="center" vertical="center"/>
    </xf>
    <xf numFmtId="201" fontId="363" fillId="0" borderId="227" xfId="429" applyNumberFormat="1" applyFont="1" applyFill="1" applyBorder="1" applyAlignment="1">
      <alignment horizontal="left" vertical="center"/>
    </xf>
    <xf numFmtId="201" fontId="361" fillId="0" borderId="227" xfId="429" applyNumberFormat="1" applyFont="1" applyFill="1" applyBorder="1" applyAlignment="1">
      <alignment horizontal="center" vertical="center"/>
    </xf>
    <xf numFmtId="201" fontId="177" fillId="28" borderId="227" xfId="429" applyNumberFormat="1" applyFont="1" applyFill="1" applyBorder="1" applyAlignment="1">
      <alignment horizontal="center" vertical="center"/>
    </xf>
    <xf numFmtId="201" fontId="177" fillId="28" borderId="227" xfId="3362" applyNumberFormat="1" applyFont="1" applyFill="1" applyBorder="1" applyAlignment="1" applyProtection="1">
      <alignment horizontal="center" vertical="center"/>
    </xf>
    <xf numFmtId="201" fontId="177" fillId="28" borderId="219" xfId="3362" applyNumberFormat="1" applyFont="1" applyFill="1" applyBorder="1" applyAlignment="1" applyProtection="1">
      <alignment horizontal="center" vertical="center"/>
    </xf>
    <xf numFmtId="201" fontId="264" fillId="0" borderId="219" xfId="3362" applyNumberFormat="1" applyFont="1" applyBorder="1" applyAlignment="1" applyProtection="1">
      <alignment horizontal="center" vertical="center" wrapText="1"/>
    </xf>
    <xf numFmtId="180" fontId="309" fillId="27" borderId="219" xfId="429" applyNumberFormat="1" applyFont="1" applyFill="1" applyBorder="1" applyAlignment="1">
      <alignment horizontal="center" vertical="center"/>
    </xf>
    <xf numFmtId="180" fontId="264" fillId="27" borderId="219" xfId="429" applyNumberFormat="1" applyFont="1" applyFill="1" applyBorder="1" applyAlignment="1">
      <alignment horizontal="center" vertical="center"/>
    </xf>
    <xf numFmtId="180" fontId="264" fillId="27" borderId="224" xfId="429" applyNumberFormat="1" applyFont="1" applyFill="1" applyBorder="1" applyAlignment="1">
      <alignment horizontal="center" vertical="center"/>
    </xf>
    <xf numFmtId="201" fontId="273" fillId="31" borderId="219" xfId="482" applyNumberFormat="1" applyFont="1" applyFill="1" applyBorder="1" applyAlignment="1">
      <alignment horizontal="center"/>
    </xf>
    <xf numFmtId="201" fontId="273" fillId="31" borderId="224" xfId="482" applyNumberFormat="1" applyFont="1" applyFill="1" applyBorder="1" applyAlignment="1">
      <alignment horizontal="center"/>
    </xf>
    <xf numFmtId="201" fontId="273" fillId="31" borderId="219" xfId="3362" applyNumberFormat="1" applyFont="1" applyFill="1" applyBorder="1" applyAlignment="1" applyProtection="1">
      <alignment horizontal="center" vertical="center"/>
    </xf>
    <xf numFmtId="201" fontId="273" fillId="31" borderId="224" xfId="3362" applyNumberFormat="1" applyFont="1" applyFill="1" applyBorder="1" applyAlignment="1" applyProtection="1">
      <alignment horizontal="center" vertical="center"/>
    </xf>
    <xf numFmtId="49" fontId="273" fillId="31" borderId="227" xfId="482" applyNumberFormat="1" applyFont="1" applyFill="1" applyBorder="1" applyAlignment="1">
      <alignment horizontal="center"/>
    </xf>
    <xf numFmtId="49" fontId="273" fillId="31" borderId="228" xfId="482" applyNumberFormat="1" applyFont="1" applyFill="1" applyBorder="1" applyAlignment="1">
      <alignment horizontal="center"/>
    </xf>
    <xf numFmtId="201" fontId="363" fillId="0" borderId="219" xfId="429" applyNumberFormat="1" applyFont="1" applyFill="1" applyBorder="1" applyAlignment="1">
      <alignment horizontal="left" vertical="center"/>
    </xf>
    <xf numFmtId="201" fontId="361" fillId="0" borderId="219" xfId="429" applyNumberFormat="1" applyFont="1" applyFill="1" applyBorder="1" applyAlignment="1">
      <alignment horizontal="center" vertical="center"/>
    </xf>
    <xf numFmtId="201" fontId="177" fillId="28" borderId="219" xfId="429" applyNumberFormat="1" applyFont="1" applyFill="1" applyBorder="1" applyAlignment="1">
      <alignment horizontal="center" vertical="center"/>
    </xf>
    <xf numFmtId="201" fontId="264" fillId="28" borderId="219" xfId="3362" applyNumberFormat="1" applyFont="1" applyFill="1" applyBorder="1" applyAlignment="1" applyProtection="1">
      <alignment horizontal="center" vertical="center"/>
    </xf>
    <xf numFmtId="201" fontId="273" fillId="0" borderId="219" xfId="3362" applyNumberFormat="1" applyFont="1" applyFill="1" applyBorder="1" applyAlignment="1" applyProtection="1">
      <alignment horizontal="left" vertical="center"/>
    </xf>
    <xf numFmtId="201" fontId="264" fillId="28" borderId="219" xfId="429" applyNumberFormat="1" applyFont="1" applyFill="1" applyBorder="1" applyAlignment="1">
      <alignment horizontal="center" vertical="center"/>
    </xf>
    <xf numFmtId="201" fontId="264" fillId="28" borderId="219" xfId="3362" quotePrefix="1" applyNumberFormat="1" applyFont="1" applyFill="1" applyBorder="1" applyAlignment="1" applyProtection="1">
      <alignment horizontal="center" vertical="center"/>
    </xf>
    <xf numFmtId="201" fontId="264" fillId="0" borderId="219" xfId="3362" applyNumberFormat="1" applyFont="1" applyFill="1" applyBorder="1" applyAlignment="1" applyProtection="1">
      <alignment horizontal="center" vertical="center" wrapText="1"/>
    </xf>
    <xf numFmtId="180" fontId="412" fillId="27" borderId="221" xfId="429" applyNumberFormat="1" applyFont="1" applyFill="1" applyBorder="1" applyAlignment="1">
      <alignment horizontal="center" vertical="center"/>
    </xf>
    <xf numFmtId="180" fontId="412" fillId="27" borderId="225" xfId="429" applyNumberFormat="1" applyFont="1" applyFill="1" applyBorder="1" applyAlignment="1">
      <alignment horizontal="center" vertical="center"/>
    </xf>
    <xf numFmtId="49" fontId="273" fillId="31" borderId="179" xfId="482" applyNumberFormat="1" applyFont="1" applyFill="1" applyBorder="1" applyAlignment="1">
      <alignment horizontal="center"/>
    </xf>
    <xf numFmtId="49" fontId="273" fillId="31" borderId="180" xfId="482" applyNumberFormat="1" applyFont="1" applyFill="1" applyBorder="1" applyAlignment="1">
      <alignment horizontal="center"/>
    </xf>
    <xf numFmtId="49" fontId="273" fillId="31" borderId="219" xfId="482" applyNumberFormat="1" applyFont="1" applyFill="1" applyBorder="1" applyAlignment="1">
      <alignment horizontal="center"/>
    </xf>
    <xf numFmtId="49" fontId="273" fillId="31" borderId="224" xfId="482" applyNumberFormat="1" applyFont="1" applyFill="1" applyBorder="1" applyAlignment="1">
      <alignment horizontal="center"/>
    </xf>
    <xf numFmtId="201" fontId="264" fillId="31" borderId="219" xfId="3362" applyNumberFormat="1" applyFont="1" applyFill="1" applyBorder="1" applyAlignment="1" applyProtection="1">
      <alignment horizontal="center" vertical="center"/>
    </xf>
    <xf numFmtId="201" fontId="363" fillId="0" borderId="179" xfId="429" applyNumberFormat="1" applyFont="1" applyFill="1" applyBorder="1" applyAlignment="1">
      <alignment horizontal="left" vertical="center"/>
    </xf>
    <xf numFmtId="201" fontId="361" fillId="0" borderId="179" xfId="429" applyNumberFormat="1" applyFont="1" applyFill="1" applyBorder="1" applyAlignment="1">
      <alignment horizontal="center" vertical="center"/>
    </xf>
    <xf numFmtId="201" fontId="177" fillId="28" borderId="179" xfId="429" applyNumberFormat="1" applyFont="1" applyFill="1" applyBorder="1" applyAlignment="1">
      <alignment horizontal="center" vertical="center"/>
    </xf>
    <xf numFmtId="201" fontId="264" fillId="31" borderId="179" xfId="3362" applyNumberFormat="1" applyFont="1" applyFill="1" applyBorder="1" applyAlignment="1" applyProtection="1">
      <alignment horizontal="center" vertical="center"/>
    </xf>
    <xf numFmtId="201" fontId="264" fillId="28" borderId="179" xfId="3362" applyNumberFormat="1" applyFont="1" applyFill="1" applyBorder="1" applyAlignment="1" applyProtection="1">
      <alignment horizontal="center" vertical="center"/>
    </xf>
    <xf numFmtId="201" fontId="264" fillId="31" borderId="179" xfId="3362" applyNumberFormat="1" applyFont="1" applyFill="1" applyBorder="1" applyAlignment="1" applyProtection="1">
      <alignment horizontal="center" vertical="center" wrapText="1"/>
    </xf>
    <xf numFmtId="201" fontId="264" fillId="0" borderId="179" xfId="3362" applyNumberFormat="1" applyFont="1" applyFill="1" applyBorder="1" applyAlignment="1" applyProtection="1">
      <alignment horizontal="center" vertical="center" wrapText="1"/>
    </xf>
    <xf numFmtId="201" fontId="273" fillId="31" borderId="222" xfId="482" applyNumberFormat="1" applyFont="1" applyFill="1" applyBorder="1" applyAlignment="1">
      <alignment horizontal="center"/>
    </xf>
    <xf numFmtId="201" fontId="273" fillId="31" borderId="222" xfId="3362" applyNumberFormat="1" applyFont="1" applyFill="1" applyBorder="1" applyAlignment="1" applyProtection="1">
      <alignment horizontal="center" vertical="center"/>
    </xf>
    <xf numFmtId="49" fontId="273" fillId="31" borderId="183" xfId="482" applyNumberFormat="1" applyFont="1" applyFill="1" applyBorder="1" applyAlignment="1">
      <alignment horizontal="center"/>
    </xf>
    <xf numFmtId="201" fontId="264" fillId="0" borderId="224" xfId="3362" applyNumberFormat="1" applyFont="1" applyFill="1" applyBorder="1" applyAlignment="1" applyProtection="1">
      <alignment horizontal="center" vertical="center" wrapText="1"/>
    </xf>
    <xf numFmtId="180" fontId="264" fillId="27" borderId="222" xfId="429" applyNumberFormat="1" applyFont="1" applyFill="1" applyBorder="1" applyAlignment="1">
      <alignment horizontal="center" vertical="center"/>
    </xf>
    <xf numFmtId="180" fontId="309" fillId="27" borderId="224" xfId="429" applyNumberFormat="1" applyFont="1" applyFill="1" applyBorder="1" applyAlignment="1">
      <alignment horizontal="center" vertical="center"/>
    </xf>
    <xf numFmtId="201" fontId="273" fillId="0" borderId="220" xfId="3362" applyNumberFormat="1" applyFont="1" applyFill="1" applyBorder="1" applyAlignment="1" applyProtection="1">
      <alignment horizontal="left" vertical="center"/>
    </xf>
    <xf numFmtId="201" fontId="483" fillId="0" borderId="221" xfId="429" applyNumberFormat="1" applyFont="1" applyFill="1" applyBorder="1" applyAlignment="1">
      <alignment horizontal="center" vertical="center"/>
    </xf>
    <xf numFmtId="201" fontId="412" fillId="0" borderId="221" xfId="429" applyNumberFormat="1" applyFont="1" applyFill="1" applyBorder="1" applyAlignment="1">
      <alignment horizontal="center" vertical="center"/>
    </xf>
    <xf numFmtId="201" fontId="412" fillId="0" borderId="221" xfId="3362" quotePrefix="1" applyNumberFormat="1" applyFont="1" applyFill="1" applyBorder="1" applyAlignment="1" applyProtection="1">
      <alignment horizontal="center" vertical="center"/>
    </xf>
    <xf numFmtId="201" fontId="412" fillId="0" borderId="221" xfId="3362" applyNumberFormat="1" applyFont="1" applyFill="1" applyBorder="1" applyAlignment="1" applyProtection="1">
      <alignment horizontal="center" vertical="center"/>
    </xf>
    <xf numFmtId="201" fontId="412" fillId="0" borderId="221" xfId="3362" applyNumberFormat="1" applyFont="1" applyFill="1" applyBorder="1" applyAlignment="1" applyProtection="1">
      <alignment horizontal="center" vertical="center" wrapText="1"/>
    </xf>
    <xf numFmtId="201" fontId="412" fillId="0" borderId="225" xfId="3362" applyNumberFormat="1" applyFont="1" applyFill="1" applyBorder="1" applyAlignment="1" applyProtection="1">
      <alignment horizontal="center" vertical="center" wrapText="1"/>
    </xf>
    <xf numFmtId="201" fontId="411" fillId="31" borderId="222" xfId="482" applyNumberFormat="1" applyFont="1" applyFill="1" applyBorder="1" applyAlignment="1">
      <alignment horizontal="center"/>
    </xf>
    <xf numFmtId="201" fontId="411" fillId="31" borderId="219" xfId="482" applyNumberFormat="1" applyFont="1" applyFill="1" applyBorder="1" applyAlignment="1">
      <alignment horizontal="center"/>
    </xf>
    <xf numFmtId="201" fontId="411" fillId="31" borderId="222" xfId="3362" applyNumberFormat="1" applyFont="1" applyFill="1" applyBorder="1" applyAlignment="1" applyProtection="1">
      <alignment horizontal="center" vertical="center"/>
    </xf>
    <xf numFmtId="201" fontId="411" fillId="31" borderId="219" xfId="3362" applyNumberFormat="1" applyFont="1" applyFill="1" applyBorder="1" applyAlignment="1" applyProtection="1">
      <alignment horizontal="center" vertical="center"/>
    </xf>
    <xf numFmtId="49" fontId="411" fillId="31" borderId="183" xfId="482" applyNumberFormat="1" applyFont="1" applyFill="1" applyBorder="1" applyAlignment="1">
      <alignment horizontal="center"/>
    </xf>
    <xf numFmtId="49" fontId="411" fillId="31" borderId="179" xfId="482" applyNumberFormat="1" applyFont="1" applyFill="1" applyBorder="1" applyAlignment="1">
      <alignment horizontal="center"/>
    </xf>
    <xf numFmtId="201" fontId="411" fillId="0" borderId="179" xfId="3362" applyNumberFormat="1" applyFont="1" applyFill="1" applyBorder="1" applyAlignment="1" applyProtection="1">
      <alignment horizontal="left" vertical="center"/>
    </xf>
    <xf numFmtId="201" fontId="411" fillId="0" borderId="179" xfId="429" applyNumberFormat="1" applyFont="1" applyFill="1" applyBorder="1" applyAlignment="1">
      <alignment horizontal="center" vertical="center"/>
    </xf>
    <xf numFmtId="201" fontId="309" fillId="28" borderId="179" xfId="429" applyNumberFormat="1" applyFont="1" applyFill="1" applyBorder="1" applyAlignment="1">
      <alignment horizontal="center" vertical="center"/>
    </xf>
    <xf numFmtId="201" fontId="309" fillId="28" borderId="179" xfId="3362" applyNumberFormat="1" applyFont="1" applyFill="1" applyBorder="1" applyAlignment="1" applyProtection="1">
      <alignment horizontal="center" vertical="center"/>
    </xf>
    <xf numFmtId="201" fontId="309" fillId="0" borderId="179" xfId="3362" applyNumberFormat="1" applyFont="1" applyFill="1" applyBorder="1" applyAlignment="1" applyProtection="1">
      <alignment horizontal="center" vertical="center"/>
    </xf>
    <xf numFmtId="201" fontId="309" fillId="0" borderId="180" xfId="3362" applyNumberFormat="1" applyFont="1" applyFill="1" applyBorder="1" applyAlignment="1" applyProtection="1">
      <alignment horizontal="center" vertical="center"/>
    </xf>
    <xf numFmtId="180" fontId="309" fillId="27" borderId="183" xfId="429" applyNumberFormat="1" applyFont="1" applyFill="1" applyBorder="1" applyAlignment="1">
      <alignment horizontal="center" vertical="center"/>
    </xf>
    <xf numFmtId="180" fontId="309" fillId="27" borderId="179" xfId="429" applyNumberFormat="1" applyFont="1" applyFill="1" applyBorder="1" applyAlignment="1">
      <alignment horizontal="center" vertical="center"/>
    </xf>
    <xf numFmtId="180" fontId="264" fillId="27" borderId="179" xfId="429" applyNumberFormat="1" applyFont="1" applyFill="1" applyBorder="1" applyAlignment="1">
      <alignment horizontal="center" vertical="center"/>
    </xf>
    <xf numFmtId="180" fontId="264" fillId="27" borderId="183" xfId="429" applyNumberFormat="1" applyFont="1" applyFill="1" applyBorder="1" applyAlignment="1">
      <alignment horizontal="center" vertical="center"/>
    </xf>
    <xf numFmtId="180" fontId="264" fillId="27" borderId="180" xfId="429" applyNumberFormat="1" applyFont="1" applyFill="1" applyBorder="1" applyAlignment="1">
      <alignment horizontal="center" vertical="center"/>
    </xf>
    <xf numFmtId="49" fontId="273" fillId="31" borderId="233" xfId="482" applyNumberFormat="1" applyFont="1" applyFill="1" applyBorder="1" applyAlignment="1">
      <alignment horizontal="center"/>
    </xf>
    <xf numFmtId="201" fontId="363" fillId="0" borderId="16" xfId="429" applyNumberFormat="1" applyFont="1" applyFill="1" applyBorder="1" applyAlignment="1">
      <alignment horizontal="left" vertical="center"/>
    </xf>
    <xf numFmtId="201" fontId="177" fillId="28" borderId="16" xfId="429" applyNumberFormat="1" applyFont="1" applyFill="1" applyBorder="1" applyAlignment="1">
      <alignment horizontal="center" vertical="center"/>
    </xf>
    <xf numFmtId="201" fontId="264" fillId="28" borderId="16" xfId="3362" quotePrefix="1" applyNumberFormat="1" applyFont="1" applyFill="1" applyBorder="1" applyAlignment="1" applyProtection="1">
      <alignment horizontal="center" vertical="center"/>
    </xf>
    <xf numFmtId="201" fontId="264" fillId="28" borderId="75" xfId="3362" applyNumberFormat="1" applyFont="1" applyFill="1" applyBorder="1" applyAlignment="1" applyProtection="1">
      <alignment horizontal="center" vertical="center"/>
    </xf>
    <xf numFmtId="180" fontId="264" fillId="27" borderId="82" xfId="429" applyNumberFormat="1" applyFont="1" applyFill="1" applyBorder="1" applyAlignment="1">
      <alignment horizontal="center" vertical="center"/>
    </xf>
    <xf numFmtId="201" fontId="273" fillId="0" borderId="179" xfId="3362" applyNumberFormat="1" applyFont="1" applyFill="1" applyBorder="1" applyAlignment="1" applyProtection="1">
      <alignment horizontal="left" vertical="center"/>
    </xf>
    <xf numFmtId="201" fontId="264" fillId="28" borderId="179" xfId="429" applyNumberFormat="1" applyFont="1" applyFill="1" applyBorder="1" applyAlignment="1">
      <alignment horizontal="center" vertical="center"/>
    </xf>
    <xf numFmtId="201" fontId="177" fillId="28" borderId="180" xfId="429" applyNumberFormat="1" applyFont="1" applyFill="1" applyBorder="1" applyAlignment="1">
      <alignment horizontal="center" vertical="center"/>
    </xf>
    <xf numFmtId="201" fontId="411" fillId="31" borderId="224" xfId="3362" applyNumberFormat="1" applyFont="1" applyFill="1" applyBorder="1" applyAlignment="1" applyProtection="1">
      <alignment horizontal="center" vertical="center"/>
    </xf>
    <xf numFmtId="49" fontId="411" fillId="31" borderId="233" xfId="482" applyNumberFormat="1" applyFont="1" applyFill="1" applyBorder="1" applyAlignment="1">
      <alignment horizontal="center"/>
    </xf>
    <xf numFmtId="49" fontId="411" fillId="31" borderId="228" xfId="482" applyNumberFormat="1" applyFont="1" applyFill="1" applyBorder="1" applyAlignment="1">
      <alignment horizontal="center"/>
    </xf>
    <xf numFmtId="201" fontId="177" fillId="28" borderId="224" xfId="429" applyNumberFormat="1" applyFont="1" applyFill="1" applyBorder="1" applyAlignment="1">
      <alignment horizontal="center" vertical="center"/>
    </xf>
    <xf numFmtId="180" fontId="309" fillId="27" borderId="222" xfId="429" applyNumberFormat="1" applyFont="1" applyFill="1" applyBorder="1" applyAlignment="1">
      <alignment horizontal="center" vertical="center"/>
    </xf>
    <xf numFmtId="49" fontId="411" fillId="31" borderId="180" xfId="482" applyNumberFormat="1" applyFont="1" applyFill="1" applyBorder="1" applyAlignment="1">
      <alignment horizontal="center"/>
    </xf>
    <xf numFmtId="0" fontId="264" fillId="0" borderId="34" xfId="3362" applyNumberFormat="1" applyFont="1" applyFill="1" applyBorder="1" applyAlignment="1" applyProtection="1">
      <alignment horizontal="center" vertical="center"/>
    </xf>
    <xf numFmtId="201" fontId="411" fillId="0" borderId="22" xfId="3362" applyNumberFormat="1" applyFont="1" applyFill="1" applyBorder="1" applyAlignment="1" applyProtection="1">
      <alignment horizontal="left" vertical="center"/>
    </xf>
    <xf numFmtId="201" fontId="361" fillId="0" borderId="22" xfId="429" applyNumberFormat="1" applyFont="1" applyFill="1" applyBorder="1" applyAlignment="1">
      <alignment horizontal="center" vertical="center"/>
    </xf>
    <xf numFmtId="201" fontId="177" fillId="28" borderId="60" xfId="429" applyNumberFormat="1" applyFont="1" applyFill="1" applyBorder="1" applyAlignment="1">
      <alignment horizontal="center" vertical="center"/>
    </xf>
    <xf numFmtId="201" fontId="177" fillId="28" borderId="34" xfId="429" applyNumberFormat="1" applyFont="1" applyFill="1" applyBorder="1" applyAlignment="1">
      <alignment horizontal="center" vertical="center"/>
    </xf>
    <xf numFmtId="201" fontId="177" fillId="28" borderId="22" xfId="429" applyNumberFormat="1" applyFont="1" applyFill="1" applyBorder="1" applyAlignment="1">
      <alignment horizontal="center" vertical="center"/>
    </xf>
    <xf numFmtId="180" fontId="264" fillId="27" borderId="23" xfId="429" applyNumberFormat="1" applyFont="1" applyFill="1" applyBorder="1" applyAlignment="1">
      <alignment horizontal="center" vertical="center"/>
    </xf>
    <xf numFmtId="180" fontId="264" fillId="27" borderId="40" xfId="429" applyNumberFormat="1" applyFont="1" applyFill="1" applyBorder="1" applyAlignment="1">
      <alignment horizontal="center" vertical="center"/>
    </xf>
    <xf numFmtId="201" fontId="177" fillId="28" borderId="223" xfId="429" applyNumberFormat="1" applyFont="1" applyFill="1" applyBorder="1" applyAlignment="1">
      <alignment horizontal="center" vertical="center"/>
    </xf>
    <xf numFmtId="180" fontId="264" fillId="27" borderId="225" xfId="429" applyNumberFormat="1" applyFont="1" applyFill="1" applyBorder="1" applyAlignment="1">
      <alignment horizontal="center" vertical="center"/>
    </xf>
    <xf numFmtId="201" fontId="264" fillId="28" borderId="224" xfId="429" applyNumberFormat="1" applyFont="1" applyFill="1" applyBorder="1" applyAlignment="1">
      <alignment horizontal="center" vertical="center"/>
    </xf>
    <xf numFmtId="201" fontId="411" fillId="0" borderId="219" xfId="3362" applyNumberFormat="1" applyFont="1" applyFill="1" applyBorder="1" applyAlignment="1" applyProtection="1">
      <alignment horizontal="left" vertical="center"/>
    </xf>
    <xf numFmtId="201" fontId="177" fillId="28" borderId="28" xfId="429" applyNumberFormat="1" applyFont="1" applyFill="1" applyBorder="1" applyAlignment="1">
      <alignment horizontal="center" vertical="center"/>
    </xf>
    <xf numFmtId="180" fontId="264" fillId="27" borderId="184" xfId="429" applyNumberFormat="1" applyFont="1" applyFill="1" applyBorder="1" applyAlignment="1">
      <alignment horizontal="center" vertical="center"/>
    </xf>
    <xf numFmtId="0" fontId="540" fillId="0" borderId="223" xfId="0" applyFont="1" applyBorder="1" applyAlignment="1">
      <alignment horizontal="center"/>
    </xf>
    <xf numFmtId="0" fontId="269" fillId="0" borderId="219" xfId="0" applyFont="1" applyBorder="1"/>
    <xf numFmtId="0" fontId="269" fillId="0" borderId="219" xfId="0" applyFont="1" applyBorder="1" applyAlignment="1">
      <alignment horizontal="center"/>
    </xf>
    <xf numFmtId="180" fontId="527" fillId="0" borderId="219" xfId="0" applyNumberFormat="1" applyFont="1" applyFill="1" applyBorder="1" applyAlignment="1">
      <alignment horizontal="center"/>
    </xf>
    <xf numFmtId="0" fontId="540" fillId="0" borderId="0" xfId="0" applyFont="1"/>
    <xf numFmtId="0" fontId="226" fillId="0" borderId="16" xfId="0" applyFont="1" applyFill="1" applyBorder="1" applyAlignment="1">
      <alignment horizontal="center" vertical="center"/>
    </xf>
    <xf numFmtId="20" fontId="123" fillId="0" borderId="0" xfId="1424" applyNumberFormat="1" applyFont="1" applyFill="1" applyBorder="1" applyAlignment="1" applyProtection="1">
      <alignment horizontal="center"/>
    </xf>
    <xf numFmtId="0" fontId="141" fillId="31" borderId="219" xfId="492" applyFont="1" applyFill="1" applyBorder="1" applyAlignment="1">
      <alignment horizontal="center" vertical="center"/>
    </xf>
    <xf numFmtId="0" fontId="141" fillId="31" borderId="224" xfId="492" applyFont="1" applyFill="1" applyBorder="1" applyAlignment="1">
      <alignment horizontal="center" vertical="center"/>
    </xf>
    <xf numFmtId="0" fontId="141" fillId="31" borderId="219" xfId="0" applyFont="1" applyFill="1" applyBorder="1" applyAlignment="1">
      <alignment horizontal="center" vertical="center"/>
    </xf>
    <xf numFmtId="0" fontId="141" fillId="31" borderId="224" xfId="0" applyFont="1" applyFill="1" applyBorder="1" applyAlignment="1">
      <alignment horizontal="center" vertical="center"/>
    </xf>
    <xf numFmtId="49" fontId="141" fillId="31" borderId="179" xfId="492" quotePrefix="1" applyNumberFormat="1" applyFont="1" applyFill="1" applyBorder="1" applyAlignment="1">
      <alignment horizontal="center" vertical="center"/>
    </xf>
    <xf numFmtId="49" fontId="141" fillId="31" borderId="179" xfId="492" applyNumberFormat="1" applyFont="1" applyFill="1" applyBorder="1" applyAlignment="1">
      <alignment horizontal="center" vertical="center"/>
    </xf>
    <xf numFmtId="49" fontId="141" fillId="31" borderId="180" xfId="492" applyNumberFormat="1" applyFont="1" applyFill="1" applyBorder="1" applyAlignment="1">
      <alignment horizontal="center" vertical="center"/>
    </xf>
    <xf numFmtId="16" fontId="141" fillId="0" borderId="16" xfId="2444" applyNumberFormat="1" applyFont="1" applyFill="1" applyBorder="1" applyAlignment="1">
      <alignment horizontal="center" vertical="center"/>
    </xf>
    <xf numFmtId="16" fontId="141" fillId="0" borderId="75" xfId="2444" applyNumberFormat="1" applyFont="1" applyFill="1" applyBorder="1" applyAlignment="1">
      <alignment horizontal="center" vertical="center"/>
    </xf>
    <xf numFmtId="0" fontId="141" fillId="0" borderId="223" xfId="0" applyFont="1" applyFill="1" applyBorder="1" applyAlignment="1">
      <alignment horizontal="center" vertical="center"/>
    </xf>
    <xf numFmtId="0" fontId="141" fillId="0" borderId="219" xfId="2444" applyFont="1" applyFill="1" applyBorder="1" applyAlignment="1">
      <alignment horizontal="center" vertical="center"/>
    </xf>
    <xf numFmtId="0" fontId="141" fillId="0" borderId="219" xfId="0" applyFont="1" applyFill="1" applyBorder="1" applyAlignment="1">
      <alignment horizontal="center" vertical="center"/>
    </xf>
    <xf numFmtId="181" fontId="141" fillId="0" borderId="219" xfId="2444" quotePrefix="1" applyNumberFormat="1" applyFont="1" applyFill="1" applyBorder="1" applyAlignment="1">
      <alignment horizontal="center" vertical="center"/>
    </xf>
    <xf numFmtId="16" fontId="141" fillId="0" borderId="219" xfId="2444" applyNumberFormat="1" applyFont="1" applyFill="1" applyBorder="1" applyAlignment="1">
      <alignment horizontal="center" vertical="center"/>
    </xf>
    <xf numFmtId="16" fontId="141" fillId="0" borderId="224" xfId="2444" applyNumberFormat="1" applyFont="1" applyFill="1" applyBorder="1" applyAlignment="1">
      <alignment horizontal="center" vertical="center"/>
    </xf>
    <xf numFmtId="0" fontId="141" fillId="0" borderId="179" xfId="2444" applyFont="1" applyFill="1" applyBorder="1" applyAlignment="1">
      <alignment horizontal="center" vertical="center"/>
    </xf>
    <xf numFmtId="0" fontId="141" fillId="0" borderId="179" xfId="0" applyFont="1" applyFill="1" applyBorder="1" applyAlignment="1">
      <alignment horizontal="center" vertical="center"/>
    </xf>
    <xf numFmtId="181" fontId="141" fillId="0" borderId="179" xfId="2444" quotePrefix="1" applyNumberFormat="1" applyFont="1" applyFill="1" applyBorder="1" applyAlignment="1">
      <alignment horizontal="center" vertical="center"/>
    </xf>
    <xf numFmtId="16" fontId="141" fillId="0" borderId="179" xfId="2444" applyNumberFormat="1" applyFont="1" applyFill="1" applyBorder="1" applyAlignment="1">
      <alignment horizontal="center" vertical="center"/>
    </xf>
    <xf numFmtId="16" fontId="141" fillId="0" borderId="180" xfId="2444" applyNumberFormat="1" applyFont="1" applyFill="1" applyBorder="1" applyAlignment="1">
      <alignment horizontal="center" vertical="center"/>
    </xf>
    <xf numFmtId="181" fontId="141" fillId="0" borderId="179" xfId="2444" applyNumberFormat="1" applyFont="1" applyFill="1" applyBorder="1" applyAlignment="1">
      <alignment horizontal="center" vertical="center"/>
    </xf>
    <xf numFmtId="16" fontId="141" fillId="27" borderId="16" xfId="2444" applyNumberFormat="1" applyFont="1" applyFill="1" applyBorder="1" applyAlignment="1">
      <alignment horizontal="center" vertical="center"/>
    </xf>
    <xf numFmtId="16" fontId="141" fillId="27" borderId="75" xfId="2444" applyNumberFormat="1" applyFont="1" applyFill="1" applyBorder="1" applyAlignment="1">
      <alignment horizontal="center" vertical="center"/>
    </xf>
    <xf numFmtId="181" fontId="141" fillId="27" borderId="219" xfId="2444" quotePrefix="1" applyNumberFormat="1" applyFont="1" applyFill="1" applyBorder="1" applyAlignment="1">
      <alignment horizontal="center" vertical="center"/>
    </xf>
    <xf numFmtId="16" fontId="141" fillId="27" borderId="219" xfId="2444" applyNumberFormat="1" applyFont="1" applyFill="1" applyBorder="1" applyAlignment="1">
      <alignment horizontal="center" vertical="center"/>
    </xf>
    <xf numFmtId="16" fontId="141" fillId="27" borderId="224" xfId="2444" applyNumberFormat="1" applyFont="1" applyFill="1" applyBorder="1" applyAlignment="1">
      <alignment horizontal="center" vertical="center"/>
    </xf>
    <xf numFmtId="181" fontId="141" fillId="27" borderId="179" xfId="2444" applyNumberFormat="1" applyFont="1" applyFill="1" applyBorder="1" applyAlignment="1">
      <alignment horizontal="center" vertical="center"/>
    </xf>
    <xf numFmtId="16" fontId="141" fillId="27" borderId="179" xfId="2444" applyNumberFormat="1" applyFont="1" applyFill="1" applyBorder="1" applyAlignment="1">
      <alignment horizontal="center" vertical="center"/>
    </xf>
    <xf numFmtId="16" fontId="141" fillId="27" borderId="180" xfId="2444" applyNumberFormat="1" applyFont="1" applyFill="1" applyBorder="1" applyAlignment="1">
      <alignment horizontal="center" vertical="center"/>
    </xf>
    <xf numFmtId="0" fontId="141" fillId="0" borderId="219" xfId="0" applyFont="1" applyBorder="1" applyAlignment="1">
      <alignment horizontal="center" vertical="center"/>
    </xf>
    <xf numFmtId="0" fontId="141" fillId="0" borderId="179" xfId="0" applyFont="1" applyBorder="1" applyAlignment="1">
      <alignment horizontal="center" vertical="center"/>
    </xf>
    <xf numFmtId="0" fontId="141" fillId="0" borderId="223" xfId="0" applyFont="1" applyBorder="1" applyAlignment="1">
      <alignment horizontal="center" vertical="center"/>
    </xf>
    <xf numFmtId="0" fontId="141" fillId="0" borderId="47" xfId="0" applyFont="1" applyBorder="1" applyAlignment="1">
      <alignment horizontal="center" vertical="center"/>
    </xf>
    <xf numFmtId="0" fontId="141" fillId="0" borderId="37" xfId="2444" applyFont="1" applyFill="1" applyBorder="1" applyAlignment="1">
      <alignment horizontal="center" vertical="center"/>
    </xf>
    <xf numFmtId="0" fontId="141" fillId="0" borderId="37" xfId="0" applyFont="1" applyFill="1" applyBorder="1" applyAlignment="1">
      <alignment horizontal="center" vertical="center"/>
    </xf>
    <xf numFmtId="181" fontId="141" fillId="27" borderId="37" xfId="2444" applyNumberFormat="1" applyFont="1" applyFill="1" applyBorder="1" applyAlignment="1">
      <alignment horizontal="center" vertical="center"/>
    </xf>
    <xf numFmtId="16" fontId="141" fillId="27" borderId="37" xfId="2444" applyNumberFormat="1" applyFont="1" applyFill="1" applyBorder="1" applyAlignment="1">
      <alignment horizontal="center" vertical="center"/>
    </xf>
    <xf numFmtId="16" fontId="141" fillId="27" borderId="61" xfId="2444" applyNumberFormat="1" applyFont="1" applyFill="1" applyBorder="1" applyAlignment="1">
      <alignment horizontal="center" vertical="center"/>
    </xf>
    <xf numFmtId="0" fontId="150" fillId="0" borderId="16" xfId="1424" applyFont="1" applyFill="1" applyBorder="1" applyAlignment="1" applyProtection="1">
      <alignment horizontal="center" vertical="center"/>
    </xf>
    <xf numFmtId="0" fontId="226" fillId="0" borderId="223" xfId="492" applyFont="1" applyFill="1" applyBorder="1" applyAlignment="1">
      <alignment horizontal="center" vertical="center"/>
    </xf>
    <xf numFmtId="0" fontId="226" fillId="0" borderId="219" xfId="492" applyFont="1" applyFill="1" applyBorder="1" applyAlignment="1">
      <alignment horizontal="center" vertical="center"/>
    </xf>
    <xf numFmtId="0" fontId="226" fillId="0" borderId="224" xfId="492" applyFont="1" applyFill="1" applyBorder="1" applyAlignment="1">
      <alignment horizontal="center" vertical="center"/>
    </xf>
    <xf numFmtId="0" fontId="226" fillId="0" borderId="223" xfId="0" applyFont="1" applyFill="1" applyBorder="1" applyAlignment="1">
      <alignment horizontal="center" vertical="center"/>
    </xf>
    <xf numFmtId="0" fontId="226" fillId="0" borderId="219" xfId="0" applyFont="1" applyFill="1" applyBorder="1" applyAlignment="1">
      <alignment horizontal="center" vertical="center"/>
    </xf>
    <xf numFmtId="0" fontId="226" fillId="0" borderId="224" xfId="0" applyFont="1" applyFill="1" applyBorder="1" applyAlignment="1">
      <alignment horizontal="center" vertical="center"/>
    </xf>
    <xf numFmtId="0" fontId="263" fillId="0" borderId="223" xfId="0" applyFont="1" applyBorder="1" applyAlignment="1">
      <alignment horizontal="center" vertical="center"/>
    </xf>
    <xf numFmtId="0" fontId="226" fillId="0" borderId="219" xfId="2444" applyFont="1" applyFill="1" applyBorder="1" applyAlignment="1">
      <alignment horizontal="center" vertical="center"/>
    </xf>
    <xf numFmtId="180" fontId="262" fillId="27" borderId="219" xfId="2513" applyNumberFormat="1" applyFont="1" applyFill="1" applyBorder="1" applyAlignment="1">
      <alignment horizontal="center" vertical="center" wrapText="1"/>
    </xf>
    <xf numFmtId="180" fontId="226" fillId="27" borderId="219" xfId="2513" applyNumberFormat="1" applyFont="1" applyFill="1" applyBorder="1" applyAlignment="1">
      <alignment horizontal="center" vertical="center"/>
    </xf>
    <xf numFmtId="180" fontId="226" fillId="27" borderId="225" xfId="2513" applyNumberFormat="1" applyFont="1" applyFill="1" applyBorder="1" applyAlignment="1">
      <alignment horizontal="center" vertical="center"/>
    </xf>
    <xf numFmtId="180" fontId="226" fillId="27" borderId="223" xfId="2513" applyNumberFormat="1" applyFont="1" applyFill="1" applyBorder="1" applyAlignment="1">
      <alignment horizontal="center" vertical="center"/>
    </xf>
    <xf numFmtId="180" fontId="226" fillId="27" borderId="222" xfId="2513" applyNumberFormat="1" applyFont="1" applyFill="1" applyBorder="1" applyAlignment="1">
      <alignment horizontal="center" vertical="center"/>
    </xf>
    <xf numFmtId="180" fontId="263" fillId="27" borderId="222" xfId="2513" applyNumberFormat="1" applyFont="1" applyFill="1" applyBorder="1" applyAlignment="1">
      <alignment horizontal="center" vertical="center" wrapText="1"/>
    </xf>
    <xf numFmtId="180" fontId="262" fillId="27" borderId="222" xfId="2513" applyNumberFormat="1" applyFont="1" applyFill="1" applyBorder="1" applyAlignment="1">
      <alignment horizontal="center" vertical="center" wrapText="1"/>
    </xf>
    <xf numFmtId="0" fontId="263" fillId="0" borderId="226" xfId="0" applyFont="1" applyBorder="1" applyAlignment="1">
      <alignment horizontal="center" vertical="center"/>
    </xf>
    <xf numFmtId="0" fontId="226" fillId="0" borderId="227" xfId="2444" applyFont="1" applyFill="1" applyBorder="1" applyAlignment="1">
      <alignment horizontal="center" vertical="center"/>
    </xf>
    <xf numFmtId="0" fontId="226" fillId="0" borderId="227" xfId="0" applyFont="1" applyFill="1" applyBorder="1" applyAlignment="1">
      <alignment horizontal="center" vertical="center"/>
    </xf>
    <xf numFmtId="0" fontId="226" fillId="0" borderId="228" xfId="0" applyFont="1" applyFill="1" applyBorder="1" applyAlignment="1">
      <alignment horizontal="center" vertical="center"/>
    </xf>
    <xf numFmtId="180" fontId="226" fillId="27" borderId="226" xfId="2513" applyNumberFormat="1" applyFont="1" applyFill="1" applyBorder="1" applyAlignment="1">
      <alignment horizontal="center" vertical="center"/>
    </xf>
    <xf numFmtId="180" fontId="226" fillId="27" borderId="233" xfId="2513" applyNumberFormat="1" applyFont="1" applyFill="1" applyBorder="1" applyAlignment="1">
      <alignment horizontal="center" vertical="center"/>
    </xf>
    <xf numFmtId="180" fontId="226" fillId="27" borderId="235" xfId="2513" applyNumberFormat="1" applyFont="1" applyFill="1" applyBorder="1" applyAlignment="1">
      <alignment horizontal="center" vertical="center"/>
    </xf>
    <xf numFmtId="180" fontId="226" fillId="27" borderId="224" xfId="2513" applyNumberFormat="1" applyFont="1" applyFill="1" applyBorder="1" applyAlignment="1">
      <alignment horizontal="center" vertical="center"/>
    </xf>
    <xf numFmtId="180" fontId="226" fillId="27" borderId="227" xfId="2513" applyNumberFormat="1" applyFont="1" applyFill="1" applyBorder="1" applyAlignment="1">
      <alignment horizontal="center" vertical="center"/>
    </xf>
    <xf numFmtId="180" fontId="262" fillId="27" borderId="219" xfId="2513" applyNumberFormat="1" applyFont="1" applyFill="1" applyBorder="1" applyAlignment="1">
      <alignment horizontal="center" vertical="center"/>
    </xf>
    <xf numFmtId="180" fontId="114" fillId="0" borderId="16" xfId="0" applyNumberFormat="1" applyFont="1" applyFill="1" applyBorder="1" applyAlignment="1">
      <alignment horizontal="center" vertical="center"/>
    </xf>
    <xf numFmtId="180" fontId="114" fillId="0" borderId="83" xfId="0" applyNumberFormat="1" applyFont="1" applyFill="1" applyBorder="1" applyAlignment="1">
      <alignment horizontal="center" vertical="center"/>
    </xf>
    <xf numFmtId="180" fontId="114" fillId="0" borderId="22" xfId="0" applyNumberFormat="1" applyFont="1" applyFill="1" applyBorder="1" applyAlignment="1">
      <alignment horizontal="center" vertical="center"/>
    </xf>
    <xf numFmtId="180" fontId="114" fillId="0" borderId="30" xfId="0" applyNumberFormat="1" applyFont="1" applyFill="1" applyBorder="1" applyAlignment="1">
      <alignment horizontal="center" vertical="center"/>
    </xf>
    <xf numFmtId="0" fontId="153" fillId="0" borderId="85" xfId="383" applyFont="1" applyFill="1" applyBorder="1" applyAlignment="1">
      <alignment horizontal="center" vertical="center"/>
    </xf>
    <xf numFmtId="0" fontId="153" fillId="0" borderId="83" xfId="434" applyFont="1" applyFill="1" applyBorder="1" applyAlignment="1" applyProtection="1">
      <alignment vertical="center"/>
    </xf>
    <xf numFmtId="0" fontId="112" fillId="0" borderId="223" xfId="1424" applyFont="1" applyFill="1" applyBorder="1" applyAlignment="1" applyProtection="1">
      <alignment horizontal="center" vertical="center"/>
    </xf>
    <xf numFmtId="0" fontId="112" fillId="0" borderId="219" xfId="1424" applyFont="1" applyFill="1" applyBorder="1" applyAlignment="1" applyProtection="1">
      <alignment horizontal="center" vertical="center"/>
    </xf>
    <xf numFmtId="0" fontId="112" fillId="0" borderId="224" xfId="1424" applyFont="1" applyFill="1" applyBorder="1" applyAlignment="1" applyProtection="1">
      <alignment horizontal="center" vertical="center"/>
    </xf>
    <xf numFmtId="20" fontId="112" fillId="0" borderId="219" xfId="1424" applyNumberFormat="1" applyFont="1" applyFill="1" applyBorder="1" applyAlignment="1" applyProtection="1">
      <alignment horizontal="center" vertical="center"/>
    </xf>
    <xf numFmtId="20" fontId="112" fillId="0" borderId="224" xfId="1424" applyNumberFormat="1" applyFont="1" applyFill="1" applyBorder="1" applyAlignment="1" applyProtection="1">
      <alignment horizontal="center" vertical="center"/>
    </xf>
    <xf numFmtId="0" fontId="278" fillId="0" borderId="223" xfId="1424" applyFont="1" applyFill="1" applyBorder="1" applyAlignment="1" applyProtection="1">
      <alignment horizontal="center" vertical="center"/>
    </xf>
    <xf numFmtId="0" fontId="150" fillId="0" borderId="219" xfId="1424" applyFont="1" applyFill="1" applyBorder="1" applyAlignment="1" applyProtection="1">
      <alignment horizontal="center" vertical="center"/>
    </xf>
    <xf numFmtId="181" fontId="150" fillId="0" borderId="219" xfId="1424" applyNumberFormat="1" applyFont="1" applyFill="1" applyBorder="1" applyAlignment="1" applyProtection="1">
      <alignment horizontal="center" vertical="center"/>
    </xf>
    <xf numFmtId="188" fontId="150" fillId="0" borderId="219" xfId="1424" applyNumberFormat="1" applyFont="1" applyFill="1" applyBorder="1" applyAlignment="1" applyProtection="1">
      <alignment horizontal="center" vertical="center"/>
    </xf>
    <xf numFmtId="189" fontId="150" fillId="0" borderId="219" xfId="1424" applyNumberFormat="1" applyFont="1" applyFill="1" applyBorder="1" applyAlignment="1" applyProtection="1">
      <alignment horizontal="center" vertical="center"/>
    </xf>
    <xf numFmtId="189" fontId="150" fillId="0" borderId="224" xfId="1424" applyNumberFormat="1" applyFont="1" applyFill="1" applyBorder="1" applyAlignment="1" applyProtection="1">
      <alignment horizontal="center" vertical="center"/>
    </xf>
    <xf numFmtId="180" fontId="150" fillId="0" borderId="223" xfId="1424" applyNumberFormat="1" applyFont="1" applyFill="1" applyBorder="1" applyAlignment="1" applyProtection="1">
      <alignment horizontal="center" vertical="center"/>
    </xf>
    <xf numFmtId="180" fontId="150" fillId="0" borderId="219" xfId="1424" applyNumberFormat="1" applyFont="1" applyFill="1" applyBorder="1" applyAlignment="1" applyProtection="1">
      <alignment horizontal="center" vertical="center"/>
    </xf>
    <xf numFmtId="180" fontId="150" fillId="0" borderId="224" xfId="1424" applyNumberFormat="1" applyFont="1" applyFill="1" applyBorder="1" applyAlignment="1" applyProtection="1">
      <alignment horizontal="center" vertical="center"/>
    </xf>
    <xf numFmtId="180" fontId="191" fillId="0" borderId="224" xfId="1424" applyNumberFormat="1" applyFont="1" applyFill="1" applyBorder="1" applyAlignment="1" applyProtection="1">
      <alignment horizontal="center" vertical="center" wrapText="1"/>
    </xf>
    <xf numFmtId="180" fontId="191" fillId="0" borderId="223" xfId="1424" applyNumberFormat="1" applyFont="1" applyFill="1" applyBorder="1" applyAlignment="1" applyProtection="1">
      <alignment horizontal="center" vertical="center" wrapText="1"/>
    </xf>
    <xf numFmtId="0" fontId="191" fillId="0" borderId="219" xfId="1424" applyFont="1" applyFill="1" applyBorder="1" applyAlignment="1" applyProtection="1">
      <alignment horizontal="center" vertical="center"/>
    </xf>
    <xf numFmtId="181" fontId="191" fillId="0" borderId="219" xfId="1424" applyNumberFormat="1" applyFont="1" applyFill="1" applyBorder="1" applyAlignment="1" applyProtection="1">
      <alignment horizontal="center" vertical="center"/>
    </xf>
    <xf numFmtId="188" fontId="191" fillId="0" borderId="219" xfId="1424" applyNumberFormat="1" applyFont="1" applyFill="1" applyBorder="1" applyAlignment="1" applyProtection="1">
      <alignment horizontal="center" vertical="center"/>
    </xf>
    <xf numFmtId="189" fontId="191" fillId="0" borderId="219" xfId="1424" applyNumberFormat="1" applyFont="1" applyFill="1" applyBorder="1" applyAlignment="1" applyProtection="1">
      <alignment horizontal="center" vertical="center"/>
    </xf>
    <xf numFmtId="0" fontId="278" fillId="0" borderId="226" xfId="1424" applyFont="1" applyFill="1" applyBorder="1" applyAlignment="1" applyProtection="1">
      <alignment horizontal="center" vertical="center"/>
    </xf>
    <xf numFmtId="0" fontId="150" fillId="0" borderId="227" xfId="1424" applyFont="1" applyFill="1" applyBorder="1" applyAlignment="1" applyProtection="1">
      <alignment horizontal="center" vertical="center"/>
    </xf>
    <xf numFmtId="181" fontId="150" fillId="0" borderId="227" xfId="1424" applyNumberFormat="1" applyFont="1" applyFill="1" applyBorder="1" applyAlignment="1" applyProtection="1">
      <alignment horizontal="center" vertical="center"/>
    </xf>
    <xf numFmtId="188" fontId="150" fillId="0" borderId="227" xfId="1424" applyNumberFormat="1" applyFont="1" applyFill="1" applyBorder="1" applyAlignment="1" applyProtection="1">
      <alignment horizontal="center" vertical="center"/>
    </xf>
    <xf numFmtId="189" fontId="150" fillId="0" borderId="227" xfId="1424" applyNumberFormat="1" applyFont="1" applyFill="1" applyBorder="1" applyAlignment="1" applyProtection="1">
      <alignment horizontal="center" vertical="center"/>
    </xf>
    <xf numFmtId="189" fontId="150" fillId="0" borderId="228" xfId="1424" applyNumberFormat="1" applyFont="1" applyFill="1" applyBorder="1" applyAlignment="1" applyProtection="1">
      <alignment horizontal="center" vertical="center"/>
    </xf>
    <xf numFmtId="180" fontId="150" fillId="0" borderId="226" xfId="1424" applyNumberFormat="1" applyFont="1" applyFill="1" applyBorder="1" applyAlignment="1" applyProtection="1">
      <alignment horizontal="center" vertical="center"/>
    </xf>
    <xf numFmtId="180" fontId="150" fillId="0" borderId="227" xfId="1424" applyNumberFormat="1" applyFont="1" applyFill="1" applyBorder="1" applyAlignment="1" applyProtection="1">
      <alignment horizontal="center" vertical="center"/>
    </xf>
    <xf numFmtId="180" fontId="150" fillId="0" borderId="228" xfId="1424" applyNumberFormat="1" applyFont="1" applyFill="1" applyBorder="1" applyAlignment="1" applyProtection="1">
      <alignment horizontal="center" vertical="center"/>
    </xf>
    <xf numFmtId="188" fontId="140" fillId="0" borderId="219" xfId="1424" applyNumberFormat="1" applyFont="1" applyFill="1" applyBorder="1" applyAlignment="1" applyProtection="1">
      <alignment horizontal="center" vertical="center"/>
    </xf>
    <xf numFmtId="189" fontId="140" fillId="0" borderId="219" xfId="1424" applyNumberFormat="1" applyFont="1" applyFill="1" applyBorder="1" applyAlignment="1" applyProtection="1">
      <alignment horizontal="center" vertical="center"/>
    </xf>
    <xf numFmtId="189" fontId="140" fillId="0" borderId="224" xfId="1424" applyNumberFormat="1" applyFont="1" applyFill="1" applyBorder="1" applyAlignment="1" applyProtection="1">
      <alignment horizontal="center" vertical="center"/>
    </xf>
    <xf numFmtId="189" fontId="191" fillId="0" borderId="224" xfId="1424" applyNumberFormat="1" applyFont="1" applyFill="1" applyBorder="1" applyAlignment="1" applyProtection="1">
      <alignment horizontal="center" vertical="center"/>
    </xf>
    <xf numFmtId="188" fontId="457" fillId="0" borderId="219" xfId="1424" applyNumberFormat="1" applyFont="1" applyFill="1" applyBorder="1" applyAlignment="1" applyProtection="1">
      <alignment horizontal="center" vertical="center"/>
    </xf>
    <xf numFmtId="180" fontId="457" fillId="0" borderId="223" xfId="1424" applyNumberFormat="1" applyFont="1" applyFill="1" applyBorder="1" applyAlignment="1" applyProtection="1">
      <alignment horizontal="center" vertical="center"/>
    </xf>
    <xf numFmtId="180" fontId="191" fillId="0" borderId="219" xfId="1424" applyNumberFormat="1" applyFont="1" applyFill="1" applyBorder="1" applyAlignment="1" applyProtection="1">
      <alignment horizontal="center" vertical="center"/>
    </xf>
    <xf numFmtId="180" fontId="191" fillId="0" borderId="219" xfId="1424" applyNumberFormat="1" applyFont="1" applyFill="1" applyBorder="1" applyAlignment="1" applyProtection="1">
      <alignment horizontal="center" vertical="center" wrapText="1"/>
    </xf>
    <xf numFmtId="201" fontId="162" fillId="0" borderId="219" xfId="3362" applyNumberFormat="1" applyFont="1" applyFill="1" applyBorder="1" applyAlignment="1" applyProtection="1">
      <alignment horizontal="center" vertical="center" wrapText="1"/>
    </xf>
    <xf numFmtId="180" fontId="163" fillId="27" borderId="219" xfId="429" applyNumberFormat="1" applyFont="1" applyFill="1" applyBorder="1" applyAlignment="1">
      <alignment horizontal="center" vertical="center"/>
    </xf>
    <xf numFmtId="201" fontId="162" fillId="0" borderId="219" xfId="429" applyNumberFormat="1" applyFont="1" applyFill="1" applyBorder="1" applyAlignment="1">
      <alignment horizontal="center" vertical="center"/>
    </xf>
    <xf numFmtId="201" fontId="162" fillId="0" borderId="179" xfId="429" applyNumberFormat="1" applyFont="1" applyFill="1" applyBorder="1" applyAlignment="1">
      <alignment horizontal="center" vertical="center"/>
    </xf>
    <xf numFmtId="201" fontId="162" fillId="28" borderId="219" xfId="3362" applyNumberFormat="1" applyFont="1" applyFill="1" applyBorder="1" applyAlignment="1" applyProtection="1">
      <alignment horizontal="center" vertical="center"/>
    </xf>
    <xf numFmtId="201" fontId="162" fillId="28" borderId="179" xfId="3362" applyNumberFormat="1" applyFont="1" applyFill="1" applyBorder="1" applyAlignment="1" applyProtection="1">
      <alignment horizontal="center" vertical="center"/>
    </xf>
    <xf numFmtId="201" fontId="162" fillId="0" borderId="219" xfId="3362" applyNumberFormat="1" applyFont="1" applyBorder="1" applyAlignment="1" applyProtection="1">
      <alignment horizontal="center" vertical="center"/>
    </xf>
    <xf numFmtId="0" fontId="30" fillId="0" borderId="223" xfId="485" applyFont="1" applyFill="1" applyBorder="1" applyAlignment="1">
      <alignment horizontal="center"/>
    </xf>
    <xf numFmtId="0" fontId="30" fillId="0" borderId="219" xfId="485" applyFont="1" applyFill="1" applyBorder="1" applyAlignment="1">
      <alignment horizontal="center"/>
    </xf>
    <xf numFmtId="0" fontId="30" fillId="0" borderId="224" xfId="485" applyFont="1" applyFill="1" applyBorder="1" applyAlignment="1">
      <alignment horizontal="center"/>
    </xf>
    <xf numFmtId="14" fontId="170" fillId="0" borderId="0" xfId="289" applyNumberFormat="1" applyFont="1" applyFill="1" applyAlignment="1">
      <alignment horizontal="center" vertical="center"/>
    </xf>
    <xf numFmtId="0" fontId="170" fillId="0" borderId="0" xfId="289" applyFont="1" applyFill="1" applyAlignment="1">
      <alignment horizontal="center" vertical="center"/>
    </xf>
    <xf numFmtId="201" fontId="162" fillId="0" borderId="219" xfId="3362" applyNumberFormat="1" applyFont="1" applyBorder="1" applyAlignment="1" applyProtection="1">
      <alignment horizontal="center" vertical="center" wrapText="1"/>
    </xf>
    <xf numFmtId="180" fontId="162" fillId="27" borderId="219" xfId="429" applyNumberFormat="1" applyFont="1" applyFill="1" applyBorder="1" applyAlignment="1">
      <alignment horizontal="center" vertical="center"/>
    </xf>
    <xf numFmtId="180" fontId="162" fillId="27" borderId="224" xfId="429" applyNumberFormat="1" applyFont="1" applyFill="1" applyBorder="1" applyAlignment="1">
      <alignment horizontal="center" vertical="center"/>
    </xf>
    <xf numFmtId="180" fontId="162" fillId="27" borderId="179" xfId="429" applyNumberFormat="1" applyFont="1" applyFill="1" applyBorder="1" applyAlignment="1">
      <alignment horizontal="center" vertical="center"/>
    </xf>
    <xf numFmtId="0" fontId="541" fillId="0" borderId="0" xfId="0" applyFont="1" applyFill="1"/>
    <xf numFmtId="201" fontId="150" fillId="0" borderId="223" xfId="2198" applyFont="1" applyFill="1" applyBorder="1" applyAlignment="1">
      <alignment horizontal="center"/>
    </xf>
    <xf numFmtId="201" fontId="150" fillId="0" borderId="219" xfId="2198" applyFont="1" applyFill="1" applyBorder="1" applyAlignment="1">
      <alignment horizontal="center"/>
    </xf>
    <xf numFmtId="201" fontId="150" fillId="0" borderId="220" xfId="2198" applyFont="1" applyFill="1" applyBorder="1" applyAlignment="1">
      <alignment horizontal="center"/>
    </xf>
    <xf numFmtId="0" fontId="150" fillId="0" borderId="223" xfId="0" applyFont="1" applyFill="1" applyBorder="1" applyAlignment="1">
      <alignment horizontal="center" vertical="center"/>
    </xf>
    <xf numFmtId="0" fontId="150" fillId="0" borderId="219" xfId="0" applyFont="1" applyFill="1" applyBorder="1" applyAlignment="1">
      <alignment horizontal="center" vertical="center"/>
    </xf>
    <xf numFmtId="0" fontId="150" fillId="0" borderId="220" xfId="0" applyFont="1" applyFill="1" applyBorder="1" applyAlignment="1">
      <alignment horizontal="center" vertical="center"/>
    </xf>
    <xf numFmtId="49" fontId="150" fillId="0" borderId="226" xfId="2198" applyNumberFormat="1" applyFont="1" applyFill="1" applyBorder="1" applyAlignment="1">
      <alignment horizontal="center"/>
    </xf>
    <xf numFmtId="49" fontId="150" fillId="0" borderId="227" xfId="2198" applyNumberFormat="1" applyFont="1" applyFill="1" applyBorder="1" applyAlignment="1">
      <alignment horizontal="center"/>
    </xf>
    <xf numFmtId="49" fontId="150" fillId="0" borderId="236" xfId="2198" applyNumberFormat="1" applyFont="1" applyFill="1" applyBorder="1" applyAlignment="1">
      <alignment horizontal="center"/>
    </xf>
    <xf numFmtId="0" fontId="538" fillId="0" borderId="0" xfId="0" applyFont="1" applyFill="1"/>
    <xf numFmtId="201" fontId="114" fillId="0" borderId="226" xfId="3362" applyFont="1" applyFill="1" applyBorder="1" applyAlignment="1" applyProtection="1">
      <alignment horizontal="center"/>
    </xf>
    <xf numFmtId="49" fontId="114" fillId="0" borderId="227" xfId="414" applyNumberFormat="1" applyFont="1" applyFill="1" applyBorder="1" applyAlignment="1">
      <alignment horizontal="center" vertical="center"/>
    </xf>
    <xf numFmtId="0" fontId="114" fillId="0" borderId="227" xfId="0" applyFont="1" applyFill="1" applyBorder="1" applyAlignment="1">
      <alignment horizontal="center" vertical="center"/>
    </xf>
    <xf numFmtId="180" fontId="114" fillId="0" borderId="227" xfId="0" applyNumberFormat="1" applyFont="1" applyFill="1" applyBorder="1" applyAlignment="1">
      <alignment horizontal="center" vertical="center"/>
    </xf>
    <xf numFmtId="180" fontId="114" fillId="0" borderId="236" xfId="0" applyNumberFormat="1" applyFont="1" applyFill="1" applyBorder="1" applyAlignment="1">
      <alignment horizontal="center" vertical="center"/>
    </xf>
    <xf numFmtId="201" fontId="114" fillId="0" borderId="223" xfId="3362" applyFont="1" applyFill="1" applyBorder="1" applyAlignment="1" applyProtection="1">
      <alignment horizontal="center"/>
    </xf>
    <xf numFmtId="49" fontId="114" fillId="0" borderId="219" xfId="414" applyNumberFormat="1" applyFont="1" applyFill="1" applyBorder="1" applyAlignment="1">
      <alignment horizontal="center" vertical="center"/>
    </xf>
    <xf numFmtId="0" fontId="114" fillId="0" borderId="219" xfId="0" applyFont="1" applyFill="1" applyBorder="1" applyAlignment="1">
      <alignment horizontal="center" vertical="center"/>
    </xf>
    <xf numFmtId="180" fontId="114" fillId="0" borderId="219" xfId="0" applyNumberFormat="1" applyFont="1" applyFill="1" applyBorder="1" applyAlignment="1">
      <alignment horizontal="center" vertical="center"/>
    </xf>
    <xf numFmtId="180" fontId="114" fillId="0" borderId="224" xfId="0" applyNumberFormat="1" applyFont="1" applyFill="1" applyBorder="1" applyAlignment="1">
      <alignment horizontal="center" vertical="center"/>
    </xf>
    <xf numFmtId="49" fontId="114" fillId="0" borderId="179" xfId="414" applyNumberFormat="1" applyFont="1" applyFill="1" applyBorder="1" applyAlignment="1">
      <alignment horizontal="center" vertical="center"/>
    </xf>
    <xf numFmtId="180" fontId="114" fillId="0" borderId="179" xfId="0" applyNumberFormat="1" applyFont="1" applyFill="1" applyBorder="1" applyAlignment="1">
      <alignment horizontal="center" vertical="center"/>
    </xf>
    <xf numFmtId="180" fontId="114" fillId="0" borderId="180" xfId="0" applyNumberFormat="1" applyFont="1" applyFill="1" applyBorder="1" applyAlignment="1">
      <alignment horizontal="center" vertical="center"/>
    </xf>
    <xf numFmtId="201" fontId="150" fillId="0" borderId="222" xfId="2198" applyFont="1" applyFill="1" applyBorder="1" applyAlignment="1">
      <alignment horizontal="center"/>
    </xf>
    <xf numFmtId="0" fontId="150" fillId="0" borderId="222" xfId="0" applyFont="1" applyFill="1" applyBorder="1" applyAlignment="1">
      <alignment horizontal="center" vertical="center"/>
    </xf>
    <xf numFmtId="49" fontId="150" fillId="0" borderId="233" xfId="2198" applyNumberFormat="1" applyFont="1" applyFill="1" applyBorder="1" applyAlignment="1">
      <alignment horizontal="center"/>
    </xf>
    <xf numFmtId="49" fontId="150" fillId="0" borderId="181" xfId="2198" applyNumberFormat="1" applyFont="1" applyFill="1" applyBorder="1" applyAlignment="1">
      <alignment horizontal="center"/>
    </xf>
    <xf numFmtId="49" fontId="114" fillId="0" borderId="224" xfId="414" applyNumberFormat="1" applyFont="1" applyFill="1" applyBorder="1" applyAlignment="1">
      <alignment horizontal="center" vertical="center"/>
    </xf>
    <xf numFmtId="180" fontId="114" fillId="0" borderId="222" xfId="0" applyNumberFormat="1" applyFont="1" applyFill="1" applyBorder="1" applyAlignment="1">
      <alignment horizontal="center" vertical="center"/>
    </xf>
    <xf numFmtId="180" fontId="114" fillId="0" borderId="220" xfId="0" applyNumberFormat="1" applyFont="1" applyFill="1" applyBorder="1" applyAlignment="1">
      <alignment horizontal="center" vertical="center"/>
    </xf>
    <xf numFmtId="49" fontId="114" fillId="0" borderId="180" xfId="414" applyNumberFormat="1" applyFont="1" applyFill="1" applyBorder="1" applyAlignment="1">
      <alignment horizontal="center" vertical="center"/>
    </xf>
    <xf numFmtId="180" fontId="114" fillId="0" borderId="233" xfId="0" applyNumberFormat="1" applyFont="1" applyFill="1" applyBorder="1" applyAlignment="1">
      <alignment horizontal="center" vertical="center"/>
    </xf>
    <xf numFmtId="180" fontId="114" fillId="0" borderId="223" xfId="0" applyNumberFormat="1" applyFont="1" applyFill="1" applyBorder="1" applyAlignment="1">
      <alignment horizontal="center" vertical="center"/>
    </xf>
    <xf numFmtId="49" fontId="114" fillId="0" borderId="228" xfId="414" applyNumberFormat="1" applyFont="1" applyFill="1" applyBorder="1" applyAlignment="1">
      <alignment horizontal="center" vertical="center"/>
    </xf>
    <xf numFmtId="49" fontId="271" fillId="0" borderId="179" xfId="414" applyNumberFormat="1" applyFont="1" applyFill="1" applyBorder="1" applyAlignment="1">
      <alignment horizontal="center" vertical="center"/>
    </xf>
    <xf numFmtId="0" fontId="271" fillId="0" borderId="179" xfId="0" applyFont="1" applyFill="1" applyBorder="1" applyAlignment="1">
      <alignment horizontal="center" vertical="center"/>
    </xf>
    <xf numFmtId="201" fontId="150" fillId="0" borderId="224" xfId="2198" applyFont="1" applyFill="1" applyBorder="1" applyAlignment="1">
      <alignment horizontal="center"/>
    </xf>
    <xf numFmtId="0" fontId="150" fillId="0" borderId="224" xfId="0" applyFont="1" applyFill="1" applyBorder="1" applyAlignment="1">
      <alignment horizontal="center" vertical="center"/>
    </xf>
    <xf numFmtId="49" fontId="150" fillId="0" borderId="228" xfId="2198" applyNumberFormat="1" applyFont="1" applyFill="1" applyBorder="1" applyAlignment="1">
      <alignment horizontal="center"/>
    </xf>
    <xf numFmtId="0" fontId="114" fillId="0" borderId="220" xfId="0" applyFont="1" applyFill="1" applyBorder="1" applyAlignment="1">
      <alignment horizontal="center" vertical="center"/>
    </xf>
    <xf numFmtId="49" fontId="114" fillId="0" borderId="223" xfId="414" applyNumberFormat="1" applyFont="1" applyFill="1" applyBorder="1" applyAlignment="1">
      <alignment horizontal="center" vertical="center"/>
    </xf>
    <xf numFmtId="49" fontId="136" fillId="0" borderId="219" xfId="414" applyNumberFormat="1" applyFont="1" applyFill="1" applyBorder="1" applyAlignment="1">
      <alignment horizontal="center" vertical="center"/>
    </xf>
    <xf numFmtId="0" fontId="136" fillId="0" borderId="219" xfId="0" applyFont="1" applyFill="1" applyBorder="1" applyAlignment="1">
      <alignment horizontal="center" vertical="center"/>
    </xf>
    <xf numFmtId="0" fontId="136" fillId="0" borderId="220" xfId="0" applyFont="1" applyFill="1" applyBorder="1" applyAlignment="1">
      <alignment horizontal="center" vertical="center"/>
    </xf>
    <xf numFmtId="49" fontId="136" fillId="0" borderId="223" xfId="414" applyNumberFormat="1" applyFont="1" applyFill="1" applyBorder="1" applyAlignment="1">
      <alignment horizontal="center" vertical="center"/>
    </xf>
    <xf numFmtId="0" fontId="114" fillId="0" borderId="236" xfId="0" applyFont="1" applyFill="1" applyBorder="1" applyAlignment="1">
      <alignment horizontal="center" vertical="center"/>
    </xf>
    <xf numFmtId="49" fontId="114" fillId="0" borderId="226" xfId="414" applyNumberFormat="1" applyFont="1" applyFill="1" applyBorder="1" applyAlignment="1">
      <alignment horizontal="center" vertical="center"/>
    </xf>
    <xf numFmtId="180" fontId="114" fillId="0" borderId="228" xfId="0" applyNumberFormat="1" applyFont="1" applyFill="1" applyBorder="1" applyAlignment="1">
      <alignment horizontal="center" vertical="center"/>
    </xf>
    <xf numFmtId="201" fontId="114" fillId="0" borderId="237" xfId="3362" applyFont="1" applyFill="1" applyBorder="1" applyAlignment="1" applyProtection="1">
      <alignment horizontal="center"/>
    </xf>
    <xf numFmtId="201" fontId="114" fillId="0" borderId="238" xfId="3362" applyFont="1" applyFill="1" applyBorder="1" applyAlignment="1" applyProtection="1">
      <alignment horizontal="center"/>
    </xf>
    <xf numFmtId="49" fontId="114" fillId="0" borderId="222" xfId="414" applyNumberFormat="1" applyFont="1" applyFill="1" applyBorder="1" applyAlignment="1">
      <alignment horizontal="center" vertical="center"/>
    </xf>
    <xf numFmtId="0" fontId="114" fillId="0" borderId="224" xfId="0" applyFont="1" applyFill="1" applyBorder="1" applyAlignment="1">
      <alignment horizontal="center" vertical="center"/>
    </xf>
    <xf numFmtId="49" fontId="114" fillId="0" borderId="220" xfId="414" applyNumberFormat="1" applyFont="1" applyFill="1" applyBorder="1" applyAlignment="1">
      <alignment horizontal="center" vertical="center"/>
    </xf>
    <xf numFmtId="0" fontId="114" fillId="0" borderId="228" xfId="0" applyFont="1" applyFill="1" applyBorder="1" applyAlignment="1">
      <alignment horizontal="center" vertical="center"/>
    </xf>
    <xf numFmtId="49" fontId="114" fillId="0" borderId="233" xfId="414" applyNumberFormat="1" applyFont="1" applyFill="1" applyBorder="1" applyAlignment="1">
      <alignment horizontal="center" vertical="center"/>
    </xf>
    <xf numFmtId="180" fontId="114" fillId="0" borderId="226" xfId="0" applyNumberFormat="1" applyFont="1" applyFill="1" applyBorder="1" applyAlignment="1">
      <alignment horizontal="center" vertical="center"/>
    </xf>
    <xf numFmtId="49" fontId="150" fillId="0" borderId="179" xfId="2198" applyNumberFormat="1" applyFont="1" applyFill="1" applyBorder="1" applyAlignment="1">
      <alignment horizontal="center"/>
    </xf>
    <xf numFmtId="49" fontId="150" fillId="0" borderId="183" xfId="2198" applyNumberFormat="1" applyFont="1" applyFill="1" applyBorder="1" applyAlignment="1">
      <alignment horizontal="center"/>
    </xf>
    <xf numFmtId="49" fontId="150" fillId="0" borderId="180" xfId="2198" applyNumberFormat="1" applyFont="1" applyFill="1" applyBorder="1" applyAlignment="1">
      <alignment horizontal="center"/>
    </xf>
    <xf numFmtId="240" fontId="114" fillId="0" borderId="237" xfId="3362" applyNumberFormat="1" applyFont="1" applyFill="1" applyBorder="1" applyAlignment="1" applyProtection="1">
      <alignment horizontal="center"/>
    </xf>
    <xf numFmtId="240" fontId="114" fillId="0" borderId="238" xfId="3362" applyNumberFormat="1" applyFont="1" applyFill="1" applyBorder="1" applyAlignment="1" applyProtection="1">
      <alignment horizontal="center"/>
    </xf>
    <xf numFmtId="240" fontId="114" fillId="0" borderId="86" xfId="3362" applyNumberFormat="1" applyFont="1" applyFill="1" applyBorder="1" applyAlignment="1" applyProtection="1">
      <alignment horizontal="center"/>
    </xf>
    <xf numFmtId="0" fontId="114" fillId="0" borderId="91" xfId="0" applyFont="1" applyFill="1" applyBorder="1" applyAlignment="1">
      <alignment horizontal="center" vertical="center"/>
    </xf>
    <xf numFmtId="49" fontId="114" fillId="0" borderId="91" xfId="414" applyNumberFormat="1" applyFont="1" applyFill="1" applyBorder="1" applyAlignment="1">
      <alignment horizontal="center" vertical="center"/>
    </xf>
    <xf numFmtId="240" fontId="114" fillId="0" borderId="45" xfId="3362" applyNumberFormat="1" applyFont="1" applyFill="1" applyBorder="1" applyAlignment="1" applyProtection="1">
      <alignment horizontal="center"/>
    </xf>
    <xf numFmtId="0" fontId="271" fillId="0" borderId="0" xfId="0" applyFont="1" applyFill="1"/>
    <xf numFmtId="180" fontId="271" fillId="0" borderId="219" xfId="0" applyNumberFormat="1" applyFont="1" applyFill="1" applyBorder="1" applyAlignment="1">
      <alignment horizontal="center" vertical="center"/>
    </xf>
    <xf numFmtId="240" fontId="114" fillId="0" borderId="74" xfId="3362" applyNumberFormat="1" applyFont="1" applyFill="1" applyBorder="1" applyAlignment="1" applyProtection="1">
      <alignment horizontal="center"/>
    </xf>
    <xf numFmtId="240" fontId="538" fillId="0" borderId="0" xfId="0" applyNumberFormat="1" applyFont="1" applyFill="1"/>
    <xf numFmtId="180" fontId="114" fillId="0" borderId="34" xfId="0" applyNumberFormat="1" applyFont="1" applyFill="1" applyBorder="1" applyAlignment="1">
      <alignment horizontal="center" vertical="center"/>
    </xf>
    <xf numFmtId="49" fontId="114" fillId="0" borderId="183" xfId="414" applyNumberFormat="1" applyFont="1" applyFill="1" applyBorder="1" applyAlignment="1">
      <alignment horizontal="center" vertical="center"/>
    </xf>
    <xf numFmtId="49" fontId="114" fillId="0" borderId="181" xfId="414" applyNumberFormat="1" applyFont="1" applyFill="1" applyBorder="1" applyAlignment="1">
      <alignment horizontal="center" vertical="center"/>
    </xf>
    <xf numFmtId="49" fontId="114" fillId="0" borderId="231" xfId="414" applyNumberFormat="1" applyFont="1" applyFill="1" applyBorder="1" applyAlignment="1">
      <alignment horizontal="center" vertical="center"/>
    </xf>
    <xf numFmtId="49" fontId="114" fillId="0" borderId="234" xfId="414" applyNumberFormat="1" applyFont="1" applyFill="1" applyBorder="1" applyAlignment="1">
      <alignment horizontal="center" vertical="center"/>
    </xf>
    <xf numFmtId="0" fontId="150" fillId="0" borderId="223" xfId="492" applyFont="1" applyFill="1" applyBorder="1" applyAlignment="1">
      <alignment horizontal="center"/>
    </xf>
    <xf numFmtId="0" fontId="150" fillId="0" borderId="219" xfId="492" applyFont="1" applyFill="1" applyBorder="1" applyAlignment="1">
      <alignment horizontal="center"/>
    </xf>
    <xf numFmtId="0" fontId="150" fillId="0" borderId="224" xfId="492" applyFont="1" applyFill="1" applyBorder="1" applyAlignment="1">
      <alignment horizontal="center"/>
    </xf>
    <xf numFmtId="49" fontId="150" fillId="0" borderId="226" xfId="492" applyNumberFormat="1" applyFont="1" applyFill="1" applyBorder="1" applyAlignment="1">
      <alignment horizontal="center"/>
    </xf>
    <xf numFmtId="49" fontId="150" fillId="0" borderId="236" xfId="492" applyNumberFormat="1" applyFont="1" applyFill="1" applyBorder="1" applyAlignment="1">
      <alignment horizontal="center"/>
    </xf>
    <xf numFmtId="49" fontId="150" fillId="0" borderId="227" xfId="492" applyNumberFormat="1" applyFont="1" applyFill="1" applyBorder="1" applyAlignment="1">
      <alignment horizontal="center"/>
    </xf>
    <xf numFmtId="49" fontId="150" fillId="0" borderId="228" xfId="492" applyNumberFormat="1" applyFont="1" applyFill="1" applyBorder="1" applyAlignment="1">
      <alignment horizontal="center"/>
    </xf>
    <xf numFmtId="0" fontId="114" fillId="0" borderId="226" xfId="434" applyFont="1" applyFill="1" applyBorder="1" applyAlignment="1" applyProtection="1">
      <alignment horizontal="center"/>
    </xf>
    <xf numFmtId="49" fontId="150" fillId="0" borderId="181" xfId="492" applyNumberFormat="1" applyFont="1" applyFill="1" applyBorder="1" applyAlignment="1">
      <alignment horizontal="center"/>
    </xf>
    <xf numFmtId="49" fontId="150" fillId="0" borderId="179" xfId="492" applyNumberFormat="1" applyFont="1" applyFill="1" applyBorder="1" applyAlignment="1">
      <alignment horizontal="center"/>
    </xf>
    <xf numFmtId="49" fontId="150" fillId="0" borderId="180" xfId="492" applyNumberFormat="1" applyFont="1" applyFill="1" applyBorder="1" applyAlignment="1">
      <alignment horizontal="center"/>
    </xf>
    <xf numFmtId="0" fontId="114" fillId="0" borderId="223" xfId="434" applyFont="1" applyFill="1" applyBorder="1" applyAlignment="1" applyProtection="1">
      <alignment horizontal="center"/>
    </xf>
    <xf numFmtId="0" fontId="150" fillId="0" borderId="222" xfId="492" applyFont="1" applyFill="1" applyBorder="1" applyAlignment="1">
      <alignment horizontal="center"/>
    </xf>
    <xf numFmtId="49" fontId="150" fillId="0" borderId="183" xfId="492" applyNumberFormat="1" applyFont="1" applyFill="1" applyBorder="1" applyAlignment="1">
      <alignment horizontal="center"/>
    </xf>
    <xf numFmtId="0" fontId="0" fillId="0" borderId="0" xfId="0" applyFont="1" applyFill="1"/>
    <xf numFmtId="0" fontId="305" fillId="0" borderId="0" xfId="490" applyFont="1" applyFill="1"/>
    <xf numFmtId="180" fontId="271" fillId="0" borderId="233" xfId="0" applyNumberFormat="1" applyFont="1" applyFill="1" applyBorder="1" applyAlignment="1">
      <alignment horizontal="center" vertical="center"/>
    </xf>
    <xf numFmtId="0" fontId="543" fillId="0" borderId="233" xfId="0" applyFont="1" applyBorder="1" applyAlignment="1">
      <alignment horizontal="center" vertical="center"/>
    </xf>
    <xf numFmtId="180" fontId="114" fillId="0" borderId="235" xfId="0" applyNumberFormat="1" applyFont="1" applyFill="1" applyBorder="1" applyAlignment="1">
      <alignment horizontal="center" vertical="center"/>
    </xf>
    <xf numFmtId="180" fontId="114" fillId="0" borderId="181" xfId="0" applyNumberFormat="1" applyFont="1" applyFill="1" applyBorder="1" applyAlignment="1">
      <alignment horizontal="center" vertical="center"/>
    </xf>
    <xf numFmtId="0" fontId="114" fillId="26" borderId="46" xfId="0" applyFont="1" applyFill="1" applyBorder="1"/>
    <xf numFmtId="0" fontId="114" fillId="26" borderId="121" xfId="0" applyFont="1" applyFill="1" applyBorder="1"/>
    <xf numFmtId="0" fontId="150" fillId="0" borderId="220" xfId="492" applyFont="1" applyFill="1" applyBorder="1" applyAlignment="1">
      <alignment horizontal="center"/>
    </xf>
    <xf numFmtId="180" fontId="114" fillId="0" borderId="225" xfId="0" applyNumberFormat="1" applyFont="1" applyFill="1" applyBorder="1" applyAlignment="1">
      <alignment horizontal="center" vertical="center"/>
    </xf>
    <xf numFmtId="0" fontId="538" fillId="0" borderId="65" xfId="0" applyFont="1" applyFill="1" applyBorder="1"/>
    <xf numFmtId="0" fontId="538" fillId="0" borderId="0" xfId="0" applyFont="1" applyFill="1" applyBorder="1"/>
    <xf numFmtId="0" fontId="538" fillId="0" borderId="90" xfId="0" applyFont="1" applyFill="1" applyBorder="1"/>
    <xf numFmtId="180" fontId="136" fillId="0" borderId="222" xfId="0" applyNumberFormat="1" applyFont="1" applyFill="1" applyBorder="1" applyAlignment="1">
      <alignment horizontal="center" vertical="center"/>
    </xf>
    <xf numFmtId="0" fontId="114" fillId="0" borderId="237" xfId="434" applyFont="1" applyFill="1" applyBorder="1" applyAlignment="1" applyProtection="1">
      <alignment horizontal="center"/>
    </xf>
    <xf numFmtId="0" fontId="114" fillId="0" borderId="238" xfId="434" applyFont="1" applyFill="1" applyBorder="1" applyAlignment="1" applyProtection="1">
      <alignment horizontal="center"/>
    </xf>
    <xf numFmtId="49" fontId="271" fillId="0" borderId="223" xfId="414" applyNumberFormat="1" applyFont="1" applyFill="1" applyBorder="1" applyAlignment="1">
      <alignment horizontal="center" vertical="center"/>
    </xf>
    <xf numFmtId="180" fontId="271" fillId="0" borderId="224" xfId="0" applyNumberFormat="1" applyFont="1" applyFill="1" applyBorder="1" applyAlignment="1">
      <alignment horizontal="center" vertical="center"/>
    </xf>
    <xf numFmtId="0" fontId="114" fillId="0" borderId="74" xfId="434" applyFont="1" applyFill="1" applyBorder="1" applyAlignment="1" applyProtection="1">
      <alignment horizontal="center"/>
    </xf>
    <xf numFmtId="180" fontId="114" fillId="0" borderId="16" xfId="0" applyNumberFormat="1" applyFont="1" applyFill="1" applyBorder="1" applyAlignment="1">
      <alignment horizontal="left" vertical="center"/>
    </xf>
    <xf numFmtId="180" fontId="114" fillId="0" borderId="30" xfId="0" applyNumberFormat="1" applyFont="1" applyFill="1" applyBorder="1" applyAlignment="1">
      <alignment horizontal="left" vertical="center"/>
    </xf>
    <xf numFmtId="49" fontId="114" fillId="0" borderId="223" xfId="414" quotePrefix="1" applyNumberFormat="1" applyFont="1" applyFill="1" applyBorder="1" applyAlignment="1">
      <alignment horizontal="center" vertical="center"/>
    </xf>
    <xf numFmtId="49" fontId="114" fillId="0" borderId="28" xfId="414" quotePrefix="1" applyNumberFormat="1" applyFont="1" applyFill="1" applyBorder="1" applyAlignment="1">
      <alignment horizontal="center" vertical="center"/>
    </xf>
    <xf numFmtId="0" fontId="153" fillId="0" borderId="222" xfId="482" applyFont="1" applyFill="1" applyBorder="1" applyAlignment="1">
      <alignment horizontal="center"/>
    </xf>
    <xf numFmtId="0" fontId="153" fillId="0" borderId="219" xfId="482" applyFont="1" applyFill="1" applyBorder="1" applyAlignment="1">
      <alignment horizontal="center"/>
    </xf>
    <xf numFmtId="0" fontId="153" fillId="0" borderId="222" xfId="434" applyFont="1" applyFill="1" applyBorder="1" applyAlignment="1" applyProtection="1">
      <alignment horizontal="center" vertical="center"/>
    </xf>
    <xf numFmtId="0" fontId="153" fillId="0" borderId="219" xfId="434" applyFont="1" applyFill="1" applyBorder="1" applyAlignment="1" applyProtection="1">
      <alignment horizontal="center" vertical="center"/>
    </xf>
    <xf numFmtId="0" fontId="153" fillId="0" borderId="219" xfId="383" applyFont="1" applyFill="1" applyBorder="1" applyAlignment="1">
      <alignment horizontal="center" vertical="center"/>
    </xf>
    <xf numFmtId="0" fontId="153" fillId="0" borderId="222" xfId="383" applyFont="1" applyFill="1" applyBorder="1" applyAlignment="1">
      <alignment horizontal="center" vertical="center"/>
    </xf>
    <xf numFmtId="49" fontId="153" fillId="0" borderId="233" xfId="482" applyNumberFormat="1" applyFont="1" applyFill="1" applyBorder="1" applyAlignment="1">
      <alignment horizontal="center"/>
    </xf>
    <xf numFmtId="49" fontId="153" fillId="0" borderId="227" xfId="482" applyNumberFormat="1" applyFont="1" applyFill="1" applyBorder="1" applyAlignment="1">
      <alignment horizontal="center"/>
    </xf>
    <xf numFmtId="49" fontId="153" fillId="0" borderId="227" xfId="482" quotePrefix="1" applyNumberFormat="1" applyFont="1" applyFill="1" applyBorder="1" applyAlignment="1">
      <alignment horizontal="center"/>
    </xf>
    <xf numFmtId="49" fontId="153" fillId="0" borderId="233" xfId="482" quotePrefix="1" applyNumberFormat="1" applyFont="1" applyFill="1" applyBorder="1" applyAlignment="1">
      <alignment horizontal="center"/>
    </xf>
    <xf numFmtId="0" fontId="153" fillId="0" borderId="237" xfId="383" applyFont="1" applyFill="1" applyBorder="1" applyAlignment="1">
      <alignment horizontal="center" vertical="center"/>
    </xf>
    <xf numFmtId="0" fontId="153" fillId="0" borderId="222" xfId="383" applyFont="1" applyFill="1" applyBorder="1" applyAlignment="1">
      <alignment horizontal="left"/>
    </xf>
    <xf numFmtId="0" fontId="153" fillId="0" borderId="219" xfId="383" applyFont="1" applyFill="1" applyBorder="1" applyAlignment="1">
      <alignment horizontal="center"/>
    </xf>
    <xf numFmtId="0" fontId="153" fillId="0" borderId="219" xfId="434" applyFont="1" applyFill="1" applyBorder="1" applyAlignment="1" applyProtection="1">
      <alignment horizontal="center"/>
    </xf>
    <xf numFmtId="0" fontId="153" fillId="0" borderId="224" xfId="434" applyFont="1" applyFill="1" applyBorder="1" applyAlignment="1" applyProtection="1">
      <alignment horizontal="center"/>
    </xf>
    <xf numFmtId="180" fontId="153" fillId="0" borderId="222" xfId="383" applyNumberFormat="1" applyFont="1" applyFill="1" applyBorder="1" applyAlignment="1">
      <alignment horizontal="center"/>
    </xf>
    <xf numFmtId="180" fontId="153" fillId="0" borderId="219" xfId="383" applyNumberFormat="1" applyFont="1" applyFill="1" applyBorder="1" applyAlignment="1">
      <alignment horizontal="center"/>
    </xf>
    <xf numFmtId="180" fontId="463" fillId="0" borderId="219" xfId="383" applyNumberFormat="1" applyFont="1" applyFill="1" applyBorder="1" applyAlignment="1">
      <alignment horizontal="center"/>
    </xf>
    <xf numFmtId="180" fontId="153" fillId="27" borderId="219" xfId="383" applyNumberFormat="1" applyFont="1" applyFill="1" applyBorder="1" applyAlignment="1">
      <alignment horizontal="center"/>
    </xf>
    <xf numFmtId="180" fontId="153" fillId="26" borderId="219" xfId="383" applyNumberFormat="1" applyFont="1" applyFill="1" applyBorder="1" applyAlignment="1">
      <alignment horizontal="center"/>
    </xf>
    <xf numFmtId="180" fontId="463" fillId="0" borderId="222" xfId="383" applyNumberFormat="1" applyFont="1" applyFill="1" applyBorder="1" applyAlignment="1">
      <alignment horizontal="center"/>
    </xf>
    <xf numFmtId="180" fontId="463" fillId="26" borderId="220" xfId="383" applyNumberFormat="1" applyFont="1" applyFill="1" applyBorder="1" applyAlignment="1">
      <alignment horizontal="center" vertical="center"/>
    </xf>
    <xf numFmtId="180" fontId="153" fillId="0" borderId="219" xfId="383" applyNumberFormat="1" applyFont="1" applyFill="1" applyBorder="1" applyAlignment="1"/>
    <xf numFmtId="0" fontId="153" fillId="0" borderId="183" xfId="383" applyFont="1" applyFill="1" applyBorder="1" applyAlignment="1">
      <alignment horizontal="left"/>
    </xf>
    <xf numFmtId="0" fontId="153" fillId="0" borderId="179" xfId="383" applyFont="1" applyFill="1" applyBorder="1" applyAlignment="1">
      <alignment horizontal="center"/>
    </xf>
    <xf numFmtId="0" fontId="153" fillId="0" borderId="179" xfId="434" applyFont="1" applyFill="1" applyBorder="1" applyAlignment="1" applyProtection="1">
      <alignment horizontal="center"/>
    </xf>
    <xf numFmtId="0" fontId="153" fillId="0" borderId="180" xfId="434" applyFont="1" applyFill="1" applyBorder="1" applyAlignment="1" applyProtection="1">
      <alignment horizontal="center"/>
    </xf>
    <xf numFmtId="180" fontId="153" fillId="0" borderId="183" xfId="383" applyNumberFormat="1" applyFont="1" applyFill="1" applyBorder="1" applyAlignment="1">
      <alignment horizontal="center"/>
    </xf>
    <xf numFmtId="180" fontId="153" fillId="0" borderId="179" xfId="383" applyNumberFormat="1" applyFont="1" applyFill="1" applyBorder="1" applyAlignment="1">
      <alignment horizontal="center"/>
    </xf>
    <xf numFmtId="180" fontId="463" fillId="0" borderId="179" xfId="383" applyNumberFormat="1" applyFont="1" applyFill="1" applyBorder="1" applyAlignment="1">
      <alignment horizontal="center"/>
    </xf>
    <xf numFmtId="180" fontId="463" fillId="26" borderId="179" xfId="383" applyNumberFormat="1" applyFont="1" applyFill="1" applyBorder="1" applyAlignment="1">
      <alignment horizontal="center"/>
    </xf>
    <xf numFmtId="180" fontId="153" fillId="27" borderId="179" xfId="383" applyNumberFormat="1" applyFont="1" applyFill="1" applyBorder="1" applyAlignment="1"/>
    <xf numFmtId="0" fontId="153" fillId="0" borderId="224" xfId="482" applyFont="1" applyFill="1" applyBorder="1" applyAlignment="1">
      <alignment horizontal="center"/>
    </xf>
    <xf numFmtId="0" fontId="153" fillId="0" borderId="224" xfId="383" applyFont="1" applyFill="1" applyBorder="1" applyAlignment="1">
      <alignment horizontal="center" vertical="center"/>
    </xf>
    <xf numFmtId="49" fontId="153" fillId="0" borderId="179" xfId="482" quotePrefix="1" applyNumberFormat="1" applyFont="1" applyFill="1" applyBorder="1" applyAlignment="1">
      <alignment horizontal="center"/>
    </xf>
    <xf numFmtId="49" fontId="153" fillId="0" borderId="179" xfId="482" applyNumberFormat="1" applyFont="1" applyFill="1" applyBorder="1" applyAlignment="1">
      <alignment horizontal="center"/>
    </xf>
    <xf numFmtId="49" fontId="153" fillId="0" borderId="183" xfId="482" quotePrefix="1" applyNumberFormat="1" applyFont="1" applyFill="1" applyBorder="1" applyAlignment="1">
      <alignment horizontal="center"/>
    </xf>
    <xf numFmtId="49" fontId="153" fillId="0" borderId="180" xfId="482" applyNumberFormat="1" applyFont="1" applyFill="1" applyBorder="1" applyAlignment="1">
      <alignment horizontal="center"/>
    </xf>
    <xf numFmtId="180" fontId="153" fillId="0" borderId="224" xfId="383" applyNumberFormat="1" applyFont="1" applyFill="1" applyBorder="1" applyAlignment="1">
      <alignment horizontal="center"/>
    </xf>
    <xf numFmtId="49" fontId="153" fillId="0" borderId="228" xfId="482" applyNumberFormat="1" applyFont="1" applyFill="1" applyBorder="1" applyAlignment="1">
      <alignment horizontal="center"/>
    </xf>
    <xf numFmtId="0" fontId="153" fillId="0" borderId="222" xfId="434" applyFont="1" applyFill="1" applyBorder="1" applyAlignment="1" applyProtection="1">
      <alignment horizontal="center"/>
    </xf>
    <xf numFmtId="0" fontId="153" fillId="0" borderId="223" xfId="482" applyFont="1" applyFill="1" applyBorder="1" applyAlignment="1">
      <alignment horizontal="center"/>
    </xf>
    <xf numFmtId="0" fontId="153" fillId="0" borderId="223" xfId="383" applyFont="1" applyFill="1" applyBorder="1" applyAlignment="1">
      <alignment horizontal="center" vertical="center"/>
    </xf>
    <xf numFmtId="49" fontId="153" fillId="0" borderId="226" xfId="482" quotePrefix="1" applyNumberFormat="1" applyFont="1" applyFill="1" applyBorder="1" applyAlignment="1">
      <alignment horizontal="center"/>
    </xf>
    <xf numFmtId="0" fontId="153" fillId="0" borderId="223" xfId="383" applyFont="1" applyFill="1" applyBorder="1" applyAlignment="1">
      <alignment vertical="center"/>
    </xf>
    <xf numFmtId="0" fontId="153" fillId="0" borderId="219" xfId="383" applyFont="1" applyFill="1" applyBorder="1" applyAlignment="1">
      <alignment vertical="center"/>
    </xf>
    <xf numFmtId="0" fontId="153" fillId="0" borderId="219" xfId="434" applyFont="1" applyFill="1" applyBorder="1" applyAlignment="1" applyProtection="1">
      <alignment vertical="center"/>
    </xf>
    <xf numFmtId="0" fontId="153" fillId="0" borderId="224" xfId="434" applyFont="1" applyFill="1" applyBorder="1" applyAlignment="1" applyProtection="1">
      <alignment vertical="center"/>
    </xf>
    <xf numFmtId="180" fontId="153" fillId="0" borderId="223" xfId="383" applyNumberFormat="1" applyFont="1" applyFill="1" applyBorder="1" applyAlignment="1">
      <alignment vertical="center"/>
    </xf>
    <xf numFmtId="180" fontId="153" fillId="0" borderId="219" xfId="383" applyNumberFormat="1" applyFont="1" applyFill="1" applyBorder="1" applyAlignment="1">
      <alignment vertical="center"/>
    </xf>
    <xf numFmtId="180" fontId="153" fillId="0" borderId="224" xfId="383" applyNumberFormat="1" applyFont="1" applyFill="1" applyBorder="1" applyAlignment="1">
      <alignment vertical="center"/>
    </xf>
    <xf numFmtId="180" fontId="153" fillId="0" borderId="222" xfId="383" applyNumberFormat="1" applyFont="1" applyFill="1" applyBorder="1" applyAlignment="1">
      <alignment vertical="center"/>
    </xf>
    <xf numFmtId="0" fontId="153" fillId="0" borderId="226" xfId="383" applyFont="1" applyFill="1" applyBorder="1" applyAlignment="1">
      <alignment vertical="center"/>
    </xf>
    <xf numFmtId="0" fontId="153" fillId="0" borderId="227" xfId="383" applyFont="1" applyFill="1" applyBorder="1" applyAlignment="1">
      <alignment vertical="center"/>
    </xf>
    <xf numFmtId="0" fontId="153" fillId="0" borderId="227" xfId="434" applyFont="1" applyFill="1" applyBorder="1" applyAlignment="1" applyProtection="1">
      <alignment vertical="center"/>
    </xf>
    <xf numFmtId="0" fontId="153" fillId="0" borderId="228" xfId="434" applyFont="1" applyFill="1" applyBorder="1" applyAlignment="1" applyProtection="1">
      <alignment vertical="center"/>
    </xf>
    <xf numFmtId="180" fontId="153" fillId="0" borderId="226" xfId="383" applyNumberFormat="1" applyFont="1" applyFill="1" applyBorder="1" applyAlignment="1">
      <alignment vertical="center"/>
    </xf>
    <xf numFmtId="180" fontId="153" fillId="0" borderId="227" xfId="383" applyNumberFormat="1" applyFont="1" applyFill="1" applyBorder="1" applyAlignment="1">
      <alignment vertical="center"/>
    </xf>
    <xf numFmtId="180" fontId="153" fillId="0" borderId="228" xfId="383" applyNumberFormat="1" applyFont="1" applyFill="1" applyBorder="1" applyAlignment="1">
      <alignment vertical="center"/>
    </xf>
    <xf numFmtId="0" fontId="153" fillId="0" borderId="237" xfId="383" applyFont="1" applyFill="1" applyBorder="1" applyAlignment="1">
      <alignment vertical="center"/>
    </xf>
    <xf numFmtId="0" fontId="153" fillId="0" borderId="222" xfId="383" applyFont="1" applyFill="1" applyBorder="1" applyAlignment="1">
      <alignment vertical="center"/>
    </xf>
    <xf numFmtId="180" fontId="153" fillId="0" borderId="223" xfId="0" applyNumberFormat="1" applyFont="1" applyFill="1" applyBorder="1" applyAlignment="1">
      <alignment vertical="center"/>
    </xf>
    <xf numFmtId="180" fontId="153" fillId="0" borderId="219" xfId="0" applyNumberFormat="1" applyFont="1" applyFill="1" applyBorder="1" applyAlignment="1">
      <alignment vertical="center"/>
    </xf>
    <xf numFmtId="180" fontId="153" fillId="0" borderId="224" xfId="0" applyNumberFormat="1" applyFont="1" applyFill="1" applyBorder="1" applyAlignment="1">
      <alignment vertical="center"/>
    </xf>
    <xf numFmtId="0" fontId="153" fillId="0" borderId="183" xfId="383" applyFont="1" applyFill="1" applyBorder="1" applyAlignment="1">
      <alignment vertical="center"/>
    </xf>
    <xf numFmtId="0" fontId="153" fillId="0" borderId="179" xfId="383" applyFont="1" applyFill="1" applyBorder="1" applyAlignment="1">
      <alignment vertical="center"/>
    </xf>
    <xf numFmtId="0" fontId="153" fillId="0" borderId="179" xfId="434" applyFont="1" applyFill="1" applyBorder="1" applyAlignment="1" applyProtection="1">
      <alignment vertical="center"/>
    </xf>
    <xf numFmtId="0" fontId="153" fillId="0" borderId="180" xfId="434" applyFont="1" applyFill="1" applyBorder="1" applyAlignment="1" applyProtection="1">
      <alignment vertical="center"/>
    </xf>
    <xf numFmtId="180" fontId="153" fillId="0" borderId="179" xfId="0" applyNumberFormat="1" applyFont="1" applyFill="1" applyBorder="1" applyAlignment="1">
      <alignment vertical="center"/>
    </xf>
    <xf numFmtId="180" fontId="153" fillId="0" borderId="180" xfId="0" applyNumberFormat="1" applyFont="1" applyFill="1" applyBorder="1" applyAlignment="1">
      <alignment vertical="center"/>
    </xf>
    <xf numFmtId="0" fontId="153" fillId="0" borderId="229" xfId="383" applyFont="1" applyFill="1" applyBorder="1" applyAlignment="1">
      <alignment vertical="center"/>
    </xf>
    <xf numFmtId="180" fontId="153" fillId="0" borderId="222" xfId="0" applyNumberFormat="1" applyFont="1" applyFill="1" applyBorder="1" applyAlignment="1">
      <alignment vertical="center"/>
    </xf>
    <xf numFmtId="180" fontId="153" fillId="0" borderId="222" xfId="0" applyNumberFormat="1" applyFont="1" applyBorder="1" applyAlignment="1">
      <alignment vertical="center"/>
    </xf>
    <xf numFmtId="180" fontId="153" fillId="0" borderId="219" xfId="0" applyNumberFormat="1" applyFont="1" applyBorder="1" applyAlignment="1">
      <alignment vertical="center"/>
    </xf>
    <xf numFmtId="180" fontId="153" fillId="0" borderId="224" xfId="0" applyNumberFormat="1" applyFont="1" applyBorder="1" applyAlignment="1">
      <alignment vertical="center"/>
    </xf>
    <xf numFmtId="180" fontId="153" fillId="0" borderId="183" xfId="0" applyNumberFormat="1" applyFont="1" applyBorder="1" applyAlignment="1">
      <alignment vertical="center"/>
    </xf>
    <xf numFmtId="180" fontId="153" fillId="0" borderId="179" xfId="0" applyNumberFormat="1" applyFont="1" applyBorder="1" applyAlignment="1">
      <alignment vertical="center"/>
    </xf>
    <xf numFmtId="180" fontId="153" fillId="0" borderId="180" xfId="0" applyNumberFormat="1" applyFont="1" applyBorder="1" applyAlignment="1">
      <alignment vertical="center"/>
    </xf>
    <xf numFmtId="180" fontId="153" fillId="0" borderId="223" xfId="0" applyNumberFormat="1" applyFont="1" applyBorder="1" applyAlignment="1">
      <alignment vertical="center"/>
    </xf>
    <xf numFmtId="0" fontId="153" fillId="33" borderId="223" xfId="482" applyFont="1" applyFill="1" applyBorder="1" applyAlignment="1">
      <alignment horizontal="center"/>
    </xf>
    <xf numFmtId="0" fontId="153" fillId="33" borderId="219" xfId="482" applyFont="1" applyFill="1" applyBorder="1" applyAlignment="1">
      <alignment horizontal="center"/>
    </xf>
    <xf numFmtId="0" fontId="153" fillId="33" borderId="222" xfId="482" applyFont="1" applyFill="1" applyBorder="1" applyAlignment="1">
      <alignment horizontal="center"/>
    </xf>
    <xf numFmtId="0" fontId="153" fillId="33" borderId="224" xfId="482" applyFont="1" applyFill="1" applyBorder="1" applyAlignment="1">
      <alignment horizontal="center"/>
    </xf>
    <xf numFmtId="0" fontId="153" fillId="33" borderId="223" xfId="383" applyFont="1" applyFill="1" applyBorder="1" applyAlignment="1">
      <alignment horizontal="center" vertical="center"/>
    </xf>
    <xf numFmtId="0" fontId="153" fillId="33" borderId="219" xfId="383" applyFont="1" applyFill="1" applyBorder="1" applyAlignment="1">
      <alignment horizontal="center" vertical="center"/>
    </xf>
    <xf numFmtId="0" fontId="153" fillId="33" borderId="222" xfId="383" applyFont="1" applyFill="1" applyBorder="1" applyAlignment="1">
      <alignment horizontal="center" vertical="center"/>
    </xf>
    <xf numFmtId="0" fontId="153" fillId="33" borderId="224" xfId="383" applyFont="1" applyFill="1" applyBorder="1" applyAlignment="1">
      <alignment horizontal="center" vertical="center"/>
    </xf>
    <xf numFmtId="49" fontId="153" fillId="33" borderId="28" xfId="482" quotePrefix="1" applyNumberFormat="1" applyFont="1" applyFill="1" applyBorder="1" applyAlignment="1">
      <alignment horizontal="center"/>
    </xf>
    <xf numFmtId="49" fontId="153" fillId="33" borderId="179" xfId="482" applyNumberFormat="1" applyFont="1" applyFill="1" applyBorder="1" applyAlignment="1">
      <alignment horizontal="center"/>
    </xf>
    <xf numFmtId="49" fontId="153" fillId="33" borderId="183" xfId="482" quotePrefix="1" applyNumberFormat="1" applyFont="1" applyFill="1" applyBorder="1" applyAlignment="1">
      <alignment horizontal="center"/>
    </xf>
    <xf numFmtId="49" fontId="153" fillId="33" borderId="179" xfId="482" quotePrefix="1" applyNumberFormat="1" applyFont="1" applyFill="1" applyBorder="1" applyAlignment="1">
      <alignment horizontal="center"/>
    </xf>
    <xf numFmtId="49" fontId="153" fillId="33" borderId="180" xfId="482" applyNumberFormat="1" applyFont="1" applyFill="1" applyBorder="1" applyAlignment="1">
      <alignment horizontal="center"/>
    </xf>
    <xf numFmtId="0" fontId="153" fillId="0" borderId="231" xfId="383" applyFont="1" applyFill="1" applyBorder="1" applyAlignment="1">
      <alignment vertical="center"/>
    </xf>
    <xf numFmtId="180" fontId="153" fillId="0" borderId="233" xfId="0" applyNumberFormat="1" applyFont="1" applyBorder="1" applyAlignment="1">
      <alignment vertical="center"/>
    </xf>
    <xf numFmtId="180" fontId="153" fillId="0" borderId="226" xfId="0" applyNumberFormat="1" applyFont="1" applyBorder="1" applyAlignment="1">
      <alignment vertical="center"/>
    </xf>
    <xf numFmtId="180" fontId="153" fillId="0" borderId="227" xfId="0" applyNumberFormat="1" applyFont="1" applyBorder="1" applyAlignment="1">
      <alignment vertical="center"/>
    </xf>
    <xf numFmtId="180" fontId="153" fillId="0" borderId="228" xfId="0" applyNumberFormat="1" applyFont="1" applyBorder="1" applyAlignment="1">
      <alignment vertical="center"/>
    </xf>
    <xf numFmtId="0" fontId="153" fillId="0" borderId="238" xfId="383" applyFont="1" applyFill="1" applyBorder="1" applyAlignment="1">
      <alignment vertical="center"/>
    </xf>
    <xf numFmtId="0" fontId="153" fillId="0" borderId="233" xfId="383" applyFont="1" applyFill="1" applyBorder="1" applyAlignment="1">
      <alignment vertical="center"/>
    </xf>
    <xf numFmtId="180" fontId="153" fillId="0" borderId="226" xfId="0" applyNumberFormat="1" applyFont="1" applyFill="1" applyBorder="1" applyAlignment="1">
      <alignment vertical="center"/>
    </xf>
    <xf numFmtId="180" fontId="153" fillId="0" borderId="227" xfId="0" applyNumberFormat="1" applyFont="1" applyFill="1" applyBorder="1" applyAlignment="1">
      <alignment vertical="center"/>
    </xf>
    <xf numFmtId="180" fontId="153" fillId="0" borderId="233" xfId="0" applyNumberFormat="1" applyFont="1" applyFill="1" applyBorder="1" applyAlignment="1">
      <alignment vertical="center"/>
    </xf>
    <xf numFmtId="180" fontId="153" fillId="0" borderId="235" xfId="0" applyNumberFormat="1" applyFont="1" applyFill="1" applyBorder="1" applyAlignment="1">
      <alignment vertical="center"/>
    </xf>
    <xf numFmtId="0" fontId="141" fillId="0" borderId="229" xfId="0" applyFont="1" applyBorder="1"/>
    <xf numFmtId="180" fontId="153" fillId="0" borderId="223" xfId="0" applyNumberFormat="1" applyFont="1" applyBorder="1" applyAlignment="1">
      <alignment horizontal="center" vertical="center"/>
    </xf>
    <xf numFmtId="180" fontId="153" fillId="0" borderId="219" xfId="0" applyNumberFormat="1" applyFont="1" applyBorder="1" applyAlignment="1">
      <alignment horizontal="center" vertical="center"/>
    </xf>
    <xf numFmtId="180" fontId="153" fillId="0" borderId="219" xfId="0" applyNumberFormat="1" applyFont="1" applyFill="1" applyBorder="1" applyAlignment="1">
      <alignment horizontal="center" vertical="center"/>
    </xf>
    <xf numFmtId="180" fontId="153" fillId="0" borderId="224" xfId="0" applyNumberFormat="1" applyFont="1" applyFill="1" applyBorder="1" applyAlignment="1">
      <alignment horizontal="center" vertical="center"/>
    </xf>
    <xf numFmtId="0" fontId="141" fillId="0" borderId="26" xfId="0" applyFont="1" applyFill="1" applyBorder="1"/>
    <xf numFmtId="0" fontId="153" fillId="0" borderId="30" xfId="434" applyFont="1" applyFill="1" applyBorder="1" applyAlignment="1" applyProtection="1">
      <alignment vertical="center"/>
    </xf>
    <xf numFmtId="180" fontId="153" fillId="0" borderId="26" xfId="0" applyNumberFormat="1" applyFont="1" applyFill="1" applyBorder="1" applyAlignment="1">
      <alignment horizontal="center" vertical="center"/>
    </xf>
    <xf numFmtId="180" fontId="153" fillId="0" borderId="16" xfId="0" applyNumberFormat="1" applyFont="1" applyFill="1" applyBorder="1" applyAlignment="1">
      <alignment horizontal="center" vertical="center"/>
    </xf>
    <xf numFmtId="180" fontId="153" fillId="0" borderId="75" xfId="0" applyNumberFormat="1" applyFont="1" applyFill="1" applyBorder="1" applyAlignment="1">
      <alignment horizontal="center" vertical="center"/>
    </xf>
    <xf numFmtId="0" fontId="141" fillId="0" borderId="223" xfId="0" applyFont="1" applyFill="1" applyBorder="1"/>
    <xf numFmtId="0" fontId="153" fillId="0" borderId="220" xfId="434" applyFont="1" applyFill="1" applyBorder="1" applyAlignment="1" applyProtection="1">
      <alignment vertical="center"/>
    </xf>
    <xf numFmtId="180" fontId="153" fillId="0" borderId="223" xfId="0" applyNumberFormat="1" applyFont="1" applyFill="1" applyBorder="1" applyAlignment="1">
      <alignment horizontal="center" vertical="center"/>
    </xf>
    <xf numFmtId="0" fontId="141" fillId="0" borderId="28" xfId="0" applyFont="1" applyFill="1" applyBorder="1"/>
    <xf numFmtId="0" fontId="153" fillId="0" borderId="181" xfId="434" applyFont="1" applyFill="1" applyBorder="1" applyAlignment="1" applyProtection="1">
      <alignment vertical="center"/>
    </xf>
    <xf numFmtId="180" fontId="153" fillId="0" borderId="28" xfId="0" applyNumberFormat="1" applyFont="1" applyFill="1" applyBorder="1" applyAlignment="1">
      <alignment horizontal="center" vertical="center"/>
    </xf>
    <xf numFmtId="180" fontId="153" fillId="0" borderId="179" xfId="0" applyNumberFormat="1" applyFont="1" applyFill="1" applyBorder="1" applyAlignment="1">
      <alignment horizontal="center" vertical="center"/>
    </xf>
    <xf numFmtId="180" fontId="153" fillId="0" borderId="0" xfId="0" applyNumberFormat="1" applyFont="1" applyFill="1" applyBorder="1" applyAlignment="1">
      <alignment vertical="center"/>
    </xf>
    <xf numFmtId="180" fontId="153" fillId="0" borderId="0" xfId="0" applyNumberFormat="1" applyFont="1" applyFill="1" applyBorder="1" applyAlignment="1">
      <alignment horizontal="center" vertical="center"/>
    </xf>
    <xf numFmtId="0" fontId="141" fillId="0" borderId="0" xfId="0" applyFont="1" applyFill="1" applyAlignment="1">
      <alignment horizontal="center"/>
    </xf>
    <xf numFmtId="0" fontId="153" fillId="0" borderId="0" xfId="0" applyFont="1" applyFill="1" applyAlignment="1">
      <alignment horizontal="center"/>
    </xf>
    <xf numFmtId="0" fontId="153" fillId="0" borderId="220" xfId="482" applyFont="1" applyFill="1" applyBorder="1" applyAlignment="1">
      <alignment horizontal="center"/>
    </xf>
    <xf numFmtId="0" fontId="153" fillId="0" borderId="220" xfId="383" applyFont="1" applyFill="1" applyBorder="1" applyAlignment="1">
      <alignment horizontal="center" vertical="center"/>
    </xf>
    <xf numFmtId="49" fontId="153" fillId="0" borderId="181" xfId="482" applyNumberFormat="1" applyFont="1" applyFill="1" applyBorder="1" applyAlignment="1">
      <alignment horizontal="center"/>
    </xf>
    <xf numFmtId="0" fontId="141" fillId="0" borderId="44" xfId="0" applyFont="1" applyFill="1" applyBorder="1"/>
    <xf numFmtId="180" fontId="153" fillId="0" borderId="16" xfId="0" applyNumberFormat="1" applyFont="1" applyFill="1" applyBorder="1" applyAlignment="1">
      <alignment horizontal="center"/>
    </xf>
    <xf numFmtId="180" fontId="153" fillId="0" borderId="75" xfId="0" applyNumberFormat="1" applyFont="1" applyFill="1" applyBorder="1" applyAlignment="1">
      <alignment horizontal="center"/>
    </xf>
    <xf numFmtId="180" fontId="153" fillId="0" borderId="23" xfId="0" applyNumberFormat="1" applyFont="1" applyFill="1" applyBorder="1" applyAlignment="1">
      <alignment horizontal="center" vertical="center"/>
    </xf>
    <xf numFmtId="180" fontId="153" fillId="0" borderId="60" xfId="0" applyNumberFormat="1" applyFont="1" applyFill="1" applyBorder="1" applyAlignment="1">
      <alignment horizontal="center" vertical="center"/>
    </xf>
    <xf numFmtId="180" fontId="153" fillId="0" borderId="219" xfId="0" applyNumberFormat="1" applyFont="1" applyBorder="1" applyAlignment="1">
      <alignment horizontal="center"/>
    </xf>
    <xf numFmtId="180" fontId="153" fillId="0" borderId="222" xfId="0" applyNumberFormat="1" applyFont="1" applyBorder="1" applyAlignment="1">
      <alignment horizontal="center"/>
    </xf>
    <xf numFmtId="180" fontId="153" fillId="0" borderId="224" xfId="0" applyNumberFormat="1" applyFont="1" applyBorder="1" applyAlignment="1">
      <alignment horizontal="center"/>
    </xf>
    <xf numFmtId="180" fontId="153" fillId="0" borderId="222" xfId="0" applyNumberFormat="1" applyFont="1" applyFill="1" applyBorder="1" applyAlignment="1">
      <alignment horizontal="center" vertical="center"/>
    </xf>
    <xf numFmtId="180" fontId="153" fillId="0" borderId="224" xfId="0" applyNumberFormat="1" applyFont="1" applyBorder="1" applyAlignment="1">
      <alignment horizontal="center" vertical="center"/>
    </xf>
    <xf numFmtId="180" fontId="153" fillId="0" borderId="233" xfId="0" applyNumberFormat="1" applyFont="1" applyBorder="1" applyAlignment="1">
      <alignment horizontal="center" vertical="center"/>
    </xf>
    <xf numFmtId="180" fontId="153" fillId="0" borderId="227" xfId="0" applyNumberFormat="1" applyFont="1" applyBorder="1" applyAlignment="1">
      <alignment horizontal="center" vertical="center"/>
    </xf>
    <xf numFmtId="180" fontId="153" fillId="0" borderId="228" xfId="0" applyNumberFormat="1" applyFont="1" applyBorder="1" applyAlignment="1">
      <alignment horizontal="center" vertical="center"/>
    </xf>
    <xf numFmtId="0" fontId="153" fillId="0" borderId="22" xfId="0" applyFont="1" applyBorder="1"/>
    <xf numFmtId="0" fontId="153" fillId="0" borderId="60" xfId="0" applyFont="1" applyBorder="1"/>
    <xf numFmtId="180" fontId="153" fillId="0" borderId="26" xfId="0" applyNumberFormat="1" applyFont="1" applyBorder="1" applyAlignment="1">
      <alignment horizontal="center" vertical="center"/>
    </xf>
    <xf numFmtId="180" fontId="153" fillId="0" borderId="16" xfId="0" applyNumberFormat="1" applyFont="1" applyBorder="1" applyAlignment="1">
      <alignment horizontal="center" vertical="center"/>
    </xf>
    <xf numFmtId="180" fontId="153" fillId="0" borderId="75" xfId="0" applyNumberFormat="1" applyFont="1" applyBorder="1" applyAlignment="1">
      <alignment horizontal="center" vertical="center"/>
    </xf>
    <xf numFmtId="0" fontId="153" fillId="0" borderId="179" xfId="0" applyFont="1" applyBorder="1"/>
    <xf numFmtId="0" fontId="153" fillId="0" borderId="180" xfId="0" applyFont="1" applyBorder="1"/>
    <xf numFmtId="180" fontId="153" fillId="0" borderId="28" xfId="0" applyNumberFormat="1" applyFont="1" applyBorder="1" applyAlignment="1">
      <alignment horizontal="center" vertical="center"/>
    </xf>
    <xf numFmtId="180" fontId="153" fillId="0" borderId="179" xfId="0" applyNumberFormat="1" applyFont="1" applyBorder="1" applyAlignment="1">
      <alignment horizontal="center" vertical="center"/>
    </xf>
    <xf numFmtId="180" fontId="153" fillId="0" borderId="180" xfId="0" applyNumberFormat="1" applyFont="1" applyBorder="1" applyAlignment="1">
      <alignment horizontal="center" vertical="center"/>
    </xf>
    <xf numFmtId="0" fontId="114" fillId="0" borderId="0" xfId="5915" applyFont="1" applyFill="1" applyAlignment="1" applyProtection="1"/>
    <xf numFmtId="180" fontId="153" fillId="0" borderId="227" xfId="0" applyNumberFormat="1" applyFont="1" applyBorder="1" applyAlignment="1">
      <alignment horizontal="center"/>
    </xf>
    <xf numFmtId="180" fontId="153" fillId="0" borderId="16" xfId="0" applyNumberFormat="1" applyFont="1" applyBorder="1" applyAlignment="1">
      <alignment horizontal="center"/>
    </xf>
    <xf numFmtId="180" fontId="153" fillId="0" borderId="179" xfId="0" applyNumberFormat="1" applyFont="1" applyBorder="1" applyAlignment="1">
      <alignment horizontal="center"/>
    </xf>
    <xf numFmtId="0" fontId="114" fillId="0" borderId="223" xfId="492" applyFont="1" applyFill="1" applyBorder="1" applyAlignment="1">
      <alignment horizontal="center" vertical="center"/>
    </xf>
    <xf numFmtId="0" fontId="114" fillId="0" borderId="219" xfId="492" applyFont="1" applyFill="1" applyBorder="1" applyAlignment="1">
      <alignment horizontal="center" vertical="center"/>
    </xf>
    <xf numFmtId="0" fontId="114" fillId="0" borderId="224" xfId="492" applyFont="1" applyFill="1" applyBorder="1" applyAlignment="1">
      <alignment horizontal="center" vertical="center"/>
    </xf>
    <xf numFmtId="0" fontId="114" fillId="0" borderId="223" xfId="0" applyFont="1" applyFill="1" applyBorder="1" applyAlignment="1">
      <alignment horizontal="center" vertical="center"/>
    </xf>
    <xf numFmtId="49" fontId="114" fillId="0" borderId="226" xfId="492" quotePrefix="1" applyNumberFormat="1" applyFont="1" applyFill="1" applyBorder="1" applyAlignment="1">
      <alignment horizontal="center" vertical="center"/>
    </xf>
    <xf numFmtId="49" fontId="114" fillId="0" borderId="227" xfId="492" applyNumberFormat="1" applyFont="1" applyFill="1" applyBorder="1" applyAlignment="1">
      <alignment horizontal="center" vertical="center"/>
    </xf>
    <xf numFmtId="49" fontId="114" fillId="0" borderId="227" xfId="492" quotePrefix="1" applyNumberFormat="1" applyFont="1" applyFill="1" applyBorder="1" applyAlignment="1">
      <alignment horizontal="center" vertical="center"/>
    </xf>
    <xf numFmtId="49" fontId="114" fillId="0" borderId="228" xfId="492" applyNumberFormat="1" applyFont="1" applyFill="1" applyBorder="1" applyAlignment="1">
      <alignment horizontal="center" vertical="center"/>
    </xf>
    <xf numFmtId="0" fontId="28" fillId="0" borderId="237" xfId="1424" applyFont="1" applyFill="1" applyBorder="1" applyAlignment="1" applyProtection="1">
      <alignment horizontal="center" vertical="center"/>
    </xf>
    <xf numFmtId="0" fontId="114" fillId="0" borderId="223" xfId="2444" applyFont="1" applyFill="1" applyBorder="1" applyAlignment="1">
      <alignment horizontal="center" vertical="center"/>
    </xf>
    <xf numFmtId="181" fontId="114" fillId="0" borderId="219" xfId="2444" applyNumberFormat="1" applyFont="1" applyFill="1" applyBorder="1" applyAlignment="1">
      <alignment horizontal="center" vertical="center"/>
    </xf>
    <xf numFmtId="181" fontId="114" fillId="0" borderId="224" xfId="2444" quotePrefix="1" applyNumberFormat="1" applyFont="1" applyFill="1" applyBorder="1" applyAlignment="1">
      <alignment horizontal="center" vertical="center"/>
    </xf>
    <xf numFmtId="180" fontId="114" fillId="0" borderId="222" xfId="2513" applyNumberFormat="1" applyFont="1" applyFill="1" applyBorder="1" applyAlignment="1">
      <alignment horizontal="center" vertical="center"/>
    </xf>
    <xf numFmtId="180" fontId="114" fillId="0" borderId="219" xfId="2513" applyNumberFormat="1" applyFont="1" applyFill="1" applyBorder="1" applyAlignment="1">
      <alignment horizontal="center" vertical="center"/>
    </xf>
    <xf numFmtId="180" fontId="114" fillId="0" borderId="224" xfId="2513" applyNumberFormat="1" applyFont="1" applyFill="1" applyBorder="1" applyAlignment="1">
      <alignment horizontal="center" vertical="center"/>
    </xf>
    <xf numFmtId="181" fontId="114" fillId="0" borderId="219" xfId="2444" quotePrefix="1" applyNumberFormat="1" applyFont="1" applyFill="1" applyBorder="1" applyAlignment="1">
      <alignment horizontal="center" vertical="center"/>
    </xf>
    <xf numFmtId="180" fontId="114" fillId="0" borderId="222" xfId="2444" applyNumberFormat="1" applyFont="1" applyFill="1" applyBorder="1" applyAlignment="1">
      <alignment horizontal="center" vertical="center"/>
    </xf>
    <xf numFmtId="180" fontId="114" fillId="0" borderId="219" xfId="2444" applyNumberFormat="1" applyFont="1" applyFill="1" applyBorder="1" applyAlignment="1">
      <alignment horizontal="center" vertical="center"/>
    </xf>
    <xf numFmtId="180" fontId="114" fillId="0" borderId="224" xfId="2444" applyNumberFormat="1" applyFont="1" applyFill="1" applyBorder="1" applyAlignment="1">
      <alignment horizontal="center" vertical="center"/>
    </xf>
    <xf numFmtId="0" fontId="114" fillId="0" borderId="237" xfId="1424" applyFont="1" applyFill="1" applyBorder="1" applyAlignment="1" applyProtection="1">
      <alignment horizontal="center" vertical="center"/>
    </xf>
    <xf numFmtId="181" fontId="114" fillId="0" borderId="179" xfId="2444" quotePrefix="1" applyNumberFormat="1" applyFont="1" applyFill="1" applyBorder="1" applyAlignment="1">
      <alignment horizontal="center" vertical="center"/>
    </xf>
    <xf numFmtId="181" fontId="114" fillId="0" borderId="180" xfId="2444" quotePrefix="1" applyNumberFormat="1" applyFont="1" applyFill="1" applyBorder="1" applyAlignment="1">
      <alignment horizontal="center" vertical="center"/>
    </xf>
    <xf numFmtId="180" fontId="114" fillId="0" borderId="179" xfId="2513" applyNumberFormat="1" applyFont="1" applyFill="1" applyBorder="1" applyAlignment="1">
      <alignment horizontal="center" vertical="center"/>
    </xf>
    <xf numFmtId="180" fontId="114" fillId="0" borderId="180" xfId="2513" applyNumberFormat="1" applyFont="1" applyFill="1" applyBorder="1" applyAlignment="1">
      <alignment horizontal="center" vertical="center"/>
    </xf>
    <xf numFmtId="180" fontId="114" fillId="0" borderId="223" xfId="2513" applyNumberFormat="1" applyFont="1" applyFill="1" applyBorder="1" applyAlignment="1">
      <alignment horizontal="center" vertical="center"/>
    </xf>
    <xf numFmtId="180" fontId="114" fillId="0" borderId="225" xfId="2513" applyNumberFormat="1" applyFont="1" applyFill="1" applyBorder="1" applyAlignment="1">
      <alignment horizontal="center" vertical="center"/>
    </xf>
    <xf numFmtId="180" fontId="114" fillId="0" borderId="226" xfId="2513" applyNumberFormat="1" applyFont="1" applyFill="1" applyBorder="1" applyAlignment="1">
      <alignment horizontal="center" vertical="center"/>
    </xf>
    <xf numFmtId="180" fontId="114" fillId="0" borderId="233" xfId="2513" applyNumberFormat="1" applyFont="1" applyFill="1" applyBorder="1" applyAlignment="1">
      <alignment horizontal="center" vertical="center"/>
    </xf>
    <xf numFmtId="180" fontId="114" fillId="0" borderId="235" xfId="2513" applyNumberFormat="1" applyFont="1" applyFill="1" applyBorder="1" applyAlignment="1">
      <alignment horizontal="center" vertical="center"/>
    </xf>
    <xf numFmtId="0" fontId="114" fillId="0" borderId="229" xfId="1424" applyFont="1" applyFill="1" applyBorder="1" applyAlignment="1" applyProtection="1">
      <alignment horizontal="center" vertical="center"/>
    </xf>
    <xf numFmtId="0" fontId="114" fillId="0" borderId="220" xfId="1424" applyFont="1" applyFill="1" applyBorder="1" applyAlignment="1" applyProtection="1">
      <alignment horizontal="center" vertical="center"/>
    </xf>
    <xf numFmtId="0" fontId="114" fillId="0" borderId="231" xfId="1424" applyFont="1" applyFill="1" applyBorder="1" applyAlignment="1" applyProtection="1">
      <alignment horizontal="center" vertical="center"/>
    </xf>
    <xf numFmtId="180" fontId="114" fillId="0" borderId="227" xfId="2513" applyNumberFormat="1" applyFont="1" applyFill="1" applyBorder="1" applyAlignment="1">
      <alignment horizontal="center" vertical="center"/>
    </xf>
    <xf numFmtId="180" fontId="114" fillId="0" borderId="228" xfId="2513" applyNumberFormat="1" applyFont="1" applyFill="1" applyBorder="1" applyAlignment="1">
      <alignment horizontal="center" vertical="center"/>
    </xf>
    <xf numFmtId="181" fontId="114" fillId="0" borderId="30" xfId="2444" quotePrefix="1" applyNumberFormat="1" applyFont="1" applyFill="1" applyBorder="1" applyAlignment="1">
      <alignment horizontal="center" vertical="center"/>
    </xf>
    <xf numFmtId="181" fontId="114" fillId="0" borderId="220" xfId="2444" quotePrefix="1" applyNumberFormat="1" applyFont="1" applyFill="1" applyBorder="1" applyAlignment="1">
      <alignment horizontal="center" vertical="center"/>
    </xf>
    <xf numFmtId="180" fontId="114" fillId="0" borderId="223" xfId="0" applyNumberFormat="1" applyFont="1" applyBorder="1" applyAlignment="1">
      <alignment horizontal="center" vertical="center"/>
    </xf>
    <xf numFmtId="180" fontId="114" fillId="0" borderId="219" xfId="0" applyNumberFormat="1" applyFont="1" applyBorder="1" applyAlignment="1">
      <alignment horizontal="center" vertical="center"/>
    </xf>
    <xf numFmtId="180" fontId="114" fillId="0" borderId="224" xfId="0" applyNumberFormat="1" applyFont="1" applyBorder="1" applyAlignment="1">
      <alignment horizontal="center" vertical="center"/>
    </xf>
    <xf numFmtId="180" fontId="114" fillId="0" borderId="226" xfId="0" applyNumberFormat="1" applyFont="1" applyBorder="1" applyAlignment="1">
      <alignment horizontal="center" vertical="center"/>
    </xf>
    <xf numFmtId="180" fontId="114" fillId="0" borderId="227" xfId="0" applyNumberFormat="1" applyFont="1" applyBorder="1" applyAlignment="1">
      <alignment horizontal="center" vertical="center"/>
    </xf>
    <xf numFmtId="180" fontId="114" fillId="0" borderId="228" xfId="0" applyNumberFormat="1" applyFont="1" applyBorder="1" applyAlignment="1">
      <alignment horizontal="center" vertical="center"/>
    </xf>
    <xf numFmtId="0" fontId="114" fillId="0" borderId="121" xfId="1424" applyFont="1" applyFill="1" applyBorder="1" applyAlignment="1" applyProtection="1">
      <alignment horizontal="center" vertical="center"/>
    </xf>
    <xf numFmtId="0" fontId="114" fillId="0" borderId="124" xfId="2444" applyFont="1" applyFill="1" applyBorder="1" applyAlignment="1">
      <alignment horizontal="center" vertical="center"/>
    </xf>
    <xf numFmtId="181" fontId="114" fillId="0" borderId="126" xfId="2444" quotePrefix="1" applyNumberFormat="1" applyFont="1" applyFill="1" applyBorder="1" applyAlignment="1">
      <alignment horizontal="center" vertical="center"/>
    </xf>
    <xf numFmtId="181" fontId="114" fillId="0" borderId="127" xfId="2444" quotePrefix="1" applyNumberFormat="1" applyFont="1" applyFill="1" applyBorder="1" applyAlignment="1">
      <alignment horizontal="center" vertical="center"/>
    </xf>
    <xf numFmtId="180" fontId="114" fillId="0" borderId="124" xfId="0" applyNumberFormat="1" applyFont="1" applyBorder="1" applyAlignment="1">
      <alignment horizontal="center" vertical="center"/>
    </xf>
    <xf numFmtId="180" fontId="114" fillId="0" borderId="126" xfId="0" applyNumberFormat="1" applyFont="1" applyBorder="1" applyAlignment="1">
      <alignment horizontal="center" vertical="center"/>
    </xf>
    <xf numFmtId="180" fontId="114" fillId="0" borderId="97" xfId="0" applyNumberFormat="1" applyFont="1" applyBorder="1" applyAlignment="1">
      <alignment horizontal="center" vertical="center"/>
    </xf>
    <xf numFmtId="180" fontId="114" fillId="0" borderId="183" xfId="2513" applyNumberFormat="1" applyFont="1" applyFill="1" applyBorder="1" applyAlignment="1">
      <alignment horizontal="center" vertical="center"/>
    </xf>
    <xf numFmtId="181" fontId="114" fillId="0" borderId="181" xfId="2444" quotePrefix="1" applyNumberFormat="1" applyFont="1" applyFill="1" applyBorder="1" applyAlignment="1">
      <alignment horizontal="center" vertical="center"/>
    </xf>
    <xf numFmtId="180" fontId="544" fillId="27" borderId="219" xfId="429" applyNumberFormat="1" applyFont="1" applyFill="1" applyBorder="1" applyAlignment="1">
      <alignment horizontal="center" vertical="center"/>
    </xf>
    <xf numFmtId="0" fontId="171" fillId="27" borderId="226" xfId="485" applyFont="1" applyFill="1" applyBorder="1" applyAlignment="1">
      <alignment horizontal="center"/>
    </xf>
    <xf numFmtId="0" fontId="153" fillId="27" borderId="227" xfId="485" applyFont="1" applyFill="1" applyBorder="1" applyAlignment="1">
      <alignment horizontal="center"/>
    </xf>
    <xf numFmtId="0" fontId="153" fillId="31" borderId="227" xfId="485" applyFont="1" applyFill="1" applyBorder="1" applyAlignment="1">
      <alignment horizontal="center"/>
    </xf>
    <xf numFmtId="181" fontId="153" fillId="31" borderId="227" xfId="485" applyNumberFormat="1" applyFont="1" applyFill="1" applyBorder="1" applyAlignment="1">
      <alignment horizontal="center"/>
    </xf>
    <xf numFmtId="181" fontId="153" fillId="27" borderId="227" xfId="485" applyNumberFormat="1" applyFont="1" applyFill="1" applyBorder="1" applyAlignment="1">
      <alignment horizontal="center"/>
    </xf>
    <xf numFmtId="181" fontId="153" fillId="27" borderId="236" xfId="485" applyNumberFormat="1" applyFont="1" applyFill="1" applyBorder="1" applyAlignment="1">
      <alignment horizontal="center"/>
    </xf>
    <xf numFmtId="198" fontId="169" fillId="0" borderId="226" xfId="0" applyNumberFormat="1" applyFont="1" applyFill="1" applyBorder="1" applyAlignment="1">
      <alignment horizontal="center"/>
    </xf>
    <xf numFmtId="198" fontId="169" fillId="0" borderId="227" xfId="0" applyNumberFormat="1" applyFont="1" applyFill="1" applyBorder="1" applyAlignment="1">
      <alignment horizontal="center"/>
    </xf>
    <xf numFmtId="198" fontId="169" fillId="0" borderId="228" xfId="0" applyNumberFormat="1" applyFont="1" applyFill="1" applyBorder="1" applyAlignment="1">
      <alignment horizontal="center"/>
    </xf>
    <xf numFmtId="49" fontId="545" fillId="0" borderId="219" xfId="485" applyNumberFormat="1" applyFont="1" applyFill="1" applyBorder="1" applyAlignment="1">
      <alignment horizontal="center"/>
    </xf>
    <xf numFmtId="201" fontId="141" fillId="0" borderId="219" xfId="2433" applyNumberFormat="1" applyFont="1" applyBorder="1" applyAlignment="1" applyProtection="1">
      <alignment horizontal="center" vertical="center" wrapText="1"/>
    </xf>
    <xf numFmtId="0" fontId="141" fillId="28" borderId="219" xfId="2433" applyNumberFormat="1" applyFont="1" applyFill="1" applyBorder="1" applyAlignment="1" applyProtection="1">
      <alignment horizontal="center" vertical="center"/>
    </xf>
    <xf numFmtId="180" fontId="141" fillId="0" borderId="219" xfId="2433" applyNumberFormat="1" applyFont="1" applyBorder="1" applyAlignment="1" applyProtection="1">
      <alignment horizontal="center" vertical="center" wrapText="1"/>
    </xf>
    <xf numFmtId="180" fontId="114" fillId="0" borderId="219" xfId="0" applyNumberFormat="1" applyFont="1" applyFill="1" applyBorder="1" applyAlignment="1">
      <alignment horizontal="center" vertical="center"/>
    </xf>
    <xf numFmtId="0" fontId="541" fillId="0" borderId="219" xfId="0" applyFont="1" applyFill="1" applyBorder="1" applyAlignment="1">
      <alignment horizontal="center" vertical="center"/>
    </xf>
    <xf numFmtId="49" fontId="114" fillId="0" borderId="223" xfId="414" applyNumberFormat="1" applyFont="1" applyFill="1" applyBorder="1" applyAlignment="1">
      <alignment horizontal="center" vertical="center"/>
    </xf>
    <xf numFmtId="0" fontId="538" fillId="0" borderId="219" xfId="0" applyFont="1" applyFill="1" applyBorder="1" applyAlignment="1">
      <alignment horizontal="center" vertical="center"/>
    </xf>
    <xf numFmtId="0" fontId="538" fillId="0" borderId="224" xfId="0" applyFont="1" applyFill="1" applyBorder="1" applyAlignment="1">
      <alignment horizontal="center" vertical="center"/>
    </xf>
    <xf numFmtId="180" fontId="114" fillId="0" borderId="222" xfId="0" applyNumberFormat="1" applyFont="1" applyFill="1" applyBorder="1" applyAlignment="1">
      <alignment horizontal="center" vertical="center"/>
    </xf>
    <xf numFmtId="0" fontId="541" fillId="0" borderId="224" xfId="0" applyFont="1" applyFill="1" applyBorder="1" applyAlignment="1">
      <alignment horizontal="center" vertical="center"/>
    </xf>
    <xf numFmtId="201" fontId="150" fillId="0" borderId="16" xfId="2198" applyFont="1" applyFill="1" applyBorder="1" applyAlignment="1">
      <alignment horizontal="center"/>
    </xf>
    <xf numFmtId="201" fontId="150" fillId="0" borderId="75" xfId="2198" applyFont="1" applyFill="1" applyBorder="1" applyAlignment="1">
      <alignment horizontal="center"/>
    </xf>
    <xf numFmtId="201" fontId="150" fillId="0" borderId="219" xfId="3362" applyFont="1" applyFill="1" applyBorder="1" applyAlignment="1" applyProtection="1">
      <alignment horizontal="center" vertical="center"/>
    </xf>
    <xf numFmtId="201" fontId="150" fillId="0" borderId="227" xfId="3362" applyFont="1" applyFill="1" applyBorder="1" applyAlignment="1" applyProtection="1">
      <alignment horizontal="center" vertical="center"/>
    </xf>
    <xf numFmtId="180" fontId="114" fillId="0" borderId="16" xfId="0" applyNumberFormat="1" applyFont="1" applyFill="1" applyBorder="1" applyAlignment="1">
      <alignment horizontal="center" vertical="center"/>
    </xf>
    <xf numFmtId="0" fontId="541" fillId="0" borderId="16" xfId="0" applyFont="1" applyFill="1" applyBorder="1" applyAlignment="1">
      <alignment horizontal="center" vertical="center"/>
    </xf>
    <xf numFmtId="201" fontId="150" fillId="0" borderId="222" xfId="2198" applyFont="1" applyFill="1" applyBorder="1" applyAlignment="1">
      <alignment horizontal="center"/>
    </xf>
    <xf numFmtId="201" fontId="150" fillId="0" borderId="219" xfId="2198" applyFont="1" applyFill="1" applyBorder="1" applyAlignment="1">
      <alignment horizontal="center"/>
    </xf>
    <xf numFmtId="201" fontId="150" fillId="0" borderId="220" xfId="2198" applyFont="1" applyFill="1" applyBorder="1" applyAlignment="1">
      <alignment horizontal="center"/>
    </xf>
    <xf numFmtId="201" fontId="150" fillId="0" borderId="224" xfId="2198" applyFont="1" applyFill="1" applyBorder="1" applyAlignment="1">
      <alignment horizontal="center"/>
    </xf>
    <xf numFmtId="0" fontId="538" fillId="0" borderId="16" xfId="0" applyFont="1" applyFill="1" applyBorder="1" applyAlignment="1">
      <alignment horizontal="center" vertical="center"/>
    </xf>
    <xf numFmtId="0" fontId="538" fillId="0" borderId="227" xfId="0" applyFont="1" applyFill="1" applyBorder="1" applyAlignment="1">
      <alignment horizontal="center" vertical="center"/>
    </xf>
    <xf numFmtId="0" fontId="538" fillId="0" borderId="228" xfId="0" applyFont="1" applyFill="1" applyBorder="1" applyAlignment="1">
      <alignment horizontal="center" vertical="center"/>
    </xf>
    <xf numFmtId="180" fontId="114" fillId="0" borderId="220" xfId="0" applyNumberFormat="1" applyFont="1" applyFill="1" applyBorder="1" applyAlignment="1">
      <alignment horizontal="left" vertical="center"/>
    </xf>
    <xf numFmtId="0" fontId="541" fillId="0" borderId="221" xfId="0" applyFont="1" applyFill="1" applyBorder="1" applyAlignment="1">
      <alignment horizontal="left" vertical="center"/>
    </xf>
    <xf numFmtId="0" fontId="541" fillId="0" borderId="225" xfId="0" applyFont="1" applyFill="1" applyBorder="1" applyAlignment="1">
      <alignment horizontal="left" vertical="center"/>
    </xf>
    <xf numFmtId="180" fontId="114" fillId="0" borderId="220" xfId="0" applyNumberFormat="1" applyFont="1" applyFill="1" applyBorder="1" applyAlignment="1">
      <alignment horizontal="center" vertical="center"/>
    </xf>
    <xf numFmtId="0" fontId="541" fillId="0" borderId="222" xfId="0" applyFont="1" applyFill="1" applyBorder="1" applyAlignment="1">
      <alignment horizontal="center" vertical="center"/>
    </xf>
    <xf numFmtId="180" fontId="114" fillId="0" borderId="220" xfId="0" applyNumberFormat="1" applyFont="1" applyFill="1" applyBorder="1" applyAlignment="1">
      <alignment horizontal="right" vertical="center"/>
    </xf>
    <xf numFmtId="0" fontId="541" fillId="0" borderId="221" xfId="0" applyFont="1" applyFill="1" applyBorder="1" applyAlignment="1">
      <alignment horizontal="right" vertical="center"/>
    </xf>
    <xf numFmtId="0" fontId="541" fillId="0" borderId="222" xfId="0" applyFont="1" applyFill="1" applyBorder="1" applyAlignment="1">
      <alignment horizontal="right" vertical="center"/>
    </xf>
    <xf numFmtId="180" fontId="114" fillId="0" borderId="231" xfId="490" applyNumberFormat="1" applyFont="1" applyFill="1" applyBorder="1" applyAlignment="1">
      <alignment horizontal="right" vertical="center"/>
    </xf>
    <xf numFmtId="0" fontId="114" fillId="0" borderId="234" xfId="0" applyFont="1" applyFill="1" applyBorder="1" applyAlignment="1">
      <alignment horizontal="right" vertical="center"/>
    </xf>
    <xf numFmtId="0" fontId="114" fillId="0" borderId="233" xfId="0" applyFont="1" applyFill="1" applyBorder="1" applyAlignment="1">
      <alignment horizontal="right" vertical="center"/>
    </xf>
    <xf numFmtId="180" fontId="114" fillId="0" borderId="236" xfId="0" applyNumberFormat="1" applyFont="1" applyFill="1" applyBorder="1" applyAlignment="1">
      <alignment horizontal="left" vertical="center"/>
    </xf>
    <xf numFmtId="0" fontId="541" fillId="0" borderId="234" xfId="0" applyFont="1" applyFill="1" applyBorder="1" applyAlignment="1">
      <alignment horizontal="left" vertical="center"/>
    </xf>
    <xf numFmtId="0" fontId="541" fillId="0" borderId="235" xfId="0" applyFont="1" applyFill="1" applyBorder="1" applyAlignment="1">
      <alignment horizontal="left" vertical="center"/>
    </xf>
    <xf numFmtId="180" fontId="114" fillId="0" borderId="64" xfId="490" applyNumberFormat="1" applyFont="1" applyFill="1" applyBorder="1" applyAlignment="1">
      <alignment horizontal="right" vertical="center"/>
    </xf>
    <xf numFmtId="0" fontId="114" fillId="0" borderId="182" xfId="0" applyFont="1" applyFill="1" applyBorder="1" applyAlignment="1">
      <alignment horizontal="right" vertical="center"/>
    </xf>
    <xf numFmtId="0" fontId="538" fillId="0" borderId="182" xfId="0" applyFont="1" applyFill="1" applyBorder="1" applyAlignment="1">
      <alignment vertical="center"/>
    </xf>
    <xf numFmtId="0" fontId="538" fillId="0" borderId="184" xfId="0" applyFont="1" applyFill="1" applyBorder="1" applyAlignment="1">
      <alignment vertical="center"/>
    </xf>
    <xf numFmtId="180" fontId="114" fillId="0" borderId="83" xfId="0" applyNumberFormat="1" applyFont="1" applyFill="1" applyBorder="1" applyAlignment="1">
      <alignment horizontal="center" vertical="center"/>
    </xf>
    <xf numFmtId="0" fontId="538" fillId="0" borderId="83" xfId="0" applyFont="1" applyFill="1" applyBorder="1" applyAlignment="1">
      <alignment horizontal="center" vertical="center"/>
    </xf>
    <xf numFmtId="201" fontId="150" fillId="0" borderId="30" xfId="2198" applyFont="1" applyFill="1" applyBorder="1" applyAlignment="1">
      <alignment horizontal="center"/>
    </xf>
    <xf numFmtId="201" fontId="150" fillId="0" borderId="82" xfId="2198" applyFont="1" applyFill="1" applyBorder="1" applyAlignment="1">
      <alignment horizontal="center"/>
    </xf>
    <xf numFmtId="201" fontId="150" fillId="0" borderId="231" xfId="3362" applyFont="1" applyFill="1" applyBorder="1" applyAlignment="1" applyProtection="1">
      <alignment horizontal="center" vertical="center"/>
    </xf>
    <xf numFmtId="0" fontId="538" fillId="0" borderId="235" xfId="0" applyFont="1" applyFill="1" applyBorder="1" applyAlignment="1">
      <alignment horizontal="center" vertical="center"/>
    </xf>
    <xf numFmtId="0" fontId="538" fillId="0" borderId="65" xfId="0" applyFont="1" applyFill="1" applyBorder="1" applyAlignment="1">
      <alignment horizontal="center" vertical="center"/>
    </xf>
    <xf numFmtId="0" fontId="538" fillId="0" borderId="90" xfId="0" applyFont="1" applyFill="1" applyBorder="1" applyAlignment="1">
      <alignment horizontal="center" vertical="center"/>
    </xf>
    <xf numFmtId="201" fontId="150" fillId="0" borderId="26" xfId="3362" applyFont="1" applyFill="1" applyBorder="1" applyAlignment="1" applyProtection="1">
      <alignment horizontal="center" vertical="center" textRotation="180"/>
    </xf>
    <xf numFmtId="201" fontId="150" fillId="0" borderId="223" xfId="3362" applyFont="1" applyFill="1" applyBorder="1" applyAlignment="1" applyProtection="1">
      <alignment horizontal="center" vertical="center" textRotation="180"/>
    </xf>
    <xf numFmtId="201" fontId="150" fillId="0" borderId="226" xfId="3362" applyFont="1" applyFill="1" applyBorder="1" applyAlignment="1" applyProtection="1">
      <alignment horizontal="center" vertical="center" textRotation="180"/>
    </xf>
    <xf numFmtId="0" fontId="150" fillId="0" borderId="16" xfId="0" applyFont="1" applyFill="1" applyBorder="1" applyAlignment="1">
      <alignment horizontal="center" vertical="center"/>
    </xf>
    <xf numFmtId="0" fontId="150" fillId="0" borderId="219" xfId="0" applyFont="1" applyFill="1" applyBorder="1" applyAlignment="1">
      <alignment horizontal="center" vertical="center"/>
    </xf>
    <xf numFmtId="0" fontId="150" fillId="0" borderId="227" xfId="0" applyFont="1" applyFill="1" applyBorder="1" applyAlignment="1">
      <alignment horizontal="center" vertical="center"/>
    </xf>
    <xf numFmtId="201" fontId="150" fillId="0" borderId="16" xfId="3362" applyFont="1" applyFill="1" applyBorder="1" applyAlignment="1" applyProtection="1">
      <alignment horizontal="center" vertical="center" wrapText="1"/>
    </xf>
    <xf numFmtId="201" fontId="150" fillId="0" borderId="219" xfId="3362" applyFont="1" applyFill="1" applyBorder="1" applyAlignment="1" applyProtection="1">
      <alignment horizontal="center" vertical="center" wrapText="1"/>
    </xf>
    <xf numFmtId="201" fontId="150" fillId="0" borderId="227" xfId="3362" applyFont="1" applyFill="1" applyBorder="1" applyAlignment="1" applyProtection="1">
      <alignment horizontal="center" vertical="center" wrapText="1"/>
    </xf>
    <xf numFmtId="201" fontId="150" fillId="0" borderId="16" xfId="3362" applyFont="1" applyFill="1" applyBorder="1" applyAlignment="1" applyProtection="1">
      <alignment horizontal="center" vertical="center"/>
    </xf>
    <xf numFmtId="201" fontId="150" fillId="0" borderId="75" xfId="3362" applyFont="1" applyFill="1" applyBorder="1" applyAlignment="1" applyProtection="1">
      <alignment horizontal="center" vertical="center"/>
    </xf>
    <xf numFmtId="201" fontId="150" fillId="0" borderId="224" xfId="3362" applyFont="1" applyFill="1" applyBorder="1" applyAlignment="1" applyProtection="1">
      <alignment horizontal="center" vertical="center"/>
    </xf>
    <xf numFmtId="201" fontId="150" fillId="0" borderId="26" xfId="3362" applyFont="1" applyFill="1" applyBorder="1" applyAlignment="1" applyProtection="1">
      <alignment horizontal="center" vertical="center"/>
    </xf>
    <xf numFmtId="201" fontId="150" fillId="0" borderId="223" xfId="3362" applyFont="1" applyFill="1" applyBorder="1" applyAlignment="1" applyProtection="1">
      <alignment horizontal="center" vertical="center"/>
    </xf>
    <xf numFmtId="180" fontId="114" fillId="0" borderId="179" xfId="0" applyNumberFormat="1" applyFont="1" applyFill="1" applyBorder="1" applyAlignment="1">
      <alignment horizontal="center" vertical="center"/>
    </xf>
    <xf numFmtId="0" fontId="538" fillId="0" borderId="179" xfId="0" applyFont="1" applyFill="1" applyBorder="1" applyAlignment="1">
      <alignment horizontal="center" vertical="center"/>
    </xf>
    <xf numFmtId="201" fontId="150" fillId="0" borderId="26" xfId="2198" applyFont="1" applyFill="1" applyBorder="1" applyAlignment="1">
      <alignment horizontal="center"/>
    </xf>
    <xf numFmtId="0" fontId="538" fillId="0" borderId="87" xfId="0" applyFont="1" applyFill="1" applyBorder="1" applyAlignment="1">
      <alignment horizontal="center" vertical="center"/>
    </xf>
    <xf numFmtId="0" fontId="538" fillId="0" borderId="81" xfId="0" applyFont="1" applyFill="1" applyBorder="1" applyAlignment="1">
      <alignment horizontal="center" vertical="center"/>
    </xf>
    <xf numFmtId="201" fontId="150" fillId="0" borderId="235" xfId="3362" applyFont="1" applyFill="1" applyBorder="1" applyAlignment="1" applyProtection="1">
      <alignment horizontal="center" vertical="center"/>
    </xf>
    <xf numFmtId="201" fontId="150" fillId="0" borderId="65" xfId="3362" applyFont="1" applyFill="1" applyBorder="1" applyAlignment="1" applyProtection="1">
      <alignment horizontal="center" vertical="center"/>
    </xf>
    <xf numFmtId="201" fontId="150" fillId="0" borderId="90" xfId="3362" applyFont="1" applyFill="1" applyBorder="1" applyAlignment="1" applyProtection="1">
      <alignment horizontal="center" vertical="center"/>
    </xf>
    <xf numFmtId="201" fontId="150" fillId="0" borderId="87" xfId="3362" applyFont="1" applyFill="1" applyBorder="1" applyAlignment="1" applyProtection="1">
      <alignment horizontal="center" vertical="center"/>
    </xf>
    <xf numFmtId="201" fontId="150" fillId="0" borderId="81" xfId="3362" applyFont="1" applyFill="1" applyBorder="1" applyAlignment="1" applyProtection="1">
      <alignment horizontal="center" vertical="center"/>
    </xf>
    <xf numFmtId="180" fontId="114" fillId="0" borderId="229" xfId="0" applyNumberFormat="1" applyFont="1" applyFill="1" applyBorder="1" applyAlignment="1">
      <alignment horizontal="center" vertical="center"/>
    </xf>
    <xf numFmtId="0" fontId="538" fillId="0" borderId="221" xfId="0" applyFont="1" applyFill="1" applyBorder="1" applyAlignment="1">
      <alignment horizontal="center" vertical="center"/>
    </xf>
    <xf numFmtId="0" fontId="538" fillId="0" borderId="225" xfId="0" applyFont="1" applyFill="1" applyBorder="1" applyAlignment="1">
      <alignment horizontal="center" vertical="center"/>
    </xf>
    <xf numFmtId="201" fontId="150" fillId="0" borderId="236" xfId="3362" applyFont="1" applyFill="1" applyBorder="1" applyAlignment="1" applyProtection="1">
      <alignment horizontal="center" vertical="center"/>
    </xf>
    <xf numFmtId="0" fontId="538" fillId="0" borderId="49" xfId="0" applyFont="1" applyFill="1" applyBorder="1" applyAlignment="1">
      <alignment horizontal="center" vertical="center"/>
    </xf>
    <xf numFmtId="201" fontId="150" fillId="0" borderId="225" xfId="2198" applyFont="1" applyFill="1" applyBorder="1" applyAlignment="1">
      <alignment horizontal="center"/>
    </xf>
    <xf numFmtId="201" fontId="150" fillId="0" borderId="66" xfId="2198" applyFont="1" applyFill="1" applyBorder="1" applyAlignment="1">
      <alignment horizontal="center"/>
    </xf>
    <xf numFmtId="201" fontId="150" fillId="0" borderId="86" xfId="3362" applyFont="1" applyFill="1" applyBorder="1" applyAlignment="1" applyProtection="1">
      <alignment horizontal="center" vertical="center"/>
    </xf>
    <xf numFmtId="201" fontId="150" fillId="0" borderId="89" xfId="3362" applyFont="1" applyFill="1" applyBorder="1" applyAlignment="1" applyProtection="1">
      <alignment horizontal="center" vertical="center"/>
    </xf>
    <xf numFmtId="201" fontId="150" fillId="0" borderId="79" xfId="3362" applyFont="1" applyFill="1" applyBorder="1" applyAlignment="1" applyProtection="1">
      <alignment horizontal="center" vertical="center"/>
    </xf>
    <xf numFmtId="201" fontId="150" fillId="0" borderId="40" xfId="3362" applyFont="1" applyFill="1" applyBorder="1" applyAlignment="1" applyProtection="1">
      <alignment horizontal="center" vertical="center"/>
    </xf>
    <xf numFmtId="201" fontId="150" fillId="0" borderId="229" xfId="2198" applyFont="1" applyFill="1" applyBorder="1" applyAlignment="1">
      <alignment horizontal="center"/>
    </xf>
    <xf numFmtId="201" fontId="150" fillId="0" borderId="30" xfId="3362" applyFont="1" applyFill="1" applyBorder="1" applyAlignment="1" applyProtection="1">
      <alignment horizontal="center" vertical="center"/>
    </xf>
    <xf numFmtId="201" fontId="150" fillId="0" borderId="220" xfId="3362" applyFont="1" applyFill="1" applyBorder="1" applyAlignment="1" applyProtection="1">
      <alignment horizontal="center" vertical="center"/>
    </xf>
    <xf numFmtId="201" fontId="150" fillId="0" borderId="223" xfId="2198" applyFont="1" applyFill="1" applyBorder="1" applyAlignment="1">
      <alignment horizontal="center"/>
    </xf>
    <xf numFmtId="0" fontId="538" fillId="0" borderId="234" xfId="0" applyFont="1" applyFill="1" applyBorder="1" applyAlignment="1">
      <alignment horizontal="center" vertical="center"/>
    </xf>
    <xf numFmtId="0" fontId="538" fillId="0" borderId="0" xfId="0" applyFont="1" applyFill="1" applyBorder="1" applyAlignment="1">
      <alignment horizontal="center" vertical="center"/>
    </xf>
    <xf numFmtId="0" fontId="538" fillId="0" borderId="17" xfId="0" applyFont="1" applyFill="1" applyBorder="1" applyAlignment="1">
      <alignment horizontal="center" vertical="center"/>
    </xf>
    <xf numFmtId="201" fontId="150" fillId="0" borderId="34" xfId="3362" applyFont="1" applyFill="1" applyBorder="1" applyAlignment="1" applyProtection="1">
      <alignment horizontal="center" vertical="center"/>
    </xf>
    <xf numFmtId="201" fontId="150" fillId="0" borderId="60" xfId="3362" applyFont="1" applyFill="1" applyBorder="1" applyAlignment="1" applyProtection="1">
      <alignment horizontal="center" vertical="center"/>
    </xf>
    <xf numFmtId="201" fontId="150" fillId="0" borderId="45" xfId="3362" applyFont="1" applyFill="1" applyBorder="1" applyAlignment="1" applyProtection="1">
      <alignment horizontal="center" vertical="center" textRotation="180"/>
    </xf>
    <xf numFmtId="201" fontId="150" fillId="0" borderId="237" xfId="3362" applyFont="1" applyFill="1" applyBorder="1" applyAlignment="1" applyProtection="1">
      <alignment horizontal="center" vertical="center" textRotation="180"/>
    </xf>
    <xf numFmtId="201" fontId="150" fillId="0" borderId="238" xfId="3362" applyFont="1" applyFill="1" applyBorder="1" applyAlignment="1" applyProtection="1">
      <alignment horizontal="center" vertical="center" textRotation="180"/>
    </xf>
    <xf numFmtId="0" fontId="150" fillId="0" borderId="26" xfId="0" applyFont="1" applyFill="1" applyBorder="1" applyAlignment="1">
      <alignment horizontal="center" vertical="center"/>
    </xf>
    <xf numFmtId="0" fontId="150" fillId="0" borderId="223" xfId="0" applyFont="1" applyFill="1" applyBorder="1" applyAlignment="1">
      <alignment horizontal="center" vertical="center"/>
    </xf>
    <xf numFmtId="0" fontId="150" fillId="0" borderId="226" xfId="0" applyFont="1" applyFill="1" applyBorder="1" applyAlignment="1">
      <alignment horizontal="center" vertical="center"/>
    </xf>
    <xf numFmtId="201" fontId="150" fillId="0" borderId="228" xfId="3362" applyFont="1" applyFill="1" applyBorder="1" applyAlignment="1" applyProtection="1">
      <alignment horizontal="center" vertical="center"/>
    </xf>
    <xf numFmtId="0" fontId="538" fillId="0" borderId="223" xfId="0" applyFont="1" applyFill="1" applyBorder="1" applyAlignment="1">
      <alignment horizontal="center" vertical="center"/>
    </xf>
    <xf numFmtId="0" fontId="538" fillId="0" borderId="226" xfId="0" applyFont="1" applyFill="1" applyBorder="1" applyAlignment="1">
      <alignment horizontal="center" vertical="center"/>
    </xf>
    <xf numFmtId="0" fontId="150" fillId="0" borderId="82" xfId="0" applyFont="1" applyFill="1" applyBorder="1" applyAlignment="1">
      <alignment horizontal="center" vertical="center"/>
    </xf>
    <xf numFmtId="0" fontId="150" fillId="0" borderId="222" xfId="0" applyFont="1" applyFill="1" applyBorder="1" applyAlignment="1">
      <alignment horizontal="center" vertical="center"/>
    </xf>
    <xf numFmtId="0" fontId="150" fillId="0" borderId="233" xfId="0" applyFont="1" applyFill="1" applyBorder="1" applyAlignment="1">
      <alignment horizontal="center" vertical="center"/>
    </xf>
    <xf numFmtId="0" fontId="150" fillId="0" borderId="26" xfId="434" applyFont="1" applyFill="1" applyBorder="1" applyAlignment="1" applyProtection="1">
      <alignment horizontal="center" vertical="center" textRotation="180"/>
    </xf>
    <xf numFmtId="0" fontId="150" fillId="0" borderId="223" xfId="434" applyFont="1" applyFill="1" applyBorder="1" applyAlignment="1" applyProtection="1">
      <alignment horizontal="center" vertical="center" textRotation="180"/>
    </xf>
    <xf numFmtId="0" fontId="150" fillId="0" borderId="226" xfId="434" applyFont="1" applyFill="1" applyBorder="1" applyAlignment="1" applyProtection="1">
      <alignment horizontal="center" vertical="center" textRotation="180"/>
    </xf>
    <xf numFmtId="0" fontId="150" fillId="0" borderId="16" xfId="434" applyFont="1" applyFill="1" applyBorder="1" applyAlignment="1" applyProtection="1">
      <alignment horizontal="center" vertical="center" wrapText="1"/>
    </xf>
    <xf numFmtId="0" fontId="150" fillId="0" borderId="219" xfId="434" applyFont="1" applyFill="1" applyBorder="1" applyAlignment="1" applyProtection="1">
      <alignment horizontal="center" vertical="center" wrapText="1"/>
    </xf>
    <xf numFmtId="0" fontId="150" fillId="0" borderId="227" xfId="434" applyFont="1" applyFill="1" applyBorder="1" applyAlignment="1" applyProtection="1">
      <alignment horizontal="center" vertical="center" wrapText="1"/>
    </xf>
    <xf numFmtId="0" fontId="150" fillId="0" borderId="16" xfId="434" applyFont="1" applyFill="1" applyBorder="1" applyAlignment="1" applyProtection="1">
      <alignment horizontal="center" vertical="center"/>
    </xf>
    <xf numFmtId="0" fontId="150" fillId="0" borderId="219" xfId="434" applyFont="1" applyFill="1" applyBorder="1" applyAlignment="1" applyProtection="1">
      <alignment horizontal="center" vertical="center"/>
    </xf>
    <xf numFmtId="0" fontId="150" fillId="0" borderId="26" xfId="492" applyFont="1" applyFill="1" applyBorder="1" applyAlignment="1">
      <alignment horizontal="center"/>
    </xf>
    <xf numFmtId="0" fontId="150" fillId="0" borderId="16" xfId="492" applyFont="1" applyFill="1" applyBorder="1" applyAlignment="1">
      <alignment horizontal="center"/>
    </xf>
    <xf numFmtId="0" fontId="150" fillId="0" borderId="227" xfId="434" applyFont="1" applyFill="1" applyBorder="1" applyAlignment="1" applyProtection="1">
      <alignment horizontal="center" vertical="center"/>
    </xf>
    <xf numFmtId="0" fontId="150" fillId="0" borderId="223" xfId="492" applyFont="1" applyFill="1" applyBorder="1" applyAlignment="1">
      <alignment horizontal="center"/>
    </xf>
    <xf numFmtId="0" fontId="150" fillId="0" borderId="219" xfId="492" applyFont="1" applyFill="1" applyBorder="1" applyAlignment="1">
      <alignment horizontal="center"/>
    </xf>
    <xf numFmtId="0" fontId="150" fillId="0" borderId="224" xfId="492" applyFont="1" applyFill="1" applyBorder="1" applyAlignment="1">
      <alignment horizontal="center"/>
    </xf>
    <xf numFmtId="0" fontId="150" fillId="0" borderId="75" xfId="492" applyFont="1" applyFill="1" applyBorder="1" applyAlignment="1">
      <alignment horizontal="center"/>
    </xf>
    <xf numFmtId="180" fontId="271" fillId="0" borderId="30" xfId="0" applyNumberFormat="1" applyFont="1" applyFill="1" applyBorder="1" applyAlignment="1">
      <alignment horizontal="center" vertical="center"/>
    </xf>
    <xf numFmtId="0" fontId="543" fillId="0" borderId="82" xfId="0" applyFont="1" applyBorder="1" applyAlignment="1">
      <alignment horizontal="center" vertical="center"/>
    </xf>
    <xf numFmtId="0" fontId="150" fillId="0" borderId="30" xfId="492" applyFont="1" applyFill="1" applyBorder="1" applyAlignment="1">
      <alignment horizontal="center"/>
    </xf>
    <xf numFmtId="0" fontId="150" fillId="0" borderId="82" xfId="492" applyFont="1" applyFill="1" applyBorder="1" applyAlignment="1">
      <alignment horizontal="center"/>
    </xf>
    <xf numFmtId="0" fontId="150" fillId="0" borderId="222" xfId="492" applyFont="1" applyFill="1" applyBorder="1" applyAlignment="1">
      <alignment horizontal="center"/>
    </xf>
    <xf numFmtId="180" fontId="271" fillId="0" borderId="22" xfId="0" applyNumberFormat="1" applyFont="1" applyFill="1" applyBorder="1" applyAlignment="1">
      <alignment horizontal="center" vertical="center"/>
    </xf>
    <xf numFmtId="0" fontId="543" fillId="0" borderId="22" xfId="0" applyFont="1" applyBorder="1" applyAlignment="1">
      <alignment horizontal="center" vertical="center"/>
    </xf>
    <xf numFmtId="0" fontId="0" fillId="0" borderId="219" xfId="0" applyFont="1" applyBorder="1" applyAlignment="1">
      <alignment horizontal="center" vertical="center"/>
    </xf>
    <xf numFmtId="180" fontId="114" fillId="26" borderId="220" xfId="0" applyNumberFormat="1" applyFont="1" applyFill="1" applyBorder="1" applyAlignment="1">
      <alignment horizontal="center" vertical="center"/>
    </xf>
    <xf numFmtId="0" fontId="0" fillId="26" borderId="222" xfId="0" applyFill="1" applyBorder="1" applyAlignment="1">
      <alignment horizontal="center" vertical="center"/>
    </xf>
    <xf numFmtId="0" fontId="0" fillId="0" borderId="179" xfId="0" applyFont="1" applyBorder="1" applyAlignment="1">
      <alignment horizontal="center" vertical="center"/>
    </xf>
    <xf numFmtId="0" fontId="150" fillId="0" borderId="26" xfId="434" applyFont="1" applyFill="1" applyBorder="1" applyAlignment="1" applyProtection="1">
      <alignment horizontal="center" vertical="center"/>
    </xf>
    <xf numFmtId="0" fontId="150" fillId="0" borderId="30" xfId="434" applyFont="1" applyFill="1" applyBorder="1" applyAlignment="1" applyProtection="1">
      <alignment horizontal="center" vertical="center"/>
    </xf>
    <xf numFmtId="0" fontId="150" fillId="0" borderId="223" xfId="434" applyFont="1" applyFill="1" applyBorder="1" applyAlignment="1" applyProtection="1">
      <alignment horizontal="center" vertical="center"/>
    </xf>
    <xf numFmtId="0" fontId="150" fillId="0" borderId="220" xfId="434" applyFont="1" applyFill="1" applyBorder="1" applyAlignment="1" applyProtection="1">
      <alignment horizontal="center" vertical="center"/>
    </xf>
    <xf numFmtId="0" fontId="150" fillId="0" borderId="231" xfId="434" applyFont="1" applyFill="1" applyBorder="1" applyAlignment="1" applyProtection="1">
      <alignment horizontal="center" vertical="center"/>
    </xf>
    <xf numFmtId="0" fontId="150" fillId="0" borderId="220" xfId="492" applyFont="1" applyFill="1" applyBorder="1" applyAlignment="1">
      <alignment horizontal="center"/>
    </xf>
    <xf numFmtId="0" fontId="538" fillId="0" borderId="219" xfId="0" applyFont="1" applyBorder="1" applyAlignment="1">
      <alignment horizontal="center" vertical="center"/>
    </xf>
    <xf numFmtId="180" fontId="136" fillId="0" borderId="219" xfId="0" applyNumberFormat="1" applyFont="1" applyFill="1" applyBorder="1" applyAlignment="1">
      <alignment horizontal="center" vertical="center"/>
    </xf>
    <xf numFmtId="0" fontId="542" fillId="0" borderId="219" xfId="0" applyFont="1" applyBorder="1" applyAlignment="1">
      <alignment horizontal="center" vertical="center"/>
    </xf>
    <xf numFmtId="180" fontId="271" fillId="0" borderId="219" xfId="0" applyNumberFormat="1" applyFont="1" applyFill="1" applyBorder="1" applyAlignment="1">
      <alignment horizontal="center" vertical="center"/>
    </xf>
    <xf numFmtId="0" fontId="543" fillId="0" borderId="219" xfId="0" applyFont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219" xfId="0" applyFont="1" applyFill="1" applyBorder="1" applyAlignment="1">
      <alignment horizontal="center" vertical="center"/>
    </xf>
    <xf numFmtId="180" fontId="271" fillId="0" borderId="220" xfId="0" applyNumberFormat="1" applyFont="1" applyFill="1" applyBorder="1" applyAlignment="1">
      <alignment horizontal="left" vertical="center"/>
    </xf>
    <xf numFmtId="0" fontId="543" fillId="0" borderId="221" xfId="0" applyFont="1" applyFill="1" applyBorder="1" applyAlignment="1">
      <alignment horizontal="left" vertical="center"/>
    </xf>
    <xf numFmtId="0" fontId="150" fillId="0" borderId="45" xfId="434" applyFont="1" applyFill="1" applyBorder="1" applyAlignment="1" applyProtection="1">
      <alignment horizontal="center" vertical="center" textRotation="180"/>
    </xf>
    <xf numFmtId="0" fontId="150" fillId="0" borderId="237" xfId="434" applyFont="1" applyFill="1" applyBorder="1" applyAlignment="1" applyProtection="1">
      <alignment horizontal="center" vertical="center" textRotation="180"/>
    </xf>
    <xf numFmtId="0" fontId="150" fillId="0" borderId="238" xfId="434" applyFont="1" applyFill="1" applyBorder="1" applyAlignment="1" applyProtection="1">
      <alignment horizontal="center" vertical="center" textRotation="180"/>
    </xf>
    <xf numFmtId="180" fontId="114" fillId="0" borderId="227" xfId="0" applyNumberFormat="1" applyFont="1" applyFill="1" applyBorder="1" applyAlignment="1">
      <alignment horizontal="left" vertical="center"/>
    </xf>
    <xf numFmtId="0" fontId="538" fillId="0" borderId="227" xfId="0" applyFont="1" applyBorder="1" applyAlignment="1">
      <alignment horizontal="left" vertical="center"/>
    </xf>
    <xf numFmtId="0" fontId="538" fillId="0" borderId="228" xfId="0" applyFont="1" applyBorder="1" applyAlignment="1">
      <alignment horizontal="left" vertical="center"/>
    </xf>
    <xf numFmtId="180" fontId="114" fillId="0" borderId="26" xfId="0" applyNumberFormat="1" applyFont="1" applyFill="1" applyBorder="1" applyAlignment="1">
      <alignment horizontal="right" vertical="center"/>
    </xf>
    <xf numFmtId="0" fontId="538" fillId="0" borderId="16" xfId="0" applyFont="1" applyFill="1" applyBorder="1" applyAlignment="1">
      <alignment horizontal="right" vertical="center"/>
    </xf>
    <xf numFmtId="180" fontId="114" fillId="0" borderId="229" xfId="0" applyNumberFormat="1" applyFont="1" applyFill="1" applyBorder="1" applyAlignment="1">
      <alignment horizontal="left" vertical="center"/>
    </xf>
    <xf numFmtId="0" fontId="0" fillId="0" borderId="225" xfId="0" applyFill="1" applyBorder="1" applyAlignment="1">
      <alignment horizontal="left" vertical="center"/>
    </xf>
    <xf numFmtId="0" fontId="0" fillId="0" borderId="225" xfId="0" applyFont="1" applyFill="1" applyBorder="1" applyAlignment="1">
      <alignment horizontal="left" vertical="center"/>
    </xf>
    <xf numFmtId="0" fontId="150" fillId="0" borderId="69" xfId="434" applyFont="1" applyFill="1" applyBorder="1" applyAlignment="1" applyProtection="1">
      <alignment horizontal="center" vertical="center" textRotation="180"/>
    </xf>
    <xf numFmtId="0" fontId="150" fillId="0" borderId="70" xfId="434" applyFont="1" applyFill="1" applyBorder="1" applyAlignment="1" applyProtection="1">
      <alignment horizontal="center" vertical="center" textRotation="180"/>
    </xf>
    <xf numFmtId="0" fontId="150" fillId="0" borderId="85" xfId="0" applyFont="1" applyFill="1" applyBorder="1" applyAlignment="1">
      <alignment horizontal="center" vertical="center"/>
    </xf>
    <xf numFmtId="0" fontId="150" fillId="0" borderId="88" xfId="0" applyFont="1" applyFill="1" applyBorder="1" applyAlignment="1">
      <alignment horizontal="center" vertical="center"/>
    </xf>
    <xf numFmtId="0" fontId="150" fillId="0" borderId="83" xfId="434" applyFont="1" applyFill="1" applyBorder="1" applyAlignment="1" applyProtection="1">
      <alignment horizontal="center" vertical="center" wrapText="1"/>
    </xf>
    <xf numFmtId="0" fontId="150" fillId="0" borderId="50" xfId="434" applyFont="1" applyFill="1" applyBorder="1" applyAlignment="1" applyProtection="1">
      <alignment horizontal="center" vertical="center" wrapText="1"/>
    </xf>
    <xf numFmtId="0" fontId="150" fillId="0" borderId="91" xfId="434" applyFont="1" applyFill="1" applyBorder="1" applyAlignment="1" applyProtection="1">
      <alignment horizontal="center" vertical="center"/>
    </xf>
    <xf numFmtId="0" fontId="150" fillId="0" borderId="60" xfId="434" applyFont="1" applyFill="1" applyBorder="1" applyAlignment="1" applyProtection="1">
      <alignment horizontal="center" vertical="center"/>
    </xf>
    <xf numFmtId="0" fontId="150" fillId="0" borderId="86" xfId="434" applyFont="1" applyFill="1" applyBorder="1" applyAlignment="1" applyProtection="1">
      <alignment horizontal="center" vertical="center"/>
    </xf>
    <xf numFmtId="0" fontId="150" fillId="0" borderId="29" xfId="434" applyFont="1" applyFill="1" applyBorder="1" applyAlignment="1" applyProtection="1">
      <alignment horizontal="center" vertical="center"/>
    </xf>
    <xf numFmtId="0" fontId="150" fillId="0" borderId="89" xfId="434" applyFont="1" applyFill="1" applyBorder="1" applyAlignment="1" applyProtection="1">
      <alignment horizontal="center" vertical="center"/>
    </xf>
    <xf numFmtId="0" fontId="150" fillId="0" borderId="79" xfId="434" applyFont="1" applyFill="1" applyBorder="1" applyAlignment="1" applyProtection="1">
      <alignment horizontal="center" vertical="center"/>
    </xf>
    <xf numFmtId="0" fontId="150" fillId="0" borderId="33" xfId="434" applyFont="1" applyFill="1" applyBorder="1" applyAlignment="1" applyProtection="1">
      <alignment horizontal="center" vertical="center"/>
    </xf>
    <xf numFmtId="0" fontId="150" fillId="0" borderId="40" xfId="434" applyFont="1" applyFill="1" applyBorder="1" applyAlignment="1" applyProtection="1">
      <alignment horizontal="center" vertical="center"/>
    </xf>
    <xf numFmtId="0" fontId="150" fillId="0" borderId="44" xfId="492" applyFont="1" applyFill="1" applyBorder="1" applyAlignment="1">
      <alignment horizontal="center"/>
    </xf>
    <xf numFmtId="0" fontId="150" fillId="0" borderId="228" xfId="434" applyFont="1" applyFill="1" applyBorder="1" applyAlignment="1" applyProtection="1">
      <alignment horizontal="center" vertical="center"/>
    </xf>
    <xf numFmtId="0" fontId="150" fillId="0" borderId="92" xfId="434" applyFont="1" applyFill="1" applyBorder="1" applyAlignment="1" applyProtection="1">
      <alignment horizontal="center" vertical="center"/>
    </xf>
    <xf numFmtId="0" fontId="150" fillId="0" borderId="234" xfId="434" applyFont="1" applyFill="1" applyBorder="1" applyAlignment="1" applyProtection="1">
      <alignment horizontal="center" vertical="center"/>
    </xf>
    <xf numFmtId="0" fontId="150" fillId="0" borderId="235" xfId="434" applyFont="1" applyFill="1" applyBorder="1" applyAlignment="1" applyProtection="1">
      <alignment horizontal="center" vertical="center"/>
    </xf>
    <xf numFmtId="0" fontId="150" fillId="0" borderId="65" xfId="434" applyFont="1" applyFill="1" applyBorder="1" applyAlignment="1" applyProtection="1">
      <alignment horizontal="center" vertical="center"/>
    </xf>
    <xf numFmtId="0" fontId="150" fillId="0" borderId="0" xfId="434" applyFont="1" applyFill="1" applyBorder="1" applyAlignment="1" applyProtection="1">
      <alignment horizontal="center" vertical="center"/>
    </xf>
    <xf numFmtId="0" fontId="150" fillId="0" borderId="90" xfId="434" applyFont="1" applyFill="1" applyBorder="1" applyAlignment="1" applyProtection="1">
      <alignment horizontal="center" vertical="center"/>
    </xf>
    <xf numFmtId="0" fontId="150" fillId="0" borderId="66" xfId="492" applyFont="1" applyFill="1" applyBorder="1" applyAlignment="1">
      <alignment horizontal="center"/>
    </xf>
    <xf numFmtId="0" fontId="150" fillId="0" borderId="229" xfId="492" applyFont="1" applyFill="1" applyBorder="1" applyAlignment="1">
      <alignment horizontal="center"/>
    </xf>
    <xf numFmtId="0" fontId="150" fillId="0" borderId="225" xfId="492" applyFont="1" applyFill="1" applyBorder="1" applyAlignment="1">
      <alignment horizontal="center"/>
    </xf>
    <xf numFmtId="180" fontId="153" fillId="0" borderId="220" xfId="0" applyNumberFormat="1" applyFont="1" applyBorder="1" applyAlignment="1">
      <alignment vertical="center"/>
    </xf>
    <xf numFmtId="0" fontId="141" fillId="0" borderId="221" xfId="0" applyFont="1" applyBorder="1" applyAlignment="1">
      <alignment vertical="center"/>
    </xf>
    <xf numFmtId="0" fontId="141" fillId="0" borderId="225" xfId="0" applyFont="1" applyBorder="1" applyAlignment="1">
      <alignment vertical="center"/>
    </xf>
    <xf numFmtId="0" fontId="153" fillId="33" borderId="220" xfId="383" applyFont="1" applyFill="1" applyBorder="1" applyAlignment="1">
      <alignment horizontal="center" vertical="center"/>
    </xf>
    <xf numFmtId="0" fontId="153" fillId="33" borderId="222" xfId="383" applyFont="1" applyFill="1" applyBorder="1" applyAlignment="1">
      <alignment horizontal="center" vertical="center"/>
    </xf>
    <xf numFmtId="0" fontId="153" fillId="33" borderId="221" xfId="383" applyFont="1" applyFill="1" applyBorder="1" applyAlignment="1">
      <alignment horizontal="center" vertical="center"/>
    </xf>
    <xf numFmtId="0" fontId="153" fillId="33" borderId="225" xfId="383" applyFont="1" applyFill="1" applyBorder="1" applyAlignment="1">
      <alignment horizontal="center" vertical="center"/>
    </xf>
    <xf numFmtId="0" fontId="153" fillId="33" borderId="227" xfId="434" applyFont="1" applyFill="1" applyBorder="1" applyAlignment="1" applyProtection="1">
      <alignment horizontal="center" vertical="center"/>
    </xf>
    <xf numFmtId="0" fontId="153" fillId="33" borderId="50" xfId="434" applyFont="1" applyFill="1" applyBorder="1" applyAlignment="1" applyProtection="1">
      <alignment horizontal="center" vertical="center"/>
    </xf>
    <xf numFmtId="0" fontId="153" fillId="33" borderId="37" xfId="434" applyFont="1" applyFill="1" applyBorder="1" applyAlignment="1" applyProtection="1">
      <alignment horizontal="center" vertical="center"/>
    </xf>
    <xf numFmtId="0" fontId="153" fillId="33" borderId="236" xfId="434" applyFont="1" applyFill="1" applyBorder="1" applyAlignment="1" applyProtection="1">
      <alignment horizontal="center" vertical="center"/>
    </xf>
    <xf numFmtId="0" fontId="153" fillId="33" borderId="233" xfId="434" applyFont="1" applyFill="1" applyBorder="1" applyAlignment="1" applyProtection="1">
      <alignment horizontal="center" vertical="center"/>
    </xf>
    <xf numFmtId="0" fontId="153" fillId="33" borderId="49" xfId="434" applyFont="1" applyFill="1" applyBorder="1" applyAlignment="1" applyProtection="1">
      <alignment horizontal="center" vertical="center"/>
    </xf>
    <xf numFmtId="0" fontId="153" fillId="33" borderId="51" xfId="434" applyFont="1" applyFill="1" applyBorder="1" applyAlignment="1" applyProtection="1">
      <alignment horizontal="center" vertical="center"/>
    </xf>
    <xf numFmtId="0" fontId="153" fillId="33" borderId="109" xfId="434" applyFont="1" applyFill="1" applyBorder="1" applyAlignment="1" applyProtection="1">
      <alignment horizontal="center" vertical="center"/>
    </xf>
    <xf numFmtId="0" fontId="153" fillId="33" borderId="80" xfId="434" applyFont="1" applyFill="1" applyBorder="1" applyAlignment="1" applyProtection="1">
      <alignment horizontal="center" vertical="center"/>
    </xf>
    <xf numFmtId="0" fontId="153" fillId="33" borderId="235" xfId="434" applyFont="1" applyFill="1" applyBorder="1" applyAlignment="1" applyProtection="1">
      <alignment horizontal="center" vertical="center"/>
    </xf>
    <xf numFmtId="0" fontId="153" fillId="33" borderId="90" xfId="434" applyFont="1" applyFill="1" applyBorder="1" applyAlignment="1" applyProtection="1">
      <alignment horizontal="center" vertical="center"/>
    </xf>
    <xf numFmtId="0" fontId="153" fillId="33" borderId="81" xfId="434" applyFont="1" applyFill="1" applyBorder="1" applyAlignment="1" applyProtection="1">
      <alignment horizontal="center" vertical="center"/>
    </xf>
    <xf numFmtId="0" fontId="114" fillId="33" borderId="30" xfId="482" applyFont="1" applyFill="1" applyBorder="1" applyAlignment="1">
      <alignment horizontal="center"/>
    </xf>
    <xf numFmtId="0" fontId="153" fillId="33" borderId="82" xfId="482" applyFont="1" applyFill="1" applyBorder="1" applyAlignment="1">
      <alignment horizontal="center"/>
    </xf>
    <xf numFmtId="0" fontId="114" fillId="33" borderId="32" xfId="482" applyFont="1" applyFill="1" applyBorder="1" applyAlignment="1">
      <alignment horizontal="center"/>
    </xf>
    <xf numFmtId="0" fontId="153" fillId="33" borderId="66" xfId="482" applyFont="1" applyFill="1" applyBorder="1" applyAlignment="1">
      <alignment horizontal="center"/>
    </xf>
    <xf numFmtId="0" fontId="153" fillId="33" borderId="229" xfId="383" applyFont="1" applyFill="1" applyBorder="1" applyAlignment="1">
      <alignment horizontal="center" vertical="center"/>
    </xf>
    <xf numFmtId="0" fontId="114" fillId="33" borderId="82" xfId="482" applyFont="1" applyFill="1" applyBorder="1" applyAlignment="1">
      <alignment horizontal="center"/>
    </xf>
    <xf numFmtId="180" fontId="153" fillId="0" borderId="219" xfId="0" applyNumberFormat="1" applyFont="1" applyBorder="1" applyAlignment="1">
      <alignment horizontal="center" vertical="center"/>
    </xf>
    <xf numFmtId="0" fontId="141" fillId="0" borderId="219" xfId="0" applyFont="1" applyBorder="1" applyAlignment="1">
      <alignment horizontal="center" vertical="center"/>
    </xf>
    <xf numFmtId="0" fontId="151" fillId="33" borderId="30" xfId="482" applyFont="1" applyFill="1" applyBorder="1" applyAlignment="1">
      <alignment horizontal="center"/>
    </xf>
    <xf numFmtId="0" fontId="151" fillId="33" borderId="82" xfId="482" applyFont="1" applyFill="1" applyBorder="1" applyAlignment="1">
      <alignment horizontal="center"/>
    </xf>
    <xf numFmtId="0" fontId="153" fillId="33" borderId="69" xfId="434" applyFont="1" applyFill="1" applyBorder="1" applyAlignment="1" applyProtection="1">
      <alignment horizontal="center" vertical="center" textRotation="180"/>
    </xf>
    <xf numFmtId="0" fontId="153" fillId="33" borderId="70" xfId="434" applyFont="1" applyFill="1" applyBorder="1" applyAlignment="1" applyProtection="1">
      <alignment horizontal="center" vertical="center" textRotation="180"/>
    </xf>
    <xf numFmtId="0" fontId="153" fillId="33" borderId="71" xfId="434" applyFont="1" applyFill="1" applyBorder="1" applyAlignment="1" applyProtection="1">
      <alignment horizontal="center" vertical="center" textRotation="180"/>
    </xf>
    <xf numFmtId="0" fontId="153" fillId="33" borderId="85" xfId="383" applyFont="1" applyFill="1" applyBorder="1" applyAlignment="1">
      <alignment horizontal="center" vertical="center"/>
    </xf>
    <xf numFmtId="0" fontId="153" fillId="33" borderId="88" xfId="383" applyFont="1" applyFill="1" applyBorder="1" applyAlignment="1">
      <alignment horizontal="center" vertical="center"/>
    </xf>
    <xf numFmtId="0" fontId="153" fillId="33" borderId="47" xfId="383" applyFont="1" applyFill="1" applyBorder="1" applyAlignment="1">
      <alignment horizontal="center" vertical="center"/>
    </xf>
    <xf numFmtId="0" fontId="153" fillId="33" borderId="83" xfId="434" applyFont="1" applyFill="1" applyBorder="1" applyAlignment="1" applyProtection="1">
      <alignment vertical="center"/>
    </xf>
    <xf numFmtId="0" fontId="141" fillId="33" borderId="50" xfId="0" applyFont="1" applyFill="1" applyBorder="1" applyAlignment="1">
      <alignment vertical="center"/>
    </xf>
    <xf numFmtId="0" fontId="141" fillId="33" borderId="37" xfId="0" applyFont="1" applyFill="1" applyBorder="1" applyAlignment="1">
      <alignment vertical="center"/>
    </xf>
    <xf numFmtId="0" fontId="153" fillId="33" borderId="83" xfId="434" applyFont="1" applyFill="1" applyBorder="1" applyAlignment="1" applyProtection="1">
      <alignment horizontal="center" vertical="center"/>
    </xf>
    <xf numFmtId="0" fontId="153" fillId="33" borderId="22" xfId="434" applyFont="1" applyFill="1" applyBorder="1" applyAlignment="1" applyProtection="1">
      <alignment horizontal="center" vertical="center"/>
    </xf>
    <xf numFmtId="0" fontId="153" fillId="33" borderId="107" xfId="434" applyFont="1" applyFill="1" applyBorder="1" applyAlignment="1" applyProtection="1">
      <alignment horizontal="center" vertical="center"/>
    </xf>
    <xf numFmtId="0" fontId="153" fillId="33" borderId="108" xfId="434" applyFont="1" applyFill="1" applyBorder="1" applyAlignment="1" applyProtection="1">
      <alignment horizontal="center" vertical="center"/>
    </xf>
    <xf numFmtId="0" fontId="153" fillId="33" borderId="25" xfId="434" applyFont="1" applyFill="1" applyBorder="1" applyAlignment="1" applyProtection="1">
      <alignment horizontal="center" vertical="center"/>
    </xf>
    <xf numFmtId="0" fontId="153" fillId="33" borderId="23" xfId="434" applyFont="1" applyFill="1" applyBorder="1" applyAlignment="1" applyProtection="1">
      <alignment horizontal="center" vertical="center"/>
    </xf>
    <xf numFmtId="0" fontId="153" fillId="33" borderId="89" xfId="434" applyFont="1" applyFill="1" applyBorder="1" applyAlignment="1" applyProtection="1">
      <alignment horizontal="center" vertical="center"/>
    </xf>
    <xf numFmtId="0" fontId="153" fillId="33" borderId="40" xfId="434" applyFont="1" applyFill="1" applyBorder="1" applyAlignment="1" applyProtection="1">
      <alignment horizontal="center" vertical="center"/>
    </xf>
    <xf numFmtId="0" fontId="114" fillId="33" borderId="44" xfId="482" applyFont="1" applyFill="1" applyBorder="1" applyAlignment="1">
      <alignment horizontal="center"/>
    </xf>
    <xf numFmtId="0" fontId="153" fillId="33" borderId="30" xfId="482" applyFont="1" applyFill="1" applyBorder="1" applyAlignment="1">
      <alignment horizontal="center"/>
    </xf>
    <xf numFmtId="0" fontId="153" fillId="0" borderId="69" xfId="434" applyFont="1" applyFill="1" applyBorder="1" applyAlignment="1" applyProtection="1">
      <alignment horizontal="center" vertical="center" textRotation="180"/>
    </xf>
    <xf numFmtId="0" fontId="153" fillId="0" borderId="70" xfId="434" applyFont="1" applyFill="1" applyBorder="1" applyAlignment="1" applyProtection="1">
      <alignment horizontal="center" vertical="center" textRotation="180"/>
    </xf>
    <xf numFmtId="0" fontId="153" fillId="0" borderId="85" xfId="383" applyFont="1" applyFill="1" applyBorder="1" applyAlignment="1">
      <alignment horizontal="center" vertical="center"/>
    </xf>
    <xf numFmtId="0" fontId="153" fillId="0" borderId="88" xfId="383" applyFont="1" applyFill="1" applyBorder="1" applyAlignment="1">
      <alignment horizontal="center" vertical="center"/>
    </xf>
    <xf numFmtId="0" fontId="153" fillId="0" borderId="229" xfId="383" applyFont="1" applyFill="1" applyBorder="1" applyAlignment="1">
      <alignment horizontal="center" vertical="center"/>
    </xf>
    <xf numFmtId="0" fontId="153" fillId="0" borderId="222" xfId="383" applyFont="1" applyFill="1" applyBorder="1" applyAlignment="1">
      <alignment horizontal="center" vertical="center"/>
    </xf>
    <xf numFmtId="0" fontId="153" fillId="0" borderId="220" xfId="383" applyFont="1" applyFill="1" applyBorder="1" applyAlignment="1">
      <alignment horizontal="center" vertical="center"/>
    </xf>
    <xf numFmtId="0" fontId="114" fillId="0" borderId="30" xfId="482" applyFont="1" applyFill="1" applyBorder="1" applyAlignment="1">
      <alignment horizontal="center"/>
    </xf>
    <xf numFmtId="0" fontId="114" fillId="0" borderId="82" xfId="482" applyFont="1" applyFill="1" applyBorder="1" applyAlignment="1">
      <alignment horizontal="center"/>
    </xf>
    <xf numFmtId="0" fontId="153" fillId="0" borderId="82" xfId="482" applyFont="1" applyFill="1" applyBorder="1" applyAlignment="1">
      <alignment horizontal="center"/>
    </xf>
    <xf numFmtId="0" fontId="114" fillId="0" borderId="32" xfId="482" applyFont="1" applyFill="1" applyBorder="1" applyAlignment="1">
      <alignment horizontal="center"/>
    </xf>
    <xf numFmtId="0" fontId="153" fillId="0" borderId="66" xfId="482" applyFont="1" applyFill="1" applyBorder="1" applyAlignment="1">
      <alignment horizontal="center"/>
    </xf>
    <xf numFmtId="0" fontId="151" fillId="0" borderId="30" xfId="482" applyFont="1" applyFill="1" applyBorder="1" applyAlignment="1">
      <alignment horizontal="center"/>
    </xf>
    <xf numFmtId="0" fontId="151" fillId="0" borderId="82" xfId="482" applyFont="1" applyFill="1" applyBorder="1" applyAlignment="1">
      <alignment horizontal="center"/>
    </xf>
    <xf numFmtId="0" fontId="153" fillId="0" borderId="83" xfId="434" applyFont="1" applyFill="1" applyBorder="1" applyAlignment="1" applyProtection="1">
      <alignment vertical="center"/>
    </xf>
    <xf numFmtId="0" fontId="141" fillId="0" borderId="50" xfId="0" applyFont="1" applyBorder="1" applyAlignment="1">
      <alignment vertical="center"/>
    </xf>
    <xf numFmtId="0" fontId="141" fillId="0" borderId="37" xfId="0" applyFont="1" applyBorder="1" applyAlignment="1">
      <alignment vertical="center"/>
    </xf>
    <xf numFmtId="0" fontId="153" fillId="0" borderId="83" xfId="434" applyFont="1" applyFill="1" applyBorder="1" applyAlignment="1" applyProtection="1">
      <alignment horizontal="center" vertical="center"/>
    </xf>
    <xf numFmtId="0" fontId="153" fillId="0" borderId="50" xfId="434" applyFont="1" applyFill="1" applyBorder="1" applyAlignment="1" applyProtection="1">
      <alignment horizontal="center" vertical="center"/>
    </xf>
    <xf numFmtId="0" fontId="153" fillId="0" borderId="22" xfId="434" applyFont="1" applyFill="1" applyBorder="1" applyAlignment="1" applyProtection="1">
      <alignment horizontal="center" vertical="center"/>
    </xf>
    <xf numFmtId="0" fontId="153" fillId="0" borderId="107" xfId="434" applyFont="1" applyFill="1" applyBorder="1" applyAlignment="1" applyProtection="1">
      <alignment horizontal="center" vertical="center"/>
    </xf>
    <xf numFmtId="0" fontId="153" fillId="0" borderId="108" xfId="434" applyFont="1" applyFill="1" applyBorder="1" applyAlignment="1" applyProtection="1">
      <alignment horizontal="center" vertical="center"/>
    </xf>
    <xf numFmtId="0" fontId="153" fillId="0" borderId="49" xfId="434" applyFont="1" applyFill="1" applyBorder="1" applyAlignment="1" applyProtection="1">
      <alignment horizontal="center" vertical="center"/>
    </xf>
    <xf numFmtId="0" fontId="153" fillId="0" borderId="51" xfId="434" applyFont="1" applyFill="1" applyBorder="1" applyAlignment="1" applyProtection="1">
      <alignment horizontal="center" vertical="center"/>
    </xf>
    <xf numFmtId="0" fontId="153" fillId="0" borderId="25" xfId="434" applyFont="1" applyFill="1" applyBorder="1" applyAlignment="1" applyProtection="1">
      <alignment horizontal="center" vertical="center"/>
    </xf>
    <xf numFmtId="0" fontId="153" fillId="0" borderId="23" xfId="434" applyFont="1" applyFill="1" applyBorder="1" applyAlignment="1" applyProtection="1">
      <alignment horizontal="center" vertical="center"/>
    </xf>
    <xf numFmtId="0" fontId="153" fillId="0" borderId="89" xfId="434" applyFont="1" applyFill="1" applyBorder="1" applyAlignment="1" applyProtection="1">
      <alignment horizontal="center" vertical="center"/>
    </xf>
    <xf numFmtId="0" fontId="153" fillId="0" borderId="90" xfId="434" applyFont="1" applyFill="1" applyBorder="1" applyAlignment="1" applyProtection="1">
      <alignment horizontal="center" vertical="center"/>
    </xf>
    <xf numFmtId="0" fontId="153" fillId="0" borderId="40" xfId="434" applyFont="1" applyFill="1" applyBorder="1" applyAlignment="1" applyProtection="1">
      <alignment horizontal="center" vertical="center"/>
    </xf>
    <xf numFmtId="0" fontId="114" fillId="0" borderId="44" xfId="482" applyFont="1" applyFill="1" applyBorder="1" applyAlignment="1">
      <alignment horizontal="center"/>
    </xf>
    <xf numFmtId="0" fontId="153" fillId="0" borderId="30" xfId="482" applyFont="1" applyFill="1" applyBorder="1" applyAlignment="1">
      <alignment horizontal="center"/>
    </xf>
    <xf numFmtId="0" fontId="153" fillId="0" borderId="227" xfId="434" applyFont="1" applyFill="1" applyBorder="1" applyAlignment="1" applyProtection="1">
      <alignment horizontal="center" vertical="center"/>
    </xf>
    <xf numFmtId="0" fontId="153" fillId="0" borderId="236" xfId="434" applyFont="1" applyFill="1" applyBorder="1" applyAlignment="1" applyProtection="1">
      <alignment horizontal="center" vertical="center"/>
    </xf>
    <xf numFmtId="0" fontId="153" fillId="0" borderId="233" xfId="434" applyFont="1" applyFill="1" applyBorder="1" applyAlignment="1" applyProtection="1">
      <alignment horizontal="center" vertical="center"/>
    </xf>
    <xf numFmtId="0" fontId="153" fillId="0" borderId="235" xfId="434" applyFont="1" applyFill="1" applyBorder="1" applyAlignment="1" applyProtection="1">
      <alignment horizontal="center" vertical="center"/>
    </xf>
    <xf numFmtId="0" fontId="153" fillId="0" borderId="221" xfId="383" applyFont="1" applyFill="1" applyBorder="1" applyAlignment="1">
      <alignment horizontal="center" vertical="center"/>
    </xf>
    <xf numFmtId="0" fontId="153" fillId="0" borderId="225" xfId="383" applyFont="1" applyFill="1" applyBorder="1" applyAlignment="1">
      <alignment horizontal="center" vertical="center"/>
    </xf>
    <xf numFmtId="0" fontId="153" fillId="0" borderId="221" xfId="383" applyFont="1" applyFill="1" applyBorder="1" applyAlignment="1">
      <alignment vertical="center"/>
    </xf>
    <xf numFmtId="0" fontId="141" fillId="0" borderId="221" xfId="0" applyFont="1" applyFill="1" applyBorder="1" applyAlignment="1">
      <alignment vertical="center"/>
    </xf>
    <xf numFmtId="0" fontId="141" fillId="0" borderId="225" xfId="0" applyFont="1" applyFill="1" applyBorder="1" applyAlignment="1">
      <alignment vertical="center"/>
    </xf>
    <xf numFmtId="0" fontId="463" fillId="0" borderId="83" xfId="383" applyFont="1" applyFill="1" applyBorder="1" applyAlignment="1">
      <alignment horizontal="left"/>
    </xf>
    <xf numFmtId="0" fontId="141" fillId="0" borderId="83" xfId="0" applyFont="1" applyBorder="1" applyAlignment="1"/>
    <xf numFmtId="0" fontId="141" fillId="0" borderId="91" xfId="0" applyFont="1" applyBorder="1" applyAlignment="1"/>
    <xf numFmtId="180" fontId="153" fillId="0" borderId="220" xfId="383" applyNumberFormat="1" applyFont="1" applyFill="1" applyBorder="1" applyAlignment="1">
      <alignment vertical="center"/>
    </xf>
    <xf numFmtId="0" fontId="153" fillId="0" borderId="83" xfId="434" applyFont="1" applyFill="1" applyBorder="1" applyAlignment="1" applyProtection="1">
      <alignment horizontal="center" vertical="center" wrapText="1"/>
    </xf>
    <xf numFmtId="0" fontId="153" fillId="0" borderId="50" xfId="434" applyFont="1" applyFill="1" applyBorder="1" applyAlignment="1" applyProtection="1">
      <alignment horizontal="center" vertical="center" wrapText="1"/>
    </xf>
    <xf numFmtId="0" fontId="153" fillId="0" borderId="44" xfId="482" applyFont="1" applyFill="1" applyBorder="1" applyAlignment="1">
      <alignment horizontal="center"/>
    </xf>
    <xf numFmtId="0" fontId="153" fillId="0" borderId="37" xfId="434" applyFont="1" applyFill="1" applyBorder="1" applyAlignment="1" applyProtection="1">
      <alignment horizontal="center" vertical="center"/>
    </xf>
    <xf numFmtId="0" fontId="153" fillId="0" borderId="109" xfId="434" applyFont="1" applyFill="1" applyBorder="1" applyAlignment="1" applyProtection="1">
      <alignment horizontal="center" vertical="center"/>
    </xf>
    <xf numFmtId="0" fontId="153" fillId="0" borderId="80" xfId="434" applyFont="1" applyFill="1" applyBorder="1" applyAlignment="1" applyProtection="1">
      <alignment horizontal="center" vertical="center"/>
    </xf>
    <xf numFmtId="0" fontId="153" fillId="0" borderId="236" xfId="434" applyFont="1" applyFill="1" applyBorder="1" applyAlignment="1" applyProtection="1">
      <alignment horizontal="center" vertical="center" wrapText="1"/>
    </xf>
    <xf numFmtId="0" fontId="153" fillId="0" borderId="235" xfId="434" applyFont="1" applyFill="1" applyBorder="1" applyAlignment="1" applyProtection="1">
      <alignment horizontal="center" vertical="center" wrapText="1"/>
    </xf>
    <xf numFmtId="0" fontId="153" fillId="0" borderId="49" xfId="434" applyFont="1" applyFill="1" applyBorder="1" applyAlignment="1" applyProtection="1">
      <alignment horizontal="center" vertical="center" wrapText="1"/>
    </xf>
    <xf numFmtId="0" fontId="153" fillId="0" borderId="90" xfId="434" applyFont="1" applyFill="1" applyBorder="1" applyAlignment="1" applyProtection="1">
      <alignment horizontal="center" vertical="center" wrapText="1"/>
    </xf>
    <xf numFmtId="0" fontId="153" fillId="0" borderId="109" xfId="434" applyFont="1" applyFill="1" applyBorder="1" applyAlignment="1" applyProtection="1">
      <alignment horizontal="center" vertical="center" wrapText="1"/>
    </xf>
    <xf numFmtId="0" fontId="153" fillId="0" borderId="81" xfId="434" applyFont="1" applyFill="1" applyBorder="1" applyAlignment="1" applyProtection="1">
      <alignment horizontal="center" vertical="center" wrapText="1"/>
    </xf>
    <xf numFmtId="0" fontId="463" fillId="0" borderId="64" xfId="383" applyFont="1" applyFill="1" applyBorder="1" applyAlignment="1">
      <alignment horizontal="left"/>
    </xf>
    <xf numFmtId="0" fontId="141" fillId="0" borderId="182" xfId="0" applyFont="1" applyBorder="1" applyAlignment="1"/>
    <xf numFmtId="0" fontId="141" fillId="0" borderId="184" xfId="0" applyFont="1" applyBorder="1" applyAlignment="1"/>
    <xf numFmtId="0" fontId="153" fillId="0" borderId="71" xfId="434" applyFont="1" applyFill="1" applyBorder="1" applyAlignment="1" applyProtection="1">
      <alignment horizontal="center" vertical="center" textRotation="180"/>
    </xf>
    <xf numFmtId="0" fontId="153" fillId="0" borderId="47" xfId="383" applyFont="1" applyFill="1" applyBorder="1" applyAlignment="1">
      <alignment horizontal="center" vertical="center"/>
    </xf>
    <xf numFmtId="0" fontId="153" fillId="0" borderId="37" xfId="434" applyFont="1" applyFill="1" applyBorder="1" applyAlignment="1" applyProtection="1">
      <alignment horizontal="center" vertical="center" wrapText="1"/>
    </xf>
    <xf numFmtId="0" fontId="153" fillId="0" borderId="81" xfId="434" applyFont="1" applyFill="1" applyBorder="1" applyAlignment="1" applyProtection="1">
      <alignment horizontal="center" vertical="center"/>
    </xf>
    <xf numFmtId="0" fontId="153" fillId="0" borderId="229" xfId="434" applyFont="1" applyFill="1" applyBorder="1" applyAlignment="1" applyProtection="1">
      <alignment horizontal="center" vertical="center"/>
    </xf>
    <xf numFmtId="0" fontId="153" fillId="0" borderId="222" xfId="434" applyFont="1" applyFill="1" applyBorder="1" applyAlignment="1" applyProtection="1">
      <alignment horizontal="center" vertical="center"/>
    </xf>
    <xf numFmtId="0" fontId="153" fillId="0" borderId="225" xfId="434" applyFont="1" applyFill="1" applyBorder="1" applyAlignment="1" applyProtection="1">
      <alignment horizontal="center" vertical="center"/>
    </xf>
    <xf numFmtId="0" fontId="151" fillId="0" borderId="44" xfId="482" applyFont="1" applyFill="1" applyBorder="1" applyAlignment="1">
      <alignment horizontal="center"/>
    </xf>
    <xf numFmtId="180" fontId="153" fillId="0" borderId="30" xfId="0" applyNumberFormat="1" applyFont="1" applyBorder="1" applyAlignment="1">
      <alignment vertical="center"/>
    </xf>
    <xf numFmtId="0" fontId="141" fillId="0" borderId="66" xfId="0" applyFont="1" applyBorder="1" applyAlignment="1">
      <alignment vertical="center"/>
    </xf>
    <xf numFmtId="180" fontId="153" fillId="0" borderId="30" xfId="0" applyNumberFormat="1" applyFont="1" applyBorder="1" applyAlignment="1">
      <alignment horizontal="center" vertical="center"/>
    </xf>
    <xf numFmtId="0" fontId="141" fillId="0" borderId="82" xfId="0" applyFont="1" applyBorder="1" applyAlignment="1">
      <alignment horizontal="center" vertical="center"/>
    </xf>
    <xf numFmtId="0" fontId="141" fillId="0" borderId="50" xfId="0" applyFont="1" applyFill="1" applyBorder="1" applyAlignment="1">
      <alignment vertical="center"/>
    </xf>
    <xf numFmtId="180" fontId="153" fillId="0" borderId="220" xfId="0" applyNumberFormat="1" applyFont="1" applyFill="1" applyBorder="1" applyAlignment="1">
      <alignment horizontal="center" vertical="center"/>
    </xf>
    <xf numFmtId="0" fontId="141" fillId="0" borderId="225" xfId="0" applyFont="1" applyBorder="1" applyAlignment="1">
      <alignment horizontal="center" vertical="center"/>
    </xf>
    <xf numFmtId="180" fontId="153" fillId="0" borderId="181" xfId="0" applyNumberFormat="1" applyFont="1" applyFill="1" applyBorder="1" applyAlignment="1">
      <alignment vertical="center"/>
    </xf>
    <xf numFmtId="0" fontId="141" fillId="0" borderId="182" xfId="0" applyFont="1" applyFill="1" applyBorder="1" applyAlignment="1">
      <alignment vertical="center"/>
    </xf>
    <xf numFmtId="0" fontId="141" fillId="0" borderId="184" xfId="0" applyFont="1" applyFill="1" applyBorder="1" applyAlignment="1">
      <alignment vertical="center"/>
    </xf>
    <xf numFmtId="0" fontId="153" fillId="0" borderId="86" xfId="434" applyFont="1" applyFill="1" applyBorder="1" applyAlignment="1" applyProtection="1">
      <alignment horizontal="center" vertical="center" textRotation="180"/>
    </xf>
    <xf numFmtId="0" fontId="153" fillId="0" borderId="65" xfId="434" applyFont="1" applyFill="1" applyBorder="1" applyAlignment="1" applyProtection="1">
      <alignment horizontal="center" vertical="center" textRotation="180"/>
    </xf>
    <xf numFmtId="0" fontId="153" fillId="0" borderId="87" xfId="434" applyFont="1" applyFill="1" applyBorder="1" applyAlignment="1" applyProtection="1">
      <alignment horizontal="center" vertical="center" textRotation="180"/>
    </xf>
    <xf numFmtId="0" fontId="153" fillId="0" borderId="22" xfId="434" applyFont="1" applyFill="1" applyBorder="1" applyAlignment="1" applyProtection="1">
      <alignment horizontal="center" vertical="center" wrapText="1"/>
    </xf>
    <xf numFmtId="0" fontId="114" fillId="0" borderId="16" xfId="482" applyFont="1" applyFill="1" applyBorder="1" applyAlignment="1">
      <alignment horizontal="center"/>
    </xf>
    <xf numFmtId="0" fontId="153" fillId="0" borderId="219" xfId="383" applyFont="1" applyFill="1" applyBorder="1" applyAlignment="1">
      <alignment horizontal="center" vertical="center"/>
    </xf>
    <xf numFmtId="0" fontId="114" fillId="0" borderId="75" xfId="482" applyFont="1" applyFill="1" applyBorder="1" applyAlignment="1">
      <alignment horizontal="center"/>
    </xf>
    <xf numFmtId="0" fontId="153" fillId="0" borderId="224" xfId="383" applyFont="1" applyFill="1" applyBorder="1" applyAlignment="1">
      <alignment horizontal="center" vertical="center"/>
    </xf>
    <xf numFmtId="180" fontId="153" fillId="0" borderId="32" xfId="0" applyNumberFormat="1" applyFont="1" applyFill="1" applyBorder="1" applyAlignment="1">
      <alignment horizontal="right"/>
    </xf>
    <xf numFmtId="0" fontId="141" fillId="0" borderId="32" xfId="0" applyFont="1" applyFill="1" applyBorder="1" applyAlignment="1">
      <alignment horizontal="right"/>
    </xf>
    <xf numFmtId="0" fontId="141" fillId="0" borderId="82" xfId="0" applyFont="1" applyFill="1" applyBorder="1" applyAlignment="1">
      <alignment horizontal="right"/>
    </xf>
    <xf numFmtId="0" fontId="113" fillId="0" borderId="26" xfId="1424" applyFont="1" applyFill="1" applyBorder="1" applyAlignment="1" applyProtection="1">
      <alignment horizontal="center" vertical="center" textRotation="180"/>
    </xf>
    <xf numFmtId="0" fontId="113" fillId="0" borderId="223" xfId="1424" applyFont="1" applyFill="1" applyBorder="1" applyAlignment="1" applyProtection="1">
      <alignment horizontal="center" vertical="center" textRotation="180"/>
    </xf>
    <xf numFmtId="0" fontId="113" fillId="0" borderId="226" xfId="1424" applyFont="1" applyFill="1" applyBorder="1" applyAlignment="1" applyProtection="1">
      <alignment horizontal="center" vertical="center" textRotation="180"/>
    </xf>
    <xf numFmtId="0" fontId="114" fillId="0" borderId="26" xfId="0" applyFont="1" applyFill="1" applyBorder="1" applyAlignment="1">
      <alignment horizontal="center" vertical="center"/>
    </xf>
    <xf numFmtId="0" fontId="114" fillId="0" borderId="223" xfId="0" applyFont="1" applyFill="1" applyBorder="1" applyAlignment="1">
      <alignment horizontal="center" vertical="center"/>
    </xf>
    <xf numFmtId="0" fontId="114" fillId="0" borderId="226" xfId="0" applyFont="1" applyFill="1" applyBorder="1" applyAlignment="1">
      <alignment horizontal="center" vertical="center"/>
    </xf>
    <xf numFmtId="0" fontId="114" fillId="0" borderId="16" xfId="1424" applyFont="1" applyFill="1" applyBorder="1" applyAlignment="1" applyProtection="1">
      <alignment horizontal="center" vertical="center" wrapText="1"/>
    </xf>
    <xf numFmtId="0" fontId="114" fillId="0" borderId="219" xfId="1424" applyFont="1" applyFill="1" applyBorder="1" applyAlignment="1" applyProtection="1">
      <alignment horizontal="center" vertical="center" wrapText="1"/>
    </xf>
    <xf numFmtId="0" fontId="114" fillId="0" borderId="227" xfId="1424" applyFont="1" applyFill="1" applyBorder="1" applyAlignment="1" applyProtection="1">
      <alignment horizontal="center" vertical="center" wrapText="1"/>
    </xf>
    <xf numFmtId="0" fontId="114" fillId="0" borderId="107" xfId="1424" applyFont="1" applyFill="1" applyBorder="1" applyAlignment="1" applyProtection="1">
      <alignment horizontal="center" vertical="center" wrapText="1"/>
    </xf>
    <xf numFmtId="0" fontId="114" fillId="0" borderId="29" xfId="1424" applyFont="1" applyFill="1" applyBorder="1" applyAlignment="1" applyProtection="1">
      <alignment horizontal="center" vertical="center" wrapText="1"/>
    </xf>
    <xf numFmtId="0" fontId="114" fillId="0" borderId="89" xfId="0" applyFont="1" applyFill="1" applyBorder="1" applyAlignment="1">
      <alignment horizontal="center" vertical="center" wrapText="1"/>
    </xf>
    <xf numFmtId="0" fontId="114" fillId="0" borderId="25" xfId="1424" applyFont="1" applyFill="1" applyBorder="1" applyAlignment="1" applyProtection="1">
      <alignment horizontal="center" vertical="center" wrapText="1"/>
    </xf>
    <xf numFmtId="0" fontId="114" fillId="0" borderId="33" xfId="1424" applyFont="1" applyFill="1" applyBorder="1" applyAlignment="1" applyProtection="1">
      <alignment horizontal="center" vertical="center" wrapText="1"/>
    </xf>
    <xf numFmtId="0" fontId="114" fillId="0" borderId="40" xfId="0" applyFont="1" applyFill="1" applyBorder="1" applyAlignment="1">
      <alignment horizontal="center" vertical="center" wrapText="1"/>
    </xf>
    <xf numFmtId="0" fontId="114" fillId="0" borderId="236" xfId="1424" applyFont="1" applyFill="1" applyBorder="1" applyAlignment="1" applyProtection="1">
      <alignment horizontal="center" vertical="center" wrapText="1"/>
    </xf>
    <xf numFmtId="0" fontId="114" fillId="0" borderId="233" xfId="1424" applyFont="1" applyFill="1" applyBorder="1" applyAlignment="1" applyProtection="1">
      <alignment horizontal="center" vertical="center" wrapText="1"/>
    </xf>
    <xf numFmtId="0" fontId="114" fillId="0" borderId="49" xfId="1424" applyFont="1" applyFill="1" applyBorder="1" applyAlignment="1" applyProtection="1">
      <alignment horizontal="center" vertical="center" wrapText="1"/>
    </xf>
    <xf numFmtId="0" fontId="114" fillId="0" borderId="51" xfId="1424" applyFont="1" applyFill="1" applyBorder="1" applyAlignment="1" applyProtection="1">
      <alignment horizontal="center" vertical="center" wrapText="1"/>
    </xf>
    <xf numFmtId="0" fontId="114" fillId="0" borderId="235" xfId="0" applyFont="1" applyFill="1" applyBorder="1" applyAlignment="1">
      <alignment horizontal="center" vertical="center" wrapText="1"/>
    </xf>
    <xf numFmtId="0" fontId="114" fillId="0" borderId="90" xfId="0" applyFont="1" applyFill="1" applyBorder="1" applyAlignment="1">
      <alignment horizontal="center" vertical="center" wrapText="1"/>
    </xf>
    <xf numFmtId="0" fontId="114" fillId="0" borderId="26" xfId="492" applyFont="1" applyFill="1" applyBorder="1" applyAlignment="1">
      <alignment horizontal="center" vertical="center"/>
    </xf>
    <xf numFmtId="0" fontId="114" fillId="0" borderId="16" xfId="492" applyFont="1" applyFill="1" applyBorder="1" applyAlignment="1">
      <alignment horizontal="center" vertical="center"/>
    </xf>
    <xf numFmtId="0" fontId="114" fillId="0" borderId="75" xfId="492" applyFont="1" applyFill="1" applyBorder="1" applyAlignment="1">
      <alignment horizontal="center" vertical="center"/>
    </xf>
    <xf numFmtId="0" fontId="226" fillId="0" borderId="0" xfId="492" applyFont="1" applyFill="1" applyBorder="1" applyAlignment="1">
      <alignment horizontal="center" vertical="center"/>
    </xf>
    <xf numFmtId="0" fontId="114" fillId="0" borderId="223" xfId="492" applyFont="1" applyFill="1" applyBorder="1" applyAlignment="1">
      <alignment horizontal="center" vertical="center"/>
    </xf>
    <xf numFmtId="0" fontId="114" fillId="0" borderId="219" xfId="492" applyFont="1" applyFill="1" applyBorder="1" applyAlignment="1">
      <alignment horizontal="center" vertical="center"/>
    </xf>
    <xf numFmtId="0" fontId="114" fillId="0" borderId="224" xfId="492" applyFont="1" applyFill="1" applyBorder="1" applyAlignment="1">
      <alignment horizontal="center" vertical="center"/>
    </xf>
    <xf numFmtId="180" fontId="262" fillId="26" borderId="46" xfId="0" applyNumberFormat="1" applyFont="1" applyFill="1" applyBorder="1" applyAlignment="1">
      <alignment horizontal="center" vertical="center"/>
    </xf>
    <xf numFmtId="180" fontId="262" fillId="26" borderId="67" xfId="0" applyNumberFormat="1" applyFont="1" applyFill="1" applyBorder="1" applyAlignment="1">
      <alignment horizontal="center" vertical="center"/>
    </xf>
    <xf numFmtId="0" fontId="141" fillId="0" borderId="21" xfId="0" applyFont="1" applyFill="1" applyBorder="1" applyAlignment="1">
      <alignment horizontal="center"/>
    </xf>
    <xf numFmtId="0" fontId="141" fillId="0" borderId="19" xfId="0" applyFont="1" applyFill="1" applyBorder="1" applyAlignment="1">
      <alignment horizontal="center"/>
    </xf>
    <xf numFmtId="0" fontId="141" fillId="0" borderId="18" xfId="0" applyFont="1" applyFill="1" applyBorder="1" applyAlignment="1">
      <alignment horizontal="center"/>
    </xf>
    <xf numFmtId="201" fontId="226" fillId="0" borderId="53" xfId="2198" applyFont="1" applyFill="1" applyBorder="1" applyAlignment="1">
      <alignment horizontal="center"/>
    </xf>
    <xf numFmtId="201" fontId="226" fillId="0" borderId="54" xfId="2198" applyFont="1" applyFill="1" applyBorder="1" applyAlignment="1">
      <alignment horizontal="center"/>
    </xf>
    <xf numFmtId="201" fontId="226" fillId="0" borderId="10" xfId="2198" applyFont="1" applyFill="1" applyBorder="1" applyAlignment="1">
      <alignment horizontal="center"/>
    </xf>
    <xf numFmtId="201" fontId="226" fillId="0" borderId="57" xfId="2198" applyFont="1" applyFill="1" applyBorder="1" applyAlignment="1">
      <alignment horizontal="center"/>
    </xf>
    <xf numFmtId="201" fontId="226" fillId="0" borderId="53" xfId="2198" applyFont="1" applyFill="1" applyBorder="1" applyAlignment="1">
      <alignment horizontal="center" wrapText="1"/>
    </xf>
    <xf numFmtId="0" fontId="226" fillId="0" borderId="52" xfId="3316" applyNumberFormat="1" applyFont="1" applyFill="1" applyBorder="1" applyAlignment="1" applyProtection="1">
      <alignment horizontal="center" vertical="center" textRotation="180"/>
    </xf>
    <xf numFmtId="0" fontId="226" fillId="0" borderId="55" xfId="3316" applyNumberFormat="1" applyFont="1" applyFill="1" applyBorder="1" applyAlignment="1" applyProtection="1">
      <alignment horizontal="center" vertical="center" textRotation="180"/>
    </xf>
    <xf numFmtId="0" fontId="226" fillId="0" borderId="58" xfId="3316" applyNumberFormat="1" applyFont="1" applyFill="1" applyBorder="1" applyAlignment="1" applyProtection="1">
      <alignment horizontal="center" vertical="center" textRotation="180"/>
    </xf>
    <xf numFmtId="0" fontId="226" fillId="0" borderId="53" xfId="0" applyFont="1" applyFill="1" applyBorder="1" applyAlignment="1">
      <alignment horizontal="center" vertical="center"/>
    </xf>
    <xf numFmtId="0" fontId="226" fillId="0" borderId="10" xfId="0" applyFont="1" applyFill="1" applyBorder="1" applyAlignment="1">
      <alignment horizontal="center" vertical="center"/>
    </xf>
    <xf numFmtId="0" fontId="226" fillId="0" borderId="56" xfId="0" applyFont="1" applyFill="1" applyBorder="1" applyAlignment="1">
      <alignment horizontal="center" vertical="center"/>
    </xf>
    <xf numFmtId="201" fontId="226" fillId="0" borderId="53" xfId="3316" applyFont="1" applyFill="1" applyBorder="1" applyAlignment="1" applyProtection="1">
      <alignment horizontal="center" vertical="center" wrapText="1"/>
    </xf>
    <xf numFmtId="201" fontId="226" fillId="0" borderId="10" xfId="3316" applyFont="1" applyFill="1" applyBorder="1" applyAlignment="1" applyProtection="1">
      <alignment horizontal="center" vertical="center" wrapText="1"/>
    </xf>
    <xf numFmtId="201" fontId="226" fillId="0" borderId="56" xfId="3316" applyFont="1" applyFill="1" applyBorder="1" applyAlignment="1" applyProtection="1">
      <alignment horizontal="center" vertical="center" wrapText="1"/>
    </xf>
    <xf numFmtId="201" fontId="226" fillId="0" borderId="53" xfId="3316" applyFont="1" applyFill="1" applyBorder="1" applyAlignment="1" applyProtection="1">
      <alignment horizontal="center" vertical="center"/>
    </xf>
    <xf numFmtId="201" fontId="226" fillId="0" borderId="10" xfId="3316" applyFont="1" applyFill="1" applyBorder="1" applyAlignment="1" applyProtection="1">
      <alignment horizontal="center" vertical="center"/>
    </xf>
    <xf numFmtId="201" fontId="226" fillId="0" borderId="56" xfId="3316" applyFont="1" applyFill="1" applyBorder="1" applyAlignment="1" applyProtection="1">
      <alignment horizontal="center" vertical="center"/>
    </xf>
    <xf numFmtId="180" fontId="410" fillId="73" borderId="16" xfId="0" applyNumberFormat="1" applyFont="1" applyFill="1" applyBorder="1" applyAlignment="1">
      <alignment horizontal="left" vertical="center"/>
    </xf>
    <xf numFmtId="180" fontId="410" fillId="73" borderId="75" xfId="0" applyNumberFormat="1" applyFont="1" applyFill="1" applyBorder="1" applyAlignment="1">
      <alignment horizontal="left" vertical="center"/>
    </xf>
    <xf numFmtId="180" fontId="356" fillId="72" borderId="10" xfId="0" applyNumberFormat="1" applyFont="1" applyFill="1" applyBorder="1" applyAlignment="1">
      <alignment horizontal="center" vertical="center"/>
    </xf>
    <xf numFmtId="180" fontId="410" fillId="73" borderId="10" xfId="0" applyNumberFormat="1" applyFont="1" applyFill="1" applyBorder="1" applyAlignment="1">
      <alignment horizontal="right" vertical="center"/>
    </xf>
    <xf numFmtId="0" fontId="143" fillId="31" borderId="10" xfId="492" applyFont="1" applyFill="1" applyBorder="1" applyAlignment="1">
      <alignment horizontal="center" vertical="center"/>
    </xf>
    <xf numFmtId="0" fontId="143" fillId="31" borderId="24" xfId="492" applyFont="1" applyFill="1" applyBorder="1" applyAlignment="1">
      <alignment horizontal="center" vertical="center"/>
    </xf>
    <xf numFmtId="0" fontId="143" fillId="31" borderId="16" xfId="492" applyFont="1" applyFill="1" applyBorder="1" applyAlignment="1">
      <alignment horizontal="center" vertical="center"/>
    </xf>
    <xf numFmtId="0" fontId="143" fillId="31" borderId="10" xfId="0" applyFont="1" applyFill="1" applyBorder="1" applyAlignment="1">
      <alignment horizontal="center" vertical="center"/>
    </xf>
    <xf numFmtId="0" fontId="143" fillId="31" borderId="42" xfId="1424" applyFont="1" applyFill="1" applyBorder="1" applyAlignment="1" applyProtection="1">
      <alignment horizontal="center" vertical="center"/>
    </xf>
    <xf numFmtId="0" fontId="143" fillId="31" borderId="20" xfId="1424" applyFont="1" applyFill="1" applyBorder="1" applyAlignment="1" applyProtection="1">
      <alignment horizontal="center" vertical="center"/>
    </xf>
    <xf numFmtId="0" fontId="143" fillId="31" borderId="48" xfId="1424" applyFont="1" applyFill="1" applyBorder="1" applyAlignment="1" applyProtection="1">
      <alignment horizontal="center" vertical="center" wrapText="1"/>
    </xf>
    <xf numFmtId="0" fontId="143" fillId="31" borderId="43" xfId="1424" applyFont="1" applyFill="1" applyBorder="1" applyAlignment="1" applyProtection="1">
      <alignment horizontal="center" vertical="center" wrapText="1"/>
    </xf>
    <xf numFmtId="0" fontId="143" fillId="31" borderId="49" xfId="1424" applyFont="1" applyFill="1" applyBorder="1" applyAlignment="1" applyProtection="1">
      <alignment horizontal="center" vertical="center" wrapText="1"/>
    </xf>
    <xf numFmtId="0" fontId="143" fillId="31" borderId="51" xfId="1424" applyFont="1" applyFill="1" applyBorder="1" applyAlignment="1" applyProtection="1">
      <alignment horizontal="center" vertical="center" wrapText="1"/>
    </xf>
    <xf numFmtId="0" fontId="143" fillId="31" borderId="109" xfId="1424" applyFont="1" applyFill="1" applyBorder="1" applyAlignment="1" applyProtection="1">
      <alignment horizontal="center" vertical="center" wrapText="1"/>
    </xf>
    <xf numFmtId="0" fontId="143" fillId="31" borderId="80" xfId="1424" applyFont="1" applyFill="1" applyBorder="1" applyAlignment="1" applyProtection="1">
      <alignment horizontal="center" vertical="center" wrapText="1"/>
    </xf>
    <xf numFmtId="0" fontId="143" fillId="31" borderId="26" xfId="1424" applyFont="1" applyFill="1" applyBorder="1" applyAlignment="1" applyProtection="1">
      <alignment horizontal="center" vertical="center" textRotation="180"/>
    </xf>
    <xf numFmtId="0" fontId="143" fillId="31" borderId="27" xfId="1424" applyFont="1" applyFill="1" applyBorder="1" applyAlignment="1" applyProtection="1">
      <alignment horizontal="center" vertical="center" textRotation="180"/>
    </xf>
    <xf numFmtId="0" fontId="143" fillId="31" borderId="63" xfId="1424" applyFont="1" applyFill="1" applyBorder="1" applyAlignment="1" applyProtection="1">
      <alignment horizontal="center" vertical="center" textRotation="180"/>
    </xf>
    <xf numFmtId="0" fontId="143" fillId="31" borderId="16" xfId="0" applyFont="1" applyFill="1" applyBorder="1" applyAlignment="1">
      <alignment horizontal="center" vertical="center"/>
    </xf>
    <xf numFmtId="0" fontId="143" fillId="31" borderId="42" xfId="0" applyFont="1" applyFill="1" applyBorder="1" applyAlignment="1">
      <alignment horizontal="center" vertical="center"/>
    </xf>
    <xf numFmtId="0" fontId="143" fillId="31" borderId="16" xfId="1424" applyFont="1" applyFill="1" applyBorder="1" applyAlignment="1" applyProtection="1">
      <alignment horizontal="center" vertical="center" wrapText="1"/>
    </xf>
    <xf numFmtId="0" fontId="143" fillId="31" borderId="42" xfId="1424" applyFont="1" applyFill="1" applyBorder="1" applyAlignment="1" applyProtection="1">
      <alignment horizontal="center" vertical="center" wrapText="1"/>
    </xf>
    <xf numFmtId="0" fontId="143" fillId="31" borderId="16" xfId="1424" applyFont="1" applyFill="1" applyBorder="1" applyAlignment="1" applyProtection="1">
      <alignment horizontal="center" vertical="center"/>
    </xf>
    <xf numFmtId="0" fontId="143" fillId="31" borderId="75" xfId="492" applyFont="1" applyFill="1" applyBorder="1" applyAlignment="1">
      <alignment horizontal="center" vertical="center"/>
    </xf>
    <xf numFmtId="180" fontId="356" fillId="72" borderId="21" xfId="0" applyNumberFormat="1" applyFont="1" applyFill="1" applyBorder="1" applyAlignment="1">
      <alignment horizontal="center" vertical="center"/>
    </xf>
    <xf numFmtId="180" fontId="356" fillId="72" borderId="18" xfId="0" applyNumberFormat="1" applyFont="1" applyFill="1" applyBorder="1" applyAlignment="1">
      <alignment horizontal="center" vertical="center"/>
    </xf>
    <xf numFmtId="0" fontId="143" fillId="31" borderId="28" xfId="1424" applyFont="1" applyFill="1" applyBorder="1" applyAlignment="1" applyProtection="1">
      <alignment horizontal="center" vertical="center" textRotation="180"/>
    </xf>
    <xf numFmtId="0" fontId="143" fillId="31" borderId="20" xfId="0" applyFont="1" applyFill="1" applyBorder="1" applyAlignment="1">
      <alignment horizontal="center" vertical="center"/>
    </xf>
    <xf numFmtId="0" fontId="143" fillId="31" borderId="20" xfId="1424" applyFont="1" applyFill="1" applyBorder="1" applyAlignment="1" applyProtection="1">
      <alignment horizontal="center" vertical="center" wrapText="1"/>
    </xf>
    <xf numFmtId="0" fontId="141" fillId="31" borderId="10" xfId="3316" applyNumberFormat="1" applyFont="1" applyFill="1" applyBorder="1" applyAlignment="1" applyProtection="1">
      <alignment horizontal="center" vertical="center" textRotation="180"/>
    </xf>
    <xf numFmtId="0" fontId="141" fillId="31" borderId="10" xfId="0" applyFont="1" applyFill="1" applyBorder="1" applyAlignment="1">
      <alignment horizontal="center" vertical="center"/>
    </xf>
    <xf numFmtId="201" fontId="141" fillId="31" borderId="10" xfId="3316" applyFont="1" applyFill="1" applyBorder="1" applyAlignment="1" applyProtection="1">
      <alignment horizontal="center" vertical="center" wrapText="1"/>
    </xf>
    <xf numFmtId="201" fontId="141" fillId="31" borderId="10" xfId="3316" applyFont="1" applyFill="1" applyBorder="1" applyAlignment="1" applyProtection="1">
      <alignment horizontal="center" vertical="center"/>
    </xf>
    <xf numFmtId="201" fontId="141" fillId="31" borderId="10" xfId="2198" applyFont="1" applyFill="1" applyBorder="1" applyAlignment="1">
      <alignment horizontal="center" vertical="center"/>
    </xf>
    <xf numFmtId="201" fontId="141" fillId="31" borderId="22" xfId="2198" applyFont="1" applyFill="1" applyBorder="1" applyAlignment="1">
      <alignment horizontal="center" vertical="center"/>
    </xf>
    <xf numFmtId="0" fontId="226" fillId="31" borderId="85" xfId="2419" applyFont="1" applyFill="1" applyBorder="1" applyAlignment="1">
      <alignment horizontal="center" vertical="center" wrapText="1"/>
    </xf>
    <xf numFmtId="0" fontId="226" fillId="31" borderId="88" xfId="2419" applyFont="1" applyFill="1" applyBorder="1" applyAlignment="1">
      <alignment horizontal="center" vertical="center" wrapText="1"/>
    </xf>
    <xf numFmtId="0" fontId="226" fillId="31" borderId="47" xfId="2419" applyFont="1" applyFill="1" applyBorder="1" applyAlignment="1">
      <alignment horizontal="center" vertical="center" wrapText="1"/>
    </xf>
    <xf numFmtId="0" fontId="226" fillId="31" borderId="83" xfId="2419" applyFont="1" applyFill="1" applyBorder="1" applyAlignment="1">
      <alignment horizontal="center" vertical="center" wrapText="1"/>
    </xf>
    <xf numFmtId="0" fontId="226" fillId="31" borderId="50" xfId="2419" applyFont="1" applyFill="1" applyBorder="1" applyAlignment="1">
      <alignment horizontal="center" vertical="center" wrapText="1"/>
    </xf>
    <xf numFmtId="0" fontId="226" fillId="31" borderId="37" xfId="2419" applyFont="1" applyFill="1" applyBorder="1" applyAlignment="1">
      <alignment horizontal="center" vertical="center" wrapText="1"/>
    </xf>
    <xf numFmtId="0" fontId="226" fillId="31" borderId="107" xfId="2419" applyFont="1" applyFill="1" applyBorder="1" applyAlignment="1">
      <alignment horizontal="center" vertical="center" wrapText="1"/>
    </xf>
    <xf numFmtId="0" fontId="226" fillId="31" borderId="108" xfId="2419" applyFont="1" applyFill="1" applyBorder="1" applyAlignment="1">
      <alignment horizontal="center" vertical="center" wrapText="1"/>
    </xf>
    <xf numFmtId="0" fontId="226" fillId="31" borderId="49" xfId="2419" applyFont="1" applyFill="1" applyBorder="1" applyAlignment="1">
      <alignment horizontal="center" vertical="center" wrapText="1"/>
    </xf>
    <xf numFmtId="0" fontId="226" fillId="31" borderId="51" xfId="2419" applyFont="1" applyFill="1" applyBorder="1" applyAlignment="1">
      <alignment horizontal="center" vertical="center" wrapText="1"/>
    </xf>
    <xf numFmtId="0" fontId="226" fillId="31" borderId="25" xfId="2419" applyFont="1" applyFill="1" applyBorder="1" applyAlignment="1">
      <alignment horizontal="center" vertical="center" wrapText="1"/>
    </xf>
    <xf numFmtId="0" fontId="226" fillId="31" borderId="23" xfId="2419" applyFont="1" applyFill="1" applyBorder="1" applyAlignment="1">
      <alignment horizontal="center" vertical="center" wrapText="1"/>
    </xf>
    <xf numFmtId="0" fontId="263" fillId="31" borderId="10" xfId="0" applyFont="1" applyFill="1" applyBorder="1" applyAlignment="1">
      <alignment horizontal="center" vertical="center"/>
    </xf>
    <xf numFmtId="0" fontId="263" fillId="31" borderId="10" xfId="0" applyFont="1" applyFill="1" applyBorder="1" applyAlignment="1">
      <alignment horizontal="center" vertical="center" wrapText="1"/>
    </xf>
    <xf numFmtId="0" fontId="263" fillId="31" borderId="24" xfId="0" applyFont="1" applyFill="1" applyBorder="1" applyAlignment="1">
      <alignment horizontal="center" vertical="center" wrapText="1"/>
    </xf>
    <xf numFmtId="0" fontId="226" fillId="31" borderId="42" xfId="2419" applyFont="1" applyFill="1" applyBorder="1" applyAlignment="1">
      <alignment horizontal="center" vertical="center" wrapText="1"/>
    </xf>
    <xf numFmtId="0" fontId="263" fillId="0" borderId="0" xfId="0" applyFont="1" applyAlignment="1">
      <alignment horizontal="center" vertical="center"/>
    </xf>
    <xf numFmtId="0" fontId="226" fillId="31" borderId="16" xfId="2419" applyFont="1" applyFill="1" applyBorder="1" applyAlignment="1">
      <alignment horizontal="center" vertical="center" wrapText="1"/>
    </xf>
    <xf numFmtId="0" fontId="226" fillId="31" borderId="75" xfId="2419" applyFont="1" applyFill="1" applyBorder="1" applyAlignment="1">
      <alignment horizontal="center" vertical="center" wrapText="1"/>
    </xf>
    <xf numFmtId="0" fontId="226" fillId="31" borderId="10" xfId="2419" applyFont="1" applyFill="1" applyBorder="1" applyAlignment="1">
      <alignment horizontal="center" vertical="center" wrapText="1"/>
    </xf>
    <xf numFmtId="0" fontId="226" fillId="31" borderId="24" xfId="2419" applyFont="1" applyFill="1" applyBorder="1" applyAlignment="1">
      <alignment horizontal="center" vertical="center" wrapText="1"/>
    </xf>
    <xf numFmtId="0" fontId="112" fillId="31" borderId="53" xfId="467" applyFont="1" applyFill="1" applyBorder="1" applyAlignment="1">
      <alignment horizontal="center"/>
    </xf>
    <xf numFmtId="0" fontId="112" fillId="31" borderId="54" xfId="467" applyFont="1" applyFill="1" applyBorder="1" applyAlignment="1">
      <alignment horizontal="center"/>
    </xf>
    <xf numFmtId="0" fontId="112" fillId="31" borderId="10" xfId="467" applyFont="1" applyFill="1" applyBorder="1" applyAlignment="1">
      <alignment horizontal="center"/>
    </xf>
    <xf numFmtId="0" fontId="112" fillId="31" borderId="57" xfId="467" applyFont="1" applyFill="1" applyBorder="1" applyAlignment="1">
      <alignment horizontal="center"/>
    </xf>
    <xf numFmtId="180" fontId="226" fillId="71" borderId="21" xfId="499" applyNumberFormat="1" applyFont="1" applyFill="1" applyBorder="1" applyAlignment="1">
      <alignment horizontal="center"/>
    </xf>
    <xf numFmtId="180" fontId="226" fillId="71" borderId="19" xfId="499" applyNumberFormat="1" applyFont="1" applyFill="1" applyBorder="1" applyAlignment="1">
      <alignment horizontal="center"/>
    </xf>
    <xf numFmtId="180" fontId="226" fillId="71" borderId="18" xfId="499" applyNumberFormat="1" applyFont="1" applyFill="1" applyBorder="1" applyAlignment="1">
      <alignment horizontal="center"/>
    </xf>
    <xf numFmtId="0" fontId="112" fillId="31" borderId="21" xfId="467" applyFont="1" applyFill="1" applyBorder="1" applyAlignment="1">
      <alignment horizontal="center"/>
    </xf>
    <xf numFmtId="0" fontId="112" fillId="31" borderId="18" xfId="467" applyFont="1" applyFill="1" applyBorder="1" applyAlignment="1">
      <alignment horizontal="center"/>
    </xf>
    <xf numFmtId="180" fontId="226" fillId="71" borderId="48" xfId="499" applyNumberFormat="1" applyFont="1" applyFill="1" applyBorder="1" applyAlignment="1">
      <alignment horizontal="center"/>
    </xf>
    <xf numFmtId="180" fontId="226" fillId="71" borderId="68" xfId="499" applyNumberFormat="1" applyFont="1" applyFill="1" applyBorder="1" applyAlignment="1">
      <alignment horizontal="center"/>
    </xf>
    <xf numFmtId="180" fontId="226" fillId="71" borderId="43" xfId="499" applyNumberFormat="1" applyFont="1" applyFill="1" applyBorder="1" applyAlignment="1">
      <alignment horizontal="center"/>
    </xf>
    <xf numFmtId="0" fontId="112" fillId="31" borderId="52" xfId="431" applyNumberFormat="1" applyFont="1" applyFill="1" applyBorder="1" applyAlignment="1" applyProtection="1">
      <alignment horizontal="center" vertical="center" wrapText="1"/>
    </xf>
    <xf numFmtId="0" fontId="112" fillId="31" borderId="55" xfId="431" applyNumberFormat="1" applyFont="1" applyFill="1" applyBorder="1" applyAlignment="1" applyProtection="1">
      <alignment horizontal="center" vertical="center" wrapText="1"/>
    </xf>
    <xf numFmtId="0" fontId="112" fillId="31" borderId="53" xfId="499" applyFont="1" applyFill="1" applyBorder="1" applyAlignment="1">
      <alignment horizontal="center" vertical="center"/>
    </xf>
    <xf numFmtId="0" fontId="112" fillId="31" borderId="10" xfId="499" applyFont="1" applyFill="1" applyBorder="1" applyAlignment="1">
      <alignment horizontal="center" vertical="center"/>
    </xf>
    <xf numFmtId="0" fontId="112" fillId="31" borderId="53" xfId="431" applyFont="1" applyFill="1" applyBorder="1" applyAlignment="1" applyProtection="1">
      <alignment horizontal="center" vertical="center"/>
    </xf>
    <xf numFmtId="0" fontId="112" fillId="31" borderId="10" xfId="431" applyFont="1" applyFill="1" applyBorder="1" applyAlignment="1" applyProtection="1">
      <alignment horizontal="center" vertical="center"/>
    </xf>
    <xf numFmtId="0" fontId="112" fillId="31" borderId="141" xfId="431" applyNumberFormat="1" applyFont="1" applyFill="1" applyBorder="1" applyAlignment="1" applyProtection="1">
      <alignment horizontal="center" vertical="center" wrapText="1"/>
    </xf>
    <xf numFmtId="0" fontId="112" fillId="31" borderId="42" xfId="499" applyFont="1" applyFill="1" applyBorder="1" applyAlignment="1">
      <alignment horizontal="center" vertical="center"/>
    </xf>
    <xf numFmtId="0" fontId="112" fillId="31" borderId="42" xfId="431" applyFont="1" applyFill="1" applyBorder="1" applyAlignment="1" applyProtection="1">
      <alignment horizontal="center" vertical="center"/>
    </xf>
    <xf numFmtId="0" fontId="112" fillId="31" borderId="203" xfId="467" applyFont="1" applyFill="1" applyBorder="1" applyAlignment="1">
      <alignment horizontal="center"/>
    </xf>
    <xf numFmtId="0" fontId="112" fillId="31" borderId="204" xfId="467" applyFont="1" applyFill="1" applyBorder="1" applyAlignment="1">
      <alignment horizontal="center"/>
    </xf>
    <xf numFmtId="0" fontId="112" fillId="31" borderId="205" xfId="467" applyFont="1" applyFill="1" applyBorder="1" applyAlignment="1">
      <alignment horizontal="center"/>
    </xf>
    <xf numFmtId="0" fontId="112" fillId="31" borderId="49" xfId="467" applyFont="1" applyFill="1" applyBorder="1" applyAlignment="1">
      <alignment horizontal="center"/>
    </xf>
    <xf numFmtId="0" fontId="112" fillId="31" borderId="0" xfId="467" applyFont="1" applyFill="1" applyBorder="1" applyAlignment="1">
      <alignment horizontal="center"/>
    </xf>
    <xf numFmtId="0" fontId="112" fillId="31" borderId="51" xfId="467" applyFont="1" applyFill="1" applyBorder="1" applyAlignment="1">
      <alignment horizontal="center"/>
    </xf>
    <xf numFmtId="0" fontId="112" fillId="31" borderId="25" xfId="467" applyFont="1" applyFill="1" applyBorder="1" applyAlignment="1">
      <alignment horizontal="center"/>
    </xf>
    <xf numFmtId="0" fontId="112" fillId="31" borderId="33" xfId="467" applyFont="1" applyFill="1" applyBorder="1" applyAlignment="1">
      <alignment horizontal="center"/>
    </xf>
    <xf numFmtId="0" fontId="112" fillId="31" borderId="23" xfId="467" applyFont="1" applyFill="1" applyBorder="1" applyAlignment="1">
      <alignment horizontal="center"/>
    </xf>
    <xf numFmtId="0" fontId="112" fillId="31" borderId="143" xfId="467" applyFont="1" applyFill="1" applyBorder="1" applyAlignment="1">
      <alignment horizontal="center"/>
    </xf>
    <xf numFmtId="180" fontId="141" fillId="31" borderId="209" xfId="499" applyNumberFormat="1" applyFont="1" applyFill="1" applyBorder="1" applyAlignment="1">
      <alignment horizontal="center"/>
    </xf>
    <xf numFmtId="180" fontId="141" fillId="31" borderId="15" xfId="499" applyNumberFormat="1" applyFont="1" applyFill="1" applyBorder="1" applyAlignment="1">
      <alignment horizontal="center"/>
    </xf>
    <xf numFmtId="180" fontId="141" fillId="31" borderId="210" xfId="499" applyNumberFormat="1" applyFont="1" applyFill="1" applyBorder="1" applyAlignment="1">
      <alignment horizontal="center"/>
    </xf>
    <xf numFmtId="180" fontId="141" fillId="31" borderId="211" xfId="499" applyNumberFormat="1" applyFont="1" applyFill="1" applyBorder="1" applyAlignment="1">
      <alignment horizontal="center"/>
    </xf>
    <xf numFmtId="0" fontId="112" fillId="31" borderId="139" xfId="467" applyFont="1" applyFill="1" applyBorder="1" applyAlignment="1">
      <alignment horizontal="center"/>
    </xf>
    <xf numFmtId="0" fontId="112" fillId="31" borderId="140" xfId="467" applyFont="1" applyFill="1" applyBorder="1" applyAlignment="1">
      <alignment horizontal="center"/>
    </xf>
    <xf numFmtId="0" fontId="112" fillId="31" borderId="144" xfId="467" applyFont="1" applyFill="1" applyBorder="1" applyAlignment="1">
      <alignment horizontal="center"/>
    </xf>
    <xf numFmtId="0" fontId="112" fillId="31" borderId="206" xfId="467" applyFont="1" applyFill="1" applyBorder="1" applyAlignment="1">
      <alignment horizontal="center"/>
    </xf>
    <xf numFmtId="0" fontId="112" fillId="31" borderId="207" xfId="467" applyFont="1" applyFill="1" applyBorder="1" applyAlignment="1">
      <alignment horizontal="center"/>
    </xf>
    <xf numFmtId="0" fontId="112" fillId="31" borderId="208" xfId="467" applyFont="1" applyFill="1" applyBorder="1" applyAlignment="1">
      <alignment horizontal="center"/>
    </xf>
    <xf numFmtId="0" fontId="264" fillId="22" borderId="219" xfId="492" applyFont="1" applyFill="1" applyBorder="1" applyAlignment="1">
      <alignment horizontal="center" vertical="center"/>
    </xf>
    <xf numFmtId="0" fontId="273" fillId="22" borderId="219" xfId="492" applyFont="1" applyFill="1" applyBorder="1" applyAlignment="1">
      <alignment horizontal="center" vertical="center"/>
    </xf>
    <xf numFmtId="0" fontId="264" fillId="22" borderId="16" xfId="492" applyFont="1" applyFill="1" applyBorder="1" applyAlignment="1">
      <alignment horizontal="center" vertical="center"/>
    </xf>
    <xf numFmtId="0" fontId="264" fillId="22" borderId="75" xfId="492" applyFont="1" applyFill="1" applyBorder="1" applyAlignment="1">
      <alignment horizontal="center" vertical="center"/>
    </xf>
    <xf numFmtId="0" fontId="264" fillId="22" borderId="224" xfId="492" applyFont="1" applyFill="1" applyBorder="1" applyAlignment="1">
      <alignment horizontal="center" vertical="center"/>
    </xf>
    <xf numFmtId="0" fontId="273" fillId="0" borderId="220" xfId="0" applyFont="1" applyFill="1" applyBorder="1" applyAlignment="1">
      <alignment horizontal="center" wrapText="1"/>
    </xf>
    <xf numFmtId="0" fontId="226" fillId="0" borderId="221" xfId="0" applyFont="1" applyBorder="1" applyAlignment="1">
      <alignment horizontal="center" wrapText="1"/>
    </xf>
    <xf numFmtId="0" fontId="226" fillId="0" borderId="225" xfId="0" applyFont="1" applyBorder="1" applyAlignment="1">
      <alignment horizontal="center" wrapText="1"/>
    </xf>
    <xf numFmtId="180" fontId="273" fillId="0" borderId="220" xfId="0" applyNumberFormat="1" applyFont="1" applyFill="1" applyBorder="1" applyAlignment="1">
      <alignment horizontal="center" vertical="center" wrapText="1"/>
    </xf>
    <xf numFmtId="0" fontId="273" fillId="0" borderId="222" xfId="0" applyFont="1" applyBorder="1" applyAlignment="1">
      <alignment horizontal="center" vertical="center" wrapText="1"/>
    </xf>
    <xf numFmtId="0" fontId="264" fillId="0" borderId="220" xfId="0" applyFont="1" applyFill="1" applyBorder="1" applyAlignment="1">
      <alignment horizontal="center" wrapText="1"/>
    </xf>
    <xf numFmtId="0" fontId="141" fillId="0" borderId="221" xfId="0" applyFont="1" applyBorder="1" applyAlignment="1">
      <alignment horizontal="center" wrapText="1"/>
    </xf>
    <xf numFmtId="0" fontId="141" fillId="0" borderId="225" xfId="0" applyFont="1" applyBorder="1" applyAlignment="1">
      <alignment horizontal="center" wrapText="1"/>
    </xf>
    <xf numFmtId="0" fontId="273" fillId="22" borderId="16" xfId="492" applyFont="1" applyFill="1" applyBorder="1" applyAlignment="1">
      <alignment horizontal="center" vertical="center"/>
    </xf>
    <xf numFmtId="0" fontId="264" fillId="0" borderId="181" xfId="0" applyFont="1" applyFill="1" applyBorder="1" applyAlignment="1">
      <alignment horizontal="center" wrapText="1"/>
    </xf>
    <xf numFmtId="0" fontId="141" fillId="0" borderId="182" xfId="0" applyFont="1" applyBorder="1" applyAlignment="1">
      <alignment horizontal="center" wrapText="1"/>
    </xf>
    <xf numFmtId="0" fontId="141" fillId="0" borderId="184" xfId="0" applyFont="1" applyBorder="1" applyAlignment="1">
      <alignment horizontal="center" wrapText="1"/>
    </xf>
    <xf numFmtId="0" fontId="264" fillId="22" borderId="16" xfId="0" applyFont="1" applyFill="1" applyBorder="1" applyAlignment="1">
      <alignment horizontal="center" vertical="center"/>
    </xf>
    <xf numFmtId="0" fontId="264" fillId="22" borderId="219" xfId="0" applyFont="1" applyFill="1" applyBorder="1" applyAlignment="1">
      <alignment horizontal="center" vertical="center"/>
    </xf>
    <xf numFmtId="0" fontId="264" fillId="22" borderId="179" xfId="0" applyFont="1" applyFill="1" applyBorder="1" applyAlignment="1">
      <alignment horizontal="center" vertical="center"/>
    </xf>
    <xf numFmtId="0" fontId="264" fillId="22" borderId="16" xfId="1424" applyFont="1" applyFill="1" applyBorder="1" applyAlignment="1" applyProtection="1">
      <alignment horizontal="center" vertical="center" wrapText="1"/>
    </xf>
    <xf numFmtId="0" fontId="264" fillId="22" borderId="219" xfId="1424" applyFont="1" applyFill="1" applyBorder="1" applyAlignment="1" applyProtection="1">
      <alignment horizontal="center" vertical="center" wrapText="1"/>
    </xf>
    <xf numFmtId="0" fontId="264" fillId="22" borderId="179" xfId="1424" applyFont="1" applyFill="1" applyBorder="1" applyAlignment="1" applyProtection="1">
      <alignment horizontal="center" vertical="center" wrapText="1"/>
    </xf>
    <xf numFmtId="0" fontId="264" fillId="22" borderId="16" xfId="1424" applyFont="1" applyFill="1" applyBorder="1" applyAlignment="1" applyProtection="1">
      <alignment horizontal="center" vertical="center"/>
    </xf>
    <xf numFmtId="0" fontId="264" fillId="22" borderId="219" xfId="1424" applyFont="1" applyFill="1" applyBorder="1" applyAlignment="1" applyProtection="1">
      <alignment horizontal="center" vertical="center"/>
    </xf>
    <xf numFmtId="0" fontId="264" fillId="22" borderId="26" xfId="1424" applyFont="1" applyFill="1" applyBorder="1" applyAlignment="1" applyProtection="1">
      <alignment horizontal="center" vertical="center" textRotation="180"/>
    </xf>
    <xf numFmtId="0" fontId="264" fillId="22" borderId="223" xfId="1424" applyFont="1" applyFill="1" applyBorder="1" applyAlignment="1" applyProtection="1">
      <alignment horizontal="center" vertical="center" textRotation="180"/>
    </xf>
    <xf numFmtId="0" fontId="264" fillId="22" borderId="28" xfId="1424" applyFont="1" applyFill="1" applyBorder="1" applyAlignment="1" applyProtection="1">
      <alignment horizontal="center" vertical="center" textRotation="180"/>
    </xf>
    <xf numFmtId="0" fontId="264" fillId="22" borderId="179" xfId="1424" applyFont="1" applyFill="1" applyBorder="1" applyAlignment="1" applyProtection="1">
      <alignment horizontal="center" vertical="center"/>
    </xf>
    <xf numFmtId="0" fontId="0" fillId="31" borderId="30" xfId="0" applyFill="1" applyBorder="1" applyAlignment="1">
      <alignment horizontal="center"/>
    </xf>
    <xf numFmtId="0" fontId="0" fillId="31" borderId="82" xfId="0" applyFill="1" applyBorder="1" applyAlignment="1">
      <alignment horizontal="center"/>
    </xf>
    <xf numFmtId="0" fontId="0" fillId="31" borderId="66" xfId="0" applyFill="1" applyBorder="1" applyAlignment="1">
      <alignment horizontal="center"/>
    </xf>
    <xf numFmtId="0" fontId="0" fillId="31" borderId="220" xfId="0" applyFill="1" applyBorder="1" applyAlignment="1">
      <alignment horizontal="center"/>
    </xf>
    <xf numFmtId="0" fontId="0" fillId="31" borderId="222" xfId="0" applyFill="1" applyBorder="1" applyAlignment="1">
      <alignment horizontal="center"/>
    </xf>
    <xf numFmtId="0" fontId="0" fillId="31" borderId="225" xfId="0" applyFill="1" applyBorder="1" applyAlignment="1">
      <alignment horizontal="center"/>
    </xf>
    <xf numFmtId="0" fontId="264" fillId="31" borderId="85" xfId="1424" applyFont="1" applyFill="1" applyBorder="1" applyAlignment="1" applyProtection="1">
      <alignment horizontal="center" vertical="center" textRotation="180"/>
    </xf>
    <xf numFmtId="0" fontId="264" fillId="31" borderId="88" xfId="1424" applyFont="1" applyFill="1" applyBorder="1" applyAlignment="1" applyProtection="1">
      <alignment horizontal="center" vertical="center" textRotation="180"/>
    </xf>
    <xf numFmtId="0" fontId="264" fillId="31" borderId="47" xfId="1424" applyFont="1" applyFill="1" applyBorder="1" applyAlignment="1" applyProtection="1">
      <alignment horizontal="center" vertical="center" textRotation="180"/>
    </xf>
    <xf numFmtId="0" fontId="0" fillId="31" borderId="83" xfId="0" applyFill="1" applyBorder="1" applyAlignment="1">
      <alignment horizontal="center" vertical="center"/>
    </xf>
    <xf numFmtId="0" fontId="0" fillId="31" borderId="50" xfId="0" applyFill="1" applyBorder="1" applyAlignment="1">
      <alignment horizontal="center" vertical="center"/>
    </xf>
    <xf numFmtId="0" fontId="0" fillId="31" borderId="37" xfId="0" applyFill="1" applyBorder="1" applyAlignment="1">
      <alignment horizontal="center" vertical="center"/>
    </xf>
    <xf numFmtId="0" fontId="0" fillId="31" borderId="22" xfId="0" applyFill="1" applyBorder="1" applyAlignment="1">
      <alignment horizontal="center" vertical="center"/>
    </xf>
    <xf numFmtId="0" fontId="0" fillId="31" borderId="227" xfId="0" applyFill="1" applyBorder="1" applyAlignment="1">
      <alignment horizontal="center" vertical="center"/>
    </xf>
    <xf numFmtId="180" fontId="411" fillId="0" borderId="30" xfId="0" applyNumberFormat="1" applyFont="1" applyFill="1" applyBorder="1" applyAlignment="1">
      <alignment horizontal="center"/>
    </xf>
    <xf numFmtId="180" fontId="411" fillId="0" borderId="82" xfId="0" applyNumberFormat="1" applyFont="1" applyFill="1" applyBorder="1" applyAlignment="1">
      <alignment horizontal="center"/>
    </xf>
    <xf numFmtId="0" fontId="0" fillId="31" borderId="107" xfId="0" applyFill="1" applyBorder="1" applyAlignment="1">
      <alignment horizontal="center" vertical="center"/>
    </xf>
    <xf numFmtId="0" fontId="0" fillId="31" borderId="29" xfId="0" applyFill="1" applyBorder="1" applyAlignment="1">
      <alignment horizontal="center" vertical="center"/>
    </xf>
    <xf numFmtId="0" fontId="0" fillId="31" borderId="25" xfId="0" applyFill="1" applyBorder="1" applyAlignment="1">
      <alignment horizontal="center" vertical="center"/>
    </xf>
    <xf numFmtId="0" fontId="0" fillId="31" borderId="33" xfId="0" applyFill="1" applyBorder="1" applyAlignment="1">
      <alignment horizontal="center" vertical="center"/>
    </xf>
    <xf numFmtId="0" fontId="0" fillId="31" borderId="236" xfId="0" applyFill="1" applyBorder="1" applyAlignment="1">
      <alignment horizontal="center" vertical="center"/>
    </xf>
    <xf numFmtId="0" fontId="0" fillId="31" borderId="49" xfId="0" applyFill="1" applyBorder="1" applyAlignment="1">
      <alignment horizontal="center" vertical="center"/>
    </xf>
    <xf numFmtId="0" fontId="0" fillId="31" borderId="109" xfId="0" applyFill="1" applyBorder="1" applyAlignment="1">
      <alignment horizontal="center" vertical="center"/>
    </xf>
    <xf numFmtId="0" fontId="226" fillId="0" borderId="219" xfId="492" applyFont="1" applyFill="1" applyBorder="1" applyAlignment="1">
      <alignment horizontal="center" vertical="center"/>
    </xf>
    <xf numFmtId="0" fontId="226" fillId="0" borderId="223" xfId="492" applyFont="1" applyFill="1" applyBorder="1" applyAlignment="1">
      <alignment horizontal="center" vertical="center"/>
    </xf>
    <xf numFmtId="0" fontId="226" fillId="0" borderId="224" xfId="492" applyFont="1" applyFill="1" applyBorder="1" applyAlignment="1">
      <alignment horizontal="center" vertical="center"/>
    </xf>
    <xf numFmtId="0" fontId="263" fillId="0" borderId="85" xfId="0" applyFont="1" applyBorder="1" applyAlignment="1">
      <alignment horizontal="center" vertical="center" textRotation="90" wrapText="1"/>
    </xf>
    <xf numFmtId="0" fontId="263" fillId="0" borderId="88" xfId="0" applyFont="1" applyBorder="1" applyAlignment="1">
      <alignment horizontal="center" vertical="center" textRotation="90" wrapText="1"/>
    </xf>
    <xf numFmtId="0" fontId="226" fillId="0" borderId="16" xfId="0" applyFont="1" applyFill="1" applyBorder="1" applyAlignment="1">
      <alignment horizontal="center" vertical="center"/>
    </xf>
    <xf numFmtId="0" fontId="226" fillId="0" borderId="219" xfId="0" applyFont="1" applyFill="1" applyBorder="1" applyAlignment="1">
      <alignment horizontal="center" vertical="center"/>
    </xf>
    <xf numFmtId="0" fontId="226" fillId="0" borderId="227" xfId="0" applyFont="1" applyFill="1" applyBorder="1" applyAlignment="1">
      <alignment horizontal="center" vertical="center"/>
    </xf>
    <xf numFmtId="0" fontId="226" fillId="0" borderId="16" xfId="1424" applyFont="1" applyFill="1" applyBorder="1" applyAlignment="1" applyProtection="1">
      <alignment horizontal="center" vertical="center" wrapText="1"/>
    </xf>
    <xf numFmtId="0" fontId="226" fillId="0" borderId="219" xfId="1424" applyFont="1" applyFill="1" applyBorder="1" applyAlignment="1" applyProtection="1">
      <alignment horizontal="center" vertical="center" wrapText="1"/>
    </xf>
    <xf numFmtId="0" fontId="226" fillId="0" borderId="227" xfId="1424" applyFont="1" applyFill="1" applyBorder="1" applyAlignment="1" applyProtection="1">
      <alignment horizontal="center" vertical="center" wrapText="1"/>
    </xf>
    <xf numFmtId="0" fontId="226" fillId="0" borderId="219" xfId="1424" applyFont="1" applyFill="1" applyBorder="1" applyAlignment="1" applyProtection="1">
      <alignment horizontal="center" vertical="center"/>
    </xf>
    <xf numFmtId="0" fontId="226" fillId="0" borderId="227" xfId="1424" applyFont="1" applyFill="1" applyBorder="1" applyAlignment="1" applyProtection="1">
      <alignment horizontal="center" vertical="center"/>
    </xf>
    <xf numFmtId="0" fontId="226" fillId="0" borderId="16" xfId="1424" applyFont="1" applyFill="1" applyBorder="1" applyAlignment="1" applyProtection="1">
      <alignment horizontal="center" vertical="center"/>
    </xf>
    <xf numFmtId="0" fontId="226" fillId="0" borderId="75" xfId="1424" applyFont="1" applyFill="1" applyBorder="1" applyAlignment="1" applyProtection="1">
      <alignment horizontal="center" vertical="center"/>
    </xf>
    <xf numFmtId="0" fontId="226" fillId="0" borderId="224" xfId="1424" applyFont="1" applyFill="1" applyBorder="1" applyAlignment="1" applyProtection="1">
      <alignment horizontal="center" vertical="center"/>
    </xf>
    <xf numFmtId="0" fontId="226" fillId="0" borderId="224" xfId="1424" applyFont="1" applyFill="1" applyBorder="1" applyAlignment="1" applyProtection="1">
      <alignment horizontal="center" vertical="center" wrapText="1"/>
    </xf>
    <xf numFmtId="0" fontId="226" fillId="0" borderId="228" xfId="1424" applyFont="1" applyFill="1" applyBorder="1" applyAlignment="1" applyProtection="1">
      <alignment horizontal="center" vertical="center" wrapText="1"/>
    </xf>
    <xf numFmtId="0" fontId="226" fillId="0" borderId="26" xfId="492" applyFont="1" applyFill="1" applyBorder="1" applyAlignment="1">
      <alignment horizontal="center" vertical="center"/>
    </xf>
    <xf numFmtId="0" fontId="226" fillId="0" borderId="16" xfId="492" applyFont="1" applyFill="1" applyBorder="1" applyAlignment="1">
      <alignment horizontal="center" vertical="center"/>
    </xf>
    <xf numFmtId="0" fontId="226" fillId="0" borderId="75" xfId="492" applyFont="1" applyFill="1" applyBorder="1" applyAlignment="1">
      <alignment horizontal="center" vertical="center"/>
    </xf>
    <xf numFmtId="180" fontId="226" fillId="27" borderId="220" xfId="2513" applyNumberFormat="1" applyFont="1" applyFill="1" applyBorder="1" applyAlignment="1">
      <alignment horizontal="center" vertical="center"/>
    </xf>
    <xf numFmtId="180" fontId="226" fillId="27" borderId="225" xfId="2513" applyNumberFormat="1" applyFont="1" applyFill="1" applyBorder="1" applyAlignment="1">
      <alignment horizontal="center" vertical="center"/>
    </xf>
    <xf numFmtId="180" fontId="262" fillId="27" borderId="229" xfId="2513" applyNumberFormat="1" applyFont="1" applyFill="1" applyBorder="1" applyAlignment="1">
      <alignment horizontal="center" vertical="center"/>
    </xf>
    <xf numFmtId="180" fontId="262" fillId="27" borderId="221" xfId="2513" applyNumberFormat="1" applyFont="1" applyFill="1" applyBorder="1" applyAlignment="1">
      <alignment horizontal="center" vertical="center"/>
    </xf>
    <xf numFmtId="180" fontId="262" fillId="27" borderId="222" xfId="2513" applyNumberFormat="1" applyFont="1" applyFill="1" applyBorder="1" applyAlignment="1">
      <alignment horizontal="center" vertical="center"/>
    </xf>
    <xf numFmtId="180" fontId="226" fillId="0" borderId="44" xfId="2513" applyNumberFormat="1" applyFont="1" applyFill="1" applyBorder="1" applyAlignment="1">
      <alignment horizontal="center" vertical="center"/>
    </xf>
    <xf numFmtId="180" fontId="226" fillId="0" borderId="32" xfId="2513" applyNumberFormat="1" applyFont="1" applyFill="1" applyBorder="1" applyAlignment="1">
      <alignment horizontal="center" vertical="center"/>
    </xf>
    <xf numFmtId="180" fontId="226" fillId="0" borderId="82" xfId="2513" applyNumberFormat="1" applyFont="1" applyFill="1" applyBorder="1" applyAlignment="1">
      <alignment horizontal="center" vertical="center"/>
    </xf>
    <xf numFmtId="180" fontId="262" fillId="27" borderId="44" xfId="2513" applyNumberFormat="1" applyFont="1" applyFill="1" applyBorder="1" applyAlignment="1">
      <alignment horizontal="center" vertical="center"/>
    </xf>
    <xf numFmtId="180" fontId="262" fillId="27" borderId="32" xfId="2513" applyNumberFormat="1" applyFont="1" applyFill="1" applyBorder="1" applyAlignment="1">
      <alignment horizontal="center" vertical="center"/>
    </xf>
    <xf numFmtId="180" fontId="262" fillId="27" borderId="82" xfId="2513" applyNumberFormat="1" applyFont="1" applyFill="1" applyBorder="1" applyAlignment="1">
      <alignment horizontal="center" vertical="center"/>
    </xf>
    <xf numFmtId="180" fontId="226" fillId="0" borderId="229" xfId="2513" applyNumberFormat="1" applyFont="1" applyFill="1" applyBorder="1" applyAlignment="1">
      <alignment horizontal="center" vertical="center"/>
    </xf>
    <xf numFmtId="180" fontId="226" fillId="0" borderId="221" xfId="2513" applyNumberFormat="1" applyFont="1" applyFill="1" applyBorder="1" applyAlignment="1">
      <alignment horizontal="center" vertical="center"/>
    </xf>
    <xf numFmtId="180" fontId="226" fillId="0" borderId="222" xfId="2513" applyNumberFormat="1" applyFont="1" applyFill="1" applyBorder="1" applyAlignment="1">
      <alignment horizontal="center" vertical="center"/>
    </xf>
    <xf numFmtId="0" fontId="141" fillId="31" borderId="16" xfId="492" applyFont="1" applyFill="1" applyBorder="1" applyAlignment="1">
      <alignment horizontal="center" vertical="center"/>
    </xf>
    <xf numFmtId="0" fontId="141" fillId="31" borderId="75" xfId="492" applyFont="1" applyFill="1" applyBorder="1" applyAlignment="1">
      <alignment horizontal="center" vertical="center"/>
    </xf>
    <xf numFmtId="0" fontId="141" fillId="31" borderId="219" xfId="492" applyFont="1" applyFill="1" applyBorder="1" applyAlignment="1">
      <alignment horizontal="center" vertical="center"/>
    </xf>
    <xf numFmtId="0" fontId="141" fillId="31" borderId="224" xfId="492" applyFont="1" applyFill="1" applyBorder="1" applyAlignment="1">
      <alignment horizontal="center" vertical="center"/>
    </xf>
    <xf numFmtId="0" fontId="141" fillId="31" borderId="26" xfId="1424" applyFont="1" applyFill="1" applyBorder="1" applyAlignment="1" applyProtection="1">
      <alignment horizontal="center" vertical="center" textRotation="180"/>
    </xf>
    <xf numFmtId="0" fontId="141" fillId="31" borderId="223" xfId="1424" applyFont="1" applyFill="1" applyBorder="1" applyAlignment="1" applyProtection="1">
      <alignment horizontal="center" vertical="center" textRotation="180"/>
    </xf>
    <xf numFmtId="0" fontId="141" fillId="31" borderId="28" xfId="1424" applyFont="1" applyFill="1" applyBorder="1" applyAlignment="1" applyProtection="1">
      <alignment horizontal="center" vertical="center" textRotation="180"/>
    </xf>
    <xf numFmtId="0" fontId="141" fillId="31" borderId="16" xfId="0" applyFont="1" applyFill="1" applyBorder="1" applyAlignment="1">
      <alignment horizontal="center" vertical="center"/>
    </xf>
    <xf numFmtId="0" fontId="141" fillId="31" borderId="219" xfId="0" applyFont="1" applyFill="1" applyBorder="1" applyAlignment="1">
      <alignment horizontal="center" vertical="center"/>
    </xf>
    <xf numFmtId="0" fontId="141" fillId="31" borderId="179" xfId="0" applyFont="1" applyFill="1" applyBorder="1" applyAlignment="1">
      <alignment horizontal="center" vertical="center"/>
    </xf>
    <xf numFmtId="0" fontId="141" fillId="31" borderId="16" xfId="1424" applyFont="1" applyFill="1" applyBorder="1" applyAlignment="1" applyProtection="1">
      <alignment horizontal="center" vertical="center" wrapText="1"/>
    </xf>
    <xf numFmtId="0" fontId="141" fillId="31" borderId="219" xfId="1424" applyFont="1" applyFill="1" applyBorder="1" applyAlignment="1" applyProtection="1">
      <alignment horizontal="center" vertical="center" wrapText="1"/>
    </xf>
    <xf numFmtId="0" fontId="141" fillId="31" borderId="179" xfId="1424" applyFont="1" applyFill="1" applyBorder="1" applyAlignment="1" applyProtection="1">
      <alignment horizontal="center" vertical="center" wrapText="1"/>
    </xf>
    <xf numFmtId="0" fontId="141" fillId="31" borderId="219" xfId="1424" applyFont="1" applyFill="1" applyBorder="1" applyAlignment="1" applyProtection="1">
      <alignment horizontal="center" vertical="center"/>
    </xf>
    <xf numFmtId="0" fontId="141" fillId="31" borderId="179" xfId="1424" applyFont="1" applyFill="1" applyBorder="1" applyAlignment="1" applyProtection="1">
      <alignment horizontal="center" vertical="center"/>
    </xf>
    <xf numFmtId="0" fontId="141" fillId="31" borderId="16" xfId="1424" applyFont="1" applyFill="1" applyBorder="1" applyAlignment="1" applyProtection="1">
      <alignment horizontal="center" vertical="center"/>
    </xf>
    <xf numFmtId="203" fontId="167" fillId="0" borderId="17" xfId="8249" applyNumberFormat="1" applyFont="1" applyFill="1" applyBorder="1" applyAlignment="1">
      <alignment horizontal="left" vertical="center"/>
    </xf>
    <xf numFmtId="0" fontId="30" fillId="0" borderId="85" xfId="485" applyFont="1" applyFill="1" applyBorder="1" applyAlignment="1">
      <alignment horizontal="center" vertical="center"/>
    </xf>
    <xf numFmtId="0" fontId="30" fillId="0" borderId="88" xfId="485" applyFont="1" applyFill="1" applyBorder="1" applyAlignment="1">
      <alignment horizontal="center" vertical="center"/>
    </xf>
    <xf numFmtId="0" fontId="30" fillId="0" borderId="91" xfId="485" applyFont="1" applyFill="1" applyBorder="1" applyAlignment="1">
      <alignment horizontal="center" vertical="center"/>
    </xf>
    <xf numFmtId="0" fontId="30" fillId="0" borderId="92" xfId="485" applyFont="1" applyFill="1" applyBorder="1" applyAlignment="1">
      <alignment horizontal="center" vertical="center"/>
    </xf>
    <xf numFmtId="0" fontId="30" fillId="31" borderId="85" xfId="485" applyFont="1" applyFill="1" applyBorder="1" applyAlignment="1">
      <alignment horizontal="center" vertical="center" wrapText="1"/>
    </xf>
    <xf numFmtId="0" fontId="30" fillId="31" borderId="34" xfId="485" applyFont="1" applyFill="1" applyBorder="1" applyAlignment="1">
      <alignment horizontal="center" vertical="center" wrapText="1"/>
    </xf>
    <xf numFmtId="181" fontId="30" fillId="31" borderId="107" xfId="485" applyNumberFormat="1" applyFont="1" applyFill="1" applyBorder="1" applyAlignment="1">
      <alignment horizontal="center" vertical="center"/>
    </xf>
    <xf numFmtId="181" fontId="30" fillId="31" borderId="29" xfId="485" applyNumberFormat="1" applyFont="1" applyFill="1" applyBorder="1" applyAlignment="1">
      <alignment horizontal="center" vertical="center"/>
    </xf>
    <xf numFmtId="181" fontId="30" fillId="31" borderId="25" xfId="485" applyNumberFormat="1" applyFont="1" applyFill="1" applyBorder="1" applyAlignment="1">
      <alignment horizontal="center" vertical="center"/>
    </xf>
    <xf numFmtId="181" fontId="30" fillId="31" borderId="33" xfId="485" applyNumberFormat="1" applyFont="1" applyFill="1" applyBorder="1" applyAlignment="1">
      <alignment horizontal="center" vertical="center"/>
    </xf>
    <xf numFmtId="0" fontId="30" fillId="0" borderId="44" xfId="485" applyFont="1" applyFill="1" applyBorder="1" applyAlignment="1">
      <alignment horizontal="center"/>
    </xf>
    <xf numFmtId="0" fontId="30" fillId="0" borderId="82" xfId="485" applyFont="1" applyFill="1" applyBorder="1" applyAlignment="1">
      <alignment horizontal="center"/>
    </xf>
    <xf numFmtId="0" fontId="30" fillId="0" borderId="30" xfId="485" applyFont="1" applyFill="1" applyBorder="1" applyAlignment="1">
      <alignment horizontal="center"/>
    </xf>
    <xf numFmtId="0" fontId="30" fillId="27" borderId="30" xfId="485" applyFont="1" applyFill="1" applyBorder="1" applyAlignment="1">
      <alignment horizontal="center"/>
    </xf>
    <xf numFmtId="0" fontId="30" fillId="27" borderId="82" xfId="485" applyFont="1" applyFill="1" applyBorder="1" applyAlignment="1">
      <alignment horizontal="center"/>
    </xf>
    <xf numFmtId="0" fontId="30" fillId="31" borderId="63" xfId="485" applyFont="1" applyFill="1" applyBorder="1" applyAlignment="1">
      <alignment horizontal="center" vertical="center"/>
    </xf>
    <xf numFmtId="0" fontId="30" fillId="31" borderId="88" xfId="485" applyFont="1" applyFill="1" applyBorder="1" applyAlignment="1">
      <alignment horizontal="center" vertical="center"/>
    </xf>
    <xf numFmtId="0" fontId="30" fillId="31" borderId="48" xfId="485" applyFont="1" applyFill="1" applyBorder="1" applyAlignment="1">
      <alignment horizontal="center" vertical="center"/>
    </xf>
    <xf numFmtId="0" fontId="30" fillId="31" borderId="43" xfId="485" applyFont="1" applyFill="1" applyBorder="1" applyAlignment="1">
      <alignment horizontal="center" vertical="center"/>
    </xf>
    <xf numFmtId="0" fontId="30" fillId="31" borderId="49" xfId="485" applyFont="1" applyFill="1" applyBorder="1" applyAlignment="1">
      <alignment horizontal="center" vertical="center"/>
    </xf>
    <xf numFmtId="0" fontId="30" fillId="31" borderId="51" xfId="485" applyFont="1" applyFill="1" applyBorder="1" applyAlignment="1">
      <alignment horizontal="center" vertical="center"/>
    </xf>
    <xf numFmtId="181" fontId="30" fillId="31" borderId="48" xfId="485" applyNumberFormat="1" applyFont="1" applyFill="1" applyBorder="1" applyAlignment="1">
      <alignment horizontal="center" vertical="center"/>
    </xf>
    <xf numFmtId="181" fontId="30" fillId="31" borderId="68" xfId="485" applyNumberFormat="1" applyFont="1" applyFill="1" applyBorder="1" applyAlignment="1">
      <alignment horizontal="center" vertical="center"/>
    </xf>
    <xf numFmtId="181" fontId="30" fillId="31" borderId="49" xfId="485" applyNumberFormat="1" applyFont="1" applyFill="1" applyBorder="1" applyAlignment="1">
      <alignment horizontal="center" vertical="center"/>
    </xf>
    <xf numFmtId="181" fontId="30" fillId="31" borderId="0" xfId="485" applyNumberFormat="1" applyFont="1" applyFill="1" applyBorder="1" applyAlignment="1">
      <alignment horizontal="center" vertical="center"/>
    </xf>
    <xf numFmtId="0" fontId="30" fillId="0" borderId="66" xfId="485" applyFont="1" applyFill="1" applyBorder="1" applyAlignment="1">
      <alignment horizontal="center"/>
    </xf>
    <xf numFmtId="0" fontId="30" fillId="0" borderId="73" xfId="485" applyFont="1" applyFill="1" applyBorder="1" applyAlignment="1">
      <alignment horizontal="center"/>
    </xf>
    <xf numFmtId="0" fontId="30" fillId="0" borderId="18" xfId="485" applyFont="1" applyFill="1" applyBorder="1" applyAlignment="1">
      <alignment horizontal="center"/>
    </xf>
    <xf numFmtId="0" fontId="30" fillId="0" borderId="21" xfId="485" applyFont="1" applyFill="1" applyBorder="1" applyAlignment="1">
      <alignment horizontal="center"/>
    </xf>
    <xf numFmtId="0" fontId="142" fillId="27" borderId="21" xfId="485" applyFont="1" applyFill="1" applyBorder="1" applyAlignment="1">
      <alignment horizontal="center"/>
    </xf>
    <xf numFmtId="0" fontId="142" fillId="27" borderId="18" xfId="485" applyFont="1" applyFill="1" applyBorder="1" applyAlignment="1">
      <alignment horizontal="center"/>
    </xf>
    <xf numFmtId="0" fontId="30" fillId="0" borderId="39" xfId="485" applyFont="1" applyFill="1" applyBorder="1" applyAlignment="1">
      <alignment horizontal="center"/>
    </xf>
    <xf numFmtId="0" fontId="177" fillId="0" borderId="36" xfId="8249" applyFont="1" applyFill="1" applyBorder="1" applyAlignment="1">
      <alignment horizontal="center"/>
    </xf>
    <xf numFmtId="0" fontId="177" fillId="0" borderId="35" xfId="8249" applyFont="1" applyFill="1" applyBorder="1" applyAlignment="1">
      <alignment horizontal="center"/>
    </xf>
    <xf numFmtId="0" fontId="177" fillId="0" borderId="77" xfId="8249" applyFont="1" applyFill="1" applyBorder="1" applyAlignment="1">
      <alignment horizontal="center"/>
    </xf>
    <xf numFmtId="198" fontId="415" fillId="31" borderId="36" xfId="8249" applyNumberFormat="1" applyFont="1" applyFill="1" applyBorder="1" applyAlignment="1">
      <alignment horizontal="left"/>
    </xf>
    <xf numFmtId="198" fontId="415" fillId="31" borderId="35" xfId="8249" applyNumberFormat="1" applyFont="1" applyFill="1" applyBorder="1" applyAlignment="1">
      <alignment horizontal="left"/>
    </xf>
    <xf numFmtId="198" fontId="415" fillId="31" borderId="77" xfId="8249" applyNumberFormat="1" applyFont="1" applyFill="1" applyBorder="1" applyAlignment="1">
      <alignment horizontal="left"/>
    </xf>
    <xf numFmtId="198" fontId="496" fillId="0" borderId="64" xfId="8249" applyNumberFormat="1" applyFont="1" applyFill="1" applyBorder="1" applyAlignment="1">
      <alignment horizontal="right"/>
    </xf>
    <xf numFmtId="198" fontId="496" fillId="0" borderId="35" xfId="8249" applyNumberFormat="1" applyFont="1" applyFill="1" applyBorder="1" applyAlignment="1">
      <alignment horizontal="right"/>
    </xf>
    <xf numFmtId="198" fontId="496" fillId="0" borderId="38" xfId="8249" applyNumberFormat="1" applyFont="1" applyFill="1" applyBorder="1" applyAlignment="1">
      <alignment horizontal="right"/>
    </xf>
    <xf numFmtId="0" fontId="177" fillId="0" borderId="30" xfId="8249" applyFont="1" applyFill="1" applyBorder="1" applyAlignment="1">
      <alignment horizontal="center"/>
    </xf>
    <xf numFmtId="0" fontId="177" fillId="0" borderId="32" xfId="8249" applyFont="1" applyFill="1" applyBorder="1" applyAlignment="1">
      <alignment horizontal="center"/>
    </xf>
    <xf numFmtId="0" fontId="177" fillId="0" borderId="66" xfId="8249" applyFont="1" applyFill="1" applyBorder="1" applyAlignment="1">
      <alignment horizontal="center"/>
    </xf>
    <xf numFmtId="14" fontId="170" fillId="0" borderId="0" xfId="8250" applyNumberFormat="1" applyFont="1" applyFill="1" applyAlignment="1">
      <alignment horizontal="center" vertical="center"/>
    </xf>
    <xf numFmtId="0" fontId="177" fillId="0" borderId="21" xfId="8249" applyFont="1" applyFill="1" applyBorder="1" applyAlignment="1">
      <alignment horizontal="center"/>
    </xf>
    <xf numFmtId="0" fontId="177" fillId="0" borderId="19" xfId="8249" applyFont="1" applyFill="1" applyBorder="1" applyAlignment="1">
      <alignment horizontal="center"/>
    </xf>
    <xf numFmtId="0" fontId="177" fillId="0" borderId="39" xfId="8249" applyFont="1" applyFill="1" applyBorder="1" applyAlignment="1">
      <alignment horizontal="center"/>
    </xf>
    <xf numFmtId="0" fontId="198" fillId="0" borderId="16" xfId="0" applyFont="1" applyFill="1" applyBorder="1" applyAlignment="1">
      <alignment horizontal="center"/>
    </xf>
    <xf numFmtId="0" fontId="198" fillId="0" borderId="75" xfId="0" applyFont="1" applyFill="1" applyBorder="1" applyAlignment="1">
      <alignment horizontal="center"/>
    </xf>
    <xf numFmtId="0" fontId="198" fillId="0" borderId="152" xfId="0" applyFont="1" applyFill="1" applyBorder="1" applyAlignment="1">
      <alignment horizontal="center"/>
    </xf>
    <xf numFmtId="0" fontId="198" fillId="0" borderId="169" xfId="0" applyFont="1" applyFill="1" applyBorder="1" applyAlignment="1">
      <alignment horizontal="center"/>
    </xf>
    <xf numFmtId="180" fontId="198" fillId="26" borderId="36" xfId="467" applyNumberFormat="1" applyFont="1" applyFill="1" applyBorder="1" applyAlignment="1">
      <alignment horizontal="center"/>
    </xf>
    <xf numFmtId="180" fontId="198" fillId="26" borderId="183" xfId="467" applyNumberFormat="1" applyFont="1" applyFill="1" applyBorder="1" applyAlignment="1">
      <alignment horizontal="center"/>
    </xf>
    <xf numFmtId="0" fontId="198" fillId="0" borderId="82" xfId="467" applyFont="1" applyFill="1" applyBorder="1" applyAlignment="1">
      <alignment horizontal="center"/>
    </xf>
    <xf numFmtId="0" fontId="198" fillId="0" borderId="16" xfId="467" applyFont="1" applyFill="1" applyBorder="1" applyAlignment="1">
      <alignment horizontal="center"/>
    </xf>
    <xf numFmtId="0" fontId="198" fillId="0" borderId="69" xfId="429" applyFont="1" applyFill="1" applyBorder="1" applyAlignment="1" applyProtection="1">
      <alignment horizontal="center" vertical="center" textRotation="180"/>
    </xf>
    <xf numFmtId="0" fontId="198" fillId="0" borderId="70" xfId="429" applyFont="1" applyFill="1" applyBorder="1" applyAlignment="1" applyProtection="1">
      <alignment horizontal="center" vertical="center" textRotation="180"/>
    </xf>
    <xf numFmtId="0" fontId="198" fillId="0" borderId="70" xfId="429" applyFont="1" applyBorder="1" applyAlignment="1" applyProtection="1">
      <alignment horizontal="center" vertical="center" textRotation="180"/>
    </xf>
    <xf numFmtId="0" fontId="198" fillId="0" borderId="71" xfId="429" applyFont="1" applyBorder="1" applyAlignment="1" applyProtection="1">
      <alignment horizontal="center" vertical="center" textRotation="180"/>
    </xf>
    <xf numFmtId="0" fontId="198" fillId="0" borderId="85" xfId="0" applyFont="1" applyFill="1" applyBorder="1" applyAlignment="1">
      <alignment horizontal="center" vertical="center" wrapText="1"/>
    </xf>
    <xf numFmtId="0" fontId="198" fillId="0" borderId="88" xfId="0" applyFont="1" applyFill="1" applyBorder="1" applyAlignment="1">
      <alignment horizontal="center" vertical="center" wrapText="1"/>
    </xf>
    <xf numFmtId="0" fontId="198" fillId="0" borderId="47" xfId="0" applyFont="1" applyFill="1" applyBorder="1" applyAlignment="1">
      <alignment horizontal="center" vertical="center" wrapText="1"/>
    </xf>
    <xf numFmtId="0" fontId="198" fillId="0" borderId="83" xfId="0" applyFont="1" applyFill="1" applyBorder="1" applyAlignment="1">
      <alignment horizontal="center" vertical="center" wrapText="1"/>
    </xf>
    <xf numFmtId="0" fontId="198" fillId="0" borderId="50" xfId="0" applyFont="1" applyFill="1" applyBorder="1" applyAlignment="1">
      <alignment horizontal="center" vertical="center" wrapText="1"/>
    </xf>
    <xf numFmtId="0" fontId="198" fillId="0" borderId="37" xfId="0" applyFont="1" applyFill="1" applyBorder="1" applyAlignment="1">
      <alignment horizontal="center" vertical="center" wrapText="1"/>
    </xf>
    <xf numFmtId="0" fontId="198" fillId="0" borderId="107" xfId="0" applyFont="1" applyFill="1" applyBorder="1" applyAlignment="1">
      <alignment horizontal="center" vertical="center" wrapText="1"/>
    </xf>
    <xf numFmtId="0" fontId="198" fillId="0" borderId="49" xfId="0" applyFont="1" applyFill="1" applyBorder="1" applyAlignment="1">
      <alignment horizontal="center" vertical="center" wrapText="1"/>
    </xf>
    <xf numFmtId="0" fontId="198" fillId="0" borderId="109" xfId="0" applyFont="1" applyFill="1" applyBorder="1" applyAlignment="1">
      <alignment horizontal="center" vertical="center" wrapText="1"/>
    </xf>
    <xf numFmtId="181" fontId="198" fillId="0" borderId="86" xfId="0" applyNumberFormat="1" applyFont="1" applyFill="1" applyBorder="1" applyAlignment="1">
      <alignment horizontal="center" vertical="center"/>
    </xf>
    <xf numFmtId="181" fontId="198" fillId="0" borderId="29" xfId="0" applyNumberFormat="1" applyFont="1" applyFill="1" applyBorder="1" applyAlignment="1">
      <alignment horizontal="center" vertical="center"/>
    </xf>
    <xf numFmtId="181" fontId="198" fillId="0" borderId="89" xfId="0" applyNumberFormat="1" applyFont="1" applyFill="1" applyBorder="1" applyAlignment="1">
      <alignment horizontal="center" vertical="center"/>
    </xf>
    <xf numFmtId="181" fontId="198" fillId="0" borderId="79" xfId="0" applyNumberFormat="1" applyFont="1" applyFill="1" applyBorder="1" applyAlignment="1">
      <alignment horizontal="center" vertical="center"/>
    </xf>
    <xf numFmtId="181" fontId="198" fillId="0" borderId="33" xfId="0" applyNumberFormat="1" applyFont="1" applyFill="1" applyBorder="1" applyAlignment="1">
      <alignment horizontal="center" vertical="center"/>
    </xf>
    <xf numFmtId="181" fontId="198" fillId="0" borderId="40" xfId="0" applyNumberFormat="1" applyFont="1" applyFill="1" applyBorder="1" applyAlignment="1">
      <alignment horizontal="center" vertical="center"/>
    </xf>
    <xf numFmtId="0" fontId="198" fillId="0" borderId="30" xfId="467" applyFont="1" applyFill="1" applyBorder="1" applyAlignment="1">
      <alignment horizontal="center"/>
    </xf>
    <xf numFmtId="0" fontId="198" fillId="0" borderId="82" xfId="0" applyFont="1" applyFill="1" applyBorder="1" applyAlignment="1">
      <alignment horizontal="center"/>
    </xf>
    <xf numFmtId="0" fontId="198" fillId="0" borderId="152" xfId="467" applyFont="1" applyFill="1" applyBorder="1" applyAlignment="1">
      <alignment horizontal="center"/>
    </xf>
    <xf numFmtId="0" fontId="198" fillId="0" borderId="153" xfId="467" applyFont="1" applyFill="1" applyBorder="1" applyAlignment="1">
      <alignment horizontal="center"/>
    </xf>
    <xf numFmtId="0" fontId="198" fillId="0" borderId="23" xfId="0" applyFont="1" applyFill="1" applyBorder="1" applyAlignment="1">
      <alignment horizontal="center"/>
    </xf>
    <xf numFmtId="0" fontId="198" fillId="0" borderId="25" xfId="0" applyFont="1" applyFill="1" applyBorder="1" applyAlignment="1">
      <alignment horizontal="center"/>
    </xf>
    <xf numFmtId="0" fontId="198" fillId="0" borderId="151" xfId="467" applyFont="1" applyFill="1" applyBorder="1" applyAlignment="1">
      <alignment horizontal="center"/>
    </xf>
    <xf numFmtId="0" fontId="198" fillId="0" borderId="167" xfId="0" applyFont="1" applyFill="1" applyBorder="1" applyAlignment="1">
      <alignment horizontal="center" vertical="center"/>
    </xf>
    <xf numFmtId="0" fontId="198" fillId="0" borderId="151" xfId="0" applyFont="1" applyFill="1" applyBorder="1" applyAlignment="1">
      <alignment horizontal="center" vertical="center"/>
    </xf>
    <xf numFmtId="0" fontId="198" fillId="0" borderId="28" xfId="0" applyFont="1" applyFill="1" applyBorder="1" applyAlignment="1">
      <alignment horizontal="center" vertical="center"/>
    </xf>
    <xf numFmtId="0" fontId="198" fillId="0" borderId="20" xfId="0" applyFont="1" applyFill="1" applyBorder="1" applyAlignment="1">
      <alignment horizontal="center" vertical="center"/>
    </xf>
    <xf numFmtId="0" fontId="198" fillId="0" borderId="217" xfId="0" applyFont="1" applyFill="1" applyBorder="1" applyAlignment="1">
      <alignment horizontal="center" vertical="center"/>
    </xf>
    <xf numFmtId="0" fontId="198" fillId="0" borderId="218" xfId="0" applyFont="1" applyFill="1" applyBorder="1" applyAlignment="1">
      <alignment horizontal="center" vertical="center"/>
    </xf>
    <xf numFmtId="0" fontId="198" fillId="0" borderId="0" xfId="0" applyFont="1" applyFill="1" applyBorder="1" applyAlignment="1">
      <alignment horizontal="center" vertical="center"/>
    </xf>
    <xf numFmtId="0" fontId="198" fillId="0" borderId="90" xfId="0" applyFont="1" applyFill="1" applyBorder="1" applyAlignment="1">
      <alignment horizontal="center" vertical="center"/>
    </xf>
    <xf numFmtId="0" fontId="198" fillId="0" borderId="17" xfId="0" applyFont="1" applyFill="1" applyBorder="1" applyAlignment="1">
      <alignment horizontal="center" vertical="center"/>
    </xf>
    <xf numFmtId="0" fontId="198" fillId="0" borderId="81" xfId="0" applyFont="1" applyFill="1" applyBorder="1" applyAlignment="1">
      <alignment horizontal="center" vertical="center"/>
    </xf>
    <xf numFmtId="0" fontId="198" fillId="0" borderId="153" xfId="0" applyFont="1" applyFill="1" applyBorder="1" applyAlignment="1">
      <alignment horizontal="center"/>
    </xf>
    <xf numFmtId="49" fontId="130" fillId="0" borderId="36" xfId="0" applyNumberFormat="1" applyFont="1" applyBorder="1" applyAlignment="1">
      <alignment horizontal="center" vertical="center"/>
    </xf>
    <xf numFmtId="49" fontId="130" fillId="0" borderId="183" xfId="0" applyNumberFormat="1" applyFont="1" applyBorder="1" applyAlignment="1">
      <alignment horizontal="center" vertical="center"/>
    </xf>
    <xf numFmtId="0" fontId="118" fillId="0" borderId="26" xfId="1424" applyFont="1" applyFill="1" applyBorder="1" applyAlignment="1" applyProtection="1">
      <alignment horizontal="center" vertical="center" textRotation="180"/>
    </xf>
    <xf numFmtId="0" fontId="118" fillId="0" borderId="167" xfId="1424" applyFont="1" applyFill="1" applyBorder="1" applyAlignment="1" applyProtection="1">
      <alignment horizontal="center" vertical="center" textRotation="180"/>
    </xf>
    <xf numFmtId="0" fontId="130" fillId="0" borderId="167" xfId="1424" applyFont="1" applyBorder="1" applyAlignment="1" applyProtection="1">
      <alignment horizontal="center" vertical="center" textRotation="180"/>
    </xf>
    <xf numFmtId="0" fontId="130" fillId="0" borderId="28" xfId="1424" applyFont="1" applyBorder="1" applyAlignment="1" applyProtection="1">
      <alignment horizontal="center" vertical="center" textRotation="180"/>
    </xf>
    <xf numFmtId="0" fontId="139" fillId="0" borderId="16" xfId="0" applyFont="1" applyFill="1" applyBorder="1" applyAlignment="1">
      <alignment horizontal="center" vertical="center"/>
    </xf>
    <xf numFmtId="0" fontId="139" fillId="0" borderId="151" xfId="0" applyFont="1" applyFill="1" applyBorder="1" applyAlignment="1">
      <alignment horizontal="center" vertical="center"/>
    </xf>
    <xf numFmtId="0" fontId="139" fillId="0" borderId="20" xfId="0" applyFont="1" applyFill="1" applyBorder="1" applyAlignment="1">
      <alignment horizontal="center" vertical="center"/>
    </xf>
    <xf numFmtId="0" fontId="139" fillId="0" borderId="16" xfId="0" applyFont="1" applyFill="1" applyBorder="1" applyAlignment="1">
      <alignment horizontal="center" vertical="center" wrapText="1"/>
    </xf>
    <xf numFmtId="0" fontId="139" fillId="0" borderId="151" xfId="0" applyFont="1" applyFill="1" applyBorder="1" applyAlignment="1">
      <alignment horizontal="center" vertical="center" wrapText="1"/>
    </xf>
    <xf numFmtId="0" fontId="139" fillId="0" borderId="20" xfId="0" applyFont="1" applyFill="1" applyBorder="1" applyAlignment="1">
      <alignment horizontal="center" vertical="center" wrapText="1"/>
    </xf>
    <xf numFmtId="0" fontId="139" fillId="0" borderId="16" xfId="492" applyFont="1" applyFill="1" applyBorder="1" applyAlignment="1">
      <alignment horizontal="center" vertical="center"/>
    </xf>
    <xf numFmtId="0" fontId="139" fillId="0" borderId="75" xfId="492" applyFont="1" applyFill="1" applyBorder="1" applyAlignment="1">
      <alignment horizontal="center" vertical="center"/>
    </xf>
    <xf numFmtId="0" fontId="130" fillId="0" borderId="16" xfId="492" applyFont="1" applyFill="1" applyBorder="1" applyAlignment="1">
      <alignment horizontal="center" vertical="center"/>
    </xf>
    <xf numFmtId="0" fontId="139" fillId="0" borderId="151" xfId="492" applyFont="1" applyFill="1" applyBorder="1" applyAlignment="1">
      <alignment horizontal="center" vertical="center"/>
    </xf>
    <xf numFmtId="0" fontId="139" fillId="0" borderId="168" xfId="492" applyFont="1" applyFill="1" applyBorder="1" applyAlignment="1">
      <alignment horizontal="center" vertical="center"/>
    </xf>
    <xf numFmtId="0" fontId="130" fillId="0" borderId="151" xfId="492" applyFont="1" applyFill="1" applyBorder="1" applyAlignment="1">
      <alignment horizontal="center" vertical="center"/>
    </xf>
    <xf numFmtId="180" fontId="106" fillId="0" borderId="170" xfId="0" applyNumberFormat="1" applyFont="1" applyFill="1" applyBorder="1" applyAlignment="1">
      <alignment horizontal="center" vertical="center"/>
    </xf>
    <xf numFmtId="180" fontId="106" fillId="0" borderId="156" xfId="0" applyNumberFormat="1" applyFont="1" applyFill="1" applyBorder="1" applyAlignment="1">
      <alignment horizontal="center" vertical="center"/>
    </xf>
    <xf numFmtId="180" fontId="106" fillId="0" borderId="169" xfId="0" applyNumberFormat="1" applyFont="1" applyFill="1" applyBorder="1" applyAlignment="1">
      <alignment horizontal="center" vertical="center"/>
    </xf>
    <xf numFmtId="180" fontId="106" fillId="0" borderId="64" xfId="0" applyNumberFormat="1" applyFont="1" applyFill="1" applyBorder="1" applyAlignment="1">
      <alignment horizontal="center" vertical="center"/>
    </xf>
    <xf numFmtId="180" fontId="106" fillId="0" borderId="35" xfId="0" applyNumberFormat="1" applyFont="1" applyFill="1" applyBorder="1" applyAlignment="1">
      <alignment horizontal="center" vertical="center"/>
    </xf>
    <xf numFmtId="180" fontId="106" fillId="0" borderId="77" xfId="0" applyNumberFormat="1" applyFont="1" applyFill="1" applyBorder="1" applyAlignment="1">
      <alignment horizontal="center" vertical="center"/>
    </xf>
    <xf numFmtId="180" fontId="156" fillId="0" borderId="46" xfId="430" applyNumberFormat="1" applyFont="1" applyFill="1" applyBorder="1" applyAlignment="1" applyProtection="1">
      <alignment horizontal="center"/>
    </xf>
    <xf numFmtId="180" fontId="156" fillId="0" borderId="98" xfId="430" applyNumberFormat="1" applyFont="1" applyFill="1" applyBorder="1" applyAlignment="1" applyProtection="1">
      <alignment horizontal="center"/>
    </xf>
    <xf numFmtId="180" fontId="156" fillId="0" borderId="67" xfId="430" applyNumberFormat="1" applyFont="1" applyFill="1" applyBorder="1" applyAlignment="1" applyProtection="1">
      <alignment horizontal="center"/>
    </xf>
    <xf numFmtId="0" fontId="106" fillId="0" borderId="22" xfId="0" applyFont="1" applyFill="1" applyBorder="1" applyAlignment="1">
      <alignment horizontal="center"/>
    </xf>
    <xf numFmtId="0" fontId="106" fillId="0" borderId="60" xfId="0" applyFont="1" applyFill="1" applyBorder="1" applyAlignment="1">
      <alignment horizontal="center"/>
    </xf>
    <xf numFmtId="0" fontId="106" fillId="0" borderId="23" xfId="0" applyFont="1" applyFill="1" applyBorder="1" applyAlignment="1">
      <alignment horizontal="center"/>
    </xf>
    <xf numFmtId="0" fontId="106" fillId="0" borderId="25" xfId="0" applyFont="1" applyFill="1" applyBorder="1" applyAlignment="1">
      <alignment horizontal="center"/>
    </xf>
    <xf numFmtId="0" fontId="106" fillId="0" borderId="33" xfId="0" applyFont="1" applyFill="1" applyBorder="1" applyAlignment="1">
      <alignment horizontal="center"/>
    </xf>
    <xf numFmtId="0" fontId="106" fillId="0" borderId="40" xfId="0" applyFont="1" applyFill="1" applyBorder="1" applyAlignment="1">
      <alignment horizontal="center"/>
    </xf>
    <xf numFmtId="0" fontId="106" fillId="0" borderId="30" xfId="0" applyFont="1" applyFill="1" applyBorder="1" applyAlignment="1">
      <alignment horizontal="center"/>
    </xf>
    <xf numFmtId="0" fontId="106" fillId="0" borderId="82" xfId="0" applyFont="1" applyFill="1" applyBorder="1" applyAlignment="1">
      <alignment horizontal="center"/>
    </xf>
    <xf numFmtId="0" fontId="106" fillId="0" borderId="16" xfId="0" applyFont="1" applyFill="1" applyBorder="1" applyAlignment="1">
      <alignment horizontal="center"/>
    </xf>
    <xf numFmtId="0" fontId="106" fillId="0" borderId="75" xfId="0" applyFont="1" applyFill="1" applyBorder="1" applyAlignment="1">
      <alignment horizontal="center"/>
    </xf>
    <xf numFmtId="181" fontId="157" fillId="0" borderId="79" xfId="0" applyNumberFormat="1" applyFont="1" applyFill="1" applyBorder="1" applyAlignment="1">
      <alignment horizontal="center" vertical="center"/>
    </xf>
    <xf numFmtId="181" fontId="157" fillId="0" borderId="23" xfId="0" applyNumberFormat="1" applyFont="1" applyFill="1" applyBorder="1" applyAlignment="1">
      <alignment horizontal="center" vertical="center"/>
    </xf>
    <xf numFmtId="0" fontId="157" fillId="0" borderId="22" xfId="0" applyFont="1" applyFill="1" applyBorder="1" applyAlignment="1">
      <alignment horizontal="center"/>
    </xf>
    <xf numFmtId="0" fontId="157" fillId="0" borderId="152" xfId="0" applyFont="1" applyFill="1" applyBorder="1" applyAlignment="1">
      <alignment horizontal="center"/>
    </xf>
    <xf numFmtId="0" fontId="157" fillId="0" borderId="153" xfId="0" applyFont="1" applyFill="1" applyBorder="1" applyAlignment="1">
      <alignment horizontal="center"/>
    </xf>
    <xf numFmtId="0" fontId="106" fillId="0" borderId="32" xfId="0" applyFont="1" applyFill="1" applyBorder="1" applyAlignment="1">
      <alignment horizontal="center"/>
    </xf>
    <xf numFmtId="0" fontId="106" fillId="0" borderId="166" xfId="0" applyFont="1" applyFill="1" applyBorder="1" applyAlignment="1">
      <alignment horizontal="center" vertical="center"/>
    </xf>
    <xf numFmtId="0" fontId="106" fillId="0" borderId="158" xfId="0" applyFont="1" applyFill="1" applyBorder="1" applyAlignment="1">
      <alignment horizontal="center" vertical="center"/>
    </xf>
    <xf numFmtId="0" fontId="106" fillId="0" borderId="0" xfId="0" applyFont="1" applyFill="1" applyBorder="1" applyAlignment="1">
      <alignment horizontal="center" vertical="center"/>
    </xf>
    <xf numFmtId="0" fontId="106" fillId="0" borderId="51" xfId="0" applyFont="1" applyFill="1" applyBorder="1" applyAlignment="1">
      <alignment horizontal="center" vertical="center"/>
    </xf>
    <xf numFmtId="0" fontId="106" fillId="0" borderId="17" xfId="0" applyFont="1" applyFill="1" applyBorder="1" applyAlignment="1">
      <alignment horizontal="center" vertical="center"/>
    </xf>
    <xf numFmtId="0" fontId="106" fillId="0" borderId="80" xfId="0" applyFont="1" applyFill="1" applyBorder="1" applyAlignment="1">
      <alignment horizontal="center" vertical="center"/>
    </xf>
    <xf numFmtId="0" fontId="106" fillId="0" borderId="157" xfId="0" applyFont="1" applyFill="1" applyBorder="1" applyAlignment="1">
      <alignment horizontal="center" vertical="center"/>
    </xf>
    <xf numFmtId="0" fontId="106" fillId="0" borderId="174" xfId="0" applyFont="1" applyFill="1" applyBorder="1" applyAlignment="1">
      <alignment horizontal="center" vertical="center"/>
    </xf>
    <xf numFmtId="0" fontId="106" fillId="0" borderId="49" xfId="0" applyFont="1" applyFill="1" applyBorder="1" applyAlignment="1">
      <alignment horizontal="center" vertical="center"/>
    </xf>
    <xf numFmtId="0" fontId="106" fillId="0" borderId="90" xfId="0" applyFont="1" applyFill="1" applyBorder="1" applyAlignment="1">
      <alignment horizontal="center" vertical="center"/>
    </xf>
    <xf numFmtId="0" fontId="106" fillId="0" borderId="109" xfId="0" applyFont="1" applyFill="1" applyBorder="1" applyAlignment="1">
      <alignment horizontal="center" vertical="center"/>
    </xf>
    <xf numFmtId="0" fontId="106" fillId="0" borderId="81" xfId="0" applyFont="1" applyFill="1" applyBorder="1" applyAlignment="1">
      <alignment horizontal="center" vertical="center"/>
    </xf>
    <xf numFmtId="0" fontId="155" fillId="0" borderId="69" xfId="430" applyFont="1" applyFill="1" applyBorder="1" applyAlignment="1" applyProtection="1">
      <alignment horizontal="center" vertical="center" textRotation="180"/>
    </xf>
    <xf numFmtId="0" fontId="155" fillId="0" borderId="70" xfId="430" applyFont="1" applyFill="1" applyBorder="1" applyAlignment="1" applyProtection="1">
      <alignment horizontal="center" vertical="center" textRotation="180"/>
    </xf>
    <xf numFmtId="0" fontId="156" fillId="0" borderId="70" xfId="430" applyFont="1" applyBorder="1" applyAlignment="1" applyProtection="1">
      <alignment horizontal="center" vertical="center" textRotation="180"/>
    </xf>
    <xf numFmtId="0" fontId="156" fillId="0" borderId="71" xfId="430" applyFont="1" applyBorder="1" applyAlignment="1" applyProtection="1">
      <alignment horizontal="center" vertical="center" textRotation="180"/>
    </xf>
    <xf numFmtId="0" fontId="106" fillId="0" borderId="26" xfId="0" applyFont="1" applyFill="1" applyBorder="1" applyAlignment="1">
      <alignment horizontal="center" vertical="center"/>
    </xf>
    <xf numFmtId="0" fontId="106" fillId="0" borderId="34" xfId="0" applyFont="1" applyFill="1" applyBorder="1" applyAlignment="1">
      <alignment horizontal="center" vertical="center"/>
    </xf>
    <xf numFmtId="0" fontId="106" fillId="0" borderId="167" xfId="0" applyFont="1" applyFill="1" applyBorder="1" applyAlignment="1">
      <alignment horizontal="center" vertical="center"/>
    </xf>
    <xf numFmtId="0" fontId="106" fillId="0" borderId="28" xfId="0" applyFont="1" applyFill="1" applyBorder="1" applyAlignment="1">
      <alignment horizontal="center" vertical="center"/>
    </xf>
    <xf numFmtId="0" fontId="106" fillId="0" borderId="91" xfId="0" applyFont="1" applyFill="1" applyBorder="1" applyAlignment="1">
      <alignment horizontal="center" vertical="center" wrapText="1"/>
    </xf>
    <xf numFmtId="0" fontId="106" fillId="0" borderId="92" xfId="0" applyFont="1" applyFill="1" applyBorder="1" applyAlignment="1">
      <alignment horizontal="center" vertical="center" wrapText="1"/>
    </xf>
    <xf numFmtId="0" fontId="106" fillId="0" borderId="61" xfId="0" applyFont="1" applyFill="1" applyBorder="1" applyAlignment="1">
      <alignment horizontal="center" vertical="center" wrapText="1"/>
    </xf>
    <xf numFmtId="181" fontId="106" fillId="0" borderId="29" xfId="0" applyNumberFormat="1" applyFont="1" applyFill="1" applyBorder="1" applyAlignment="1">
      <alignment horizontal="center" vertical="center"/>
    </xf>
    <xf numFmtId="181" fontId="106" fillId="0" borderId="89" xfId="0" applyNumberFormat="1" applyFont="1" applyFill="1" applyBorder="1" applyAlignment="1">
      <alignment horizontal="center" vertical="center"/>
    </xf>
    <xf numFmtId="181" fontId="106" fillId="0" borderId="33" xfId="0" applyNumberFormat="1" applyFont="1" applyFill="1" applyBorder="1" applyAlignment="1">
      <alignment horizontal="center" vertical="center"/>
    </xf>
    <xf numFmtId="181" fontId="106" fillId="0" borderId="40" xfId="0" applyNumberFormat="1" applyFont="1" applyFill="1" applyBorder="1" applyAlignment="1">
      <alignment horizontal="center" vertical="center"/>
    </xf>
    <xf numFmtId="180" fontId="199" fillId="0" borderId="46" xfId="429" applyNumberFormat="1" applyFont="1" applyFill="1" applyBorder="1" applyAlignment="1" applyProtection="1">
      <alignment horizontal="center"/>
    </xf>
    <xf numFmtId="180" fontId="199" fillId="0" borderId="98" xfId="429" applyNumberFormat="1" applyFont="1" applyFill="1" applyBorder="1" applyAlignment="1" applyProtection="1">
      <alignment horizontal="center"/>
    </xf>
    <xf numFmtId="180" fontId="199" fillId="0" borderId="67" xfId="429" applyNumberFormat="1" applyFont="1" applyFill="1" applyBorder="1" applyAlignment="1" applyProtection="1">
      <alignment horizontal="center"/>
    </xf>
    <xf numFmtId="180" fontId="197" fillId="0" borderId="46" xfId="429" applyNumberFormat="1" applyFont="1" applyFill="1" applyBorder="1" applyAlignment="1" applyProtection="1">
      <alignment horizontal="center"/>
    </xf>
    <xf numFmtId="180" fontId="197" fillId="0" borderId="67" xfId="429" applyNumberFormat="1" applyFont="1" applyFill="1" applyBorder="1" applyAlignment="1" applyProtection="1">
      <alignment horizontal="center"/>
    </xf>
    <xf numFmtId="0" fontId="197" fillId="0" borderId="64" xfId="467" applyFont="1" applyFill="1" applyBorder="1" applyAlignment="1">
      <alignment horizontal="center"/>
    </xf>
    <xf numFmtId="0" fontId="197" fillId="0" borderId="35" xfId="467" applyFont="1" applyFill="1" applyBorder="1" applyAlignment="1">
      <alignment horizontal="center"/>
    </xf>
    <xf numFmtId="0" fontId="197" fillId="0" borderId="77" xfId="467" applyFont="1" applyFill="1" applyBorder="1" applyAlignment="1">
      <alignment horizontal="center"/>
    </xf>
    <xf numFmtId="180" fontId="197" fillId="0" borderId="98" xfId="429" applyNumberFormat="1" applyFont="1" applyFill="1" applyBorder="1" applyAlignment="1" applyProtection="1">
      <alignment horizontal="center"/>
    </xf>
    <xf numFmtId="180" fontId="197" fillId="0" borderId="125" xfId="429" applyNumberFormat="1" applyFont="1" applyFill="1" applyBorder="1" applyAlignment="1" applyProtection="1">
      <alignment horizontal="center"/>
    </xf>
    <xf numFmtId="0" fontId="197" fillId="0" borderId="69" xfId="429" applyFont="1" applyFill="1" applyBorder="1" applyAlignment="1" applyProtection="1">
      <alignment horizontal="center" vertical="center" textRotation="180"/>
    </xf>
    <xf numFmtId="0" fontId="197" fillId="0" borderId="70" xfId="429" applyFont="1" applyFill="1" applyBorder="1" applyAlignment="1" applyProtection="1">
      <alignment horizontal="center" vertical="center" textRotation="180"/>
    </xf>
    <xf numFmtId="0" fontId="197" fillId="0" borderId="70" xfId="429" applyFont="1" applyBorder="1" applyAlignment="1" applyProtection="1">
      <alignment horizontal="center" vertical="center" textRotation="180"/>
    </xf>
    <xf numFmtId="0" fontId="197" fillId="0" borderId="71" xfId="429" applyFont="1" applyBorder="1" applyAlignment="1" applyProtection="1">
      <alignment horizontal="center" vertical="center" textRotation="180"/>
    </xf>
    <xf numFmtId="0" fontId="197" fillId="0" borderId="26" xfId="0" applyFont="1" applyFill="1" applyBorder="1" applyAlignment="1">
      <alignment horizontal="center" vertical="center"/>
    </xf>
    <xf numFmtId="0" fontId="197" fillId="0" borderId="34" xfId="0" applyFont="1" applyFill="1" applyBorder="1" applyAlignment="1">
      <alignment horizontal="center" vertical="center"/>
    </xf>
    <xf numFmtId="0" fontId="197" fillId="0" borderId="27" xfId="0" applyFont="1" applyFill="1" applyBorder="1" applyAlignment="1">
      <alignment horizontal="center" vertical="center"/>
    </xf>
    <xf numFmtId="0" fontId="197" fillId="0" borderId="28" xfId="0" applyFont="1" applyFill="1" applyBorder="1" applyAlignment="1">
      <alignment horizontal="center" vertical="center"/>
    </xf>
    <xf numFmtId="0" fontId="197" fillId="0" borderId="91" xfId="0" applyFont="1" applyFill="1" applyBorder="1" applyAlignment="1">
      <alignment horizontal="center" vertical="center" wrapText="1"/>
    </xf>
    <xf numFmtId="0" fontId="197" fillId="0" borderId="92" xfId="0" applyFont="1" applyFill="1" applyBorder="1" applyAlignment="1">
      <alignment horizontal="center" vertical="center" wrapText="1"/>
    </xf>
    <xf numFmtId="0" fontId="197" fillId="0" borderId="61" xfId="0" applyFont="1" applyFill="1" applyBorder="1" applyAlignment="1">
      <alignment horizontal="center" vertical="center" wrapText="1"/>
    </xf>
    <xf numFmtId="181" fontId="197" fillId="0" borderId="86" xfId="0" applyNumberFormat="1" applyFont="1" applyFill="1" applyBorder="1" applyAlignment="1">
      <alignment horizontal="center" vertical="center"/>
    </xf>
    <xf numFmtId="181" fontId="197" fillId="0" borderId="29" xfId="0" applyNumberFormat="1" applyFont="1" applyFill="1" applyBorder="1" applyAlignment="1">
      <alignment horizontal="center" vertical="center"/>
    </xf>
    <xf numFmtId="181" fontId="197" fillId="0" borderId="89" xfId="0" applyNumberFormat="1" applyFont="1" applyFill="1" applyBorder="1" applyAlignment="1">
      <alignment horizontal="center" vertical="center"/>
    </xf>
    <xf numFmtId="181" fontId="197" fillId="0" borderId="79" xfId="0" applyNumberFormat="1" applyFont="1" applyFill="1" applyBorder="1" applyAlignment="1">
      <alignment horizontal="center" vertical="center"/>
    </xf>
    <xf numFmtId="181" fontId="197" fillId="0" borderId="33" xfId="0" applyNumberFormat="1" applyFont="1" applyFill="1" applyBorder="1" applyAlignment="1">
      <alignment horizontal="center" vertical="center"/>
    </xf>
    <xf numFmtId="181" fontId="197" fillId="0" borderId="40" xfId="0" applyNumberFormat="1" applyFont="1" applyFill="1" applyBorder="1" applyAlignment="1">
      <alignment horizontal="center" vertical="center"/>
    </xf>
    <xf numFmtId="0" fontId="197" fillId="0" borderId="26" xfId="467" applyFont="1" applyFill="1" applyBorder="1" applyAlignment="1">
      <alignment horizontal="center"/>
    </xf>
    <xf numFmtId="0" fontId="197" fillId="0" borderId="16" xfId="467" applyFont="1" applyFill="1" applyBorder="1" applyAlignment="1">
      <alignment horizontal="center"/>
    </xf>
    <xf numFmtId="0" fontId="197" fillId="0" borderId="16" xfId="0" applyFont="1" applyFill="1" applyBorder="1" applyAlignment="1">
      <alignment horizontal="center"/>
    </xf>
    <xf numFmtId="0" fontId="197" fillId="0" borderId="75" xfId="0" applyFont="1" applyFill="1" applyBorder="1" applyAlignment="1">
      <alignment horizontal="center"/>
    </xf>
    <xf numFmtId="0" fontId="197" fillId="0" borderId="93" xfId="0" applyFont="1" applyFill="1" applyBorder="1" applyAlignment="1">
      <alignment horizontal="center" vertical="center"/>
    </xf>
    <xf numFmtId="0" fontId="197" fillId="0" borderId="68" xfId="0" applyFont="1" applyFill="1" applyBorder="1" applyAlignment="1">
      <alignment horizontal="center" vertical="center"/>
    </xf>
    <xf numFmtId="0" fontId="197" fillId="0" borderId="84" xfId="0" applyFont="1" applyFill="1" applyBorder="1" applyAlignment="1">
      <alignment horizontal="center" vertical="center"/>
    </xf>
    <xf numFmtId="0" fontId="197" fillId="0" borderId="65" xfId="0" applyFont="1" applyFill="1" applyBorder="1" applyAlignment="1">
      <alignment horizontal="center" vertical="center"/>
    </xf>
    <xf numFmtId="0" fontId="197" fillId="0" borderId="0" xfId="0" applyFont="1" applyFill="1" applyBorder="1" applyAlignment="1">
      <alignment horizontal="center" vertical="center"/>
    </xf>
    <xf numFmtId="0" fontId="197" fillId="0" borderId="90" xfId="0" applyFont="1" applyFill="1" applyBorder="1" applyAlignment="1">
      <alignment horizontal="center" vertical="center"/>
    </xf>
    <xf numFmtId="0" fontId="197" fillId="0" borderId="87" xfId="0" applyFont="1" applyFill="1" applyBorder="1" applyAlignment="1">
      <alignment horizontal="center" vertical="center"/>
    </xf>
    <xf numFmtId="0" fontId="197" fillId="0" borderId="17" xfId="0" applyFont="1" applyFill="1" applyBorder="1" applyAlignment="1">
      <alignment horizontal="center" vertical="center"/>
    </xf>
    <xf numFmtId="0" fontId="197" fillId="0" borderId="81" xfId="0" applyFont="1" applyFill="1" applyBorder="1" applyAlignment="1">
      <alignment horizontal="center" vertical="center"/>
    </xf>
    <xf numFmtId="0" fontId="197" fillId="0" borderId="75" xfId="467" applyFont="1" applyFill="1" applyBorder="1" applyAlignment="1">
      <alignment horizontal="center"/>
    </xf>
    <xf numFmtId="0" fontId="197" fillId="0" borderId="27" xfId="467" applyFont="1" applyFill="1" applyBorder="1" applyAlignment="1">
      <alignment horizontal="center"/>
    </xf>
    <xf numFmtId="0" fontId="197" fillId="0" borderId="10" xfId="467" applyFont="1" applyFill="1" applyBorder="1" applyAlignment="1">
      <alignment horizontal="center"/>
    </xf>
    <xf numFmtId="0" fontId="197" fillId="0" borderId="21" xfId="0" applyFont="1" applyFill="1" applyBorder="1" applyAlignment="1">
      <alignment horizontal="center"/>
    </xf>
    <xf numFmtId="0" fontId="197" fillId="0" borderId="39" xfId="0" applyFont="1" applyFill="1" applyBorder="1" applyAlignment="1">
      <alignment horizontal="center"/>
    </xf>
    <xf numFmtId="0" fontId="197" fillId="0" borderId="18" xfId="0" applyFont="1" applyFill="1" applyBorder="1" applyAlignment="1">
      <alignment horizontal="center"/>
    </xf>
    <xf numFmtId="0" fontId="197" fillId="0" borderId="10" xfId="0" applyFont="1" applyFill="1" applyBorder="1" applyAlignment="1">
      <alignment horizontal="center"/>
    </xf>
    <xf numFmtId="0" fontId="197" fillId="0" borderId="23" xfId="0" applyFont="1" applyFill="1" applyBorder="1" applyAlignment="1">
      <alignment horizontal="center"/>
    </xf>
    <xf numFmtId="0" fontId="197" fillId="0" borderId="25" xfId="0" applyFont="1" applyFill="1" applyBorder="1" applyAlignment="1">
      <alignment horizontal="center"/>
    </xf>
    <xf numFmtId="0" fontId="197" fillId="0" borderId="24" xfId="467" applyFont="1" applyFill="1" applyBorder="1" applyAlignment="1">
      <alignment horizontal="center"/>
    </xf>
    <xf numFmtId="0" fontId="197" fillId="0" borderId="82" xfId="0" applyFont="1" applyFill="1" applyBorder="1" applyAlignment="1">
      <alignment horizontal="center"/>
    </xf>
    <xf numFmtId="180" fontId="199" fillId="0" borderId="127" xfId="429" applyNumberFormat="1" applyFont="1" applyFill="1" applyBorder="1" applyAlignment="1" applyProtection="1">
      <alignment horizontal="center"/>
    </xf>
    <xf numFmtId="0" fontId="199" fillId="0" borderId="10" xfId="467" applyFont="1" applyFill="1" applyBorder="1" applyAlignment="1">
      <alignment horizontal="center"/>
    </xf>
    <xf numFmtId="180" fontId="199" fillId="0" borderId="21" xfId="429" applyNumberFormat="1" applyFont="1" applyFill="1" applyBorder="1" applyAlignment="1" applyProtection="1">
      <alignment horizontal="center"/>
    </xf>
    <xf numFmtId="180" fontId="199" fillId="0" borderId="39" xfId="429" applyNumberFormat="1" applyFont="1" applyFill="1" applyBorder="1" applyAlignment="1" applyProtection="1">
      <alignment horizontal="center"/>
    </xf>
    <xf numFmtId="180" fontId="199" fillId="0" borderId="18" xfId="429" applyNumberFormat="1" applyFont="1" applyFill="1" applyBorder="1" applyAlignment="1" applyProtection="1">
      <alignment horizontal="center"/>
    </xf>
    <xf numFmtId="180" fontId="199" fillId="0" borderId="36" xfId="429" applyNumberFormat="1" applyFont="1" applyFill="1" applyBorder="1" applyAlignment="1" applyProtection="1">
      <alignment horizontal="center"/>
    </xf>
    <xf numFmtId="180" fontId="199" fillId="0" borderId="77" xfId="429" applyNumberFormat="1" applyFont="1" applyFill="1" applyBorder="1" applyAlignment="1" applyProtection="1">
      <alignment horizontal="center"/>
    </xf>
    <xf numFmtId="180" fontId="199" fillId="0" borderId="73" xfId="429" applyNumberFormat="1" applyFont="1" applyFill="1" applyBorder="1" applyAlignment="1" applyProtection="1">
      <alignment horizontal="center"/>
    </xf>
    <xf numFmtId="180" fontId="199" fillId="0" borderId="19" xfId="429" applyNumberFormat="1" applyFont="1" applyFill="1" applyBorder="1" applyAlignment="1" applyProtection="1">
      <alignment horizontal="center"/>
    </xf>
    <xf numFmtId="180" fontId="199" fillId="0" borderId="73" xfId="429" applyNumberFormat="1" applyFont="1" applyFill="1" applyBorder="1" applyAlignment="1" applyProtection="1">
      <alignment horizontal="left"/>
    </xf>
    <xf numFmtId="180" fontId="199" fillId="0" borderId="19" xfId="429" applyNumberFormat="1" applyFont="1" applyFill="1" applyBorder="1" applyAlignment="1" applyProtection="1">
      <alignment horizontal="left"/>
    </xf>
    <xf numFmtId="180" fontId="199" fillId="0" borderId="39" xfId="429" applyNumberFormat="1" applyFont="1" applyFill="1" applyBorder="1" applyAlignment="1" applyProtection="1">
      <alignment horizontal="left"/>
    </xf>
    <xf numFmtId="180" fontId="199" fillId="0" borderId="73" xfId="429" applyNumberFormat="1" applyFont="1" applyFill="1" applyBorder="1" applyAlignment="1" applyProtection="1">
      <alignment horizontal="right"/>
    </xf>
    <xf numFmtId="180" fontId="199" fillId="0" borderId="19" xfId="429" applyNumberFormat="1" applyFont="1" applyFill="1" applyBorder="1" applyAlignment="1" applyProtection="1">
      <alignment horizontal="right"/>
    </xf>
    <xf numFmtId="180" fontId="199" fillId="0" borderId="18" xfId="429" applyNumberFormat="1" applyFont="1" applyFill="1" applyBorder="1" applyAlignment="1" applyProtection="1">
      <alignment horizontal="right"/>
    </xf>
    <xf numFmtId="0" fontId="197" fillId="0" borderId="73" xfId="467" applyFont="1" applyFill="1" applyBorder="1" applyAlignment="1">
      <alignment horizontal="center"/>
    </xf>
    <xf numFmtId="0" fontId="197" fillId="0" borderId="19" xfId="467" applyFont="1" applyFill="1" applyBorder="1" applyAlignment="1">
      <alignment horizontal="center"/>
    </xf>
    <xf numFmtId="0" fontId="197" fillId="0" borderId="39" xfId="467" applyFont="1" applyFill="1" applyBorder="1" applyAlignment="1">
      <alignment horizontal="center"/>
    </xf>
    <xf numFmtId="0" fontId="199" fillId="0" borderId="18" xfId="467" applyFont="1" applyFill="1" applyBorder="1" applyAlignment="1">
      <alignment horizontal="center"/>
    </xf>
    <xf numFmtId="0" fontId="199" fillId="0" borderId="24" xfId="467" applyFont="1" applyFill="1" applyBorder="1" applyAlignment="1">
      <alignment horizontal="center"/>
    </xf>
    <xf numFmtId="0" fontId="199" fillId="0" borderId="73" xfId="467" applyFont="1" applyFill="1" applyBorder="1" applyAlignment="1">
      <alignment horizontal="center"/>
    </xf>
    <xf numFmtId="0" fontId="199" fillId="0" borderId="19" xfId="467" applyFont="1" applyFill="1" applyBorder="1" applyAlignment="1">
      <alignment horizontal="center"/>
    </xf>
    <xf numFmtId="0" fontId="199" fillId="0" borderId="39" xfId="467" applyFont="1" applyFill="1" applyBorder="1" applyAlignment="1">
      <alignment horizontal="center"/>
    </xf>
    <xf numFmtId="180" fontId="199" fillId="0" borderId="46" xfId="429" applyNumberFormat="1" applyFont="1" applyFill="1" applyBorder="1" applyAlignment="1" applyProtection="1">
      <alignment horizontal="left"/>
    </xf>
    <xf numFmtId="180" fontId="199" fillId="0" borderId="98" xfId="429" applyNumberFormat="1" applyFont="1" applyFill="1" applyBorder="1" applyAlignment="1" applyProtection="1">
      <alignment horizontal="left"/>
    </xf>
    <xf numFmtId="180" fontId="199" fillId="0" borderId="67" xfId="429" applyNumberFormat="1" applyFont="1" applyFill="1" applyBorder="1" applyAlignment="1" applyProtection="1">
      <alignment horizontal="left"/>
    </xf>
    <xf numFmtId="180" fontId="429" fillId="0" borderId="134" xfId="429" applyNumberFormat="1" applyFont="1" applyFill="1" applyBorder="1" applyAlignment="1" applyProtection="1">
      <alignment horizontal="center"/>
    </xf>
    <xf numFmtId="180" fontId="429" fillId="0" borderId="133" xfId="429" applyNumberFormat="1" applyFont="1" applyFill="1" applyBorder="1" applyAlignment="1" applyProtection="1">
      <alignment horizontal="center"/>
    </xf>
    <xf numFmtId="0" fontId="106" fillId="0" borderId="127" xfId="0" applyFont="1" applyFill="1" applyBorder="1" applyAlignment="1">
      <alignment horizontal="center"/>
    </xf>
    <xf numFmtId="0" fontId="106" fillId="0" borderId="67" xfId="0" applyFont="1" applyFill="1" applyBorder="1" applyAlignment="1">
      <alignment horizontal="center"/>
    </xf>
    <xf numFmtId="0" fontId="106" fillId="0" borderId="30" xfId="467" applyFont="1" applyFill="1" applyBorder="1" applyAlignment="1">
      <alignment horizontal="center"/>
    </xf>
    <xf numFmtId="0" fontId="106" fillId="0" borderId="82" xfId="467" applyFont="1" applyFill="1" applyBorder="1" applyAlignment="1">
      <alignment horizontal="center"/>
    </xf>
    <xf numFmtId="0" fontId="106" fillId="0" borderId="66" xfId="0" applyFont="1" applyFill="1" applyBorder="1" applyAlignment="1">
      <alignment horizontal="center"/>
    </xf>
    <xf numFmtId="0" fontId="106" fillId="0" borderId="44" xfId="0" applyFont="1" applyFill="1" applyBorder="1" applyAlignment="1">
      <alignment horizontal="center"/>
    </xf>
    <xf numFmtId="0" fontId="158" fillId="0" borderId="30" xfId="0" applyFont="1" applyFill="1" applyBorder="1" applyAlignment="1">
      <alignment horizontal="center"/>
    </xf>
    <xf numFmtId="0" fontId="158" fillId="0" borderId="82" xfId="0" applyFont="1" applyFill="1" applyBorder="1" applyAlignment="1">
      <alignment horizontal="center"/>
    </xf>
    <xf numFmtId="0" fontId="106" fillId="0" borderId="66" xfId="467" applyFont="1" applyFill="1" applyBorder="1" applyAlignment="1">
      <alignment horizontal="center"/>
    </xf>
    <xf numFmtId="0" fontId="155" fillId="0" borderId="69" xfId="429" applyFont="1" applyFill="1" applyBorder="1" applyAlignment="1" applyProtection="1">
      <alignment horizontal="center" vertical="center" textRotation="180"/>
    </xf>
    <xf numFmtId="0" fontId="155" fillId="0" borderId="70" xfId="429" applyFont="1" applyFill="1" applyBorder="1" applyAlignment="1" applyProtection="1">
      <alignment horizontal="center" vertical="center" textRotation="180"/>
    </xf>
    <xf numFmtId="0" fontId="155" fillId="0" borderId="71" xfId="429" applyFont="1" applyFill="1" applyBorder="1" applyAlignment="1" applyProtection="1">
      <alignment horizontal="center" vertical="center" textRotation="180"/>
    </xf>
    <xf numFmtId="0" fontId="157" fillId="0" borderId="85" xfId="0" applyFont="1" applyFill="1" applyBorder="1" applyAlignment="1">
      <alignment horizontal="center" vertical="center"/>
    </xf>
    <xf numFmtId="0" fontId="157" fillId="0" borderId="88" xfId="0" applyFont="1" applyFill="1" applyBorder="1" applyAlignment="1">
      <alignment horizontal="center" vertical="center"/>
    </xf>
    <xf numFmtId="0" fontId="157" fillId="0" borderId="47" xfId="0" applyFont="1" applyFill="1" applyBorder="1" applyAlignment="1">
      <alignment horizontal="center" vertical="center"/>
    </xf>
    <xf numFmtId="0" fontId="157" fillId="0" borderId="83" xfId="0" applyFont="1" applyFill="1" applyBorder="1" applyAlignment="1">
      <alignment horizontal="center" vertical="center" wrapText="1"/>
    </xf>
    <xf numFmtId="0" fontId="157" fillId="0" borderId="50" xfId="0" applyFont="1" applyFill="1" applyBorder="1" applyAlignment="1">
      <alignment horizontal="center" vertical="center" wrapText="1"/>
    </xf>
    <xf numFmtId="0" fontId="157" fillId="0" borderId="37" xfId="0" applyFont="1" applyFill="1" applyBorder="1" applyAlignment="1">
      <alignment horizontal="center" vertical="center" wrapText="1"/>
    </xf>
    <xf numFmtId="181" fontId="157" fillId="0" borderId="107" xfId="0" applyNumberFormat="1" applyFont="1" applyFill="1" applyBorder="1" applyAlignment="1">
      <alignment horizontal="center" vertical="center"/>
    </xf>
    <xf numFmtId="181" fontId="157" fillId="0" borderId="29" xfId="0" applyNumberFormat="1" applyFont="1" applyFill="1" applyBorder="1" applyAlignment="1">
      <alignment horizontal="center" vertical="center"/>
    </xf>
    <xf numFmtId="181" fontId="157" fillId="0" borderId="108" xfId="0" applyNumberFormat="1" applyFont="1" applyFill="1" applyBorder="1" applyAlignment="1">
      <alignment horizontal="center" vertical="center"/>
    </xf>
    <xf numFmtId="181" fontId="157" fillId="0" borderId="25" xfId="0" applyNumberFormat="1" applyFont="1" applyFill="1" applyBorder="1" applyAlignment="1">
      <alignment horizontal="center" vertical="center"/>
    </xf>
    <xf numFmtId="181" fontId="157" fillId="0" borderId="33" xfId="0" applyNumberFormat="1" applyFont="1" applyFill="1" applyBorder="1" applyAlignment="1">
      <alignment horizontal="center" vertical="center"/>
    </xf>
    <xf numFmtId="0" fontId="106" fillId="0" borderId="125" xfId="0" applyFont="1" applyFill="1" applyBorder="1" applyAlignment="1">
      <alignment horizontal="center"/>
    </xf>
    <xf numFmtId="0" fontId="106" fillId="0" borderId="127" xfId="467" applyFont="1" applyFill="1" applyBorder="1" applyAlignment="1">
      <alignment horizontal="center"/>
    </xf>
    <xf numFmtId="0" fontId="106" fillId="0" borderId="125" xfId="467" applyFont="1" applyFill="1" applyBorder="1" applyAlignment="1">
      <alignment horizontal="center"/>
    </xf>
    <xf numFmtId="0" fontId="106" fillId="0" borderId="98" xfId="0" applyFont="1" applyFill="1" applyBorder="1" applyAlignment="1">
      <alignment horizontal="center"/>
    </xf>
    <xf numFmtId="0" fontId="157" fillId="0" borderId="48" xfId="0" applyFont="1" applyFill="1" applyBorder="1" applyAlignment="1">
      <alignment horizontal="center" vertical="center"/>
    </xf>
    <xf numFmtId="0" fontId="157" fillId="0" borderId="68" xfId="0" applyFont="1" applyFill="1" applyBorder="1" applyAlignment="1">
      <alignment horizontal="center" vertical="center"/>
    </xf>
    <xf numFmtId="0" fontId="157" fillId="0" borderId="43" xfId="0" applyFont="1" applyFill="1" applyBorder="1" applyAlignment="1">
      <alignment horizontal="center" vertical="center"/>
    </xf>
    <xf numFmtId="0" fontId="157" fillId="0" borderId="49" xfId="0" applyFont="1" applyFill="1" applyBorder="1" applyAlignment="1">
      <alignment horizontal="center" vertical="center"/>
    </xf>
    <xf numFmtId="0" fontId="157" fillId="0" borderId="0" xfId="0" applyFont="1" applyFill="1" applyBorder="1" applyAlignment="1">
      <alignment horizontal="center" vertical="center"/>
    </xf>
    <xf numFmtId="0" fontId="157" fillId="0" borderId="51" xfId="0" applyFont="1" applyFill="1" applyBorder="1" applyAlignment="1">
      <alignment horizontal="center" vertical="center"/>
    </xf>
    <xf numFmtId="0" fontId="157" fillId="0" borderId="109" xfId="0" applyFont="1" applyFill="1" applyBorder="1" applyAlignment="1">
      <alignment horizontal="center" vertical="center"/>
    </xf>
    <xf numFmtId="0" fontId="157" fillId="0" borderId="17" xfId="0" applyFont="1" applyFill="1" applyBorder="1" applyAlignment="1">
      <alignment horizontal="center" vertical="center"/>
    </xf>
    <xf numFmtId="0" fontId="157" fillId="0" borderId="80" xfId="0" applyFont="1" applyFill="1" applyBorder="1" applyAlignment="1">
      <alignment horizontal="center" vertical="center"/>
    </xf>
    <xf numFmtId="0" fontId="106" fillId="0" borderId="46" xfId="0" applyFont="1" applyFill="1" applyBorder="1" applyAlignment="1">
      <alignment horizontal="center"/>
    </xf>
    <xf numFmtId="0" fontId="106" fillId="0" borderId="85" xfId="0" applyFont="1" applyFill="1" applyBorder="1" applyAlignment="1">
      <alignment horizontal="center" vertical="center"/>
    </xf>
    <xf numFmtId="0" fontId="106" fillId="0" borderId="88" xfId="0" applyFont="1" applyFill="1" applyBorder="1" applyAlignment="1">
      <alignment horizontal="center" vertical="center"/>
    </xf>
    <xf numFmtId="0" fontId="106" fillId="0" borderId="47" xfId="0" applyFont="1" applyFill="1" applyBorder="1" applyAlignment="1">
      <alignment horizontal="center" vertical="center"/>
    </xf>
    <xf numFmtId="0" fontId="106" fillId="0" borderId="83" xfId="0" applyFont="1" applyFill="1" applyBorder="1" applyAlignment="1">
      <alignment horizontal="center" vertical="center" wrapText="1"/>
    </xf>
    <xf numFmtId="0" fontId="106" fillId="0" borderId="50" xfId="0" applyFont="1" applyFill="1" applyBorder="1" applyAlignment="1">
      <alignment horizontal="center" vertical="center" wrapText="1"/>
    </xf>
    <xf numFmtId="0" fontId="106" fillId="0" borderId="37" xfId="0" applyFont="1" applyFill="1" applyBorder="1" applyAlignment="1">
      <alignment horizontal="center" vertical="center" wrapText="1"/>
    </xf>
    <xf numFmtId="181" fontId="106" fillId="0" borderId="107" xfId="0" applyNumberFormat="1" applyFont="1" applyFill="1" applyBorder="1" applyAlignment="1">
      <alignment horizontal="center" vertical="center"/>
    </xf>
    <xf numFmtId="181" fontId="106" fillId="0" borderId="108" xfId="0" applyNumberFormat="1" applyFont="1" applyFill="1" applyBorder="1" applyAlignment="1">
      <alignment horizontal="center" vertical="center"/>
    </xf>
    <xf numFmtId="181" fontId="106" fillId="0" borderId="25" xfId="0" applyNumberFormat="1" applyFont="1" applyFill="1" applyBorder="1" applyAlignment="1">
      <alignment horizontal="center" vertical="center"/>
    </xf>
    <xf numFmtId="181" fontId="106" fillId="0" borderId="23" xfId="0" applyNumberFormat="1" applyFont="1" applyFill="1" applyBorder="1" applyAlignment="1">
      <alignment horizontal="center" vertical="center"/>
    </xf>
    <xf numFmtId="0" fontId="106" fillId="0" borderId="67" xfId="467" applyFont="1" applyFill="1" applyBorder="1" applyAlignment="1">
      <alignment horizontal="center"/>
    </xf>
    <xf numFmtId="0" fontId="106" fillId="0" borderId="48" xfId="0" applyFont="1" applyFill="1" applyBorder="1" applyAlignment="1">
      <alignment horizontal="center" vertical="center"/>
    </xf>
    <xf numFmtId="0" fontId="106" fillId="0" borderId="68" xfId="0" applyFont="1" applyFill="1" applyBorder="1" applyAlignment="1">
      <alignment horizontal="center" vertical="center"/>
    </xf>
    <xf numFmtId="0" fontId="106" fillId="0" borderId="43" xfId="0" applyFont="1" applyFill="1" applyBorder="1" applyAlignment="1">
      <alignment horizontal="center" vertical="center"/>
    </xf>
    <xf numFmtId="180" fontId="199" fillId="0" borderId="134" xfId="507" applyNumberFormat="1" applyFont="1" applyFill="1" applyBorder="1" applyAlignment="1" applyProtection="1">
      <alignment horizontal="center"/>
    </xf>
    <xf numFmtId="180" fontId="199" fillId="0" borderId="67" xfId="507" applyNumberFormat="1" applyFont="1" applyFill="1" applyBorder="1" applyAlignment="1" applyProtection="1">
      <alignment horizontal="center"/>
    </xf>
    <xf numFmtId="0" fontId="106" fillId="0" borderId="127" xfId="499" applyFont="1" applyFill="1" applyBorder="1" applyAlignment="1">
      <alignment horizontal="center"/>
    </xf>
    <xf numFmtId="0" fontId="106" fillId="0" borderId="125" xfId="499" applyFont="1" applyFill="1" applyBorder="1" applyAlignment="1">
      <alignment horizontal="center"/>
    </xf>
    <xf numFmtId="0" fontId="106" fillId="0" borderId="127" xfId="508" applyFont="1" applyFill="1" applyBorder="1" applyAlignment="1">
      <alignment horizontal="center"/>
    </xf>
    <xf numFmtId="0" fontId="106" fillId="0" borderId="67" xfId="508" applyFont="1" applyFill="1" applyBorder="1" applyAlignment="1">
      <alignment horizontal="center"/>
    </xf>
    <xf numFmtId="0" fontId="105" fillId="0" borderId="30" xfId="499" applyFont="1" applyFill="1" applyBorder="1" applyAlignment="1">
      <alignment horizontal="center"/>
    </xf>
    <xf numFmtId="0" fontId="105" fillId="0" borderId="66" xfId="499" applyFont="1" applyFill="1" applyBorder="1" applyAlignment="1">
      <alignment horizontal="center"/>
    </xf>
    <xf numFmtId="0" fontId="105" fillId="0" borderId="127" xfId="499" applyFont="1" applyFill="1" applyBorder="1" applyAlignment="1">
      <alignment horizontal="center"/>
    </xf>
    <xf numFmtId="0" fontId="105" fillId="0" borderId="67" xfId="499" applyFont="1" applyFill="1" applyBorder="1" applyAlignment="1">
      <alignment horizontal="center"/>
    </xf>
    <xf numFmtId="0" fontId="106" fillId="0" borderId="30" xfId="499" applyFont="1" applyFill="1" applyBorder="1" applyAlignment="1">
      <alignment horizontal="center"/>
    </xf>
    <xf numFmtId="0" fontId="106" fillId="0" borderId="82" xfId="499" applyFont="1" applyFill="1" applyBorder="1" applyAlignment="1">
      <alignment horizontal="center"/>
    </xf>
    <xf numFmtId="0" fontId="106" fillId="0" borderId="30" xfId="508" applyFont="1" applyFill="1" applyBorder="1" applyAlignment="1">
      <alignment horizontal="center"/>
    </xf>
    <xf numFmtId="0" fontId="106" fillId="0" borderId="66" xfId="508" applyFont="1" applyFill="1" applyBorder="1" applyAlignment="1">
      <alignment horizontal="center"/>
    </xf>
    <xf numFmtId="0" fontId="106" fillId="0" borderId="44" xfId="499" applyFont="1" applyFill="1" applyBorder="1" applyAlignment="1">
      <alignment horizontal="center"/>
    </xf>
    <xf numFmtId="0" fontId="106" fillId="0" borderId="66" xfId="499" applyFont="1" applyFill="1" applyBorder="1" applyAlignment="1">
      <alignment horizontal="center"/>
    </xf>
    <xf numFmtId="0" fontId="158" fillId="0" borderId="30" xfId="499" applyFont="1" applyFill="1" applyBorder="1" applyAlignment="1">
      <alignment horizontal="center"/>
    </xf>
    <xf numFmtId="0" fontId="158" fillId="0" borderId="82" xfId="499" applyFont="1" applyFill="1" applyBorder="1" applyAlignment="1">
      <alignment horizontal="center"/>
    </xf>
    <xf numFmtId="180" fontId="209" fillId="0" borderId="127" xfId="507" applyNumberFormat="1" applyFont="1" applyFill="1" applyBorder="1" applyAlignment="1" applyProtection="1">
      <alignment horizontal="center"/>
    </xf>
    <xf numFmtId="180" fontId="209" fillId="0" borderId="98" xfId="507" applyNumberFormat="1" applyFont="1" applyFill="1" applyBorder="1" applyAlignment="1" applyProtection="1">
      <alignment horizontal="center"/>
    </xf>
    <xf numFmtId="180" fontId="209" fillId="0" borderId="67" xfId="507" applyNumberFormat="1" applyFont="1" applyFill="1" applyBorder="1" applyAlignment="1" applyProtection="1">
      <alignment horizontal="center"/>
    </xf>
    <xf numFmtId="0" fontId="106" fillId="0" borderId="67" xfId="499" applyFont="1" applyFill="1" applyBorder="1" applyAlignment="1">
      <alignment horizontal="center"/>
    </xf>
    <xf numFmtId="0" fontId="158" fillId="0" borderId="30" xfId="499" applyFont="1" applyFill="1" applyBorder="1" applyAlignment="1">
      <alignment horizontal="center" wrapText="1"/>
    </xf>
    <xf numFmtId="0" fontId="158" fillId="0" borderId="82" xfId="499" applyFont="1" applyFill="1" applyBorder="1" applyAlignment="1">
      <alignment horizontal="center" wrapText="1"/>
    </xf>
    <xf numFmtId="0" fontId="155" fillId="0" borderId="69" xfId="507" applyFont="1" applyFill="1" applyBorder="1" applyAlignment="1" applyProtection="1">
      <alignment horizontal="center" vertical="center" textRotation="180"/>
    </xf>
    <xf numFmtId="0" fontId="155" fillId="0" borderId="70" xfId="507" applyFont="1" applyFill="1" applyBorder="1" applyAlignment="1" applyProtection="1">
      <alignment horizontal="center" vertical="center" textRotation="180"/>
    </xf>
    <xf numFmtId="0" fontId="155" fillId="0" borderId="71" xfId="507" applyFont="1" applyFill="1" applyBorder="1" applyAlignment="1" applyProtection="1">
      <alignment horizontal="center" vertical="center" textRotation="180"/>
    </xf>
    <xf numFmtId="0" fontId="106" fillId="0" borderId="85" xfId="499" applyFont="1" applyFill="1" applyBorder="1" applyAlignment="1">
      <alignment horizontal="center" vertical="center"/>
    </xf>
    <xf numFmtId="0" fontId="106" fillId="0" borderId="88" xfId="499" applyFont="1" applyFill="1" applyBorder="1" applyAlignment="1">
      <alignment horizontal="center" vertical="center"/>
    </xf>
    <xf numFmtId="0" fontId="106" fillId="0" borderId="47" xfId="499" applyFont="1" applyFill="1" applyBorder="1" applyAlignment="1">
      <alignment horizontal="center" vertical="center"/>
    </xf>
    <xf numFmtId="0" fontId="106" fillId="0" borderId="83" xfId="499" applyFont="1" applyFill="1" applyBorder="1" applyAlignment="1">
      <alignment horizontal="center" vertical="center" wrapText="1"/>
    </xf>
    <xf numFmtId="0" fontId="106" fillId="0" borderId="50" xfId="499" applyFont="1" applyFill="1" applyBorder="1" applyAlignment="1">
      <alignment horizontal="center" vertical="center" wrapText="1"/>
    </xf>
    <xf numFmtId="0" fontId="106" fillId="0" borderId="37" xfId="499" applyFont="1" applyFill="1" applyBorder="1" applyAlignment="1">
      <alignment horizontal="center" vertical="center" wrapText="1"/>
    </xf>
    <xf numFmtId="181" fontId="106" fillId="0" borderId="107" xfId="499" applyNumberFormat="1" applyFont="1" applyFill="1" applyBorder="1" applyAlignment="1">
      <alignment horizontal="center" vertical="center"/>
    </xf>
    <xf numFmtId="181" fontId="106" fillId="0" borderId="29" xfId="499" applyNumberFormat="1" applyFont="1" applyFill="1" applyBorder="1" applyAlignment="1">
      <alignment horizontal="center" vertical="center"/>
    </xf>
    <xf numFmtId="181" fontId="106" fillId="0" borderId="108" xfId="499" applyNumberFormat="1" applyFont="1" applyFill="1" applyBorder="1" applyAlignment="1">
      <alignment horizontal="center" vertical="center"/>
    </xf>
    <xf numFmtId="181" fontId="106" fillId="0" borderId="25" xfId="499" applyNumberFormat="1" applyFont="1" applyFill="1" applyBorder="1" applyAlignment="1">
      <alignment horizontal="center" vertical="center"/>
    </xf>
    <xf numFmtId="181" fontId="106" fillId="0" borderId="33" xfId="499" applyNumberFormat="1" applyFont="1" applyFill="1" applyBorder="1" applyAlignment="1">
      <alignment horizontal="center" vertical="center"/>
    </xf>
    <xf numFmtId="181" fontId="106" fillId="0" borderId="23" xfId="499" applyNumberFormat="1" applyFont="1" applyFill="1" applyBorder="1" applyAlignment="1">
      <alignment horizontal="center" vertical="center"/>
    </xf>
    <xf numFmtId="0" fontId="106" fillId="0" borderId="48" xfId="499" applyFont="1" applyFill="1" applyBorder="1" applyAlignment="1">
      <alignment horizontal="center" vertical="center"/>
    </xf>
    <xf numFmtId="0" fontId="106" fillId="0" borderId="68" xfId="499" applyFont="1" applyFill="1" applyBorder="1" applyAlignment="1">
      <alignment horizontal="center" vertical="center"/>
    </xf>
    <xf numFmtId="0" fontId="106" fillId="0" borderId="43" xfId="499" applyFont="1" applyFill="1" applyBorder="1" applyAlignment="1">
      <alignment horizontal="center" vertical="center"/>
    </xf>
    <xf numFmtId="0" fontId="106" fillId="0" borderId="49" xfId="499" applyFont="1" applyFill="1" applyBorder="1" applyAlignment="1">
      <alignment horizontal="center" vertical="center"/>
    </xf>
    <xf numFmtId="0" fontId="106" fillId="0" borderId="0" xfId="499" applyFont="1" applyFill="1" applyBorder="1" applyAlignment="1">
      <alignment horizontal="center" vertical="center"/>
    </xf>
    <xf numFmtId="0" fontId="106" fillId="0" borderId="51" xfId="499" applyFont="1" applyFill="1" applyBorder="1" applyAlignment="1">
      <alignment horizontal="center" vertical="center"/>
    </xf>
    <xf numFmtId="0" fontId="106" fillId="0" borderId="109" xfId="499" applyFont="1" applyFill="1" applyBorder="1" applyAlignment="1">
      <alignment horizontal="center" vertical="center"/>
    </xf>
    <xf numFmtId="0" fontId="106" fillId="0" borderId="17" xfId="499" applyFont="1" applyFill="1" applyBorder="1" applyAlignment="1">
      <alignment horizontal="center" vertical="center"/>
    </xf>
    <xf numFmtId="0" fontId="106" fillId="0" borderId="80" xfId="499" applyFont="1" applyFill="1" applyBorder="1" applyAlignment="1">
      <alignment horizontal="center" vertical="center"/>
    </xf>
    <xf numFmtId="0" fontId="105" fillId="0" borderId="73" xfId="508" applyFont="1" applyFill="1" applyBorder="1" applyAlignment="1">
      <alignment horizontal="center"/>
    </xf>
    <xf numFmtId="0" fontId="105" fillId="0" borderId="19" xfId="508" applyFont="1" applyFill="1" applyBorder="1" applyAlignment="1">
      <alignment horizontal="center"/>
    </xf>
    <xf numFmtId="0" fontId="105" fillId="0" borderId="18" xfId="508" applyFont="1" applyFill="1" applyBorder="1" applyAlignment="1">
      <alignment horizontal="center"/>
    </xf>
    <xf numFmtId="180" fontId="209" fillId="0" borderId="133" xfId="507" applyNumberFormat="1" applyFont="1" applyFill="1" applyBorder="1" applyAlignment="1" applyProtection="1">
      <alignment horizontal="center"/>
    </xf>
    <xf numFmtId="0" fontId="106" fillId="0" borderId="46" xfId="499" applyFont="1" applyFill="1" applyBorder="1" applyAlignment="1">
      <alignment horizontal="center"/>
    </xf>
    <xf numFmtId="0" fontId="106" fillId="0" borderId="125" xfId="508" applyFont="1" applyFill="1" applyBorder="1" applyAlignment="1">
      <alignment horizontal="center"/>
    </xf>
    <xf numFmtId="0" fontId="106" fillId="0" borderId="30" xfId="499" applyFont="1" applyFill="1" applyBorder="1" applyAlignment="1">
      <alignment horizontal="center" wrapText="1"/>
    </xf>
    <xf numFmtId="0" fontId="106" fillId="0" borderId="82" xfId="499" applyFont="1" applyFill="1" applyBorder="1" applyAlignment="1">
      <alignment horizontal="center" wrapText="1"/>
    </xf>
    <xf numFmtId="180" fontId="158" fillId="0" borderId="21" xfId="499" applyNumberFormat="1" applyFont="1" applyFill="1" applyBorder="1" applyAlignment="1">
      <alignment horizontal="center" vertical="center"/>
    </xf>
    <xf numFmtId="180" fontId="158" fillId="0" borderId="19" xfId="499" applyNumberFormat="1" applyFont="1" applyFill="1" applyBorder="1" applyAlignment="1">
      <alignment horizontal="center" vertical="center"/>
    </xf>
    <xf numFmtId="180" fontId="199" fillId="0" borderId="98" xfId="507" applyNumberFormat="1" applyFont="1" applyFill="1" applyBorder="1" applyAlignment="1" applyProtection="1">
      <alignment horizontal="center"/>
    </xf>
    <xf numFmtId="180" fontId="155" fillId="0" borderId="107" xfId="507" applyNumberFormat="1" applyFont="1" applyFill="1" applyBorder="1" applyAlignment="1" applyProtection="1">
      <alignment horizontal="center"/>
    </xf>
    <xf numFmtId="180" fontId="155" fillId="0" borderId="29" xfId="507" applyNumberFormat="1" applyFont="1" applyFill="1" applyBorder="1" applyAlignment="1" applyProtection="1">
      <alignment horizontal="center"/>
    </xf>
    <xf numFmtId="180" fontId="155" fillId="0" borderId="89" xfId="507" applyNumberFormat="1" applyFont="1" applyFill="1" applyBorder="1" applyAlignment="1" applyProtection="1">
      <alignment horizontal="center"/>
    </xf>
    <xf numFmtId="180" fontId="155" fillId="0" borderId="109" xfId="507" applyNumberFormat="1" applyFont="1" applyFill="1" applyBorder="1" applyAlignment="1" applyProtection="1">
      <alignment horizontal="center"/>
    </xf>
    <xf numFmtId="180" fontId="155" fillId="0" borderId="17" xfId="507" applyNumberFormat="1" applyFont="1" applyFill="1" applyBorder="1" applyAlignment="1" applyProtection="1">
      <alignment horizontal="center"/>
    </xf>
    <xf numFmtId="180" fontId="155" fillId="0" borderId="81" xfId="507" applyNumberFormat="1" applyFont="1" applyFill="1" applyBorder="1" applyAlignment="1" applyProtection="1">
      <alignment horizontal="center"/>
    </xf>
    <xf numFmtId="0" fontId="105" fillId="0" borderId="65" xfId="508" applyFont="1" applyFill="1" applyBorder="1" applyAlignment="1">
      <alignment horizontal="center"/>
    </xf>
    <xf numFmtId="0" fontId="105" fillId="0" borderId="0" xfId="508" applyFont="1" applyFill="1" applyBorder="1" applyAlignment="1">
      <alignment horizontal="center"/>
    </xf>
    <xf numFmtId="0" fontId="105" fillId="0" borderId="51" xfId="508" applyFont="1" applyFill="1" applyBorder="1" applyAlignment="1">
      <alignment horizontal="center"/>
    </xf>
    <xf numFmtId="0" fontId="105" fillId="0" borderId="48" xfId="499" applyFont="1" applyFill="1" applyBorder="1" applyAlignment="1">
      <alignment horizontal="center" vertical="center"/>
    </xf>
    <xf numFmtId="0" fontId="105" fillId="0" borderId="68" xfId="499" applyFont="1" applyFill="1" applyBorder="1" applyAlignment="1">
      <alignment horizontal="center" vertical="center"/>
    </xf>
    <xf numFmtId="0" fontId="105" fillId="0" borderId="43" xfId="499" applyFont="1" applyFill="1" applyBorder="1" applyAlignment="1">
      <alignment horizontal="center" vertical="center"/>
    </xf>
    <xf numFmtId="0" fontId="105" fillId="0" borderId="49" xfId="499" applyFont="1" applyFill="1" applyBorder="1" applyAlignment="1">
      <alignment horizontal="center" vertical="center"/>
    </xf>
    <xf numFmtId="0" fontId="105" fillId="0" borderId="0" xfId="499" applyFont="1" applyFill="1" applyBorder="1" applyAlignment="1">
      <alignment horizontal="center" vertical="center"/>
    </xf>
    <xf numFmtId="0" fontId="105" fillId="0" borderId="51" xfId="499" applyFont="1" applyFill="1" applyBorder="1" applyAlignment="1">
      <alignment horizontal="center" vertical="center"/>
    </xf>
    <xf numFmtId="0" fontId="105" fillId="0" borderId="109" xfId="499" applyFont="1" applyFill="1" applyBorder="1" applyAlignment="1">
      <alignment horizontal="center" vertical="center"/>
    </xf>
    <xf numFmtId="0" fontId="105" fillId="0" borderId="17" xfId="499" applyFont="1" applyFill="1" applyBorder="1" applyAlignment="1">
      <alignment horizontal="center" vertical="center"/>
    </xf>
    <xf numFmtId="0" fontId="105" fillId="0" borderId="80" xfId="499" applyFont="1" applyFill="1" applyBorder="1" applyAlignment="1">
      <alignment horizontal="center" vertical="center"/>
    </xf>
    <xf numFmtId="0" fontId="105" fillId="0" borderId="0" xfId="499" applyFont="1" applyFill="1" applyBorder="1" applyAlignment="1">
      <alignment horizontal="left"/>
    </xf>
    <xf numFmtId="0" fontId="105" fillId="0" borderId="65" xfId="499" applyFont="1" applyFill="1" applyBorder="1" applyAlignment="1">
      <alignment horizontal="left"/>
    </xf>
    <xf numFmtId="0" fontId="145" fillId="0" borderId="69" xfId="507" applyFont="1" applyFill="1" applyBorder="1" applyAlignment="1" applyProtection="1">
      <alignment horizontal="center" vertical="center" textRotation="180"/>
    </xf>
    <xf numFmtId="0" fontId="145" fillId="0" borderId="70" xfId="507" applyFont="1" applyFill="1" applyBorder="1" applyAlignment="1" applyProtection="1">
      <alignment horizontal="center" vertical="center" textRotation="180"/>
    </xf>
    <xf numFmtId="0" fontId="145" fillId="0" borderId="71" xfId="507" applyFont="1" applyFill="1" applyBorder="1" applyAlignment="1" applyProtection="1">
      <alignment horizontal="center" vertical="center" textRotation="180"/>
    </xf>
    <xf numFmtId="0" fontId="105" fillId="0" borderId="85" xfId="499" applyFont="1" applyFill="1" applyBorder="1" applyAlignment="1">
      <alignment horizontal="center" vertical="center"/>
    </xf>
    <xf numFmtId="0" fontId="105" fillId="0" borderId="88" xfId="499" applyFont="1" applyFill="1" applyBorder="1" applyAlignment="1">
      <alignment horizontal="center" vertical="center"/>
    </xf>
    <xf numFmtId="0" fontId="105" fillId="0" borderId="47" xfId="499" applyFont="1" applyFill="1" applyBorder="1" applyAlignment="1">
      <alignment horizontal="center" vertical="center"/>
    </xf>
    <xf numFmtId="0" fontId="105" fillId="0" borderId="83" xfId="499" applyFont="1" applyFill="1" applyBorder="1" applyAlignment="1">
      <alignment horizontal="center" vertical="center" wrapText="1"/>
    </xf>
    <xf numFmtId="0" fontId="105" fillId="0" borderId="50" xfId="499" applyFont="1" applyFill="1" applyBorder="1" applyAlignment="1">
      <alignment horizontal="center" vertical="center" wrapText="1"/>
    </xf>
    <xf numFmtId="0" fontId="105" fillId="0" borderId="37" xfId="499" applyFont="1" applyFill="1" applyBorder="1" applyAlignment="1">
      <alignment horizontal="center" vertical="center" wrapText="1"/>
    </xf>
    <xf numFmtId="0" fontId="105" fillId="0" borderId="82" xfId="499" applyFont="1" applyFill="1" applyBorder="1" applyAlignment="1">
      <alignment horizontal="center"/>
    </xf>
    <xf numFmtId="0" fontId="105" fillId="0" borderId="46" xfId="499" applyFont="1" applyFill="1" applyBorder="1" applyAlignment="1">
      <alignment horizontal="center"/>
    </xf>
    <xf numFmtId="0" fontId="105" fillId="0" borderId="125" xfId="499" applyFont="1" applyFill="1" applyBorder="1" applyAlignment="1">
      <alignment horizontal="center"/>
    </xf>
    <xf numFmtId="0" fontId="158" fillId="0" borderId="44" xfId="499" applyFont="1" applyFill="1" applyBorder="1" applyAlignment="1">
      <alignment horizontal="center"/>
    </xf>
    <xf numFmtId="181" fontId="105" fillId="0" borderId="107" xfId="499" applyNumberFormat="1" applyFont="1" applyFill="1" applyBorder="1" applyAlignment="1">
      <alignment horizontal="center" vertical="center"/>
    </xf>
    <xf numFmtId="181" fontId="105" fillId="0" borderId="29" xfId="499" applyNumberFormat="1" applyFont="1" applyFill="1" applyBorder="1" applyAlignment="1">
      <alignment horizontal="center" vertical="center"/>
    </xf>
    <xf numFmtId="181" fontId="105" fillId="0" borderId="108" xfId="499" applyNumberFormat="1" applyFont="1" applyFill="1" applyBorder="1" applyAlignment="1">
      <alignment horizontal="center" vertical="center"/>
    </xf>
    <xf numFmtId="181" fontId="105" fillId="0" borderId="25" xfId="499" applyNumberFormat="1" applyFont="1" applyFill="1" applyBorder="1" applyAlignment="1">
      <alignment horizontal="center" vertical="center"/>
    </xf>
    <xf numFmtId="181" fontId="105" fillId="0" borderId="33" xfId="499" applyNumberFormat="1" applyFont="1" applyFill="1" applyBorder="1" applyAlignment="1">
      <alignment horizontal="center" vertical="center"/>
    </xf>
    <xf numFmtId="181" fontId="105" fillId="0" borderId="23" xfId="499" applyNumberFormat="1" applyFont="1" applyFill="1" applyBorder="1" applyAlignment="1">
      <alignment horizontal="center" vertical="center"/>
    </xf>
    <xf numFmtId="0" fontId="105" fillId="0" borderId="30" xfId="508" applyFont="1" applyFill="1" applyBorder="1" applyAlignment="1">
      <alignment horizontal="center"/>
    </xf>
    <xf numFmtId="0" fontId="105" fillId="0" borderId="66" xfId="508" applyFont="1" applyFill="1" applyBorder="1" applyAlignment="1">
      <alignment horizontal="center"/>
    </xf>
    <xf numFmtId="0" fontId="105" fillId="0" borderId="44" xfId="499" applyFont="1" applyFill="1" applyBorder="1" applyAlignment="1">
      <alignment horizontal="center"/>
    </xf>
    <xf numFmtId="0" fontId="105" fillId="0" borderId="30" xfId="499" applyFont="1" applyFill="1" applyBorder="1" applyAlignment="1">
      <alignment horizontal="center" wrapText="1"/>
    </xf>
    <xf numFmtId="0" fontId="105" fillId="0" borderId="82" xfId="499" applyFont="1" applyFill="1" applyBorder="1" applyAlignment="1">
      <alignment horizontal="center" wrapText="1"/>
    </xf>
    <xf numFmtId="180" fontId="199" fillId="0" borderId="133" xfId="507" applyNumberFormat="1" applyFont="1" applyFill="1" applyBorder="1" applyAlignment="1" applyProtection="1">
      <alignment horizontal="center"/>
    </xf>
    <xf numFmtId="0" fontId="105" fillId="0" borderId="127" xfId="508" applyFont="1" applyFill="1" applyBorder="1" applyAlignment="1">
      <alignment horizontal="center"/>
    </xf>
    <xf numFmtId="0" fontId="105" fillId="0" borderId="125" xfId="508" applyFont="1" applyFill="1" applyBorder="1" applyAlignment="1">
      <alignment horizontal="center"/>
    </xf>
    <xf numFmtId="0" fontId="105" fillId="0" borderId="67" xfId="508" applyFont="1" applyFill="1" applyBorder="1" applyAlignment="1">
      <alignment horizontal="center"/>
    </xf>
    <xf numFmtId="0" fontId="158" fillId="0" borderId="127" xfId="508" applyFont="1" applyFill="1" applyBorder="1" applyAlignment="1">
      <alignment horizontal="center"/>
    </xf>
    <xf numFmtId="0" fontId="158" fillId="0" borderId="125" xfId="508" applyFont="1" applyFill="1" applyBorder="1" applyAlignment="1">
      <alignment horizontal="center"/>
    </xf>
    <xf numFmtId="0" fontId="158" fillId="0" borderId="127" xfId="499" applyFont="1" applyFill="1" applyBorder="1" applyAlignment="1">
      <alignment horizontal="center"/>
    </xf>
    <xf numFmtId="0" fontId="158" fillId="0" borderId="125" xfId="499" applyFont="1" applyFill="1" applyBorder="1" applyAlignment="1">
      <alignment horizontal="center"/>
    </xf>
    <xf numFmtId="180" fontId="207" fillId="0" borderId="134" xfId="507" applyNumberFormat="1" applyFont="1" applyFill="1" applyBorder="1" applyAlignment="1" applyProtection="1">
      <alignment horizontal="center"/>
    </xf>
    <xf numFmtId="180" fontId="207" fillId="0" borderId="67" xfId="507" applyNumberFormat="1" applyFont="1" applyFill="1" applyBorder="1" applyAlignment="1" applyProtection="1">
      <alignment horizontal="center"/>
    </xf>
    <xf numFmtId="180" fontId="198" fillId="0" borderId="134" xfId="507" applyNumberFormat="1" applyFont="1" applyFill="1" applyBorder="1" applyAlignment="1" applyProtection="1">
      <alignment horizontal="center"/>
    </xf>
    <xf numFmtId="180" fontId="198" fillId="0" borderId="67" xfId="507" applyNumberFormat="1" applyFont="1" applyFill="1" applyBorder="1" applyAlignment="1" applyProtection="1">
      <alignment horizontal="center"/>
    </xf>
    <xf numFmtId="180" fontId="198" fillId="0" borderId="133" xfId="507" applyNumberFormat="1" applyFont="1" applyFill="1" applyBorder="1" applyAlignment="1" applyProtection="1">
      <alignment horizontal="center"/>
    </xf>
    <xf numFmtId="180" fontId="198" fillId="0" borderId="127" xfId="507" applyNumberFormat="1" applyFont="1" applyFill="1" applyBorder="1" applyAlignment="1" applyProtection="1">
      <alignment horizontal="center"/>
    </xf>
    <xf numFmtId="180" fontId="209" fillId="0" borderId="134" xfId="429" applyNumberFormat="1" applyFont="1" applyFill="1" applyBorder="1" applyAlignment="1" applyProtection="1">
      <alignment horizontal="center"/>
    </xf>
    <xf numFmtId="180" fontId="209" fillId="0" borderId="133" xfId="429" applyNumberFormat="1" applyFont="1" applyFill="1" applyBorder="1" applyAlignment="1" applyProtection="1">
      <alignment horizontal="center"/>
    </xf>
    <xf numFmtId="0" fontId="226" fillId="0" borderId="26" xfId="1424" applyFont="1" applyFill="1" applyBorder="1" applyAlignment="1" applyProtection="1">
      <alignment horizontal="center" vertical="center" wrapText="1"/>
    </xf>
    <xf numFmtId="0" fontId="226" fillId="0" borderId="26" xfId="1424" applyFont="1" applyFill="1" applyBorder="1" applyAlignment="1" applyProtection="1">
      <alignment horizontal="center" vertical="center" textRotation="180"/>
    </xf>
    <xf numFmtId="0" fontId="226" fillId="0" borderId="167" xfId="1424" applyFont="1" applyFill="1" applyBorder="1" applyAlignment="1" applyProtection="1">
      <alignment horizontal="center" vertical="center" textRotation="180"/>
    </xf>
    <xf numFmtId="0" fontId="226" fillId="0" borderId="167" xfId="1424" applyFont="1" applyBorder="1" applyAlignment="1" applyProtection="1">
      <alignment horizontal="center" vertical="center" textRotation="180"/>
    </xf>
    <xf numFmtId="0" fontId="226" fillId="0" borderId="28" xfId="1424" applyFont="1" applyBorder="1" applyAlignment="1" applyProtection="1">
      <alignment horizontal="center" vertical="center" textRotation="180"/>
    </xf>
    <xf numFmtId="0" fontId="226" fillId="0" borderId="151" xfId="1424" applyFont="1" applyFill="1" applyBorder="1" applyAlignment="1" applyProtection="1">
      <alignment horizontal="center" vertical="center"/>
    </xf>
    <xf numFmtId="0" fontId="226" fillId="0" borderId="179" xfId="1424" applyFont="1" applyFill="1" applyBorder="1" applyAlignment="1" applyProtection="1">
      <alignment horizontal="center" vertical="center"/>
    </xf>
    <xf numFmtId="0" fontId="226" fillId="0" borderId="151" xfId="1424" applyFont="1" applyFill="1" applyBorder="1" applyAlignment="1" applyProtection="1">
      <alignment horizontal="center" vertical="center" wrapText="1"/>
    </xf>
    <xf numFmtId="0" fontId="226" fillId="0" borderId="179" xfId="1424" applyFont="1" applyFill="1" applyBorder="1" applyAlignment="1" applyProtection="1">
      <alignment horizontal="center" vertical="center" wrapText="1"/>
    </xf>
    <xf numFmtId="0" fontId="226" fillId="0" borderId="30" xfId="1424" applyFont="1" applyFill="1" applyBorder="1" applyAlignment="1" applyProtection="1">
      <alignment horizontal="center" vertical="center"/>
    </xf>
    <xf numFmtId="0" fontId="226" fillId="0" borderId="152" xfId="1424" applyFont="1" applyFill="1" applyBorder="1" applyAlignment="1" applyProtection="1">
      <alignment horizontal="center" vertical="center"/>
    </xf>
    <xf numFmtId="0" fontId="226" fillId="0" borderId="75" xfId="1424" applyFont="1" applyFill="1" applyBorder="1" applyAlignment="1" applyProtection="1">
      <alignment horizontal="center" vertical="center" wrapText="1"/>
    </xf>
    <xf numFmtId="0" fontId="226" fillId="0" borderId="167" xfId="1424" applyFont="1" applyFill="1" applyBorder="1" applyAlignment="1" applyProtection="1">
      <alignment horizontal="center" vertical="center"/>
    </xf>
    <xf numFmtId="181" fontId="263" fillId="0" borderId="152" xfId="1424" applyNumberFormat="1" applyFont="1" applyFill="1" applyBorder="1" applyAlignment="1" applyProtection="1">
      <alignment horizontal="center" vertical="center"/>
    </xf>
    <xf numFmtId="181" fontId="263" fillId="0" borderId="156" xfId="1424" applyNumberFormat="1" applyFont="1" applyFill="1" applyBorder="1" applyAlignment="1" applyProtection="1">
      <alignment horizontal="center" vertical="center"/>
    </xf>
    <xf numFmtId="181" fontId="263" fillId="0" borderId="169" xfId="1424" applyNumberFormat="1" applyFont="1" applyFill="1" applyBorder="1" applyAlignment="1" applyProtection="1">
      <alignment horizontal="center" vertical="center"/>
    </xf>
    <xf numFmtId="181" fontId="262" fillId="0" borderId="152" xfId="1424" applyNumberFormat="1" applyFont="1" applyFill="1" applyBorder="1" applyAlignment="1" applyProtection="1">
      <alignment horizontal="center" vertical="center"/>
    </xf>
    <xf numFmtId="181" fontId="262" fillId="0" borderId="156" xfId="1424" applyNumberFormat="1" applyFont="1" applyFill="1" applyBorder="1" applyAlignment="1" applyProtection="1">
      <alignment horizontal="center" vertical="center"/>
    </xf>
    <xf numFmtId="181" fontId="262" fillId="0" borderId="169" xfId="1424" applyNumberFormat="1" applyFont="1" applyFill="1" applyBorder="1" applyAlignment="1" applyProtection="1">
      <alignment horizontal="center" vertical="center"/>
    </xf>
    <xf numFmtId="180" fontId="262" fillId="0" borderId="170" xfId="1424" applyNumberFormat="1" applyFont="1" applyFill="1" applyBorder="1" applyAlignment="1" applyProtection="1">
      <alignment horizontal="center" vertical="center"/>
    </xf>
    <xf numFmtId="180" fontId="262" fillId="0" borderId="156" xfId="1424" applyNumberFormat="1" applyFont="1" applyFill="1" applyBorder="1" applyAlignment="1" applyProtection="1">
      <alignment horizontal="center" vertical="center"/>
    </xf>
    <xf numFmtId="180" fontId="262" fillId="0" borderId="169" xfId="1424" applyNumberFormat="1" applyFont="1" applyFill="1" applyBorder="1" applyAlignment="1" applyProtection="1">
      <alignment horizontal="center" vertical="center"/>
    </xf>
    <xf numFmtId="0" fontId="226" fillId="0" borderId="168" xfId="1424" applyFont="1" applyFill="1" applyBorder="1" applyAlignment="1" applyProtection="1">
      <alignment horizontal="center" vertical="center"/>
    </xf>
    <xf numFmtId="0" fontId="141" fillId="0" borderId="151" xfId="1424" applyFont="1" applyBorder="1" applyAlignment="1" applyProtection="1">
      <alignment horizontal="center" vertical="center"/>
    </xf>
    <xf numFmtId="0" fontId="141" fillId="0" borderId="179" xfId="1424" applyFont="1" applyBorder="1" applyAlignment="1" applyProtection="1">
      <alignment horizontal="center" vertical="center"/>
    </xf>
    <xf numFmtId="0" fontId="141" fillId="0" borderId="152" xfId="1424" applyFont="1" applyBorder="1" applyAlignment="1" applyProtection="1">
      <alignment horizontal="center" vertical="center"/>
    </xf>
    <xf numFmtId="0" fontId="141" fillId="0" borderId="181" xfId="1424" applyFont="1" applyBorder="1" applyAlignment="1" applyProtection="1">
      <alignment horizontal="center" vertical="center"/>
    </xf>
    <xf numFmtId="180" fontId="526" fillId="0" borderId="152" xfId="1424" applyNumberFormat="1" applyFont="1" applyFill="1" applyBorder="1" applyAlignment="1" applyProtection="1">
      <alignment horizontal="center" vertical="center"/>
    </xf>
    <xf numFmtId="180" fontId="526" fillId="0" borderId="156" xfId="1424" applyNumberFormat="1" applyFont="1" applyFill="1" applyBorder="1" applyAlignment="1" applyProtection="1">
      <alignment horizontal="center" vertical="center"/>
    </xf>
    <xf numFmtId="180" fontId="526" fillId="0" borderId="169" xfId="1424" applyNumberFormat="1" applyFont="1" applyFill="1" applyBorder="1" applyAlignment="1" applyProtection="1">
      <alignment horizontal="center" vertical="center"/>
    </xf>
    <xf numFmtId="180" fontId="526" fillId="0" borderId="170" xfId="1424" applyNumberFormat="1" applyFont="1" applyFill="1" applyBorder="1" applyAlignment="1" applyProtection="1">
      <alignment horizontal="center" vertical="center" wrapText="1"/>
    </xf>
    <xf numFmtId="180" fontId="526" fillId="0" borderId="156" xfId="1424" applyNumberFormat="1" applyFont="1" applyFill="1" applyBorder="1" applyAlignment="1" applyProtection="1">
      <alignment horizontal="center" vertical="center" wrapText="1"/>
    </xf>
    <xf numFmtId="180" fontId="526" fillId="0" borderId="153" xfId="1424" applyNumberFormat="1" applyFont="1" applyFill="1" applyBorder="1" applyAlignment="1" applyProtection="1">
      <alignment horizontal="center" vertical="center" wrapText="1"/>
    </xf>
    <xf numFmtId="180" fontId="207" fillId="0" borderId="127" xfId="430" applyNumberFormat="1" applyFont="1" applyFill="1" applyBorder="1" applyAlignment="1" applyProtection="1">
      <alignment horizontal="center"/>
    </xf>
    <xf numFmtId="0" fontId="532" fillId="0" borderId="67" xfId="0" applyFont="1" applyFill="1" applyBorder="1" applyAlignment="1">
      <alignment horizontal="center"/>
    </xf>
    <xf numFmtId="180" fontId="207" fillId="0" borderId="46" xfId="430" applyNumberFormat="1" applyFont="1" applyFill="1" applyBorder="1" applyAlignment="1" applyProtection="1">
      <alignment horizontal="center" vertical="center"/>
    </xf>
    <xf numFmtId="180" fontId="207" fillId="0" borderId="98" xfId="430" applyNumberFormat="1" applyFont="1" applyFill="1" applyBorder="1" applyAlignment="1" applyProtection="1">
      <alignment horizontal="center" vertical="center"/>
    </xf>
    <xf numFmtId="180" fontId="207" fillId="0" borderId="125" xfId="430" applyNumberFormat="1" applyFont="1" applyFill="1" applyBorder="1" applyAlignment="1" applyProtection="1">
      <alignment horizontal="center" vertical="center"/>
    </xf>
    <xf numFmtId="0" fontId="157" fillId="0" borderId="60" xfId="0" applyFont="1" applyFill="1" applyBorder="1" applyAlignment="1">
      <alignment horizontal="center"/>
    </xf>
    <xf numFmtId="0" fontId="157" fillId="0" borderId="23" xfId="0" applyFont="1" applyFill="1" applyBorder="1" applyAlignment="1">
      <alignment horizontal="center"/>
    </xf>
    <xf numFmtId="0" fontId="106" fillId="0" borderId="27" xfId="0" applyFont="1" applyFill="1" applyBorder="1" applyAlignment="1">
      <alignment horizontal="center" vertical="center"/>
    </xf>
    <xf numFmtId="0" fontId="106" fillId="0" borderId="84" xfId="0" applyFont="1" applyFill="1" applyBorder="1" applyAlignment="1">
      <alignment horizontal="center" vertical="center"/>
    </xf>
    <xf numFmtId="180" fontId="207" fillId="0" borderId="125" xfId="430" applyNumberFormat="1" applyFont="1" applyFill="1" applyBorder="1" applyAlignment="1" applyProtection="1">
      <alignment horizontal="center"/>
    </xf>
    <xf numFmtId="180" fontId="158" fillId="0" borderId="73" xfId="0" applyNumberFormat="1" applyFont="1" applyFill="1" applyBorder="1" applyAlignment="1">
      <alignment horizontal="center" vertical="center"/>
    </xf>
    <xf numFmtId="180" fontId="158" fillId="0" borderId="19" xfId="0" applyNumberFormat="1" applyFont="1" applyFill="1" applyBorder="1" applyAlignment="1">
      <alignment horizontal="center" vertical="center"/>
    </xf>
    <xf numFmtId="180" fontId="158" fillId="0" borderId="39" xfId="0" applyNumberFormat="1" applyFont="1" applyFill="1" applyBorder="1" applyAlignment="1">
      <alignment horizontal="center" vertical="center"/>
    </xf>
    <xf numFmtId="180" fontId="207" fillId="0" borderId="67" xfId="430" applyNumberFormat="1" applyFont="1" applyFill="1" applyBorder="1" applyAlignment="1" applyProtection="1">
      <alignment horizontal="center" vertical="center"/>
    </xf>
    <xf numFmtId="181" fontId="106" fillId="0" borderId="79" xfId="0" applyNumberFormat="1" applyFont="1" applyFill="1" applyBorder="1" applyAlignment="1">
      <alignment horizontal="center" vertical="center"/>
    </xf>
    <xf numFmtId="180" fontId="106" fillId="0" borderId="73" xfId="0" applyNumberFormat="1" applyFont="1" applyFill="1" applyBorder="1" applyAlignment="1">
      <alignment horizontal="center" wrapText="1"/>
    </xf>
    <xf numFmtId="180" fontId="106" fillId="0" borderId="19" xfId="0" applyNumberFormat="1" applyFont="1" applyFill="1" applyBorder="1" applyAlignment="1">
      <alignment horizontal="center" wrapText="1"/>
    </xf>
    <xf numFmtId="180" fontId="106" fillId="0" borderId="39" xfId="0" applyNumberFormat="1" applyFont="1" applyFill="1" applyBorder="1" applyAlignment="1">
      <alignment horizontal="center" wrapText="1"/>
    </xf>
    <xf numFmtId="180" fontId="155" fillId="0" borderId="46" xfId="430" applyNumberFormat="1" applyFont="1" applyFill="1" applyBorder="1" applyAlignment="1" applyProtection="1">
      <alignment horizontal="center"/>
    </xf>
    <xf numFmtId="180" fontId="155" fillId="0" borderId="98" xfId="430" applyNumberFormat="1" applyFont="1" applyFill="1" applyBorder="1" applyAlignment="1" applyProtection="1">
      <alignment horizontal="center"/>
    </xf>
    <xf numFmtId="180" fontId="155" fillId="0" borderId="67" xfId="430" applyNumberFormat="1" applyFont="1" applyFill="1" applyBorder="1" applyAlignment="1" applyProtection="1">
      <alignment horizontal="center"/>
    </xf>
    <xf numFmtId="0" fontId="158" fillId="0" borderId="21" xfId="0" applyFont="1" applyFill="1" applyBorder="1" applyAlignment="1">
      <alignment horizontal="center"/>
    </xf>
    <xf numFmtId="0" fontId="158" fillId="0" borderId="18" xfId="0" applyFont="1" applyFill="1" applyBorder="1" applyAlignment="1">
      <alignment horizontal="center"/>
    </xf>
    <xf numFmtId="0" fontId="106" fillId="0" borderId="21" xfId="0" applyFont="1" applyFill="1" applyBorder="1" applyAlignment="1">
      <alignment horizontal="center"/>
    </xf>
    <xf numFmtId="0" fontId="106" fillId="0" borderId="18" xfId="0" applyFont="1" applyFill="1" applyBorder="1" applyAlignment="1">
      <alignment horizontal="center"/>
    </xf>
    <xf numFmtId="0" fontId="106" fillId="0" borderId="39" xfId="0" applyFont="1" applyFill="1" applyBorder="1" applyAlignment="1">
      <alignment horizontal="center"/>
    </xf>
    <xf numFmtId="180" fontId="106" fillId="0" borderId="64" xfId="0" applyNumberFormat="1" applyFont="1" applyFill="1" applyBorder="1" applyAlignment="1">
      <alignment horizontal="center" wrapText="1"/>
    </xf>
    <xf numFmtId="180" fontId="106" fillId="0" borderId="35" xfId="0" applyNumberFormat="1" applyFont="1" applyFill="1" applyBorder="1" applyAlignment="1">
      <alignment horizontal="center" wrapText="1"/>
    </xf>
    <xf numFmtId="180" fontId="106" fillId="0" borderId="77" xfId="0" applyNumberFormat="1" applyFont="1" applyFill="1" applyBorder="1" applyAlignment="1">
      <alignment horizontal="center" wrapText="1"/>
    </xf>
    <xf numFmtId="180" fontId="155" fillId="0" borderId="87" xfId="430" applyNumberFormat="1" applyFont="1" applyFill="1" applyBorder="1" applyAlignment="1" applyProtection="1">
      <alignment horizontal="center"/>
    </xf>
    <xf numFmtId="180" fontId="155" fillId="0" borderId="17" xfId="430" applyNumberFormat="1" applyFont="1" applyFill="1" applyBorder="1" applyAlignment="1" applyProtection="1">
      <alignment horizontal="center"/>
    </xf>
    <xf numFmtId="180" fontId="155" fillId="0" borderId="81" xfId="430" applyNumberFormat="1" applyFont="1" applyFill="1" applyBorder="1" applyAlignment="1" applyProtection="1">
      <alignment horizontal="center"/>
    </xf>
    <xf numFmtId="0" fontId="158" fillId="0" borderId="23" xfId="0" applyFont="1" applyFill="1" applyBorder="1" applyAlignment="1">
      <alignment horizontal="center"/>
    </xf>
    <xf numFmtId="0" fontId="158" fillId="0" borderId="22" xfId="0" applyFont="1" applyFill="1" applyBorder="1" applyAlignment="1">
      <alignment horizontal="center"/>
    </xf>
    <xf numFmtId="0" fontId="156" fillId="0" borderId="70" xfId="430" applyFont="1" applyFill="1" applyBorder="1" applyAlignment="1" applyProtection="1">
      <alignment horizontal="center" vertical="center" textRotation="180"/>
    </xf>
    <xf numFmtId="0" fontId="156" fillId="0" borderId="71" xfId="430" applyFont="1" applyFill="1" applyBorder="1" applyAlignment="1" applyProtection="1">
      <alignment horizontal="center" vertical="center" textRotation="180"/>
    </xf>
    <xf numFmtId="0" fontId="106" fillId="0" borderId="82" xfId="0" applyFont="1" applyFill="1" applyBorder="1" applyAlignment="1">
      <alignment horizontal="center" vertical="center"/>
    </xf>
    <xf numFmtId="0" fontId="106" fillId="0" borderId="23" xfId="0" applyFont="1" applyFill="1" applyBorder="1" applyAlignment="1">
      <alignment horizontal="center" vertical="center"/>
    </xf>
    <xf numFmtId="0" fontId="106" fillId="0" borderId="153" xfId="0" applyFont="1" applyFill="1" applyBorder="1" applyAlignment="1">
      <alignment horizontal="center" vertical="center"/>
    </xf>
    <xf numFmtId="0" fontId="106" fillId="0" borderId="183" xfId="0" applyFont="1" applyFill="1" applyBorder="1" applyAlignment="1">
      <alignment horizontal="center" vertical="center"/>
    </xf>
    <xf numFmtId="0" fontId="106" fillId="0" borderId="26" xfId="0" applyFont="1" applyFill="1" applyBorder="1" applyAlignment="1">
      <alignment horizontal="center"/>
    </xf>
    <xf numFmtId="180" fontId="272" fillId="0" borderId="152" xfId="430" applyNumberFormat="1" applyFont="1" applyFill="1" applyBorder="1" applyAlignment="1" applyProtection="1">
      <alignment horizontal="center"/>
    </xf>
    <xf numFmtId="0" fontId="0" fillId="0" borderId="156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180" fontId="272" fillId="0" borderId="170" xfId="430" applyNumberFormat="1" applyFont="1" applyFill="1" applyBorder="1" applyAlignment="1" applyProtection="1">
      <alignment horizontal="center"/>
    </xf>
    <xf numFmtId="0" fontId="0" fillId="0" borderId="153" xfId="0" applyFill="1" applyBorder="1" applyAlignment="1">
      <alignment horizontal="center"/>
    </xf>
    <xf numFmtId="180" fontId="272" fillId="0" borderId="181" xfId="430" applyNumberFormat="1" applyFont="1" applyFill="1" applyBorder="1" applyAlignment="1" applyProtection="1">
      <alignment horizontal="center"/>
    </xf>
    <xf numFmtId="0" fontId="532" fillId="0" borderId="184" xfId="0" applyFont="1" applyFill="1" applyBorder="1" applyAlignment="1">
      <alignment horizontal="center"/>
    </xf>
    <xf numFmtId="180" fontId="272" fillId="0" borderId="156" xfId="430" applyNumberFormat="1" applyFont="1" applyFill="1" applyBorder="1" applyAlignment="1" applyProtection="1">
      <alignment horizontal="center"/>
    </xf>
    <xf numFmtId="180" fontId="272" fillId="0" borderId="40" xfId="430" applyNumberFormat="1" applyFont="1" applyFill="1" applyBorder="1" applyAlignment="1" applyProtection="1">
      <alignment horizontal="center"/>
    </xf>
    <xf numFmtId="180" fontId="272" fillId="0" borderId="185" xfId="430" applyNumberFormat="1" applyFont="1" applyFill="1" applyBorder="1" applyAlignment="1" applyProtection="1">
      <alignment horizontal="center"/>
    </xf>
    <xf numFmtId="180" fontId="272" fillId="0" borderId="182" xfId="430" applyNumberFormat="1" applyFont="1" applyFill="1" applyBorder="1" applyAlignment="1" applyProtection="1">
      <alignment horizontal="center"/>
    </xf>
    <xf numFmtId="180" fontId="272" fillId="0" borderId="183" xfId="430" applyNumberFormat="1" applyFont="1" applyFill="1" applyBorder="1" applyAlignment="1" applyProtection="1">
      <alignment horizontal="center"/>
    </xf>
    <xf numFmtId="180" fontId="210" fillId="0" borderId="152" xfId="430" applyNumberFormat="1" applyFont="1" applyFill="1" applyBorder="1" applyAlignment="1" applyProtection="1">
      <alignment horizontal="center"/>
    </xf>
    <xf numFmtId="0" fontId="532" fillId="0" borderId="156" xfId="0" applyFont="1" applyFill="1" applyBorder="1" applyAlignment="1">
      <alignment horizontal="center"/>
    </xf>
    <xf numFmtId="0" fontId="532" fillId="0" borderId="169" xfId="0" applyFont="1" applyFill="1" applyBorder="1" applyAlignment="1">
      <alignment horizontal="center"/>
    </xf>
    <xf numFmtId="0" fontId="532" fillId="0" borderId="153" xfId="0" applyFont="1" applyFill="1" applyBorder="1" applyAlignment="1">
      <alignment horizontal="center"/>
    </xf>
    <xf numFmtId="180" fontId="431" fillId="0" borderId="44" xfId="0" applyNumberFormat="1" applyFont="1" applyFill="1" applyBorder="1" applyAlignment="1">
      <alignment horizontal="center" vertical="center"/>
    </xf>
    <xf numFmtId="0" fontId="0" fillId="0" borderId="32" xfId="0" applyFont="1" applyFill="1" applyBorder="1" applyAlignment="1">
      <alignment horizontal="center" vertical="center"/>
    </xf>
    <xf numFmtId="0" fontId="0" fillId="0" borderId="66" xfId="0" applyFont="1" applyFill="1" applyBorder="1" applyAlignment="1">
      <alignment horizontal="center" vertical="center"/>
    </xf>
    <xf numFmtId="180" fontId="432" fillId="0" borderId="44" xfId="430" applyNumberFormat="1" applyFont="1" applyFill="1" applyBorder="1" applyAlignment="1" applyProtection="1">
      <alignment horizontal="center" vertical="center"/>
    </xf>
    <xf numFmtId="0" fontId="156" fillId="0" borderId="69" xfId="429" applyFont="1" applyFill="1" applyBorder="1" applyAlignment="1" applyProtection="1">
      <alignment horizontal="center" vertical="center" textRotation="180"/>
    </xf>
    <xf numFmtId="0" fontId="156" fillId="0" borderId="70" xfId="429" applyFont="1" applyFill="1" applyBorder="1" applyAlignment="1" applyProtection="1">
      <alignment horizontal="center" vertical="center" textRotation="180"/>
    </xf>
    <xf numFmtId="0" fontId="156" fillId="0" borderId="71" xfId="429" applyFont="1" applyFill="1" applyBorder="1" applyAlignment="1" applyProtection="1">
      <alignment horizontal="center" vertical="center" textRotation="180"/>
    </xf>
    <xf numFmtId="0" fontId="106" fillId="0" borderId="26" xfId="289" applyFont="1" applyFill="1" applyBorder="1" applyAlignment="1">
      <alignment horizontal="center" vertical="center"/>
    </xf>
    <xf numFmtId="0" fontId="106" fillId="0" borderId="34" xfId="289" applyFont="1" applyFill="1" applyBorder="1" applyAlignment="1">
      <alignment horizontal="center" vertical="center"/>
    </xf>
    <xf numFmtId="0" fontId="106" fillId="0" borderId="27" xfId="289" applyFont="1" applyFill="1" applyBorder="1" applyAlignment="1">
      <alignment horizontal="center" vertical="center"/>
    </xf>
    <xf numFmtId="0" fontId="106" fillId="0" borderId="28" xfId="289" applyFont="1" applyFill="1" applyBorder="1" applyAlignment="1">
      <alignment horizontal="center" vertical="center"/>
    </xf>
    <xf numFmtId="0" fontId="106" fillId="0" borderId="83" xfId="289" applyFont="1" applyFill="1" applyBorder="1" applyAlignment="1">
      <alignment horizontal="center" vertical="center"/>
    </xf>
    <xf numFmtId="0" fontId="106" fillId="0" borderId="50" xfId="289" applyFont="1" applyFill="1" applyBorder="1" applyAlignment="1">
      <alignment horizontal="center" vertical="center"/>
    </xf>
    <xf numFmtId="0" fontId="106" fillId="0" borderId="37" xfId="289" applyFont="1" applyFill="1" applyBorder="1" applyAlignment="1">
      <alignment horizontal="center" vertical="center"/>
    </xf>
    <xf numFmtId="0" fontId="106" fillId="0" borderId="91" xfId="289" applyFont="1" applyFill="1" applyBorder="1" applyAlignment="1">
      <alignment horizontal="center" vertical="center" wrapText="1"/>
    </xf>
    <xf numFmtId="0" fontId="106" fillId="0" borderId="92" xfId="289" applyFont="1" applyFill="1" applyBorder="1" applyAlignment="1">
      <alignment horizontal="center" vertical="center" wrapText="1"/>
    </xf>
    <xf numFmtId="0" fontId="106" fillId="0" borderId="61" xfId="289" applyFont="1" applyFill="1" applyBorder="1" applyAlignment="1">
      <alignment horizontal="center" vertical="center" wrapText="1"/>
    </xf>
    <xf numFmtId="181" fontId="106" fillId="0" borderId="86" xfId="289" applyNumberFormat="1" applyFont="1" applyFill="1" applyBorder="1" applyAlignment="1">
      <alignment horizontal="center" vertical="center"/>
    </xf>
    <xf numFmtId="181" fontId="106" fillId="0" borderId="29" xfId="289" applyNumberFormat="1" applyFont="1" applyFill="1" applyBorder="1" applyAlignment="1">
      <alignment horizontal="center" vertical="center"/>
    </xf>
    <xf numFmtId="181" fontId="106" fillId="0" borderId="89" xfId="289" applyNumberFormat="1" applyFont="1" applyFill="1" applyBorder="1" applyAlignment="1">
      <alignment horizontal="center" vertical="center"/>
    </xf>
    <xf numFmtId="181" fontId="106" fillId="0" borderId="79" xfId="289" applyNumberFormat="1" applyFont="1" applyFill="1" applyBorder="1" applyAlignment="1">
      <alignment horizontal="center" vertical="center"/>
    </xf>
    <xf numFmtId="181" fontId="106" fillId="0" borderId="33" xfId="289" applyNumberFormat="1" applyFont="1" applyFill="1" applyBorder="1" applyAlignment="1">
      <alignment horizontal="center" vertical="center"/>
    </xf>
    <xf numFmtId="181" fontId="106" fillId="0" borderId="40" xfId="289" applyNumberFormat="1" applyFont="1" applyFill="1" applyBorder="1" applyAlignment="1">
      <alignment horizontal="center" vertical="center"/>
    </xf>
    <xf numFmtId="0" fontId="106" fillId="0" borderId="26" xfId="467" applyFont="1" applyFill="1" applyBorder="1" applyAlignment="1">
      <alignment horizontal="center"/>
    </xf>
    <xf numFmtId="0" fontId="106" fillId="0" borderId="16" xfId="467" applyFont="1" applyFill="1" applyBorder="1" applyAlignment="1">
      <alignment horizontal="center"/>
    </xf>
    <xf numFmtId="0" fontId="106" fillId="0" borderId="93" xfId="289" applyFont="1" applyFill="1" applyBorder="1" applyAlignment="1">
      <alignment horizontal="center" vertical="center"/>
    </xf>
    <xf numFmtId="0" fontId="106" fillId="0" borderId="68" xfId="289" applyFont="1" applyFill="1" applyBorder="1" applyAlignment="1">
      <alignment horizontal="center" vertical="center"/>
    </xf>
    <xf numFmtId="0" fontId="106" fillId="0" borderId="84" xfId="289" applyFont="1" applyFill="1" applyBorder="1" applyAlignment="1">
      <alignment horizontal="center" vertical="center"/>
    </xf>
    <xf numFmtId="0" fontId="106" fillId="0" borderId="65" xfId="289" applyFont="1" applyFill="1" applyBorder="1" applyAlignment="1">
      <alignment horizontal="center" vertical="center"/>
    </xf>
    <xf numFmtId="0" fontId="106" fillId="0" borderId="0" xfId="289" applyFont="1" applyFill="1" applyBorder="1" applyAlignment="1">
      <alignment horizontal="center" vertical="center"/>
    </xf>
    <xf numFmtId="0" fontId="106" fillId="0" borderId="90" xfId="289" applyFont="1" applyFill="1" applyBorder="1" applyAlignment="1">
      <alignment horizontal="center" vertical="center"/>
    </xf>
    <xf numFmtId="0" fontId="106" fillId="0" borderId="87" xfId="289" applyFont="1" applyFill="1" applyBorder="1" applyAlignment="1">
      <alignment horizontal="center" vertical="center"/>
    </xf>
    <xf numFmtId="0" fontId="106" fillId="0" borderId="17" xfId="289" applyFont="1" applyFill="1" applyBorder="1" applyAlignment="1">
      <alignment horizontal="center" vertical="center"/>
    </xf>
    <xf numFmtId="0" fontId="106" fillId="0" borderId="81" xfId="289" applyFont="1" applyFill="1" applyBorder="1" applyAlignment="1">
      <alignment horizontal="center" vertical="center"/>
    </xf>
    <xf numFmtId="0" fontId="106" fillId="0" borderId="10" xfId="467" applyFont="1" applyFill="1" applyBorder="1" applyAlignment="1">
      <alignment horizontal="center"/>
    </xf>
    <xf numFmtId="0" fontId="158" fillId="0" borderId="10" xfId="467" applyFont="1" applyFill="1" applyBorder="1" applyAlignment="1">
      <alignment horizontal="center"/>
    </xf>
    <xf numFmtId="0" fontId="158" fillId="0" borderId="24" xfId="467" applyFont="1" applyFill="1" applyBorder="1" applyAlignment="1">
      <alignment horizontal="center"/>
    </xf>
    <xf numFmtId="0" fontId="106" fillId="0" borderId="21" xfId="289" applyFont="1" applyFill="1" applyBorder="1" applyAlignment="1">
      <alignment horizontal="center"/>
    </xf>
    <xf numFmtId="0" fontId="106" fillId="0" borderId="39" xfId="289" applyFont="1" applyFill="1" applyBorder="1" applyAlignment="1">
      <alignment horizontal="center"/>
    </xf>
    <xf numFmtId="0" fontId="106" fillId="0" borderId="19" xfId="289" applyFont="1" applyFill="1" applyBorder="1" applyAlignment="1">
      <alignment horizontal="center"/>
    </xf>
    <xf numFmtId="0" fontId="106" fillId="0" borderId="18" xfId="289" applyFont="1" applyFill="1" applyBorder="1" applyAlignment="1">
      <alignment horizontal="center"/>
    </xf>
    <xf numFmtId="0" fontId="106" fillId="0" borderId="23" xfId="289" applyFont="1" applyFill="1" applyBorder="1" applyAlignment="1">
      <alignment horizontal="center"/>
    </xf>
    <xf numFmtId="0" fontId="106" fillId="0" borderId="25" xfId="289" applyFont="1" applyFill="1" applyBorder="1" applyAlignment="1">
      <alignment horizontal="center"/>
    </xf>
    <xf numFmtId="0" fontId="106" fillId="0" borderId="27" xfId="467" applyFont="1" applyFill="1" applyBorder="1" applyAlignment="1">
      <alignment horizontal="center"/>
    </xf>
    <xf numFmtId="0" fontId="158" fillId="0" borderId="18" xfId="467" applyFont="1" applyFill="1" applyBorder="1" applyAlignment="1">
      <alignment horizontal="center"/>
    </xf>
    <xf numFmtId="180" fontId="189" fillId="0" borderId="46" xfId="289" applyNumberFormat="1" applyFont="1" applyFill="1" applyBorder="1" applyAlignment="1">
      <alignment horizontal="right" vertical="center"/>
    </xf>
    <xf numFmtId="180" fontId="189" fillId="0" borderId="98" xfId="289" applyNumberFormat="1" applyFont="1" applyFill="1" applyBorder="1" applyAlignment="1">
      <alignment horizontal="right" vertical="center"/>
    </xf>
    <xf numFmtId="180" fontId="189" fillId="0" borderId="67" xfId="289" applyNumberFormat="1" applyFont="1" applyFill="1" applyBorder="1" applyAlignment="1">
      <alignment horizontal="right" vertical="center"/>
    </xf>
    <xf numFmtId="0" fontId="106" fillId="0" borderId="21" xfId="467" applyFont="1" applyFill="1" applyBorder="1" applyAlignment="1">
      <alignment horizontal="center"/>
    </xf>
    <xf numFmtId="0" fontId="106" fillId="0" borderId="18" xfId="467" applyFont="1" applyFill="1" applyBorder="1" applyAlignment="1">
      <alignment horizontal="center"/>
    </xf>
    <xf numFmtId="0" fontId="106" fillId="0" borderId="24" xfId="467" applyFont="1" applyFill="1" applyBorder="1" applyAlignment="1">
      <alignment horizontal="center"/>
    </xf>
    <xf numFmtId="0" fontId="158" fillId="0" borderId="19" xfId="289" applyFont="1" applyFill="1" applyBorder="1" applyAlignment="1">
      <alignment horizontal="center"/>
    </xf>
    <xf numFmtId="0" fontId="158" fillId="0" borderId="18" xfId="289" applyFont="1" applyFill="1" applyBorder="1" applyAlignment="1">
      <alignment horizontal="center"/>
    </xf>
    <xf numFmtId="0" fontId="158" fillId="0" borderId="23" xfId="289" applyFont="1" applyFill="1" applyBorder="1" applyAlignment="1">
      <alignment horizontal="center"/>
    </xf>
    <xf numFmtId="0" fontId="158" fillId="0" borderId="25" xfId="289" applyFont="1" applyFill="1" applyBorder="1" applyAlignment="1">
      <alignment horizontal="center"/>
    </xf>
    <xf numFmtId="0" fontId="106" fillId="0" borderId="82" xfId="289" applyFont="1" applyFill="1" applyBorder="1" applyAlignment="1">
      <alignment horizontal="center"/>
    </xf>
    <xf numFmtId="0" fontId="106" fillId="0" borderId="16" xfId="289" applyFont="1" applyFill="1" applyBorder="1" applyAlignment="1">
      <alignment horizontal="center"/>
    </xf>
    <xf numFmtId="0" fontId="106" fillId="0" borderId="75" xfId="467" applyFont="1" applyFill="1" applyBorder="1" applyAlignment="1">
      <alignment horizontal="center"/>
    </xf>
    <xf numFmtId="0" fontId="106" fillId="0" borderId="75" xfId="289" applyFont="1" applyFill="1" applyBorder="1" applyAlignment="1">
      <alignment horizontal="center"/>
    </xf>
    <xf numFmtId="0" fontId="158" fillId="0" borderId="82" xfId="467" applyFont="1" applyFill="1" applyBorder="1" applyAlignment="1">
      <alignment horizontal="center"/>
    </xf>
    <xf numFmtId="0" fontId="158" fillId="0" borderId="16" xfId="467" applyFont="1" applyFill="1" applyBorder="1" applyAlignment="1">
      <alignment horizontal="center"/>
    </xf>
    <xf numFmtId="0" fontId="158" fillId="0" borderId="16" xfId="289" applyFont="1" applyFill="1" applyBorder="1" applyAlignment="1">
      <alignment horizontal="center"/>
    </xf>
    <xf numFmtId="0" fontId="158" fillId="0" borderId="75" xfId="289" applyFont="1" applyFill="1" applyBorder="1" applyAlignment="1">
      <alignment horizontal="center"/>
    </xf>
    <xf numFmtId="0" fontId="106" fillId="0" borderId="29" xfId="289" applyFont="1" applyFill="1" applyBorder="1" applyAlignment="1">
      <alignment horizontal="center"/>
    </xf>
    <xf numFmtId="0" fontId="106" fillId="0" borderId="89" xfId="289" applyFont="1" applyFill="1" applyBorder="1" applyAlignment="1">
      <alignment horizontal="center"/>
    </xf>
    <xf numFmtId="0" fontId="106" fillId="0" borderId="0" xfId="289" applyFont="1" applyFill="1" applyBorder="1" applyAlignment="1">
      <alignment horizontal="center"/>
    </xf>
    <xf numFmtId="0" fontId="106" fillId="0" borderId="90" xfId="289" applyFont="1" applyFill="1" applyBorder="1" applyAlignment="1">
      <alignment horizontal="center"/>
    </xf>
    <xf numFmtId="0" fontId="106" fillId="0" borderId="17" xfId="289" applyFont="1" applyFill="1" applyBorder="1" applyAlignment="1">
      <alignment horizontal="center"/>
    </xf>
    <xf numFmtId="0" fontId="106" fillId="0" borderId="81" xfId="289" applyFont="1" applyFill="1" applyBorder="1" applyAlignment="1">
      <alignment horizontal="center"/>
    </xf>
    <xf numFmtId="180" fontId="189" fillId="0" borderId="46" xfId="289" applyNumberFormat="1" applyFont="1" applyFill="1" applyBorder="1" applyAlignment="1">
      <alignment horizontal="left" vertical="center"/>
    </xf>
    <xf numFmtId="180" fontId="189" fillId="0" borderId="98" xfId="289" applyNumberFormat="1" applyFont="1" applyFill="1" applyBorder="1" applyAlignment="1">
      <alignment horizontal="left" vertical="center"/>
    </xf>
    <xf numFmtId="180" fontId="189" fillId="0" borderId="67" xfId="289" applyNumberFormat="1" applyFont="1" applyFill="1" applyBorder="1" applyAlignment="1">
      <alignment horizontal="left" vertical="center"/>
    </xf>
    <xf numFmtId="0" fontId="106" fillId="0" borderId="86" xfId="467" applyFont="1" applyFill="1" applyBorder="1" applyAlignment="1">
      <alignment horizontal="center"/>
    </xf>
    <xf numFmtId="0" fontId="106" fillId="0" borderId="29" xfId="467" applyFont="1" applyFill="1" applyBorder="1" applyAlignment="1">
      <alignment horizontal="center"/>
    </xf>
    <xf numFmtId="0" fontId="106" fillId="0" borderId="89" xfId="467" applyFont="1" applyFill="1" applyBorder="1" applyAlignment="1">
      <alignment horizontal="center"/>
    </xf>
    <xf numFmtId="0" fontId="106" fillId="0" borderId="65" xfId="467" applyFont="1" applyFill="1" applyBorder="1" applyAlignment="1">
      <alignment horizontal="center"/>
    </xf>
    <xf numFmtId="0" fontId="106" fillId="0" borderId="0" xfId="467" applyFont="1" applyFill="1" applyBorder="1" applyAlignment="1">
      <alignment horizontal="center"/>
    </xf>
    <xf numFmtId="0" fontId="106" fillId="0" borderId="90" xfId="467" applyFont="1" applyFill="1" applyBorder="1" applyAlignment="1">
      <alignment horizontal="center"/>
    </xf>
    <xf numFmtId="0" fontId="106" fillId="0" borderId="87" xfId="467" applyFont="1" applyFill="1" applyBorder="1" applyAlignment="1">
      <alignment horizontal="center"/>
    </xf>
    <xf numFmtId="0" fontId="106" fillId="0" borderId="17" xfId="467" applyFont="1" applyFill="1" applyBorder="1" applyAlignment="1">
      <alignment horizontal="center"/>
    </xf>
    <xf numFmtId="0" fontId="106" fillId="0" borderId="81" xfId="467" applyFont="1" applyFill="1" applyBorder="1" applyAlignment="1">
      <alignment horizontal="center"/>
    </xf>
    <xf numFmtId="0" fontId="158" fillId="0" borderId="82" xfId="289" applyFont="1" applyFill="1" applyBorder="1" applyAlignment="1">
      <alignment horizontal="center"/>
    </xf>
    <xf numFmtId="180" fontId="189" fillId="0" borderId="30" xfId="289" applyNumberFormat="1" applyFont="1" applyFill="1" applyBorder="1" applyAlignment="1">
      <alignment horizontal="center" vertical="center"/>
    </xf>
    <xf numFmtId="180" fontId="189" fillId="0" borderId="82" xfId="289" applyNumberFormat="1" applyFont="1" applyFill="1" applyBorder="1" applyAlignment="1">
      <alignment horizontal="center" vertical="center"/>
    </xf>
    <xf numFmtId="180" fontId="189" fillId="0" borderId="36" xfId="289" applyNumberFormat="1" applyFont="1" applyFill="1" applyBorder="1" applyAlignment="1">
      <alignment horizontal="center" vertical="center"/>
    </xf>
    <xf numFmtId="180" fontId="189" fillId="0" borderId="38" xfId="289" applyNumberFormat="1" applyFont="1" applyFill="1" applyBorder="1" applyAlignment="1">
      <alignment horizontal="center" vertical="center"/>
    </xf>
    <xf numFmtId="180" fontId="189" fillId="0" borderId="21" xfId="289" applyNumberFormat="1" applyFont="1" applyFill="1" applyBorder="1" applyAlignment="1">
      <alignment horizontal="center" vertical="center"/>
    </xf>
    <xf numFmtId="180" fontId="189" fillId="0" borderId="18" xfId="289" applyNumberFormat="1" applyFont="1" applyFill="1" applyBorder="1" applyAlignment="1">
      <alignment horizontal="center" vertical="center"/>
    </xf>
    <xf numFmtId="180" fontId="189" fillId="0" borderId="21" xfId="289" applyNumberFormat="1" applyFont="1" applyFill="1" applyBorder="1" applyAlignment="1">
      <alignment horizontal="left" vertical="center"/>
    </xf>
    <xf numFmtId="180" fontId="189" fillId="0" borderId="19" xfId="289" applyNumberFormat="1" applyFont="1" applyFill="1" applyBorder="1" applyAlignment="1">
      <alignment horizontal="left" vertical="center"/>
    </xf>
    <xf numFmtId="180" fontId="189" fillId="0" borderId="39" xfId="289" applyNumberFormat="1" applyFont="1" applyFill="1" applyBorder="1" applyAlignment="1">
      <alignment horizontal="left" vertical="center"/>
    </xf>
    <xf numFmtId="180" fontId="189" fillId="0" borderId="73" xfId="289" applyNumberFormat="1" applyFont="1" applyFill="1" applyBorder="1" applyAlignment="1">
      <alignment horizontal="right" vertical="center"/>
    </xf>
    <xf numFmtId="180" fontId="189" fillId="0" borderId="19" xfId="289" applyNumberFormat="1" applyFont="1" applyFill="1" applyBorder="1" applyAlignment="1">
      <alignment horizontal="right" vertical="center"/>
    </xf>
    <xf numFmtId="180" fontId="189" fillId="0" borderId="18" xfId="289" applyNumberFormat="1" applyFont="1" applyFill="1" applyBorder="1" applyAlignment="1">
      <alignment horizontal="right" vertical="center"/>
    </xf>
    <xf numFmtId="0" fontId="275" fillId="0" borderId="44" xfId="467" applyFont="1" applyFill="1" applyBorder="1" applyAlignment="1">
      <alignment horizontal="center"/>
    </xf>
    <xf numFmtId="0" fontId="275" fillId="0" borderId="32" xfId="467" applyFont="1" applyFill="1" applyBorder="1" applyAlignment="1">
      <alignment horizontal="center"/>
    </xf>
    <xf numFmtId="0" fontId="275" fillId="0" borderId="66" xfId="467" applyFont="1" applyFill="1" applyBorder="1" applyAlignment="1">
      <alignment horizontal="center"/>
    </xf>
    <xf numFmtId="180" fontId="189" fillId="0" borderId="46" xfId="289" applyNumberFormat="1" applyFont="1" applyFill="1" applyBorder="1" applyAlignment="1">
      <alignment horizontal="center" vertical="center"/>
    </xf>
    <xf numFmtId="180" fontId="189" fillId="0" borderId="98" xfId="289" applyNumberFormat="1" applyFont="1" applyFill="1" applyBorder="1" applyAlignment="1">
      <alignment horizontal="center" vertical="center"/>
    </xf>
    <xf numFmtId="180" fontId="189" fillId="0" borderId="67" xfId="289" applyNumberFormat="1" applyFont="1" applyFill="1" applyBorder="1" applyAlignment="1">
      <alignment horizontal="center" vertical="center"/>
    </xf>
    <xf numFmtId="0" fontId="154" fillId="0" borderId="69" xfId="429" applyFont="1" applyFill="1" applyBorder="1" applyAlignment="1" applyProtection="1">
      <alignment horizontal="center" vertical="center" textRotation="180"/>
    </xf>
    <xf numFmtId="0" fontId="154" fillId="0" borderId="70" xfId="429" applyFont="1" applyFill="1" applyBorder="1" applyAlignment="1" applyProtection="1">
      <alignment horizontal="center" vertical="center" textRotation="180"/>
    </xf>
    <xf numFmtId="0" fontId="154" fillId="0" borderId="71" xfId="429" applyFont="1" applyFill="1" applyBorder="1" applyAlignment="1" applyProtection="1">
      <alignment horizontal="center" vertical="center" textRotation="180"/>
    </xf>
    <xf numFmtId="0" fontId="313" fillId="0" borderId="65" xfId="0" applyFont="1" applyFill="1" applyBorder="1" applyAlignment="1">
      <alignment wrapText="1"/>
    </xf>
    <xf numFmtId="0" fontId="0" fillId="0" borderId="0" xfId="0" applyFill="1" applyAlignment="1">
      <alignment wrapText="1"/>
    </xf>
    <xf numFmtId="180" fontId="461" fillId="0" borderId="127" xfId="289" applyNumberFormat="1" applyFont="1" applyFill="1" applyBorder="1" applyAlignment="1">
      <alignment horizontal="center" vertical="center"/>
    </xf>
    <xf numFmtId="0" fontId="462" fillId="0" borderId="125" xfId="0" applyFont="1" applyBorder="1" applyAlignment="1">
      <alignment horizontal="center" vertical="center"/>
    </xf>
    <xf numFmtId="0" fontId="365" fillId="0" borderId="30" xfId="467" applyFont="1" applyFill="1" applyBorder="1" applyAlignment="1">
      <alignment horizontal="center"/>
    </xf>
    <xf numFmtId="0" fontId="366" fillId="0" borderId="32" xfId="0" applyFont="1" applyFill="1" applyBorder="1" applyAlignment="1">
      <alignment horizontal="center"/>
    </xf>
    <xf numFmtId="0" fontId="366" fillId="0" borderId="66" xfId="0" applyFont="1" applyFill="1" applyBorder="1" applyAlignment="1">
      <alignment horizontal="center"/>
    </xf>
    <xf numFmtId="180" fontId="112" fillId="0" borderId="127" xfId="289" applyNumberFormat="1" applyFont="1" applyFill="1" applyBorder="1" applyAlignment="1">
      <alignment horizontal="center" vertical="center"/>
    </xf>
    <xf numFmtId="180" fontId="112" fillId="0" borderId="98" xfId="289" applyNumberFormat="1" applyFont="1" applyFill="1" applyBorder="1" applyAlignment="1">
      <alignment horizontal="center" vertical="center"/>
    </xf>
    <xf numFmtId="180" fontId="112" fillId="0" borderId="67" xfId="289" applyNumberFormat="1" applyFont="1" applyFill="1" applyBorder="1" applyAlignment="1">
      <alignment horizontal="center" vertical="center"/>
    </xf>
    <xf numFmtId="180" fontId="112" fillId="0" borderId="46" xfId="289" applyNumberFormat="1" applyFont="1" applyFill="1" applyBorder="1" applyAlignment="1">
      <alignment horizontal="center" vertical="center"/>
    </xf>
    <xf numFmtId="180" fontId="112" fillId="0" borderId="125" xfId="289" applyNumberFormat="1" applyFont="1" applyFill="1" applyBorder="1" applyAlignment="1">
      <alignment horizontal="center" vertical="center"/>
    </xf>
    <xf numFmtId="180" fontId="150" fillId="0" borderId="21" xfId="289" applyNumberFormat="1" applyFont="1" applyFill="1" applyBorder="1" applyAlignment="1">
      <alignment horizontal="center" vertical="center"/>
    </xf>
    <xf numFmtId="0" fontId="143" fillId="0" borderId="18" xfId="0" applyFont="1" applyFill="1" applyBorder="1" applyAlignment="1">
      <alignment horizontal="center" vertical="center"/>
    </xf>
    <xf numFmtId="180" fontId="191" fillId="0" borderId="152" xfId="467" applyNumberFormat="1" applyFont="1" applyFill="1" applyBorder="1" applyAlignment="1">
      <alignment horizontal="center" vertical="center"/>
    </xf>
    <xf numFmtId="0" fontId="534" fillId="0" borderId="153" xfId="0" applyFont="1" applyFill="1" applyBorder="1" applyAlignment="1">
      <alignment horizontal="center" vertical="center"/>
    </xf>
    <xf numFmtId="180" fontId="271" fillId="0" borderId="152" xfId="467" applyNumberFormat="1" applyFont="1" applyFill="1" applyBorder="1" applyAlignment="1">
      <alignment horizontal="center" vertical="center"/>
    </xf>
    <xf numFmtId="180" fontId="271" fillId="0" borderId="153" xfId="467" applyNumberFormat="1" applyFont="1" applyFill="1" applyBorder="1" applyAlignment="1">
      <alignment horizontal="center" vertical="center"/>
    </xf>
    <xf numFmtId="180" fontId="428" fillId="0" borderId="156" xfId="467" applyNumberFormat="1" applyFont="1" applyFill="1" applyBorder="1" applyAlignment="1">
      <alignment horizontal="center" vertical="center"/>
    </xf>
    <xf numFmtId="180" fontId="428" fillId="0" borderId="153" xfId="467" applyNumberFormat="1" applyFont="1" applyFill="1" applyBorder="1" applyAlignment="1">
      <alignment horizontal="center" vertical="center"/>
    </xf>
    <xf numFmtId="180" fontId="428" fillId="0" borderId="152" xfId="467" applyNumberFormat="1" applyFont="1" applyFill="1" applyBorder="1" applyAlignment="1">
      <alignment horizontal="center" vertical="center"/>
    </xf>
    <xf numFmtId="0" fontId="116" fillId="0" borderId="30" xfId="467" applyFont="1" applyFill="1" applyBorder="1" applyAlignment="1">
      <alignment horizontal="center" vertical="center"/>
    </xf>
    <xf numFmtId="0" fontId="116" fillId="0" borderId="82" xfId="467" applyFont="1" applyFill="1" applyBorder="1" applyAlignment="1">
      <alignment horizontal="center" vertical="center"/>
    </xf>
    <xf numFmtId="0" fontId="116" fillId="0" borderId="152" xfId="467" applyFont="1" applyFill="1" applyBorder="1" applyAlignment="1">
      <alignment horizontal="center" vertical="center"/>
    </xf>
    <xf numFmtId="0" fontId="116" fillId="0" borderId="153" xfId="467" applyFont="1" applyFill="1" applyBorder="1" applyAlignment="1">
      <alignment horizontal="center" vertical="center"/>
    </xf>
    <xf numFmtId="0" fontId="305" fillId="0" borderId="30" xfId="467" applyFont="1" applyFill="1" applyBorder="1" applyAlignment="1">
      <alignment horizontal="center" vertical="center"/>
    </xf>
    <xf numFmtId="0" fontId="305" fillId="0" borderId="82" xfId="467" applyFont="1" applyFill="1" applyBorder="1" applyAlignment="1">
      <alignment horizontal="center" vertical="center"/>
    </xf>
    <xf numFmtId="0" fontId="305" fillId="0" borderId="44" xfId="467" applyFont="1" applyFill="1" applyBorder="1" applyAlignment="1">
      <alignment horizontal="center" vertical="center"/>
    </xf>
    <xf numFmtId="0" fontId="305" fillId="0" borderId="66" xfId="467" applyFont="1" applyFill="1" applyBorder="1" applyAlignment="1">
      <alignment horizontal="center" vertical="center"/>
    </xf>
    <xf numFmtId="0" fontId="305" fillId="0" borderId="170" xfId="467" applyFont="1" applyFill="1" applyBorder="1" applyAlignment="1">
      <alignment horizontal="center" vertical="center"/>
    </xf>
    <xf numFmtId="0" fontId="305" fillId="0" borderId="169" xfId="467" applyFont="1" applyFill="1" applyBorder="1" applyAlignment="1">
      <alignment horizontal="center" vertical="center"/>
    </xf>
    <xf numFmtId="180" fontId="114" fillId="0" borderId="182" xfId="467" applyNumberFormat="1" applyFont="1" applyFill="1" applyBorder="1" applyAlignment="1">
      <alignment horizontal="center" vertical="center"/>
    </xf>
    <xf numFmtId="0" fontId="490" fillId="0" borderId="182" xfId="0" applyFont="1" applyFill="1" applyBorder="1" applyAlignment="1">
      <alignment horizontal="center" vertical="center"/>
    </xf>
    <xf numFmtId="0" fontId="490" fillId="0" borderId="183" xfId="0" applyFont="1" applyFill="1" applyBorder="1" applyAlignment="1">
      <alignment horizontal="center" vertical="center"/>
    </xf>
    <xf numFmtId="180" fontId="114" fillId="0" borderId="181" xfId="467" applyNumberFormat="1" applyFont="1" applyFill="1" applyBorder="1" applyAlignment="1">
      <alignment horizontal="center" vertical="center"/>
    </xf>
    <xf numFmtId="180" fontId="114" fillId="0" borderId="107" xfId="467" applyNumberFormat="1" applyFont="1" applyFill="1" applyBorder="1" applyAlignment="1">
      <alignment horizontal="center" vertical="center"/>
    </xf>
    <xf numFmtId="0" fontId="490" fillId="0" borderId="108" xfId="0" applyFont="1" applyFill="1" applyBorder="1" applyAlignment="1">
      <alignment horizontal="center" vertical="center"/>
    </xf>
    <xf numFmtId="180" fontId="114" fillId="0" borderId="151" xfId="467" applyNumberFormat="1" applyFont="1" applyFill="1" applyBorder="1" applyAlignment="1">
      <alignment horizontal="center" vertical="center"/>
    </xf>
    <xf numFmtId="0" fontId="490" fillId="0" borderId="151" xfId="0" applyFont="1" applyFill="1" applyBorder="1" applyAlignment="1">
      <alignment horizontal="center" vertical="center"/>
    </xf>
    <xf numFmtId="180" fontId="114" fillId="0" borderId="157" xfId="467" applyNumberFormat="1" applyFont="1" applyFill="1" applyBorder="1" applyAlignment="1">
      <alignment horizontal="left" vertical="center"/>
    </xf>
    <xf numFmtId="0" fontId="490" fillId="0" borderId="166" xfId="0" applyFont="1" applyFill="1" applyBorder="1" applyAlignment="1">
      <alignment horizontal="left" vertical="center"/>
    </xf>
    <xf numFmtId="0" fontId="490" fillId="0" borderId="174" xfId="0" applyFont="1" applyFill="1" applyBorder="1" applyAlignment="1">
      <alignment horizontal="left" vertical="center"/>
    </xf>
    <xf numFmtId="180" fontId="114" fillId="0" borderId="0" xfId="467" applyNumberFormat="1" applyFont="1" applyFill="1" applyBorder="1" applyAlignment="1">
      <alignment horizontal="center" vertical="center"/>
    </xf>
    <xf numFmtId="0" fontId="490" fillId="0" borderId="0" xfId="0" applyFont="1" applyFill="1" applyBorder="1" applyAlignment="1">
      <alignment horizontal="center" vertical="center"/>
    </xf>
    <xf numFmtId="0" fontId="490" fillId="0" borderId="51" xfId="0" applyFont="1" applyFill="1" applyBorder="1" applyAlignment="1">
      <alignment horizontal="center" vertical="center"/>
    </xf>
    <xf numFmtId="180" fontId="114" fillId="0" borderId="163" xfId="467" applyNumberFormat="1" applyFont="1" applyFill="1" applyBorder="1" applyAlignment="1">
      <alignment horizontal="center" vertical="center"/>
    </xf>
    <xf numFmtId="0" fontId="490" fillId="0" borderId="163" xfId="0" applyFont="1" applyFill="1" applyBorder="1" applyAlignment="1">
      <alignment horizontal="center" vertical="center"/>
    </xf>
    <xf numFmtId="0" fontId="116" fillId="0" borderId="156" xfId="467" applyFont="1" applyFill="1" applyBorder="1" applyAlignment="1">
      <alignment horizontal="center" vertical="center"/>
    </xf>
    <xf numFmtId="0" fontId="305" fillId="0" borderId="152" xfId="467" applyFont="1" applyFill="1" applyBorder="1" applyAlignment="1">
      <alignment horizontal="center" vertical="center"/>
    </xf>
    <xf numFmtId="0" fontId="305" fillId="0" borderId="153" xfId="467" applyFont="1" applyFill="1" applyBorder="1" applyAlignment="1">
      <alignment horizontal="center" vertical="center"/>
    </xf>
    <xf numFmtId="180" fontId="271" fillId="0" borderId="25" xfId="467" applyNumberFormat="1" applyFont="1" applyFill="1" applyBorder="1" applyAlignment="1">
      <alignment horizontal="center" vertical="center"/>
    </xf>
    <xf numFmtId="0" fontId="532" fillId="0" borderId="23" xfId="0" applyFont="1" applyFill="1" applyBorder="1" applyAlignment="1">
      <alignment horizontal="center" vertical="center"/>
    </xf>
    <xf numFmtId="180" fontId="271" fillId="0" borderId="157" xfId="467" applyNumberFormat="1" applyFont="1" applyFill="1" applyBorder="1" applyAlignment="1">
      <alignment horizontal="center" vertical="center"/>
    </xf>
    <xf numFmtId="0" fontId="532" fillId="0" borderId="158" xfId="0" applyFont="1" applyFill="1" applyBorder="1" applyAlignment="1">
      <alignment horizontal="center" vertical="center"/>
    </xf>
    <xf numFmtId="180" fontId="271" fillId="0" borderId="181" xfId="467" applyNumberFormat="1" applyFont="1" applyFill="1" applyBorder="1" applyAlignment="1">
      <alignment horizontal="center" vertical="center"/>
    </xf>
    <xf numFmtId="0" fontId="532" fillId="0" borderId="183" xfId="0" applyFont="1" applyFill="1" applyBorder="1" applyAlignment="1">
      <alignment horizontal="center" vertical="center"/>
    </xf>
    <xf numFmtId="0" fontId="116" fillId="0" borderId="107" xfId="429" applyFont="1" applyFill="1" applyBorder="1" applyAlignment="1" applyProtection="1">
      <alignment horizontal="center" vertical="center"/>
    </xf>
    <xf numFmtId="0" fontId="116" fillId="0" borderId="29" xfId="429" applyFont="1" applyFill="1" applyBorder="1" applyAlignment="1" applyProtection="1">
      <alignment horizontal="center" vertical="center"/>
    </xf>
    <xf numFmtId="0" fontId="116" fillId="0" borderId="89" xfId="429" applyFont="1" applyFill="1" applyBorder="1" applyAlignment="1" applyProtection="1">
      <alignment horizontal="center" vertical="center"/>
    </xf>
    <xf numFmtId="0" fontId="116" fillId="0" borderId="25" xfId="429" applyFont="1" applyFill="1" applyBorder="1" applyAlignment="1" applyProtection="1">
      <alignment horizontal="center" vertical="center"/>
    </xf>
    <xf numFmtId="0" fontId="116" fillId="0" borderId="33" xfId="429" applyFont="1" applyFill="1" applyBorder="1" applyAlignment="1" applyProtection="1">
      <alignment horizontal="center" vertical="center"/>
    </xf>
    <xf numFmtId="0" fontId="116" fillId="0" borderId="40" xfId="429" applyFont="1" applyFill="1" applyBorder="1" applyAlignment="1" applyProtection="1">
      <alignment horizontal="center" vertical="center"/>
    </xf>
    <xf numFmtId="0" fontId="116" fillId="0" borderId="66" xfId="467" applyFont="1" applyFill="1" applyBorder="1" applyAlignment="1">
      <alignment horizontal="center" vertical="center"/>
    </xf>
    <xf numFmtId="0" fontId="116" fillId="0" borderId="169" xfId="467" applyFont="1" applyFill="1" applyBorder="1" applyAlignment="1">
      <alignment horizontal="center" vertical="center"/>
    </xf>
    <xf numFmtId="0" fontId="116" fillId="0" borderId="157" xfId="429" applyFont="1" applyFill="1" applyBorder="1" applyAlignment="1" applyProtection="1">
      <alignment horizontal="center" vertical="center"/>
    </xf>
    <xf numFmtId="0" fontId="116" fillId="0" borderId="166" xfId="429" applyFont="1" applyFill="1" applyBorder="1" applyAlignment="1" applyProtection="1">
      <alignment horizontal="center" vertical="center"/>
    </xf>
    <xf numFmtId="0" fontId="116" fillId="0" borderId="158" xfId="429" applyFont="1" applyFill="1" applyBorder="1" applyAlignment="1" applyProtection="1">
      <alignment horizontal="center" vertical="center"/>
    </xf>
    <xf numFmtId="0" fontId="116" fillId="0" borderId="49" xfId="429" applyFont="1" applyFill="1" applyBorder="1" applyAlignment="1" applyProtection="1">
      <alignment horizontal="center" vertical="center"/>
    </xf>
    <xf numFmtId="0" fontId="116" fillId="0" borderId="0" xfId="429" applyFont="1" applyFill="1" applyBorder="1" applyAlignment="1" applyProtection="1">
      <alignment horizontal="center" vertical="center"/>
    </xf>
    <xf numFmtId="0" fontId="116" fillId="0" borderId="51" xfId="429" applyFont="1" applyFill="1" applyBorder="1" applyAlignment="1" applyProtection="1">
      <alignment horizontal="center" vertical="center"/>
    </xf>
    <xf numFmtId="0" fontId="116" fillId="0" borderId="109" xfId="429" applyFont="1" applyFill="1" applyBorder="1" applyAlignment="1" applyProtection="1">
      <alignment horizontal="center" vertical="center"/>
    </xf>
    <xf numFmtId="0" fontId="116" fillId="0" borderId="17" xfId="429" applyFont="1" applyFill="1" applyBorder="1" applyAlignment="1" applyProtection="1">
      <alignment horizontal="center" vertical="center"/>
    </xf>
    <xf numFmtId="0" fontId="116" fillId="0" borderId="80" xfId="429" applyFont="1" applyFill="1" applyBorder="1" applyAlignment="1" applyProtection="1">
      <alignment horizontal="center" vertical="center"/>
    </xf>
    <xf numFmtId="0" fontId="116" fillId="0" borderId="174" xfId="429" applyFont="1" applyFill="1" applyBorder="1" applyAlignment="1" applyProtection="1">
      <alignment horizontal="center" vertical="center"/>
    </xf>
    <xf numFmtId="0" fontId="116" fillId="0" borderId="90" xfId="429" applyFont="1" applyFill="1" applyBorder="1" applyAlignment="1" applyProtection="1">
      <alignment horizontal="center" vertical="center"/>
    </xf>
    <xf numFmtId="0" fontId="116" fillId="0" borderId="81" xfId="429" applyFont="1" applyFill="1" applyBorder="1" applyAlignment="1" applyProtection="1">
      <alignment horizontal="center" vertical="center"/>
    </xf>
    <xf numFmtId="180" fontId="114" fillId="0" borderId="152" xfId="467" applyNumberFormat="1" applyFont="1" applyFill="1" applyBorder="1" applyAlignment="1">
      <alignment horizontal="center" vertical="center"/>
    </xf>
    <xf numFmtId="0" fontId="490" fillId="0" borderId="153" xfId="0" applyFont="1" applyFill="1" applyBorder="1" applyAlignment="1">
      <alignment horizontal="center" vertical="center"/>
    </xf>
    <xf numFmtId="0" fontId="532" fillId="0" borderId="184" xfId="0" applyFont="1" applyFill="1" applyBorder="1" applyAlignment="1">
      <alignment horizontal="center" vertical="center"/>
    </xf>
    <xf numFmtId="0" fontId="116" fillId="0" borderId="108" xfId="429" applyFont="1" applyFill="1" applyBorder="1" applyAlignment="1" applyProtection="1">
      <alignment horizontal="center" vertical="center"/>
    </xf>
    <xf numFmtId="0" fontId="116" fillId="0" borderId="23" xfId="429" applyFont="1" applyFill="1" applyBorder="1" applyAlignment="1" applyProtection="1">
      <alignment horizontal="center" vertical="center"/>
    </xf>
    <xf numFmtId="0" fontId="532" fillId="0" borderId="153" xfId="0" applyFont="1" applyFill="1" applyBorder="1" applyAlignment="1">
      <alignment horizontal="center" vertical="center"/>
    </xf>
    <xf numFmtId="0" fontId="0" fillId="0" borderId="108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116" fillId="0" borderId="85" xfId="429" applyFont="1" applyFill="1" applyBorder="1" applyAlignment="1" applyProtection="1">
      <alignment horizontal="center" vertical="center" textRotation="180"/>
    </xf>
    <xf numFmtId="0" fontId="116" fillId="0" borderId="88" xfId="429" applyFont="1" applyFill="1" applyBorder="1" applyAlignment="1" applyProtection="1">
      <alignment horizontal="center" vertical="center" textRotation="180"/>
    </xf>
    <xf numFmtId="0" fontId="116" fillId="0" borderId="47" xfId="429" applyFont="1" applyFill="1" applyBorder="1" applyAlignment="1" applyProtection="1">
      <alignment horizontal="center" vertical="center" textRotation="180"/>
    </xf>
    <xf numFmtId="0" fontId="116" fillId="0" borderId="83" xfId="0" applyFont="1" applyFill="1" applyBorder="1" applyAlignment="1">
      <alignment horizontal="center" vertical="center"/>
    </xf>
    <xf numFmtId="0" fontId="116" fillId="0" borderId="50" xfId="0" applyFont="1" applyFill="1" applyBorder="1" applyAlignment="1">
      <alignment horizontal="center" vertical="center"/>
    </xf>
    <xf numFmtId="0" fontId="116" fillId="0" borderId="37" xfId="0" applyFont="1" applyFill="1" applyBorder="1" applyAlignment="1">
      <alignment horizontal="center" vertical="center"/>
    </xf>
    <xf numFmtId="0" fontId="116" fillId="0" borderId="83" xfId="429" applyFont="1" applyFill="1" applyBorder="1" applyAlignment="1" applyProtection="1">
      <alignment horizontal="center" vertical="center" wrapText="1"/>
    </xf>
    <xf numFmtId="0" fontId="116" fillId="0" borderId="50" xfId="429" applyFont="1" applyFill="1" applyBorder="1" applyAlignment="1" applyProtection="1">
      <alignment horizontal="center" vertical="center" wrapText="1"/>
    </xf>
    <xf numFmtId="0" fontId="116" fillId="0" borderId="37" xfId="429" applyFont="1" applyFill="1" applyBorder="1" applyAlignment="1" applyProtection="1">
      <alignment horizontal="center" vertical="center" wrapText="1"/>
    </xf>
    <xf numFmtId="0" fontId="116" fillId="0" borderId="32" xfId="467" applyFont="1" applyFill="1" applyBorder="1" applyAlignment="1">
      <alignment horizontal="center" vertical="center"/>
    </xf>
    <xf numFmtId="0" fontId="0" fillId="0" borderId="158" xfId="0" applyFill="1" applyBorder="1" applyAlignment="1">
      <alignment horizontal="center" vertical="center"/>
    </xf>
    <xf numFmtId="0" fontId="0" fillId="0" borderId="51" xfId="0" applyFill="1" applyBorder="1" applyAlignment="1">
      <alignment horizontal="center" vertical="center"/>
    </xf>
    <xf numFmtId="0" fontId="0" fillId="0" borderId="80" xfId="0" applyFill="1" applyBorder="1" applyAlignment="1">
      <alignment horizontal="center" vertical="center"/>
    </xf>
    <xf numFmtId="0" fontId="0" fillId="0" borderId="174" xfId="0" applyFill="1" applyBorder="1" applyAlignment="1">
      <alignment horizontal="center" vertical="center"/>
    </xf>
    <xf numFmtId="0" fontId="0" fillId="0" borderId="90" xfId="0" applyFill="1" applyBorder="1" applyAlignment="1">
      <alignment horizontal="center" vertical="center"/>
    </xf>
    <xf numFmtId="0" fontId="0" fillId="0" borderId="81" xfId="0" applyFill="1" applyBorder="1" applyAlignment="1">
      <alignment horizontal="center" vertical="center"/>
    </xf>
    <xf numFmtId="0" fontId="0" fillId="0" borderId="89" xfId="0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116" fillId="0" borderId="34" xfId="429" applyFont="1" applyFill="1" applyBorder="1" applyAlignment="1" applyProtection="1">
      <alignment horizontal="center" vertical="center" textRotation="180"/>
    </xf>
    <xf numFmtId="0" fontId="116" fillId="0" borderId="22" xfId="0" applyFont="1" applyFill="1" applyBorder="1" applyAlignment="1">
      <alignment horizontal="center" vertical="center"/>
    </xf>
    <xf numFmtId="0" fontId="116" fillId="0" borderId="22" xfId="429" applyFont="1" applyFill="1" applyBorder="1" applyAlignment="1" applyProtection="1">
      <alignment horizontal="center" vertical="center" wrapText="1"/>
    </xf>
    <xf numFmtId="180" fontId="114" fillId="0" borderId="152" xfId="490" applyNumberFormat="1" applyFont="1" applyFill="1" applyBorder="1" applyAlignment="1" applyProtection="1">
      <alignment horizontal="right" vertical="center"/>
    </xf>
    <xf numFmtId="0" fontId="114" fillId="0" borderId="156" xfId="0" applyFont="1" applyFill="1" applyBorder="1" applyAlignment="1">
      <alignment horizontal="right" vertical="center"/>
    </xf>
    <xf numFmtId="0" fontId="114" fillId="0" borderId="153" xfId="0" applyFont="1" applyFill="1" applyBorder="1" applyAlignment="1">
      <alignment horizontal="right" vertical="center"/>
    </xf>
    <xf numFmtId="180" fontId="114" fillId="0" borderId="152" xfId="490" applyNumberFormat="1" applyFont="1" applyFill="1" applyBorder="1" applyAlignment="1" applyProtection="1">
      <alignment horizontal="left" vertical="center"/>
    </xf>
    <xf numFmtId="0" fontId="114" fillId="0" borderId="156" xfId="0" applyFont="1" applyFill="1" applyBorder="1" applyAlignment="1">
      <alignment horizontal="left" vertical="center"/>
    </xf>
    <xf numFmtId="0" fontId="114" fillId="0" borderId="169" xfId="0" applyFont="1" applyFill="1" applyBorder="1" applyAlignment="1">
      <alignment horizontal="left" vertical="center"/>
    </xf>
    <xf numFmtId="20" fontId="269" fillId="31" borderId="64" xfId="432" applyNumberFormat="1" applyFont="1" applyFill="1" applyBorder="1" applyAlignment="1" applyProtection="1">
      <alignment horizontal="center" vertical="center"/>
    </xf>
    <xf numFmtId="20" fontId="269" fillId="31" borderId="77" xfId="432" applyNumberFormat="1" applyFont="1" applyFill="1" applyBorder="1" applyAlignment="1" applyProtection="1">
      <alignment horizontal="center" vertical="center"/>
    </xf>
    <xf numFmtId="20" fontId="312" fillId="31" borderId="64" xfId="432" applyNumberFormat="1" applyFont="1" applyFill="1" applyBorder="1" applyAlignment="1" applyProtection="1">
      <alignment horizontal="center" vertical="center"/>
    </xf>
    <xf numFmtId="20" fontId="312" fillId="31" borderId="77" xfId="432" applyNumberFormat="1" applyFont="1" applyFill="1" applyBorder="1" applyAlignment="1" applyProtection="1">
      <alignment horizontal="center" vertical="center"/>
    </xf>
    <xf numFmtId="0" fontId="312" fillId="31" borderId="76" xfId="432" applyNumberFormat="1" applyFont="1" applyFill="1" applyBorder="1" applyAlignment="1" applyProtection="1">
      <alignment horizontal="center" vertical="center" textRotation="180"/>
    </xf>
    <xf numFmtId="0" fontId="312" fillId="31" borderId="72" xfId="432" applyNumberFormat="1" applyFont="1" applyFill="1" applyBorder="1" applyAlignment="1" applyProtection="1">
      <alignment horizontal="center" vertical="center" textRotation="180"/>
    </xf>
    <xf numFmtId="0" fontId="141" fillId="31" borderId="72" xfId="432" applyNumberFormat="1" applyFont="1" applyFill="1" applyBorder="1" applyAlignment="1" applyProtection="1">
      <alignment horizontal="center" vertical="center" textRotation="180"/>
    </xf>
    <xf numFmtId="0" fontId="141" fillId="31" borderId="74" xfId="432" applyNumberFormat="1" applyFont="1" applyFill="1" applyBorder="1" applyAlignment="1" applyProtection="1">
      <alignment horizontal="center" vertical="center" textRotation="180"/>
    </xf>
    <xf numFmtId="210" fontId="312" fillId="31" borderId="76" xfId="432" applyNumberFormat="1" applyFont="1" applyFill="1" applyBorder="1" applyAlignment="1" applyProtection="1">
      <alignment horizontal="center" vertical="center"/>
    </xf>
    <xf numFmtId="210" fontId="312" fillId="31" borderId="72" xfId="432" applyNumberFormat="1" applyFont="1" applyFill="1" applyBorder="1" applyAlignment="1" applyProtection="1">
      <alignment horizontal="center" vertical="center"/>
    </xf>
    <xf numFmtId="210" fontId="312" fillId="31" borderId="74" xfId="432" applyNumberFormat="1" applyFont="1" applyFill="1" applyBorder="1" applyAlignment="1" applyProtection="1">
      <alignment horizontal="center" vertical="center"/>
    </xf>
    <xf numFmtId="210" fontId="312" fillId="31" borderId="76" xfId="432" applyNumberFormat="1" applyFont="1" applyFill="1" applyBorder="1" applyAlignment="1" applyProtection="1">
      <alignment horizontal="center" vertical="center" wrapText="1"/>
    </xf>
    <xf numFmtId="210" fontId="312" fillId="31" borderId="72" xfId="432" applyNumberFormat="1" applyFont="1" applyFill="1" applyBorder="1" applyAlignment="1" applyProtection="1">
      <alignment horizontal="center" vertical="center" wrapText="1"/>
    </xf>
    <xf numFmtId="210" fontId="312" fillId="31" borderId="74" xfId="432" applyNumberFormat="1" applyFont="1" applyFill="1" applyBorder="1" applyAlignment="1" applyProtection="1">
      <alignment horizontal="center" vertical="center" wrapText="1"/>
    </xf>
    <xf numFmtId="210" fontId="312" fillId="31" borderId="138" xfId="432" applyNumberFormat="1" applyFont="1" applyFill="1" applyBorder="1" applyAlignment="1" applyProtection="1">
      <alignment horizontal="center" vertical="center"/>
    </xf>
    <xf numFmtId="210" fontId="312" fillId="31" borderId="23" xfId="432" applyNumberFormat="1" applyFont="1" applyFill="1" applyBorder="1" applyAlignment="1" applyProtection="1">
      <alignment horizontal="center" vertical="center"/>
    </xf>
    <xf numFmtId="210" fontId="312" fillId="31" borderId="22" xfId="432" applyNumberFormat="1" applyFont="1" applyFill="1" applyBorder="1" applyAlignment="1" applyProtection="1">
      <alignment horizontal="center" vertical="center"/>
    </xf>
    <xf numFmtId="210" fontId="312" fillId="31" borderId="25" xfId="432" applyNumberFormat="1" applyFont="1" applyFill="1" applyBorder="1" applyAlignment="1" applyProtection="1">
      <alignment horizontal="center" vertical="center"/>
    </xf>
    <xf numFmtId="210" fontId="312" fillId="31" borderId="43" xfId="432" applyNumberFormat="1" applyFont="1" applyFill="1" applyBorder="1" applyAlignment="1" applyProtection="1">
      <alignment horizontal="center" vertical="center"/>
    </xf>
    <xf numFmtId="210" fontId="312" fillId="31" borderId="42" xfId="432" applyNumberFormat="1" applyFont="1" applyFill="1" applyBorder="1" applyAlignment="1" applyProtection="1">
      <alignment horizontal="center" vertical="center"/>
    </xf>
    <xf numFmtId="210" fontId="312" fillId="31" borderId="48" xfId="432" applyNumberFormat="1" applyFont="1" applyFill="1" applyBorder="1" applyAlignment="1" applyProtection="1">
      <alignment horizontal="center" vertical="center"/>
    </xf>
    <xf numFmtId="210" fontId="312" fillId="31" borderId="47" xfId="432" applyNumberFormat="1" applyFont="1" applyFill="1" applyBorder="1" applyAlignment="1" applyProtection="1">
      <alignment horizontal="center" vertical="center"/>
    </xf>
    <xf numFmtId="210" fontId="312" fillId="31" borderId="61" xfId="432" applyNumberFormat="1" applyFont="1" applyFill="1" applyBorder="1" applyAlignment="1" applyProtection="1">
      <alignment horizontal="center" vertical="center"/>
    </xf>
    <xf numFmtId="210" fontId="141" fillId="31" borderId="47" xfId="432" applyNumberFormat="1" applyFont="1" applyFill="1" applyBorder="1" applyAlignment="1" applyProtection="1">
      <alignment horizontal="center" vertical="center"/>
    </xf>
    <xf numFmtId="210" fontId="141" fillId="31" borderId="61" xfId="432" applyNumberFormat="1" applyFont="1" applyFill="1" applyBorder="1" applyAlignment="1" applyProtection="1">
      <alignment horizontal="center" vertical="center"/>
    </xf>
    <xf numFmtId="210" fontId="312" fillId="31" borderId="124" xfId="432" applyNumberFormat="1" applyFont="1" applyFill="1" applyBorder="1" applyAlignment="1" applyProtection="1">
      <alignment horizontal="center" vertical="center"/>
    </xf>
    <xf numFmtId="210" fontId="312" fillId="31" borderId="97" xfId="432" applyNumberFormat="1" applyFont="1" applyFill="1" applyBorder="1" applyAlignment="1" applyProtection="1">
      <alignment horizontal="center" vertical="center"/>
    </xf>
    <xf numFmtId="210" fontId="141" fillId="31" borderId="124" xfId="432" applyNumberFormat="1" applyFont="1" applyFill="1" applyBorder="1" applyAlignment="1" applyProtection="1">
      <alignment horizontal="center" vertical="center"/>
    </xf>
    <xf numFmtId="210" fontId="141" fillId="31" borderId="97" xfId="432" applyNumberFormat="1" applyFont="1" applyFill="1" applyBorder="1" applyAlignment="1" applyProtection="1">
      <alignment horizontal="center" vertical="center"/>
    </xf>
    <xf numFmtId="210" fontId="312" fillId="31" borderId="45" xfId="432" applyNumberFormat="1" applyFont="1" applyFill="1" applyBorder="1" applyAlignment="1" applyProtection="1">
      <alignment horizontal="center" vertical="center"/>
    </xf>
    <xf numFmtId="210" fontId="141" fillId="31" borderId="72" xfId="432" applyNumberFormat="1" applyFont="1" applyFill="1" applyBorder="1" applyAlignment="1" applyProtection="1">
      <alignment horizontal="center" vertical="center"/>
    </xf>
    <xf numFmtId="210" fontId="141" fillId="31" borderId="74" xfId="432" applyNumberFormat="1" applyFont="1" applyFill="1" applyBorder="1" applyAlignment="1" applyProtection="1">
      <alignment horizontal="center" vertical="center"/>
    </xf>
    <xf numFmtId="210" fontId="312" fillId="31" borderId="26" xfId="432" applyNumberFormat="1" applyFont="1" applyFill="1" applyBorder="1" applyAlignment="1" applyProtection="1">
      <alignment horizontal="center" vertical="center"/>
    </xf>
    <xf numFmtId="210" fontId="312" fillId="31" borderId="75" xfId="432" applyNumberFormat="1" applyFont="1" applyFill="1" applyBorder="1" applyAlignment="1" applyProtection="1">
      <alignment horizontal="center" vertical="center"/>
    </xf>
    <xf numFmtId="210" fontId="312" fillId="31" borderId="27" xfId="432" applyNumberFormat="1" applyFont="1" applyFill="1" applyBorder="1" applyAlignment="1" applyProtection="1">
      <alignment horizontal="center" vertical="center"/>
    </xf>
    <xf numFmtId="210" fontId="312" fillId="31" borderId="24" xfId="432" applyNumberFormat="1" applyFont="1" applyFill="1" applyBorder="1" applyAlignment="1" applyProtection="1">
      <alignment horizontal="center" vertical="center"/>
    </xf>
    <xf numFmtId="210" fontId="312" fillId="31" borderId="28" xfId="432" applyNumberFormat="1" applyFont="1" applyFill="1" applyBorder="1" applyAlignment="1" applyProtection="1">
      <alignment horizontal="center" vertical="center"/>
    </xf>
    <xf numFmtId="210" fontId="312" fillId="31" borderId="31" xfId="432" applyNumberFormat="1" applyFont="1" applyFill="1" applyBorder="1" applyAlignment="1" applyProtection="1">
      <alignment horizontal="center" vertical="center"/>
    </xf>
    <xf numFmtId="210" fontId="312" fillId="31" borderId="82" xfId="432" applyNumberFormat="1" applyFont="1" applyFill="1" applyBorder="1" applyAlignment="1" applyProtection="1">
      <alignment horizontal="center" vertical="center"/>
    </xf>
    <xf numFmtId="210" fontId="141" fillId="31" borderId="75" xfId="432" applyNumberFormat="1" applyFont="1" applyFill="1" applyBorder="1" applyAlignment="1" applyProtection="1">
      <alignment horizontal="center" vertical="center"/>
    </xf>
    <xf numFmtId="210" fontId="141" fillId="31" borderId="18" xfId="432" applyNumberFormat="1" applyFont="1" applyFill="1" applyBorder="1" applyAlignment="1" applyProtection="1">
      <alignment horizontal="center" vertical="center"/>
    </xf>
    <xf numFmtId="210" fontId="141" fillId="31" borderId="24" xfId="432" applyNumberFormat="1" applyFont="1" applyFill="1" applyBorder="1" applyAlignment="1" applyProtection="1">
      <alignment horizontal="center" vertical="center"/>
    </xf>
    <xf numFmtId="210" fontId="141" fillId="31" borderId="38" xfId="432" applyNumberFormat="1" applyFont="1" applyFill="1" applyBorder="1" applyAlignment="1" applyProtection="1">
      <alignment horizontal="center" vertical="center"/>
    </xf>
    <xf numFmtId="210" fontId="141" fillId="31" borderId="31" xfId="432" applyNumberFormat="1" applyFont="1" applyFill="1" applyBorder="1" applyAlignment="1" applyProtection="1">
      <alignment horizontal="center" vertical="center"/>
    </xf>
    <xf numFmtId="210" fontId="312" fillId="27" borderId="44" xfId="2431" applyNumberFormat="1" applyFont="1" applyFill="1" applyBorder="1" applyAlignment="1" applyProtection="1">
      <alignment horizontal="center" vertical="center"/>
    </xf>
    <xf numFmtId="210" fontId="312" fillId="27" borderId="32" xfId="2431" applyNumberFormat="1" applyFont="1" applyFill="1" applyBorder="1" applyAlignment="1" applyProtection="1">
      <alignment horizontal="center" vertical="center"/>
    </xf>
    <xf numFmtId="210" fontId="312" fillId="27" borderId="66" xfId="2431" applyNumberFormat="1" applyFont="1" applyFill="1" applyBorder="1" applyAlignment="1" applyProtection="1">
      <alignment horizontal="center" vertical="center"/>
    </xf>
    <xf numFmtId="210" fontId="312" fillId="27" borderId="73" xfId="2431" applyNumberFormat="1" applyFont="1" applyFill="1" applyBorder="1" applyAlignment="1" applyProtection="1">
      <alignment horizontal="center" vertical="center"/>
    </xf>
    <xf numFmtId="210" fontId="312" fillId="27" borderId="19" xfId="2431" applyNumberFormat="1" applyFont="1" applyFill="1" applyBorder="1" applyAlignment="1" applyProtection="1">
      <alignment horizontal="center" vertical="center"/>
    </xf>
    <xf numFmtId="210" fontId="312" fillId="27" borderId="39" xfId="2431" applyNumberFormat="1" applyFont="1" applyFill="1" applyBorder="1" applyAlignment="1" applyProtection="1">
      <alignment horizontal="center" vertical="center"/>
    </xf>
    <xf numFmtId="0" fontId="312" fillId="31" borderId="45" xfId="432" applyNumberFormat="1" applyFont="1" applyFill="1" applyBorder="1" applyAlignment="1" applyProtection="1">
      <alignment horizontal="center" vertical="center" textRotation="180"/>
    </xf>
    <xf numFmtId="210" fontId="312" fillId="31" borderId="45" xfId="432" applyNumberFormat="1" applyFont="1" applyFill="1" applyBorder="1" applyAlignment="1" applyProtection="1">
      <alignment horizontal="center" vertical="center" wrapText="1"/>
    </xf>
    <xf numFmtId="210" fontId="312" fillId="31" borderId="16" xfId="432" applyNumberFormat="1" applyFont="1" applyFill="1" applyBorder="1" applyAlignment="1" applyProtection="1">
      <alignment horizontal="center" vertical="center"/>
    </xf>
    <xf numFmtId="210" fontId="312" fillId="31" borderId="30" xfId="432" applyNumberFormat="1" applyFont="1" applyFill="1" applyBorder="1" applyAlignment="1" applyProtection="1">
      <alignment horizontal="center" vertical="center"/>
    </xf>
    <xf numFmtId="201" fontId="226" fillId="31" borderId="30" xfId="482" applyNumberFormat="1" applyFont="1" applyFill="1" applyBorder="1" applyAlignment="1">
      <alignment horizontal="center"/>
    </xf>
    <xf numFmtId="201" fontId="226" fillId="31" borderId="82" xfId="482" applyNumberFormat="1" applyFont="1" applyFill="1" applyBorder="1" applyAlignment="1">
      <alignment horizontal="center"/>
    </xf>
    <xf numFmtId="201" fontId="262" fillId="31" borderId="30" xfId="482" applyNumberFormat="1" applyFont="1" applyFill="1" applyBorder="1" applyAlignment="1">
      <alignment horizontal="center"/>
    </xf>
    <xf numFmtId="201" fontId="262" fillId="31" borderId="66" xfId="482" applyNumberFormat="1" applyFont="1" applyFill="1" applyBorder="1" applyAlignment="1">
      <alignment horizontal="center"/>
    </xf>
    <xf numFmtId="201" fontId="262" fillId="31" borderId="221" xfId="3362" applyNumberFormat="1" applyFont="1" applyFill="1" applyBorder="1" applyAlignment="1" applyProtection="1">
      <alignment horizontal="center" vertical="center"/>
    </xf>
    <xf numFmtId="201" fontId="262" fillId="31" borderId="222" xfId="3362" applyNumberFormat="1" applyFont="1" applyFill="1" applyBorder="1" applyAlignment="1" applyProtection="1">
      <alignment horizontal="center" vertical="center"/>
    </xf>
    <xf numFmtId="201" fontId="226" fillId="31" borderId="220" xfId="3362" applyNumberFormat="1" applyFont="1" applyFill="1" applyBorder="1" applyAlignment="1" applyProtection="1">
      <alignment horizontal="center" vertical="center"/>
    </xf>
    <xf numFmtId="201" fontId="226" fillId="31" borderId="222" xfId="3362" applyNumberFormat="1" applyFont="1" applyFill="1" applyBorder="1" applyAlignment="1" applyProtection="1">
      <alignment horizontal="center" vertical="center"/>
    </xf>
    <xf numFmtId="201" fontId="264" fillId="31" borderId="228" xfId="3362" applyNumberFormat="1" applyFont="1" applyFill="1" applyBorder="1" applyAlignment="1" applyProtection="1">
      <alignment horizontal="center" vertical="center"/>
    </xf>
    <xf numFmtId="201" fontId="264" fillId="31" borderId="92" xfId="3362" applyNumberFormat="1" applyFont="1" applyFill="1" applyBorder="1" applyAlignment="1" applyProtection="1">
      <alignment horizontal="center" vertical="center"/>
    </xf>
    <xf numFmtId="201" fontId="264" fillId="31" borderId="61" xfId="3362" applyNumberFormat="1" applyFont="1" applyFill="1" applyBorder="1" applyAlignment="1" applyProtection="1">
      <alignment horizontal="center" vertical="center"/>
    </xf>
    <xf numFmtId="201" fontId="264" fillId="31" borderId="231" xfId="3362" applyNumberFormat="1" applyFont="1" applyFill="1" applyBorder="1" applyAlignment="1" applyProtection="1">
      <alignment horizontal="center" vertical="center"/>
    </xf>
    <xf numFmtId="201" fontId="264" fillId="31" borderId="233" xfId="3362" applyNumberFormat="1" applyFont="1" applyFill="1" applyBorder="1" applyAlignment="1" applyProtection="1">
      <alignment horizontal="center" vertical="center"/>
    </xf>
    <xf numFmtId="201" fontId="264" fillId="31" borderId="65" xfId="3362" applyNumberFormat="1" applyFont="1" applyFill="1" applyBorder="1" applyAlignment="1" applyProtection="1">
      <alignment horizontal="center" vertical="center"/>
    </xf>
    <xf numFmtId="201" fontId="264" fillId="31" borderId="51" xfId="3362" applyNumberFormat="1" applyFont="1" applyFill="1" applyBorder="1" applyAlignment="1" applyProtection="1">
      <alignment horizontal="center" vertical="center"/>
    </xf>
    <xf numFmtId="201" fontId="264" fillId="31" borderId="87" xfId="3362" applyNumberFormat="1" applyFont="1" applyFill="1" applyBorder="1" applyAlignment="1" applyProtection="1">
      <alignment horizontal="center" vertical="center"/>
    </xf>
    <xf numFmtId="201" fontId="264" fillId="31" borderId="80" xfId="3362" applyNumberFormat="1" applyFont="1" applyFill="1" applyBorder="1" applyAlignment="1" applyProtection="1">
      <alignment horizontal="center" vertical="center"/>
    </xf>
    <xf numFmtId="201" fontId="264" fillId="31" borderId="236" xfId="3362" applyNumberFormat="1" applyFont="1" applyFill="1" applyBorder="1" applyAlignment="1" applyProtection="1">
      <alignment horizontal="center" vertical="center" wrapText="1"/>
    </xf>
    <xf numFmtId="201" fontId="264" fillId="31" borderId="235" xfId="3362" applyNumberFormat="1" applyFont="1" applyFill="1" applyBorder="1" applyAlignment="1" applyProtection="1">
      <alignment horizontal="center" vertical="center" wrapText="1"/>
    </xf>
    <xf numFmtId="201" fontId="264" fillId="31" borderId="49" xfId="3362" applyNumberFormat="1" applyFont="1" applyFill="1" applyBorder="1" applyAlignment="1" applyProtection="1">
      <alignment horizontal="center" vertical="center" wrapText="1"/>
    </xf>
    <xf numFmtId="201" fontId="264" fillId="31" borderId="90" xfId="3362" applyNumberFormat="1" applyFont="1" applyFill="1" applyBorder="1" applyAlignment="1" applyProtection="1">
      <alignment horizontal="center" vertical="center" wrapText="1"/>
    </xf>
    <xf numFmtId="201" fontId="264" fillId="31" borderId="109" xfId="3362" applyNumberFormat="1" applyFont="1" applyFill="1" applyBorder="1" applyAlignment="1" applyProtection="1">
      <alignment horizontal="center" vertical="center" wrapText="1"/>
    </xf>
    <xf numFmtId="201" fontId="264" fillId="31" borderId="81" xfId="3362" applyNumberFormat="1" applyFont="1" applyFill="1" applyBorder="1" applyAlignment="1" applyProtection="1">
      <alignment horizontal="center" vertical="center" wrapText="1"/>
    </xf>
    <xf numFmtId="201" fontId="319" fillId="31" borderId="85" xfId="3362" applyNumberFormat="1" applyFont="1" applyFill="1" applyBorder="1" applyAlignment="1" applyProtection="1">
      <alignment horizontal="center" vertical="center" textRotation="180"/>
    </xf>
    <xf numFmtId="201" fontId="319" fillId="31" borderId="88" xfId="3362" applyNumberFormat="1" applyFont="1" applyFill="1" applyBorder="1" applyAlignment="1" applyProtection="1">
      <alignment horizontal="center" vertical="center" textRotation="180"/>
    </xf>
    <xf numFmtId="201" fontId="319" fillId="31" borderId="47" xfId="3362" applyNumberFormat="1" applyFont="1" applyFill="1" applyBorder="1" applyAlignment="1" applyProtection="1">
      <alignment horizontal="center" vertical="center" textRotation="180"/>
    </xf>
    <xf numFmtId="201" fontId="264" fillId="31" borderId="83" xfId="429" applyNumberFormat="1" applyFont="1" applyFill="1" applyBorder="1" applyAlignment="1">
      <alignment horizontal="center" vertical="center"/>
    </xf>
    <xf numFmtId="201" fontId="264" fillId="31" borderId="50" xfId="429" applyNumberFormat="1" applyFont="1" applyFill="1" applyBorder="1" applyAlignment="1">
      <alignment horizontal="center" vertical="center"/>
    </xf>
    <xf numFmtId="201" fontId="264" fillId="31" borderId="37" xfId="429" applyNumberFormat="1" applyFont="1" applyFill="1" applyBorder="1" applyAlignment="1">
      <alignment horizontal="center" vertical="center"/>
    </xf>
    <xf numFmtId="201" fontId="264" fillId="31" borderId="83" xfId="3362" applyNumberFormat="1" applyFont="1" applyFill="1" applyBorder="1" applyAlignment="1" applyProtection="1">
      <alignment horizontal="center" vertical="center" wrapText="1"/>
    </xf>
    <xf numFmtId="201" fontId="264" fillId="31" borderId="50" xfId="3362" applyNumberFormat="1" applyFont="1" applyFill="1" applyBorder="1" applyAlignment="1" applyProtection="1">
      <alignment horizontal="center" vertical="center" wrapText="1"/>
    </xf>
    <xf numFmtId="201" fontId="264" fillId="31" borderId="37" xfId="3362" applyNumberFormat="1" applyFont="1" applyFill="1" applyBorder="1" applyAlignment="1" applyProtection="1">
      <alignment horizontal="center" vertical="center" wrapText="1"/>
    </xf>
    <xf numFmtId="201" fontId="264" fillId="31" borderId="91" xfId="3362" applyNumberFormat="1" applyFont="1" applyFill="1" applyBorder="1" applyAlignment="1" applyProtection="1">
      <alignment horizontal="center" vertical="center" wrapText="1"/>
    </xf>
    <xf numFmtId="201" fontId="264" fillId="31" borderId="60" xfId="3362" applyNumberFormat="1" applyFont="1" applyFill="1" applyBorder="1" applyAlignment="1" applyProtection="1">
      <alignment horizontal="center" vertical="center" wrapText="1"/>
    </xf>
    <xf numFmtId="201" fontId="226" fillId="31" borderId="86" xfId="482" applyNumberFormat="1" applyFont="1" applyFill="1" applyBorder="1" applyAlignment="1">
      <alignment horizontal="center" vertical="center" wrapText="1"/>
    </xf>
    <xf numFmtId="201" fontId="226" fillId="31" borderId="29" xfId="482" applyNumberFormat="1" applyFont="1" applyFill="1" applyBorder="1" applyAlignment="1">
      <alignment horizontal="center" vertical="center" wrapText="1"/>
    </xf>
    <xf numFmtId="201" fontId="226" fillId="31" borderId="89" xfId="482" applyNumberFormat="1" applyFont="1" applyFill="1" applyBorder="1" applyAlignment="1">
      <alignment horizontal="center" vertical="center" wrapText="1"/>
    </xf>
    <xf numFmtId="201" fontId="226" fillId="31" borderId="79" xfId="482" applyNumberFormat="1" applyFont="1" applyFill="1" applyBorder="1" applyAlignment="1">
      <alignment horizontal="center" vertical="center" wrapText="1"/>
    </xf>
    <xf numFmtId="201" fontId="226" fillId="31" borderId="33" xfId="482" applyNumberFormat="1" applyFont="1" applyFill="1" applyBorder="1" applyAlignment="1">
      <alignment horizontal="center" vertical="center" wrapText="1"/>
    </xf>
    <xf numFmtId="201" fontId="226" fillId="31" borderId="40" xfId="482" applyNumberFormat="1" applyFont="1" applyFill="1" applyBorder="1" applyAlignment="1">
      <alignment horizontal="center" vertical="center" wrapText="1"/>
    </xf>
    <xf numFmtId="201" fontId="262" fillId="31" borderId="32" xfId="482" applyNumberFormat="1" applyFont="1" applyFill="1" applyBorder="1" applyAlignment="1">
      <alignment horizontal="center"/>
    </xf>
    <xf numFmtId="201" fontId="262" fillId="31" borderId="82" xfId="482" applyNumberFormat="1" applyFont="1" applyFill="1" applyBorder="1" applyAlignment="1">
      <alignment horizontal="center"/>
    </xf>
    <xf numFmtId="201" fontId="262" fillId="31" borderId="75" xfId="482" applyNumberFormat="1" applyFont="1" applyFill="1" applyBorder="1" applyAlignment="1">
      <alignment horizontal="center"/>
    </xf>
    <xf numFmtId="201" fontId="226" fillId="31" borderId="221" xfId="3362" applyNumberFormat="1" applyFont="1" applyFill="1" applyBorder="1" applyAlignment="1" applyProtection="1">
      <alignment horizontal="center" vertical="center"/>
    </xf>
    <xf numFmtId="201" fontId="264" fillId="31" borderId="224" xfId="3362" applyNumberFormat="1" applyFont="1" applyFill="1" applyBorder="1" applyAlignment="1" applyProtection="1">
      <alignment horizontal="center" vertical="center"/>
    </xf>
    <xf numFmtId="201" fontId="264" fillId="31" borderId="223" xfId="3362" applyNumberFormat="1" applyFont="1" applyFill="1" applyBorder="1" applyAlignment="1" applyProtection="1">
      <alignment horizontal="center" vertical="center"/>
    </xf>
    <xf numFmtId="201" fontId="264" fillId="31" borderId="219" xfId="3362" applyNumberFormat="1" applyFont="1" applyFill="1" applyBorder="1" applyAlignment="1" applyProtection="1">
      <alignment horizontal="center" vertical="center"/>
    </xf>
    <xf numFmtId="201" fontId="264" fillId="31" borderId="226" xfId="3362" applyNumberFormat="1" applyFont="1" applyFill="1" applyBorder="1" applyAlignment="1" applyProtection="1">
      <alignment horizontal="center" vertical="center"/>
    </xf>
    <xf numFmtId="201" fontId="264" fillId="31" borderId="227" xfId="3362" applyNumberFormat="1" applyFont="1" applyFill="1" applyBorder="1" applyAlignment="1" applyProtection="1">
      <alignment horizontal="center" vertical="center"/>
    </xf>
    <xf numFmtId="201" fontId="319" fillId="31" borderId="26" xfId="3362" applyNumberFormat="1" applyFont="1" applyFill="1" applyBorder="1" applyAlignment="1" applyProtection="1">
      <alignment horizontal="center" vertical="center" textRotation="180"/>
    </xf>
    <xf numFmtId="201" fontId="319" fillId="31" borderId="223" xfId="3362" applyNumberFormat="1" applyFont="1" applyFill="1" applyBorder="1" applyAlignment="1" applyProtection="1">
      <alignment horizontal="center" vertical="center" textRotation="180"/>
    </xf>
    <xf numFmtId="201" fontId="264" fillId="31" borderId="223" xfId="3362" applyNumberFormat="1" applyFont="1" applyFill="1" applyBorder="1" applyAlignment="1" applyProtection="1">
      <alignment horizontal="center" vertical="center" textRotation="180"/>
    </xf>
    <xf numFmtId="201" fontId="264" fillId="31" borderId="226" xfId="3362" applyNumberFormat="1" applyFont="1" applyFill="1" applyBorder="1" applyAlignment="1" applyProtection="1">
      <alignment horizontal="center" vertical="center" textRotation="180"/>
    </xf>
    <xf numFmtId="201" fontId="264" fillId="31" borderId="16" xfId="429" applyNumberFormat="1" applyFont="1" applyFill="1" applyBorder="1" applyAlignment="1">
      <alignment horizontal="center" vertical="center"/>
    </xf>
    <xf numFmtId="201" fontId="264" fillId="31" borderId="219" xfId="429" applyNumberFormat="1" applyFont="1" applyFill="1" applyBorder="1" applyAlignment="1">
      <alignment horizontal="center" vertical="center"/>
    </xf>
    <xf numFmtId="201" fontId="264" fillId="31" borderId="227" xfId="429" applyNumberFormat="1" applyFont="1" applyFill="1" applyBorder="1" applyAlignment="1">
      <alignment horizontal="center" vertical="center"/>
    </xf>
    <xf numFmtId="201" fontId="264" fillId="31" borderId="16" xfId="3362" applyNumberFormat="1" applyFont="1" applyFill="1" applyBorder="1" applyAlignment="1" applyProtection="1">
      <alignment horizontal="center" vertical="center" wrapText="1"/>
    </xf>
    <xf numFmtId="201" fontId="264" fillId="31" borderId="219" xfId="3362" applyNumberFormat="1" applyFont="1" applyFill="1" applyBorder="1" applyAlignment="1" applyProtection="1">
      <alignment horizontal="center" vertical="center" wrapText="1"/>
    </xf>
    <xf numFmtId="201" fontId="264" fillId="31" borderId="227" xfId="3362" applyNumberFormat="1" applyFont="1" applyFill="1" applyBorder="1" applyAlignment="1" applyProtection="1">
      <alignment horizontal="center" vertical="center" wrapText="1"/>
    </xf>
    <xf numFmtId="201" fontId="226" fillId="31" borderId="16" xfId="482" applyNumberFormat="1" applyFont="1" applyFill="1" applyBorder="1" applyAlignment="1">
      <alignment horizontal="center"/>
    </xf>
    <xf numFmtId="201" fontId="226" fillId="31" borderId="75" xfId="482" applyNumberFormat="1" applyFont="1" applyFill="1" applyBorder="1" applyAlignment="1">
      <alignment horizontal="center"/>
    </xf>
    <xf numFmtId="201" fontId="226" fillId="31" borderId="225" xfId="3362" applyNumberFormat="1" applyFont="1" applyFill="1" applyBorder="1" applyAlignment="1" applyProtection="1">
      <alignment horizontal="center" vertical="center"/>
    </xf>
    <xf numFmtId="201" fontId="264" fillId="31" borderId="220" xfId="3362" applyNumberFormat="1" applyFont="1" applyFill="1" applyBorder="1" applyAlignment="1" applyProtection="1">
      <alignment horizontal="center" vertical="center"/>
    </xf>
    <xf numFmtId="201" fontId="264" fillId="31" borderId="181" xfId="3362" applyNumberFormat="1" applyFont="1" applyFill="1" applyBorder="1" applyAlignment="1" applyProtection="1">
      <alignment horizontal="center" vertical="center"/>
    </xf>
    <xf numFmtId="201" fontId="264" fillId="31" borderId="28" xfId="3362" applyNumberFormat="1" applyFont="1" applyFill="1" applyBorder="1" applyAlignment="1" applyProtection="1">
      <alignment horizontal="center" vertical="center"/>
    </xf>
    <xf numFmtId="201" fontId="264" fillId="31" borderId="179" xfId="3362" applyNumberFormat="1" applyFont="1" applyFill="1" applyBorder="1" applyAlignment="1" applyProtection="1">
      <alignment horizontal="center" vertical="center"/>
    </xf>
    <xf numFmtId="201" fontId="264" fillId="31" borderId="28" xfId="3362" applyNumberFormat="1" applyFont="1" applyFill="1" applyBorder="1" applyAlignment="1" applyProtection="1">
      <alignment horizontal="center" vertical="center" textRotation="180"/>
    </xf>
    <xf numFmtId="201" fontId="264" fillId="31" borderId="179" xfId="429" applyNumberFormat="1" applyFont="1" applyFill="1" applyBorder="1" applyAlignment="1">
      <alignment horizontal="center" vertical="center"/>
    </xf>
    <xf numFmtId="201" fontId="264" fillId="31" borderId="179" xfId="3362" applyNumberFormat="1" applyFont="1" applyFill="1" applyBorder="1" applyAlignment="1" applyProtection="1">
      <alignment horizontal="center" vertical="center" wrapText="1"/>
    </xf>
    <xf numFmtId="201" fontId="264" fillId="31" borderId="107" xfId="3362" applyNumberFormat="1" applyFont="1" applyFill="1" applyBorder="1" applyAlignment="1" applyProtection="1">
      <alignment horizontal="center" vertical="center" wrapText="1"/>
    </xf>
    <xf numFmtId="201" fontId="264" fillId="31" borderId="25" xfId="3362" applyNumberFormat="1" applyFont="1" applyFill="1" applyBorder="1" applyAlignment="1" applyProtection="1">
      <alignment horizontal="center" vertical="center" wrapText="1"/>
    </xf>
    <xf numFmtId="201" fontId="262" fillId="31" borderId="16" xfId="482" applyNumberFormat="1" applyFont="1" applyFill="1" applyBorder="1" applyAlignment="1">
      <alignment horizontal="center"/>
    </xf>
    <xf numFmtId="180" fontId="273" fillId="27" borderId="219" xfId="429" applyNumberFormat="1" applyFont="1" applyFill="1" applyBorder="1" applyAlignment="1">
      <alignment horizontal="center" vertical="center"/>
    </xf>
    <xf numFmtId="180" fontId="273" fillId="27" borderId="224" xfId="429" applyNumberFormat="1" applyFont="1" applyFill="1" applyBorder="1" applyAlignment="1">
      <alignment horizontal="center" vertical="center"/>
    </xf>
    <xf numFmtId="180" fontId="273" fillId="27" borderId="181" xfId="429" applyNumberFormat="1" applyFont="1" applyFill="1" applyBorder="1" applyAlignment="1">
      <alignment horizontal="center" vertical="center"/>
    </xf>
    <xf numFmtId="180" fontId="273" fillId="27" borderId="182" xfId="429" applyNumberFormat="1" applyFont="1" applyFill="1" applyBorder="1" applyAlignment="1">
      <alignment horizontal="center" vertical="center"/>
    </xf>
    <xf numFmtId="180" fontId="273" fillId="27" borderId="17" xfId="429" applyNumberFormat="1" applyFont="1" applyFill="1" applyBorder="1" applyAlignment="1">
      <alignment horizontal="center" vertical="center"/>
    </xf>
    <xf numFmtId="180" fontId="273" fillId="27" borderId="80" xfId="429" applyNumberFormat="1" applyFont="1" applyFill="1" applyBorder="1" applyAlignment="1">
      <alignment horizontal="center" vertical="center"/>
    </xf>
    <xf numFmtId="201" fontId="226" fillId="31" borderId="219" xfId="3362" applyNumberFormat="1" applyFont="1" applyFill="1" applyBorder="1" applyAlignment="1" applyProtection="1">
      <alignment horizontal="center" vertical="center"/>
    </xf>
    <xf numFmtId="201" fontId="226" fillId="31" borderId="224" xfId="3362" applyNumberFormat="1" applyFont="1" applyFill="1" applyBorder="1" applyAlignment="1" applyProtection="1">
      <alignment horizontal="center" vertical="center"/>
    </xf>
    <xf numFmtId="201" fontId="226" fillId="31" borderId="108" xfId="482" applyNumberFormat="1" applyFont="1" applyFill="1" applyBorder="1" applyAlignment="1">
      <alignment horizontal="center" vertical="center" wrapText="1"/>
    </xf>
    <xf numFmtId="201" fontId="226" fillId="31" borderId="23" xfId="482" applyNumberFormat="1" applyFont="1" applyFill="1" applyBorder="1" applyAlignment="1">
      <alignment horizontal="center" vertical="center" wrapText="1"/>
    </xf>
    <xf numFmtId="201" fontId="264" fillId="31" borderId="233" xfId="3362" applyNumberFormat="1" applyFont="1" applyFill="1" applyBorder="1" applyAlignment="1" applyProtection="1">
      <alignment horizontal="center" vertical="center" wrapText="1"/>
    </xf>
    <xf numFmtId="201" fontId="264" fillId="31" borderId="51" xfId="3362" applyNumberFormat="1" applyFont="1" applyFill="1" applyBorder="1" applyAlignment="1" applyProtection="1">
      <alignment horizontal="center" vertical="center" wrapText="1"/>
    </xf>
    <xf numFmtId="201" fontId="264" fillId="31" borderId="80" xfId="3362" applyNumberFormat="1" applyFont="1" applyFill="1" applyBorder="1" applyAlignment="1" applyProtection="1">
      <alignment horizontal="center" vertical="center" wrapText="1"/>
    </xf>
    <xf numFmtId="201" fontId="226" fillId="31" borderId="66" xfId="482" applyNumberFormat="1" applyFont="1" applyFill="1" applyBorder="1" applyAlignment="1">
      <alignment horizontal="center"/>
    </xf>
    <xf numFmtId="201" fontId="264" fillId="31" borderId="236" xfId="3362" applyNumberFormat="1" applyFont="1" applyFill="1" applyBorder="1" applyAlignment="1" applyProtection="1">
      <alignment horizontal="center" vertical="center"/>
    </xf>
    <xf numFmtId="201" fontId="273" fillId="0" borderId="220" xfId="3362" applyNumberFormat="1" applyFont="1" applyFill="1" applyBorder="1" applyAlignment="1" applyProtection="1">
      <alignment horizontal="left" vertical="center"/>
    </xf>
    <xf numFmtId="201" fontId="273" fillId="0" borderId="221" xfId="3362" applyNumberFormat="1" applyFont="1" applyFill="1" applyBorder="1" applyAlignment="1" applyProtection="1">
      <alignment horizontal="left" vertical="center"/>
    </xf>
    <xf numFmtId="201" fontId="319" fillId="0" borderId="26" xfId="3362" applyNumberFormat="1" applyFont="1" applyFill="1" applyBorder="1" applyAlignment="1" applyProtection="1">
      <alignment horizontal="center" vertical="center" textRotation="180"/>
    </xf>
    <xf numFmtId="201" fontId="319" fillId="0" borderId="223" xfId="3362" applyNumberFormat="1" applyFont="1" applyFill="1" applyBorder="1" applyAlignment="1" applyProtection="1">
      <alignment horizontal="center" vertical="center" textRotation="180"/>
    </xf>
    <xf numFmtId="201" fontId="264" fillId="0" borderId="223" xfId="3362" applyNumberFormat="1" applyFont="1" applyBorder="1" applyAlignment="1" applyProtection="1">
      <alignment horizontal="center" vertical="center" textRotation="180"/>
    </xf>
    <xf numFmtId="201" fontId="264" fillId="0" borderId="28" xfId="3362" applyNumberFormat="1" applyFont="1" applyBorder="1" applyAlignment="1" applyProtection="1">
      <alignment horizontal="center" vertical="center" textRotation="180"/>
    </xf>
    <xf numFmtId="201" fontId="264" fillId="0" borderId="16" xfId="429" applyNumberFormat="1" applyFont="1" applyFill="1" applyBorder="1" applyAlignment="1">
      <alignment horizontal="center" vertical="center"/>
    </xf>
    <xf numFmtId="201" fontId="264" fillId="0" borderId="219" xfId="429" applyNumberFormat="1" applyFont="1" applyFill="1" applyBorder="1" applyAlignment="1">
      <alignment horizontal="center" vertical="center"/>
    </xf>
    <xf numFmtId="201" fontId="264" fillId="0" borderId="179" xfId="429" applyNumberFormat="1" applyFont="1" applyFill="1" applyBorder="1" applyAlignment="1">
      <alignment horizontal="center" vertical="center"/>
    </xf>
    <xf numFmtId="201" fontId="264" fillId="0" borderId="16" xfId="3362" applyNumberFormat="1" applyFont="1" applyFill="1" applyBorder="1" applyAlignment="1" applyProtection="1">
      <alignment horizontal="center" vertical="center" wrapText="1"/>
    </xf>
    <xf numFmtId="201" fontId="264" fillId="0" borderId="219" xfId="3362" applyNumberFormat="1" applyFont="1" applyFill="1" applyBorder="1" applyAlignment="1" applyProtection="1">
      <alignment horizontal="center" vertical="center" wrapText="1"/>
    </xf>
    <xf numFmtId="201" fontId="264" fillId="0" borderId="179" xfId="3362" applyNumberFormat="1" applyFont="1" applyFill="1" applyBorder="1" applyAlignment="1" applyProtection="1">
      <alignment horizontal="center" vertical="center" wrapText="1"/>
    </xf>
    <xf numFmtId="201" fontId="264" fillId="0" borderId="107" xfId="3362" applyNumberFormat="1" applyFont="1" applyFill="1" applyBorder="1" applyAlignment="1" applyProtection="1">
      <alignment horizontal="center" vertical="center" wrapText="1"/>
    </xf>
    <xf numFmtId="201" fontId="264" fillId="0" borderId="25" xfId="3362" applyNumberFormat="1" applyFont="1" applyFill="1" applyBorder="1" applyAlignment="1" applyProtection="1">
      <alignment horizontal="center" vertical="center" wrapText="1"/>
    </xf>
    <xf numFmtId="201" fontId="226" fillId="27" borderId="86" xfId="482" applyNumberFormat="1" applyFont="1" applyFill="1" applyBorder="1" applyAlignment="1">
      <alignment horizontal="center" vertical="center" wrapText="1"/>
    </xf>
    <xf numFmtId="201" fontId="226" fillId="27" borderId="29" xfId="482" applyNumberFormat="1" applyFont="1" applyFill="1" applyBorder="1" applyAlignment="1">
      <alignment horizontal="center" vertical="center" wrapText="1"/>
    </xf>
    <xf numFmtId="201" fontId="226" fillId="27" borderId="108" xfId="482" applyNumberFormat="1" applyFont="1" applyFill="1" applyBorder="1" applyAlignment="1">
      <alignment horizontal="center" vertical="center" wrapText="1"/>
    </xf>
    <xf numFmtId="201" fontId="226" fillId="27" borderId="79" xfId="482" applyNumberFormat="1" applyFont="1" applyFill="1" applyBorder="1" applyAlignment="1">
      <alignment horizontal="center" vertical="center" wrapText="1"/>
    </xf>
    <xf numFmtId="201" fontId="226" fillId="27" borderId="33" xfId="482" applyNumberFormat="1" applyFont="1" applyFill="1" applyBorder="1" applyAlignment="1">
      <alignment horizontal="center" vertical="center" wrapText="1"/>
    </xf>
    <xf numFmtId="201" fontId="226" fillId="27" borderId="23" xfId="482" applyNumberFormat="1" applyFont="1" applyFill="1" applyBorder="1" applyAlignment="1">
      <alignment horizontal="center" vertical="center" wrapText="1"/>
    </xf>
    <xf numFmtId="201" fontId="226" fillId="0" borderId="16" xfId="482" applyNumberFormat="1" applyFont="1" applyFill="1" applyBorder="1" applyAlignment="1">
      <alignment horizontal="center"/>
    </xf>
    <xf numFmtId="201" fontId="226" fillId="0" borderId="75" xfId="482" applyNumberFormat="1" applyFont="1" applyFill="1" applyBorder="1" applyAlignment="1">
      <alignment horizontal="center"/>
    </xf>
    <xf numFmtId="201" fontId="264" fillId="28" borderId="220" xfId="3362" applyNumberFormat="1" applyFont="1" applyFill="1" applyBorder="1" applyAlignment="1" applyProtection="1">
      <alignment horizontal="center" vertical="center"/>
    </xf>
    <xf numFmtId="201" fontId="264" fillId="28" borderId="181" xfId="3362" applyNumberFormat="1" applyFont="1" applyFill="1" applyBorder="1" applyAlignment="1" applyProtection="1">
      <alignment horizontal="center" vertical="center"/>
    </xf>
    <xf numFmtId="201" fontId="264" fillId="28" borderId="223" xfId="3362" applyNumberFormat="1" applyFont="1" applyFill="1" applyBorder="1" applyAlignment="1" applyProtection="1">
      <alignment horizontal="center" vertical="center"/>
    </xf>
    <xf numFmtId="201" fontId="264" fillId="28" borderId="219" xfId="3362" applyNumberFormat="1" applyFont="1" applyFill="1" applyBorder="1" applyAlignment="1" applyProtection="1">
      <alignment horizontal="center" vertical="center"/>
    </xf>
    <xf numFmtId="201" fontId="264" fillId="28" borderId="28" xfId="3362" applyNumberFormat="1" applyFont="1" applyFill="1" applyBorder="1" applyAlignment="1" applyProtection="1">
      <alignment horizontal="center" vertical="center"/>
    </xf>
    <xf numFmtId="201" fontId="264" fillId="28" borderId="179" xfId="3362" applyNumberFormat="1" applyFont="1" applyFill="1" applyBorder="1" applyAlignment="1" applyProtection="1">
      <alignment horizontal="center" vertical="center"/>
    </xf>
    <xf numFmtId="201" fontId="264" fillId="0" borderId="236" xfId="3362" applyNumberFormat="1" applyFont="1" applyFill="1" applyBorder="1" applyAlignment="1" applyProtection="1">
      <alignment horizontal="center" vertical="center" wrapText="1"/>
    </xf>
    <xf numFmtId="201" fontId="264" fillId="0" borderId="233" xfId="3362" applyNumberFormat="1" applyFont="1" applyBorder="1" applyAlignment="1" applyProtection="1">
      <alignment horizontal="center" vertical="center" wrapText="1"/>
    </xf>
    <xf numFmtId="201" fontId="264" fillId="0" borderId="49" xfId="3362" applyNumberFormat="1" applyFont="1" applyBorder="1" applyAlignment="1" applyProtection="1">
      <alignment horizontal="center" vertical="center" wrapText="1"/>
    </xf>
    <xf numFmtId="201" fontId="264" fillId="0" borderId="51" xfId="3362" applyNumberFormat="1" applyFont="1" applyBorder="1" applyAlignment="1" applyProtection="1">
      <alignment horizontal="center" vertical="center" wrapText="1"/>
    </xf>
    <xf numFmtId="201" fontId="264" fillId="0" borderId="109" xfId="3362" applyNumberFormat="1" applyFont="1" applyBorder="1" applyAlignment="1" applyProtection="1">
      <alignment horizontal="center" vertical="center" wrapText="1"/>
    </xf>
    <xf numFmtId="201" fontId="264" fillId="0" borderId="80" xfId="3362" applyNumberFormat="1" applyFont="1" applyBorder="1" applyAlignment="1" applyProtection="1">
      <alignment horizontal="center" vertical="center" wrapText="1"/>
    </xf>
    <xf numFmtId="201" fontId="262" fillId="0" borderId="30" xfId="482" applyNumberFormat="1" applyFont="1" applyFill="1" applyBorder="1" applyAlignment="1">
      <alignment horizontal="center"/>
    </xf>
    <xf numFmtId="201" fontId="262" fillId="0" borderId="82" xfId="482" applyNumberFormat="1" applyFont="1" applyFill="1" applyBorder="1" applyAlignment="1">
      <alignment horizontal="center"/>
    </xf>
    <xf numFmtId="201" fontId="141" fillId="0" borderId="220" xfId="3362" applyNumberFormat="1" applyFont="1" applyFill="1" applyBorder="1" applyAlignment="1" applyProtection="1">
      <alignment horizontal="center" vertical="center"/>
    </xf>
    <xf numFmtId="201" fontId="141" fillId="0" borderId="225" xfId="3362" applyNumberFormat="1" applyFont="1" applyFill="1" applyBorder="1" applyAlignment="1" applyProtection="1">
      <alignment horizontal="center" vertical="center"/>
    </xf>
    <xf numFmtId="201" fontId="141" fillId="0" borderId="222" xfId="3362" applyNumberFormat="1" applyFont="1" applyFill="1" applyBorder="1" applyAlignment="1" applyProtection="1">
      <alignment horizontal="center" vertical="center"/>
    </xf>
    <xf numFmtId="201" fontId="269" fillId="0" borderId="221" xfId="3362" applyNumberFormat="1" applyFont="1" applyFill="1" applyBorder="1" applyAlignment="1" applyProtection="1">
      <alignment horizontal="center" vertical="center"/>
    </xf>
    <xf numFmtId="201" fontId="269" fillId="0" borderId="222" xfId="3362" applyNumberFormat="1" applyFont="1" applyFill="1" applyBorder="1" applyAlignment="1" applyProtection="1">
      <alignment horizontal="center" vertical="center"/>
    </xf>
    <xf numFmtId="180" fontId="162" fillId="0" borderId="227" xfId="429" applyNumberFormat="1" applyFont="1" applyFill="1" applyBorder="1" applyAlignment="1">
      <alignment horizontal="center" vertical="center"/>
    </xf>
    <xf numFmtId="180" fontId="162" fillId="0" borderId="22" xfId="429" applyNumberFormat="1" applyFont="1" applyFill="1" applyBorder="1" applyAlignment="1">
      <alignment horizontal="center" vertical="center"/>
    </xf>
    <xf numFmtId="180" fontId="162" fillId="0" borderId="228" xfId="429" applyNumberFormat="1" applyFont="1" applyFill="1" applyBorder="1" applyAlignment="1">
      <alignment horizontal="center" vertical="center"/>
    </xf>
    <xf numFmtId="180" fontId="162" fillId="0" borderId="60" xfId="429" applyNumberFormat="1" applyFont="1" applyFill="1" applyBorder="1" applyAlignment="1">
      <alignment horizontal="center" vertical="center"/>
    </xf>
    <xf numFmtId="201" fontId="163" fillId="33" borderId="30" xfId="482" applyNumberFormat="1" applyFont="1" applyFill="1" applyBorder="1" applyAlignment="1">
      <alignment horizontal="center"/>
    </xf>
    <xf numFmtId="201" fontId="163" fillId="33" borderId="66" xfId="482" applyNumberFormat="1" applyFont="1" applyFill="1" applyBorder="1" applyAlignment="1">
      <alignment horizontal="center"/>
    </xf>
    <xf numFmtId="201" fontId="188" fillId="33" borderId="220" xfId="3362" applyNumberFormat="1" applyFont="1" applyFill="1" applyBorder="1" applyAlignment="1" applyProtection="1">
      <alignment horizontal="center" vertical="center"/>
    </xf>
    <xf numFmtId="201" fontId="188" fillId="33" borderId="225" xfId="3362" applyNumberFormat="1" applyFont="1" applyFill="1" applyBorder="1" applyAlignment="1" applyProtection="1">
      <alignment horizontal="center" vertical="center"/>
    </xf>
    <xf numFmtId="201" fontId="162" fillId="33" borderId="219" xfId="3362" applyNumberFormat="1" applyFont="1" applyFill="1" applyBorder="1" applyAlignment="1" applyProtection="1">
      <alignment horizontal="center" vertical="center"/>
    </xf>
    <xf numFmtId="201" fontId="162" fillId="33" borderId="236" xfId="482" applyNumberFormat="1" applyFont="1" applyFill="1" applyBorder="1" applyAlignment="1">
      <alignment horizontal="center" vertical="center"/>
    </xf>
    <xf numFmtId="201" fontId="162" fillId="33" borderId="235" xfId="482" applyNumberFormat="1" applyFont="1" applyFill="1" applyBorder="1" applyAlignment="1">
      <alignment horizontal="center" vertical="center"/>
    </xf>
    <xf numFmtId="201" fontId="162" fillId="33" borderId="49" xfId="482" applyNumberFormat="1" applyFont="1" applyFill="1" applyBorder="1" applyAlignment="1">
      <alignment horizontal="center" vertical="center"/>
    </xf>
    <xf numFmtId="201" fontId="162" fillId="33" borderId="90" xfId="482" applyNumberFormat="1" applyFont="1" applyFill="1" applyBorder="1" applyAlignment="1">
      <alignment horizontal="center" vertical="center"/>
    </xf>
    <xf numFmtId="201" fontId="162" fillId="33" borderId="22" xfId="3362" applyNumberFormat="1" applyFont="1" applyFill="1" applyBorder="1" applyAlignment="1" applyProtection="1">
      <alignment horizontal="center" vertical="center" wrapText="1"/>
    </xf>
    <xf numFmtId="201" fontId="162" fillId="33" borderId="219" xfId="3362" applyNumberFormat="1" applyFont="1" applyFill="1" applyBorder="1" applyAlignment="1" applyProtection="1">
      <alignment horizontal="center" vertical="center" wrapText="1"/>
    </xf>
    <xf numFmtId="201" fontId="162" fillId="33" borderId="227" xfId="3362" applyNumberFormat="1" applyFont="1" applyFill="1" applyBorder="1" applyAlignment="1" applyProtection="1">
      <alignment horizontal="center" vertical="center" wrapText="1"/>
    </xf>
    <xf numFmtId="201" fontId="159" fillId="33" borderId="65" xfId="482" applyNumberFormat="1" applyFont="1" applyFill="1" applyBorder="1" applyAlignment="1">
      <alignment horizontal="center" vertical="center" wrapText="1"/>
    </xf>
    <xf numFmtId="201" fontId="159" fillId="33" borderId="0" xfId="482" applyNumberFormat="1" applyFont="1" applyFill="1" applyBorder="1" applyAlignment="1">
      <alignment horizontal="center" vertical="center" wrapText="1"/>
    </xf>
    <xf numFmtId="201" fontId="159" fillId="33" borderId="90" xfId="482" applyNumberFormat="1" applyFont="1" applyFill="1" applyBorder="1" applyAlignment="1">
      <alignment horizontal="center" vertical="center" wrapText="1"/>
    </xf>
    <xf numFmtId="201" fontId="159" fillId="33" borderId="79" xfId="482" applyNumberFormat="1" applyFont="1" applyFill="1" applyBorder="1" applyAlignment="1">
      <alignment horizontal="center" vertical="center" wrapText="1"/>
    </xf>
    <xf numFmtId="201" fontId="159" fillId="33" borderId="33" xfId="482" applyNumberFormat="1" applyFont="1" applyFill="1" applyBorder="1" applyAlignment="1">
      <alignment horizontal="center" vertical="center" wrapText="1"/>
    </xf>
    <xf numFmtId="201" fontId="159" fillId="33" borderId="40" xfId="482" applyNumberFormat="1" applyFont="1" applyFill="1" applyBorder="1" applyAlignment="1">
      <alignment horizontal="center" vertical="center" wrapText="1"/>
    </xf>
    <xf numFmtId="201" fontId="159" fillId="33" borderId="22" xfId="482" applyNumberFormat="1" applyFont="1" applyFill="1" applyBorder="1" applyAlignment="1">
      <alignment horizontal="center"/>
    </xf>
    <xf numFmtId="201" fontId="159" fillId="33" borderId="60" xfId="482" applyNumberFormat="1" applyFont="1" applyFill="1" applyBorder="1" applyAlignment="1">
      <alignment horizontal="center"/>
    </xf>
    <xf numFmtId="201" fontId="162" fillId="33" borderId="220" xfId="3362" applyNumberFormat="1" applyFont="1" applyFill="1" applyBorder="1" applyAlignment="1" applyProtection="1">
      <alignment horizontal="center" vertical="center"/>
    </xf>
    <xf numFmtId="201" fontId="162" fillId="33" borderId="225" xfId="3362" applyNumberFormat="1" applyFont="1" applyFill="1" applyBorder="1" applyAlignment="1" applyProtection="1">
      <alignment horizontal="center" vertical="center"/>
    </xf>
    <xf numFmtId="201" fontId="162" fillId="33" borderId="227" xfId="3362" applyNumberFormat="1" applyFont="1" applyFill="1" applyBorder="1" applyAlignment="1" applyProtection="1">
      <alignment horizontal="center" vertical="center"/>
    </xf>
    <xf numFmtId="201" fontId="159" fillId="33" borderId="25" xfId="482" applyNumberFormat="1" applyFont="1" applyFill="1" applyBorder="1" applyAlignment="1">
      <alignment horizontal="center"/>
    </xf>
    <xf numFmtId="201" fontId="159" fillId="33" borderId="23" xfId="482" applyNumberFormat="1" applyFont="1" applyFill="1" applyBorder="1" applyAlignment="1">
      <alignment horizontal="center"/>
    </xf>
    <xf numFmtId="201" fontId="162" fillId="33" borderId="231" xfId="482" applyNumberFormat="1" applyFont="1" applyFill="1" applyBorder="1" applyAlignment="1">
      <alignment horizontal="center" vertical="center"/>
    </xf>
    <xf numFmtId="201" fontId="162" fillId="33" borderId="233" xfId="482" applyNumberFormat="1" applyFont="1" applyFill="1" applyBorder="1" applyAlignment="1">
      <alignment horizontal="center" vertical="center"/>
    </xf>
    <xf numFmtId="201" fontId="162" fillId="33" borderId="65" xfId="482" applyNumberFormat="1" applyFont="1" applyFill="1" applyBorder="1" applyAlignment="1">
      <alignment horizontal="center" vertical="center"/>
    </xf>
    <xf numFmtId="201" fontId="162" fillId="33" borderId="51" xfId="482" applyNumberFormat="1" applyFont="1" applyFill="1" applyBorder="1" applyAlignment="1">
      <alignment horizontal="center" vertical="center"/>
    </xf>
    <xf numFmtId="201" fontId="162" fillId="33" borderId="16" xfId="3362" applyNumberFormat="1" applyFont="1" applyFill="1" applyBorder="1" applyAlignment="1" applyProtection="1">
      <alignment horizontal="center" vertical="center" wrapText="1"/>
    </xf>
    <xf numFmtId="201" fontId="159" fillId="33" borderId="86" xfId="482" applyNumberFormat="1" applyFont="1" applyFill="1" applyBorder="1" applyAlignment="1">
      <alignment horizontal="center" vertical="center" wrapText="1"/>
    </xf>
    <xf numFmtId="201" fontId="159" fillId="33" borderId="29" xfId="482" applyNumberFormat="1" applyFont="1" applyFill="1" applyBorder="1" applyAlignment="1">
      <alignment horizontal="center" vertical="center" wrapText="1"/>
    </xf>
    <xf numFmtId="201" fontId="159" fillId="33" borderId="89" xfId="482" applyNumberFormat="1" applyFont="1" applyFill="1" applyBorder="1" applyAlignment="1">
      <alignment horizontal="center" vertical="center" wrapText="1"/>
    </xf>
    <xf numFmtId="180" fontId="159" fillId="0" borderId="98" xfId="429" applyNumberFormat="1" applyFont="1" applyFill="1" applyBorder="1" applyAlignment="1">
      <alignment horizontal="center" vertical="center"/>
    </xf>
    <xf numFmtId="180" fontId="159" fillId="0" borderId="67" xfId="429" applyNumberFormat="1" applyFont="1" applyFill="1" applyBorder="1" applyAlignment="1">
      <alignment horizontal="center" vertical="center"/>
    </xf>
    <xf numFmtId="201" fontId="159" fillId="33" borderId="16" xfId="482" applyNumberFormat="1" applyFont="1" applyFill="1" applyBorder="1" applyAlignment="1">
      <alignment horizontal="center"/>
    </xf>
    <xf numFmtId="201" fontId="159" fillId="33" borderId="75" xfId="482" applyNumberFormat="1" applyFont="1" applyFill="1" applyBorder="1" applyAlignment="1">
      <alignment horizontal="center"/>
    </xf>
    <xf numFmtId="201" fontId="162" fillId="33" borderId="109" xfId="482" applyNumberFormat="1" applyFont="1" applyFill="1" applyBorder="1" applyAlignment="1">
      <alignment horizontal="center" vertical="center"/>
    </xf>
    <xf numFmtId="201" fontId="162" fillId="33" borderId="81" xfId="482" applyNumberFormat="1" applyFont="1" applyFill="1" applyBorder="1" applyAlignment="1">
      <alignment horizontal="center" vertical="center"/>
    </xf>
    <xf numFmtId="201" fontId="162" fillId="33" borderId="222" xfId="3362" applyNumberFormat="1" applyFont="1" applyFill="1" applyBorder="1" applyAlignment="1" applyProtection="1">
      <alignment horizontal="center" vertical="center"/>
    </xf>
    <xf numFmtId="201" fontId="162" fillId="33" borderId="224" xfId="3362" applyNumberFormat="1" applyFont="1" applyFill="1" applyBorder="1" applyAlignment="1" applyProtection="1">
      <alignment horizontal="center" vertical="center"/>
    </xf>
    <xf numFmtId="201" fontId="162" fillId="33" borderId="180" xfId="3362" applyNumberFormat="1" applyFont="1" applyFill="1" applyBorder="1" applyAlignment="1" applyProtection="1">
      <alignment horizontal="center" vertical="center"/>
    </xf>
    <xf numFmtId="180" fontId="162" fillId="62" borderId="83" xfId="429" applyNumberFormat="1" applyFont="1" applyFill="1" applyBorder="1" applyAlignment="1">
      <alignment horizontal="center" vertical="center"/>
    </xf>
    <xf numFmtId="180" fontId="162" fillId="62" borderId="37" xfId="429" applyNumberFormat="1" applyFont="1" applyFill="1" applyBorder="1" applyAlignment="1">
      <alignment horizontal="center" vertical="center"/>
    </xf>
    <xf numFmtId="180" fontId="162" fillId="62" borderId="91" xfId="429" applyNumberFormat="1" applyFont="1" applyFill="1" applyBorder="1" applyAlignment="1">
      <alignment horizontal="center" vertical="center"/>
    </xf>
    <xf numFmtId="180" fontId="162" fillId="62" borderId="61" xfId="429" applyNumberFormat="1" applyFont="1" applyFill="1" applyBorder="1" applyAlignment="1">
      <alignment horizontal="center" vertical="center"/>
    </xf>
    <xf numFmtId="180" fontId="159" fillId="0" borderId="29" xfId="429" applyNumberFormat="1" applyFont="1" applyFill="1" applyBorder="1" applyAlignment="1">
      <alignment horizontal="center" vertical="center"/>
    </xf>
    <xf numFmtId="180" fontId="159" fillId="0" borderId="89" xfId="429" applyNumberFormat="1" applyFont="1" applyFill="1" applyBorder="1" applyAlignment="1">
      <alignment horizontal="center" vertical="center"/>
    </xf>
    <xf numFmtId="180" fontId="159" fillId="0" borderId="17" xfId="429" applyNumberFormat="1" applyFont="1" applyFill="1" applyBorder="1" applyAlignment="1">
      <alignment horizontal="center" vertical="center"/>
    </xf>
    <xf numFmtId="180" fontId="159" fillId="0" borderId="81" xfId="429" applyNumberFormat="1" applyFont="1" applyFill="1" applyBorder="1" applyAlignment="1">
      <alignment horizontal="center" vertical="center"/>
    </xf>
    <xf numFmtId="201" fontId="162" fillId="33" borderId="91" xfId="3362" applyNumberFormat="1" applyFont="1" applyFill="1" applyBorder="1" applyAlignment="1" applyProtection="1">
      <alignment horizontal="center" vertical="center" wrapText="1"/>
    </xf>
    <xf numFmtId="201" fontId="162" fillId="33" borderId="60" xfId="3362" applyNumberFormat="1" applyFont="1" applyFill="1" applyBorder="1" applyAlignment="1" applyProtection="1">
      <alignment horizontal="center" vertical="center" wrapText="1"/>
    </xf>
    <xf numFmtId="201" fontId="159" fillId="33" borderId="32" xfId="482" applyNumberFormat="1" applyFont="1" applyFill="1" applyBorder="1" applyAlignment="1">
      <alignment horizontal="center"/>
    </xf>
    <xf numFmtId="201" fontId="159" fillId="33" borderId="82" xfId="482" applyNumberFormat="1" applyFont="1" applyFill="1" applyBorder="1" applyAlignment="1">
      <alignment horizontal="center"/>
    </xf>
    <xf numFmtId="201" fontId="159" fillId="33" borderId="30" xfId="482" applyNumberFormat="1" applyFont="1" applyFill="1" applyBorder="1" applyAlignment="1">
      <alignment horizontal="center"/>
    </xf>
    <xf numFmtId="201" fontId="162" fillId="33" borderId="221" xfId="3362" applyNumberFormat="1" applyFont="1" applyFill="1" applyBorder="1" applyAlignment="1" applyProtection="1">
      <alignment horizontal="center" vertical="center"/>
    </xf>
    <xf numFmtId="180" fontId="162" fillId="0" borderId="219" xfId="429" applyNumberFormat="1" applyFont="1" applyFill="1" applyBorder="1" applyAlignment="1">
      <alignment horizontal="center" vertical="center"/>
    </xf>
    <xf numFmtId="180" fontId="162" fillId="0" borderId="224" xfId="429" applyNumberFormat="1" applyFont="1" applyFill="1" applyBorder="1" applyAlignment="1">
      <alignment horizontal="center" vertical="center"/>
    </xf>
    <xf numFmtId="201" fontId="162" fillId="33" borderId="228" xfId="3362" applyNumberFormat="1" applyFont="1" applyFill="1" applyBorder="1" applyAlignment="1" applyProtection="1">
      <alignment horizontal="center" vertical="center"/>
    </xf>
    <xf numFmtId="201" fontId="162" fillId="33" borderId="92" xfId="3362" applyNumberFormat="1" applyFont="1" applyFill="1" applyBorder="1" applyAlignment="1" applyProtection="1">
      <alignment horizontal="center" vertical="center"/>
    </xf>
    <xf numFmtId="201" fontId="162" fillId="33" borderId="61" xfId="3362" applyNumberFormat="1" applyFont="1" applyFill="1" applyBorder="1" applyAlignment="1" applyProtection="1">
      <alignment horizontal="center" vertical="center"/>
    </xf>
    <xf numFmtId="201" fontId="159" fillId="33" borderId="66" xfId="482" applyNumberFormat="1" applyFont="1" applyFill="1" applyBorder="1" applyAlignment="1">
      <alignment horizontal="center"/>
    </xf>
    <xf numFmtId="201" fontId="162" fillId="33" borderId="217" xfId="482" applyNumberFormat="1" applyFont="1" applyFill="1" applyBorder="1" applyAlignment="1">
      <alignment horizontal="center" vertical="center"/>
    </xf>
    <xf numFmtId="201" fontId="162" fillId="33" borderId="0" xfId="482" applyNumberFormat="1" applyFont="1" applyFill="1" applyBorder="1" applyAlignment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center" vertical="center" wrapText="1"/>
    </xf>
    <xf numFmtId="201" fontId="162" fillId="0" borderId="219" xfId="3362" applyNumberFormat="1" applyFont="1" applyFill="1" applyBorder="1" applyAlignment="1" applyProtection="1">
      <alignment horizontal="center" vertical="center" wrapText="1"/>
    </xf>
    <xf numFmtId="201" fontId="162" fillId="0" borderId="179" xfId="3362" applyNumberFormat="1" applyFont="1" applyFill="1" applyBorder="1" applyAlignment="1" applyProtection="1">
      <alignment horizontal="center" vertical="center" wrapText="1"/>
    </xf>
    <xf numFmtId="201" fontId="162" fillId="0" borderId="107" xfId="3362" applyNumberFormat="1" applyFont="1" applyFill="1" applyBorder="1" applyAlignment="1" applyProtection="1">
      <alignment horizontal="center" vertical="center" wrapText="1"/>
    </xf>
    <xf numFmtId="201" fontId="162" fillId="0" borderId="25" xfId="3362" applyNumberFormat="1" applyFont="1" applyFill="1" applyBorder="1" applyAlignment="1" applyProtection="1">
      <alignment horizontal="center" vertical="center" wrapText="1"/>
    </xf>
    <xf numFmtId="201" fontId="159" fillId="27" borderId="86" xfId="482" applyNumberFormat="1" applyFont="1" applyFill="1" applyBorder="1" applyAlignment="1">
      <alignment horizontal="center" vertical="center" wrapText="1"/>
    </xf>
    <xf numFmtId="201" fontId="159" fillId="27" borderId="29" xfId="482" applyNumberFormat="1" applyFont="1" applyFill="1" applyBorder="1" applyAlignment="1">
      <alignment horizontal="center" vertical="center" wrapText="1"/>
    </xf>
    <xf numFmtId="201" fontId="159" fillId="27" borderId="108" xfId="482" applyNumberFormat="1" applyFont="1" applyFill="1" applyBorder="1" applyAlignment="1">
      <alignment horizontal="center" vertical="center" wrapText="1"/>
    </xf>
    <xf numFmtId="201" fontId="159" fillId="27" borderId="79" xfId="482" applyNumberFormat="1" applyFont="1" applyFill="1" applyBorder="1" applyAlignment="1">
      <alignment horizontal="center" vertical="center" wrapText="1"/>
    </xf>
    <xf numFmtId="201" fontId="159" fillId="27" borderId="33" xfId="482" applyNumberFormat="1" applyFont="1" applyFill="1" applyBorder="1" applyAlignment="1">
      <alignment horizontal="center" vertical="center" wrapText="1"/>
    </xf>
    <xf numFmtId="201" fontId="159" fillId="27" borderId="23" xfId="482" applyNumberFormat="1" applyFont="1" applyFill="1" applyBorder="1" applyAlignment="1">
      <alignment horizontal="center" vertical="center" wrapText="1"/>
    </xf>
    <xf numFmtId="201" fontId="159" fillId="0" borderId="16" xfId="482" applyNumberFormat="1" applyFont="1" applyFill="1" applyBorder="1" applyAlignment="1">
      <alignment horizontal="center"/>
    </xf>
    <xf numFmtId="201" fontId="159" fillId="0" borderId="75" xfId="482" applyNumberFormat="1" applyFont="1" applyFill="1" applyBorder="1" applyAlignment="1">
      <alignment horizontal="center"/>
    </xf>
    <xf numFmtId="201" fontId="162" fillId="0" borderId="220" xfId="3362" applyNumberFormat="1" applyFont="1" applyFill="1" applyBorder="1" applyAlignment="1" applyProtection="1">
      <alignment horizontal="center" vertical="center"/>
    </xf>
    <xf numFmtId="201" fontId="162" fillId="0" borderId="225" xfId="3362" applyNumberFormat="1" applyFont="1" applyFill="1" applyBorder="1" applyAlignment="1" applyProtection="1">
      <alignment horizontal="center" vertical="center"/>
    </xf>
    <xf numFmtId="201" fontId="162" fillId="28" borderId="220" xfId="3362" applyNumberFormat="1" applyFont="1" applyFill="1" applyBorder="1" applyAlignment="1" applyProtection="1">
      <alignment horizontal="center" vertical="center"/>
    </xf>
    <xf numFmtId="201" fontId="162" fillId="28" borderId="181" xfId="3362" applyNumberFormat="1" applyFont="1" applyFill="1" applyBorder="1" applyAlignment="1" applyProtection="1">
      <alignment horizontal="center" vertical="center"/>
    </xf>
    <xf numFmtId="201" fontId="162" fillId="0" borderId="236" xfId="482" applyNumberFormat="1" applyFont="1" applyFill="1" applyBorder="1" applyAlignment="1">
      <alignment horizontal="center" vertical="center"/>
    </xf>
    <xf numFmtId="201" fontId="162" fillId="0" borderId="233" xfId="482" applyNumberFormat="1" applyFont="1" applyFill="1" applyBorder="1" applyAlignment="1">
      <alignment horizontal="center" vertical="center"/>
    </xf>
    <xf numFmtId="201" fontId="162" fillId="0" borderId="49" xfId="482" applyNumberFormat="1" applyFont="1" applyFill="1" applyBorder="1" applyAlignment="1">
      <alignment horizontal="center" vertical="center"/>
    </xf>
    <xf numFmtId="201" fontId="162" fillId="0" borderId="51" xfId="482" applyNumberFormat="1" applyFont="1" applyFill="1" applyBorder="1" applyAlignment="1">
      <alignment horizontal="center" vertical="center"/>
    </xf>
    <xf numFmtId="201" fontId="162" fillId="0" borderId="109" xfId="482" applyNumberFormat="1" applyFont="1" applyFill="1" applyBorder="1" applyAlignment="1">
      <alignment horizontal="center" vertical="center"/>
    </xf>
    <xf numFmtId="201" fontId="162" fillId="0" borderId="80" xfId="482" applyNumberFormat="1" applyFont="1" applyFill="1" applyBorder="1" applyAlignment="1">
      <alignment horizontal="center" vertical="center"/>
    </xf>
    <xf numFmtId="201" fontId="162" fillId="0" borderId="222" xfId="3362" applyNumberFormat="1" applyFont="1" applyFill="1" applyBorder="1" applyAlignment="1" applyProtection="1">
      <alignment horizontal="center" vertical="center"/>
    </xf>
    <xf numFmtId="201" fontId="163" fillId="0" borderId="220" xfId="3362" applyNumberFormat="1" applyFont="1" applyFill="1" applyBorder="1" applyAlignment="1" applyProtection="1">
      <alignment horizontal="center" vertical="center"/>
    </xf>
    <xf numFmtId="201" fontId="163" fillId="0" borderId="222" xfId="3362" applyNumberFormat="1" applyFont="1" applyFill="1" applyBorder="1" applyAlignment="1" applyProtection="1">
      <alignment horizontal="center" vertical="center"/>
    </xf>
    <xf numFmtId="201" fontId="162" fillId="29" borderId="217" xfId="482" applyNumberFormat="1" applyFont="1" applyFill="1" applyBorder="1" applyAlignment="1">
      <alignment horizontal="center" vertical="center"/>
    </xf>
    <xf numFmtId="201" fontId="162" fillId="29" borderId="233" xfId="482" applyNumberFormat="1" applyFont="1" applyFill="1" applyBorder="1" applyAlignment="1">
      <alignment horizontal="center" vertical="center"/>
    </xf>
    <xf numFmtId="201" fontId="162" fillId="29" borderId="0" xfId="482" applyNumberFormat="1" applyFont="1" applyFill="1" applyBorder="1" applyAlignment="1">
      <alignment horizontal="center" vertical="center"/>
    </xf>
    <xf numFmtId="201" fontId="162" fillId="29" borderId="51" xfId="482" applyNumberFormat="1" applyFont="1" applyFill="1" applyBorder="1" applyAlignment="1">
      <alignment horizontal="center" vertical="center"/>
    </xf>
    <xf numFmtId="201" fontId="162" fillId="29" borderId="17" xfId="482" applyNumberFormat="1" applyFont="1" applyFill="1" applyBorder="1" applyAlignment="1">
      <alignment horizontal="center" vertical="center"/>
    </xf>
    <xf numFmtId="201" fontId="162" fillId="29" borderId="80" xfId="482" applyNumberFormat="1" applyFont="1" applyFill="1" applyBorder="1" applyAlignment="1">
      <alignment horizontal="center" vertical="center"/>
    </xf>
    <xf numFmtId="201" fontId="162" fillId="0" borderId="16" xfId="482" applyNumberFormat="1" applyFont="1" applyFill="1" applyBorder="1" applyAlignment="1">
      <alignment horizontal="center"/>
    </xf>
    <xf numFmtId="201" fontId="162" fillId="0" borderId="75" xfId="482" applyNumberFormat="1" applyFont="1" applyFill="1" applyBorder="1" applyAlignment="1">
      <alignment horizontal="center"/>
    </xf>
    <xf numFmtId="201" fontId="162" fillId="0" borderId="30" xfId="482" applyNumberFormat="1" applyFont="1" applyFill="1" applyBorder="1" applyAlignment="1">
      <alignment horizontal="center"/>
    </xf>
    <xf numFmtId="201" fontId="162" fillId="0" borderId="82" xfId="482" applyNumberFormat="1" applyFont="1" applyFill="1" applyBorder="1" applyAlignment="1">
      <alignment horizontal="center"/>
    </xf>
    <xf numFmtId="201" fontId="165" fillId="0" borderId="220" xfId="383" applyNumberFormat="1" applyFont="1" applyFill="1" applyBorder="1" applyAlignment="1">
      <alignment horizontal="center" vertical="center"/>
    </xf>
    <xf numFmtId="201" fontId="165" fillId="0" borderId="222" xfId="383" applyNumberFormat="1" applyFont="1" applyFill="1" applyBorder="1" applyAlignment="1">
      <alignment horizontal="center" vertical="center"/>
    </xf>
    <xf numFmtId="201" fontId="165" fillId="0" borderId="219" xfId="383" applyNumberFormat="1" applyFont="1" applyFill="1" applyBorder="1" applyAlignment="1">
      <alignment horizontal="center" vertical="center"/>
    </xf>
    <xf numFmtId="201" fontId="162" fillId="0" borderId="219" xfId="383" applyNumberFormat="1" applyFont="1" applyFill="1" applyBorder="1" applyAlignment="1">
      <alignment horizontal="center" vertical="center"/>
    </xf>
    <xf numFmtId="201" fontId="162" fillId="0" borderId="224" xfId="383" applyNumberFormat="1" applyFont="1" applyFill="1" applyBorder="1" applyAlignment="1">
      <alignment horizontal="center" vertical="center"/>
    </xf>
    <xf numFmtId="201" fontId="176" fillId="0" borderId="219" xfId="383" applyNumberFormat="1" applyFont="1" applyFill="1" applyBorder="1" applyAlignment="1">
      <alignment horizontal="center" vertical="center"/>
    </xf>
    <xf numFmtId="201" fontId="176" fillId="0" borderId="224" xfId="383" applyNumberFormat="1" applyFont="1" applyFill="1" applyBorder="1" applyAlignment="1">
      <alignment horizontal="center" vertical="center"/>
    </xf>
    <xf numFmtId="201" fontId="159" fillId="26" borderId="181" xfId="429" applyNumberFormat="1" applyFont="1" applyFill="1" applyBorder="1" applyAlignment="1">
      <alignment horizontal="center" vertical="center"/>
    </xf>
    <xf numFmtId="201" fontId="159" fillId="26" borderId="183" xfId="429" applyNumberFormat="1" applyFont="1" applyFill="1" applyBorder="1" applyAlignment="1">
      <alignment horizontal="center" vertical="center"/>
    </xf>
    <xf numFmtId="201" fontId="159" fillId="26" borderId="184" xfId="429" applyNumberFormat="1" applyFont="1" applyFill="1" applyBorder="1" applyAlignment="1">
      <alignment horizontal="center" vertical="center"/>
    </xf>
    <xf numFmtId="201" fontId="188" fillId="0" borderId="16" xfId="482" applyNumberFormat="1" applyFont="1" applyFill="1" applyBorder="1" applyAlignment="1">
      <alignment horizontal="center"/>
    </xf>
    <xf numFmtId="201" fontId="188" fillId="0" borderId="75" xfId="482" applyNumberFormat="1" applyFont="1" applyFill="1" applyBorder="1" applyAlignment="1">
      <alignment horizontal="center"/>
    </xf>
    <xf numFmtId="201" fontId="188" fillId="0" borderId="219" xfId="383" applyNumberFormat="1" applyFont="1" applyFill="1" applyBorder="1" applyAlignment="1">
      <alignment horizontal="center" vertical="center"/>
    </xf>
    <xf numFmtId="201" fontId="188" fillId="0" borderId="224" xfId="383" applyNumberFormat="1" applyFont="1" applyFill="1" applyBorder="1" applyAlignment="1">
      <alignment horizontal="center" vertical="center"/>
    </xf>
    <xf numFmtId="180" fontId="159" fillId="0" borderId="127" xfId="429" applyNumberFormat="1" applyFont="1" applyFill="1" applyBorder="1" applyAlignment="1">
      <alignment horizontal="center" vertical="center"/>
    </xf>
    <xf numFmtId="180" fontId="159" fillId="0" borderId="125" xfId="429" applyNumberFormat="1" applyFont="1" applyFill="1" applyBorder="1" applyAlignment="1">
      <alignment horizontal="center" vertical="center"/>
    </xf>
    <xf numFmtId="201" fontId="162" fillId="33" borderId="87" xfId="482" applyNumberFormat="1" applyFont="1" applyFill="1" applyBorder="1" applyAlignment="1">
      <alignment horizontal="center" vertical="center"/>
    </xf>
    <xf numFmtId="201" fontId="162" fillId="33" borderId="80" xfId="482" applyNumberFormat="1" applyFont="1" applyFill="1" applyBorder="1" applyAlignment="1">
      <alignment horizontal="center" vertical="center"/>
    </xf>
    <xf numFmtId="201" fontId="159" fillId="33" borderId="33" xfId="482" applyNumberFormat="1" applyFont="1" applyFill="1" applyBorder="1" applyAlignment="1">
      <alignment horizontal="center"/>
    </xf>
    <xf numFmtId="201" fontId="162" fillId="0" borderId="227" xfId="3362" applyNumberFormat="1" applyFont="1" applyFill="1" applyBorder="1" applyAlignment="1" applyProtection="1">
      <alignment horizontal="center" vertical="center" wrapText="1"/>
    </xf>
    <xf numFmtId="201" fontId="162" fillId="0" borderId="50" xfId="3362" applyNumberFormat="1" applyFont="1" applyFill="1" applyBorder="1" applyAlignment="1" applyProtection="1">
      <alignment horizontal="center" vertical="center" wrapText="1"/>
    </xf>
    <xf numFmtId="201" fontId="162" fillId="0" borderId="22" xfId="3362" applyNumberFormat="1" applyFont="1" applyFill="1" applyBorder="1" applyAlignment="1" applyProtection="1">
      <alignment horizontal="center" vertical="center" wrapText="1"/>
    </xf>
    <xf numFmtId="180" fontId="163" fillId="26" borderId="220" xfId="429" applyNumberFormat="1" applyFont="1" applyFill="1" applyBorder="1" applyAlignment="1">
      <alignment horizontal="center" vertical="center"/>
    </xf>
    <xf numFmtId="180" fontId="163" fillId="26" borderId="221" xfId="429" applyNumberFormat="1" applyFont="1" applyFill="1" applyBorder="1" applyAlignment="1">
      <alignment horizontal="center" vertical="center"/>
    </xf>
    <xf numFmtId="180" fontId="163" fillId="26" borderId="225" xfId="429" applyNumberFormat="1" applyFont="1" applyFill="1" applyBorder="1" applyAlignment="1">
      <alignment horizontal="center" vertical="center"/>
    </xf>
    <xf numFmtId="201" fontId="163" fillId="26" borderId="30" xfId="3362" applyNumberFormat="1" applyFont="1" applyFill="1" applyBorder="1" applyAlignment="1" applyProtection="1">
      <alignment horizontal="center"/>
    </xf>
    <xf numFmtId="201" fontId="163" fillId="26" borderId="32" xfId="3362" applyNumberFormat="1" applyFont="1" applyFill="1" applyBorder="1" applyAlignment="1" applyProtection="1">
      <alignment horizontal="center"/>
    </xf>
    <xf numFmtId="201" fontId="163" fillId="26" borderId="66" xfId="3362" applyNumberFormat="1" applyFont="1" applyFill="1" applyBorder="1" applyAlignment="1" applyProtection="1">
      <alignment horizontal="center"/>
    </xf>
    <xf numFmtId="201" fontId="163" fillId="26" borderId="220" xfId="3362" applyNumberFormat="1" applyFont="1" applyFill="1" applyBorder="1" applyAlignment="1" applyProtection="1">
      <alignment horizontal="center"/>
    </xf>
    <xf numFmtId="201" fontId="163" fillId="26" borderId="221" xfId="3362" applyNumberFormat="1" applyFont="1" applyFill="1" applyBorder="1" applyAlignment="1" applyProtection="1">
      <alignment horizontal="center"/>
    </xf>
    <xf numFmtId="201" fontId="163" fillId="26" borderId="225" xfId="3362" applyNumberFormat="1" applyFont="1" applyFill="1" applyBorder="1" applyAlignment="1" applyProtection="1">
      <alignment horizontal="center"/>
    </xf>
    <xf numFmtId="201" fontId="162" fillId="0" borderId="0" xfId="383" applyNumberFormat="1" applyFont="1" applyFill="1" applyAlignment="1">
      <alignment horizontal="center"/>
    </xf>
    <xf numFmtId="180" fontId="163" fillId="27" borderId="181" xfId="429" applyNumberFormat="1" applyFont="1" applyFill="1" applyBorder="1" applyAlignment="1">
      <alignment horizontal="center" vertical="center"/>
    </xf>
    <xf numFmtId="180" fontId="163" fillId="27" borderId="182" xfId="429" applyNumberFormat="1" applyFont="1" applyFill="1" applyBorder="1" applyAlignment="1">
      <alignment horizontal="center" vertical="center"/>
    </xf>
    <xf numFmtId="180" fontId="163" fillId="27" borderId="183" xfId="429" applyNumberFormat="1" applyFont="1" applyFill="1" applyBorder="1" applyAlignment="1">
      <alignment horizontal="center" vertical="center"/>
    </xf>
    <xf numFmtId="180" fontId="163" fillId="27" borderId="220" xfId="429" applyNumberFormat="1" applyFont="1" applyFill="1" applyBorder="1" applyAlignment="1">
      <alignment horizontal="center" vertical="center"/>
    </xf>
    <xf numFmtId="180" fontId="163" fillId="27" borderId="221" xfId="429" applyNumberFormat="1" applyFont="1" applyFill="1" applyBorder="1" applyAlignment="1">
      <alignment horizontal="center" vertical="center"/>
    </xf>
    <xf numFmtId="180" fontId="163" fillId="27" borderId="222" xfId="429" applyNumberFormat="1" applyFont="1" applyFill="1" applyBorder="1" applyAlignment="1">
      <alignment horizontal="center" vertical="center"/>
    </xf>
    <xf numFmtId="180" fontId="176" fillId="27" borderId="220" xfId="429" applyNumberFormat="1" applyFont="1" applyFill="1" applyBorder="1" applyAlignment="1">
      <alignment horizontal="center" vertical="center"/>
    </xf>
    <xf numFmtId="180" fontId="176" fillId="27" borderId="221" xfId="429" applyNumberFormat="1" applyFont="1" applyFill="1" applyBorder="1" applyAlignment="1">
      <alignment horizontal="center" vertical="center"/>
    </xf>
    <xf numFmtId="180" fontId="176" fillId="27" borderId="222" xfId="429" applyNumberFormat="1" applyFont="1" applyFill="1" applyBorder="1" applyAlignment="1">
      <alignment horizontal="center" vertical="center"/>
    </xf>
    <xf numFmtId="180" fontId="159" fillId="0" borderId="220" xfId="429" applyNumberFormat="1" applyFont="1" applyFill="1" applyBorder="1" applyAlignment="1">
      <alignment horizontal="right" vertical="center" wrapText="1"/>
    </xf>
    <xf numFmtId="180" fontId="159" fillId="0" borderId="221" xfId="429" applyNumberFormat="1" applyFont="1" applyFill="1" applyBorder="1" applyAlignment="1">
      <alignment horizontal="right" vertical="center" wrapText="1"/>
    </xf>
    <xf numFmtId="180" fontId="159" fillId="0" borderId="222" xfId="429" applyNumberFormat="1" applyFont="1" applyFill="1" applyBorder="1" applyAlignment="1">
      <alignment horizontal="right" vertical="center" wrapText="1"/>
    </xf>
    <xf numFmtId="0" fontId="162" fillId="0" borderId="238" xfId="3362" applyNumberFormat="1" applyFont="1" applyFill="1" applyBorder="1" applyAlignment="1" applyProtection="1">
      <alignment horizontal="center" vertical="center"/>
    </xf>
    <xf numFmtId="0" fontId="162" fillId="0" borderId="76" xfId="3362" applyNumberFormat="1" applyFont="1" applyFill="1" applyBorder="1" applyAlignment="1" applyProtection="1">
      <alignment horizontal="center" vertical="center"/>
    </xf>
    <xf numFmtId="201" fontId="159" fillId="0" borderId="231" xfId="3362" applyNumberFormat="1" applyFont="1" applyFill="1" applyBorder="1" applyAlignment="1" applyProtection="1">
      <alignment horizontal="left" vertical="center"/>
    </xf>
    <xf numFmtId="201" fontId="159" fillId="0" borderId="79" xfId="3362" applyNumberFormat="1" applyFont="1" applyFill="1" applyBorder="1" applyAlignment="1" applyProtection="1">
      <alignment horizontal="left" vertical="center"/>
    </xf>
    <xf numFmtId="201" fontId="159" fillId="0" borderId="227" xfId="429" applyNumberFormat="1" applyFont="1" applyFill="1" applyBorder="1" applyAlignment="1">
      <alignment horizontal="center" vertical="center"/>
    </xf>
    <xf numFmtId="201" fontId="159" fillId="0" borderId="22" xfId="429" applyNumberFormat="1" applyFont="1" applyFill="1" applyBorder="1" applyAlignment="1">
      <alignment horizontal="center" vertical="center"/>
    </xf>
    <xf numFmtId="201" fontId="162" fillId="0" borderId="228" xfId="429" applyNumberFormat="1" applyFont="1" applyFill="1" applyBorder="1" applyAlignment="1">
      <alignment horizontal="center" vertical="center"/>
    </xf>
    <xf numFmtId="201" fontId="162" fillId="0" borderId="60" xfId="429" applyNumberFormat="1" applyFont="1" applyFill="1" applyBorder="1" applyAlignment="1">
      <alignment horizontal="center" vertical="center"/>
    </xf>
    <xf numFmtId="180" fontId="159" fillId="0" borderId="226" xfId="429" applyNumberFormat="1" applyFont="1" applyFill="1" applyBorder="1" applyAlignment="1">
      <alignment horizontal="center" vertical="center"/>
    </xf>
    <xf numFmtId="180" fontId="159" fillId="0" borderId="34" xfId="429" applyNumberFormat="1" applyFont="1" applyFill="1" applyBorder="1" applyAlignment="1">
      <alignment horizontal="center" vertical="center"/>
    </xf>
    <xf numFmtId="180" fontId="159" fillId="0" borderId="227" xfId="429" applyNumberFormat="1" applyFont="1" applyFill="1" applyBorder="1" applyAlignment="1">
      <alignment horizontal="center" vertical="center"/>
    </xf>
    <xf numFmtId="180" fontId="159" fillId="0" borderId="22" xfId="429" applyNumberFormat="1" applyFont="1" applyFill="1" applyBorder="1" applyAlignment="1">
      <alignment horizontal="center" vertical="center"/>
    </xf>
    <xf numFmtId="180" fontId="162" fillId="0" borderId="233" xfId="429" applyNumberFormat="1" applyFont="1" applyFill="1" applyBorder="1" applyAlignment="1">
      <alignment horizontal="center" vertical="center"/>
    </xf>
    <xf numFmtId="180" fontId="162" fillId="0" borderId="23" xfId="429" applyNumberFormat="1" applyFont="1" applyFill="1" applyBorder="1" applyAlignment="1">
      <alignment horizontal="center" vertical="center"/>
    </xf>
    <xf numFmtId="180" fontId="159" fillId="0" borderId="220" xfId="429" applyNumberFormat="1" applyFont="1" applyFill="1" applyBorder="1" applyAlignment="1">
      <alignment horizontal="left" vertical="center"/>
    </xf>
    <xf numFmtId="180" fontId="159" fillId="0" borderId="221" xfId="429" applyNumberFormat="1" applyFont="1" applyFill="1" applyBorder="1" applyAlignment="1">
      <alignment horizontal="left" vertical="center"/>
    </xf>
    <xf numFmtId="180" fontId="159" fillId="0" borderId="222" xfId="429" applyNumberFormat="1" applyFont="1" applyFill="1" applyBorder="1" applyAlignment="1">
      <alignment horizontal="left" vertical="center"/>
    </xf>
    <xf numFmtId="0" fontId="162" fillId="0" borderId="86" xfId="3362" applyNumberFormat="1" applyFont="1" applyFill="1" applyBorder="1" applyAlignment="1" applyProtection="1">
      <alignment horizontal="center" vertical="center"/>
    </xf>
    <xf numFmtId="0" fontId="162" fillId="0" borderId="79" xfId="3362" applyNumberFormat="1" applyFont="1" applyFill="1" applyBorder="1" applyAlignment="1" applyProtection="1">
      <alignment horizontal="center" vertical="center"/>
    </xf>
    <xf numFmtId="201" fontId="159" fillId="0" borderId="219" xfId="3362" applyNumberFormat="1" applyFont="1" applyFill="1" applyBorder="1" applyAlignment="1" applyProtection="1">
      <alignment vertical="center"/>
    </xf>
    <xf numFmtId="180" fontId="159" fillId="0" borderId="219" xfId="429" applyNumberFormat="1" applyFont="1" applyFill="1" applyBorder="1" applyAlignment="1">
      <alignment horizontal="center" vertical="center"/>
    </xf>
    <xf numFmtId="201" fontId="164" fillId="33" borderId="26" xfId="3362" applyNumberFormat="1" applyFont="1" applyFill="1" applyBorder="1" applyAlignment="1" applyProtection="1">
      <alignment horizontal="center" vertical="center" textRotation="180"/>
    </xf>
    <xf numFmtId="201" fontId="164" fillId="33" borderId="223" xfId="3362" applyNumberFormat="1" applyFont="1" applyFill="1" applyBorder="1" applyAlignment="1" applyProtection="1">
      <alignment horizontal="center" vertical="center" textRotation="180"/>
    </xf>
    <xf numFmtId="201" fontId="162" fillId="33" borderId="223" xfId="3362" applyNumberFormat="1" applyFont="1" applyFill="1" applyBorder="1" applyAlignment="1" applyProtection="1">
      <alignment horizontal="center" vertical="center" textRotation="180"/>
    </xf>
    <xf numFmtId="201" fontId="162" fillId="33" borderId="28" xfId="3362" applyNumberFormat="1" applyFont="1" applyFill="1" applyBorder="1" applyAlignment="1" applyProtection="1">
      <alignment horizontal="center" vertical="center" textRotation="180"/>
    </xf>
    <xf numFmtId="201" fontId="162" fillId="33" borderId="44" xfId="429" applyNumberFormat="1" applyFont="1" applyFill="1" applyBorder="1" applyAlignment="1">
      <alignment horizontal="center" vertical="center"/>
    </xf>
    <xf numFmtId="201" fontId="162" fillId="33" borderId="229" xfId="429" applyNumberFormat="1" applyFont="1" applyFill="1" applyBorder="1" applyAlignment="1">
      <alignment horizontal="center" vertical="center"/>
    </xf>
    <xf numFmtId="201" fontId="162" fillId="33" borderId="64" xfId="429" applyNumberFormat="1" applyFont="1" applyFill="1" applyBorder="1" applyAlignment="1">
      <alignment horizontal="center" vertical="center"/>
    </xf>
    <xf numFmtId="0" fontId="162" fillId="0" borderId="69" xfId="3362" applyNumberFormat="1" applyFont="1" applyFill="1" applyBorder="1" applyAlignment="1" applyProtection="1">
      <alignment horizontal="center" vertical="center"/>
    </xf>
    <xf numFmtId="0" fontId="162" fillId="0" borderId="71" xfId="3362" applyNumberFormat="1" applyFont="1" applyFill="1" applyBorder="1" applyAlignment="1" applyProtection="1">
      <alignment horizontal="center" vertical="center"/>
    </xf>
    <xf numFmtId="201" fontId="159" fillId="0" borderId="86" xfId="3362" applyNumberFormat="1" applyFont="1" applyFill="1" applyBorder="1" applyAlignment="1" applyProtection="1">
      <alignment horizontal="left" vertical="center"/>
    </xf>
    <xf numFmtId="201" fontId="159" fillId="0" borderId="87" xfId="3362" applyNumberFormat="1" applyFont="1" applyFill="1" applyBorder="1" applyAlignment="1" applyProtection="1">
      <alignment horizontal="left" vertical="center"/>
    </xf>
    <xf numFmtId="201" fontId="162" fillId="33" borderId="83" xfId="3362" applyNumberFormat="1" applyFont="1" applyFill="1" applyBorder="1" applyAlignment="1" applyProtection="1">
      <alignment horizontal="center" vertical="center" wrapText="1"/>
    </xf>
    <xf numFmtId="201" fontId="162" fillId="33" borderId="50" xfId="3362" applyNumberFormat="1" applyFont="1" applyFill="1" applyBorder="1" applyAlignment="1" applyProtection="1">
      <alignment horizontal="center" vertical="center" wrapText="1"/>
    </xf>
    <xf numFmtId="201" fontId="162" fillId="33" borderId="37" xfId="3362" applyNumberFormat="1" applyFont="1" applyFill="1" applyBorder="1" applyAlignment="1" applyProtection="1">
      <alignment horizontal="center" vertical="center" wrapText="1"/>
    </xf>
    <xf numFmtId="201" fontId="159" fillId="33" borderId="108" xfId="482" applyNumberFormat="1" applyFont="1" applyFill="1" applyBorder="1" applyAlignment="1">
      <alignment horizontal="center" vertical="center" wrapText="1"/>
    </xf>
    <xf numFmtId="201" fontId="159" fillId="33" borderId="23" xfId="482" applyNumberFormat="1" applyFont="1" applyFill="1" applyBorder="1" applyAlignment="1">
      <alignment horizontal="center" vertical="center" wrapText="1"/>
    </xf>
    <xf numFmtId="201" fontId="162" fillId="33" borderId="236" xfId="3362" applyNumberFormat="1" applyFont="1" applyFill="1" applyBorder="1" applyAlignment="1" applyProtection="1">
      <alignment horizontal="center" vertical="center"/>
    </xf>
    <xf numFmtId="201" fontId="162" fillId="33" borderId="25" xfId="482" applyNumberFormat="1" applyFont="1" applyFill="1" applyBorder="1" applyAlignment="1">
      <alignment horizontal="center" vertical="center"/>
    </xf>
    <xf numFmtId="201" fontId="162" fillId="33" borderId="23" xfId="482" applyNumberFormat="1" applyFont="1" applyFill="1" applyBorder="1" applyAlignment="1">
      <alignment horizontal="center" vertical="center"/>
    </xf>
    <xf numFmtId="201" fontId="162" fillId="33" borderId="45" xfId="429" applyNumberFormat="1" applyFont="1" applyFill="1" applyBorder="1" applyAlignment="1">
      <alignment horizontal="center" vertical="center"/>
    </xf>
    <xf numFmtId="201" fontId="162" fillId="33" borderId="237" xfId="429" applyNumberFormat="1" applyFont="1" applyFill="1" applyBorder="1" applyAlignment="1">
      <alignment horizontal="center" vertical="center"/>
    </xf>
    <xf numFmtId="201" fontId="162" fillId="33" borderId="238" xfId="429" applyNumberFormat="1" applyFont="1" applyFill="1" applyBorder="1" applyAlignment="1">
      <alignment horizontal="center" vertical="center"/>
    </xf>
    <xf numFmtId="201" fontId="159" fillId="0" borderId="223" xfId="3362" applyNumberFormat="1" applyFont="1" applyFill="1" applyBorder="1" applyAlignment="1" applyProtection="1">
      <alignment vertical="center"/>
    </xf>
    <xf numFmtId="201" fontId="159" fillId="0" borderId="226" xfId="3362" applyNumberFormat="1" applyFont="1" applyFill="1" applyBorder="1" applyAlignment="1" applyProtection="1">
      <alignment vertical="center"/>
    </xf>
    <xf numFmtId="201" fontId="159" fillId="0" borderId="83" xfId="429" applyNumberFormat="1" applyFont="1" applyFill="1" applyBorder="1" applyAlignment="1">
      <alignment horizontal="center" vertical="center"/>
    </xf>
    <xf numFmtId="201" fontId="159" fillId="0" borderId="37" xfId="429" applyNumberFormat="1" applyFont="1" applyFill="1" applyBorder="1" applyAlignment="1">
      <alignment horizontal="center" vertical="center"/>
    </xf>
    <xf numFmtId="201" fontId="162" fillId="0" borderId="91" xfId="429" applyNumberFormat="1" applyFont="1" applyFill="1" applyBorder="1" applyAlignment="1">
      <alignment horizontal="center" vertical="center"/>
    </xf>
    <xf numFmtId="201" fontId="162" fillId="0" borderId="61" xfId="429" applyNumberFormat="1" applyFont="1" applyFill="1" applyBorder="1" applyAlignment="1">
      <alignment horizontal="center" vertical="center"/>
    </xf>
    <xf numFmtId="180" fontId="159" fillId="62" borderId="85" xfId="429" applyNumberFormat="1" applyFont="1" applyFill="1" applyBorder="1" applyAlignment="1">
      <alignment horizontal="center" vertical="center"/>
    </xf>
    <xf numFmtId="180" fontId="159" fillId="62" borderId="47" xfId="429" applyNumberFormat="1" applyFont="1" applyFill="1" applyBorder="1" applyAlignment="1">
      <alignment horizontal="center" vertical="center"/>
    </xf>
    <xf numFmtId="180" fontId="159" fillId="62" borderId="83" xfId="429" applyNumberFormat="1" applyFont="1" applyFill="1" applyBorder="1" applyAlignment="1">
      <alignment horizontal="center" vertical="center"/>
    </xf>
    <xf numFmtId="180" fontId="159" fillId="62" borderId="37" xfId="429" applyNumberFormat="1" applyFont="1" applyFill="1" applyBorder="1" applyAlignment="1">
      <alignment horizontal="center" vertical="center"/>
    </xf>
    <xf numFmtId="180" fontId="163" fillId="27" borderId="225" xfId="429" applyNumberFormat="1" applyFont="1" applyFill="1" applyBorder="1" applyAlignment="1">
      <alignment horizontal="center" vertical="center"/>
    </xf>
    <xf numFmtId="180" fontId="162" fillId="27" borderId="220" xfId="429" applyNumberFormat="1" applyFont="1" applyFill="1" applyBorder="1" applyAlignment="1">
      <alignment horizontal="center" vertical="center"/>
    </xf>
    <xf numFmtId="180" fontId="162" fillId="27" borderId="221" xfId="429" applyNumberFormat="1" applyFont="1" applyFill="1" applyBorder="1" applyAlignment="1">
      <alignment horizontal="center" vertical="center"/>
    </xf>
    <xf numFmtId="180" fontId="162" fillId="27" borderId="225" xfId="429" applyNumberFormat="1" applyFont="1" applyFill="1" applyBorder="1" applyAlignment="1">
      <alignment horizontal="center" vertical="center"/>
    </xf>
    <xf numFmtId="180" fontId="163" fillId="27" borderId="219" xfId="429" applyNumberFormat="1" applyFont="1" applyFill="1" applyBorder="1" applyAlignment="1">
      <alignment horizontal="center" vertical="center"/>
    </xf>
    <xf numFmtId="180" fontId="163" fillId="27" borderId="224" xfId="429" applyNumberFormat="1" applyFont="1" applyFill="1" applyBorder="1" applyAlignment="1">
      <alignment horizontal="center" vertical="center"/>
    </xf>
    <xf numFmtId="180" fontId="159" fillId="0" borderId="17" xfId="429" applyNumberFormat="1" applyFont="1" applyFill="1" applyBorder="1" applyAlignment="1">
      <alignment horizontal="center" vertical="center" wrapText="1"/>
    </xf>
    <xf numFmtId="180" fontId="159" fillId="0" borderId="81" xfId="429" applyNumberFormat="1" applyFont="1" applyFill="1" applyBorder="1" applyAlignment="1">
      <alignment horizontal="center" vertical="center" wrapText="1"/>
    </xf>
    <xf numFmtId="180" fontId="159" fillId="27" borderId="44" xfId="429" applyNumberFormat="1" applyFont="1" applyFill="1" applyBorder="1" applyAlignment="1">
      <alignment horizontal="center" vertical="center"/>
    </xf>
    <xf numFmtId="180" fontId="159" fillId="27" borderId="32" xfId="429" applyNumberFormat="1" applyFont="1" applyFill="1" applyBorder="1" applyAlignment="1">
      <alignment horizontal="center" vertical="center"/>
    </xf>
    <xf numFmtId="180" fontId="159" fillId="27" borderId="29" xfId="429" applyNumberFormat="1" applyFont="1" applyFill="1" applyBorder="1" applyAlignment="1">
      <alignment horizontal="center" vertical="center"/>
    </xf>
    <xf numFmtId="180" fontId="159" fillId="27" borderId="89" xfId="429" applyNumberFormat="1" applyFont="1" applyFill="1" applyBorder="1" applyAlignment="1">
      <alignment horizontal="center" vertical="center"/>
    </xf>
    <xf numFmtId="180" fontId="159" fillId="27" borderId="220" xfId="429" applyNumberFormat="1" applyFont="1" applyFill="1" applyBorder="1" applyAlignment="1">
      <alignment horizontal="center" vertical="center"/>
    </xf>
    <xf numFmtId="180" fontId="159" fillId="27" borderId="225" xfId="429" applyNumberFormat="1" applyFont="1" applyFill="1" applyBorder="1" applyAlignment="1">
      <alignment horizontal="center" vertical="center"/>
    </xf>
    <xf numFmtId="180" fontId="162" fillId="37" borderId="16" xfId="429" applyNumberFormat="1" applyFont="1" applyFill="1" applyBorder="1" applyAlignment="1">
      <alignment horizontal="center" vertical="center"/>
    </xf>
    <xf numFmtId="201" fontId="164" fillId="0" borderId="26" xfId="3362" applyNumberFormat="1" applyFont="1" applyFill="1" applyBorder="1" applyAlignment="1" applyProtection="1">
      <alignment horizontal="center" vertical="center" textRotation="180"/>
    </xf>
    <xf numFmtId="201" fontId="164" fillId="0" borderId="223" xfId="3362" applyNumberFormat="1" applyFont="1" applyFill="1" applyBorder="1" applyAlignment="1" applyProtection="1">
      <alignment horizontal="center" vertical="center" textRotation="180"/>
    </xf>
    <xf numFmtId="201" fontId="162" fillId="0" borderId="223" xfId="3362" applyNumberFormat="1" applyFont="1" applyBorder="1" applyAlignment="1" applyProtection="1">
      <alignment horizontal="center" vertical="center" textRotation="180"/>
    </xf>
    <xf numFmtId="201" fontId="162" fillId="33" borderId="16" xfId="429" applyNumberFormat="1" applyFont="1" applyFill="1" applyBorder="1" applyAlignment="1">
      <alignment horizontal="center" vertical="center"/>
    </xf>
    <xf numFmtId="201" fontId="162" fillId="33" borderId="219" xfId="429" applyNumberFormat="1" applyFont="1" applyFill="1" applyBorder="1" applyAlignment="1">
      <alignment horizontal="center" vertical="center"/>
    </xf>
    <xf numFmtId="180" fontId="159" fillId="0" borderId="220" xfId="429" applyNumberFormat="1" applyFont="1" applyFill="1" applyBorder="1" applyAlignment="1">
      <alignment horizontal="center" vertical="center"/>
    </xf>
    <xf numFmtId="180" fontId="159" fillId="0" borderId="222" xfId="429" applyNumberFormat="1" applyFont="1" applyFill="1" applyBorder="1" applyAlignment="1">
      <alignment horizontal="center" vertical="center"/>
    </xf>
    <xf numFmtId="201" fontId="159" fillId="0" borderId="64" xfId="3362" applyNumberFormat="1" applyFont="1" applyFill="1" applyBorder="1" applyAlignment="1" applyProtection="1">
      <alignment horizontal="left" vertical="center"/>
    </xf>
    <xf numFmtId="201" fontId="159" fillId="0" borderId="182" xfId="3362" applyNumberFormat="1" applyFont="1" applyFill="1" applyBorder="1" applyAlignment="1" applyProtection="1">
      <alignment horizontal="left" vertical="center"/>
    </xf>
    <xf numFmtId="201" fontId="159" fillId="0" borderId="183" xfId="3362" applyNumberFormat="1" applyFont="1" applyFill="1" applyBorder="1" applyAlignment="1" applyProtection="1">
      <alignment horizontal="left" vertical="center"/>
    </xf>
    <xf numFmtId="201" fontId="159" fillId="33" borderId="220" xfId="3362" applyNumberFormat="1" applyFont="1" applyFill="1" applyBorder="1" applyAlignment="1" applyProtection="1">
      <alignment horizontal="center" vertical="center"/>
    </xf>
    <xf numFmtId="201" fontId="159" fillId="33" borderId="222" xfId="3362" applyNumberFormat="1" applyFont="1" applyFill="1" applyBorder="1" applyAlignment="1" applyProtection="1">
      <alignment horizontal="center" vertical="center"/>
    </xf>
    <xf numFmtId="180" fontId="159" fillId="0" borderId="221" xfId="429" applyNumberFormat="1" applyFont="1" applyFill="1" applyBorder="1" applyAlignment="1">
      <alignment horizontal="center" vertical="center"/>
    </xf>
    <xf numFmtId="201" fontId="159" fillId="33" borderId="219" xfId="3362" applyNumberFormat="1" applyFont="1" applyFill="1" applyBorder="1" applyAlignment="1" applyProtection="1">
      <alignment horizontal="center" vertical="center"/>
    </xf>
    <xf numFmtId="201" fontId="162" fillId="33" borderId="219" xfId="383" applyNumberFormat="1" applyFont="1" applyFill="1" applyBorder="1" applyAlignment="1">
      <alignment horizontal="center" vertical="center"/>
    </xf>
    <xf numFmtId="201" fontId="164" fillId="33" borderId="76" xfId="3362" applyNumberFormat="1" applyFont="1" applyFill="1" applyBorder="1" applyAlignment="1" applyProtection="1">
      <alignment horizontal="center" vertical="center" textRotation="180"/>
    </xf>
    <xf numFmtId="201" fontId="164" fillId="33" borderId="237" xfId="3362" applyNumberFormat="1" applyFont="1" applyFill="1" applyBorder="1" applyAlignment="1" applyProtection="1">
      <alignment horizontal="center" vertical="center" textRotation="180"/>
    </xf>
    <xf numFmtId="201" fontId="162" fillId="33" borderId="237" xfId="3362" applyNumberFormat="1" applyFont="1" applyFill="1" applyBorder="1" applyAlignment="1" applyProtection="1">
      <alignment horizontal="center" vertical="center" textRotation="180"/>
    </xf>
    <xf numFmtId="201" fontId="162" fillId="33" borderId="238" xfId="3362" applyNumberFormat="1" applyFont="1" applyFill="1" applyBorder="1" applyAlignment="1" applyProtection="1">
      <alignment horizontal="center" vertical="center" textRotation="180"/>
    </xf>
    <xf numFmtId="201" fontId="162" fillId="33" borderId="79" xfId="429" applyNumberFormat="1" applyFont="1" applyFill="1" applyBorder="1" applyAlignment="1">
      <alignment horizontal="center" vertical="center"/>
    </xf>
    <xf numFmtId="201" fontId="162" fillId="33" borderId="231" xfId="429" applyNumberFormat="1" applyFont="1" applyFill="1" applyBorder="1" applyAlignment="1">
      <alignment horizontal="center" vertical="center"/>
    </xf>
    <xf numFmtId="180" fontId="159" fillId="0" borderId="179" xfId="429" applyNumberFormat="1" applyFont="1" applyFill="1" applyBorder="1" applyAlignment="1">
      <alignment horizontal="center" vertical="center"/>
    </xf>
    <xf numFmtId="201" fontId="164" fillId="0" borderId="34" xfId="3362" applyNumberFormat="1" applyFont="1" applyFill="1" applyBorder="1" applyAlignment="1" applyProtection="1">
      <alignment horizontal="center" vertical="center" textRotation="180"/>
    </xf>
    <xf numFmtId="201" fontId="162" fillId="33" borderId="22" xfId="429" applyNumberFormat="1" applyFont="1" applyFill="1" applyBorder="1" applyAlignment="1">
      <alignment horizontal="center" vertical="center"/>
    </xf>
    <xf numFmtId="180" fontId="159" fillId="0" borderId="236" xfId="429" applyNumberFormat="1" applyFont="1" applyFill="1" applyBorder="1" applyAlignment="1">
      <alignment horizontal="left" vertical="center"/>
    </xf>
    <xf numFmtId="180" fontId="159" fillId="0" borderId="217" xfId="429" applyNumberFormat="1" applyFont="1" applyFill="1" applyBorder="1" applyAlignment="1">
      <alignment horizontal="left" vertical="center"/>
    </xf>
    <xf numFmtId="180" fontId="159" fillId="0" borderId="233" xfId="429" applyNumberFormat="1" applyFont="1" applyFill="1" applyBorder="1" applyAlignment="1">
      <alignment horizontal="left" vertical="center"/>
    </xf>
    <xf numFmtId="180" fontId="159" fillId="0" borderId="236" xfId="429" applyNumberFormat="1" applyFont="1" applyFill="1" applyBorder="1" applyAlignment="1">
      <alignment horizontal="center" vertical="center"/>
    </xf>
    <xf numFmtId="180" fontId="159" fillId="0" borderId="235" xfId="429" applyNumberFormat="1" applyFont="1" applyFill="1" applyBorder="1" applyAlignment="1">
      <alignment horizontal="center" vertical="center"/>
    </xf>
    <xf numFmtId="201" fontId="460" fillId="33" borderId="219" xfId="482" applyNumberFormat="1" applyFont="1" applyFill="1" applyBorder="1" applyAlignment="1">
      <alignment horizontal="center"/>
    </xf>
    <xf numFmtId="201" fontId="460" fillId="33" borderId="224" xfId="482" applyNumberFormat="1" applyFont="1" applyFill="1" applyBorder="1" applyAlignment="1">
      <alignment horizontal="center"/>
    </xf>
    <xf numFmtId="180" fontId="176" fillId="0" borderId="22" xfId="429" applyNumberFormat="1" applyFont="1" applyFill="1" applyBorder="1" applyAlignment="1">
      <alignment horizontal="center" vertical="center"/>
    </xf>
    <xf numFmtId="201" fontId="162" fillId="33" borderId="220" xfId="383" applyNumberFormat="1" applyFont="1" applyFill="1" applyBorder="1" applyAlignment="1">
      <alignment horizontal="center" vertical="center"/>
    </xf>
    <xf numFmtId="201" fontId="162" fillId="33" borderId="222" xfId="383" applyNumberFormat="1" applyFont="1" applyFill="1" applyBorder="1" applyAlignment="1">
      <alignment horizontal="center" vertical="center"/>
    </xf>
    <xf numFmtId="180" fontId="159" fillId="0" borderId="16" xfId="429" applyNumberFormat="1" applyFont="1" applyFill="1" applyBorder="1" applyAlignment="1">
      <alignment horizontal="center" vertical="center"/>
    </xf>
    <xf numFmtId="180" fontId="159" fillId="0" borderId="75" xfId="429" applyNumberFormat="1" applyFont="1" applyFill="1" applyBorder="1" applyAlignment="1">
      <alignment horizontal="center" vertical="center"/>
    </xf>
    <xf numFmtId="201" fontId="164" fillId="33" borderId="69" xfId="3362" applyNumberFormat="1" applyFont="1" applyFill="1" applyBorder="1" applyAlignment="1" applyProtection="1">
      <alignment horizontal="center" vertical="center" textRotation="180"/>
    </xf>
    <xf numFmtId="201" fontId="164" fillId="33" borderId="70" xfId="3362" applyNumberFormat="1" applyFont="1" applyFill="1" applyBorder="1" applyAlignment="1" applyProtection="1">
      <alignment horizontal="center" vertical="center" textRotation="180"/>
    </xf>
    <xf numFmtId="201" fontId="164" fillId="33" borderId="71" xfId="3362" applyNumberFormat="1" applyFont="1" applyFill="1" applyBorder="1" applyAlignment="1" applyProtection="1">
      <alignment horizontal="center" vertical="center" textRotation="180"/>
    </xf>
    <xf numFmtId="201" fontId="162" fillId="33" borderId="69" xfId="429" applyNumberFormat="1" applyFont="1" applyFill="1" applyBorder="1" applyAlignment="1">
      <alignment horizontal="center" vertical="center"/>
    </xf>
    <xf numFmtId="201" fontId="162" fillId="33" borderId="70" xfId="429" applyNumberFormat="1" applyFont="1" applyFill="1" applyBorder="1" applyAlignment="1">
      <alignment horizontal="center" vertical="center"/>
    </xf>
    <xf numFmtId="201" fontId="162" fillId="33" borderId="76" xfId="429" applyNumberFormat="1" applyFont="1" applyFill="1" applyBorder="1" applyAlignment="1">
      <alignment horizontal="center" vertical="center"/>
    </xf>
    <xf numFmtId="201" fontId="162" fillId="33" borderId="107" xfId="3362" applyNumberFormat="1" applyFont="1" applyFill="1" applyBorder="1" applyAlignment="1" applyProtection="1">
      <alignment horizontal="center" vertical="center" wrapText="1"/>
    </xf>
    <xf numFmtId="201" fontId="162" fillId="33" borderId="25" xfId="3362" applyNumberFormat="1" applyFont="1" applyFill="1" applyBorder="1" applyAlignment="1" applyProtection="1">
      <alignment horizontal="center" vertical="center" wrapText="1"/>
    </xf>
    <xf numFmtId="201" fontId="162" fillId="33" borderId="79" xfId="482" applyNumberFormat="1" applyFont="1" applyFill="1" applyBorder="1" applyAlignment="1">
      <alignment horizontal="center" vertical="center"/>
    </xf>
    <xf numFmtId="180" fontId="162" fillId="0" borderId="181" xfId="429" applyNumberFormat="1" applyFont="1" applyFill="1" applyBorder="1" applyAlignment="1">
      <alignment horizontal="center" vertical="center"/>
    </xf>
    <xf numFmtId="180" fontId="162" fillId="0" borderId="184" xfId="429" applyNumberFormat="1" applyFont="1" applyFill="1" applyBorder="1" applyAlignment="1">
      <alignment horizontal="center" vertical="center"/>
    </xf>
    <xf numFmtId="201" fontId="164" fillId="0" borderId="44" xfId="3362" applyNumberFormat="1" applyFont="1" applyFill="1" applyBorder="1" applyAlignment="1" applyProtection="1">
      <alignment horizontal="center" vertical="center" textRotation="180"/>
    </xf>
    <xf numFmtId="201" fontId="164" fillId="0" borderId="229" xfId="3362" applyNumberFormat="1" applyFont="1" applyFill="1" applyBorder="1" applyAlignment="1" applyProtection="1">
      <alignment horizontal="center" vertical="center" textRotation="180"/>
    </xf>
    <xf numFmtId="201" fontId="162" fillId="0" borderId="229" xfId="3362" applyNumberFormat="1" applyFont="1" applyBorder="1" applyAlignment="1" applyProtection="1">
      <alignment horizontal="center" vertical="center" textRotation="180"/>
    </xf>
    <xf numFmtId="201" fontId="162" fillId="0" borderId="231" xfId="3362" applyNumberFormat="1" applyFont="1" applyBorder="1" applyAlignment="1" applyProtection="1">
      <alignment horizontal="center" vertical="center" textRotation="180"/>
    </xf>
    <xf numFmtId="201" fontId="162" fillId="33" borderId="26" xfId="429" applyNumberFormat="1" applyFont="1" applyFill="1" applyBorder="1" applyAlignment="1">
      <alignment horizontal="center" vertical="center"/>
    </xf>
    <xf numFmtId="201" fontId="162" fillId="33" borderId="223" xfId="429" applyNumberFormat="1" applyFont="1" applyFill="1" applyBorder="1" applyAlignment="1">
      <alignment horizontal="center" vertical="center"/>
    </xf>
    <xf numFmtId="201" fontId="162" fillId="33" borderId="226" xfId="429" applyNumberFormat="1" applyFont="1" applyFill="1" applyBorder="1" applyAlignment="1">
      <alignment horizontal="center" vertical="center"/>
    </xf>
    <xf numFmtId="201" fontId="162" fillId="33" borderId="86" xfId="3362" applyNumberFormat="1" applyFont="1" applyFill="1" applyBorder="1" applyAlignment="1" applyProtection="1">
      <alignment horizontal="center" vertical="center" wrapText="1"/>
    </xf>
    <xf numFmtId="201" fontId="162" fillId="33" borderId="29" xfId="3362" applyNumberFormat="1" applyFont="1" applyFill="1" applyBorder="1" applyAlignment="1" applyProtection="1">
      <alignment horizontal="center" vertical="center" wrapText="1"/>
    </xf>
    <xf numFmtId="201" fontId="162" fillId="33" borderId="108" xfId="3362" applyNumberFormat="1" applyFont="1" applyFill="1" applyBorder="1" applyAlignment="1" applyProtection="1">
      <alignment horizontal="center" vertical="center" wrapText="1"/>
    </xf>
    <xf numFmtId="201" fontId="162" fillId="33" borderId="79" xfId="3362" applyNumberFormat="1" applyFont="1" applyFill="1" applyBorder="1" applyAlignment="1" applyProtection="1">
      <alignment horizontal="center" vertical="center" wrapText="1"/>
    </xf>
    <xf numFmtId="201" fontId="162" fillId="33" borderId="33" xfId="3362" applyNumberFormat="1" applyFont="1" applyFill="1" applyBorder="1" applyAlignment="1" applyProtection="1">
      <alignment horizontal="center" vertical="center" wrapText="1"/>
    </xf>
    <xf numFmtId="201" fontId="162" fillId="33" borderId="23" xfId="3362" applyNumberFormat="1" applyFont="1" applyFill="1" applyBorder="1" applyAlignment="1" applyProtection="1">
      <alignment horizontal="center" vertical="center" wrapText="1"/>
    </xf>
    <xf numFmtId="201" fontId="162" fillId="33" borderId="223" xfId="3362" applyNumberFormat="1" applyFont="1" applyFill="1" applyBorder="1" applyAlignment="1" applyProtection="1">
      <alignment horizontal="center" vertical="center"/>
    </xf>
    <xf numFmtId="201" fontId="162" fillId="33" borderId="226" xfId="3362" applyNumberFormat="1" applyFont="1" applyFill="1" applyBorder="1" applyAlignment="1" applyProtection="1">
      <alignment horizontal="center" vertical="center"/>
    </xf>
    <xf numFmtId="201" fontId="162" fillId="33" borderId="236" xfId="3362" applyNumberFormat="1" applyFont="1" applyFill="1" applyBorder="1" applyAlignment="1" applyProtection="1">
      <alignment horizontal="center" vertical="center" wrapText="1"/>
    </xf>
    <xf numFmtId="201" fontId="162" fillId="33" borderId="233" xfId="3362" applyNumberFormat="1" applyFont="1" applyFill="1" applyBorder="1" applyAlignment="1" applyProtection="1">
      <alignment horizontal="center" vertical="center" wrapText="1"/>
    </xf>
    <xf numFmtId="201" fontId="162" fillId="33" borderId="49" xfId="3362" applyNumberFormat="1" applyFont="1" applyFill="1" applyBorder="1" applyAlignment="1" applyProtection="1">
      <alignment horizontal="center" vertical="center" wrapText="1"/>
    </xf>
    <xf numFmtId="201" fontId="162" fillId="33" borderId="51" xfId="3362" applyNumberFormat="1" applyFont="1" applyFill="1" applyBorder="1" applyAlignment="1" applyProtection="1">
      <alignment horizontal="center" vertical="center" wrapText="1"/>
    </xf>
    <xf numFmtId="201" fontId="162" fillId="0" borderId="65" xfId="3362" applyNumberFormat="1" applyFont="1" applyFill="1" applyBorder="1" applyAlignment="1" applyProtection="1">
      <alignment horizontal="center" vertical="center"/>
    </xf>
    <xf numFmtId="201" fontId="162" fillId="0" borderId="0" xfId="3362" applyNumberFormat="1" applyFont="1" applyFill="1" applyBorder="1" applyAlignment="1" applyProtection="1">
      <alignment horizontal="center" vertical="center"/>
    </xf>
    <xf numFmtId="180" fontId="159" fillId="0" borderId="30" xfId="429" applyNumberFormat="1" applyFont="1" applyFill="1" applyBorder="1" applyAlignment="1">
      <alignment horizontal="center" vertical="center"/>
    </xf>
    <xf numFmtId="180" fontId="159" fillId="0" borderId="82" xfId="429" applyNumberFormat="1" applyFont="1" applyFill="1" applyBorder="1" applyAlignment="1">
      <alignment horizontal="center" vertical="center"/>
    </xf>
    <xf numFmtId="180" fontId="159" fillId="0" borderId="233" xfId="429" applyNumberFormat="1" applyFont="1" applyFill="1" applyBorder="1" applyAlignment="1">
      <alignment horizontal="center" vertical="center"/>
    </xf>
    <xf numFmtId="180" fontId="162" fillId="0" borderId="220" xfId="429" applyNumberFormat="1" applyFont="1" applyFill="1" applyBorder="1" applyAlignment="1">
      <alignment horizontal="center" vertical="center"/>
    </xf>
    <xf numFmtId="180" fontId="162" fillId="0" borderId="225" xfId="429" applyNumberFormat="1" applyFont="1" applyFill="1" applyBorder="1" applyAlignment="1">
      <alignment horizontal="center" vertical="center"/>
    </xf>
    <xf numFmtId="180" fontId="159" fillId="27" borderId="222" xfId="429" applyNumberFormat="1" applyFont="1" applyFill="1" applyBorder="1" applyAlignment="1">
      <alignment horizontal="center" vertical="center"/>
    </xf>
    <xf numFmtId="201" fontId="159" fillId="0" borderId="44" xfId="3362" quotePrefix="1" applyNumberFormat="1" applyFont="1" applyFill="1" applyBorder="1" applyAlignment="1" applyProtection="1">
      <alignment horizontal="center" vertical="center"/>
    </xf>
    <xf numFmtId="201" fontId="159" fillId="0" borderId="32" xfId="3362" quotePrefix="1" applyNumberFormat="1" applyFont="1" applyFill="1" applyBorder="1" applyAlignment="1" applyProtection="1">
      <alignment horizontal="center" vertical="center"/>
    </xf>
    <xf numFmtId="201" fontId="159" fillId="0" borderId="66" xfId="3362" quotePrefix="1" applyNumberFormat="1" applyFont="1" applyFill="1" applyBorder="1" applyAlignment="1" applyProtection="1">
      <alignment horizontal="center" vertical="center"/>
    </xf>
    <xf numFmtId="201" fontId="162" fillId="0" borderId="64" xfId="3362" applyNumberFormat="1" applyFont="1" applyBorder="1" applyAlignment="1" applyProtection="1">
      <alignment horizontal="center" vertical="center" textRotation="180"/>
    </xf>
    <xf numFmtId="201" fontId="162" fillId="33" borderId="85" xfId="429" applyNumberFormat="1" applyFont="1" applyFill="1" applyBorder="1" applyAlignment="1">
      <alignment horizontal="center" vertical="center"/>
    </xf>
    <xf numFmtId="201" fontId="162" fillId="33" borderId="88" xfId="429" applyNumberFormat="1" applyFont="1" applyFill="1" applyBorder="1" applyAlignment="1">
      <alignment horizontal="center" vertical="center"/>
    </xf>
    <xf numFmtId="201" fontId="162" fillId="33" borderId="47" xfId="429" applyNumberFormat="1" applyFont="1" applyFill="1" applyBorder="1" applyAlignment="1">
      <alignment horizontal="center" vertical="center"/>
    </xf>
    <xf numFmtId="201" fontId="162" fillId="33" borderId="231" xfId="3362" applyNumberFormat="1" applyFont="1" applyFill="1" applyBorder="1" applyAlignment="1" applyProtection="1">
      <alignment horizontal="center" vertical="center"/>
    </xf>
    <xf numFmtId="201" fontId="162" fillId="33" borderId="233" xfId="3362" applyNumberFormat="1" applyFont="1" applyFill="1" applyBorder="1" applyAlignment="1" applyProtection="1">
      <alignment horizontal="center" vertical="center"/>
    </xf>
    <xf numFmtId="201" fontId="162" fillId="33" borderId="65" xfId="3362" applyNumberFormat="1" applyFont="1" applyFill="1" applyBorder="1" applyAlignment="1" applyProtection="1">
      <alignment horizontal="center" vertical="center"/>
    </xf>
    <xf numFmtId="201" fontId="162" fillId="33" borderId="51" xfId="3362" applyNumberFormat="1" applyFont="1" applyFill="1" applyBorder="1" applyAlignment="1" applyProtection="1">
      <alignment horizontal="center" vertical="center"/>
    </xf>
    <xf numFmtId="201" fontId="162" fillId="33" borderId="87" xfId="3362" applyNumberFormat="1" applyFont="1" applyFill="1" applyBorder="1" applyAlignment="1" applyProtection="1">
      <alignment horizontal="center" vertical="center"/>
    </xf>
    <xf numFmtId="201" fontId="162" fillId="33" borderId="80" xfId="3362" applyNumberFormat="1" applyFont="1" applyFill="1" applyBorder="1" applyAlignment="1" applyProtection="1">
      <alignment horizontal="center" vertical="center"/>
    </xf>
    <xf numFmtId="201" fontId="162" fillId="33" borderId="109" xfId="3362" applyNumberFormat="1" applyFont="1" applyFill="1" applyBorder="1" applyAlignment="1" applyProtection="1">
      <alignment horizontal="center" vertical="center" wrapText="1"/>
    </xf>
    <xf numFmtId="201" fontId="162" fillId="33" borderId="80" xfId="3362" applyNumberFormat="1" applyFont="1" applyFill="1" applyBorder="1" applyAlignment="1" applyProtection="1">
      <alignment horizontal="center" vertical="center" wrapText="1"/>
    </xf>
    <xf numFmtId="201" fontId="165" fillId="33" borderId="220" xfId="383" applyNumberFormat="1" applyFont="1" applyFill="1" applyBorder="1" applyAlignment="1">
      <alignment horizontal="center" vertical="center"/>
    </xf>
    <xf numFmtId="201" fontId="165" fillId="33" borderId="222" xfId="383" applyNumberFormat="1" applyFont="1" applyFill="1" applyBorder="1" applyAlignment="1">
      <alignment horizontal="center" vertical="center"/>
    </xf>
    <xf numFmtId="201" fontId="159" fillId="0" borderId="65" xfId="482" applyNumberFormat="1" applyFont="1" applyFill="1" applyBorder="1" applyAlignment="1">
      <alignment horizontal="center"/>
    </xf>
    <xf numFmtId="201" fontId="159" fillId="0" borderId="0" xfId="482" applyNumberFormat="1" applyFont="1" applyFill="1" applyBorder="1" applyAlignment="1">
      <alignment horizontal="center"/>
    </xf>
    <xf numFmtId="180" fontId="163" fillId="27" borderId="220" xfId="429" applyNumberFormat="1" applyFont="1" applyFill="1" applyBorder="1" applyAlignment="1">
      <alignment horizontal="center" vertical="center" wrapText="1"/>
    </xf>
    <xf numFmtId="180" fontId="163" fillId="27" borderId="221" xfId="429" applyNumberFormat="1" applyFont="1" applyFill="1" applyBorder="1" applyAlignment="1">
      <alignment horizontal="center" vertical="center" wrapText="1"/>
    </xf>
    <xf numFmtId="180" fontId="163" fillId="27" borderId="225" xfId="429" applyNumberFormat="1" applyFont="1" applyFill="1" applyBorder="1" applyAlignment="1">
      <alignment horizontal="center" vertical="center" wrapText="1"/>
    </xf>
    <xf numFmtId="201" fontId="162" fillId="0" borderId="220" xfId="3362" applyNumberFormat="1" applyFont="1" applyFill="1" applyBorder="1" applyAlignment="1" applyProtection="1">
      <alignment horizontal="center" vertical="center" wrapText="1"/>
    </xf>
    <xf numFmtId="201" fontId="162" fillId="0" borderId="221" xfId="3362" applyNumberFormat="1" applyFont="1" applyFill="1" applyBorder="1" applyAlignment="1" applyProtection="1">
      <alignment horizontal="center" vertical="center" wrapText="1"/>
    </xf>
    <xf numFmtId="201" fontId="162" fillId="0" borderId="225" xfId="3362" applyNumberFormat="1" applyFont="1" applyFill="1" applyBorder="1" applyAlignment="1" applyProtection="1">
      <alignment horizontal="center" vertical="center" wrapText="1"/>
    </xf>
    <xf numFmtId="180" fontId="163" fillId="27" borderId="219" xfId="429" applyNumberFormat="1" applyFont="1" applyFill="1" applyBorder="1" applyAlignment="1">
      <alignment horizontal="center" vertical="center" wrapText="1"/>
    </xf>
    <xf numFmtId="180" fontId="159" fillId="27" borderId="220" xfId="429" applyNumberFormat="1" applyFont="1" applyFill="1" applyBorder="1" applyAlignment="1">
      <alignment horizontal="center" vertical="center" wrapText="1"/>
    </xf>
    <xf numFmtId="180" fontId="159" fillId="27" borderId="225" xfId="429" applyNumberFormat="1" applyFont="1" applyFill="1" applyBorder="1" applyAlignment="1">
      <alignment horizontal="center" vertical="center" wrapText="1"/>
    </xf>
    <xf numFmtId="201" fontId="162" fillId="0" borderId="16" xfId="429" applyNumberFormat="1" applyFont="1" applyFill="1" applyBorder="1" applyAlignment="1">
      <alignment horizontal="center" vertical="center"/>
    </xf>
    <xf numFmtId="201" fontId="162" fillId="0" borderId="219" xfId="429" applyNumberFormat="1" applyFont="1" applyFill="1" applyBorder="1" applyAlignment="1">
      <alignment horizontal="center" vertical="center"/>
    </xf>
    <xf numFmtId="201" fontId="162" fillId="0" borderId="179" xfId="429" applyNumberFormat="1" applyFont="1" applyFill="1" applyBorder="1" applyAlignment="1">
      <alignment horizontal="center" vertical="center"/>
    </xf>
    <xf numFmtId="180" fontId="163" fillId="27" borderId="30" xfId="429" applyNumberFormat="1" applyFont="1" applyFill="1" applyBorder="1" applyAlignment="1">
      <alignment horizontal="center" vertical="center"/>
    </xf>
    <xf numFmtId="180" fontId="163" fillId="27" borderId="32" xfId="429" applyNumberFormat="1" applyFont="1" applyFill="1" applyBorder="1" applyAlignment="1">
      <alignment horizontal="center" vertical="center"/>
    </xf>
    <xf numFmtId="180" fontId="163" fillId="27" borderId="66" xfId="429" applyNumberFormat="1" applyFont="1" applyFill="1" applyBorder="1" applyAlignment="1">
      <alignment horizontal="center" vertical="center"/>
    </xf>
    <xf numFmtId="180" fontId="159" fillId="27" borderId="30" xfId="429" applyNumberFormat="1" applyFont="1" applyFill="1" applyBorder="1" applyAlignment="1">
      <alignment horizontal="center" vertical="center"/>
    </xf>
    <xf numFmtId="180" fontId="159" fillId="27" borderId="82" xfId="429" applyNumberFormat="1" applyFont="1" applyFill="1" applyBorder="1" applyAlignment="1">
      <alignment horizontal="center" vertical="center"/>
    </xf>
    <xf numFmtId="180" fontId="162" fillId="27" borderId="127" xfId="429" applyNumberFormat="1" applyFont="1" applyFill="1" applyBorder="1" applyAlignment="1">
      <alignment horizontal="center" vertical="center"/>
    </xf>
    <xf numFmtId="180" fontId="162" fillId="27" borderId="98" xfId="429" applyNumberFormat="1" applyFont="1" applyFill="1" applyBorder="1" applyAlignment="1">
      <alignment horizontal="center" vertical="center"/>
    </xf>
    <xf numFmtId="180" fontId="162" fillId="27" borderId="67" xfId="429" applyNumberFormat="1" applyFont="1" applyFill="1" applyBorder="1" applyAlignment="1">
      <alignment horizontal="center" vertical="center"/>
    </xf>
    <xf numFmtId="201" fontId="162" fillId="0" borderId="28" xfId="3362" applyNumberFormat="1" applyFont="1" applyBorder="1" applyAlignment="1" applyProtection="1">
      <alignment horizontal="center" vertical="center" textRotation="180"/>
    </xf>
    <xf numFmtId="201" fontId="162" fillId="27" borderId="86" xfId="3362" applyNumberFormat="1" applyFont="1" applyFill="1" applyBorder="1" applyAlignment="1" applyProtection="1">
      <alignment horizontal="center" vertical="center" wrapText="1"/>
    </xf>
    <xf numFmtId="201" fontId="162" fillId="27" borderId="29" xfId="3362" applyNumberFormat="1" applyFont="1" applyFill="1" applyBorder="1" applyAlignment="1" applyProtection="1">
      <alignment horizontal="center" vertical="center" wrapText="1"/>
    </xf>
    <xf numFmtId="201" fontId="162" fillId="27" borderId="108" xfId="3362" applyNumberFormat="1" applyFont="1" applyFill="1" applyBorder="1" applyAlignment="1" applyProtection="1">
      <alignment horizontal="center" vertical="center" wrapText="1"/>
    </xf>
    <xf numFmtId="201" fontId="162" fillId="27" borderId="79" xfId="3362" applyNumberFormat="1" applyFont="1" applyFill="1" applyBorder="1" applyAlignment="1" applyProtection="1">
      <alignment horizontal="center" vertical="center" wrapText="1"/>
    </xf>
    <xf numFmtId="201" fontId="162" fillId="27" borderId="33" xfId="3362" applyNumberFormat="1" applyFont="1" applyFill="1" applyBorder="1" applyAlignment="1" applyProtection="1">
      <alignment horizontal="center" vertical="center" wrapText="1"/>
    </xf>
    <xf numFmtId="201" fontId="162" fillId="27" borderId="23" xfId="3362" applyNumberFormat="1" applyFont="1" applyFill="1" applyBorder="1" applyAlignment="1" applyProtection="1">
      <alignment horizontal="center" vertical="center" wrapText="1"/>
    </xf>
    <xf numFmtId="201" fontId="162" fillId="28" borderId="223" xfId="3362" applyNumberFormat="1" applyFont="1" applyFill="1" applyBorder="1" applyAlignment="1" applyProtection="1">
      <alignment horizontal="center" vertical="center"/>
    </xf>
    <xf numFmtId="201" fontId="162" fillId="28" borderId="219" xfId="3362" applyNumberFormat="1" applyFont="1" applyFill="1" applyBorder="1" applyAlignment="1" applyProtection="1">
      <alignment horizontal="center" vertical="center"/>
    </xf>
    <xf numFmtId="201" fontId="162" fillId="28" borderId="28" xfId="3362" applyNumberFormat="1" applyFont="1" applyFill="1" applyBorder="1" applyAlignment="1" applyProtection="1">
      <alignment horizontal="center" vertical="center"/>
    </xf>
    <xf numFmtId="201" fontId="162" fillId="28" borderId="179" xfId="3362" applyNumberFormat="1" applyFont="1" applyFill="1" applyBorder="1" applyAlignment="1" applyProtection="1">
      <alignment horizontal="center" vertical="center"/>
    </xf>
    <xf numFmtId="201" fontId="162" fillId="0" borderId="236" xfId="3362" applyNumberFormat="1" applyFont="1" applyFill="1" applyBorder="1" applyAlignment="1" applyProtection="1">
      <alignment horizontal="center" vertical="center" wrapText="1"/>
    </xf>
    <xf numFmtId="201" fontId="162" fillId="0" borderId="233" xfId="3362" applyNumberFormat="1" applyFont="1" applyBorder="1" applyAlignment="1" applyProtection="1">
      <alignment horizontal="center" vertical="center" wrapText="1"/>
    </xf>
    <xf numFmtId="201" fontId="162" fillId="0" borderId="49" xfId="3362" applyNumberFormat="1" applyFont="1" applyBorder="1" applyAlignment="1" applyProtection="1">
      <alignment horizontal="center" vertical="center" wrapText="1"/>
    </xf>
    <xf numFmtId="201" fontId="162" fillId="0" borderId="51" xfId="3362" applyNumberFormat="1" applyFont="1" applyBorder="1" applyAlignment="1" applyProtection="1">
      <alignment horizontal="center" vertical="center" wrapText="1"/>
    </xf>
    <xf numFmtId="201" fontId="162" fillId="0" borderId="109" xfId="3362" applyNumberFormat="1" applyFont="1" applyBorder="1" applyAlignment="1" applyProtection="1">
      <alignment horizontal="center" vertical="center" wrapText="1"/>
    </xf>
    <xf numFmtId="201" fontId="162" fillId="0" borderId="80" xfId="3362" applyNumberFormat="1" applyFont="1" applyBorder="1" applyAlignment="1" applyProtection="1">
      <alignment horizontal="center" vertical="center" wrapText="1"/>
    </xf>
    <xf numFmtId="180" fontId="159" fillId="27" borderId="181" xfId="429" applyNumberFormat="1" applyFont="1" applyFill="1" applyBorder="1" applyAlignment="1">
      <alignment horizontal="center" vertical="center"/>
    </xf>
    <xf numFmtId="180" fontId="159" fillId="27" borderId="183" xfId="429" applyNumberFormat="1" applyFont="1" applyFill="1" applyBorder="1" applyAlignment="1">
      <alignment horizontal="center" vertical="center"/>
    </xf>
    <xf numFmtId="49" fontId="159" fillId="27" borderId="30" xfId="482" applyNumberFormat="1" applyFont="1" applyFill="1" applyBorder="1" applyAlignment="1">
      <alignment horizontal="center"/>
    </xf>
    <xf numFmtId="49" fontId="159" fillId="27" borderId="32" xfId="482" applyNumberFormat="1" applyFont="1" applyFill="1" applyBorder="1" applyAlignment="1">
      <alignment horizontal="center"/>
    </xf>
    <xf numFmtId="49" fontId="159" fillId="27" borderId="66" xfId="482" applyNumberFormat="1" applyFont="1" applyFill="1" applyBorder="1" applyAlignment="1">
      <alignment horizontal="center"/>
    </xf>
    <xf numFmtId="201" fontId="165" fillId="0" borderId="220" xfId="3362" applyNumberFormat="1" applyFont="1" applyFill="1" applyBorder="1" applyAlignment="1" applyProtection="1">
      <alignment horizontal="center" vertical="center"/>
    </xf>
    <xf numFmtId="201" fontId="165" fillId="0" borderId="222" xfId="3362" applyNumberFormat="1" applyFont="1" applyFill="1" applyBorder="1" applyAlignment="1" applyProtection="1">
      <alignment horizontal="center" vertical="center"/>
    </xf>
    <xf numFmtId="201" fontId="162" fillId="0" borderId="107" xfId="3362" applyNumberFormat="1" applyFont="1" applyFill="1" applyBorder="1" applyAlignment="1" applyProtection="1">
      <alignment horizontal="center" vertical="center"/>
    </xf>
    <xf numFmtId="201" fontId="162" fillId="0" borderId="29" xfId="3362" applyNumberFormat="1" applyFont="1" applyFill="1" applyBorder="1" applyAlignment="1" applyProtection="1">
      <alignment horizontal="center" vertical="center"/>
    </xf>
    <xf numFmtId="201" fontId="162" fillId="0" borderId="25" xfId="3362" applyNumberFormat="1" applyFont="1" applyFill="1" applyBorder="1" applyAlignment="1" applyProtection="1">
      <alignment horizontal="center" vertical="center"/>
    </xf>
    <xf numFmtId="201" fontId="162" fillId="0" borderId="33" xfId="3362" applyNumberFormat="1" applyFont="1" applyFill="1" applyBorder="1" applyAlignment="1" applyProtection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center" vertical="center"/>
    </xf>
    <xf numFmtId="201" fontId="162" fillId="0" borderId="219" xfId="3362" applyNumberFormat="1" applyFont="1" applyFill="1" applyBorder="1" applyAlignment="1" applyProtection="1">
      <alignment horizontal="center" vertical="center"/>
    </xf>
    <xf numFmtId="201" fontId="162" fillId="0" borderId="217" xfId="3362" applyNumberFormat="1" applyFont="1" applyFill="1" applyBorder="1" applyAlignment="1" applyProtection="1">
      <alignment horizontal="center" vertical="center" wrapText="1"/>
    </xf>
    <xf numFmtId="201" fontId="162" fillId="0" borderId="0" xfId="3362" applyNumberFormat="1" applyFont="1" applyBorder="1" applyAlignment="1" applyProtection="1">
      <alignment horizontal="center" vertical="center" wrapText="1"/>
    </xf>
    <xf numFmtId="201" fontId="162" fillId="0" borderId="25" xfId="3362" applyNumberFormat="1" applyFont="1" applyBorder="1" applyAlignment="1" applyProtection="1">
      <alignment horizontal="center" vertical="center" wrapText="1"/>
    </xf>
    <xf numFmtId="201" fontId="162" fillId="0" borderId="33" xfId="3362" applyNumberFormat="1" applyFont="1" applyBorder="1" applyAlignment="1" applyProtection="1">
      <alignment horizontal="center" vertical="center" wrapText="1"/>
    </xf>
    <xf numFmtId="201" fontId="162" fillId="0" borderId="23" xfId="3362" applyNumberFormat="1" applyFont="1" applyBorder="1" applyAlignment="1" applyProtection="1">
      <alignment horizontal="center" vertical="center" wrapText="1"/>
    </xf>
    <xf numFmtId="201" fontId="162" fillId="0" borderId="226" xfId="3362" applyNumberFormat="1" applyFont="1" applyBorder="1" applyAlignment="1" applyProtection="1">
      <alignment horizontal="center" vertical="center" textRotation="180"/>
    </xf>
    <xf numFmtId="201" fontId="162" fillId="0" borderId="227" xfId="429" applyNumberFormat="1" applyFont="1" applyFill="1" applyBorder="1" applyAlignment="1">
      <alignment horizontal="center" vertical="center"/>
    </xf>
    <xf numFmtId="201" fontId="162" fillId="28" borderId="227" xfId="3362" applyNumberFormat="1" applyFont="1" applyFill="1" applyBorder="1" applyAlignment="1" applyProtection="1">
      <alignment horizontal="center" vertical="center"/>
    </xf>
    <xf numFmtId="201" fontId="162" fillId="0" borderId="219" xfId="3362" applyNumberFormat="1" applyFont="1" applyBorder="1" applyAlignment="1" applyProtection="1">
      <alignment horizontal="center" vertical="center"/>
    </xf>
    <xf numFmtId="201" fontId="159" fillId="0" borderId="30" xfId="482" applyNumberFormat="1" applyFont="1" applyFill="1" applyBorder="1" applyAlignment="1">
      <alignment horizontal="center"/>
    </xf>
    <xf numFmtId="201" fontId="159" fillId="0" borderId="26" xfId="482" applyNumberFormat="1" applyFont="1" applyFill="1" applyBorder="1" applyAlignment="1">
      <alignment horizontal="center"/>
    </xf>
    <xf numFmtId="201" fontId="159" fillId="0" borderId="219" xfId="383" applyNumberFormat="1" applyFont="1" applyFill="1" applyBorder="1" applyAlignment="1">
      <alignment horizontal="center" vertical="center"/>
    </xf>
    <xf numFmtId="201" fontId="159" fillId="0" borderId="220" xfId="383" applyNumberFormat="1" applyFont="1" applyFill="1" applyBorder="1" applyAlignment="1">
      <alignment horizontal="center" vertical="center"/>
    </xf>
    <xf numFmtId="201" fontId="176" fillId="0" borderId="223" xfId="383" applyNumberFormat="1" applyFont="1" applyFill="1" applyBorder="1" applyAlignment="1">
      <alignment horizontal="center" vertical="center"/>
    </xf>
    <xf numFmtId="201" fontId="159" fillId="0" borderId="219" xfId="3362" applyNumberFormat="1" applyFont="1" applyFill="1" applyBorder="1" applyAlignment="1" applyProtection="1">
      <alignment horizontal="center" vertical="center"/>
    </xf>
    <xf numFmtId="201" fontId="159" fillId="0" borderId="219" xfId="3362" applyNumberFormat="1" applyFont="1" applyBorder="1" applyAlignment="1" applyProtection="1">
      <alignment horizontal="center" vertical="center"/>
    </xf>
    <xf numFmtId="201" fontId="161" fillId="0" borderId="26" xfId="3362" applyNumberFormat="1" applyFont="1" applyFill="1" applyBorder="1" applyAlignment="1" applyProtection="1">
      <alignment horizontal="center" vertical="center" textRotation="180"/>
    </xf>
    <xf numFmtId="201" fontId="161" fillId="0" borderId="223" xfId="3362" applyNumberFormat="1" applyFont="1" applyFill="1" applyBorder="1" applyAlignment="1" applyProtection="1">
      <alignment horizontal="center" vertical="center" textRotation="180"/>
    </xf>
    <xf numFmtId="201" fontId="159" fillId="0" borderId="223" xfId="3362" applyNumberFormat="1" applyFont="1" applyBorder="1" applyAlignment="1" applyProtection="1">
      <alignment horizontal="center" vertical="center" textRotation="180"/>
    </xf>
    <xf numFmtId="201" fontId="159" fillId="0" borderId="16" xfId="429" applyNumberFormat="1" applyFont="1" applyFill="1" applyBorder="1" applyAlignment="1">
      <alignment horizontal="center" vertical="center"/>
    </xf>
    <xf numFmtId="201" fontId="159" fillId="0" borderId="219" xfId="429" applyNumberFormat="1" applyFont="1" applyFill="1" applyBorder="1" applyAlignment="1">
      <alignment horizontal="center" vertical="center"/>
    </xf>
    <xf numFmtId="201" fontId="159" fillId="0" borderId="16" xfId="3362" applyNumberFormat="1" applyFont="1" applyFill="1" applyBorder="1" applyAlignment="1" applyProtection="1">
      <alignment horizontal="center" vertical="center" wrapText="1"/>
    </xf>
    <xf numFmtId="201" fontId="159" fillId="0" borderId="219" xfId="3362" applyNumberFormat="1" applyFont="1" applyFill="1" applyBorder="1" applyAlignment="1" applyProtection="1">
      <alignment horizontal="center" vertical="center" wrapText="1"/>
    </xf>
    <xf numFmtId="201" fontId="159" fillId="0" borderId="16" xfId="3362" applyNumberFormat="1" applyFont="1" applyFill="1" applyBorder="1" applyAlignment="1" applyProtection="1">
      <alignment horizontal="center" vertical="center"/>
    </xf>
    <xf numFmtId="201" fontId="162" fillId="33" borderId="28" xfId="429" applyNumberFormat="1" applyFont="1" applyFill="1" applyBorder="1" applyAlignment="1">
      <alignment horizontal="center" vertical="center"/>
    </xf>
    <xf numFmtId="201" fontId="162" fillId="33" borderId="179" xfId="3362" applyNumberFormat="1" applyFont="1" applyFill="1" applyBorder="1" applyAlignment="1" applyProtection="1">
      <alignment horizontal="center" vertical="center" wrapText="1"/>
    </xf>
    <xf numFmtId="201" fontId="162" fillId="33" borderId="183" xfId="3362" applyNumberFormat="1" applyFont="1" applyFill="1" applyBorder="1" applyAlignment="1" applyProtection="1">
      <alignment horizontal="center" vertical="center"/>
    </xf>
    <xf numFmtId="201" fontId="162" fillId="33" borderId="179" xfId="3362" applyNumberFormat="1" applyFont="1" applyFill="1" applyBorder="1" applyAlignment="1" applyProtection="1">
      <alignment horizontal="center" vertical="center"/>
    </xf>
    <xf numFmtId="201" fontId="162" fillId="33" borderId="226" xfId="3362" applyNumberFormat="1" applyFont="1" applyFill="1" applyBorder="1" applyAlignment="1" applyProtection="1">
      <alignment horizontal="center" vertical="center" textRotation="180"/>
    </xf>
    <xf numFmtId="201" fontId="188" fillId="33" borderId="222" xfId="3362" applyNumberFormat="1" applyFont="1" applyFill="1" applyBorder="1" applyAlignment="1" applyProtection="1">
      <alignment horizontal="center" vertical="center"/>
    </xf>
    <xf numFmtId="201" fontId="163" fillId="33" borderId="82" xfId="482" applyNumberFormat="1" applyFont="1" applyFill="1" applyBorder="1" applyAlignment="1">
      <alignment horizontal="center"/>
    </xf>
    <xf numFmtId="180" fontId="163" fillId="27" borderId="184" xfId="429" applyNumberFormat="1" applyFont="1" applyFill="1" applyBorder="1" applyAlignment="1">
      <alignment horizontal="center" vertical="center"/>
    </xf>
    <xf numFmtId="201" fontId="188" fillId="0" borderId="220" xfId="429" applyNumberFormat="1" applyFont="1" applyFill="1" applyBorder="1" applyAlignment="1">
      <alignment horizontal="center" vertical="center"/>
    </xf>
    <xf numFmtId="201" fontId="419" fillId="0" borderId="225" xfId="429" applyNumberFormat="1" applyFont="1" applyBorder="1" applyAlignment="1">
      <alignment horizontal="center" vertical="center"/>
    </xf>
    <xf numFmtId="201" fontId="188" fillId="0" borderId="181" xfId="429" applyNumberFormat="1" applyFont="1" applyFill="1" applyBorder="1" applyAlignment="1">
      <alignment horizontal="center" vertical="center"/>
    </xf>
    <xf numFmtId="201" fontId="419" fillId="0" borderId="184" xfId="429" applyNumberFormat="1" applyFont="1" applyBorder="1" applyAlignment="1">
      <alignment horizontal="center" vertical="center"/>
    </xf>
    <xf numFmtId="201" fontId="165" fillId="0" borderId="224" xfId="383" applyNumberFormat="1" applyFont="1" applyFill="1" applyBorder="1" applyAlignment="1">
      <alignment horizontal="center" vertical="center"/>
    </xf>
    <xf numFmtId="49" fontId="159" fillId="27" borderId="220" xfId="482" applyNumberFormat="1" applyFont="1" applyFill="1" applyBorder="1" applyAlignment="1">
      <alignment horizontal="center"/>
    </xf>
    <xf numFmtId="49" fontId="159" fillId="27" borderId="221" xfId="482" applyNumberFormat="1" applyFont="1" applyFill="1" applyBorder="1" applyAlignment="1">
      <alignment horizontal="center"/>
    </xf>
    <xf numFmtId="49" fontId="159" fillId="27" borderId="225" xfId="482" applyNumberFormat="1" applyFont="1" applyFill="1" applyBorder="1" applyAlignment="1">
      <alignment horizontal="center"/>
    </xf>
    <xf numFmtId="49" fontId="159" fillId="27" borderId="236" xfId="482" applyNumberFormat="1" applyFont="1" applyFill="1" applyBorder="1" applyAlignment="1">
      <alignment horizontal="center"/>
    </xf>
    <xf numFmtId="49" fontId="159" fillId="27" borderId="217" xfId="482" applyNumberFormat="1" applyFont="1" applyFill="1" applyBorder="1" applyAlignment="1">
      <alignment horizontal="center"/>
    </xf>
    <xf numFmtId="49" fontId="159" fillId="27" borderId="235" xfId="482" applyNumberFormat="1" applyFont="1" applyFill="1" applyBorder="1" applyAlignment="1">
      <alignment horizontal="center"/>
    </xf>
    <xf numFmtId="0" fontId="139" fillId="0" borderId="16" xfId="482" applyFont="1" applyFill="1" applyBorder="1" applyAlignment="1">
      <alignment horizontal="center" vertical="center"/>
    </xf>
    <xf numFmtId="0" fontId="139" fillId="0" borderId="30" xfId="482" applyFont="1" applyFill="1" applyBorder="1" applyAlignment="1">
      <alignment horizontal="center" vertical="center"/>
    </xf>
    <xf numFmtId="0" fontId="139" fillId="0" borderId="82" xfId="482" applyFont="1" applyFill="1" applyBorder="1" applyAlignment="1">
      <alignment horizontal="center" vertical="center"/>
    </xf>
    <xf numFmtId="0" fontId="139" fillId="0" borderId="75" xfId="482" applyFont="1" applyFill="1" applyBorder="1" applyAlignment="1">
      <alignment horizontal="center" vertical="center"/>
    </xf>
    <xf numFmtId="0" fontId="139" fillId="0" borderId="152" xfId="482" applyFont="1" applyFill="1" applyBorder="1" applyAlignment="1">
      <alignment horizontal="center" vertical="center"/>
    </xf>
    <xf numFmtId="0" fontId="139" fillId="0" borderId="153" xfId="482" applyFont="1" applyFill="1" applyBorder="1" applyAlignment="1">
      <alignment horizontal="center" vertical="center"/>
    </xf>
    <xf numFmtId="0" fontId="139" fillId="0" borderId="151" xfId="482" applyFont="1" applyFill="1" applyBorder="1" applyAlignment="1">
      <alignment horizontal="center" vertical="center"/>
    </xf>
    <xf numFmtId="0" fontId="139" fillId="0" borderId="169" xfId="482" applyFont="1" applyFill="1" applyBorder="1" applyAlignment="1">
      <alignment horizontal="center" vertical="center"/>
    </xf>
    <xf numFmtId="0" fontId="126" fillId="0" borderId="26" xfId="441" applyFont="1" applyFill="1" applyBorder="1" applyAlignment="1" applyProtection="1">
      <alignment horizontal="center" vertical="center" textRotation="180"/>
    </xf>
    <xf numFmtId="0" fontId="126" fillId="0" borderId="167" xfId="441" applyFont="1" applyFill="1" applyBorder="1" applyAlignment="1" applyProtection="1">
      <alignment horizontal="center" vertical="center" textRotation="180"/>
    </xf>
    <xf numFmtId="0" fontId="148" fillId="0" borderId="167" xfId="441" applyFont="1" applyBorder="1" applyAlignment="1" applyProtection="1">
      <alignment horizontal="center" vertical="center" textRotation="180"/>
    </xf>
    <xf numFmtId="0" fontId="148" fillId="0" borderId="28" xfId="441" applyFont="1" applyBorder="1" applyAlignment="1" applyProtection="1">
      <alignment horizontal="center" vertical="center" textRotation="180"/>
    </xf>
    <xf numFmtId="0" fontId="139" fillId="0" borderId="16" xfId="291" applyFont="1" applyFill="1" applyBorder="1" applyAlignment="1">
      <alignment horizontal="center" vertical="center"/>
    </xf>
    <xf numFmtId="0" fontId="139" fillId="0" borderId="151" xfId="291" applyFont="1" applyFill="1" applyBorder="1" applyAlignment="1">
      <alignment horizontal="center" vertical="center"/>
    </xf>
    <xf numFmtId="0" fontId="139" fillId="0" borderId="20" xfId="291" applyFont="1" applyFill="1" applyBorder="1" applyAlignment="1">
      <alignment horizontal="center" vertical="center"/>
    </xf>
    <xf numFmtId="0" fontId="139" fillId="0" borderId="16" xfId="291" applyFont="1" applyFill="1" applyBorder="1" applyAlignment="1">
      <alignment horizontal="center" vertical="center" wrapText="1"/>
    </xf>
    <xf numFmtId="0" fontId="139" fillId="0" borderId="151" xfId="291" applyFont="1" applyFill="1" applyBorder="1" applyAlignment="1">
      <alignment horizontal="center" vertical="center" wrapText="1"/>
    </xf>
    <xf numFmtId="0" fontId="139" fillId="0" borderId="20" xfId="291" applyFont="1" applyFill="1" applyBorder="1" applyAlignment="1">
      <alignment horizontal="center" vertical="center" wrapText="1"/>
    </xf>
    <xf numFmtId="0" fontId="23" fillId="0" borderId="167" xfId="1424" applyFont="1" applyBorder="1" applyAlignment="1" applyProtection="1">
      <alignment horizontal="center" vertical="center" textRotation="180"/>
    </xf>
    <xf numFmtId="0" fontId="23" fillId="0" borderId="172" xfId="1424" applyFont="1" applyBorder="1" applyAlignment="1" applyProtection="1">
      <alignment horizontal="center" vertical="center" textRotation="180"/>
    </xf>
    <xf numFmtId="0" fontId="139" fillId="0" borderId="163" xfId="0" applyFont="1" applyFill="1" applyBorder="1" applyAlignment="1">
      <alignment horizontal="center" vertical="center"/>
    </xf>
    <xf numFmtId="0" fontId="139" fillId="0" borderId="163" xfId="0" applyFont="1" applyFill="1" applyBorder="1" applyAlignment="1">
      <alignment horizontal="center" vertical="center" wrapText="1"/>
    </xf>
    <xf numFmtId="0" fontId="139" fillId="0" borderId="152" xfId="492" applyFont="1" applyFill="1" applyBorder="1" applyAlignment="1">
      <alignment horizontal="center" vertical="center"/>
    </xf>
    <xf numFmtId="0" fontId="139" fillId="0" borderId="169" xfId="492" applyFont="1" applyFill="1" applyBorder="1" applyAlignment="1">
      <alignment horizontal="center" vertical="center"/>
    </xf>
    <xf numFmtId="0" fontId="139" fillId="0" borderId="30" xfId="492" applyFont="1" applyFill="1" applyBorder="1" applyAlignment="1">
      <alignment horizontal="center" vertical="center"/>
    </xf>
    <xf numFmtId="0" fontId="139" fillId="0" borderId="82" xfId="492" applyFont="1" applyFill="1" applyBorder="1" applyAlignment="1">
      <alignment horizontal="center" vertical="center"/>
    </xf>
    <xf numFmtId="0" fontId="139" fillId="0" borderId="66" xfId="492" applyFont="1" applyFill="1" applyBorder="1" applyAlignment="1">
      <alignment horizontal="center" vertical="center"/>
    </xf>
    <xf numFmtId="0" fontId="139" fillId="0" borderId="153" xfId="492" applyFont="1" applyFill="1" applyBorder="1" applyAlignment="1">
      <alignment horizontal="center" vertical="center"/>
    </xf>
    <xf numFmtId="180" fontId="191" fillId="0" borderId="170" xfId="1424" applyNumberFormat="1" applyFont="1" applyFill="1" applyBorder="1" applyAlignment="1" applyProtection="1">
      <alignment horizontal="center" vertical="center"/>
    </xf>
    <xf numFmtId="180" fontId="191" fillId="0" borderId="153" xfId="1424" applyNumberFormat="1" applyFont="1" applyFill="1" applyBorder="1" applyAlignment="1" applyProtection="1">
      <alignment horizontal="center" vertical="center"/>
    </xf>
    <xf numFmtId="180" fontId="191" fillId="0" borderId="152" xfId="1424" applyNumberFormat="1" applyFont="1" applyFill="1" applyBorder="1" applyAlignment="1" applyProtection="1">
      <alignment horizontal="center" vertical="center"/>
    </xf>
    <xf numFmtId="180" fontId="191" fillId="0" borderId="156" xfId="1424" applyNumberFormat="1" applyFont="1" applyFill="1" applyBorder="1" applyAlignment="1" applyProtection="1">
      <alignment horizontal="center" vertical="center"/>
    </xf>
    <xf numFmtId="0" fontId="111" fillId="0" borderId="99" xfId="1424" applyFont="1" applyFill="1" applyBorder="1" applyAlignment="1" applyProtection="1">
      <alignment horizontal="center" vertical="center" textRotation="180"/>
    </xf>
    <xf numFmtId="0" fontId="111" fillId="0" borderId="50" xfId="1424" applyFont="1" applyFill="1" applyBorder="1" applyAlignment="1" applyProtection="1">
      <alignment horizontal="center" vertical="center" textRotation="180"/>
    </xf>
    <xf numFmtId="0" fontId="24" fillId="0" borderId="50" xfId="1424" applyFont="1" applyBorder="1" applyAlignment="1" applyProtection="1">
      <alignment horizontal="center" vertical="center" textRotation="180"/>
    </xf>
    <xf numFmtId="0" fontId="24" fillId="0" borderId="22" xfId="1424" applyFont="1" applyBorder="1" applyAlignment="1" applyProtection="1">
      <alignment horizontal="center" vertical="center" textRotation="180"/>
    </xf>
    <xf numFmtId="0" fontId="111" fillId="0" borderId="99" xfId="1424" applyFont="1" applyFill="1" applyBorder="1" applyAlignment="1" applyProtection="1">
      <alignment horizontal="center" vertical="center"/>
    </xf>
    <xf numFmtId="0" fontId="111" fillId="0" borderId="50" xfId="1424" applyFont="1" applyFill="1" applyBorder="1" applyAlignment="1" applyProtection="1">
      <alignment horizontal="center" vertical="center"/>
    </xf>
    <xf numFmtId="0" fontId="111" fillId="0" borderId="22" xfId="1424" applyFont="1" applyFill="1" applyBorder="1" applyAlignment="1" applyProtection="1">
      <alignment horizontal="center" vertical="center"/>
    </xf>
    <xf numFmtId="0" fontId="111" fillId="0" borderId="99" xfId="1424" applyFont="1" applyFill="1" applyBorder="1" applyAlignment="1" applyProtection="1">
      <alignment horizontal="center" vertical="center" wrapText="1"/>
    </xf>
    <xf numFmtId="0" fontId="111" fillId="0" borderId="50" xfId="1424" applyFont="1" applyFill="1" applyBorder="1" applyAlignment="1" applyProtection="1">
      <alignment horizontal="center" vertical="center" wrapText="1"/>
    </xf>
    <xf numFmtId="0" fontId="111" fillId="0" borderId="22" xfId="1424" applyFont="1" applyFill="1" applyBorder="1" applyAlignment="1" applyProtection="1">
      <alignment horizontal="center" vertical="center" wrapText="1"/>
    </xf>
    <xf numFmtId="0" fontId="111" fillId="0" borderId="100" xfId="1424" applyFont="1" applyFill="1" applyBorder="1" applyAlignment="1" applyProtection="1">
      <alignment horizontal="center" vertical="center"/>
    </xf>
    <xf numFmtId="0" fontId="111" fillId="0" borderId="25" xfId="1424" applyFont="1" applyFill="1" applyBorder="1" applyAlignment="1" applyProtection="1">
      <alignment horizontal="center" vertical="center"/>
    </xf>
    <xf numFmtId="0" fontId="111" fillId="0" borderId="96" xfId="1424" applyFont="1" applyFill="1" applyBorder="1" applyAlignment="1" applyProtection="1">
      <alignment horizontal="center" vertical="center"/>
    </xf>
    <xf numFmtId="0" fontId="111" fillId="0" borderId="101" xfId="1424" applyFont="1" applyFill="1" applyBorder="1" applyAlignment="1" applyProtection="1">
      <alignment horizontal="center" vertical="center"/>
    </xf>
    <xf numFmtId="0" fontId="111" fillId="0" borderId="33" xfId="1424" applyFont="1" applyFill="1" applyBorder="1" applyAlignment="1" applyProtection="1">
      <alignment horizontal="center" vertical="center"/>
    </xf>
    <xf numFmtId="0" fontId="111" fillId="0" borderId="23" xfId="1424" applyFont="1" applyFill="1" applyBorder="1" applyAlignment="1" applyProtection="1">
      <alignment horizontal="center" vertical="center"/>
    </xf>
    <xf numFmtId="0" fontId="125" fillId="0" borderId="25" xfId="1424" applyFont="1" applyFill="1" applyBorder="1" applyAlignment="1" applyProtection="1">
      <alignment horizontal="center" vertical="center"/>
    </xf>
    <xf numFmtId="0" fontId="125" fillId="0" borderId="23" xfId="1424" applyFont="1" applyFill="1" applyBorder="1" applyAlignment="1" applyProtection="1">
      <alignment horizontal="center" vertical="center"/>
    </xf>
    <xf numFmtId="180" fontId="191" fillId="0" borderId="156" xfId="1424" applyNumberFormat="1" applyFont="1" applyFill="1" applyBorder="1" applyAlignment="1" applyProtection="1">
      <alignment horizontal="center" vertical="center" wrapText="1"/>
    </xf>
    <xf numFmtId="180" fontId="191" fillId="0" borderId="169" xfId="1424" applyNumberFormat="1" applyFont="1" applyFill="1" applyBorder="1" applyAlignment="1" applyProtection="1">
      <alignment horizontal="center" vertical="center" wrapText="1"/>
    </xf>
    <xf numFmtId="0" fontId="140" fillId="0" borderId="152" xfId="1424" applyFont="1" applyFill="1" applyBorder="1" applyAlignment="1" applyProtection="1">
      <alignment horizontal="center" vertical="center"/>
    </xf>
    <xf numFmtId="0" fontId="140" fillId="0" borderId="153" xfId="1424" applyFont="1" applyFill="1" applyBorder="1" applyAlignment="1" applyProtection="1">
      <alignment horizontal="center" vertical="center"/>
    </xf>
    <xf numFmtId="180" fontId="189" fillId="0" borderId="95" xfId="1424" applyNumberFormat="1" applyFont="1" applyFill="1" applyBorder="1" applyAlignment="1" applyProtection="1">
      <alignment horizontal="center" vertical="center"/>
    </xf>
    <xf numFmtId="180" fontId="189" fillId="0" borderId="41" xfId="1424" applyNumberFormat="1" applyFont="1" applyFill="1" applyBorder="1" applyAlignment="1" applyProtection="1">
      <alignment horizontal="center" vertical="center"/>
    </xf>
    <xf numFmtId="180" fontId="189" fillId="0" borderId="152" xfId="1424" applyNumberFormat="1" applyFont="1" applyFill="1" applyBorder="1" applyAlignment="1" applyProtection="1">
      <alignment horizontal="center" vertical="center"/>
    </xf>
    <xf numFmtId="180" fontId="189" fillId="0" borderId="153" xfId="1424" applyNumberFormat="1" applyFont="1" applyFill="1" applyBorder="1" applyAlignment="1" applyProtection="1">
      <alignment horizontal="center" vertical="center"/>
    </xf>
    <xf numFmtId="0" fontId="137" fillId="0" borderId="159" xfId="1424" applyFont="1" applyFill="1" applyBorder="1" applyAlignment="1" applyProtection="1">
      <alignment horizontal="center" vertical="center"/>
    </xf>
    <xf numFmtId="0" fontId="135" fillId="0" borderId="94" xfId="1424" applyFont="1" applyBorder="1" applyAlignment="1" applyProtection="1">
      <alignment horizontal="center" vertical="center"/>
    </xf>
    <xf numFmtId="0" fontId="135" fillId="0" borderId="102" xfId="1424" applyFont="1" applyBorder="1" applyAlignment="1" applyProtection="1">
      <alignment horizontal="center" vertical="center"/>
    </xf>
    <xf numFmtId="0" fontId="137" fillId="0" borderId="157" xfId="1424" applyFont="1" applyFill="1" applyBorder="1" applyAlignment="1" applyProtection="1">
      <alignment horizontal="center" vertical="center"/>
    </xf>
    <xf numFmtId="0" fontId="137" fillId="0" borderId="158" xfId="1424" applyFont="1" applyFill="1" applyBorder="1" applyAlignment="1" applyProtection="1">
      <alignment horizontal="center" vertical="center"/>
    </xf>
    <xf numFmtId="0" fontId="137" fillId="0" borderId="49" xfId="1424" applyFont="1" applyFill="1" applyBorder="1" applyAlignment="1" applyProtection="1">
      <alignment horizontal="center" vertical="center"/>
    </xf>
    <xf numFmtId="0" fontId="137" fillId="0" borderId="51" xfId="1424" applyFont="1" applyFill="1" applyBorder="1" applyAlignment="1" applyProtection="1">
      <alignment horizontal="center" vertical="center"/>
    </xf>
    <xf numFmtId="0" fontId="137" fillId="0" borderId="25" xfId="1424" applyFont="1" applyFill="1" applyBorder="1" applyAlignment="1" applyProtection="1">
      <alignment horizontal="center" vertical="center"/>
    </xf>
    <xf numFmtId="0" fontId="137" fillId="0" borderId="23" xfId="1424" applyFont="1" applyFill="1" applyBorder="1" applyAlignment="1" applyProtection="1">
      <alignment horizontal="center" vertical="center"/>
    </xf>
    <xf numFmtId="0" fontId="135" fillId="0" borderId="158" xfId="1424" applyFont="1" applyBorder="1" applyAlignment="1" applyProtection="1">
      <alignment horizontal="center" vertical="center"/>
    </xf>
    <xf numFmtId="0" fontId="135" fillId="0" borderId="49" xfId="1424" applyFont="1" applyBorder="1" applyAlignment="1" applyProtection="1">
      <alignment horizontal="center" vertical="center"/>
    </xf>
    <xf numFmtId="0" fontId="135" fillId="0" borderId="51" xfId="1424" applyFont="1" applyBorder="1" applyAlignment="1" applyProtection="1">
      <alignment horizontal="center" vertical="center"/>
    </xf>
    <xf numFmtId="0" fontId="135" fillId="0" borderId="25" xfId="1424" applyFont="1" applyBorder="1" applyAlignment="1" applyProtection="1">
      <alignment horizontal="center" vertical="center"/>
    </xf>
    <xf numFmtId="0" fontId="135" fillId="0" borderId="23" xfId="1424" applyFont="1" applyBorder="1" applyAlignment="1" applyProtection="1">
      <alignment horizontal="center" vertical="center"/>
    </xf>
    <xf numFmtId="0" fontId="125" fillId="0" borderId="95" xfId="1424" applyFont="1" applyFill="1" applyBorder="1" applyAlignment="1" applyProtection="1">
      <alignment horizontal="center" vertical="center"/>
    </xf>
    <xf numFmtId="0" fontId="125" fillId="0" borderId="41" xfId="1424" applyFont="1" applyFill="1" applyBorder="1" applyAlignment="1" applyProtection="1">
      <alignment horizontal="center" vertical="center"/>
    </xf>
    <xf numFmtId="0" fontId="191" fillId="0" borderId="152" xfId="1424" applyFont="1" applyFill="1" applyBorder="1" applyAlignment="1" applyProtection="1">
      <alignment horizontal="center" vertical="center"/>
    </xf>
    <xf numFmtId="0" fontId="191" fillId="0" borderId="153" xfId="1424" applyFont="1" applyFill="1" applyBorder="1" applyAlignment="1" applyProtection="1">
      <alignment horizontal="center" vertical="center"/>
    </xf>
    <xf numFmtId="0" fontId="191" fillId="0" borderId="95" xfId="1424" applyFont="1" applyFill="1" applyBorder="1" applyAlignment="1" applyProtection="1">
      <alignment horizontal="center" vertical="center"/>
    </xf>
    <xf numFmtId="0" fontId="191" fillId="0" borderId="41" xfId="1424" applyFont="1" applyFill="1" applyBorder="1" applyAlignment="1" applyProtection="1">
      <alignment horizontal="center" vertical="center"/>
    </xf>
    <xf numFmtId="180" fontId="189" fillId="0" borderId="95" xfId="1424" applyNumberFormat="1" applyFont="1" applyFill="1" applyBorder="1" applyAlignment="1" applyProtection="1">
      <alignment horizontal="center"/>
    </xf>
    <xf numFmtId="180" fontId="189" fillId="0" borderId="131" xfId="1424" applyNumberFormat="1" applyFont="1" applyFill="1" applyBorder="1" applyAlignment="1" applyProtection="1">
      <alignment horizontal="center"/>
    </xf>
    <xf numFmtId="180" fontId="189" fillId="0" borderId="41" xfId="1424" applyNumberFormat="1" applyFont="1" applyFill="1" applyBorder="1" applyAlignment="1" applyProtection="1">
      <alignment horizontal="center"/>
    </xf>
    <xf numFmtId="0" fontId="140" fillId="0" borderId="95" xfId="1424" applyFont="1" applyFill="1" applyBorder="1" applyAlignment="1" applyProtection="1">
      <alignment horizontal="center" vertical="center"/>
    </xf>
    <xf numFmtId="0" fontId="140" fillId="0" borderId="41" xfId="1424" applyFont="1" applyFill="1" applyBorder="1" applyAlignment="1" applyProtection="1">
      <alignment horizontal="center" vertical="center"/>
    </xf>
    <xf numFmtId="180" fontId="125" fillId="0" borderId="170" xfId="1424" applyNumberFormat="1" applyFont="1" applyFill="1" applyBorder="1" applyAlignment="1" applyProtection="1">
      <alignment horizontal="center" vertical="center" wrapText="1"/>
    </xf>
    <xf numFmtId="180" fontId="125" fillId="0" borderId="153" xfId="1424" applyNumberFormat="1" applyFont="1" applyFill="1" applyBorder="1" applyAlignment="1" applyProtection="1">
      <alignment horizontal="center" vertical="center"/>
    </xf>
    <xf numFmtId="0" fontId="140" fillId="0" borderId="151" xfId="1424" applyFont="1" applyFill="1" applyBorder="1" applyAlignment="1" applyProtection="1">
      <alignment horizontal="center" vertical="center"/>
    </xf>
    <xf numFmtId="0" fontId="140" fillId="0" borderId="168" xfId="1424" applyFont="1" applyFill="1" applyBorder="1" applyAlignment="1" applyProtection="1">
      <alignment horizontal="center" vertical="center"/>
    </xf>
    <xf numFmtId="0" fontId="140" fillId="0" borderId="167" xfId="1424" applyFont="1" applyFill="1" applyBorder="1" applyAlignment="1" applyProtection="1">
      <alignment horizontal="center" vertical="center"/>
    </xf>
    <xf numFmtId="0" fontId="125" fillId="0" borderId="16" xfId="1424" applyFont="1" applyFill="1" applyBorder="1" applyAlignment="1" applyProtection="1">
      <alignment horizontal="center" vertical="center"/>
    </xf>
    <xf numFmtId="0" fontId="111" fillId="0" borderId="26" xfId="1424" applyFont="1" applyFill="1" applyBorder="1" applyAlignment="1" applyProtection="1">
      <alignment horizontal="center" vertical="center" textRotation="180"/>
    </xf>
    <xf numFmtId="0" fontId="111" fillId="0" borderId="167" xfId="1424" applyFont="1" applyFill="1" applyBorder="1" applyAlignment="1" applyProtection="1">
      <alignment horizontal="center" vertical="center" textRotation="180"/>
    </xf>
    <xf numFmtId="0" fontId="24" fillId="0" borderId="167" xfId="1424" applyFont="1" applyBorder="1" applyAlignment="1" applyProtection="1">
      <alignment horizontal="center" vertical="center" textRotation="180"/>
    </xf>
    <xf numFmtId="0" fontId="24" fillId="0" borderId="28" xfId="1424" applyFont="1" applyBorder="1" applyAlignment="1" applyProtection="1">
      <alignment horizontal="center" vertical="center" textRotation="180"/>
    </xf>
    <xf numFmtId="0" fontId="111" fillId="0" borderId="16" xfId="1424" applyFont="1" applyFill="1" applyBorder="1" applyAlignment="1" applyProtection="1">
      <alignment horizontal="center" vertical="center"/>
    </xf>
    <xf numFmtId="0" fontId="111" fillId="0" borderId="151" xfId="1424" applyFont="1" applyFill="1" applyBorder="1" applyAlignment="1" applyProtection="1">
      <alignment horizontal="center" vertical="center"/>
    </xf>
    <xf numFmtId="0" fontId="111" fillId="0" borderId="179" xfId="1424" applyFont="1" applyFill="1" applyBorder="1" applyAlignment="1" applyProtection="1">
      <alignment horizontal="center" vertical="center"/>
    </xf>
    <xf numFmtId="0" fontId="111" fillId="0" borderId="16" xfId="1424" applyFont="1" applyFill="1" applyBorder="1" applyAlignment="1" applyProtection="1">
      <alignment horizontal="center" vertical="center" wrapText="1"/>
    </xf>
    <xf numFmtId="0" fontId="111" fillId="0" borderId="151" xfId="1424" applyFont="1" applyFill="1" applyBorder="1" applyAlignment="1" applyProtection="1">
      <alignment horizontal="center" vertical="center" wrapText="1"/>
    </xf>
    <xf numFmtId="0" fontId="111" fillId="0" borderId="179" xfId="1424" applyFont="1" applyFill="1" applyBorder="1" applyAlignment="1" applyProtection="1">
      <alignment horizontal="center" vertical="center" wrapText="1"/>
    </xf>
    <xf numFmtId="0" fontId="111" fillId="0" borderId="75" xfId="1424" applyFont="1" applyFill="1" applyBorder="1" applyAlignment="1" applyProtection="1">
      <alignment horizontal="center" vertical="center"/>
    </xf>
    <xf numFmtId="0" fontId="111" fillId="0" borderId="168" xfId="1424" applyFont="1" applyFill="1" applyBorder="1" applyAlignment="1" applyProtection="1">
      <alignment horizontal="center" vertical="center"/>
    </xf>
    <xf numFmtId="0" fontId="137" fillId="0" borderId="151" xfId="1424" applyFont="1" applyFill="1" applyBorder="1" applyAlignment="1" applyProtection="1">
      <alignment horizontal="center" vertical="center"/>
    </xf>
    <xf numFmtId="0" fontId="135" fillId="0" borderId="151" xfId="1424" applyFont="1" applyBorder="1" applyAlignment="1" applyProtection="1">
      <alignment horizontal="center" vertical="center"/>
    </xf>
    <xf numFmtId="0" fontId="135" fillId="0" borderId="179" xfId="1424" applyFont="1" applyBorder="1" applyAlignment="1" applyProtection="1">
      <alignment horizontal="center" vertical="center"/>
    </xf>
    <xf numFmtId="0" fontId="125" fillId="0" borderId="26" xfId="1424" applyFont="1" applyFill="1" applyBorder="1" applyAlignment="1" applyProtection="1">
      <alignment horizontal="center" vertical="center"/>
    </xf>
    <xf numFmtId="0" fontId="137" fillId="0" borderId="179" xfId="1424" applyFont="1" applyFill="1" applyBorder="1" applyAlignment="1" applyProtection="1">
      <alignment horizontal="center" vertical="center"/>
    </xf>
    <xf numFmtId="0" fontId="135" fillId="0" borderId="168" xfId="1424" applyFont="1" applyBorder="1" applyAlignment="1" applyProtection="1">
      <alignment horizontal="center" vertical="center"/>
    </xf>
    <xf numFmtId="0" fontId="135" fillId="0" borderId="180" xfId="1424" applyFont="1" applyBorder="1" applyAlignment="1" applyProtection="1">
      <alignment horizontal="center" vertical="center"/>
    </xf>
    <xf numFmtId="0" fontId="125" fillId="0" borderId="75" xfId="1424" applyFont="1" applyFill="1" applyBorder="1" applyAlignment="1" applyProtection="1">
      <alignment horizontal="center" vertical="center"/>
    </xf>
    <xf numFmtId="180" fontId="125" fillId="0" borderId="152" xfId="1424" applyNumberFormat="1" applyFont="1" applyFill="1" applyBorder="1" applyAlignment="1" applyProtection="1">
      <alignment horizontal="center" vertical="center"/>
    </xf>
    <xf numFmtId="180" fontId="125" fillId="0" borderId="169" xfId="1424" applyNumberFormat="1" applyFont="1" applyFill="1" applyBorder="1" applyAlignment="1" applyProtection="1">
      <alignment horizontal="center" vertical="center"/>
    </xf>
    <xf numFmtId="180" fontId="189" fillId="0" borderId="129" xfId="1424" applyNumberFormat="1" applyFont="1" applyFill="1" applyBorder="1" applyAlignment="1" applyProtection="1">
      <alignment horizontal="center" vertical="center"/>
    </xf>
    <xf numFmtId="180" fontId="189" fillId="0" borderId="117" xfId="1424" applyNumberFormat="1" applyFont="1" applyFill="1" applyBorder="1" applyAlignment="1" applyProtection="1">
      <alignment horizontal="center" vertical="center"/>
    </xf>
    <xf numFmtId="180" fontId="205" fillId="0" borderId="152" xfId="1424" applyNumberFormat="1" applyFont="1" applyFill="1" applyBorder="1" applyAlignment="1" applyProtection="1">
      <alignment horizontal="center" vertical="center"/>
    </xf>
    <xf numFmtId="180" fontId="205" fillId="0" borderId="153" xfId="1424" applyNumberFormat="1" applyFont="1" applyFill="1" applyBorder="1" applyAlignment="1" applyProtection="1">
      <alignment horizontal="center" vertical="center"/>
    </xf>
    <xf numFmtId="180" fontId="189" fillId="0" borderId="152" xfId="1424" applyNumberFormat="1" applyFont="1" applyFill="1" applyBorder="1" applyAlignment="1" applyProtection="1">
      <alignment horizontal="center"/>
    </xf>
    <xf numFmtId="180" fontId="189" fillId="0" borderId="156" xfId="1424" applyNumberFormat="1" applyFont="1" applyFill="1" applyBorder="1" applyAlignment="1" applyProtection="1">
      <alignment horizontal="center"/>
    </xf>
    <xf numFmtId="180" fontId="189" fillId="0" borderId="153" xfId="1424" applyNumberFormat="1" applyFont="1" applyFill="1" applyBorder="1" applyAlignment="1" applyProtection="1">
      <alignment horizontal="center"/>
    </xf>
    <xf numFmtId="201" fontId="159" fillId="0" borderId="219" xfId="482" applyNumberFormat="1" applyFont="1" applyFill="1" applyBorder="1" applyAlignment="1">
      <alignment horizontal="center"/>
    </xf>
    <xf numFmtId="201" fontId="164" fillId="0" borderId="219" xfId="3362" applyNumberFormat="1" applyFont="1" applyFill="1" applyBorder="1" applyAlignment="1" applyProtection="1">
      <alignment horizontal="center" vertical="center" textRotation="180"/>
    </xf>
    <xf numFmtId="201" fontId="162" fillId="27" borderId="219" xfId="3362" applyNumberFormat="1" applyFont="1" applyFill="1" applyBorder="1" applyAlignment="1" applyProtection="1">
      <alignment horizontal="center" vertical="center" wrapText="1"/>
    </xf>
    <xf numFmtId="201" fontId="159" fillId="0" borderId="236" xfId="482" applyNumberFormat="1" applyFont="1" applyFill="1" applyBorder="1" applyAlignment="1">
      <alignment horizontal="center"/>
    </xf>
    <xf numFmtId="201" fontId="159" fillId="0" borderId="234" xfId="482" applyNumberFormat="1" applyFont="1" applyFill="1" applyBorder="1" applyAlignment="1">
      <alignment horizontal="center"/>
    </xf>
    <xf numFmtId="201" fontId="159" fillId="0" borderId="233" xfId="482" applyNumberFormat="1" applyFont="1" applyFill="1" applyBorder="1" applyAlignment="1">
      <alignment horizontal="center"/>
    </xf>
    <xf numFmtId="201" fontId="159" fillId="0" borderId="49" xfId="482" applyNumberFormat="1" applyFont="1" applyFill="1" applyBorder="1" applyAlignment="1">
      <alignment horizontal="center"/>
    </xf>
    <xf numFmtId="201" fontId="159" fillId="0" borderId="51" xfId="482" applyNumberFormat="1" applyFont="1" applyFill="1" applyBorder="1" applyAlignment="1">
      <alignment horizontal="center"/>
    </xf>
    <xf numFmtId="201" fontId="159" fillId="0" borderId="25" xfId="482" applyNumberFormat="1" applyFont="1" applyFill="1" applyBorder="1" applyAlignment="1">
      <alignment horizontal="center"/>
    </xf>
    <xf numFmtId="201" fontId="159" fillId="0" borderId="33" xfId="482" applyNumberFormat="1" applyFont="1" applyFill="1" applyBorder="1" applyAlignment="1">
      <alignment horizontal="center"/>
    </xf>
    <xf numFmtId="201" fontId="159" fillId="0" borderId="23" xfId="482" applyNumberFormat="1" applyFont="1" applyFill="1" applyBorder="1" applyAlignment="1">
      <alignment horizontal="center"/>
    </xf>
    <xf numFmtId="0" fontId="177" fillId="0" borderId="220" xfId="0" applyFont="1" applyFill="1" applyBorder="1" applyAlignment="1">
      <alignment horizontal="center"/>
    </xf>
    <xf numFmtId="0" fontId="177" fillId="0" borderId="221" xfId="0" applyFont="1" applyFill="1" applyBorder="1" applyAlignment="1">
      <alignment horizontal="center"/>
    </xf>
    <xf numFmtId="0" fontId="177" fillId="0" borderId="225" xfId="0" applyFont="1" applyFill="1" applyBorder="1" applyAlignment="1">
      <alignment horizontal="center"/>
    </xf>
    <xf numFmtId="0" fontId="177" fillId="0" borderId="219" xfId="0" applyFont="1" applyFill="1" applyBorder="1" applyAlignment="1">
      <alignment horizontal="center"/>
    </xf>
    <xf numFmtId="0" fontId="177" fillId="0" borderId="224" xfId="0" applyFont="1" applyFill="1" applyBorder="1" applyAlignment="1">
      <alignment horizontal="center"/>
    </xf>
    <xf numFmtId="0" fontId="177" fillId="0" borderId="179" xfId="0" applyFont="1" applyFill="1" applyBorder="1" applyAlignment="1">
      <alignment horizontal="center"/>
    </xf>
    <xf numFmtId="0" fontId="177" fillId="0" borderId="181" xfId="0" applyFont="1" applyFill="1" applyBorder="1" applyAlignment="1">
      <alignment horizontal="center"/>
    </xf>
    <xf numFmtId="0" fontId="177" fillId="0" borderId="180" xfId="0" applyFont="1" applyFill="1" applyBorder="1" applyAlignment="1">
      <alignment horizontal="center"/>
    </xf>
    <xf numFmtId="0" fontId="30" fillId="0" borderId="16" xfId="485" applyFont="1" applyFill="1" applyBorder="1" applyAlignment="1">
      <alignment horizontal="center"/>
    </xf>
    <xf numFmtId="0" fontId="30" fillId="0" borderId="75" xfId="485" applyFont="1" applyFill="1" applyBorder="1" applyAlignment="1">
      <alignment horizontal="center"/>
    </xf>
    <xf numFmtId="0" fontId="30" fillId="0" borderId="223" xfId="485" applyFont="1" applyFill="1" applyBorder="1" applyAlignment="1">
      <alignment horizontal="center"/>
    </xf>
    <xf numFmtId="0" fontId="30" fillId="0" borderId="219" xfId="485" applyFont="1" applyFill="1" applyBorder="1" applyAlignment="1">
      <alignment horizontal="center"/>
    </xf>
    <xf numFmtId="0" fontId="142" fillId="27" borderId="219" xfId="485" applyFont="1" applyFill="1" applyBorder="1" applyAlignment="1">
      <alignment horizontal="center"/>
    </xf>
    <xf numFmtId="0" fontId="30" fillId="0" borderId="224" xfId="485" applyFont="1" applyFill="1" applyBorder="1" applyAlignment="1">
      <alignment horizontal="center"/>
    </xf>
    <xf numFmtId="0" fontId="30" fillId="27" borderId="16" xfId="485" applyFont="1" applyFill="1" applyBorder="1" applyAlignment="1">
      <alignment horizontal="center"/>
    </xf>
    <xf numFmtId="0" fontId="30" fillId="0" borderId="26" xfId="485" applyFont="1" applyFill="1" applyBorder="1" applyAlignment="1">
      <alignment horizontal="center" vertical="center"/>
    </xf>
    <xf numFmtId="0" fontId="30" fillId="0" borderId="223" xfId="485" applyFont="1" applyFill="1" applyBorder="1" applyAlignment="1">
      <alignment horizontal="center" vertical="center"/>
    </xf>
    <xf numFmtId="0" fontId="30" fillId="0" borderId="16" xfId="485" applyFont="1" applyFill="1" applyBorder="1" applyAlignment="1">
      <alignment horizontal="center" vertical="center"/>
    </xf>
    <xf numFmtId="0" fontId="30" fillId="0" borderId="219" xfId="485" applyFont="1" applyFill="1" applyBorder="1" applyAlignment="1">
      <alignment horizontal="center" vertical="center"/>
    </xf>
    <xf numFmtId="0" fontId="30" fillId="0" borderId="16" xfId="485" applyFont="1" applyFill="1" applyBorder="1" applyAlignment="1">
      <alignment horizontal="center" vertical="center" wrapText="1"/>
    </xf>
    <xf numFmtId="0" fontId="30" fillId="0" borderId="219" xfId="485" applyFont="1" applyFill="1" applyBorder="1" applyAlignment="1">
      <alignment horizontal="center" vertical="center" wrapText="1"/>
    </xf>
    <xf numFmtId="181" fontId="30" fillId="0" borderId="16" xfId="485" applyNumberFormat="1" applyFont="1" applyFill="1" applyBorder="1" applyAlignment="1">
      <alignment horizontal="center" vertical="center"/>
    </xf>
    <xf numFmtId="181" fontId="30" fillId="0" borderId="30" xfId="485" applyNumberFormat="1" applyFont="1" applyFill="1" applyBorder="1" applyAlignment="1">
      <alignment horizontal="center" vertical="center"/>
    </xf>
    <xf numFmtId="181" fontId="30" fillId="0" borderId="219" xfId="485" applyNumberFormat="1" applyFont="1" applyFill="1" applyBorder="1" applyAlignment="1">
      <alignment horizontal="center" vertical="center"/>
    </xf>
    <xf numFmtId="181" fontId="30" fillId="0" borderId="220" xfId="485" applyNumberFormat="1" applyFont="1" applyFill="1" applyBorder="1" applyAlignment="1">
      <alignment horizontal="center" vertical="center"/>
    </xf>
    <xf numFmtId="0" fontId="30" fillId="0" borderId="26" xfId="485" applyFont="1" applyFill="1" applyBorder="1" applyAlignment="1">
      <alignment horizontal="center"/>
    </xf>
    <xf numFmtId="0" fontId="30" fillId="31" borderId="219" xfId="485" applyFont="1" applyFill="1" applyBorder="1" applyAlignment="1">
      <alignment horizontal="center" vertical="center"/>
    </xf>
    <xf numFmtId="203" fontId="167" fillId="0" borderId="0" xfId="0" applyNumberFormat="1" applyFont="1" applyFill="1" applyAlignment="1">
      <alignment horizontal="left" vertical="center"/>
    </xf>
    <xf numFmtId="0" fontId="177" fillId="0" borderId="30" xfId="0" applyFont="1" applyFill="1" applyBorder="1" applyAlignment="1">
      <alignment horizontal="center"/>
    </xf>
    <xf numFmtId="0" fontId="177" fillId="0" borderId="32" xfId="0" applyFont="1" applyFill="1" applyBorder="1" applyAlignment="1">
      <alignment horizontal="center"/>
    </xf>
    <xf numFmtId="0" fontId="177" fillId="0" borderId="66" xfId="0" applyFont="1" applyFill="1" applyBorder="1" applyAlignment="1">
      <alignment horizontal="center"/>
    </xf>
    <xf numFmtId="14" fontId="170" fillId="0" borderId="0" xfId="289" applyNumberFormat="1" applyFont="1" applyFill="1" applyAlignment="1">
      <alignment horizontal="center" vertical="center"/>
    </xf>
    <xf numFmtId="0" fontId="170" fillId="0" borderId="0" xfId="289" applyFont="1" applyFill="1" applyAlignment="1">
      <alignment horizontal="center" vertical="center"/>
    </xf>
    <xf numFmtId="180" fontId="141" fillId="27" borderId="220" xfId="2434" applyNumberFormat="1" applyFont="1" applyFill="1" applyBorder="1" applyAlignment="1">
      <alignment horizontal="center" vertical="center"/>
    </xf>
    <xf numFmtId="180" fontId="141" fillId="27" borderId="222" xfId="2434" applyNumberFormat="1" applyFont="1" applyFill="1" applyBorder="1" applyAlignment="1">
      <alignment horizontal="center" vertical="center"/>
    </xf>
    <xf numFmtId="201" fontId="230" fillId="0" borderId="219" xfId="2433" applyNumberFormat="1" applyFont="1" applyFill="1" applyBorder="1" applyAlignment="1" applyProtection="1">
      <alignment horizontal="center" vertical="center" textRotation="180"/>
    </xf>
    <xf numFmtId="201" fontId="226" fillId="0" borderId="219" xfId="2433" applyNumberFormat="1" applyFont="1" applyBorder="1" applyAlignment="1" applyProtection="1">
      <alignment horizontal="center" vertical="center" textRotation="180"/>
    </xf>
    <xf numFmtId="201" fontId="226" fillId="0" borderId="219" xfId="2434" applyNumberFormat="1" applyFont="1" applyFill="1" applyBorder="1" applyAlignment="1">
      <alignment horizontal="center" vertical="center"/>
    </xf>
    <xf numFmtId="201" fontId="226" fillId="0" borderId="219" xfId="2433" applyNumberFormat="1" applyFont="1" applyFill="1" applyBorder="1" applyAlignment="1" applyProtection="1">
      <alignment horizontal="center" vertical="center" wrapText="1"/>
    </xf>
    <xf numFmtId="201" fontId="226" fillId="27" borderId="219" xfId="2433" applyNumberFormat="1" applyFont="1" applyFill="1" applyBorder="1" applyAlignment="1" applyProtection="1">
      <alignment horizontal="center" vertical="center" wrapText="1"/>
    </xf>
    <xf numFmtId="201" fontId="226" fillId="0" borderId="219" xfId="2432" applyNumberFormat="1" applyFont="1" applyFill="1" applyBorder="1" applyAlignment="1">
      <alignment horizontal="center"/>
    </xf>
    <xf numFmtId="201" fontId="226" fillId="28" borderId="219" xfId="2433" applyNumberFormat="1" applyFont="1" applyFill="1" applyBorder="1" applyAlignment="1" applyProtection="1">
      <alignment horizontal="center" vertical="center"/>
    </xf>
    <xf numFmtId="201" fontId="226" fillId="0" borderId="219" xfId="2433" applyNumberFormat="1" applyFont="1" applyBorder="1" applyAlignment="1" applyProtection="1">
      <alignment horizontal="center" vertical="center" wrapText="1"/>
    </xf>
    <xf numFmtId="201" fontId="1" fillId="0" borderId="219" xfId="2435" applyNumberFormat="1" applyFont="1" applyFill="1" applyBorder="1" applyAlignment="1">
      <alignment horizontal="center" vertical="center"/>
    </xf>
    <xf numFmtId="201" fontId="141" fillId="0" borderId="219" xfId="2433" applyNumberFormat="1" applyFont="1" applyFill="1" applyBorder="1" applyAlignment="1" applyProtection="1">
      <alignment horizontal="center" vertical="center"/>
    </xf>
    <xf numFmtId="180" fontId="162" fillId="27" borderId="179" xfId="429" applyNumberFormat="1" applyFont="1" applyFill="1" applyBorder="1" applyAlignment="1">
      <alignment horizontal="center" vertical="center"/>
    </xf>
    <xf numFmtId="201" fontId="162" fillId="0" borderId="224" xfId="3362" applyNumberFormat="1" applyFont="1" applyFill="1" applyBorder="1" applyAlignment="1" applyProtection="1">
      <alignment horizontal="center" vertical="center"/>
    </xf>
    <xf numFmtId="180" fontId="162" fillId="27" borderId="219" xfId="429" applyNumberFormat="1" applyFont="1" applyFill="1" applyBorder="1" applyAlignment="1">
      <alignment horizontal="center" vertical="center"/>
    </xf>
    <xf numFmtId="201" fontId="162" fillId="0" borderId="219" xfId="3362" applyNumberFormat="1" applyFont="1" applyBorder="1" applyAlignment="1" applyProtection="1">
      <alignment horizontal="center" vertical="center" wrapText="1"/>
    </xf>
    <xf numFmtId="201" fontId="162" fillId="27" borderId="16" xfId="3362" applyNumberFormat="1" applyFont="1" applyFill="1" applyBorder="1" applyAlignment="1" applyProtection="1">
      <alignment horizontal="center" vertical="center" wrapText="1"/>
    </xf>
    <xf numFmtId="201" fontId="159" fillId="0" borderId="16" xfId="482" quotePrefix="1" applyNumberFormat="1" applyFont="1" applyFill="1" applyBorder="1" applyAlignment="1">
      <alignment horizontal="center"/>
    </xf>
    <xf numFmtId="201" fontId="141" fillId="27" borderId="220" xfId="2433" applyNumberFormat="1" applyFont="1" applyFill="1" applyBorder="1" applyAlignment="1" applyProtection="1">
      <alignment horizontal="center" vertical="center" wrapText="1"/>
    </xf>
    <xf numFmtId="201" fontId="141" fillId="27" borderId="222" xfId="2433" applyNumberFormat="1" applyFont="1" applyFill="1" applyBorder="1" applyAlignment="1" applyProtection="1">
      <alignment horizontal="center" vertical="center" wrapText="1"/>
    </xf>
    <xf numFmtId="201" fontId="159" fillId="0" borderId="219" xfId="482" quotePrefix="1" applyNumberFormat="1" applyFont="1" applyFill="1" applyBorder="1" applyAlignment="1">
      <alignment horizontal="center"/>
    </xf>
    <xf numFmtId="201" fontId="162" fillId="0" borderId="219" xfId="3362" applyNumberFormat="1" applyFont="1" applyBorder="1" applyAlignment="1" applyProtection="1">
      <alignment horizontal="center" vertical="center" textRotation="180"/>
    </xf>
    <xf numFmtId="201" fontId="162" fillId="27" borderId="236" xfId="3362" applyNumberFormat="1" applyFont="1" applyFill="1" applyBorder="1" applyAlignment="1" applyProtection="1">
      <alignment horizontal="center" vertical="center" wrapText="1"/>
    </xf>
    <xf numFmtId="201" fontId="162" fillId="27" borderId="233" xfId="3362" applyNumberFormat="1" applyFont="1" applyFill="1" applyBorder="1" applyAlignment="1" applyProtection="1">
      <alignment horizontal="center" vertical="center" wrapText="1"/>
    </xf>
    <xf numFmtId="201" fontId="162" fillId="27" borderId="25" xfId="3362" applyNumberFormat="1" applyFont="1" applyFill="1" applyBorder="1" applyAlignment="1" applyProtection="1">
      <alignment horizontal="center" vertical="center" wrapText="1"/>
    </xf>
    <xf numFmtId="201" fontId="162" fillId="28" borderId="236" xfId="3362" applyNumberFormat="1" applyFont="1" applyFill="1" applyBorder="1" applyAlignment="1" applyProtection="1">
      <alignment horizontal="center" vertical="center"/>
    </xf>
    <xf numFmtId="201" fontId="162" fillId="28" borderId="49" xfId="3362" applyNumberFormat="1" applyFont="1" applyFill="1" applyBorder="1" applyAlignment="1" applyProtection="1">
      <alignment horizontal="center" vertical="center"/>
    </xf>
    <xf numFmtId="201" fontId="162" fillId="28" borderId="25" xfId="3362" applyNumberFormat="1" applyFont="1" applyFill="1" applyBorder="1" applyAlignment="1" applyProtection="1">
      <alignment horizontal="center" vertical="center"/>
    </xf>
    <xf numFmtId="201" fontId="162" fillId="0" borderId="49" xfId="3362" applyNumberFormat="1" applyFont="1" applyFill="1" applyBorder="1" applyAlignment="1" applyProtection="1">
      <alignment horizontal="center" vertical="center" wrapText="1"/>
    </xf>
    <xf numFmtId="180" fontId="191" fillId="0" borderId="229" xfId="1424" applyNumberFormat="1" applyFont="1" applyFill="1" applyBorder="1" applyAlignment="1" applyProtection="1">
      <alignment horizontal="center" vertical="center"/>
    </xf>
    <xf numFmtId="180" fontId="191" fillId="0" borderId="221" xfId="1424" applyNumberFormat="1" applyFont="1" applyFill="1" applyBorder="1" applyAlignment="1" applyProtection="1">
      <alignment horizontal="center" vertical="center"/>
    </xf>
    <xf numFmtId="180" fontId="191" fillId="0" borderId="225" xfId="1424" applyNumberFormat="1" applyFont="1" applyFill="1" applyBorder="1" applyAlignment="1" applyProtection="1">
      <alignment horizontal="center" vertical="center"/>
    </xf>
    <xf numFmtId="180" fontId="191" fillId="0" borderId="220" xfId="1424" applyNumberFormat="1" applyFont="1" applyFill="1" applyBorder="1" applyAlignment="1" applyProtection="1">
      <alignment horizontal="center" vertical="center"/>
    </xf>
    <xf numFmtId="180" fontId="191" fillId="0" borderId="222" xfId="1424" applyNumberFormat="1" applyFont="1" applyFill="1" applyBorder="1" applyAlignment="1" applyProtection="1">
      <alignment horizontal="center" vertical="center"/>
    </xf>
    <xf numFmtId="0" fontId="150" fillId="0" borderId="26" xfId="1424" applyFont="1" applyFill="1" applyBorder="1" applyAlignment="1" applyProtection="1">
      <alignment horizontal="center" vertical="center"/>
    </xf>
    <xf numFmtId="0" fontId="150" fillId="0" borderId="16" xfId="1424" applyFont="1" applyFill="1" applyBorder="1" applyAlignment="1" applyProtection="1">
      <alignment horizontal="center" vertical="center"/>
    </xf>
    <xf numFmtId="0" fontId="112" fillId="0" borderId="219" xfId="1424" applyFont="1" applyFill="1" applyBorder="1" applyAlignment="1" applyProtection="1">
      <alignment horizontal="center" vertical="center"/>
    </xf>
    <xf numFmtId="0" fontId="113" fillId="0" borderId="219" xfId="1424" applyFont="1" applyBorder="1" applyAlignment="1" applyProtection="1">
      <alignment horizontal="center" vertical="center"/>
    </xf>
    <xf numFmtId="0" fontId="113" fillId="0" borderId="179" xfId="1424" applyFont="1" applyBorder="1" applyAlignment="1" applyProtection="1">
      <alignment horizontal="center" vertical="center"/>
    </xf>
    <xf numFmtId="0" fontId="112" fillId="0" borderId="26" xfId="1424" applyFont="1" applyFill="1" applyBorder="1" applyAlignment="1" applyProtection="1">
      <alignment horizontal="center" vertical="center" textRotation="180"/>
    </xf>
    <xf numFmtId="0" fontId="112" fillId="0" borderId="223" xfId="1424" applyFont="1" applyFill="1" applyBorder="1" applyAlignment="1" applyProtection="1">
      <alignment horizontal="center" vertical="center" textRotation="180"/>
    </xf>
    <xf numFmtId="0" fontId="24" fillId="0" borderId="223" xfId="1424" applyFont="1" applyBorder="1" applyAlignment="1" applyProtection="1">
      <alignment horizontal="center" vertical="center" textRotation="180"/>
    </xf>
    <xf numFmtId="0" fontId="112" fillId="0" borderId="16" xfId="1424" applyFont="1" applyFill="1" applyBorder="1" applyAlignment="1" applyProtection="1">
      <alignment horizontal="center" vertical="center"/>
    </xf>
    <xf numFmtId="0" fontId="112" fillId="0" borderId="179" xfId="1424" applyFont="1" applyFill="1" applyBorder="1" applyAlignment="1" applyProtection="1">
      <alignment horizontal="center" vertical="center"/>
    </xf>
    <xf numFmtId="0" fontId="112" fillId="0" borderId="16" xfId="1424" applyFont="1" applyFill="1" applyBorder="1" applyAlignment="1" applyProtection="1">
      <alignment horizontal="center" vertical="center" wrapText="1"/>
    </xf>
    <xf numFmtId="0" fontId="112" fillId="0" borderId="219" xfId="1424" applyFont="1" applyFill="1" applyBorder="1" applyAlignment="1" applyProtection="1">
      <alignment horizontal="center" vertical="center" wrapText="1"/>
    </xf>
    <xf numFmtId="0" fontId="112" fillId="0" borderId="179" xfId="1424" applyFont="1" applyFill="1" applyBorder="1" applyAlignment="1" applyProtection="1">
      <alignment horizontal="center" vertical="center" wrapText="1"/>
    </xf>
    <xf numFmtId="0" fontId="112" fillId="0" borderId="75" xfId="1424" applyFont="1" applyFill="1" applyBorder="1" applyAlignment="1" applyProtection="1">
      <alignment horizontal="center" vertical="center"/>
    </xf>
    <xf numFmtId="0" fontId="112" fillId="0" borderId="224" xfId="1424" applyFont="1" applyFill="1" applyBorder="1" applyAlignment="1" applyProtection="1">
      <alignment horizontal="center" vertical="center"/>
    </xf>
    <xf numFmtId="0" fontId="150" fillId="0" borderId="223" xfId="1424" applyFont="1" applyFill="1" applyBorder="1" applyAlignment="1" applyProtection="1">
      <alignment horizontal="center" vertical="center"/>
    </xf>
    <xf numFmtId="0" fontId="150" fillId="0" borderId="219" xfId="1424" applyFont="1" applyFill="1" applyBorder="1" applyAlignment="1" applyProtection="1">
      <alignment horizontal="center" vertical="center"/>
    </xf>
    <xf numFmtId="0" fontId="150" fillId="0" borderId="75" xfId="1424" applyFont="1" applyFill="1" applyBorder="1" applyAlignment="1" applyProtection="1">
      <alignment horizontal="center" vertical="center"/>
    </xf>
    <xf numFmtId="0" fontId="150" fillId="0" borderId="224" xfId="1424" applyFont="1" applyFill="1" applyBorder="1" applyAlignment="1" applyProtection="1">
      <alignment horizontal="center" vertical="center"/>
    </xf>
    <xf numFmtId="180" fontId="150" fillId="0" borderId="220" xfId="1424" applyNumberFormat="1" applyFont="1" applyFill="1" applyBorder="1" applyAlignment="1" applyProtection="1">
      <alignment horizontal="center" vertical="center"/>
    </xf>
    <xf numFmtId="180" fontId="150" fillId="0" borderId="222" xfId="1424" applyNumberFormat="1" applyFont="1" applyFill="1" applyBorder="1" applyAlignment="1" applyProtection="1">
      <alignment horizontal="center" vertical="center"/>
    </xf>
    <xf numFmtId="0" fontId="113" fillId="0" borderId="224" xfId="1424" applyFont="1" applyBorder="1" applyAlignment="1" applyProtection="1">
      <alignment horizontal="center" vertical="center"/>
    </xf>
    <xf numFmtId="0" fontId="113" fillId="0" borderId="180" xfId="1424" applyFont="1" applyBorder="1" applyAlignment="1" applyProtection="1">
      <alignment horizontal="center" vertical="center"/>
    </xf>
    <xf numFmtId="0" fontId="139" fillId="31" borderId="30" xfId="492" applyFont="1" applyFill="1" applyBorder="1" applyAlignment="1">
      <alignment horizontal="center" vertical="center"/>
    </xf>
    <xf numFmtId="0" fontId="139" fillId="31" borderId="66" xfId="492" applyFont="1" applyFill="1" applyBorder="1" applyAlignment="1">
      <alignment horizontal="center" vertical="center"/>
    </xf>
    <xf numFmtId="0" fontId="139" fillId="31" borderId="152" xfId="492" applyFont="1" applyFill="1" applyBorder="1" applyAlignment="1">
      <alignment horizontal="center" vertical="center"/>
    </xf>
    <xf numFmtId="0" fontId="139" fillId="31" borderId="153" xfId="492" applyFont="1" applyFill="1" applyBorder="1" applyAlignment="1">
      <alignment horizontal="center" vertical="center"/>
    </xf>
    <xf numFmtId="0" fontId="266" fillId="31" borderId="152" xfId="492" applyFont="1" applyFill="1" applyBorder="1" applyAlignment="1">
      <alignment horizontal="center" vertical="center"/>
    </xf>
    <xf numFmtId="0" fontId="266" fillId="31" borderId="153" xfId="492" applyFont="1" applyFill="1" applyBorder="1" applyAlignment="1">
      <alignment horizontal="center" vertical="center"/>
    </xf>
    <xf numFmtId="0" fontId="139" fillId="31" borderId="169" xfId="492" applyFont="1" applyFill="1" applyBorder="1" applyAlignment="1">
      <alignment horizontal="center" vertical="center"/>
    </xf>
    <xf numFmtId="180" fontId="148" fillId="0" borderId="157" xfId="0" applyNumberFormat="1" applyFont="1" applyBorder="1" applyAlignment="1">
      <alignment horizontal="center" vertical="center"/>
    </xf>
    <xf numFmtId="180" fontId="148" fillId="0" borderId="166" xfId="0" applyNumberFormat="1" applyFont="1" applyBorder="1" applyAlignment="1">
      <alignment horizontal="center" vertical="center"/>
    </xf>
    <xf numFmtId="180" fontId="148" fillId="0" borderId="174" xfId="0" applyNumberFormat="1" applyFont="1" applyBorder="1" applyAlignment="1">
      <alignment horizontal="center" vertical="center"/>
    </xf>
    <xf numFmtId="49" fontId="130" fillId="0" borderId="16" xfId="0" applyNumberFormat="1" applyFont="1" applyFill="1" applyBorder="1" applyAlignment="1">
      <alignment horizontal="center" vertical="center"/>
    </xf>
    <xf numFmtId="0" fontId="118" fillId="31" borderId="44" xfId="1424" applyFont="1" applyFill="1" applyBorder="1" applyAlignment="1" applyProtection="1">
      <alignment horizontal="center" vertical="center" textRotation="180"/>
    </xf>
    <xf numFmtId="0" fontId="118" fillId="31" borderId="170" xfId="1424" applyFont="1" applyFill="1" applyBorder="1" applyAlignment="1" applyProtection="1">
      <alignment horizontal="center" vertical="center" textRotation="180"/>
    </xf>
    <xf numFmtId="0" fontId="23" fillId="31" borderId="170" xfId="1424" applyFont="1" applyFill="1" applyBorder="1" applyAlignment="1" applyProtection="1">
      <alignment horizontal="center" vertical="center" textRotation="180"/>
    </xf>
    <xf numFmtId="0" fontId="23" fillId="31" borderId="185" xfId="1424" applyFont="1" applyFill="1" applyBorder="1" applyAlignment="1" applyProtection="1">
      <alignment horizontal="center" vertical="center" textRotation="180"/>
    </xf>
    <xf numFmtId="0" fontId="139" fillId="31" borderId="26" xfId="0" applyFont="1" applyFill="1" applyBorder="1" applyAlignment="1">
      <alignment horizontal="center" vertical="center"/>
    </xf>
    <xf numFmtId="0" fontId="139" fillId="31" borderId="167" xfId="0" applyFont="1" applyFill="1" applyBorder="1" applyAlignment="1">
      <alignment horizontal="center" vertical="center"/>
    </xf>
    <xf numFmtId="0" fontId="139" fillId="31" borderId="28" xfId="0" applyFont="1" applyFill="1" applyBorder="1" applyAlignment="1">
      <alignment horizontal="center" vertical="center"/>
    </xf>
    <xf numFmtId="0" fontId="139" fillId="31" borderId="16" xfId="0" applyFont="1" applyFill="1" applyBorder="1" applyAlignment="1">
      <alignment horizontal="center" vertical="center" wrapText="1"/>
    </xf>
    <xf numFmtId="0" fontId="139" fillId="31" borderId="151" xfId="0" applyFont="1" applyFill="1" applyBorder="1" applyAlignment="1">
      <alignment horizontal="center" vertical="center" wrapText="1"/>
    </xf>
    <xf numFmtId="0" fontId="139" fillId="31" borderId="179" xfId="0" applyFont="1" applyFill="1" applyBorder="1" applyAlignment="1">
      <alignment horizontal="center" vertical="center" wrapText="1"/>
    </xf>
    <xf numFmtId="0" fontId="139" fillId="31" borderId="16" xfId="0" applyFont="1" applyFill="1" applyBorder="1" applyAlignment="1">
      <alignment horizontal="center" vertical="center"/>
    </xf>
    <xf numFmtId="0" fontId="139" fillId="31" borderId="151" xfId="0" applyFont="1" applyFill="1" applyBorder="1" applyAlignment="1">
      <alignment horizontal="center" vertical="center"/>
    </xf>
    <xf numFmtId="0" fontId="139" fillId="31" borderId="32" xfId="492" applyFont="1" applyFill="1" applyBorder="1" applyAlignment="1">
      <alignment horizontal="center" vertical="center"/>
    </xf>
    <xf numFmtId="0" fontId="139" fillId="31" borderId="16" xfId="492" applyFont="1" applyFill="1" applyBorder="1" applyAlignment="1">
      <alignment horizontal="center" vertical="center"/>
    </xf>
    <xf numFmtId="0" fontId="139" fillId="31" borderId="75" xfId="492" applyFont="1" applyFill="1" applyBorder="1" applyAlignment="1">
      <alignment horizontal="center" vertical="center"/>
    </xf>
    <xf numFmtId="0" fontId="139" fillId="31" borderId="151" xfId="492" applyFont="1" applyFill="1" applyBorder="1" applyAlignment="1">
      <alignment horizontal="center" vertical="center"/>
    </xf>
    <xf numFmtId="0" fontId="139" fillId="31" borderId="156" xfId="492" applyFont="1" applyFill="1" applyBorder="1" applyAlignment="1">
      <alignment horizontal="center" vertical="center"/>
    </xf>
    <xf numFmtId="0" fontId="139" fillId="31" borderId="168" xfId="492" applyFont="1" applyFill="1" applyBorder="1" applyAlignment="1">
      <alignment horizontal="center" vertical="center"/>
    </xf>
    <xf numFmtId="0" fontId="139" fillId="31" borderId="179" xfId="0" applyFont="1" applyFill="1" applyBorder="1" applyAlignment="1">
      <alignment horizontal="center" vertical="center"/>
    </xf>
    <xf numFmtId="0" fontId="139" fillId="31" borderId="82" xfId="492" applyFont="1" applyFill="1" applyBorder="1" applyAlignment="1">
      <alignment horizontal="center" vertical="center"/>
    </xf>
    <xf numFmtId="180" fontId="130" fillId="30" borderId="152" xfId="0" applyNumberFormat="1" applyFont="1" applyFill="1" applyBorder="1" applyAlignment="1">
      <alignment horizontal="center" vertical="center"/>
    </xf>
    <xf numFmtId="180" fontId="130" fillId="30" borderId="156" xfId="0" applyNumberFormat="1" applyFont="1" applyFill="1" applyBorder="1" applyAlignment="1">
      <alignment horizontal="center" vertical="center"/>
    </xf>
    <xf numFmtId="180" fontId="130" fillId="30" borderId="153" xfId="0" applyNumberFormat="1" applyFont="1" applyFill="1" applyBorder="1" applyAlignment="1">
      <alignment horizontal="center" vertical="center"/>
    </xf>
    <xf numFmtId="180" fontId="266" fillId="32" borderId="151" xfId="0" applyNumberFormat="1" applyFont="1" applyFill="1" applyBorder="1" applyAlignment="1">
      <alignment horizontal="left" vertical="center" wrapText="1"/>
    </xf>
    <xf numFmtId="180" fontId="266" fillId="32" borderId="168" xfId="0" applyNumberFormat="1" applyFont="1" applyFill="1" applyBorder="1" applyAlignment="1">
      <alignment horizontal="left" vertical="center" wrapText="1"/>
    </xf>
    <xf numFmtId="0" fontId="118" fillId="0" borderId="44" xfId="1424" applyFont="1" applyFill="1" applyBorder="1" applyAlignment="1" applyProtection="1">
      <alignment horizontal="center" vertical="center" textRotation="180"/>
    </xf>
    <xf numFmtId="0" fontId="118" fillId="0" borderId="170" xfId="1424" applyFont="1" applyFill="1" applyBorder="1" applyAlignment="1" applyProtection="1">
      <alignment horizontal="center" vertical="center" textRotation="180"/>
    </xf>
    <xf numFmtId="0" fontId="23" fillId="0" borderId="170" xfId="1424" applyFont="1" applyFill="1" applyBorder="1" applyAlignment="1" applyProtection="1">
      <alignment horizontal="center" vertical="center" textRotation="180"/>
    </xf>
    <xf numFmtId="0" fontId="23" fillId="0" borderId="185" xfId="1424" applyFont="1" applyFill="1" applyBorder="1" applyAlignment="1" applyProtection="1">
      <alignment horizontal="center" vertical="center" textRotation="180"/>
    </xf>
    <xf numFmtId="0" fontId="139" fillId="0" borderId="26" xfId="0" applyFont="1" applyFill="1" applyBorder="1" applyAlignment="1">
      <alignment horizontal="center" vertical="center"/>
    </xf>
    <xf numFmtId="0" fontId="139" fillId="0" borderId="167" xfId="0" applyFont="1" applyFill="1" applyBorder="1" applyAlignment="1">
      <alignment horizontal="center" vertical="center"/>
    </xf>
    <xf numFmtId="0" fontId="139" fillId="0" borderId="28" xfId="0" applyFont="1" applyFill="1" applyBorder="1" applyAlignment="1">
      <alignment horizontal="center" vertical="center"/>
    </xf>
    <xf numFmtId="0" fontId="427" fillId="31" borderId="30" xfId="492" applyFont="1" applyFill="1" applyBorder="1" applyAlignment="1">
      <alignment horizontal="center" vertical="center"/>
    </xf>
    <xf numFmtId="0" fontId="266" fillId="31" borderId="82" xfId="492" applyFont="1" applyFill="1" applyBorder="1" applyAlignment="1">
      <alignment horizontal="center" vertical="center"/>
    </xf>
    <xf numFmtId="180" fontId="130" fillId="30" borderId="181" xfId="0" applyNumberFormat="1" applyFont="1" applyFill="1" applyBorder="1" applyAlignment="1">
      <alignment horizontal="center" vertical="center"/>
    </xf>
    <xf numFmtId="180" fontId="130" fillId="30" borderId="182" xfId="0" applyNumberFormat="1" applyFont="1" applyFill="1" applyBorder="1" applyAlignment="1">
      <alignment horizontal="center" vertical="center"/>
    </xf>
    <xf numFmtId="180" fontId="130" fillId="30" borderId="183" xfId="0" applyNumberFormat="1" applyFont="1" applyFill="1" applyBorder="1" applyAlignment="1">
      <alignment horizontal="center" vertical="center"/>
    </xf>
    <xf numFmtId="180" fontId="130" fillId="30" borderId="184" xfId="0" applyNumberFormat="1" applyFont="1" applyFill="1" applyBorder="1" applyAlignment="1">
      <alignment horizontal="center" vertical="center"/>
    </xf>
    <xf numFmtId="180" fontId="148" fillId="0" borderId="151" xfId="0" applyNumberFormat="1" applyFont="1" applyBorder="1" applyAlignment="1">
      <alignment horizontal="center" vertical="center"/>
    </xf>
    <xf numFmtId="180" fontId="148" fillId="0" borderId="168" xfId="0" applyNumberFormat="1" applyFont="1" applyBorder="1" applyAlignment="1">
      <alignment horizontal="center" vertical="center"/>
    </xf>
    <xf numFmtId="49" fontId="130" fillId="0" borderId="22" xfId="0" applyNumberFormat="1" applyFont="1" applyFill="1" applyBorder="1" applyAlignment="1">
      <alignment horizontal="center" vertical="center"/>
    </xf>
    <xf numFmtId="49" fontId="130" fillId="0" borderId="10" xfId="0" applyNumberFormat="1" applyFont="1" applyFill="1" applyBorder="1" applyAlignment="1">
      <alignment horizontal="center" vertical="center"/>
    </xf>
    <xf numFmtId="49" fontId="130" fillId="0" borderId="163" xfId="0" applyNumberFormat="1" applyFont="1" applyFill="1" applyBorder="1" applyAlignment="1">
      <alignment horizontal="center" vertical="center"/>
    </xf>
    <xf numFmtId="49" fontId="130" fillId="0" borderId="30" xfId="0" applyNumberFormat="1" applyFont="1" applyFill="1" applyBorder="1" applyAlignment="1">
      <alignment horizontal="center" vertical="center"/>
    </xf>
    <xf numFmtId="49" fontId="130" fillId="0" borderId="82" xfId="0" applyNumberFormat="1" applyFont="1" applyFill="1" applyBorder="1" applyAlignment="1">
      <alignment horizontal="center" vertical="center"/>
    </xf>
    <xf numFmtId="49" fontId="130" fillId="0" borderId="20" xfId="0" applyNumberFormat="1" applyFont="1" applyFill="1" applyBorder="1" applyAlignment="1">
      <alignment horizontal="center" vertical="center"/>
    </xf>
    <xf numFmtId="49" fontId="130" fillId="0" borderId="25" xfId="0" applyNumberFormat="1" applyFont="1" applyFill="1" applyBorder="1" applyAlignment="1">
      <alignment horizontal="center" vertical="center"/>
    </xf>
    <xf numFmtId="49" fontId="130" fillId="0" borderId="23" xfId="0" applyNumberFormat="1" applyFont="1" applyFill="1" applyBorder="1" applyAlignment="1">
      <alignment horizontal="center" vertical="center"/>
    </xf>
    <xf numFmtId="49" fontId="130" fillId="0" borderId="157" xfId="0" applyNumberFormat="1" applyFont="1" applyFill="1" applyBorder="1" applyAlignment="1">
      <alignment horizontal="center" vertical="center"/>
    </xf>
    <xf numFmtId="49" fontId="130" fillId="0" borderId="158" xfId="0" applyNumberFormat="1" applyFont="1" applyFill="1" applyBorder="1" applyAlignment="1">
      <alignment horizontal="center" vertical="center"/>
    </xf>
    <xf numFmtId="180" fontId="130" fillId="61" borderId="21" xfId="0" applyNumberFormat="1" applyFont="1" applyFill="1" applyBorder="1" applyAlignment="1">
      <alignment horizontal="center" vertical="center"/>
    </xf>
    <xf numFmtId="180" fontId="130" fillId="61" borderId="156" xfId="0" applyNumberFormat="1" applyFont="1" applyFill="1" applyBorder="1" applyAlignment="1">
      <alignment horizontal="center" vertical="center"/>
    </xf>
    <xf numFmtId="180" fontId="130" fillId="61" borderId="169" xfId="0" applyNumberFormat="1" applyFont="1" applyFill="1" applyBorder="1" applyAlignment="1">
      <alignment horizontal="center" vertical="center"/>
    </xf>
    <xf numFmtId="180" fontId="266" fillId="0" borderId="21" xfId="0" applyNumberFormat="1" applyFont="1" applyBorder="1" applyAlignment="1">
      <alignment horizontal="center" vertical="center"/>
    </xf>
    <xf numFmtId="180" fontId="266" fillId="0" borderId="153" xfId="0" applyNumberFormat="1" applyFont="1" applyBorder="1" applyAlignment="1">
      <alignment horizontal="center" vertical="center"/>
    </xf>
    <xf numFmtId="180" fontId="130" fillId="29" borderId="36" xfId="0" applyNumberFormat="1" applyFont="1" applyFill="1" applyBorder="1" applyAlignment="1">
      <alignment horizontal="center" vertical="center"/>
    </xf>
    <xf numFmtId="180" fontId="130" fillId="29" borderId="38" xfId="0" applyNumberFormat="1" applyFont="1" applyFill="1" applyBorder="1" applyAlignment="1">
      <alignment horizontal="center" vertical="center"/>
    </xf>
    <xf numFmtId="180" fontId="130" fillId="29" borderId="35" xfId="0" applyNumberFormat="1" applyFont="1" applyFill="1" applyBorder="1" applyAlignment="1">
      <alignment horizontal="center" vertical="center"/>
    </xf>
    <xf numFmtId="180" fontId="130" fillId="29" borderId="77" xfId="0" applyNumberFormat="1" applyFont="1" applyFill="1" applyBorder="1" applyAlignment="1">
      <alignment horizontal="center" vertical="center"/>
    </xf>
    <xf numFmtId="49" fontId="130" fillId="27" borderId="20" xfId="0" applyNumberFormat="1" applyFont="1" applyFill="1" applyBorder="1" applyAlignment="1">
      <alignment horizontal="center" vertical="center"/>
    </xf>
    <xf numFmtId="49" fontId="130" fillId="27" borderId="157" xfId="0" applyNumberFormat="1" applyFont="1" applyFill="1" applyBorder="1" applyAlignment="1">
      <alignment horizontal="center" vertical="center"/>
    </xf>
    <xf numFmtId="49" fontId="130" fillId="27" borderId="158" xfId="0" applyNumberFormat="1" applyFont="1" applyFill="1" applyBorder="1" applyAlignment="1">
      <alignment horizontal="center" vertical="center"/>
    </xf>
    <xf numFmtId="49" fontId="130" fillId="27" borderId="30" xfId="0" applyNumberFormat="1" applyFont="1" applyFill="1" applyBorder="1" applyAlignment="1">
      <alignment horizontal="center" vertical="center"/>
    </xf>
    <xf numFmtId="49" fontId="130" fillId="27" borderId="82" xfId="0" applyNumberFormat="1" applyFont="1" applyFill="1" applyBorder="1" applyAlignment="1">
      <alignment horizontal="center" vertical="center"/>
    </xf>
    <xf numFmtId="180" fontId="306" fillId="27" borderId="30" xfId="0" applyNumberFormat="1" applyFont="1" applyFill="1" applyBorder="1" applyAlignment="1">
      <alignment horizontal="center" vertical="center"/>
    </xf>
    <xf numFmtId="180" fontId="306" fillId="27" borderId="32" xfId="0" applyNumberFormat="1" applyFont="1" applyFill="1" applyBorder="1" applyAlignment="1">
      <alignment horizontal="center" vertical="center"/>
    </xf>
    <xf numFmtId="180" fontId="306" fillId="27" borderId="82" xfId="0" applyNumberFormat="1" applyFont="1" applyFill="1" applyBorder="1" applyAlignment="1">
      <alignment horizontal="center" vertical="center"/>
    </xf>
    <xf numFmtId="49" fontId="130" fillId="27" borderId="21" xfId="0" applyNumberFormat="1" applyFont="1" applyFill="1" applyBorder="1" applyAlignment="1">
      <alignment horizontal="center" vertical="center"/>
    </xf>
    <xf numFmtId="49" fontId="130" fillId="27" borderId="153" xfId="0" applyNumberFormat="1" applyFont="1" applyFill="1" applyBorder="1" applyAlignment="1">
      <alignment horizontal="center" vertical="center"/>
    </xf>
    <xf numFmtId="180" fontId="311" fillId="27" borderId="30" xfId="0" applyNumberFormat="1" applyFont="1" applyFill="1" applyBorder="1" applyAlignment="1">
      <alignment horizontal="center" vertical="center"/>
    </xf>
    <xf numFmtId="180" fontId="311" fillId="27" borderId="66" xfId="0" applyNumberFormat="1" applyFont="1" applyFill="1" applyBorder="1" applyAlignment="1">
      <alignment horizontal="center" vertical="center"/>
    </xf>
    <xf numFmtId="180" fontId="266" fillId="34" borderId="36" xfId="0" applyNumberFormat="1" applyFont="1" applyFill="1" applyBorder="1" applyAlignment="1">
      <alignment horizontal="center" vertical="center"/>
    </xf>
    <xf numFmtId="180" fontId="266" fillId="34" borderId="38" xfId="0" applyNumberFormat="1" applyFont="1" applyFill="1" applyBorder="1" applyAlignment="1">
      <alignment horizontal="center" vertical="center"/>
    </xf>
    <xf numFmtId="49" fontId="266" fillId="27" borderId="21" xfId="0" applyNumberFormat="1" applyFont="1" applyFill="1" applyBorder="1" applyAlignment="1">
      <alignment horizontal="center" vertical="center"/>
    </xf>
    <xf numFmtId="49" fontId="266" fillId="27" borderId="153" xfId="0" applyNumberFormat="1" applyFont="1" applyFill="1" applyBorder="1" applyAlignment="1">
      <alignment horizontal="center" vertical="center"/>
    </xf>
    <xf numFmtId="180" fontId="306" fillId="27" borderId="21" xfId="0" applyNumberFormat="1" applyFont="1" applyFill="1" applyBorder="1" applyAlignment="1">
      <alignment horizontal="center" vertical="center"/>
    </xf>
    <xf numFmtId="180" fontId="306" fillId="27" borderId="156" xfId="0" applyNumberFormat="1" applyFont="1" applyFill="1" applyBorder="1" applyAlignment="1">
      <alignment horizontal="center" vertical="center"/>
    </xf>
    <xf numFmtId="180" fontId="306" fillId="27" borderId="153" xfId="0" applyNumberFormat="1" applyFont="1" applyFill="1" applyBorder="1" applyAlignment="1">
      <alignment horizontal="center" vertical="center"/>
    </xf>
    <xf numFmtId="0" fontId="23" fillId="0" borderId="28" xfId="1424" applyFont="1" applyBorder="1" applyAlignment="1" applyProtection="1">
      <alignment horizontal="center" vertical="center" textRotation="180"/>
    </xf>
    <xf numFmtId="0" fontId="139" fillId="0" borderId="75" xfId="0" applyFont="1" applyFill="1" applyBorder="1" applyAlignment="1">
      <alignment horizontal="center" vertical="center"/>
    </xf>
    <xf numFmtId="0" fontId="139" fillId="0" borderId="168" xfId="0" applyFont="1" applyFill="1" applyBorder="1" applyAlignment="1">
      <alignment horizontal="center" vertical="center"/>
    </xf>
    <xf numFmtId="0" fontId="139" fillId="0" borderId="31" xfId="0" applyFont="1" applyFill="1" applyBorder="1" applyAlignment="1">
      <alignment horizontal="center" vertical="center"/>
    </xf>
    <xf numFmtId="49" fontId="130" fillId="0" borderId="36" xfId="0" applyNumberFormat="1" applyFont="1" applyFill="1" applyBorder="1" applyAlignment="1">
      <alignment horizontal="center" vertical="center"/>
    </xf>
    <xf numFmtId="49" fontId="130" fillId="0" borderId="38" xfId="0" applyNumberFormat="1" applyFont="1" applyFill="1" applyBorder="1" applyAlignment="1">
      <alignment horizontal="center" vertical="center"/>
    </xf>
    <xf numFmtId="49" fontId="130" fillId="0" borderId="21" xfId="0" applyNumberFormat="1" applyFont="1" applyFill="1" applyBorder="1" applyAlignment="1">
      <alignment horizontal="center" vertical="center"/>
    </xf>
    <xf numFmtId="49" fontId="130" fillId="0" borderId="153" xfId="0" applyNumberFormat="1" applyFont="1" applyFill="1" applyBorder="1" applyAlignment="1">
      <alignment horizontal="center" vertical="center"/>
    </xf>
    <xf numFmtId="49" fontId="130" fillId="0" borderId="66" xfId="0" applyNumberFormat="1" applyFont="1" applyFill="1" applyBorder="1" applyAlignment="1">
      <alignment horizontal="center" vertical="center"/>
    </xf>
    <xf numFmtId="49" fontId="130" fillId="0" borderId="169" xfId="0" applyNumberFormat="1" applyFont="1" applyFill="1" applyBorder="1" applyAlignment="1">
      <alignment horizontal="center" vertical="center"/>
    </xf>
    <xf numFmtId="49" fontId="130" fillId="0" borderId="77" xfId="0" applyNumberFormat="1" applyFont="1" applyFill="1" applyBorder="1" applyAlignment="1">
      <alignment horizontal="center" vertical="center"/>
    </xf>
    <xf numFmtId="0" fontId="139" fillId="0" borderId="32" xfId="492" applyFont="1" applyFill="1" applyBorder="1" applyAlignment="1">
      <alignment horizontal="center" vertical="center"/>
    </xf>
    <xf numFmtId="0" fontId="139" fillId="0" borderId="156" xfId="492" applyFont="1" applyFill="1" applyBorder="1" applyAlignment="1">
      <alignment horizontal="center" vertical="center"/>
    </xf>
    <xf numFmtId="0" fontId="433" fillId="0" borderId="151" xfId="387" applyFont="1" applyFill="1" applyBorder="1" applyAlignment="1">
      <alignment horizontal="center" vertical="center"/>
    </xf>
    <xf numFmtId="0" fontId="433" fillId="0" borderId="151" xfId="448" applyNumberFormat="1" applyFont="1" applyFill="1" applyBorder="1" applyAlignment="1">
      <alignment horizontal="left" vertical="center" wrapText="1"/>
    </xf>
    <xf numFmtId="0" fontId="433" fillId="0" borderId="151" xfId="448" applyFont="1" applyFill="1" applyBorder="1" applyAlignment="1">
      <alignment horizontal="center" vertical="center"/>
    </xf>
    <xf numFmtId="0" fontId="433" fillId="0" borderId="151" xfId="448" applyFont="1" applyFill="1" applyBorder="1" applyAlignment="1">
      <alignment horizontal="left" vertical="center"/>
    </xf>
    <xf numFmtId="0" fontId="433" fillId="0" borderId="151" xfId="448" applyFont="1" applyFill="1" applyBorder="1" applyAlignment="1">
      <alignment horizontal="center" vertical="center" wrapText="1"/>
    </xf>
    <xf numFmtId="181" fontId="433" fillId="0" borderId="151" xfId="448" applyNumberFormat="1" applyFont="1" applyFill="1" applyBorder="1" applyAlignment="1">
      <alignment horizontal="center" vertical="center"/>
    </xf>
    <xf numFmtId="199" fontId="437" fillId="0" borderId="152" xfId="383" applyNumberFormat="1" applyFont="1" applyFill="1" applyBorder="1" applyAlignment="1">
      <alignment horizontal="center" vertical="center"/>
    </xf>
    <xf numFmtId="199" fontId="437" fillId="0" borderId="153" xfId="383" applyNumberFormat="1" applyFont="1" applyFill="1" applyBorder="1" applyAlignment="1">
      <alignment horizontal="center" vertical="center"/>
    </xf>
    <xf numFmtId="239" fontId="440" fillId="0" borderId="152" xfId="2335" applyNumberFormat="1" applyFont="1" applyFill="1" applyBorder="1" applyAlignment="1">
      <alignment horizontal="center" vertical="center"/>
    </xf>
    <xf numFmtId="239" fontId="440" fillId="0" borderId="153" xfId="2335" applyNumberFormat="1" applyFont="1" applyFill="1" applyBorder="1" applyAlignment="1">
      <alignment horizontal="center" vertical="center"/>
    </xf>
    <xf numFmtId="239" fontId="440" fillId="0" borderId="154" xfId="2335" applyNumberFormat="1" applyFont="1" applyFill="1" applyBorder="1" applyAlignment="1">
      <alignment horizontal="center" vertical="center"/>
    </xf>
    <xf numFmtId="239" fontId="440" fillId="0" borderId="155" xfId="2335" applyNumberFormat="1" applyFont="1" applyFill="1" applyBorder="1" applyAlignment="1">
      <alignment horizontal="center" vertical="center"/>
    </xf>
    <xf numFmtId="239" fontId="433" fillId="0" borderId="152" xfId="2335" applyNumberFormat="1" applyFont="1" applyFill="1" applyBorder="1" applyAlignment="1">
      <alignment horizontal="center" vertical="center"/>
    </xf>
    <xf numFmtId="239" fontId="433" fillId="0" borderId="154" xfId="2335" applyNumberFormat="1" applyFont="1" applyFill="1" applyBorder="1" applyAlignment="1">
      <alignment horizontal="center" vertical="center"/>
    </xf>
    <xf numFmtId="239" fontId="433" fillId="0" borderId="155" xfId="2335" applyNumberFormat="1" applyFont="1" applyFill="1" applyBorder="1" applyAlignment="1">
      <alignment horizontal="center" vertical="center"/>
    </xf>
    <xf numFmtId="239" fontId="433" fillId="0" borderId="153" xfId="2335" applyNumberFormat="1" applyFont="1" applyFill="1" applyBorder="1" applyAlignment="1">
      <alignment horizontal="center" vertical="center"/>
    </xf>
    <xf numFmtId="180" fontId="437" fillId="26" borderId="152" xfId="492" applyNumberFormat="1" applyFont="1" applyFill="1" applyBorder="1" applyAlignment="1">
      <alignment horizontal="center" vertical="center"/>
    </xf>
    <xf numFmtId="180" fontId="437" fillId="26" borderId="156" xfId="492" applyNumberFormat="1" applyFont="1" applyFill="1" applyBorder="1" applyAlignment="1">
      <alignment horizontal="center" vertical="center"/>
    </xf>
    <xf numFmtId="180" fontId="437" fillId="26" borderId="153" xfId="492" applyNumberFormat="1" applyFont="1" applyFill="1" applyBorder="1" applyAlignment="1">
      <alignment horizontal="center" vertical="center"/>
    </xf>
    <xf numFmtId="0" fontId="434" fillId="26" borderId="151" xfId="388" applyFont="1" applyFill="1" applyBorder="1" applyAlignment="1">
      <alignment horizontal="center" vertical="center"/>
    </xf>
    <xf numFmtId="0" fontId="433" fillId="26" borderId="151" xfId="388" applyFont="1" applyFill="1" applyBorder="1" applyAlignment="1">
      <alignment horizontal="center" vertical="center"/>
    </xf>
    <xf numFmtId="0" fontId="433" fillId="0" borderId="151" xfId="388" applyFont="1" applyFill="1" applyBorder="1" applyAlignment="1">
      <alignment horizontal="center" vertical="center"/>
    </xf>
    <xf numFmtId="0" fontId="434" fillId="0" borderId="151" xfId="388" applyFont="1" applyFill="1" applyBorder="1" applyAlignment="1">
      <alignment horizontal="center" vertical="center"/>
    </xf>
    <xf numFmtId="180" fontId="437" fillId="26" borderId="157" xfId="492" applyNumberFormat="1" applyFont="1" applyFill="1" applyBorder="1" applyAlignment="1">
      <alignment horizontal="center" vertical="center"/>
    </xf>
    <xf numFmtId="180" fontId="437" fillId="26" borderId="158" xfId="492" applyNumberFormat="1" applyFont="1" applyFill="1" applyBorder="1" applyAlignment="1">
      <alignment horizontal="center" vertical="center"/>
    </xf>
    <xf numFmtId="180" fontId="437" fillId="26" borderId="49" xfId="492" applyNumberFormat="1" applyFont="1" applyFill="1" applyBorder="1" applyAlignment="1">
      <alignment horizontal="center" vertical="center"/>
    </xf>
    <xf numFmtId="180" fontId="437" fillId="26" borderId="51" xfId="492" applyNumberFormat="1" applyFont="1" applyFill="1" applyBorder="1" applyAlignment="1">
      <alignment horizontal="center" vertical="center"/>
    </xf>
    <xf numFmtId="180" fontId="437" fillId="26" borderId="25" xfId="492" applyNumberFormat="1" applyFont="1" applyFill="1" applyBorder="1" applyAlignment="1">
      <alignment horizontal="center" vertical="center"/>
    </xf>
    <xf numFmtId="180" fontId="437" fillId="26" borderId="23" xfId="492" applyNumberFormat="1" applyFont="1" applyFill="1" applyBorder="1" applyAlignment="1">
      <alignment horizontal="center" vertical="center"/>
    </xf>
    <xf numFmtId="180" fontId="437" fillId="0" borderId="152" xfId="492" applyNumberFormat="1" applyFont="1" applyFill="1" applyBorder="1" applyAlignment="1">
      <alignment horizontal="center" vertical="center"/>
    </xf>
    <xf numFmtId="180" fontId="437" fillId="0" borderId="153" xfId="492" applyNumberFormat="1" applyFont="1" applyFill="1" applyBorder="1" applyAlignment="1">
      <alignment horizontal="center" vertical="center"/>
    </xf>
    <xf numFmtId="0" fontId="433" fillId="0" borderId="151" xfId="448" applyNumberFormat="1" applyFont="1" applyFill="1" applyBorder="1" applyAlignment="1">
      <alignment horizontal="center" vertical="center" wrapText="1"/>
    </xf>
    <xf numFmtId="0" fontId="434" fillId="0" borderId="151" xfId="387" applyFont="1" applyFill="1" applyBorder="1" applyAlignment="1">
      <alignment horizontal="center" vertical="center"/>
    </xf>
    <xf numFmtId="180" fontId="437" fillId="0" borderId="156" xfId="492" applyNumberFormat="1" applyFont="1" applyFill="1" applyBorder="1" applyAlignment="1">
      <alignment horizontal="center" vertical="center"/>
    </xf>
    <xf numFmtId="180" fontId="450" fillId="0" borderId="152" xfId="492" applyNumberFormat="1" applyFont="1" applyFill="1" applyBorder="1" applyAlignment="1">
      <alignment horizontal="center" vertical="center"/>
    </xf>
    <xf numFmtId="180" fontId="450" fillId="0" borderId="153" xfId="492" applyNumberFormat="1" applyFont="1" applyFill="1" applyBorder="1" applyAlignment="1">
      <alignment horizontal="center" vertical="center"/>
    </xf>
    <xf numFmtId="180" fontId="437" fillId="0" borderId="152" xfId="448" applyNumberFormat="1" applyFont="1" applyFill="1" applyBorder="1" applyAlignment="1">
      <alignment horizontal="center" vertical="center"/>
    </xf>
    <xf numFmtId="180" fontId="437" fillId="0" borderId="156" xfId="448" applyNumberFormat="1" applyFont="1" applyFill="1" applyBorder="1" applyAlignment="1">
      <alignment horizontal="center" vertical="center"/>
    </xf>
    <xf numFmtId="180" fontId="437" fillId="0" borderId="153" xfId="448" applyNumberFormat="1" applyFont="1" applyFill="1" applyBorder="1" applyAlignment="1">
      <alignment horizontal="center" vertical="center"/>
    </xf>
    <xf numFmtId="0" fontId="433" fillId="0" borderId="151" xfId="486" applyNumberFormat="1" applyFont="1" applyFill="1" applyBorder="1" applyAlignment="1">
      <alignment horizontal="left" vertical="center" wrapText="1"/>
    </xf>
    <xf numFmtId="0" fontId="433" fillId="0" borderId="151" xfId="486" applyFont="1" applyFill="1" applyBorder="1" applyAlignment="1">
      <alignment horizontal="center" vertical="center"/>
    </xf>
    <xf numFmtId="0" fontId="433" fillId="0" borderId="151" xfId="486" applyFont="1" applyFill="1" applyBorder="1" applyAlignment="1">
      <alignment horizontal="left" vertical="center"/>
    </xf>
    <xf numFmtId="0" fontId="433" fillId="0" borderId="151" xfId="486" applyFont="1" applyFill="1" applyBorder="1" applyAlignment="1">
      <alignment horizontal="center" vertical="center" wrapText="1"/>
    </xf>
    <xf numFmtId="181" fontId="433" fillId="0" borderId="151" xfId="486" applyNumberFormat="1" applyFont="1" applyFill="1" applyBorder="1" applyAlignment="1">
      <alignment horizontal="center" vertical="center"/>
    </xf>
    <xf numFmtId="0" fontId="433" fillId="0" borderId="26" xfId="489" applyNumberFormat="1" applyFont="1" applyFill="1" applyBorder="1" applyAlignment="1">
      <alignment horizontal="left" vertical="center" wrapText="1"/>
    </xf>
    <xf numFmtId="0" fontId="433" fillId="0" borderId="34" xfId="489" applyNumberFormat="1" applyFont="1" applyFill="1" applyBorder="1" applyAlignment="1">
      <alignment horizontal="left" vertical="center" wrapText="1"/>
    </xf>
    <xf numFmtId="0" fontId="433" fillId="0" borderId="167" xfId="489" applyNumberFormat="1" applyFont="1" applyFill="1" applyBorder="1" applyAlignment="1">
      <alignment horizontal="left" vertical="center" wrapText="1"/>
    </xf>
    <xf numFmtId="0" fontId="433" fillId="0" borderId="16" xfId="489" applyFont="1" applyFill="1" applyBorder="1" applyAlignment="1">
      <alignment horizontal="center" vertical="center"/>
    </xf>
    <xf numFmtId="0" fontId="433" fillId="0" borderId="22" xfId="489" applyFont="1" applyFill="1" applyBorder="1" applyAlignment="1">
      <alignment horizontal="center" vertical="center"/>
    </xf>
    <xf numFmtId="0" fontId="433" fillId="0" borderId="151" xfId="489" applyFont="1" applyFill="1" applyBorder="1" applyAlignment="1">
      <alignment horizontal="center" vertical="center"/>
    </xf>
    <xf numFmtId="0" fontId="433" fillId="0" borderId="16" xfId="489" applyFont="1" applyFill="1" applyBorder="1" applyAlignment="1">
      <alignment horizontal="left" vertical="center"/>
    </xf>
    <xf numFmtId="0" fontId="433" fillId="0" borderId="22" xfId="489" applyFont="1" applyFill="1" applyBorder="1" applyAlignment="1">
      <alignment horizontal="left" vertical="center"/>
    </xf>
    <xf numFmtId="0" fontId="433" fillId="0" borderId="151" xfId="489" applyFont="1" applyFill="1" applyBorder="1" applyAlignment="1">
      <alignment horizontal="left" vertical="center"/>
    </xf>
    <xf numFmtId="0" fontId="433" fillId="0" borderId="16" xfId="489" applyFont="1" applyFill="1" applyBorder="1" applyAlignment="1">
      <alignment horizontal="center" vertical="center" wrapText="1"/>
    </xf>
    <xf numFmtId="0" fontId="433" fillId="0" borderId="22" xfId="489" applyFont="1" applyFill="1" applyBorder="1" applyAlignment="1">
      <alignment horizontal="center" vertical="center" wrapText="1"/>
    </xf>
    <xf numFmtId="0" fontId="433" fillId="0" borderId="151" xfId="489" applyFont="1" applyFill="1" applyBorder="1" applyAlignment="1">
      <alignment horizontal="center" vertical="center" wrapText="1"/>
    </xf>
    <xf numFmtId="181" fontId="433" fillId="0" borderId="16" xfId="489" applyNumberFormat="1" applyFont="1" applyFill="1" applyBorder="1" applyAlignment="1">
      <alignment horizontal="center" vertical="center"/>
    </xf>
    <xf numFmtId="181" fontId="433" fillId="0" borderId="22" xfId="489" applyNumberFormat="1" applyFont="1" applyFill="1" applyBorder="1" applyAlignment="1">
      <alignment horizontal="center" vertical="center"/>
    </xf>
    <xf numFmtId="0" fontId="433" fillId="0" borderId="157" xfId="489" applyFont="1" applyFill="1" applyBorder="1" applyAlignment="1">
      <alignment horizontal="center" vertical="center"/>
    </xf>
    <xf numFmtId="0" fontId="433" fillId="0" borderId="166" xfId="489" applyFont="1" applyFill="1" applyBorder="1" applyAlignment="1">
      <alignment horizontal="center" vertical="center"/>
    </xf>
    <xf numFmtId="0" fontId="433" fillId="0" borderId="158" xfId="489" applyFont="1" applyFill="1" applyBorder="1" applyAlignment="1">
      <alignment horizontal="center" vertical="center"/>
    </xf>
    <xf numFmtId="0" fontId="433" fillId="0" borderId="49" xfId="489" applyFont="1" applyFill="1" applyBorder="1" applyAlignment="1">
      <alignment horizontal="center" vertical="center"/>
    </xf>
    <xf numFmtId="0" fontId="433" fillId="0" borderId="0" xfId="489" applyFont="1" applyFill="1" applyBorder="1" applyAlignment="1">
      <alignment horizontal="center" vertical="center"/>
    </xf>
    <xf numFmtId="0" fontId="433" fillId="0" borderId="51" xfId="489" applyFont="1" applyFill="1" applyBorder="1" applyAlignment="1">
      <alignment horizontal="center" vertical="center"/>
    </xf>
    <xf numFmtId="0" fontId="433" fillId="0" borderId="25" xfId="489" applyFont="1" applyFill="1" applyBorder="1" applyAlignment="1">
      <alignment horizontal="center" vertical="center"/>
    </xf>
    <xf numFmtId="0" fontId="433" fillId="0" borderId="33" xfId="489" applyFont="1" applyFill="1" applyBorder="1" applyAlignment="1">
      <alignment horizontal="center" vertical="center"/>
    </xf>
    <xf numFmtId="0" fontId="433" fillId="0" borderId="23" xfId="489" applyFont="1" applyFill="1" applyBorder="1" applyAlignment="1">
      <alignment horizontal="center" vertical="center"/>
    </xf>
    <xf numFmtId="0" fontId="433" fillId="0" borderId="30" xfId="390" applyFont="1" applyFill="1" applyBorder="1" applyAlignment="1">
      <alignment horizontal="center" vertical="center"/>
    </xf>
    <xf numFmtId="0" fontId="433" fillId="0" borderId="82" xfId="390" applyFont="1" applyFill="1" applyBorder="1" applyAlignment="1">
      <alignment horizontal="center" vertical="center"/>
    </xf>
    <xf numFmtId="0" fontId="434" fillId="0" borderId="152" xfId="390" applyFont="1" applyFill="1" applyBorder="1" applyAlignment="1">
      <alignment horizontal="center" vertical="center"/>
    </xf>
    <xf numFmtId="0" fontId="433" fillId="0" borderId="153" xfId="390" applyFont="1" applyFill="1" applyBorder="1" applyAlignment="1">
      <alignment horizontal="center" vertical="center"/>
    </xf>
    <xf numFmtId="199" fontId="437" fillId="0" borderId="152" xfId="7028" applyNumberFormat="1" applyFont="1" applyFill="1" applyBorder="1" applyAlignment="1">
      <alignment horizontal="center" vertical="center"/>
    </xf>
    <xf numFmtId="199" fontId="437" fillId="0" borderId="153" xfId="7028" applyNumberFormat="1" applyFont="1" applyFill="1" applyBorder="1" applyAlignment="1">
      <alignment horizontal="center" vertical="center"/>
    </xf>
    <xf numFmtId="199" fontId="433" fillId="0" borderId="152" xfId="7028" applyNumberFormat="1" applyFont="1" applyFill="1" applyBorder="1" applyAlignment="1">
      <alignment horizontal="center" vertical="center"/>
    </xf>
    <xf numFmtId="199" fontId="433" fillId="0" borderId="153" xfId="7028" applyNumberFormat="1" applyFont="1" applyFill="1" applyBorder="1" applyAlignment="1">
      <alignment horizontal="center" vertical="center"/>
    </xf>
    <xf numFmtId="0" fontId="470" fillId="0" borderId="176" xfId="2335" applyFont="1" applyFill="1" applyBorder="1" applyAlignment="1">
      <alignment horizontal="left" vertical="center"/>
    </xf>
    <xf numFmtId="0" fontId="470" fillId="0" borderId="166" xfId="2335" applyFont="1" applyFill="1" applyBorder="1" applyAlignment="1">
      <alignment horizontal="left" vertical="center"/>
    </xf>
    <xf numFmtId="0" fontId="470" fillId="0" borderId="65" xfId="2335" applyFont="1" applyFill="1" applyBorder="1" applyAlignment="1">
      <alignment horizontal="left" vertical="center"/>
    </xf>
    <xf numFmtId="0" fontId="470" fillId="0" borderId="0" xfId="2335" applyFont="1" applyFill="1" applyBorder="1" applyAlignment="1">
      <alignment horizontal="left" vertical="center"/>
    </xf>
    <xf numFmtId="0" fontId="433" fillId="0" borderId="152" xfId="390" applyFont="1" applyFill="1" applyBorder="1" applyAlignment="1">
      <alignment horizontal="center" vertical="center"/>
    </xf>
    <xf numFmtId="0" fontId="433" fillId="0" borderId="151" xfId="489" applyNumberFormat="1" applyFont="1" applyFill="1" applyBorder="1" applyAlignment="1">
      <alignment horizontal="left" vertical="center" wrapText="1"/>
    </xf>
    <xf numFmtId="181" fontId="433" fillId="0" borderId="151" xfId="489" applyNumberFormat="1" applyFont="1" applyFill="1" applyBorder="1" applyAlignment="1">
      <alignment horizontal="center" vertical="center"/>
    </xf>
    <xf numFmtId="0" fontId="434" fillId="0" borderId="153" xfId="390" applyFont="1" applyFill="1" applyBorder="1" applyAlignment="1">
      <alignment horizontal="center" vertical="center"/>
    </xf>
    <xf numFmtId="0" fontId="433" fillId="0" borderId="151" xfId="390" applyFont="1" applyFill="1" applyBorder="1" applyAlignment="1">
      <alignment horizontal="center" vertical="center"/>
    </xf>
    <xf numFmtId="0" fontId="434" fillId="0" borderId="151" xfId="390" applyFont="1" applyFill="1" applyBorder="1" applyAlignment="1">
      <alignment horizontal="center" vertical="center"/>
    </xf>
    <xf numFmtId="180" fontId="437" fillId="0" borderId="151" xfId="492" applyNumberFormat="1" applyFont="1" applyFill="1" applyBorder="1" applyAlignment="1">
      <alignment horizontal="center" vertical="center"/>
    </xf>
    <xf numFmtId="0" fontId="455" fillId="0" borderId="151" xfId="390" applyFont="1" applyFill="1" applyBorder="1" applyAlignment="1">
      <alignment horizontal="center" vertical="center"/>
    </xf>
    <xf numFmtId="0" fontId="130" fillId="31" borderId="219" xfId="492" applyFont="1" applyFill="1" applyBorder="1" applyAlignment="1">
      <alignment horizontal="center" vertical="center"/>
    </xf>
    <xf numFmtId="0" fontId="139" fillId="31" borderId="219" xfId="492" applyFont="1" applyFill="1" applyBorder="1" applyAlignment="1">
      <alignment horizontal="center" vertical="center"/>
    </xf>
    <xf numFmtId="0" fontId="139" fillId="31" borderId="220" xfId="492" applyFont="1" applyFill="1" applyBorder="1" applyAlignment="1">
      <alignment horizontal="center" vertical="center"/>
    </xf>
    <xf numFmtId="0" fontId="139" fillId="31" borderId="221" xfId="492" applyFont="1" applyFill="1" applyBorder="1" applyAlignment="1">
      <alignment horizontal="center" vertical="center"/>
    </xf>
    <xf numFmtId="0" fontId="139" fillId="31" borderId="222" xfId="492" applyFont="1" applyFill="1" applyBorder="1" applyAlignment="1">
      <alignment horizontal="center" vertical="center"/>
    </xf>
    <xf numFmtId="0" fontId="130" fillId="31" borderId="220" xfId="492" applyFont="1" applyFill="1" applyBorder="1" applyAlignment="1">
      <alignment horizontal="center" vertical="center"/>
    </xf>
    <xf numFmtId="0" fontId="130" fillId="31" borderId="222" xfId="492" applyFont="1" applyFill="1" applyBorder="1" applyAlignment="1">
      <alignment horizontal="center" vertical="center"/>
    </xf>
    <xf numFmtId="0" fontId="118" fillId="31" borderId="229" xfId="1424" applyFont="1" applyFill="1" applyBorder="1" applyAlignment="1" applyProtection="1">
      <alignment horizontal="center" vertical="center" textRotation="180"/>
    </xf>
    <xf numFmtId="0" fontId="23" fillId="31" borderId="229" xfId="1424" applyFont="1" applyFill="1" applyBorder="1" applyAlignment="1" applyProtection="1">
      <alignment horizontal="center" vertical="center" textRotation="180"/>
    </xf>
    <xf numFmtId="0" fontId="23" fillId="31" borderId="231" xfId="1424" applyFont="1" applyFill="1" applyBorder="1" applyAlignment="1" applyProtection="1">
      <alignment horizontal="center" vertical="center" textRotation="180"/>
    </xf>
    <xf numFmtId="0" fontId="139" fillId="31" borderId="223" xfId="0" applyFont="1" applyFill="1" applyBorder="1" applyAlignment="1">
      <alignment horizontal="center" vertical="center"/>
    </xf>
    <xf numFmtId="0" fontId="139" fillId="31" borderId="226" xfId="0" applyFont="1" applyFill="1" applyBorder="1" applyAlignment="1">
      <alignment horizontal="center" vertical="center"/>
    </xf>
    <xf numFmtId="0" fontId="139" fillId="31" borderId="219" xfId="0" applyFont="1" applyFill="1" applyBorder="1" applyAlignment="1">
      <alignment horizontal="center" vertical="center" wrapText="1"/>
    </xf>
    <xf numFmtId="0" fontId="139" fillId="31" borderId="227" xfId="0" applyFont="1" applyFill="1" applyBorder="1" applyAlignment="1">
      <alignment horizontal="center" vertical="center" wrapText="1"/>
    </xf>
    <xf numFmtId="0" fontId="139" fillId="31" borderId="219" xfId="0" applyFont="1" applyFill="1" applyBorder="1" applyAlignment="1">
      <alignment horizontal="center" vertical="center"/>
    </xf>
    <xf numFmtId="0" fontId="139" fillId="31" borderId="227" xfId="0" applyFont="1" applyFill="1" applyBorder="1" applyAlignment="1">
      <alignment horizontal="center" vertical="center"/>
    </xf>
  </cellXfs>
  <cellStyles count="8251">
    <cellStyle name="??" xfId="7044"/>
    <cellStyle name="?? [0.00]_NEWSTDS" xfId="7045"/>
    <cellStyle name="??? ?????" xfId="1"/>
    <cellStyle name="??? ????? 2" xfId="2515"/>
    <cellStyle name="??? ????? 2 2" xfId="4856"/>
    <cellStyle name="???? [0.00]_NEWSTDS" xfId="7046"/>
    <cellStyle name="?????abawp" xfId="2"/>
    <cellStyle name="?????abawp 2" xfId="2516"/>
    <cellStyle name="?????abawp 2 2" xfId="4854"/>
    <cellStyle name="????_NEWSTDS" xfId="7047"/>
    <cellStyle name="??_2005 allocation" xfId="7048"/>
    <cellStyle name="20% - Accent1 2" xfId="3"/>
    <cellStyle name="20% - Accent1 2 2" xfId="4"/>
    <cellStyle name="20% - Accent1 2 2 2" xfId="5"/>
    <cellStyle name="20% - Accent1 2 2 2 2" xfId="531"/>
    <cellStyle name="20% - Accent1 2 2 2 3" xfId="7049"/>
    <cellStyle name="20% - Accent1 2 2 3" xfId="5923"/>
    <cellStyle name="20% - Accent1 2 2 4" xfId="7050"/>
    <cellStyle name="20% - Accent1 2 3" xfId="6"/>
    <cellStyle name="20% - Accent1 2 3 2" xfId="532"/>
    <cellStyle name="20% - Accent1 2 3 3" xfId="7051"/>
    <cellStyle name="20% - Accent1 2 4" xfId="5922"/>
    <cellStyle name="20% - Accent1 2 5" xfId="7052"/>
    <cellStyle name="20% - Accent1 3" xfId="7"/>
    <cellStyle name="20% - Accent1 3 2" xfId="8"/>
    <cellStyle name="20% - Accent1 3 2 2" xfId="533"/>
    <cellStyle name="20% - Accent1 3 2 3" xfId="7053"/>
    <cellStyle name="20% - Accent1 3 3" xfId="7054"/>
    <cellStyle name="20% - Accent1 3 4" xfId="7055"/>
    <cellStyle name="20% - Accent1 4" xfId="9"/>
    <cellStyle name="20% - Accent1 4 2" xfId="10"/>
    <cellStyle name="20% - Accent1 4 2 2" xfId="534"/>
    <cellStyle name="20% - Accent1 4 2 3" xfId="7056"/>
    <cellStyle name="20% - Accent1 4 3" xfId="7057"/>
    <cellStyle name="20% - Accent1 4 4" xfId="7058"/>
    <cellStyle name="20% - Accent1 5" xfId="7059"/>
    <cellStyle name="20% - Accent2 2" xfId="11"/>
    <cellStyle name="20% - Accent2 2 2" xfId="12"/>
    <cellStyle name="20% - Accent2 2 2 2" xfId="13"/>
    <cellStyle name="20% - Accent2 2 2 2 2" xfId="535"/>
    <cellStyle name="20% - Accent2 2 2 2 3" xfId="7060"/>
    <cellStyle name="20% - Accent2 2 2 3" xfId="5925"/>
    <cellStyle name="20% - Accent2 2 2 4" xfId="7061"/>
    <cellStyle name="20% - Accent2 2 3" xfId="14"/>
    <cellStyle name="20% - Accent2 2 3 2" xfId="536"/>
    <cellStyle name="20% - Accent2 2 3 3" xfId="7062"/>
    <cellStyle name="20% - Accent2 2 4" xfId="5924"/>
    <cellStyle name="20% - Accent2 2 5" xfId="7063"/>
    <cellStyle name="20% - Accent2 3" xfId="15"/>
    <cellStyle name="20% - Accent2 3 2" xfId="16"/>
    <cellStyle name="20% - Accent2 3 2 2" xfId="537"/>
    <cellStyle name="20% - Accent2 3 2 3" xfId="7064"/>
    <cellStyle name="20% - Accent2 3 3" xfId="7065"/>
    <cellStyle name="20% - Accent2 3 4" xfId="7066"/>
    <cellStyle name="20% - Accent2 4" xfId="17"/>
    <cellStyle name="20% - Accent2 4 2" xfId="18"/>
    <cellStyle name="20% - Accent2 4 2 2" xfId="538"/>
    <cellStyle name="20% - Accent2 4 2 3" xfId="7067"/>
    <cellStyle name="20% - Accent2 4 3" xfId="7068"/>
    <cellStyle name="20% - Accent2 4 4" xfId="7069"/>
    <cellStyle name="20% - Accent2 5" xfId="7070"/>
    <cellStyle name="20% - Accent3 2" xfId="19"/>
    <cellStyle name="20% - Accent3 2 2" xfId="20"/>
    <cellStyle name="20% - Accent3 2 2 2" xfId="21"/>
    <cellStyle name="20% - Accent3 2 2 2 2" xfId="539"/>
    <cellStyle name="20% - Accent3 2 2 2 3" xfId="7071"/>
    <cellStyle name="20% - Accent3 2 2 3" xfId="5927"/>
    <cellStyle name="20% - Accent3 2 2 4" xfId="7072"/>
    <cellStyle name="20% - Accent3 2 3" xfId="22"/>
    <cellStyle name="20% - Accent3 2 3 2" xfId="540"/>
    <cellStyle name="20% - Accent3 2 3 3" xfId="7073"/>
    <cellStyle name="20% - Accent3 2 4" xfId="5926"/>
    <cellStyle name="20% - Accent3 2 5" xfId="7074"/>
    <cellStyle name="20% - Accent3 3" xfId="23"/>
    <cellStyle name="20% - Accent3 3 2" xfId="24"/>
    <cellStyle name="20% - Accent3 3 2 2" xfId="541"/>
    <cellStyle name="20% - Accent3 3 2 3" xfId="7075"/>
    <cellStyle name="20% - Accent3 3 3" xfId="7076"/>
    <cellStyle name="20% - Accent3 3 4" xfId="7077"/>
    <cellStyle name="20% - Accent3 4" xfId="25"/>
    <cellStyle name="20% - Accent3 4 2" xfId="26"/>
    <cellStyle name="20% - Accent3 4 2 2" xfId="542"/>
    <cellStyle name="20% - Accent3 4 2 3" xfId="7078"/>
    <cellStyle name="20% - Accent3 4 3" xfId="7079"/>
    <cellStyle name="20% - Accent3 4 4" xfId="7080"/>
    <cellStyle name="20% - Accent3 5" xfId="7081"/>
    <cellStyle name="20% - Accent4 2" xfId="27"/>
    <cellStyle name="20% - Accent4 2 2" xfId="28"/>
    <cellStyle name="20% - Accent4 2 2 2" xfId="29"/>
    <cellStyle name="20% - Accent4 2 2 2 2" xfId="543"/>
    <cellStyle name="20% - Accent4 2 2 2 3" xfId="7082"/>
    <cellStyle name="20% - Accent4 2 2 3" xfId="5929"/>
    <cellStyle name="20% - Accent4 2 2 4" xfId="7083"/>
    <cellStyle name="20% - Accent4 2 3" xfId="30"/>
    <cellStyle name="20% - Accent4 2 3 2" xfId="544"/>
    <cellStyle name="20% - Accent4 2 3 3" xfId="7084"/>
    <cellStyle name="20% - Accent4 2 4" xfId="5928"/>
    <cellStyle name="20% - Accent4 2 5" xfId="7085"/>
    <cellStyle name="20% - Accent4 3" xfId="31"/>
    <cellStyle name="20% - Accent4 3 2" xfId="32"/>
    <cellStyle name="20% - Accent4 3 2 2" xfId="545"/>
    <cellStyle name="20% - Accent4 3 2 3" xfId="7086"/>
    <cellStyle name="20% - Accent4 3 3" xfId="7087"/>
    <cellStyle name="20% - Accent4 3 4" xfId="7088"/>
    <cellStyle name="20% - Accent4 4" xfId="33"/>
    <cellStyle name="20% - Accent4 4 2" xfId="34"/>
    <cellStyle name="20% - Accent4 4 2 2" xfId="546"/>
    <cellStyle name="20% - Accent4 4 2 3" xfId="7089"/>
    <cellStyle name="20% - Accent4 4 3" xfId="7090"/>
    <cellStyle name="20% - Accent4 4 4" xfId="7091"/>
    <cellStyle name="20% - Accent4 5" xfId="7092"/>
    <cellStyle name="20% - Accent5 2" xfId="35"/>
    <cellStyle name="20% - Accent5 2 2" xfId="36"/>
    <cellStyle name="20% - Accent5 2 2 2" xfId="37"/>
    <cellStyle name="20% - Accent5 2 2 2 2" xfId="547"/>
    <cellStyle name="20% - Accent5 2 2 2 3" xfId="7093"/>
    <cellStyle name="20% - Accent5 2 2 3" xfId="5931"/>
    <cellStyle name="20% - Accent5 2 2 4" xfId="7094"/>
    <cellStyle name="20% - Accent5 2 3" xfId="38"/>
    <cellStyle name="20% - Accent5 2 3 2" xfId="548"/>
    <cellStyle name="20% - Accent5 2 3 3" xfId="7095"/>
    <cellStyle name="20% - Accent5 2 4" xfId="5930"/>
    <cellStyle name="20% - Accent5 2 5" xfId="7096"/>
    <cellStyle name="20% - Accent5 3" xfId="39"/>
    <cellStyle name="20% - Accent5 3 2" xfId="40"/>
    <cellStyle name="20% - Accent5 3 2 2" xfId="549"/>
    <cellStyle name="20% - Accent5 3 2 3" xfId="7097"/>
    <cellStyle name="20% - Accent5 3 3" xfId="7098"/>
    <cellStyle name="20% - Accent5 3 4" xfId="7099"/>
    <cellStyle name="20% - Accent5 4" xfId="41"/>
    <cellStyle name="20% - Accent5 4 2" xfId="42"/>
    <cellStyle name="20% - Accent5 4 2 2" xfId="550"/>
    <cellStyle name="20% - Accent5 4 2 3" xfId="7100"/>
    <cellStyle name="20% - Accent5 4 3" xfId="7101"/>
    <cellStyle name="20% - Accent5 4 4" xfId="7102"/>
    <cellStyle name="20% - Accent5 5" xfId="7103"/>
    <cellStyle name="20% - Accent6 2" xfId="43"/>
    <cellStyle name="20% - Accent6 2 2" xfId="44"/>
    <cellStyle name="20% - Accent6 2 2 2" xfId="45"/>
    <cellStyle name="20% - Accent6 2 2 2 2" xfId="551"/>
    <cellStyle name="20% - Accent6 2 2 2 3" xfId="7104"/>
    <cellStyle name="20% - Accent6 2 2 3" xfId="5933"/>
    <cellStyle name="20% - Accent6 2 2 4" xfId="7105"/>
    <cellStyle name="20% - Accent6 2 3" xfId="46"/>
    <cellStyle name="20% - Accent6 2 3 2" xfId="552"/>
    <cellStyle name="20% - Accent6 2 3 3" xfId="7106"/>
    <cellStyle name="20% - Accent6 2 4" xfId="5932"/>
    <cellStyle name="20% - Accent6 2 5" xfId="7107"/>
    <cellStyle name="20% - Accent6 3" xfId="47"/>
    <cellStyle name="20% - Accent6 3 2" xfId="48"/>
    <cellStyle name="20% - Accent6 3 2 2" xfId="553"/>
    <cellStyle name="20% - Accent6 3 2 3" xfId="7108"/>
    <cellStyle name="20% - Accent6 3 3" xfId="7109"/>
    <cellStyle name="20% - Accent6 3 4" xfId="7110"/>
    <cellStyle name="20% - Accent6 4" xfId="49"/>
    <cellStyle name="20% - Accent6 4 2" xfId="50"/>
    <cellStyle name="20% - Accent6 4 2 2" xfId="554"/>
    <cellStyle name="20% - Accent6 4 2 3" xfId="7111"/>
    <cellStyle name="20% - Accent6 4 3" xfId="7112"/>
    <cellStyle name="20% - Accent6 4 4" xfId="7113"/>
    <cellStyle name="20% - Accent6 5" xfId="7114"/>
    <cellStyle name="20% - 輔色1" xfId="7115"/>
    <cellStyle name="20% - 輔色1 2" xfId="7116"/>
    <cellStyle name="20% - 輔色1 2 2" xfId="7117"/>
    <cellStyle name="20% - 輔色1 3" xfId="7118"/>
    <cellStyle name="20% - 輔色1 3 2" xfId="7119"/>
    <cellStyle name="20% - 輔色1 4" xfId="7120"/>
    <cellStyle name="20% - 輔色1 4 2" xfId="7121"/>
    <cellStyle name="20% - 輔色1 5" xfId="7122"/>
    <cellStyle name="20% - 輔色1 5 2" xfId="7123"/>
    <cellStyle name="20% - 輔色1 6" xfId="7124"/>
    <cellStyle name="20% - 輔色1 6 2" xfId="7125"/>
    <cellStyle name="20% - 輔色1 7" xfId="7126"/>
    <cellStyle name="20% - 輔色1 7 2" xfId="7127"/>
    <cellStyle name="20% - 輔色1 8" xfId="7128"/>
    <cellStyle name="20% - 輔色1 8 2" xfId="7129"/>
    <cellStyle name="20% - 輔色1 9" xfId="7130"/>
    <cellStyle name="20% - 輔色1 9 2" xfId="7131"/>
    <cellStyle name="20% - 輔色2" xfId="7132"/>
    <cellStyle name="20% - 輔色2 2" xfId="7133"/>
    <cellStyle name="20% - 輔色2 2 2" xfId="7134"/>
    <cellStyle name="20% - 輔色2 3" xfId="7135"/>
    <cellStyle name="20% - 輔色2 3 2" xfId="7136"/>
    <cellStyle name="20% - 輔色2 4" xfId="7137"/>
    <cellStyle name="20% - 輔色2 4 2" xfId="7138"/>
    <cellStyle name="20% - 輔色2 5" xfId="7139"/>
    <cellStyle name="20% - 輔色2 5 2" xfId="7140"/>
    <cellStyle name="20% - 輔色2 6" xfId="7141"/>
    <cellStyle name="20% - 輔色2 6 2" xfId="7142"/>
    <cellStyle name="20% - 輔色2 7" xfId="7143"/>
    <cellStyle name="20% - 輔色2 7 2" xfId="7144"/>
    <cellStyle name="20% - 輔色2 8" xfId="7145"/>
    <cellStyle name="20% - 輔色2 8 2" xfId="7146"/>
    <cellStyle name="20% - 輔色2 9" xfId="7147"/>
    <cellStyle name="20% - 輔色2 9 2" xfId="7148"/>
    <cellStyle name="20% - 輔色3" xfId="7149"/>
    <cellStyle name="20% - 輔色3 2" xfId="7150"/>
    <cellStyle name="20% - 輔色3 2 2" xfId="7151"/>
    <cellStyle name="20% - 輔色3 3" xfId="7152"/>
    <cellStyle name="20% - 輔色3 3 2" xfId="7153"/>
    <cellStyle name="20% - 輔色3 4" xfId="7154"/>
    <cellStyle name="20% - 輔色3 4 2" xfId="7155"/>
    <cellStyle name="20% - 輔色3 5" xfId="7156"/>
    <cellStyle name="20% - 輔色3 5 2" xfId="7157"/>
    <cellStyle name="20% - 輔色3 6" xfId="7158"/>
    <cellStyle name="20% - 輔色3 6 2" xfId="7159"/>
    <cellStyle name="20% - 輔色3 7" xfId="7160"/>
    <cellStyle name="20% - 輔色3 7 2" xfId="7161"/>
    <cellStyle name="20% - 輔色3 8" xfId="7162"/>
    <cellStyle name="20% - 輔色3 8 2" xfId="7163"/>
    <cellStyle name="20% - 輔色3 9" xfId="7164"/>
    <cellStyle name="20% - 輔色3 9 2" xfId="7165"/>
    <cellStyle name="20% - 輔色4" xfId="7166"/>
    <cellStyle name="20% - 輔色4 2" xfId="7167"/>
    <cellStyle name="20% - 輔色4 2 2" xfId="7168"/>
    <cellStyle name="20% - 輔色4 3" xfId="7169"/>
    <cellStyle name="20% - 輔色4 3 2" xfId="7170"/>
    <cellStyle name="20% - 輔色4 4" xfId="7171"/>
    <cellStyle name="20% - 輔色4 4 2" xfId="7172"/>
    <cellStyle name="20% - 輔色4 5" xfId="7173"/>
    <cellStyle name="20% - 輔色4 5 2" xfId="7174"/>
    <cellStyle name="20% - 輔色4 6" xfId="7175"/>
    <cellStyle name="20% - 輔色4 6 2" xfId="7176"/>
    <cellStyle name="20% - 輔色4 7" xfId="7177"/>
    <cellStyle name="20% - 輔色4 7 2" xfId="7178"/>
    <cellStyle name="20% - 輔色4 8" xfId="7179"/>
    <cellStyle name="20% - 輔色4 8 2" xfId="7180"/>
    <cellStyle name="20% - 輔色4 9" xfId="7181"/>
    <cellStyle name="20% - 輔色4 9 2" xfId="7182"/>
    <cellStyle name="20% - 輔色5" xfId="7183"/>
    <cellStyle name="20% - 輔色5 2" xfId="7184"/>
    <cellStyle name="20% - 輔色5 2 2" xfId="7185"/>
    <cellStyle name="20% - 輔色5 3" xfId="7186"/>
    <cellStyle name="20% - 輔色5 3 2" xfId="7187"/>
    <cellStyle name="20% - 輔色5 4" xfId="7188"/>
    <cellStyle name="20% - 輔色5 4 2" xfId="7189"/>
    <cellStyle name="20% - 輔色5 5" xfId="7190"/>
    <cellStyle name="20% - 輔色5 5 2" xfId="7191"/>
    <cellStyle name="20% - 輔色5 6" xfId="7192"/>
    <cellStyle name="20% - 輔色5 6 2" xfId="7193"/>
    <cellStyle name="20% - 輔色5 7" xfId="7194"/>
    <cellStyle name="20% - 輔色5 7 2" xfId="7195"/>
    <cellStyle name="20% - 輔色5 8" xfId="7196"/>
    <cellStyle name="20% - 輔色5 8 2" xfId="7197"/>
    <cellStyle name="20% - 輔色5 9" xfId="7198"/>
    <cellStyle name="20% - 輔色5 9 2" xfId="7199"/>
    <cellStyle name="20% - 輔色6" xfId="7200"/>
    <cellStyle name="20% - 輔色6 2" xfId="7201"/>
    <cellStyle name="20% - 輔色6 2 2" xfId="7202"/>
    <cellStyle name="20% - 輔色6 3" xfId="7203"/>
    <cellStyle name="20% - 輔色6 3 2" xfId="7204"/>
    <cellStyle name="20% - 輔色6 4" xfId="7205"/>
    <cellStyle name="20% - 輔色6 4 2" xfId="7206"/>
    <cellStyle name="20% - 輔色6 5" xfId="7207"/>
    <cellStyle name="20% - 輔色6 5 2" xfId="7208"/>
    <cellStyle name="20% - 輔色6 6" xfId="7209"/>
    <cellStyle name="20% - 輔色6 6 2" xfId="7210"/>
    <cellStyle name="20% - 輔色6 7" xfId="7211"/>
    <cellStyle name="20% - 輔色6 7 2" xfId="7212"/>
    <cellStyle name="20% - 輔色6 8" xfId="7213"/>
    <cellStyle name="20% - 輔色6 8 2" xfId="7214"/>
    <cellStyle name="20% - 輔色6 9" xfId="7215"/>
    <cellStyle name="20% - 輔色6 9 2" xfId="7216"/>
    <cellStyle name="20% - 强调文字颜色 1" xfId="2445"/>
    <cellStyle name="20% - 强调文字颜色 1 2" xfId="4059"/>
    <cellStyle name="20% - 强调文字颜色 1 2 2" xfId="5934"/>
    <cellStyle name="20% - 强调文字颜色 2" xfId="2446"/>
    <cellStyle name="20% - 强调文字颜色 2 2" xfId="4058"/>
    <cellStyle name="20% - 强调文字颜色 2 2 2" xfId="5935"/>
    <cellStyle name="20% - 强调文字颜色 3" xfId="2447"/>
    <cellStyle name="20% - 强调文字颜色 3 2" xfId="4064"/>
    <cellStyle name="20% - 强调文字颜色 3 2 2" xfId="5936"/>
    <cellStyle name="20% - 强调文字颜色 4" xfId="2448"/>
    <cellStyle name="20% - 强调文字颜色 4 2" xfId="4065"/>
    <cellStyle name="20% - 强调文字颜色 4 2 2" xfId="5937"/>
    <cellStyle name="20% - 强调文字颜色 5" xfId="2449"/>
    <cellStyle name="20% - 强调文字颜色 5 2" xfId="4066"/>
    <cellStyle name="20% - 强调文字颜色 5 2 2" xfId="5938"/>
    <cellStyle name="20% - 强调文字颜色 6" xfId="2450"/>
    <cellStyle name="20% - 强调文字颜色 6 2" xfId="4067"/>
    <cellStyle name="20% - 强调文字颜色 6 2 2" xfId="5939"/>
    <cellStyle name="40% - Accent1 2" xfId="51"/>
    <cellStyle name="40% - Accent1 2 2" xfId="52"/>
    <cellStyle name="40% - Accent1 2 2 2" xfId="53"/>
    <cellStyle name="40% - Accent1 2 2 2 2" xfId="555"/>
    <cellStyle name="40% - Accent1 2 2 2 3" xfId="7217"/>
    <cellStyle name="40% - Accent1 2 2 3" xfId="5941"/>
    <cellStyle name="40% - Accent1 2 2 4" xfId="7218"/>
    <cellStyle name="40% - Accent1 2 3" xfId="54"/>
    <cellStyle name="40% - Accent1 2 3 2" xfId="556"/>
    <cellStyle name="40% - Accent1 2 3 3" xfId="7219"/>
    <cellStyle name="40% - Accent1 2 4" xfId="5940"/>
    <cellStyle name="40% - Accent1 2 5" xfId="7220"/>
    <cellStyle name="40% - Accent1 3" xfId="55"/>
    <cellStyle name="40% - Accent1 3 2" xfId="56"/>
    <cellStyle name="40% - Accent1 3 2 2" xfId="557"/>
    <cellStyle name="40% - Accent1 3 2 3" xfId="7221"/>
    <cellStyle name="40% - Accent1 3 3" xfId="7222"/>
    <cellStyle name="40% - Accent1 3 4" xfId="7223"/>
    <cellStyle name="40% - Accent1 4" xfId="57"/>
    <cellStyle name="40% - Accent1 4 2" xfId="58"/>
    <cellStyle name="40% - Accent1 4 2 2" xfId="558"/>
    <cellStyle name="40% - Accent1 4 2 3" xfId="7224"/>
    <cellStyle name="40% - Accent1 4 3" xfId="7225"/>
    <cellStyle name="40% - Accent1 4 4" xfId="7226"/>
    <cellStyle name="40% - Accent1 5" xfId="7227"/>
    <cellStyle name="40% - Accent2 2" xfId="59"/>
    <cellStyle name="40% - Accent2 2 2" xfId="60"/>
    <cellStyle name="40% - Accent2 2 2 2" xfId="61"/>
    <cellStyle name="40% - Accent2 2 2 2 2" xfId="559"/>
    <cellStyle name="40% - Accent2 2 2 2 3" xfId="7228"/>
    <cellStyle name="40% - Accent2 2 2 3" xfId="5943"/>
    <cellStyle name="40% - Accent2 2 2 4" xfId="7229"/>
    <cellStyle name="40% - Accent2 2 3" xfId="62"/>
    <cellStyle name="40% - Accent2 2 3 2" xfId="560"/>
    <cellStyle name="40% - Accent2 2 3 3" xfId="7230"/>
    <cellStyle name="40% - Accent2 2 4" xfId="5942"/>
    <cellStyle name="40% - Accent2 2 5" xfId="7231"/>
    <cellStyle name="40% - Accent2 3" xfId="63"/>
    <cellStyle name="40% - Accent2 3 2" xfId="64"/>
    <cellStyle name="40% - Accent2 3 2 2" xfId="561"/>
    <cellStyle name="40% - Accent2 3 2 3" xfId="7232"/>
    <cellStyle name="40% - Accent2 3 3" xfId="7233"/>
    <cellStyle name="40% - Accent2 3 4" xfId="7234"/>
    <cellStyle name="40% - Accent2 4" xfId="65"/>
    <cellStyle name="40% - Accent2 4 2" xfId="66"/>
    <cellStyle name="40% - Accent2 4 2 2" xfId="562"/>
    <cellStyle name="40% - Accent2 4 2 3" xfId="7235"/>
    <cellStyle name="40% - Accent2 4 3" xfId="7236"/>
    <cellStyle name="40% - Accent2 4 4" xfId="7237"/>
    <cellStyle name="40% - Accent2 5" xfId="7238"/>
    <cellStyle name="40% - Accent3 2" xfId="67"/>
    <cellStyle name="40% - Accent3 2 2" xfId="68"/>
    <cellStyle name="40% - Accent3 2 2 2" xfId="69"/>
    <cellStyle name="40% - Accent3 2 2 2 2" xfId="563"/>
    <cellStyle name="40% - Accent3 2 2 2 3" xfId="7239"/>
    <cellStyle name="40% - Accent3 2 2 3" xfId="5945"/>
    <cellStyle name="40% - Accent3 2 2 4" xfId="7240"/>
    <cellStyle name="40% - Accent3 2 3" xfId="70"/>
    <cellStyle name="40% - Accent3 2 3 2" xfId="564"/>
    <cellStyle name="40% - Accent3 2 3 3" xfId="7241"/>
    <cellStyle name="40% - Accent3 2 4" xfId="5944"/>
    <cellStyle name="40% - Accent3 2 5" xfId="7242"/>
    <cellStyle name="40% - Accent3 3" xfId="71"/>
    <cellStyle name="40% - Accent3 3 2" xfId="72"/>
    <cellStyle name="40% - Accent3 3 2 2" xfId="565"/>
    <cellStyle name="40% - Accent3 3 2 3" xfId="7243"/>
    <cellStyle name="40% - Accent3 3 3" xfId="7244"/>
    <cellStyle name="40% - Accent3 3 4" xfId="7245"/>
    <cellStyle name="40% - Accent3 4" xfId="73"/>
    <cellStyle name="40% - Accent3 4 2" xfId="74"/>
    <cellStyle name="40% - Accent3 4 2 2" xfId="566"/>
    <cellStyle name="40% - Accent3 4 2 3" xfId="7246"/>
    <cellStyle name="40% - Accent3 4 3" xfId="7247"/>
    <cellStyle name="40% - Accent3 4 4" xfId="7248"/>
    <cellStyle name="40% - Accent3 5" xfId="7249"/>
    <cellStyle name="40% - Accent4 2" xfId="75"/>
    <cellStyle name="40% - Accent4 2 2" xfId="76"/>
    <cellStyle name="40% - Accent4 2 2 2" xfId="77"/>
    <cellStyle name="40% - Accent4 2 2 2 2" xfId="567"/>
    <cellStyle name="40% - Accent4 2 2 2 3" xfId="7250"/>
    <cellStyle name="40% - Accent4 2 2 3" xfId="5947"/>
    <cellStyle name="40% - Accent4 2 2 4" xfId="7251"/>
    <cellStyle name="40% - Accent4 2 3" xfId="78"/>
    <cellStyle name="40% - Accent4 2 3 2" xfId="568"/>
    <cellStyle name="40% - Accent4 2 3 3" xfId="7252"/>
    <cellStyle name="40% - Accent4 2 4" xfId="5946"/>
    <cellStyle name="40% - Accent4 2 5" xfId="7253"/>
    <cellStyle name="40% - Accent4 3" xfId="79"/>
    <cellStyle name="40% - Accent4 3 2" xfId="80"/>
    <cellStyle name="40% - Accent4 3 2 2" xfId="569"/>
    <cellStyle name="40% - Accent4 3 2 3" xfId="7254"/>
    <cellStyle name="40% - Accent4 3 3" xfId="7255"/>
    <cellStyle name="40% - Accent4 3 4" xfId="7256"/>
    <cellStyle name="40% - Accent4 4" xfId="81"/>
    <cellStyle name="40% - Accent4 4 2" xfId="82"/>
    <cellStyle name="40% - Accent4 4 2 2" xfId="570"/>
    <cellStyle name="40% - Accent4 4 2 3" xfId="7257"/>
    <cellStyle name="40% - Accent4 4 3" xfId="7258"/>
    <cellStyle name="40% - Accent4 4 4" xfId="7259"/>
    <cellStyle name="40% - Accent4 5" xfId="7260"/>
    <cellStyle name="40% - Accent5 2" xfId="83"/>
    <cellStyle name="40% - Accent5 2 2" xfId="84"/>
    <cellStyle name="40% - Accent5 2 2 2" xfId="85"/>
    <cellStyle name="40% - Accent5 2 2 2 2" xfId="571"/>
    <cellStyle name="40% - Accent5 2 2 2 3" xfId="7261"/>
    <cellStyle name="40% - Accent5 2 2 3" xfId="5949"/>
    <cellStyle name="40% - Accent5 2 2 4" xfId="7262"/>
    <cellStyle name="40% - Accent5 2 3" xfId="86"/>
    <cellStyle name="40% - Accent5 2 3 2" xfId="572"/>
    <cellStyle name="40% - Accent5 2 3 3" xfId="7263"/>
    <cellStyle name="40% - Accent5 2 4" xfId="5948"/>
    <cellStyle name="40% - Accent5 2 5" xfId="7264"/>
    <cellStyle name="40% - Accent5 3" xfId="87"/>
    <cellStyle name="40% - Accent5 3 2" xfId="88"/>
    <cellStyle name="40% - Accent5 3 2 2" xfId="573"/>
    <cellStyle name="40% - Accent5 3 2 3" xfId="7265"/>
    <cellStyle name="40% - Accent5 3 3" xfId="7266"/>
    <cellStyle name="40% - Accent5 3 4" xfId="7267"/>
    <cellStyle name="40% - Accent5 4" xfId="89"/>
    <cellStyle name="40% - Accent5 4 2" xfId="90"/>
    <cellStyle name="40% - Accent5 4 2 2" xfId="574"/>
    <cellStyle name="40% - Accent5 4 2 3" xfId="7268"/>
    <cellStyle name="40% - Accent5 4 3" xfId="7269"/>
    <cellStyle name="40% - Accent5 4 4" xfId="7270"/>
    <cellStyle name="40% - Accent5 5" xfId="7271"/>
    <cellStyle name="40% - Accent6 2" xfId="91"/>
    <cellStyle name="40% - Accent6 2 2" xfId="92"/>
    <cellStyle name="40% - Accent6 2 2 2" xfId="93"/>
    <cellStyle name="40% - Accent6 2 2 2 2" xfId="575"/>
    <cellStyle name="40% - Accent6 2 2 2 3" xfId="7272"/>
    <cellStyle name="40% - Accent6 2 2 3" xfId="5951"/>
    <cellStyle name="40% - Accent6 2 2 4" xfId="7273"/>
    <cellStyle name="40% - Accent6 2 3" xfId="94"/>
    <cellStyle name="40% - Accent6 2 3 2" xfId="576"/>
    <cellStyle name="40% - Accent6 2 3 3" xfId="7274"/>
    <cellStyle name="40% - Accent6 2 4" xfId="5950"/>
    <cellStyle name="40% - Accent6 2 5" xfId="7275"/>
    <cellStyle name="40% - Accent6 3" xfId="95"/>
    <cellStyle name="40% - Accent6 3 2" xfId="96"/>
    <cellStyle name="40% - Accent6 3 2 2" xfId="577"/>
    <cellStyle name="40% - Accent6 3 2 3" xfId="7276"/>
    <cellStyle name="40% - Accent6 3 3" xfId="7277"/>
    <cellStyle name="40% - Accent6 3 4" xfId="7278"/>
    <cellStyle name="40% - Accent6 4" xfId="97"/>
    <cellStyle name="40% - Accent6 4 2" xfId="98"/>
    <cellStyle name="40% - Accent6 4 2 2" xfId="578"/>
    <cellStyle name="40% - Accent6 4 2 3" xfId="7279"/>
    <cellStyle name="40% - Accent6 4 3" xfId="7280"/>
    <cellStyle name="40% - Accent6 4 4" xfId="7281"/>
    <cellStyle name="40% - Accent6 5" xfId="7282"/>
    <cellStyle name="40% - 輔色1" xfId="7283"/>
    <cellStyle name="40% - 輔色1 2" xfId="7284"/>
    <cellStyle name="40% - 輔色1 2 2" xfId="7285"/>
    <cellStyle name="40% - 輔色1 3" xfId="7286"/>
    <cellStyle name="40% - 輔色1 3 2" xfId="7287"/>
    <cellStyle name="40% - 輔色1 4" xfId="7288"/>
    <cellStyle name="40% - 輔色1 4 2" xfId="7289"/>
    <cellStyle name="40% - 輔色1 5" xfId="7290"/>
    <cellStyle name="40% - 輔色1 5 2" xfId="7291"/>
    <cellStyle name="40% - 輔色1 6" xfId="7292"/>
    <cellStyle name="40% - 輔色1 6 2" xfId="7293"/>
    <cellStyle name="40% - 輔色1 7" xfId="7294"/>
    <cellStyle name="40% - 輔色1 7 2" xfId="7295"/>
    <cellStyle name="40% - 輔色1 8" xfId="7296"/>
    <cellStyle name="40% - 輔色1 8 2" xfId="7297"/>
    <cellStyle name="40% - 輔色1 9" xfId="7298"/>
    <cellStyle name="40% - 輔色1 9 2" xfId="7299"/>
    <cellStyle name="40% - 輔色2" xfId="7300"/>
    <cellStyle name="40% - 輔色2 2" xfId="7301"/>
    <cellStyle name="40% - 輔色2 2 2" xfId="7302"/>
    <cellStyle name="40% - 輔色2 3" xfId="7303"/>
    <cellStyle name="40% - 輔色2 3 2" xfId="7304"/>
    <cellStyle name="40% - 輔色2 4" xfId="7305"/>
    <cellStyle name="40% - 輔色2 4 2" xfId="7306"/>
    <cellStyle name="40% - 輔色2 5" xfId="7307"/>
    <cellStyle name="40% - 輔色2 5 2" xfId="7308"/>
    <cellStyle name="40% - 輔色2 6" xfId="7309"/>
    <cellStyle name="40% - 輔色2 6 2" xfId="7310"/>
    <cellStyle name="40% - 輔色2 7" xfId="7311"/>
    <cellStyle name="40% - 輔色2 7 2" xfId="7312"/>
    <cellStyle name="40% - 輔色2 8" xfId="7313"/>
    <cellStyle name="40% - 輔色2 8 2" xfId="7314"/>
    <cellStyle name="40% - 輔色2 9" xfId="7315"/>
    <cellStyle name="40% - 輔色2 9 2" xfId="7316"/>
    <cellStyle name="40% - 輔色3" xfId="7317"/>
    <cellStyle name="40% - 輔色3 2" xfId="7318"/>
    <cellStyle name="40% - 輔色3 2 2" xfId="7319"/>
    <cellStyle name="40% - 輔色3 3" xfId="7320"/>
    <cellStyle name="40% - 輔色3 3 2" xfId="7321"/>
    <cellStyle name="40% - 輔色3 4" xfId="7322"/>
    <cellStyle name="40% - 輔色3 4 2" xfId="7323"/>
    <cellStyle name="40% - 輔色3 5" xfId="7324"/>
    <cellStyle name="40% - 輔色3 5 2" xfId="7325"/>
    <cellStyle name="40% - 輔色3 6" xfId="7326"/>
    <cellStyle name="40% - 輔色3 6 2" xfId="7327"/>
    <cellStyle name="40% - 輔色3 7" xfId="7328"/>
    <cellStyle name="40% - 輔色3 7 2" xfId="7329"/>
    <cellStyle name="40% - 輔色3 8" xfId="7330"/>
    <cellStyle name="40% - 輔色3 8 2" xfId="7331"/>
    <cellStyle name="40% - 輔色3 9" xfId="7332"/>
    <cellStyle name="40% - 輔色3 9 2" xfId="7333"/>
    <cellStyle name="40% - 輔色4" xfId="7334"/>
    <cellStyle name="40% - 輔色4 2" xfId="7335"/>
    <cellStyle name="40% - 輔色4 2 2" xfId="7336"/>
    <cellStyle name="40% - 輔色4 3" xfId="7337"/>
    <cellStyle name="40% - 輔色4 3 2" xfId="7338"/>
    <cellStyle name="40% - 輔色4 4" xfId="7339"/>
    <cellStyle name="40% - 輔色4 4 2" xfId="7340"/>
    <cellStyle name="40% - 輔色4 5" xfId="7341"/>
    <cellStyle name="40% - 輔色4 5 2" xfId="7342"/>
    <cellStyle name="40% - 輔色4 6" xfId="7343"/>
    <cellStyle name="40% - 輔色4 6 2" xfId="7344"/>
    <cellStyle name="40% - 輔色4 7" xfId="7345"/>
    <cellStyle name="40% - 輔色4 7 2" xfId="7346"/>
    <cellStyle name="40% - 輔色4 8" xfId="7347"/>
    <cellStyle name="40% - 輔色4 8 2" xfId="7348"/>
    <cellStyle name="40% - 輔色4 9" xfId="7349"/>
    <cellStyle name="40% - 輔色4 9 2" xfId="7350"/>
    <cellStyle name="40% - 輔色5" xfId="7351"/>
    <cellStyle name="40% - 輔色5 2" xfId="7352"/>
    <cellStyle name="40% - 輔色5 2 2" xfId="7353"/>
    <cellStyle name="40% - 輔色5 3" xfId="7354"/>
    <cellStyle name="40% - 輔色5 3 2" xfId="7355"/>
    <cellStyle name="40% - 輔色5 4" xfId="7356"/>
    <cellStyle name="40% - 輔色5 4 2" xfId="7357"/>
    <cellStyle name="40% - 輔色5 5" xfId="7358"/>
    <cellStyle name="40% - 輔色5 5 2" xfId="7359"/>
    <cellStyle name="40% - 輔色5 6" xfId="7360"/>
    <cellStyle name="40% - 輔色5 6 2" xfId="7361"/>
    <cellStyle name="40% - 輔色5 7" xfId="7362"/>
    <cellStyle name="40% - 輔色5 7 2" xfId="7363"/>
    <cellStyle name="40% - 輔色5 8" xfId="7364"/>
    <cellStyle name="40% - 輔色5 8 2" xfId="7365"/>
    <cellStyle name="40% - 輔色5 9" xfId="7366"/>
    <cellStyle name="40% - 輔色5 9 2" xfId="7367"/>
    <cellStyle name="40% - 輔色6" xfId="7368"/>
    <cellStyle name="40% - 輔色6 2" xfId="7369"/>
    <cellStyle name="40% - 輔色6 2 2" xfId="7370"/>
    <cellStyle name="40% - 輔色6 3" xfId="7371"/>
    <cellStyle name="40% - 輔色6 3 2" xfId="7372"/>
    <cellStyle name="40% - 輔色6 4" xfId="7373"/>
    <cellStyle name="40% - 輔色6 4 2" xfId="7374"/>
    <cellStyle name="40% - 輔色6 5" xfId="7375"/>
    <cellStyle name="40% - 輔色6 5 2" xfId="7376"/>
    <cellStyle name="40% - 輔色6 6" xfId="7377"/>
    <cellStyle name="40% - 輔色6 6 2" xfId="7378"/>
    <cellStyle name="40% - 輔色6 7" xfId="7379"/>
    <cellStyle name="40% - 輔色6 7 2" xfId="7380"/>
    <cellStyle name="40% - 輔色6 8" xfId="7381"/>
    <cellStyle name="40% - 輔色6 8 2" xfId="7382"/>
    <cellStyle name="40% - 輔色6 9" xfId="7383"/>
    <cellStyle name="40% - 輔色6 9 2" xfId="7384"/>
    <cellStyle name="40% - 强调文字颜色 1" xfId="2451"/>
    <cellStyle name="40% - 强调文字颜色 1 2" xfId="4068"/>
    <cellStyle name="40% - 强调文字颜色 1 2 2" xfId="5952"/>
    <cellStyle name="40% - 强调文字颜色 2" xfId="2452"/>
    <cellStyle name="40% - 强调文字颜色 2 2" xfId="4069"/>
    <cellStyle name="40% - 强调文字颜色 2 2 2" xfId="5953"/>
    <cellStyle name="40% - 强调文字颜色 3" xfId="2453"/>
    <cellStyle name="40% - 强调文字颜色 3 2" xfId="4070"/>
    <cellStyle name="40% - 强调文字颜色 3 2 2" xfId="5954"/>
    <cellStyle name="40% - 强调文字颜色 4" xfId="2454"/>
    <cellStyle name="40% - 强调文字颜色 4 2" xfId="4071"/>
    <cellStyle name="40% - 强调文字颜色 4 2 2" xfId="5955"/>
    <cellStyle name="40% - 强调文字颜色 5" xfId="2455"/>
    <cellStyle name="40% - 强调文字颜色 5 2" xfId="4072"/>
    <cellStyle name="40% - 强调文字颜色 5 2 2" xfId="5956"/>
    <cellStyle name="40% - 强调文字颜色 6" xfId="2456"/>
    <cellStyle name="40% - 强调文字颜色 6 2" xfId="4073"/>
    <cellStyle name="40% - 强调文字颜色 6 2 2" xfId="5957"/>
    <cellStyle name="60% - Accent1 2" xfId="99"/>
    <cellStyle name="60% - Accent1 2 2" xfId="100"/>
    <cellStyle name="60% - Accent1 2 2 2" xfId="101"/>
    <cellStyle name="60% - Accent1 2 2 2 2" xfId="7385"/>
    <cellStyle name="60% - Accent1 2 2 2 3" xfId="7386"/>
    <cellStyle name="60% - Accent1 2 2 3" xfId="5959"/>
    <cellStyle name="60% - Accent1 2 2 4" xfId="7387"/>
    <cellStyle name="60% - Accent1 2 3" xfId="5958"/>
    <cellStyle name="60% - Accent1 2 4" xfId="7388"/>
    <cellStyle name="60% - Accent1 3" xfId="102"/>
    <cellStyle name="60% - Accent1 3 2" xfId="7389"/>
    <cellStyle name="60% - Accent1 3 3" xfId="7390"/>
    <cellStyle name="60% - Accent1 4" xfId="103"/>
    <cellStyle name="60% - Accent1 4 2" xfId="104"/>
    <cellStyle name="60% - Accent1 4 2 2" xfId="7391"/>
    <cellStyle name="60% - Accent1 4 2 3" xfId="7392"/>
    <cellStyle name="60% - Accent1 4 3" xfId="7393"/>
    <cellStyle name="60% - Accent1 4 4" xfId="7394"/>
    <cellStyle name="60% - Accent1 5" xfId="7395"/>
    <cellStyle name="60% - Accent2 2" xfId="105"/>
    <cellStyle name="60% - Accent2 2 2" xfId="106"/>
    <cellStyle name="60% - Accent2 2 2 2" xfId="107"/>
    <cellStyle name="60% - Accent2 2 2 2 2" xfId="7396"/>
    <cellStyle name="60% - Accent2 2 2 2 3" xfId="7397"/>
    <cellStyle name="60% - Accent2 2 2 3" xfId="5961"/>
    <cellStyle name="60% - Accent2 2 2 4" xfId="7398"/>
    <cellStyle name="60% - Accent2 2 3" xfId="5960"/>
    <cellStyle name="60% - Accent2 2 4" xfId="7399"/>
    <cellStyle name="60% - Accent2 3" xfId="108"/>
    <cellStyle name="60% - Accent2 3 2" xfId="7400"/>
    <cellStyle name="60% - Accent2 3 3" xfId="7401"/>
    <cellStyle name="60% - Accent2 4" xfId="109"/>
    <cellStyle name="60% - Accent2 4 2" xfId="110"/>
    <cellStyle name="60% - Accent2 4 2 2" xfId="7402"/>
    <cellStyle name="60% - Accent2 4 2 3" xfId="7403"/>
    <cellStyle name="60% - Accent2 4 3" xfId="7404"/>
    <cellStyle name="60% - Accent2 4 4" xfId="7405"/>
    <cellStyle name="60% - Accent2 5" xfId="7406"/>
    <cellStyle name="60% - Accent3 2" xfId="111"/>
    <cellStyle name="60% - Accent3 2 2" xfId="112"/>
    <cellStyle name="60% - Accent3 2 2 2" xfId="113"/>
    <cellStyle name="60% - Accent3 2 2 2 2" xfId="7407"/>
    <cellStyle name="60% - Accent3 2 2 2 3" xfId="7408"/>
    <cellStyle name="60% - Accent3 2 2 3" xfId="5963"/>
    <cellStyle name="60% - Accent3 2 2 4" xfId="7409"/>
    <cellStyle name="60% - Accent3 2 3" xfId="5962"/>
    <cellStyle name="60% - Accent3 2 4" xfId="7410"/>
    <cellStyle name="60% - Accent3 3" xfId="114"/>
    <cellStyle name="60% - Accent3 3 2" xfId="7411"/>
    <cellStyle name="60% - Accent3 3 3" xfId="7412"/>
    <cellStyle name="60% - Accent3 4" xfId="115"/>
    <cellStyle name="60% - Accent3 4 2" xfId="116"/>
    <cellStyle name="60% - Accent3 4 2 2" xfId="7413"/>
    <cellStyle name="60% - Accent3 4 2 3" xfId="7414"/>
    <cellStyle name="60% - Accent3 4 3" xfId="7415"/>
    <cellStyle name="60% - Accent3 4 4" xfId="7416"/>
    <cellStyle name="60% - Accent3 5" xfId="7417"/>
    <cellStyle name="60% - Accent4 2" xfId="117"/>
    <cellStyle name="60% - Accent4 2 2" xfId="118"/>
    <cellStyle name="60% - Accent4 2 2 2" xfId="119"/>
    <cellStyle name="60% - Accent4 2 2 2 2" xfId="7418"/>
    <cellStyle name="60% - Accent4 2 2 2 3" xfId="7419"/>
    <cellStyle name="60% - Accent4 2 2 3" xfId="5965"/>
    <cellStyle name="60% - Accent4 2 2 4" xfId="7420"/>
    <cellStyle name="60% - Accent4 2 3" xfId="5964"/>
    <cellStyle name="60% - Accent4 2 4" xfId="7421"/>
    <cellStyle name="60% - Accent4 3" xfId="120"/>
    <cellStyle name="60% - Accent4 3 2" xfId="7422"/>
    <cellStyle name="60% - Accent4 3 3" xfId="7423"/>
    <cellStyle name="60% - Accent4 4" xfId="121"/>
    <cellStyle name="60% - Accent4 4 2" xfId="122"/>
    <cellStyle name="60% - Accent4 4 2 2" xfId="7424"/>
    <cellStyle name="60% - Accent4 4 2 3" xfId="7425"/>
    <cellStyle name="60% - Accent4 4 3" xfId="7426"/>
    <cellStyle name="60% - Accent4 4 4" xfId="7427"/>
    <cellStyle name="60% - Accent4 5" xfId="7428"/>
    <cellStyle name="60% - Accent5 2" xfId="123"/>
    <cellStyle name="60% - Accent5 2 2" xfId="124"/>
    <cellStyle name="60% - Accent5 2 2 2" xfId="125"/>
    <cellStyle name="60% - Accent5 2 2 2 2" xfId="7429"/>
    <cellStyle name="60% - Accent5 2 2 2 3" xfId="7430"/>
    <cellStyle name="60% - Accent5 2 2 3" xfId="5967"/>
    <cellStyle name="60% - Accent5 2 2 4" xfId="7431"/>
    <cellStyle name="60% - Accent5 2 3" xfId="5966"/>
    <cellStyle name="60% - Accent5 2 4" xfId="7432"/>
    <cellStyle name="60% - Accent5 3" xfId="126"/>
    <cellStyle name="60% - Accent5 3 2" xfId="7433"/>
    <cellStyle name="60% - Accent5 3 3" xfId="7434"/>
    <cellStyle name="60% - Accent5 4" xfId="127"/>
    <cellStyle name="60% - Accent5 4 2" xfId="128"/>
    <cellStyle name="60% - Accent5 4 2 2" xfId="7435"/>
    <cellStyle name="60% - Accent5 4 2 3" xfId="7436"/>
    <cellStyle name="60% - Accent5 4 3" xfId="7437"/>
    <cellStyle name="60% - Accent5 4 4" xfId="7438"/>
    <cellStyle name="60% - Accent5 5" xfId="7439"/>
    <cellStyle name="60% - Accent6 2" xfId="129"/>
    <cellStyle name="60% - Accent6 2 2" xfId="130"/>
    <cellStyle name="60% - Accent6 2 2 2" xfId="131"/>
    <cellStyle name="60% - Accent6 2 2 2 2" xfId="7440"/>
    <cellStyle name="60% - Accent6 2 2 2 3" xfId="7441"/>
    <cellStyle name="60% - Accent6 2 2 3" xfId="5969"/>
    <cellStyle name="60% - Accent6 2 2 4" xfId="7442"/>
    <cellStyle name="60% - Accent6 2 3" xfId="5968"/>
    <cellStyle name="60% - Accent6 2 4" xfId="7443"/>
    <cellStyle name="60% - Accent6 3" xfId="132"/>
    <cellStyle name="60% - Accent6 3 2" xfId="7444"/>
    <cellStyle name="60% - Accent6 3 3" xfId="7445"/>
    <cellStyle name="60% - Accent6 4" xfId="133"/>
    <cellStyle name="60% - Accent6 4 2" xfId="134"/>
    <cellStyle name="60% - Accent6 4 2 2" xfId="7446"/>
    <cellStyle name="60% - Accent6 4 2 3" xfId="7447"/>
    <cellStyle name="60% - Accent6 4 3" xfId="7448"/>
    <cellStyle name="60% - Accent6 4 4" xfId="7449"/>
    <cellStyle name="60% - Accent6 5" xfId="7450"/>
    <cellStyle name="60% - 輔色1" xfId="7451"/>
    <cellStyle name="60% - 輔色1 2" xfId="7452"/>
    <cellStyle name="60% - 輔色1 2 2" xfId="7453"/>
    <cellStyle name="60% - 輔色1 3" xfId="7454"/>
    <cellStyle name="60% - 輔色1 3 2" xfId="7455"/>
    <cellStyle name="60% - 輔色1 4" xfId="7456"/>
    <cellStyle name="60% - 輔色1 4 2" xfId="7457"/>
    <cellStyle name="60% - 輔色1 5" xfId="7458"/>
    <cellStyle name="60% - 輔色1 5 2" xfId="7459"/>
    <cellStyle name="60% - 輔色1 6" xfId="7460"/>
    <cellStyle name="60% - 輔色1 6 2" xfId="7461"/>
    <cellStyle name="60% - 輔色1 7" xfId="7462"/>
    <cellStyle name="60% - 輔色1 7 2" xfId="7463"/>
    <cellStyle name="60% - 輔色1 8" xfId="7464"/>
    <cellStyle name="60% - 輔色1 8 2" xfId="7465"/>
    <cellStyle name="60% - 輔色1 9" xfId="7466"/>
    <cellStyle name="60% - 輔色1 9 2" xfId="7467"/>
    <cellStyle name="60% - 輔色2" xfId="7468"/>
    <cellStyle name="60% - 輔色2 2" xfId="7469"/>
    <cellStyle name="60% - 輔色2 2 2" xfId="7470"/>
    <cellStyle name="60% - 輔色2 3" xfId="7471"/>
    <cellStyle name="60% - 輔色2 3 2" xfId="7472"/>
    <cellStyle name="60% - 輔色2 4" xfId="7473"/>
    <cellStyle name="60% - 輔色2 4 2" xfId="7474"/>
    <cellStyle name="60% - 輔色2 5" xfId="7475"/>
    <cellStyle name="60% - 輔色2 5 2" xfId="7476"/>
    <cellStyle name="60% - 輔色2 6" xfId="7477"/>
    <cellStyle name="60% - 輔色2 6 2" xfId="7478"/>
    <cellStyle name="60% - 輔色2 7" xfId="7479"/>
    <cellStyle name="60% - 輔色2 7 2" xfId="7480"/>
    <cellStyle name="60% - 輔色2 8" xfId="7481"/>
    <cellStyle name="60% - 輔色2 8 2" xfId="7482"/>
    <cellStyle name="60% - 輔色2 9" xfId="7483"/>
    <cellStyle name="60% - 輔色2 9 2" xfId="7484"/>
    <cellStyle name="60% - 輔色3" xfId="7485"/>
    <cellStyle name="60% - 輔色3 2" xfId="7486"/>
    <cellStyle name="60% - 輔色3 2 2" xfId="7487"/>
    <cellStyle name="60% - 輔色3 3" xfId="7488"/>
    <cellStyle name="60% - 輔色3 3 2" xfId="7489"/>
    <cellStyle name="60% - 輔色3 4" xfId="7490"/>
    <cellStyle name="60% - 輔色3 4 2" xfId="7491"/>
    <cellStyle name="60% - 輔色3 5" xfId="7492"/>
    <cellStyle name="60% - 輔色3 5 2" xfId="7493"/>
    <cellStyle name="60% - 輔色3 6" xfId="7494"/>
    <cellStyle name="60% - 輔色3 6 2" xfId="7495"/>
    <cellStyle name="60% - 輔色3 7" xfId="7496"/>
    <cellStyle name="60% - 輔色3 7 2" xfId="7497"/>
    <cellStyle name="60% - 輔色3 8" xfId="7498"/>
    <cellStyle name="60% - 輔色3 8 2" xfId="7499"/>
    <cellStyle name="60% - 輔色3 9" xfId="7500"/>
    <cellStyle name="60% - 輔色3 9 2" xfId="7501"/>
    <cellStyle name="60% - 輔色4" xfId="7502"/>
    <cellStyle name="60% - 輔色4 2" xfId="7503"/>
    <cellStyle name="60% - 輔色4 2 2" xfId="7504"/>
    <cellStyle name="60% - 輔色4 3" xfId="7505"/>
    <cellStyle name="60% - 輔色4 3 2" xfId="7506"/>
    <cellStyle name="60% - 輔色4 4" xfId="7507"/>
    <cellStyle name="60% - 輔色4 4 2" xfId="7508"/>
    <cellStyle name="60% - 輔色4 5" xfId="7509"/>
    <cellStyle name="60% - 輔色4 5 2" xfId="7510"/>
    <cellStyle name="60% - 輔色4 6" xfId="7511"/>
    <cellStyle name="60% - 輔色4 6 2" xfId="7512"/>
    <cellStyle name="60% - 輔色4 7" xfId="7513"/>
    <cellStyle name="60% - 輔色4 7 2" xfId="7514"/>
    <cellStyle name="60% - 輔色4 8" xfId="7515"/>
    <cellStyle name="60% - 輔色4 8 2" xfId="7516"/>
    <cellStyle name="60% - 輔色4 9" xfId="7517"/>
    <cellStyle name="60% - 輔色4 9 2" xfId="7518"/>
    <cellStyle name="60% - 輔色5" xfId="7519"/>
    <cellStyle name="60% - 輔色5 2" xfId="7520"/>
    <cellStyle name="60% - 輔色5 2 2" xfId="7521"/>
    <cellStyle name="60% - 輔色5 3" xfId="7522"/>
    <cellStyle name="60% - 輔色5 3 2" xfId="7523"/>
    <cellStyle name="60% - 輔色5 4" xfId="7524"/>
    <cellStyle name="60% - 輔色5 4 2" xfId="7525"/>
    <cellStyle name="60% - 輔色5 5" xfId="7526"/>
    <cellStyle name="60% - 輔色5 5 2" xfId="7527"/>
    <cellStyle name="60% - 輔色5 6" xfId="7528"/>
    <cellStyle name="60% - 輔色5 6 2" xfId="7529"/>
    <cellStyle name="60% - 輔色5 7" xfId="7530"/>
    <cellStyle name="60% - 輔色5 7 2" xfId="7531"/>
    <cellStyle name="60% - 輔色5 8" xfId="7532"/>
    <cellStyle name="60% - 輔色5 8 2" xfId="7533"/>
    <cellStyle name="60% - 輔色5 9" xfId="7534"/>
    <cellStyle name="60% - 輔色5 9 2" xfId="7535"/>
    <cellStyle name="60% - 輔色6" xfId="7536"/>
    <cellStyle name="60% - 輔色6 2" xfId="7537"/>
    <cellStyle name="60% - 輔色6 2 2" xfId="7538"/>
    <cellStyle name="60% - 輔色6 3" xfId="7539"/>
    <cellStyle name="60% - 輔色6 3 2" xfId="7540"/>
    <cellStyle name="60% - 輔色6 4" xfId="7541"/>
    <cellStyle name="60% - 輔色6 4 2" xfId="7542"/>
    <cellStyle name="60% - 輔色6 5" xfId="7543"/>
    <cellStyle name="60% - 輔色6 5 2" xfId="7544"/>
    <cellStyle name="60% - 輔色6 6" xfId="7545"/>
    <cellStyle name="60% - 輔色6 6 2" xfId="7546"/>
    <cellStyle name="60% - 輔色6 7" xfId="7547"/>
    <cellStyle name="60% - 輔色6 7 2" xfId="7548"/>
    <cellStyle name="60% - 輔色6 8" xfId="7549"/>
    <cellStyle name="60% - 輔色6 8 2" xfId="7550"/>
    <cellStyle name="60% - 輔色6 9" xfId="7551"/>
    <cellStyle name="60% - 輔色6 9 2" xfId="7552"/>
    <cellStyle name="60% - 强调文字颜色 1" xfId="2457"/>
    <cellStyle name="60% - 强调文字颜色 1 2" xfId="4074"/>
    <cellStyle name="60% - 强调文字颜色 1 2 2" xfId="5970"/>
    <cellStyle name="60% - 强调文字颜色 2" xfId="2458"/>
    <cellStyle name="60% - 强调文字颜色 2 2" xfId="4075"/>
    <cellStyle name="60% - 强调文字颜色 2 2 2" xfId="5971"/>
    <cellStyle name="60% - 强调文字颜色 3" xfId="2459"/>
    <cellStyle name="60% - 强调文字颜色 3 2" xfId="4076"/>
    <cellStyle name="60% - 强调文字颜色 3 2 2" xfId="5972"/>
    <cellStyle name="60% - 强调文字颜色 4" xfId="2460"/>
    <cellStyle name="60% - 强调文字颜色 4 2" xfId="4077"/>
    <cellStyle name="60% - 强调文字颜色 4 2 2" xfId="5973"/>
    <cellStyle name="60% - 强调文字颜色 5" xfId="2461"/>
    <cellStyle name="60% - 强调文字颜色 5 2" xfId="4078"/>
    <cellStyle name="60% - 强调文字颜色 5 2 2" xfId="5974"/>
    <cellStyle name="60% - 强调文字颜色 6" xfId="2462"/>
    <cellStyle name="60% - 强调文字颜色 6 2" xfId="4079"/>
    <cellStyle name="60% - 强调文字颜色 6 2 2" xfId="5975"/>
    <cellStyle name="A??? [0]_INQUIRY ???÷A?A? " xfId="135"/>
    <cellStyle name="A???_INQUIRY ???÷A?A? " xfId="136"/>
    <cellStyle name="Accent1 2" xfId="137"/>
    <cellStyle name="Accent1 2 2" xfId="138"/>
    <cellStyle name="Accent1 2 2 2" xfId="139"/>
    <cellStyle name="Accent1 2 2 2 2" xfId="7553"/>
    <cellStyle name="Accent1 2 2 2 3" xfId="7554"/>
    <cellStyle name="Accent1 2 2 3" xfId="5977"/>
    <cellStyle name="Accent1 2 2 4" xfId="7555"/>
    <cellStyle name="Accent1 2 3" xfId="5976"/>
    <cellStyle name="Accent1 2 4" xfId="7556"/>
    <cellStyle name="Accent1 3" xfId="140"/>
    <cellStyle name="Accent1 3 2" xfId="7557"/>
    <cellStyle name="Accent1 3 3" xfId="7558"/>
    <cellStyle name="Accent1 4" xfId="141"/>
    <cellStyle name="Accent1 4 2" xfId="142"/>
    <cellStyle name="Accent1 4 2 2" xfId="7559"/>
    <cellStyle name="Accent1 4 2 3" xfId="7560"/>
    <cellStyle name="Accent1 4 3" xfId="7561"/>
    <cellStyle name="Accent1 4 4" xfId="7562"/>
    <cellStyle name="Accent1 5" xfId="7563"/>
    <cellStyle name="Accent2 2" xfId="143"/>
    <cellStyle name="Accent2 2 2" xfId="144"/>
    <cellStyle name="Accent2 2 2 2" xfId="145"/>
    <cellStyle name="Accent2 2 2 2 2" xfId="7564"/>
    <cellStyle name="Accent2 2 2 2 3" xfId="7565"/>
    <cellStyle name="Accent2 2 2 3" xfId="5979"/>
    <cellStyle name="Accent2 2 2 4" xfId="7566"/>
    <cellStyle name="Accent2 2 3" xfId="5978"/>
    <cellStyle name="Accent2 2 4" xfId="7567"/>
    <cellStyle name="Accent2 3" xfId="146"/>
    <cellStyle name="Accent2 3 2" xfId="7568"/>
    <cellStyle name="Accent2 3 3" xfId="7569"/>
    <cellStyle name="Accent2 4" xfId="147"/>
    <cellStyle name="Accent2 4 2" xfId="148"/>
    <cellStyle name="Accent2 4 2 2" xfId="7570"/>
    <cellStyle name="Accent2 4 2 3" xfId="7571"/>
    <cellStyle name="Accent2 4 3" xfId="7572"/>
    <cellStyle name="Accent2 4 4" xfId="7573"/>
    <cellStyle name="Accent2 5" xfId="7574"/>
    <cellStyle name="Accent3 2" xfId="149"/>
    <cellStyle name="Accent3 2 2" xfId="150"/>
    <cellStyle name="Accent3 2 2 2" xfId="151"/>
    <cellStyle name="Accent3 2 2 2 2" xfId="7575"/>
    <cellStyle name="Accent3 2 2 2 3" xfId="7576"/>
    <cellStyle name="Accent3 2 2 3" xfId="5981"/>
    <cellStyle name="Accent3 2 2 4" xfId="7577"/>
    <cellStyle name="Accent3 2 3" xfId="5980"/>
    <cellStyle name="Accent3 2 4" xfId="7578"/>
    <cellStyle name="Accent3 3" xfId="152"/>
    <cellStyle name="Accent3 3 2" xfId="7579"/>
    <cellStyle name="Accent3 3 3" xfId="7580"/>
    <cellStyle name="Accent3 4" xfId="153"/>
    <cellStyle name="Accent3 4 2" xfId="154"/>
    <cellStyle name="Accent3 4 2 2" xfId="7581"/>
    <cellStyle name="Accent3 4 2 3" xfId="7582"/>
    <cellStyle name="Accent3 4 3" xfId="7583"/>
    <cellStyle name="Accent3 4 4" xfId="7584"/>
    <cellStyle name="Accent3 5" xfId="7585"/>
    <cellStyle name="Accent4 2" xfId="155"/>
    <cellStyle name="Accent4 2 2" xfId="156"/>
    <cellStyle name="Accent4 2 2 2" xfId="157"/>
    <cellStyle name="Accent4 2 2 2 2" xfId="7586"/>
    <cellStyle name="Accent4 2 2 2 3" xfId="7587"/>
    <cellStyle name="Accent4 2 2 3" xfId="5983"/>
    <cellStyle name="Accent4 2 2 4" xfId="7588"/>
    <cellStyle name="Accent4 2 3" xfId="5982"/>
    <cellStyle name="Accent4 2 4" xfId="7589"/>
    <cellStyle name="Accent4 3" xfId="158"/>
    <cellStyle name="Accent4 3 2" xfId="7590"/>
    <cellStyle name="Accent4 3 3" xfId="7591"/>
    <cellStyle name="Accent4 4" xfId="159"/>
    <cellStyle name="Accent4 4 2" xfId="160"/>
    <cellStyle name="Accent4 4 2 2" xfId="7592"/>
    <cellStyle name="Accent4 4 2 3" xfId="7593"/>
    <cellStyle name="Accent4 4 3" xfId="7594"/>
    <cellStyle name="Accent4 4 4" xfId="7595"/>
    <cellStyle name="Accent4 5" xfId="7596"/>
    <cellStyle name="Accent5 2" xfId="161"/>
    <cellStyle name="Accent5 2 2" xfId="162"/>
    <cellStyle name="Accent5 2 2 2" xfId="163"/>
    <cellStyle name="Accent5 2 2 2 2" xfId="7597"/>
    <cellStyle name="Accent5 2 2 2 3" xfId="7598"/>
    <cellStyle name="Accent5 2 2 3" xfId="5985"/>
    <cellStyle name="Accent5 2 2 4" xfId="7599"/>
    <cellStyle name="Accent5 2 3" xfId="5984"/>
    <cellStyle name="Accent5 2 4" xfId="7600"/>
    <cellStyle name="Accent5 3" xfId="164"/>
    <cellStyle name="Accent5 3 2" xfId="7601"/>
    <cellStyle name="Accent5 3 3" xfId="7602"/>
    <cellStyle name="Accent5 4" xfId="165"/>
    <cellStyle name="Accent5 4 2" xfId="166"/>
    <cellStyle name="Accent5 4 2 2" xfId="7603"/>
    <cellStyle name="Accent5 4 2 3" xfId="7604"/>
    <cellStyle name="Accent5 4 3" xfId="7605"/>
    <cellStyle name="Accent5 4 4" xfId="7606"/>
    <cellStyle name="Accent5 5" xfId="7607"/>
    <cellStyle name="Accent6 2" xfId="167"/>
    <cellStyle name="Accent6 2 2" xfId="168"/>
    <cellStyle name="Accent6 2 2 2" xfId="169"/>
    <cellStyle name="Accent6 2 2 2 2" xfId="7608"/>
    <cellStyle name="Accent6 2 2 2 3" xfId="7609"/>
    <cellStyle name="Accent6 2 2 3" xfId="5987"/>
    <cellStyle name="Accent6 2 2 4" xfId="7610"/>
    <cellStyle name="Accent6 2 3" xfId="5986"/>
    <cellStyle name="Accent6 2 4" xfId="7611"/>
    <cellStyle name="Accent6 3" xfId="170"/>
    <cellStyle name="Accent6 3 2" xfId="7612"/>
    <cellStyle name="Accent6 3 3" xfId="7613"/>
    <cellStyle name="Accent6 4" xfId="171"/>
    <cellStyle name="Accent6 4 2" xfId="172"/>
    <cellStyle name="Accent6 4 2 2" xfId="7614"/>
    <cellStyle name="Accent6 4 2 3" xfId="7615"/>
    <cellStyle name="Accent6 4 3" xfId="7616"/>
    <cellStyle name="Accent6 4 4" xfId="7617"/>
    <cellStyle name="Accent6 5" xfId="7618"/>
    <cellStyle name="AeE? [0]_INQUIRY ?μ?÷A?A? " xfId="173"/>
    <cellStyle name="AeE?_INQUIRY ?μ?÷A?A? " xfId="174"/>
    <cellStyle name="args.style" xfId="2463"/>
    <cellStyle name="Bad 2" xfId="175"/>
    <cellStyle name="Bad 2 2" xfId="176"/>
    <cellStyle name="Bad 2 2 2" xfId="177"/>
    <cellStyle name="Bad 2 2 2 2" xfId="7619"/>
    <cellStyle name="Bad 2 2 2 3" xfId="7620"/>
    <cellStyle name="Bad 2 2 3" xfId="5989"/>
    <cellStyle name="Bad 2 2 4" xfId="7621"/>
    <cellStyle name="Bad 2 3" xfId="5988"/>
    <cellStyle name="Bad 2 4" xfId="7622"/>
    <cellStyle name="Bad 3" xfId="178"/>
    <cellStyle name="Bad 3 2" xfId="7623"/>
    <cellStyle name="Bad 3 3" xfId="7624"/>
    <cellStyle name="Bad 4" xfId="179"/>
    <cellStyle name="Bad 4 2" xfId="180"/>
    <cellStyle name="Bad 4 2 2" xfId="7625"/>
    <cellStyle name="Bad 4 2 3" xfId="7626"/>
    <cellStyle name="Bad 4 3" xfId="7627"/>
    <cellStyle name="Bad 4 4" xfId="7628"/>
    <cellStyle name="Bad 5" xfId="7629"/>
    <cellStyle name="BLE2" xfId="181"/>
    <cellStyle name="BLEBLE" xfId="182"/>
    <cellStyle name="C?A?_???÷CoE? " xfId="183"/>
    <cellStyle name="C￥A?_?μ?÷CoE? " xfId="184"/>
    <cellStyle name="Calc Currency (0)" xfId="185"/>
    <cellStyle name="Calc Currency (0) 2" xfId="2517"/>
    <cellStyle name="Calc Currency (0) 3" xfId="5990"/>
    <cellStyle name="Calculation 2" xfId="186"/>
    <cellStyle name="Calculation 2 2" xfId="187"/>
    <cellStyle name="Calculation 2 2 2" xfId="188"/>
    <cellStyle name="Calculation 2 2 2 2" xfId="7630"/>
    <cellStyle name="Calculation 2 2 2 3" xfId="7631"/>
    <cellStyle name="Calculation 2 2 3" xfId="5992"/>
    <cellStyle name="Calculation 2 2 4" xfId="7632"/>
    <cellStyle name="Calculation 2 3" xfId="5991"/>
    <cellStyle name="Calculation 2 4" xfId="7633"/>
    <cellStyle name="Calculation 3" xfId="189"/>
    <cellStyle name="Calculation 3 2" xfId="7634"/>
    <cellStyle name="Calculation 3 3" xfId="7635"/>
    <cellStyle name="Calculation 4" xfId="190"/>
    <cellStyle name="Calculation 4 2" xfId="191"/>
    <cellStyle name="Calculation 4 2 2" xfId="7636"/>
    <cellStyle name="Calculation 4 2 3" xfId="7637"/>
    <cellStyle name="Calculation 4 3" xfId="7638"/>
    <cellStyle name="Calculation 4 4" xfId="7639"/>
    <cellStyle name="Calculation 5" xfId="7640"/>
    <cellStyle name="Check Cell 2" xfId="192"/>
    <cellStyle name="Check Cell 2 2" xfId="193"/>
    <cellStyle name="Check Cell 2 2 2" xfId="194"/>
    <cellStyle name="Check Cell 2 2 2 2" xfId="7641"/>
    <cellStyle name="Check Cell 2 2 2 3" xfId="7642"/>
    <cellStyle name="Check Cell 2 2 3" xfId="5994"/>
    <cellStyle name="Check Cell 2 2 4" xfId="7643"/>
    <cellStyle name="Check Cell 2 3" xfId="5993"/>
    <cellStyle name="Check Cell 2 4" xfId="7644"/>
    <cellStyle name="Check Cell 3" xfId="195"/>
    <cellStyle name="Check Cell 3 2" xfId="7645"/>
    <cellStyle name="Check Cell 3 3" xfId="7646"/>
    <cellStyle name="Check Cell 4" xfId="196"/>
    <cellStyle name="Check Cell 4 2" xfId="197"/>
    <cellStyle name="Check Cell 4 2 2" xfId="7647"/>
    <cellStyle name="Check Cell 4 2 3" xfId="7648"/>
    <cellStyle name="Check Cell 4 3" xfId="7649"/>
    <cellStyle name="Check Cell 4 4" xfId="7650"/>
    <cellStyle name="Check Cell 5" xfId="7651"/>
    <cellStyle name="Comma [0] 2" xfId="498"/>
    <cellStyle name="Comma [0] 2 2" xfId="644"/>
    <cellStyle name="Comma [0] 2 3" xfId="4125"/>
    <cellStyle name="Comma [0] 3" xfId="2518"/>
    <cellStyle name="Comma [0] 4 2" xfId="2265"/>
    <cellStyle name="Comma 2" xfId="198"/>
    <cellStyle name="Comma 2 2" xfId="2420"/>
    <cellStyle name="Comma 2 2 2" xfId="4080"/>
    <cellStyle name="Comma 2 2 2 2" xfId="5996"/>
    <cellStyle name="Comma 2 2 3" xfId="5995"/>
    <cellStyle name="Comma 2 3" xfId="2519"/>
    <cellStyle name="Comma 2 3 2" xfId="5997"/>
    <cellStyle name="Comma 2 4" xfId="5998"/>
    <cellStyle name="Comma 3" xfId="5999"/>
    <cellStyle name="Comma 3 2" xfId="6000"/>
    <cellStyle name="Comma 4" xfId="6001"/>
    <cellStyle name="Comma0" xfId="199"/>
    <cellStyle name="Copied" xfId="200"/>
    <cellStyle name="Copied 2" xfId="2520"/>
    <cellStyle name="Copied 2 2" xfId="6003"/>
    <cellStyle name="Copied 3" xfId="6002"/>
    <cellStyle name="COST1" xfId="2464"/>
    <cellStyle name="Currency 2" xfId="2293"/>
    <cellStyle name="Currency 2 2" xfId="2292"/>
    <cellStyle name="Currency 2 3" xfId="4081"/>
    <cellStyle name="Currency 3" xfId="2465"/>
    <cellStyle name="Currency 4" xfId="2466"/>
    <cellStyle name="Currency0" xfId="201"/>
    <cellStyle name="Date" xfId="202"/>
    <cellStyle name="Date 2" xfId="2243"/>
    <cellStyle name="Date 2 2" xfId="4126"/>
    <cellStyle name="Dezimal [0]_nt²" xfId="7652"/>
    <cellStyle name="Dezimal_nt²" xfId="7653"/>
    <cellStyle name="Entered" xfId="203"/>
    <cellStyle name="Entered 2" xfId="2521"/>
    <cellStyle name="Entered 2 2" xfId="6005"/>
    <cellStyle name="Entered 3" xfId="6004"/>
    <cellStyle name="Explanatory Text 2" xfId="204"/>
    <cellStyle name="Explanatory Text 2 2" xfId="205"/>
    <cellStyle name="Explanatory Text 2 2 2" xfId="206"/>
    <cellStyle name="Explanatory Text 2 2 2 2" xfId="7654"/>
    <cellStyle name="Explanatory Text 2 2 2 3" xfId="7655"/>
    <cellStyle name="Explanatory Text 2 2 3" xfId="6007"/>
    <cellStyle name="Explanatory Text 2 2 4" xfId="7656"/>
    <cellStyle name="Explanatory Text 2 3" xfId="6006"/>
    <cellStyle name="Explanatory Text 2 4" xfId="7657"/>
    <cellStyle name="Explanatory Text 3" xfId="207"/>
    <cellStyle name="Explanatory Text 3 2" xfId="7658"/>
    <cellStyle name="Explanatory Text 3 3" xfId="7659"/>
    <cellStyle name="Explanatory Text 4" xfId="208"/>
    <cellStyle name="Explanatory Text 4 2" xfId="209"/>
    <cellStyle name="Explanatory Text 4 2 2" xfId="7660"/>
    <cellStyle name="Explanatory Text 4 2 3" xfId="7661"/>
    <cellStyle name="Explanatory Text 4 3" xfId="7662"/>
    <cellStyle name="Explanatory Text 4 4" xfId="7663"/>
    <cellStyle name="Explanatory Text 5" xfId="7664"/>
    <cellStyle name="Fixed" xfId="210"/>
    <cellStyle name="Fixed 2" xfId="2244"/>
    <cellStyle name="Fixed 2 2" xfId="4127"/>
    <cellStyle name="Good 2" xfId="211"/>
    <cellStyle name="Good 2 2" xfId="212"/>
    <cellStyle name="Good 2 2 2" xfId="213"/>
    <cellStyle name="Good 2 2 2 2" xfId="7665"/>
    <cellStyle name="Good 2 2 2 3" xfId="7666"/>
    <cellStyle name="Good 2 2 3" xfId="6009"/>
    <cellStyle name="Good 2 2 4" xfId="7667"/>
    <cellStyle name="Good 2 3" xfId="6008"/>
    <cellStyle name="Good 2 4" xfId="7668"/>
    <cellStyle name="Good 3" xfId="214"/>
    <cellStyle name="Good 3 2" xfId="7669"/>
    <cellStyle name="Good 3 3" xfId="7670"/>
    <cellStyle name="Good 4" xfId="215"/>
    <cellStyle name="Good 4 2" xfId="216"/>
    <cellStyle name="Good 4 2 2" xfId="7671"/>
    <cellStyle name="Good 4 2 3" xfId="7672"/>
    <cellStyle name="Good 4 3" xfId="7673"/>
    <cellStyle name="Good 4 4" xfId="7674"/>
    <cellStyle name="Good 5" xfId="7675"/>
    <cellStyle name="Grey" xfId="217"/>
    <cellStyle name="Grey 2" xfId="2291"/>
    <cellStyle name="Header1" xfId="218"/>
    <cellStyle name="Header1 2" xfId="2283"/>
    <cellStyle name="Header1 2 2" xfId="4128"/>
    <cellStyle name="Header1 3" xfId="4082"/>
    <cellStyle name="Header1 3 2" xfId="6010"/>
    <cellStyle name="Header2" xfId="219"/>
    <cellStyle name="Header2 2" xfId="2286"/>
    <cellStyle name="Header2 2 2" xfId="4129"/>
    <cellStyle name="Header2 3" xfId="4083"/>
    <cellStyle name="Header2 3 2" xfId="6011"/>
    <cellStyle name="Heading 1 2" xfId="220"/>
    <cellStyle name="Heading 1 2 2" xfId="221"/>
    <cellStyle name="Heading 1 2 2 2" xfId="222"/>
    <cellStyle name="Heading 1 2 2 2 2" xfId="7676"/>
    <cellStyle name="Heading 1 2 2 2 3" xfId="7677"/>
    <cellStyle name="Heading 1 2 2 3" xfId="6013"/>
    <cellStyle name="Heading 1 2 2 4" xfId="7678"/>
    <cellStyle name="Heading 1 2 3" xfId="6012"/>
    <cellStyle name="Heading 1 2 4" xfId="7679"/>
    <cellStyle name="Heading 1 3" xfId="223"/>
    <cellStyle name="Heading 1 3 2" xfId="224"/>
    <cellStyle name="Heading 1 3 2 2" xfId="7680"/>
    <cellStyle name="Heading 1 3 2 3" xfId="7681"/>
    <cellStyle name="Heading 1 3 3" xfId="7682"/>
    <cellStyle name="Heading 1 3 4" xfId="7683"/>
    <cellStyle name="Heading 1 4" xfId="225"/>
    <cellStyle name="Heading 1 4 2" xfId="226"/>
    <cellStyle name="Heading 1 4 2 2" xfId="7684"/>
    <cellStyle name="Heading 1 4 2 3" xfId="7685"/>
    <cellStyle name="Heading 1 4 3" xfId="7686"/>
    <cellStyle name="Heading 1 4 4" xfId="7687"/>
    <cellStyle name="Heading 1 5" xfId="7688"/>
    <cellStyle name="Heading 2 2" xfId="227"/>
    <cellStyle name="Heading 2 2 2" xfId="228"/>
    <cellStyle name="Heading 2 2 2 2" xfId="229"/>
    <cellStyle name="Heading 2 2 2 2 2" xfId="7689"/>
    <cellStyle name="Heading 2 2 2 2 3" xfId="7690"/>
    <cellStyle name="Heading 2 2 2 3" xfId="6015"/>
    <cellStyle name="Heading 2 2 2 4" xfId="7691"/>
    <cellStyle name="Heading 2 2 3" xfId="6014"/>
    <cellStyle name="Heading 2 2 4" xfId="7692"/>
    <cellStyle name="Heading 2 3" xfId="230"/>
    <cellStyle name="Heading 2 3 2" xfId="231"/>
    <cellStyle name="Heading 2 3 2 2" xfId="7693"/>
    <cellStyle name="Heading 2 3 2 3" xfId="7694"/>
    <cellStyle name="Heading 2 3 3" xfId="7695"/>
    <cellStyle name="Heading 2 3 4" xfId="7696"/>
    <cellStyle name="Heading 2 4" xfId="232"/>
    <cellStyle name="Heading 2 4 2" xfId="233"/>
    <cellStyle name="Heading 2 4 2 2" xfId="7697"/>
    <cellStyle name="Heading 2 4 2 3" xfId="7698"/>
    <cellStyle name="Heading 2 4 3" xfId="7699"/>
    <cellStyle name="Heading 2 4 4" xfId="7700"/>
    <cellStyle name="Heading 2 5" xfId="7701"/>
    <cellStyle name="Heading 3 2" xfId="234"/>
    <cellStyle name="Heading 3 2 2" xfId="235"/>
    <cellStyle name="Heading 3 2 2 2" xfId="236"/>
    <cellStyle name="Heading 3 2 2 2 2" xfId="7702"/>
    <cellStyle name="Heading 3 2 2 2 3" xfId="7703"/>
    <cellStyle name="Heading 3 2 2 3" xfId="6017"/>
    <cellStyle name="Heading 3 2 2 4" xfId="7704"/>
    <cellStyle name="Heading 3 2 3" xfId="6016"/>
    <cellStyle name="Heading 3 2 4" xfId="7705"/>
    <cellStyle name="Heading 3 3" xfId="237"/>
    <cellStyle name="Heading 3 3 2" xfId="7706"/>
    <cellStyle name="Heading 3 3 3" xfId="7707"/>
    <cellStyle name="Heading 3 4" xfId="238"/>
    <cellStyle name="Heading 3 4 2" xfId="239"/>
    <cellStyle name="Heading 3 4 2 2" xfId="7708"/>
    <cellStyle name="Heading 3 4 2 3" xfId="7709"/>
    <cellStyle name="Heading 3 4 3" xfId="7710"/>
    <cellStyle name="Heading 3 4 4" xfId="7711"/>
    <cellStyle name="Heading 3 5" xfId="7712"/>
    <cellStyle name="Heading 4 2" xfId="240"/>
    <cellStyle name="Heading 4 2 2" xfId="241"/>
    <cellStyle name="Heading 4 2 2 2" xfId="242"/>
    <cellStyle name="Heading 4 2 2 2 2" xfId="7713"/>
    <cellStyle name="Heading 4 2 2 2 3" xfId="7714"/>
    <cellStyle name="Heading 4 2 2 3" xfId="6019"/>
    <cellStyle name="Heading 4 2 2 4" xfId="7715"/>
    <cellStyle name="Heading 4 2 3" xfId="6018"/>
    <cellStyle name="Heading 4 2 4" xfId="7716"/>
    <cellStyle name="Heading 4 3" xfId="243"/>
    <cellStyle name="Heading 4 3 2" xfId="7717"/>
    <cellStyle name="Heading 4 3 3" xfId="7718"/>
    <cellStyle name="Heading 4 4" xfId="244"/>
    <cellStyle name="Heading 4 4 2" xfId="245"/>
    <cellStyle name="Heading 4 4 2 2" xfId="7719"/>
    <cellStyle name="Heading 4 4 2 3" xfId="7720"/>
    <cellStyle name="Heading 4 4 3" xfId="7721"/>
    <cellStyle name="Heading 4 4 4" xfId="7722"/>
    <cellStyle name="Heading 4 5" xfId="7723"/>
    <cellStyle name="Heading1" xfId="246"/>
    <cellStyle name="Heading1 1" xfId="247"/>
    <cellStyle name="Heading1 2" xfId="2522"/>
    <cellStyle name="Heading1_~6769269" xfId="248"/>
    <cellStyle name="Heading2" xfId="249"/>
    <cellStyle name="Heading2 2" xfId="2245"/>
    <cellStyle name="Heading2 2 2" xfId="4130"/>
    <cellStyle name="Hyperlink 10" xfId="2187"/>
    <cellStyle name="Hyperlink 10 2" xfId="4817"/>
    <cellStyle name="Hyperlink 10 3" xfId="5915"/>
    <cellStyle name="Hyperlink 11" xfId="2195"/>
    <cellStyle name="Hyperlink 11 2" xfId="5917"/>
    <cellStyle name="Hyperlink 12" xfId="2340"/>
    <cellStyle name="Hyperlink 13" xfId="4057"/>
    <cellStyle name="Hyperlink 2" xfId="250"/>
    <cellStyle name="Hyperlink 2 2" xfId="251"/>
    <cellStyle name="Hyperlink 2 2 2" xfId="2348"/>
    <cellStyle name="Hyperlink 2 2 2 2" xfId="4132"/>
    <cellStyle name="Hyperlink 2 2 2 3" xfId="6020"/>
    <cellStyle name="Hyperlink 2 2 3" xfId="2523"/>
    <cellStyle name="Hyperlink 2 2 4" xfId="4131"/>
    <cellStyle name="Hyperlink 2 3" xfId="252"/>
    <cellStyle name="Hyperlink 2 3 2" xfId="580"/>
    <cellStyle name="Hyperlink 2 3 2 2" xfId="4133"/>
    <cellStyle name="Hyperlink 2 3 3" xfId="4085"/>
    <cellStyle name="Hyperlink 2 3 4" xfId="6021"/>
    <cellStyle name="Hyperlink 2 4" xfId="579"/>
    <cellStyle name="Hyperlink 2 4 2" xfId="4086"/>
    <cellStyle name="Hyperlink 2 5" xfId="2200"/>
    <cellStyle name="Hyperlink 2 6" xfId="2309"/>
    <cellStyle name="Hyperlink 2 7" xfId="4084"/>
    <cellStyle name="Hyperlink 2 8" xfId="4867"/>
    <cellStyle name="Hyperlink 3" xfId="253"/>
    <cellStyle name="Hyperlink 3 2" xfId="254"/>
    <cellStyle name="Hyperlink 3 2 2" xfId="581"/>
    <cellStyle name="Hyperlink 3 2 2 2" xfId="2416"/>
    <cellStyle name="Hyperlink 3 2 3" xfId="2217"/>
    <cellStyle name="Hyperlink 3 2 4" xfId="2284"/>
    <cellStyle name="Hyperlink 3 2 5" xfId="2424"/>
    <cellStyle name="Hyperlink 3 3" xfId="2207"/>
    <cellStyle name="Hyperlink 3 3 2" xfId="2396"/>
    <cellStyle name="Hyperlink 3 3 2 2" xfId="4135"/>
    <cellStyle name="Hyperlink 3 3 3" xfId="4134"/>
    <cellStyle name="Hyperlink 3 3 4" xfId="6022"/>
    <cellStyle name="Hyperlink 3 4" xfId="2341"/>
    <cellStyle name="Hyperlink 3 4 2" xfId="4136"/>
    <cellStyle name="Hyperlink 3 5" xfId="2285"/>
    <cellStyle name="Hyperlink 3 5 2" xfId="4137"/>
    <cellStyle name="Hyperlink 3 6" xfId="4087"/>
    <cellStyle name="Hyperlink 4" xfId="255"/>
    <cellStyle name="Hyperlink 4 2" xfId="2231"/>
    <cellStyle name="Hyperlink 4 2 2" xfId="2524"/>
    <cellStyle name="Hyperlink 4 2 3" xfId="4138"/>
    <cellStyle name="Hyperlink 4 2 4" xfId="6023"/>
    <cellStyle name="Hyperlink 4 3" xfId="2344"/>
    <cellStyle name="Hyperlink 4 3 2" xfId="4139"/>
    <cellStyle name="Hyperlink 4 4" xfId="4088"/>
    <cellStyle name="Hyperlink 5" xfId="256"/>
    <cellStyle name="Hyperlink 5 2" xfId="257"/>
    <cellStyle name="Hyperlink 5 2 2" xfId="582"/>
    <cellStyle name="Hyperlink 5 2 3" xfId="7724"/>
    <cellStyle name="Hyperlink 5 3" xfId="2232"/>
    <cellStyle name="Hyperlink 5 3 2" xfId="4140"/>
    <cellStyle name="Hyperlink 5 4" xfId="2345"/>
    <cellStyle name="Hyperlink 5 5" xfId="6024"/>
    <cellStyle name="Hyperlink 6" xfId="258"/>
    <cellStyle name="Hyperlink 6 2" xfId="259"/>
    <cellStyle name="Hyperlink 6 2 2" xfId="583"/>
    <cellStyle name="Hyperlink 6 2 3" xfId="7725"/>
    <cellStyle name="Hyperlink 6 3" xfId="2525"/>
    <cellStyle name="Hyperlink 6 4" xfId="6025"/>
    <cellStyle name="Hyperlink 7" xfId="260"/>
    <cellStyle name="Hyperlink 7 2" xfId="2526"/>
    <cellStyle name="Hyperlink 7 2 2" xfId="7726"/>
    <cellStyle name="Hyperlink 7 3" xfId="2527"/>
    <cellStyle name="Hyperlink 7 4" xfId="4089"/>
    <cellStyle name="Hyperlink 8" xfId="500"/>
    <cellStyle name="Hyperlink 8 2" xfId="4090"/>
    <cellStyle name="Hyperlink 8 3" xfId="4141"/>
    <cellStyle name="Hyperlink 9" xfId="510"/>
    <cellStyle name="Hyperlink 9 2" xfId="4091"/>
    <cellStyle name="Hyperlink 9 3" xfId="4142"/>
    <cellStyle name="Hyperlink seguido" xfId="2467"/>
    <cellStyle name="Input [yellow]" xfId="261"/>
    <cellStyle name="Input [yellow] 2" xfId="2272"/>
    <cellStyle name="Input 2" xfId="262"/>
    <cellStyle name="Input 2 2" xfId="263"/>
    <cellStyle name="Input 2 2 2" xfId="264"/>
    <cellStyle name="Input 2 2 2 2" xfId="7727"/>
    <cellStyle name="Input 2 2 2 3" xfId="7728"/>
    <cellStyle name="Input 2 2 3" xfId="6027"/>
    <cellStyle name="Input 2 2 4" xfId="7729"/>
    <cellStyle name="Input 2 3" xfId="6026"/>
    <cellStyle name="Input 2 4" xfId="7730"/>
    <cellStyle name="Input 3" xfId="265"/>
    <cellStyle name="Input 3 2" xfId="7731"/>
    <cellStyle name="Input 3 3" xfId="7732"/>
    <cellStyle name="Input 4" xfId="266"/>
    <cellStyle name="Input 4 2" xfId="267"/>
    <cellStyle name="Input 4 2 2" xfId="7733"/>
    <cellStyle name="Input 4 2 3" xfId="7734"/>
    <cellStyle name="Input 4 3" xfId="7735"/>
    <cellStyle name="Input 4 4" xfId="7736"/>
    <cellStyle name="Input 5" xfId="268"/>
    <cellStyle name="Input 5 2" xfId="269"/>
    <cellStyle name="Input 5 2 2" xfId="7737"/>
    <cellStyle name="Input 5 2 3" xfId="7738"/>
    <cellStyle name="Input 5 3" xfId="7739"/>
    <cellStyle name="Input 5 4" xfId="7740"/>
    <cellStyle name="Input 6" xfId="7741"/>
    <cellStyle name="Input Cells" xfId="2468"/>
    <cellStyle name="Lien hypertexte 2" xfId="7030"/>
    <cellStyle name="Linked Cell 2" xfId="270"/>
    <cellStyle name="Linked Cell 2 2" xfId="271"/>
    <cellStyle name="Linked Cell 2 2 2" xfId="272"/>
    <cellStyle name="Linked Cell 2 2 2 2" xfId="7742"/>
    <cellStyle name="Linked Cell 2 2 2 3" xfId="7743"/>
    <cellStyle name="Linked Cell 2 2 3" xfId="6029"/>
    <cellStyle name="Linked Cell 2 2 4" xfId="7744"/>
    <cellStyle name="Linked Cell 2 3" xfId="6028"/>
    <cellStyle name="Linked Cell 2 4" xfId="7745"/>
    <cellStyle name="Linked Cell 3" xfId="273"/>
    <cellStyle name="Linked Cell 3 2" xfId="7746"/>
    <cellStyle name="Linked Cell 3 3" xfId="7747"/>
    <cellStyle name="Linked Cell 4" xfId="274"/>
    <cellStyle name="Linked Cell 4 2" xfId="275"/>
    <cellStyle name="Linked Cell 4 2 2" xfId="7748"/>
    <cellStyle name="Linked Cell 4 2 3" xfId="7749"/>
    <cellStyle name="Linked Cell 4 3" xfId="7750"/>
    <cellStyle name="Linked Cell 4 4" xfId="7751"/>
    <cellStyle name="Linked Cell 5" xfId="7752"/>
    <cellStyle name="Linked Cells" xfId="2469"/>
    <cellStyle name="Milliers [0]_!!!GO" xfId="2470"/>
    <cellStyle name="Milliers_!!!GO" xfId="2471"/>
    <cellStyle name="Moeda [0]_aola" xfId="2472"/>
    <cellStyle name="Moeda_aola" xfId="2473"/>
    <cellStyle name="Monétaire [0]_!!!GO" xfId="2474"/>
    <cellStyle name="Monétaire_!!!GO" xfId="2475"/>
    <cellStyle name="Neutral 2" xfId="276"/>
    <cellStyle name="Neutral 2 2" xfId="277"/>
    <cellStyle name="Neutral 2 2 2" xfId="278"/>
    <cellStyle name="Neutral 2 2 2 2" xfId="7753"/>
    <cellStyle name="Neutral 2 2 2 3" xfId="7754"/>
    <cellStyle name="Neutral 2 2 3" xfId="6031"/>
    <cellStyle name="Neutral 2 2 4" xfId="7755"/>
    <cellStyle name="Neutral 2 3" xfId="6030"/>
    <cellStyle name="Neutral 2 4" xfId="7756"/>
    <cellStyle name="Neutral 3" xfId="279"/>
    <cellStyle name="Neutral 3 2" xfId="7757"/>
    <cellStyle name="Neutral 3 3" xfId="7758"/>
    <cellStyle name="Neutral 4" xfId="280"/>
    <cellStyle name="Neutral 4 2" xfId="281"/>
    <cellStyle name="Neutral 4 2 2" xfId="7759"/>
    <cellStyle name="Neutral 4 2 3" xfId="7760"/>
    <cellStyle name="Neutral 4 3" xfId="7761"/>
    <cellStyle name="Neutral 4 4" xfId="7762"/>
    <cellStyle name="Neutral 5" xfId="7763"/>
    <cellStyle name="no dec" xfId="2337"/>
    <cellStyle name="Normal - Style1" xfId="282"/>
    <cellStyle name="Normal - Style1 2" xfId="2246"/>
    <cellStyle name="Normal - Style1 2 2" xfId="2528"/>
    <cellStyle name="Normal - Style1 2 3" xfId="4143"/>
    <cellStyle name="Normal - Style1 2 4" xfId="6032"/>
    <cellStyle name="Normal - Style1 3" xfId="2529"/>
    <cellStyle name="Normal 10" xfId="283"/>
    <cellStyle name="Normal 10 2" xfId="2249"/>
    <cellStyle name="Normal 10 2 2" xfId="2530"/>
    <cellStyle name="Normal 10 2 2 2" xfId="6036"/>
    <cellStyle name="Normal 10 2 2 2 2" xfId="6037"/>
    <cellStyle name="Normal 10 2 2 2 2 2" xfId="6038"/>
    <cellStyle name="Normal 10 2 2 2 3" xfId="6039"/>
    <cellStyle name="Normal 10 2 2 3" xfId="6040"/>
    <cellStyle name="Normal 10 2 2 3 2" xfId="6041"/>
    <cellStyle name="Normal 10 2 2 3 2 2" xfId="6042"/>
    <cellStyle name="Normal 10 2 2 3 3" xfId="6043"/>
    <cellStyle name="Normal 10 2 2 4" xfId="6044"/>
    <cellStyle name="Normal 10 2 2 4 2" xfId="6045"/>
    <cellStyle name="Normal 10 2 2 5" xfId="6046"/>
    <cellStyle name="Normal 10 2 2 6" xfId="6035"/>
    <cellStyle name="Normal 10 2 3" xfId="4144"/>
    <cellStyle name="Normal 10 2 3 2" xfId="6048"/>
    <cellStyle name="Normal 10 2 3 2 2" xfId="6049"/>
    <cellStyle name="Normal 10 2 3 3" xfId="6050"/>
    <cellStyle name="Normal 10 2 3 4" xfId="6047"/>
    <cellStyle name="Normal 10 2 4" xfId="6051"/>
    <cellStyle name="Normal 10 2 4 2" xfId="6052"/>
    <cellStyle name="Normal 10 2 4 2 2" xfId="6053"/>
    <cellStyle name="Normal 10 2 4 3" xfId="6054"/>
    <cellStyle name="Normal 10 2 5" xfId="6055"/>
    <cellStyle name="Normal 10 2 5 2" xfId="6056"/>
    <cellStyle name="Normal 10 2 6" xfId="6057"/>
    <cellStyle name="Normal 10 2 7" xfId="6034"/>
    <cellStyle name="Normal 10 3" xfId="2531"/>
    <cellStyle name="Normal 10 3 2" xfId="4145"/>
    <cellStyle name="Normal 10 3 2 2" xfId="6060"/>
    <cellStyle name="Normal 10 3 2 2 2" xfId="6061"/>
    <cellStyle name="Normal 10 3 2 3" xfId="6062"/>
    <cellStyle name="Normal 10 3 2 4" xfId="6059"/>
    <cellStyle name="Normal 10 3 3" xfId="6063"/>
    <cellStyle name="Normal 10 3 3 2" xfId="6064"/>
    <cellStyle name="Normal 10 3 3 2 2" xfId="6065"/>
    <cellStyle name="Normal 10 3 3 3" xfId="6066"/>
    <cellStyle name="Normal 10 3 4" xfId="6067"/>
    <cellStyle name="Normal 10 3 4 2" xfId="6068"/>
    <cellStyle name="Normal 10 3 5" xfId="6069"/>
    <cellStyle name="Normal 10 3 6" xfId="6058"/>
    <cellStyle name="Normal 10 4" xfId="2532"/>
    <cellStyle name="Normal 10 4 2" xfId="6071"/>
    <cellStyle name="Normal 10 4 2 2" xfId="6072"/>
    <cellStyle name="Normal 10 4 3" xfId="6073"/>
    <cellStyle name="Normal 10 4 4" xfId="6070"/>
    <cellStyle name="Normal 10 5" xfId="4092"/>
    <cellStyle name="Normal 10 5 2" xfId="6075"/>
    <cellStyle name="Normal 10 5 2 2" xfId="6076"/>
    <cellStyle name="Normal 10 5 3" xfId="6077"/>
    <cellStyle name="Normal 10 5 4" xfId="6074"/>
    <cellStyle name="Normal 10 6" xfId="4865"/>
    <cellStyle name="Normal 10 6 2" xfId="6079"/>
    <cellStyle name="Normal 10 6 3" xfId="6078"/>
    <cellStyle name="Normal 10 7" xfId="6080"/>
    <cellStyle name="Normal 10 8" xfId="6033"/>
    <cellStyle name="Normal 11" xfId="284"/>
    <cellStyle name="Normal 11 10" xfId="6081"/>
    <cellStyle name="Normal 11 2" xfId="2252"/>
    <cellStyle name="Normal 11 2 2" xfId="2533"/>
    <cellStyle name="Normal 11 2 2 2" xfId="6084"/>
    <cellStyle name="Normal 11 2 2 2 2" xfId="6085"/>
    <cellStyle name="Normal 11 2 2 2 2 2" xfId="6086"/>
    <cellStyle name="Normal 11 2 2 2 3" xfId="6087"/>
    <cellStyle name="Normal 11 2 2 3" xfId="6088"/>
    <cellStyle name="Normal 11 2 2 3 2" xfId="6089"/>
    <cellStyle name="Normal 11 2 2 3 2 2" xfId="6090"/>
    <cellStyle name="Normal 11 2 2 3 3" xfId="6091"/>
    <cellStyle name="Normal 11 2 2 4" xfId="6092"/>
    <cellStyle name="Normal 11 2 2 4 2" xfId="6093"/>
    <cellStyle name="Normal 11 2 2 5" xfId="6094"/>
    <cellStyle name="Normal 11 2 2 6" xfId="6083"/>
    <cellStyle name="Normal 11 2 3" xfId="4147"/>
    <cellStyle name="Normal 11 2 3 2" xfId="6096"/>
    <cellStyle name="Normal 11 2 3 2 2" xfId="6097"/>
    <cellStyle name="Normal 11 2 3 3" xfId="6098"/>
    <cellStyle name="Normal 11 2 3 4" xfId="6095"/>
    <cellStyle name="Normal 11 2 4" xfId="6099"/>
    <cellStyle name="Normal 11 2 4 2" xfId="6100"/>
    <cellStyle name="Normal 11 2 4 2 2" xfId="6101"/>
    <cellStyle name="Normal 11 2 4 3" xfId="6102"/>
    <cellStyle name="Normal 11 2 5" xfId="6103"/>
    <cellStyle name="Normal 11 2 5 2" xfId="6104"/>
    <cellStyle name="Normal 11 2 6" xfId="6105"/>
    <cellStyle name="Normal 11 2 7" xfId="6082"/>
    <cellStyle name="Normal 11 3" xfId="2534"/>
    <cellStyle name="Normal 11 3 2" xfId="6107"/>
    <cellStyle name="Normal 11 3 2 2" xfId="6108"/>
    <cellStyle name="Normal 11 3 2 2 2" xfId="6109"/>
    <cellStyle name="Normal 11 3 2 3" xfId="6110"/>
    <cellStyle name="Normal 11 3 3" xfId="6111"/>
    <cellStyle name="Normal 11 3 3 2" xfId="6112"/>
    <cellStyle name="Normal 11 3 3 2 2" xfId="6113"/>
    <cellStyle name="Normal 11 3 3 3" xfId="6114"/>
    <cellStyle name="Normal 11 3 4" xfId="6115"/>
    <cellStyle name="Normal 11 3 4 2" xfId="6116"/>
    <cellStyle name="Normal 11 3 5" xfId="6117"/>
    <cellStyle name="Normal 11 3 6" xfId="6106"/>
    <cellStyle name="Normal 11 4" xfId="4146"/>
    <cellStyle name="Normal 11 4 2" xfId="6119"/>
    <cellStyle name="Normal 11 4 2 2" xfId="6120"/>
    <cellStyle name="Normal 11 4 3" xfId="6121"/>
    <cellStyle name="Normal 11 4 4" xfId="6118"/>
    <cellStyle name="Normal 11 5" xfId="6122"/>
    <cellStyle name="Normal 11 5 2" xfId="6123"/>
    <cellStyle name="Normal 11 5 2 2" xfId="6124"/>
    <cellStyle name="Normal 11 5 3" xfId="6125"/>
    <cellStyle name="Normal 11 6" xfId="6126"/>
    <cellStyle name="Normal 11 6 2" xfId="6127"/>
    <cellStyle name="Normal 11 7" xfId="6128"/>
    <cellStyle name="Normal 11 7 2" xfId="6129"/>
    <cellStyle name="Normal 11 8" xfId="6130"/>
    <cellStyle name="Normal 11 8 2" xfId="6131"/>
    <cellStyle name="Normal 11 9" xfId="6132"/>
    <cellStyle name="Normal 12" xfId="285"/>
    <cellStyle name="Normal 12 2" xfId="2535"/>
    <cellStyle name="Normal 12 2 2" xfId="6134"/>
    <cellStyle name="Normal 12 3" xfId="2536"/>
    <cellStyle name="Normal 12 4" xfId="4148"/>
    <cellStyle name="Normal 12 5" xfId="6133"/>
    <cellStyle name="Normal 13" xfId="286"/>
    <cellStyle name="Normal 13 2" xfId="2537"/>
    <cellStyle name="Normal 13 2 2" xfId="6137"/>
    <cellStyle name="Normal 13 2 2 2" xfId="6138"/>
    <cellStyle name="Normal 13 2 2 2 2" xfId="6139"/>
    <cellStyle name="Normal 13 2 2 2 2 2" xfId="6140"/>
    <cellStyle name="Normal 13 2 2 2 3" xfId="6141"/>
    <cellStyle name="Normal 13 2 2 3" xfId="6142"/>
    <cellStyle name="Normal 13 2 2 3 2" xfId="6143"/>
    <cellStyle name="Normal 13 2 2 3 2 2" xfId="6144"/>
    <cellStyle name="Normal 13 2 2 3 3" xfId="6145"/>
    <cellStyle name="Normal 13 2 2 4" xfId="6146"/>
    <cellStyle name="Normal 13 2 2 4 2" xfId="6147"/>
    <cellStyle name="Normal 13 2 2 5" xfId="6148"/>
    <cellStyle name="Normal 13 2 3" xfId="6149"/>
    <cellStyle name="Normal 13 2 3 2" xfId="6150"/>
    <cellStyle name="Normal 13 2 3 2 2" xfId="6151"/>
    <cellStyle name="Normal 13 2 3 3" xfId="6152"/>
    <cellStyle name="Normal 13 2 4" xfId="6153"/>
    <cellStyle name="Normal 13 2 4 2" xfId="6154"/>
    <cellStyle name="Normal 13 2 4 2 2" xfId="6155"/>
    <cellStyle name="Normal 13 2 4 3" xfId="6156"/>
    <cellStyle name="Normal 13 2 5" xfId="6157"/>
    <cellStyle name="Normal 13 2 5 2" xfId="6158"/>
    <cellStyle name="Normal 13 2 6" xfId="6159"/>
    <cellStyle name="Normal 13 2 7" xfId="6136"/>
    <cellStyle name="Normal 13 3" xfId="2538"/>
    <cellStyle name="Normal 13 3 2" xfId="6161"/>
    <cellStyle name="Normal 13 3 2 2" xfId="6162"/>
    <cellStyle name="Normal 13 3 2 2 2" xfId="6163"/>
    <cellStyle name="Normal 13 3 2 3" xfId="6164"/>
    <cellStyle name="Normal 13 3 3" xfId="6165"/>
    <cellStyle name="Normal 13 3 3 2" xfId="6166"/>
    <cellStyle name="Normal 13 3 3 2 2" xfId="6167"/>
    <cellStyle name="Normal 13 3 3 3" xfId="6168"/>
    <cellStyle name="Normal 13 3 4" xfId="6169"/>
    <cellStyle name="Normal 13 3 4 2" xfId="6170"/>
    <cellStyle name="Normal 13 3 5" xfId="6171"/>
    <cellStyle name="Normal 13 3 6" xfId="6160"/>
    <cellStyle name="Normal 13 4" xfId="4149"/>
    <cellStyle name="Normal 13 4 2" xfId="6173"/>
    <cellStyle name="Normal 13 4 2 2" xfId="6174"/>
    <cellStyle name="Normal 13 4 3" xfId="6175"/>
    <cellStyle name="Normal 13 4 4" xfId="6172"/>
    <cellStyle name="Normal 13 5" xfId="6176"/>
    <cellStyle name="Normal 13 5 2" xfId="6177"/>
    <cellStyle name="Normal 13 5 2 2" xfId="6178"/>
    <cellStyle name="Normal 13 5 3" xfId="6179"/>
    <cellStyle name="Normal 13 6" xfId="6180"/>
    <cellStyle name="Normal 13 6 2" xfId="6181"/>
    <cellStyle name="Normal 13 7" xfId="6182"/>
    <cellStyle name="Normal 13 8" xfId="6135"/>
    <cellStyle name="Normal 14" xfId="287"/>
    <cellStyle name="Normal 14 2" xfId="2539"/>
    <cellStyle name="Normal 14 2 2" xfId="6185"/>
    <cellStyle name="Normal 14 2 2 2" xfId="6186"/>
    <cellStyle name="Normal 14 2 2 2 2" xfId="6187"/>
    <cellStyle name="Normal 14 2 2 2 2 2" xfId="6188"/>
    <cellStyle name="Normal 14 2 2 2 3" xfId="6189"/>
    <cellStyle name="Normal 14 2 2 3" xfId="6190"/>
    <cellStyle name="Normal 14 2 2 3 2" xfId="6191"/>
    <cellStyle name="Normal 14 2 2 3 2 2" xfId="6192"/>
    <cellStyle name="Normal 14 2 2 3 3" xfId="6193"/>
    <cellStyle name="Normal 14 2 2 4" xfId="6194"/>
    <cellStyle name="Normal 14 2 2 4 2" xfId="6195"/>
    <cellStyle name="Normal 14 2 2 5" xfId="6196"/>
    <cellStyle name="Normal 14 2 3" xfId="6197"/>
    <cellStyle name="Normal 14 2 3 2" xfId="6198"/>
    <cellStyle name="Normal 14 2 3 2 2" xfId="6199"/>
    <cellStyle name="Normal 14 2 3 3" xfId="6200"/>
    <cellStyle name="Normal 14 2 4" xfId="6201"/>
    <cellStyle name="Normal 14 2 4 2" xfId="6202"/>
    <cellStyle name="Normal 14 2 4 2 2" xfId="6203"/>
    <cellStyle name="Normal 14 2 4 3" xfId="6204"/>
    <cellStyle name="Normal 14 2 5" xfId="6205"/>
    <cellStyle name="Normal 14 2 5 2" xfId="6206"/>
    <cellStyle name="Normal 14 2 6" xfId="6207"/>
    <cellStyle name="Normal 14 2 7" xfId="6184"/>
    <cellStyle name="Normal 14 3" xfId="6208"/>
    <cellStyle name="Normal 14 3 2" xfId="6209"/>
    <cellStyle name="Normal 14 3 2 2" xfId="6210"/>
    <cellStyle name="Normal 14 3 2 2 2" xfId="6211"/>
    <cellStyle name="Normal 14 3 2 3" xfId="6212"/>
    <cellStyle name="Normal 14 3 3" xfId="6213"/>
    <cellStyle name="Normal 14 3 3 2" xfId="6214"/>
    <cellStyle name="Normal 14 3 3 2 2" xfId="6215"/>
    <cellStyle name="Normal 14 3 3 3" xfId="6216"/>
    <cellStyle name="Normal 14 3 4" xfId="6217"/>
    <cellStyle name="Normal 14 3 4 2" xfId="6218"/>
    <cellStyle name="Normal 14 3 5" xfId="6219"/>
    <cellStyle name="Normal 14 4" xfId="6220"/>
    <cellStyle name="Normal 14 4 2" xfId="6221"/>
    <cellStyle name="Normal 14 4 2 2" xfId="6222"/>
    <cellStyle name="Normal 14 4 3" xfId="6223"/>
    <cellStyle name="Normal 14 5" xfId="6224"/>
    <cellStyle name="Normal 14 5 2" xfId="6225"/>
    <cellStyle name="Normal 14 5 2 2" xfId="6226"/>
    <cellStyle name="Normal 14 5 3" xfId="6227"/>
    <cellStyle name="Normal 14 6" xfId="6228"/>
    <cellStyle name="Normal 14 6 2" xfId="6229"/>
    <cellStyle name="Normal 14 7" xfId="6230"/>
    <cellStyle name="Normal 14 8" xfId="6183"/>
    <cellStyle name="Normal 15" xfId="288"/>
    <cellStyle name="Normal 15 2" xfId="2540"/>
    <cellStyle name="Normal 15 2 2" xfId="6233"/>
    <cellStyle name="Normal 15 2 2 2" xfId="6234"/>
    <cellStyle name="Normal 15 2 2 2 2" xfId="6235"/>
    <cellStyle name="Normal 15 2 2 2 2 2" xfId="6236"/>
    <cellStyle name="Normal 15 2 2 2 3" xfId="6237"/>
    <cellStyle name="Normal 15 2 2 3" xfId="6238"/>
    <cellStyle name="Normal 15 2 2 3 2" xfId="6239"/>
    <cellStyle name="Normal 15 2 2 3 2 2" xfId="6240"/>
    <cellStyle name="Normal 15 2 2 3 3" xfId="6241"/>
    <cellStyle name="Normal 15 2 2 4" xfId="6242"/>
    <cellStyle name="Normal 15 2 2 4 2" xfId="6243"/>
    <cellStyle name="Normal 15 2 2 5" xfId="6244"/>
    <cellStyle name="Normal 15 2 3" xfId="6245"/>
    <cellStyle name="Normal 15 2 3 2" xfId="6246"/>
    <cellStyle name="Normal 15 2 3 2 2" xfId="6247"/>
    <cellStyle name="Normal 15 2 3 3" xfId="6248"/>
    <cellStyle name="Normal 15 2 4" xfId="6249"/>
    <cellStyle name="Normal 15 2 4 2" xfId="6250"/>
    <cellStyle name="Normal 15 2 4 2 2" xfId="6251"/>
    <cellStyle name="Normal 15 2 4 3" xfId="6252"/>
    <cellStyle name="Normal 15 2 5" xfId="6253"/>
    <cellStyle name="Normal 15 2 5 2" xfId="6254"/>
    <cellStyle name="Normal 15 2 6" xfId="6255"/>
    <cellStyle name="Normal 15 2 7" xfId="6232"/>
    <cellStyle name="Normal 15 3" xfId="6256"/>
    <cellStyle name="Normal 15 3 2" xfId="6257"/>
    <cellStyle name="Normal 15 3 2 2" xfId="6258"/>
    <cellStyle name="Normal 15 3 2 2 2" xfId="6259"/>
    <cellStyle name="Normal 15 3 2 3" xfId="6260"/>
    <cellStyle name="Normal 15 3 3" xfId="6261"/>
    <cellStyle name="Normal 15 3 3 2" xfId="6262"/>
    <cellStyle name="Normal 15 3 3 2 2" xfId="6263"/>
    <cellStyle name="Normal 15 3 3 3" xfId="6264"/>
    <cellStyle name="Normal 15 3 4" xfId="6265"/>
    <cellStyle name="Normal 15 3 4 2" xfId="6266"/>
    <cellStyle name="Normal 15 3 5" xfId="6267"/>
    <cellStyle name="Normal 15 4" xfId="6268"/>
    <cellStyle name="Normal 15 4 2" xfId="6269"/>
    <cellStyle name="Normal 15 4 2 2" xfId="6270"/>
    <cellStyle name="Normal 15 4 3" xfId="6271"/>
    <cellStyle name="Normal 15 5" xfId="6272"/>
    <cellStyle name="Normal 15 5 2" xfId="6273"/>
    <cellStyle name="Normal 15 5 2 2" xfId="6274"/>
    <cellStyle name="Normal 15 5 3" xfId="6275"/>
    <cellStyle name="Normal 15 6" xfId="6276"/>
    <cellStyle name="Normal 15 6 2" xfId="6277"/>
    <cellStyle name="Normal 15 7" xfId="6278"/>
    <cellStyle name="Normal 15 8" xfId="6231"/>
    <cellStyle name="Normal 16" xfId="491"/>
    <cellStyle name="Normal 16 2" xfId="2541"/>
    <cellStyle name="Normal 16 2 2" xfId="6281"/>
    <cellStyle name="Normal 16 2 2 2" xfId="6282"/>
    <cellStyle name="Normal 16 2 2 2 2" xfId="6283"/>
    <cellStyle name="Normal 16 2 2 2 2 2" xfId="6284"/>
    <cellStyle name="Normal 16 2 2 2 3" xfId="6285"/>
    <cellStyle name="Normal 16 2 2 3" xfId="6286"/>
    <cellStyle name="Normal 16 2 2 3 2" xfId="6287"/>
    <cellStyle name="Normal 16 2 2 3 2 2" xfId="6288"/>
    <cellStyle name="Normal 16 2 2 3 3" xfId="6289"/>
    <cellStyle name="Normal 16 2 2 4" xfId="6290"/>
    <cellStyle name="Normal 16 2 2 4 2" xfId="6291"/>
    <cellStyle name="Normal 16 2 2 5" xfId="6292"/>
    <cellStyle name="Normal 16 2 3" xfId="6293"/>
    <cellStyle name="Normal 16 2 3 2" xfId="6294"/>
    <cellStyle name="Normal 16 2 3 2 2" xfId="6295"/>
    <cellStyle name="Normal 16 2 3 3" xfId="6296"/>
    <cellStyle name="Normal 16 2 4" xfId="6297"/>
    <cellStyle name="Normal 16 2 4 2" xfId="6298"/>
    <cellStyle name="Normal 16 2 4 2 2" xfId="6299"/>
    <cellStyle name="Normal 16 2 4 3" xfId="6300"/>
    <cellStyle name="Normal 16 2 5" xfId="6301"/>
    <cellStyle name="Normal 16 2 5 2" xfId="6302"/>
    <cellStyle name="Normal 16 2 6" xfId="6303"/>
    <cellStyle name="Normal 16 2 7" xfId="6280"/>
    <cellStyle name="Normal 16 3" xfId="4150"/>
    <cellStyle name="Normal 16 3 2" xfId="6305"/>
    <cellStyle name="Normal 16 3 2 2" xfId="6306"/>
    <cellStyle name="Normal 16 3 2 2 2" xfId="6307"/>
    <cellStyle name="Normal 16 3 2 3" xfId="6308"/>
    <cellStyle name="Normal 16 3 3" xfId="6309"/>
    <cellStyle name="Normal 16 3 3 2" xfId="6310"/>
    <cellStyle name="Normal 16 3 3 2 2" xfId="6311"/>
    <cellStyle name="Normal 16 3 3 3" xfId="6312"/>
    <cellStyle name="Normal 16 3 4" xfId="6313"/>
    <cellStyle name="Normal 16 3 4 2" xfId="6314"/>
    <cellStyle name="Normal 16 3 5" xfId="6315"/>
    <cellStyle name="Normal 16 3 6" xfId="6304"/>
    <cellStyle name="Normal 16 4" xfId="6316"/>
    <cellStyle name="Normal 16 4 2" xfId="6317"/>
    <cellStyle name="Normal 16 4 2 2" xfId="6318"/>
    <cellStyle name="Normal 16 4 3" xfId="6319"/>
    <cellStyle name="Normal 16 5" xfId="6320"/>
    <cellStyle name="Normal 16 5 2" xfId="6321"/>
    <cellStyle name="Normal 16 5 2 2" xfId="6322"/>
    <cellStyle name="Normal 16 5 3" xfId="6323"/>
    <cellStyle name="Normal 16 6" xfId="6324"/>
    <cellStyle name="Normal 16 6 2" xfId="6325"/>
    <cellStyle name="Normal 16 7" xfId="6326"/>
    <cellStyle name="Normal 16 8" xfId="6279"/>
    <cellStyle name="Normal 17" xfId="499"/>
    <cellStyle name="Normal 17 2" xfId="4093"/>
    <cellStyle name="Normal 17 3" xfId="6327"/>
    <cellStyle name="Normal 18" xfId="509"/>
    <cellStyle name="Normal 18 2" xfId="2431"/>
    <cellStyle name="Normal 18 2 2" xfId="6329"/>
    <cellStyle name="Normal 18 3" xfId="4094"/>
    <cellStyle name="Normal 18 3 2" xfId="6330"/>
    <cellStyle name="Normal 18 4" xfId="6328"/>
    <cellStyle name="Normal 19" xfId="642"/>
    <cellStyle name="Normal 19 2" xfId="4095"/>
    <cellStyle name="Normal 19 3" xfId="6331"/>
    <cellStyle name="Normal 2" xfId="289"/>
    <cellStyle name="Normal 2 10" xfId="4868"/>
    <cellStyle name="Normal 2 10 2" xfId="6334"/>
    <cellStyle name="Normal 2 10 3" xfId="6333"/>
    <cellStyle name="Normal 2 11" xfId="6335"/>
    <cellStyle name="Normal 2 11 2" xfId="6336"/>
    <cellStyle name="Normal 2 12" xfId="6337"/>
    <cellStyle name="Normal 2 12 2" xfId="6338"/>
    <cellStyle name="Normal 2 12 2 2" xfId="6339"/>
    <cellStyle name="Normal 2 12 3" xfId="6340"/>
    <cellStyle name="Normal 2 12 3 2" xfId="6341"/>
    <cellStyle name="Normal 2 12 4" xfId="6342"/>
    <cellStyle name="Normal 2 12 4 2" xfId="6343"/>
    <cellStyle name="Normal 2 12 5" xfId="6344"/>
    <cellStyle name="Normal 2 12 5 2" xfId="6345"/>
    <cellStyle name="Normal 2 12 6" xfId="6346"/>
    <cellStyle name="Normal 2 12 6 2" xfId="6347"/>
    <cellStyle name="Normal 2 12 7" xfId="6348"/>
    <cellStyle name="Normal 2 12 7 2" xfId="6349"/>
    <cellStyle name="Normal 2 12 8" xfId="6350"/>
    <cellStyle name="Normal 2 13" xfId="6351"/>
    <cellStyle name="Normal 2 14" xfId="6352"/>
    <cellStyle name="Normal 2 14 2" xfId="6353"/>
    <cellStyle name="Normal 2 15" xfId="6354"/>
    <cellStyle name="Normal 2 15 2" xfId="6355"/>
    <cellStyle name="Normal 2 16" xfId="6356"/>
    <cellStyle name="Normal 2 17" xfId="6357"/>
    <cellStyle name="Normal 2 18" xfId="6332"/>
    <cellStyle name="Normal 2 19" xfId="7043"/>
    <cellStyle name="Normal 2 19 2" xfId="8250"/>
    <cellStyle name="Normal 2 2" xfId="290"/>
    <cellStyle name="Normal 2 2 2" xfId="2209"/>
    <cellStyle name="Normal 2 2 2 2" xfId="2397"/>
    <cellStyle name="Normal 2 2 2 2 2" xfId="4153"/>
    <cellStyle name="Normal 2 2 2 2 2 2" xfId="6361"/>
    <cellStyle name="Normal 2 2 2 2 2 2 2" xfId="6362"/>
    <cellStyle name="Normal 2 2 2 2 2 3" xfId="6363"/>
    <cellStyle name="Normal 2 2 2 2 2 4" xfId="6360"/>
    <cellStyle name="Normal 2 2 2 2 3" xfId="6364"/>
    <cellStyle name="Normal 2 2 2 2 3 2" xfId="6365"/>
    <cellStyle name="Normal 2 2 2 2 3 2 2" xfId="6366"/>
    <cellStyle name="Normal 2 2 2 2 3 3" xfId="6367"/>
    <cellStyle name="Normal 2 2 2 2 4" xfId="6368"/>
    <cellStyle name="Normal 2 2 2 2 4 2" xfId="6369"/>
    <cellStyle name="Normal 2 2 2 2 5" xfId="6370"/>
    <cellStyle name="Normal 2 2 2 2 6" xfId="6359"/>
    <cellStyle name="Normal 2 2 2 3" xfId="4096"/>
    <cellStyle name="Normal 2 2 2 3 2" xfId="6372"/>
    <cellStyle name="Normal 2 2 2 3 2 2" xfId="6373"/>
    <cellStyle name="Normal 2 2 2 3 3" xfId="6374"/>
    <cellStyle name="Normal 2 2 2 3 4" xfId="6371"/>
    <cellStyle name="Normal 2 2 2 4" xfId="4152"/>
    <cellStyle name="Normal 2 2 2 4 2" xfId="6376"/>
    <cellStyle name="Normal 2 2 2 4 2 2" xfId="6377"/>
    <cellStyle name="Normal 2 2 2 4 3" xfId="6378"/>
    <cellStyle name="Normal 2 2 2 4 4" xfId="6375"/>
    <cellStyle name="Normal 2 2 2 5" xfId="6379"/>
    <cellStyle name="Normal 2 2 2 5 2" xfId="6380"/>
    <cellStyle name="Normal 2 2 2 6" xfId="6381"/>
    <cellStyle name="Normal 2 2 2 7" xfId="6358"/>
    <cellStyle name="Normal 2 2 3" xfId="2476"/>
    <cellStyle name="Normal 2 2 3 2" xfId="6383"/>
    <cellStyle name="Normal 2 2 3 2 2" xfId="6384"/>
    <cellStyle name="Normal 2 2 3 2 2 2" xfId="6385"/>
    <cellStyle name="Normal 2 2 3 2 3" xfId="6386"/>
    <cellStyle name="Normal 2 2 3 3" xfId="6387"/>
    <cellStyle name="Normal 2 2 3 3 2" xfId="6388"/>
    <cellStyle name="Normal 2 2 3 3 2 2" xfId="6389"/>
    <cellStyle name="Normal 2 2 3 3 3" xfId="6390"/>
    <cellStyle name="Normal 2 2 3 4" xfId="6391"/>
    <cellStyle name="Normal 2 2 3 4 2" xfId="6392"/>
    <cellStyle name="Normal 2 2 3 5" xfId="6393"/>
    <cellStyle name="Normal 2 2 3 6" xfId="6382"/>
    <cellStyle name="Normal 2 2 4" xfId="2477"/>
    <cellStyle name="Normal 2 2 4 2" xfId="6395"/>
    <cellStyle name="Normal 2 2 4 2 2" xfId="6396"/>
    <cellStyle name="Normal 2 2 4 3" xfId="6397"/>
    <cellStyle name="Normal 2 2 4 4" xfId="6394"/>
    <cellStyle name="Normal 2 2 5" xfId="6398"/>
    <cellStyle name="Normal 2 2 5 2" xfId="6399"/>
    <cellStyle name="Normal 2 2 5 2 2" xfId="6400"/>
    <cellStyle name="Normal 2 2 5 3" xfId="6401"/>
    <cellStyle name="Normal 2 2 6" xfId="6402"/>
    <cellStyle name="Normal 2 2 6 2" xfId="6403"/>
    <cellStyle name="Normal 2 2 7" xfId="6404"/>
    <cellStyle name="Normal 2 2 8" xfId="6405"/>
    <cellStyle name="Normal 2 3" xfId="291"/>
    <cellStyle name="Normal 2 3 2" xfId="514"/>
    <cellStyle name="Normal 2 3 2 2" xfId="2542"/>
    <cellStyle name="Normal 2 3 2 2 2" xfId="6408"/>
    <cellStyle name="Normal 2 3 2 2 2 2" xfId="6409"/>
    <cellStyle name="Normal 2 3 2 2 2 2 2" xfId="6410"/>
    <cellStyle name="Normal 2 3 2 2 2 3" xfId="6411"/>
    <cellStyle name="Normal 2 3 2 2 3" xfId="6412"/>
    <cellStyle name="Normal 2 3 2 2 3 2" xfId="6413"/>
    <cellStyle name="Normal 2 3 2 2 3 2 2" xfId="6414"/>
    <cellStyle name="Normal 2 3 2 2 3 3" xfId="6415"/>
    <cellStyle name="Normal 2 3 2 2 4" xfId="6416"/>
    <cellStyle name="Normal 2 3 2 2 4 2" xfId="6417"/>
    <cellStyle name="Normal 2 3 2 2 5" xfId="6418"/>
    <cellStyle name="Normal 2 3 2 2 6" xfId="6407"/>
    <cellStyle name="Normal 2 3 2 3" xfId="4154"/>
    <cellStyle name="Normal 2 3 2 3 2" xfId="6420"/>
    <cellStyle name="Normal 2 3 2 3 2 2" xfId="6421"/>
    <cellStyle name="Normal 2 3 2 3 3" xfId="6422"/>
    <cellStyle name="Normal 2 3 2 3 4" xfId="6419"/>
    <cellStyle name="Normal 2 3 2 4" xfId="6423"/>
    <cellStyle name="Normal 2 3 2 4 2" xfId="6424"/>
    <cellStyle name="Normal 2 3 2 4 2 2" xfId="6425"/>
    <cellStyle name="Normal 2 3 2 4 3" xfId="6426"/>
    <cellStyle name="Normal 2 3 2 5" xfId="6427"/>
    <cellStyle name="Normal 2 3 2 5 2" xfId="6428"/>
    <cellStyle name="Normal 2 3 2 6" xfId="6429"/>
    <cellStyle name="Normal 2 3 2 7" xfId="6406"/>
    <cellStyle name="Normal 2 3 3" xfId="2214"/>
    <cellStyle name="Normal 2 3 3 2" xfId="2543"/>
    <cellStyle name="Normal 2 3 3 2 2" xfId="4156"/>
    <cellStyle name="Normal 2 3 3 2 2 2" xfId="6433"/>
    <cellStyle name="Normal 2 3 3 2 2 3" xfId="6432"/>
    <cellStyle name="Normal 2 3 3 2 3" xfId="6434"/>
    <cellStyle name="Normal 2 3 3 2 4" xfId="6431"/>
    <cellStyle name="Normal 2 3 3 3" xfId="4098"/>
    <cellStyle name="Normal 2 3 3 3 2" xfId="6436"/>
    <cellStyle name="Normal 2 3 3 3 2 2" xfId="6437"/>
    <cellStyle name="Normal 2 3 3 3 3" xfId="6438"/>
    <cellStyle name="Normal 2 3 3 3 4" xfId="6435"/>
    <cellStyle name="Normal 2 3 3 4" xfId="4155"/>
    <cellStyle name="Normal 2 3 3 4 2" xfId="6440"/>
    <cellStyle name="Normal 2 3 3 4 3" xfId="6439"/>
    <cellStyle name="Normal 2 3 3 5" xfId="6441"/>
    <cellStyle name="Normal 2 3 3 6" xfId="6430"/>
    <cellStyle name="Normal 2 3 4" xfId="2342"/>
    <cellStyle name="Normal 2 3 4 2" xfId="4157"/>
    <cellStyle name="Normal 2 3 4 2 2" xfId="6444"/>
    <cellStyle name="Normal 2 3 4 2 3" xfId="6443"/>
    <cellStyle name="Normal 2 3 4 3" xfId="6445"/>
    <cellStyle name="Normal 2 3 4 4" xfId="6442"/>
    <cellStyle name="Normal 2 3 5" xfId="2267"/>
    <cellStyle name="Normal 2 3 5 2" xfId="6447"/>
    <cellStyle name="Normal 2 3 5 2 2" xfId="6448"/>
    <cellStyle name="Normal 2 3 5 3" xfId="6449"/>
    <cellStyle name="Normal 2 3 5 4" xfId="6446"/>
    <cellStyle name="Normal 2 3 6" xfId="2441"/>
    <cellStyle name="Normal 2 3 6 2" xfId="6451"/>
    <cellStyle name="Normal 2 3 6 3" xfId="6450"/>
    <cellStyle name="Normal 2 3 7" xfId="4097"/>
    <cellStyle name="Normal 2 3 7 2" xfId="6452"/>
    <cellStyle name="Normal 2 3 8" xfId="6453"/>
    <cellStyle name="Normal 2 4" xfId="501"/>
    <cellStyle name="Normal 2 4 2" xfId="2208"/>
    <cellStyle name="Normal 2 4 2 2" xfId="2390"/>
    <cellStyle name="Normal 2 4 2 2 2" xfId="6456"/>
    <cellStyle name="Normal 2 4 2 2 2 2" xfId="6457"/>
    <cellStyle name="Normal 2 4 2 2 2 2 2" xfId="6458"/>
    <cellStyle name="Normal 2 4 2 2 2 3" xfId="6459"/>
    <cellStyle name="Normal 2 4 2 2 3" xfId="6460"/>
    <cellStyle name="Normal 2 4 2 2 3 2" xfId="6461"/>
    <cellStyle name="Normal 2 4 2 2 3 2 2" xfId="6462"/>
    <cellStyle name="Normal 2 4 2 2 3 3" xfId="6463"/>
    <cellStyle name="Normal 2 4 2 2 4" xfId="6464"/>
    <cellStyle name="Normal 2 4 2 2 4 2" xfId="6465"/>
    <cellStyle name="Normal 2 4 2 2 5" xfId="6466"/>
    <cellStyle name="Normal 2 4 2 2 6" xfId="6455"/>
    <cellStyle name="Normal 2 4 2 3" xfId="6467"/>
    <cellStyle name="Normal 2 4 2 3 2" xfId="6468"/>
    <cellStyle name="Normal 2 4 2 3 2 2" xfId="6469"/>
    <cellStyle name="Normal 2 4 2 3 3" xfId="6470"/>
    <cellStyle name="Normal 2 4 2 4" xfId="6471"/>
    <cellStyle name="Normal 2 4 2 4 2" xfId="6472"/>
    <cellStyle name="Normal 2 4 2 4 2 2" xfId="6473"/>
    <cellStyle name="Normal 2 4 2 4 3" xfId="6474"/>
    <cellStyle name="Normal 2 4 2 5" xfId="6475"/>
    <cellStyle name="Normal 2 4 2 5 2" xfId="6476"/>
    <cellStyle name="Normal 2 4 2 6" xfId="6477"/>
    <cellStyle name="Normal 2 4 2 7" xfId="6454"/>
    <cellStyle name="Normal 2 4 3" xfId="2256"/>
    <cellStyle name="Normal 2 4 3 2" xfId="6479"/>
    <cellStyle name="Normal 2 4 3 2 2" xfId="6480"/>
    <cellStyle name="Normal 2 4 3 2 2 2" xfId="6481"/>
    <cellStyle name="Normal 2 4 3 2 3" xfId="6482"/>
    <cellStyle name="Normal 2 4 3 3" xfId="6483"/>
    <cellStyle name="Normal 2 4 3 3 2" xfId="6484"/>
    <cellStyle name="Normal 2 4 3 3 2 2" xfId="6485"/>
    <cellStyle name="Normal 2 4 3 3 3" xfId="6486"/>
    <cellStyle name="Normal 2 4 3 4" xfId="6487"/>
    <cellStyle name="Normal 2 4 3 4 2" xfId="6488"/>
    <cellStyle name="Normal 2 4 3 5" xfId="6489"/>
    <cellStyle name="Normal 2 4 3 6" xfId="6478"/>
    <cellStyle name="Normal 2 4 4" xfId="2428"/>
    <cellStyle name="Normal 2 4 4 2" xfId="6491"/>
    <cellStyle name="Normal 2 4 4 2 2" xfId="6492"/>
    <cellStyle name="Normal 2 4 4 3" xfId="6493"/>
    <cellStyle name="Normal 2 4 4 4" xfId="6490"/>
    <cellStyle name="Normal 2 4 5" xfId="4864"/>
    <cellStyle name="Normal 2 4 5 2" xfId="6495"/>
    <cellStyle name="Normal 2 4 5 2 2" xfId="6496"/>
    <cellStyle name="Normal 2 4 5 3" xfId="6497"/>
    <cellStyle name="Normal 2 4 5 4" xfId="6494"/>
    <cellStyle name="Normal 2 4 6" xfId="6498"/>
    <cellStyle name="Normal 2 4 6 2" xfId="6499"/>
    <cellStyle name="Normal 2 4 7" xfId="6500"/>
    <cellStyle name="Normal 2 4 8" xfId="6501"/>
    <cellStyle name="Normal 2 5" xfId="511"/>
    <cellStyle name="Normal 2 5 2" xfId="2234"/>
    <cellStyle name="Normal 2 5 2 2" xfId="6503"/>
    <cellStyle name="Normal 2 5 2 2 2" xfId="6504"/>
    <cellStyle name="Normal 2 5 2 2 2 2" xfId="6505"/>
    <cellStyle name="Normal 2 5 2 2 3" xfId="6506"/>
    <cellStyle name="Normal 2 5 2 3" xfId="6507"/>
    <cellStyle name="Normal 2 5 2 3 2" xfId="6508"/>
    <cellStyle name="Normal 2 5 2 3 2 2" xfId="6509"/>
    <cellStyle name="Normal 2 5 2 3 3" xfId="6510"/>
    <cellStyle name="Normal 2 5 2 4" xfId="6511"/>
    <cellStyle name="Normal 2 5 2 4 2" xfId="6512"/>
    <cellStyle name="Normal 2 5 2 5" xfId="6513"/>
    <cellStyle name="Normal 2 5 2 6" xfId="6502"/>
    <cellStyle name="Normal 2 5 3" xfId="2398"/>
    <cellStyle name="Normal 2 5 3 2" xfId="6515"/>
    <cellStyle name="Normal 2 5 3 2 2" xfId="6516"/>
    <cellStyle name="Normal 2 5 3 3" xfId="6517"/>
    <cellStyle name="Normal 2 5 3 4" xfId="6514"/>
    <cellStyle name="Normal 2 5 4" xfId="6518"/>
    <cellStyle name="Normal 2 5 4 2" xfId="6519"/>
    <cellStyle name="Normal 2 5 4 2 2" xfId="6520"/>
    <cellStyle name="Normal 2 5 4 3" xfId="6521"/>
    <cellStyle name="Normal 2 5 5" xfId="6522"/>
    <cellStyle name="Normal 2 5 5 2" xfId="6523"/>
    <cellStyle name="Normal 2 5 6" xfId="6524"/>
    <cellStyle name="Normal 2 5 7" xfId="6525"/>
    <cellStyle name="Normal 2 6" xfId="516"/>
    <cellStyle name="Normal 2 6 2" xfId="2238"/>
    <cellStyle name="Normal 2 6 2 2" xfId="6528"/>
    <cellStyle name="Normal 2 6 2 2 2" xfId="6529"/>
    <cellStyle name="Normal 2 6 2 3" xfId="6530"/>
    <cellStyle name="Normal 2 6 2 4" xfId="6527"/>
    <cellStyle name="Normal 2 6 3" xfId="6531"/>
    <cellStyle name="Normal 2 6 3 2" xfId="6532"/>
    <cellStyle name="Normal 2 6 3 2 2" xfId="6533"/>
    <cellStyle name="Normal 2 6 3 3" xfId="6534"/>
    <cellStyle name="Normal 2 6 4" xfId="6535"/>
    <cellStyle name="Normal 2 6 4 2" xfId="6536"/>
    <cellStyle name="Normal 2 6 5" xfId="6537"/>
    <cellStyle name="Normal 2 6 6" xfId="6526"/>
    <cellStyle name="Normal 2 7" xfId="645"/>
    <cellStyle name="Normal 2 7 2" xfId="2544"/>
    <cellStyle name="Normal 2 7 2 2" xfId="6540"/>
    <cellStyle name="Normal 2 7 2 2 2" xfId="6541"/>
    <cellStyle name="Normal 2 7 2 2 2 2" xfId="6542"/>
    <cellStyle name="Normal 2 7 2 2 2 2 2" xfId="6543"/>
    <cellStyle name="Normal 2 7 2 2 2 3" xfId="6544"/>
    <cellStyle name="Normal 2 7 2 2 3" xfId="6545"/>
    <cellStyle name="Normal 2 7 2 2 3 2" xfId="6546"/>
    <cellStyle name="Normal 2 7 2 2 3 2 2" xfId="6547"/>
    <cellStyle name="Normal 2 7 2 2 3 3" xfId="6548"/>
    <cellStyle name="Normal 2 7 2 2 4" xfId="6549"/>
    <cellStyle name="Normal 2 7 2 2 4 2" xfId="6550"/>
    <cellStyle name="Normal 2 7 2 2 5" xfId="6551"/>
    <cellStyle name="Normal 2 7 2 3" xfId="6552"/>
    <cellStyle name="Normal 2 7 2 3 2" xfId="6553"/>
    <cellStyle name="Normal 2 7 2 3 2 2" xfId="6554"/>
    <cellStyle name="Normal 2 7 2 3 3" xfId="6555"/>
    <cellStyle name="Normal 2 7 2 4" xfId="6556"/>
    <cellStyle name="Normal 2 7 2 4 2" xfId="6557"/>
    <cellStyle name="Normal 2 7 2 4 2 2" xfId="6558"/>
    <cellStyle name="Normal 2 7 2 4 2 2 2" xfId="6559"/>
    <cellStyle name="Normal 2 7 2 4 2 3" xfId="6560"/>
    <cellStyle name="Normal 2 7 2 4 2 3 2" xfId="6561"/>
    <cellStyle name="Normal 2 7 2 4 2 4" xfId="6562"/>
    <cellStyle name="Normal 2 7 2 4 3" xfId="6563"/>
    <cellStyle name="Normal 2 7 2 4 3 2" xfId="6564"/>
    <cellStyle name="Normal 2 7 2 4 4" xfId="6565"/>
    <cellStyle name="Normal 2 7 2 5" xfId="6566"/>
    <cellStyle name="Normal 2 7 2 5 2" xfId="6567"/>
    <cellStyle name="Normal 2 7 2 5 2 2" xfId="6568"/>
    <cellStyle name="Normal 2 7 2 5 3" xfId="6569"/>
    <cellStyle name="Normal 2 7 2 6" xfId="6570"/>
    <cellStyle name="Normal 2 7 2 6 2" xfId="6571"/>
    <cellStyle name="Normal 2 7 2 7" xfId="6572"/>
    <cellStyle name="Normal 2 7 2 8" xfId="6539"/>
    <cellStyle name="Normal 2 7 3" xfId="4158"/>
    <cellStyle name="Normal 2 7 3 2" xfId="6574"/>
    <cellStyle name="Normal 2 7 3 2 2" xfId="6575"/>
    <cellStyle name="Normal 2 7 3 3" xfId="6576"/>
    <cellStyle name="Normal 2 7 3 4" xfId="6573"/>
    <cellStyle name="Normal 2 7 4" xfId="6577"/>
    <cellStyle name="Normal 2 7 4 2" xfId="6578"/>
    <cellStyle name="Normal 2 7 4 2 2" xfId="6579"/>
    <cellStyle name="Normal 2 7 4 3" xfId="6580"/>
    <cellStyle name="Normal 2 7 5" xfId="2430"/>
    <cellStyle name="Normal 2 7 5 2" xfId="6582"/>
    <cellStyle name="Normal 2 7 5 2 2" xfId="6583"/>
    <cellStyle name="Normal 2 7 5 3" xfId="6584"/>
    <cellStyle name="Normal 2 7 5 4" xfId="6581"/>
    <cellStyle name="Normal 2 7 6" xfId="6585"/>
    <cellStyle name="Normal 2 7 6 2" xfId="6586"/>
    <cellStyle name="Normal 2 7 7" xfId="6587"/>
    <cellStyle name="Normal 2 7 8" xfId="6538"/>
    <cellStyle name="Normal 2 8" xfId="2196"/>
    <cellStyle name="Normal 2 8 2" xfId="2545"/>
    <cellStyle name="Normal 2 8 2 2" xfId="4160"/>
    <cellStyle name="Normal 2 8 2 2 2" xfId="6590"/>
    <cellStyle name="Normal 2 8 2 3" xfId="6589"/>
    <cellStyle name="Normal 2 8 3" xfId="4099"/>
    <cellStyle name="Normal 2 8 3 2" xfId="6591"/>
    <cellStyle name="Normal 2 8 4" xfId="4159"/>
    <cellStyle name="Normal 2 8 5" xfId="6588"/>
    <cellStyle name="Normal 2 9" xfId="2268"/>
    <cellStyle name="Normal 2 9 2" xfId="4100"/>
    <cellStyle name="Normal 2 9 2 2" xfId="6594"/>
    <cellStyle name="Normal 2 9 2 3" xfId="6593"/>
    <cellStyle name="Normal 2 9 3" xfId="4151"/>
    <cellStyle name="Normal 2 9 3 2" xfId="6595"/>
    <cellStyle name="Normal 2 9 4" xfId="6592"/>
    <cellStyle name="Normal 2_Copy of ___________201212(AMENDED) (3)" xfId="292"/>
    <cellStyle name="Normal 20" xfId="2188"/>
    <cellStyle name="Normal 20 2" xfId="4790"/>
    <cellStyle name="Normal 20 2 2" xfId="6597"/>
    <cellStyle name="Normal 20 3" xfId="5916"/>
    <cellStyle name="Normal 20 3 2" xfId="6598"/>
    <cellStyle name="Normal 20 4" xfId="6596"/>
    <cellStyle name="Normal 21" xfId="2254"/>
    <cellStyle name="Normal 21 2" xfId="5918"/>
    <cellStyle name="Normal 21 3" xfId="6599"/>
    <cellStyle name="Normal 22" xfId="2189"/>
    <cellStyle name="Normal 22 2" xfId="5919"/>
    <cellStyle name="Normal 22 3" xfId="6600"/>
    <cellStyle name="Normal 23" xfId="2194"/>
    <cellStyle name="Normal 23 2" xfId="6601"/>
    <cellStyle name="Normal 24" xfId="2255"/>
    <cellStyle name="Normal 24 2" xfId="6602"/>
    <cellStyle name="Normal 25" xfId="2334"/>
    <cellStyle name="Normal 25 2" xfId="6604"/>
    <cellStyle name="Normal 25 3" xfId="6603"/>
    <cellStyle name="Normal 26" xfId="2346"/>
    <cellStyle name="Normal 26 2" xfId="6606"/>
    <cellStyle name="Normal 26 3" xfId="6605"/>
    <cellStyle name="Normal 27" xfId="2429"/>
    <cellStyle name="Normal 27 2" xfId="6607"/>
    <cellStyle name="Normal 28" xfId="2436"/>
    <cellStyle name="Normal 28 2" xfId="6608"/>
    <cellStyle name="Normal 29" xfId="2442"/>
    <cellStyle name="Normal 3" xfId="293"/>
    <cellStyle name="Normal 3 10" xfId="7764"/>
    <cellStyle name="Normal 3 2" xfId="294"/>
    <cellStyle name="Normal 3 2 2" xfId="295"/>
    <cellStyle name="Normal 3 2 2 2" xfId="585"/>
    <cellStyle name="Normal 3 2 2 2 2" xfId="4161"/>
    <cellStyle name="Normal 3 2 2 3" xfId="2269"/>
    <cellStyle name="Normal 3 2 2 4" xfId="4101"/>
    <cellStyle name="Normal 3 2 3" xfId="502"/>
    <cellStyle name="Normal 3 2 3 2" xfId="584"/>
    <cellStyle name="Normal 3 2 3 3" xfId="4102"/>
    <cellStyle name="Normal 3 2 4" xfId="2211"/>
    <cellStyle name="Normal 3 2 4 2" xfId="4162"/>
    <cellStyle name="Normal 3 2 5" xfId="4060"/>
    <cellStyle name="Normal 3 3" xfId="296"/>
    <cellStyle name="Normal 3 3 2" xfId="297"/>
    <cellStyle name="Normal 3 3 2 2" xfId="586"/>
    <cellStyle name="Normal 3 3 2 3" xfId="7765"/>
    <cellStyle name="Normal 3 3 3" xfId="2250"/>
    <cellStyle name="Normal 3 3 3 2" xfId="4163"/>
    <cellStyle name="Normal 3 3 4" xfId="2546"/>
    <cellStyle name="Normal 3 3 5" xfId="6609"/>
    <cellStyle name="Normal 3 4" xfId="298"/>
    <cellStyle name="Normal 3 4 2" xfId="299"/>
    <cellStyle name="Normal 3 4 2 2" xfId="587"/>
    <cellStyle name="Normal 3 4 2 3" xfId="7766"/>
    <cellStyle name="Normal 3 4 3" xfId="2547"/>
    <cellStyle name="Normal 3 4 3 2" xfId="7767"/>
    <cellStyle name="Normal 3 4 4" xfId="7768"/>
    <cellStyle name="Normal 3 5" xfId="300"/>
    <cellStyle name="Normal 3 5 2" xfId="4103"/>
    <cellStyle name="Normal 3 5 3" xfId="7769"/>
    <cellStyle name="Normal 3 6" xfId="301"/>
    <cellStyle name="Normal 3 6 2" xfId="302"/>
    <cellStyle name="Normal 3 6 2 2" xfId="588"/>
    <cellStyle name="Normal 3 6 2 3" xfId="7770"/>
    <cellStyle name="Normal 3 6 3" xfId="7771"/>
    <cellStyle name="Normal 3 6 4" xfId="7772"/>
    <cellStyle name="Normal 3 7" xfId="303"/>
    <cellStyle name="Normal 3 7 2" xfId="304"/>
    <cellStyle name="Normal 3 7 2 2" xfId="589"/>
    <cellStyle name="Normal 3 7 2 3" xfId="7773"/>
    <cellStyle name="Normal 3 7 3" xfId="7774"/>
    <cellStyle name="Normal 3 7 4" xfId="7775"/>
    <cellStyle name="Normal 3 8" xfId="2206"/>
    <cellStyle name="Normal 3 8 2" xfId="5914"/>
    <cellStyle name="Normal 3 9" xfId="2259"/>
    <cellStyle name="Normal 30" xfId="2514"/>
    <cellStyle name="Normal 31" xfId="4056"/>
    <cellStyle name="Normal 32" xfId="4062"/>
    <cellStyle name="Normal 33" xfId="4858"/>
    <cellStyle name="Normal 34" xfId="4869"/>
    <cellStyle name="Normal 35" xfId="5920"/>
    <cellStyle name="Normal 36" xfId="7029"/>
    <cellStyle name="Normal 37" xfId="7036"/>
    <cellStyle name="Normal 38" xfId="7040"/>
    <cellStyle name="Normal 39" xfId="7041"/>
    <cellStyle name="Normal 4" xfId="305"/>
    <cellStyle name="Normal 4 10" xfId="646"/>
    <cellStyle name="Normal 4 11" xfId="2213"/>
    <cellStyle name="Normal 4 12" xfId="2266"/>
    <cellStyle name="Normal 4 12 2 2" xfId="2478"/>
    <cellStyle name="Normal 4 12 2 2 2" xfId="4105"/>
    <cellStyle name="Normal 4 13" xfId="4104"/>
    <cellStyle name="Normal 4 14" xfId="6610"/>
    <cellStyle name="Normal 4 15" xfId="7037"/>
    <cellStyle name="Normal 4 2" xfId="306"/>
    <cellStyle name="Normal 4 2 2" xfId="2210"/>
    <cellStyle name="Normal 4 2 2 2" xfId="2391"/>
    <cellStyle name="Normal 4 2 2 2 2" xfId="4167"/>
    <cellStyle name="Normal 4 2 2 2 3" xfId="6612"/>
    <cellStyle name="Normal 4 2 2 3" xfId="4166"/>
    <cellStyle name="Normal 4 2 2 4" xfId="6611"/>
    <cellStyle name="Normal 4 2 3" xfId="2257"/>
    <cellStyle name="Normal 4 2 3 2" xfId="4782"/>
    <cellStyle name="Normal 4 2 3 3" xfId="6613"/>
    <cellStyle name="Normal 4 2 4" xfId="2422"/>
    <cellStyle name="Normal 4 3" xfId="307"/>
    <cellStyle name="Normal 4 3 10" xfId="7038"/>
    <cellStyle name="Normal 4 3 2" xfId="494"/>
    <cellStyle name="Normal 4 3 2 2" xfId="2251"/>
    <cellStyle name="Normal 4 3 2 2 2" xfId="4169"/>
    <cellStyle name="Normal 4 3 2 3" xfId="4107"/>
    <cellStyle name="Normal 4 3 2 4" xfId="4168"/>
    <cellStyle name="Normal 4 3 2 5" xfId="6615"/>
    <cellStyle name="Normal 4 3 3" xfId="647"/>
    <cellStyle name="Normal 4 3 3 2" xfId="2548"/>
    <cellStyle name="Normal 4 3 3 2 2" xfId="4171"/>
    <cellStyle name="Normal 4 3 3 3" xfId="4108"/>
    <cellStyle name="Normal 4 3 3 4" xfId="4170"/>
    <cellStyle name="Normal 4 3 4" xfId="2212"/>
    <cellStyle name="Normal 4 3 4 2" xfId="4778"/>
    <cellStyle name="Normal 4 3 5" xfId="2270"/>
    <cellStyle name="Normal 4 3 6" xfId="2399"/>
    <cellStyle name="Normal 4 3 7" xfId="2437"/>
    <cellStyle name="Normal 4 3 8" xfId="4106"/>
    <cellStyle name="Normal 4 3 9" xfId="6614"/>
    <cellStyle name="Normal 4 4" xfId="308"/>
    <cellStyle name="Normal 4 4 2" xfId="517"/>
    <cellStyle name="Normal 4 4 2 2" xfId="4173"/>
    <cellStyle name="Normal 4 4 3" xfId="2549"/>
    <cellStyle name="Normal 4 4 4" xfId="4172"/>
    <cellStyle name="Normal 4 4 5" xfId="6616"/>
    <cellStyle name="Normal 4 5" xfId="309"/>
    <cellStyle name="Normal 4 5 2" xfId="518"/>
    <cellStyle name="Normal 4 5 3" xfId="4777"/>
    <cellStyle name="Normal 4 6" xfId="310"/>
    <cellStyle name="Normal 4 6 2" xfId="7776"/>
    <cellStyle name="Normal 4 6 3" xfId="7777"/>
    <cellStyle name="Normal 4 7" xfId="311"/>
    <cellStyle name="Normal 4 7 2" xfId="519"/>
    <cellStyle name="Normal 4 7 3" xfId="4174"/>
    <cellStyle name="Normal 4 8" xfId="493"/>
    <cellStyle name="Normal 4 8 2" xfId="4175"/>
    <cellStyle name="Normal 4 9" xfId="513"/>
    <cellStyle name="Normal 4 9 2" xfId="4165"/>
    <cellStyle name="Normal 40" xfId="7042"/>
    <cellStyle name="Normal 40 2" xfId="8249"/>
    <cellStyle name="Normal 41" xfId="6617"/>
    <cellStyle name="Normal 5" xfId="312"/>
    <cellStyle name="Normal 5 10" xfId="4109"/>
    <cellStyle name="Normal 5 11" xfId="7039"/>
    <cellStyle name="Normal 5 2" xfId="313"/>
    <cellStyle name="Normal 5 2 2" xfId="521"/>
    <cellStyle name="Normal 5 2 2 2" xfId="4177"/>
    <cellStyle name="Normal 5 2 2 3" xfId="6619"/>
    <cellStyle name="Normal 5 2 3" xfId="2392"/>
    <cellStyle name="Normal 5 2 3 2" xfId="4178"/>
    <cellStyle name="Normal 5 2 4" xfId="2423"/>
    <cellStyle name="Normal 5 2 5" xfId="4110"/>
    <cellStyle name="Normal 5 2 6" xfId="4176"/>
    <cellStyle name="Normal 5 2 7" xfId="6618"/>
    <cellStyle name="Normal 5 3" xfId="495"/>
    <cellStyle name="Normal 5 3 2" xfId="2550"/>
    <cellStyle name="Normal 5 3 3" xfId="4179"/>
    <cellStyle name="Normal 5 3 4" xfId="6620"/>
    <cellStyle name="Normal 5 4" xfId="520"/>
    <cellStyle name="Normal 5 4 2" xfId="4775"/>
    <cellStyle name="Normal 5 4 3" xfId="4180"/>
    <cellStyle name="Normal 5 5" xfId="648"/>
    <cellStyle name="Normal 5 5 2" xfId="4181"/>
    <cellStyle name="Normal 5 6" xfId="2216"/>
    <cellStyle name="Normal 5 7" xfId="2271"/>
    <cellStyle name="Normal 5 8" xfId="2303"/>
    <cellStyle name="Normal 5 9" xfId="2418"/>
    <cellStyle name="Normal 6" xfId="314"/>
    <cellStyle name="Normal 6 2" xfId="315"/>
    <cellStyle name="Normal 6 2 2" xfId="523"/>
    <cellStyle name="Normal 6 2 2 2" xfId="4183"/>
    <cellStyle name="Normal 6 2 2 3" xfId="6621"/>
    <cellStyle name="Normal 6 2 3" xfId="2339"/>
    <cellStyle name="Normal 6 2 3 2" xfId="4184"/>
    <cellStyle name="Normal 6 2 3 3" xfId="6622"/>
    <cellStyle name="Normal 6 2 4" xfId="2425"/>
    <cellStyle name="Normal 6 2 5" xfId="2440"/>
    <cellStyle name="Normal 6 2 6" xfId="4112"/>
    <cellStyle name="Normal 6 2 7" xfId="4182"/>
    <cellStyle name="Normal 6 3" xfId="522"/>
    <cellStyle name="Normal 6 3 2" xfId="2551"/>
    <cellStyle name="Normal 6 3 3" xfId="4185"/>
    <cellStyle name="Normal 6 3 4" xfId="6623"/>
    <cellStyle name="Normal 6 4" xfId="649"/>
    <cellStyle name="Normal 6 4 2" xfId="4186"/>
    <cellStyle name="Normal 6 4 2 2" xfId="6625"/>
    <cellStyle name="Normal 6 4 3" xfId="6624"/>
    <cellStyle name="Normal 6 5" xfId="2226"/>
    <cellStyle name="Normal 6 5 2" xfId="6626"/>
    <cellStyle name="Normal 6 6" xfId="2258"/>
    <cellStyle name="Normal 6 7" xfId="2264"/>
    <cellStyle name="Normal 6 8" xfId="2427"/>
    <cellStyle name="Normal 6 9" xfId="4111"/>
    <cellStyle name="Normal 7" xfId="316"/>
    <cellStyle name="Normal 7 2" xfId="524"/>
    <cellStyle name="Normal 7 2 2" xfId="2552"/>
    <cellStyle name="Normal 7 2 3" xfId="4187"/>
    <cellStyle name="Normal 7 2 4" xfId="6628"/>
    <cellStyle name="Normal 7 3" xfId="2233"/>
    <cellStyle name="Normal 7 4" xfId="2263"/>
    <cellStyle name="Normal 7 4 2" xfId="4188"/>
    <cellStyle name="Normal 7 5" xfId="2553"/>
    <cellStyle name="Normal 7 6" xfId="4113"/>
    <cellStyle name="Normal 7 7" xfId="6627"/>
    <cellStyle name="Normal 8" xfId="317"/>
    <cellStyle name="Normal 8 2" xfId="525"/>
    <cellStyle name="Normal 8 2 2" xfId="2554"/>
    <cellStyle name="Normal 8 2 3" xfId="4190"/>
    <cellStyle name="Normal 8 2 4" xfId="6630"/>
    <cellStyle name="Normal 8 3" xfId="2242"/>
    <cellStyle name="Normal 8 3 2" xfId="4191"/>
    <cellStyle name="Normal 8 3 3" xfId="6631"/>
    <cellStyle name="Normal 8 4" xfId="2319"/>
    <cellStyle name="Normal 8 4 2" xfId="4189"/>
    <cellStyle name="Normal 8 5" xfId="4114"/>
    <cellStyle name="Normal 8 6" xfId="4863"/>
    <cellStyle name="Normal 8 7" xfId="6629"/>
    <cellStyle name="Normal 9" xfId="318"/>
    <cellStyle name="Normal 9 2" xfId="526"/>
    <cellStyle name="Normal 9 2 2" xfId="2555"/>
    <cellStyle name="Normal 9 2 3" xfId="4192"/>
    <cellStyle name="Normal 9 2 4" xfId="6633"/>
    <cellStyle name="Normal 9 3" xfId="2248"/>
    <cellStyle name="Normal 9 3 2" xfId="4193"/>
    <cellStyle name="Normal 9 4" xfId="2395"/>
    <cellStyle name="Normal 9 5" xfId="4115"/>
    <cellStyle name="Normal 9 6" xfId="6632"/>
    <cellStyle name="Normal_99new_tps_LTS2" xfId="319"/>
    <cellStyle name="Normal_99new_tps_LTS2 2" xfId="2224"/>
    <cellStyle name="Normal_KTX1 0809" xfId="2513"/>
    <cellStyle name="Normal_KTX2 0812" xfId="485"/>
    <cellStyle name="Normal_KTX3 0809" xfId="2444"/>
    <cellStyle name="Normal_Sheet1" xfId="320"/>
    <cellStyle name="Normal_Sheet1 2" xfId="2225"/>
    <cellStyle name="Note 2" xfId="321"/>
    <cellStyle name="Note 2 2" xfId="322"/>
    <cellStyle name="Note 2 2 2" xfId="323"/>
    <cellStyle name="Note 2 2 2 2" xfId="590"/>
    <cellStyle name="Note 2 2 2 3" xfId="7778"/>
    <cellStyle name="Note 2 2 3" xfId="6635"/>
    <cellStyle name="Note 2 2 4" xfId="7779"/>
    <cellStyle name="Note 2 3" xfId="324"/>
    <cellStyle name="Note 2 3 2" xfId="591"/>
    <cellStyle name="Note 2 3 3" xfId="7780"/>
    <cellStyle name="Note 2 4" xfId="6634"/>
    <cellStyle name="Note 2 5" xfId="7781"/>
    <cellStyle name="Note 3" xfId="325"/>
    <cellStyle name="Note 3 2" xfId="326"/>
    <cellStyle name="Note 3 2 2" xfId="592"/>
    <cellStyle name="Note 3 2 3" xfId="7782"/>
    <cellStyle name="Note 3 3" xfId="7783"/>
    <cellStyle name="Note 3 4" xfId="7784"/>
    <cellStyle name="Note 4" xfId="327"/>
    <cellStyle name="Note 4 2" xfId="328"/>
    <cellStyle name="Note 4 2 2" xfId="593"/>
    <cellStyle name="Note 4 2 3" xfId="7785"/>
    <cellStyle name="Note 4 3" xfId="7786"/>
    <cellStyle name="Note 4 4" xfId="7787"/>
    <cellStyle name="Note 5" xfId="7788"/>
    <cellStyle name="Œ…‹æØ‚è [0.00]_Region Orders (2)" xfId="2479"/>
    <cellStyle name="Œ…‹æØ‚è_Region Orders (2)" xfId="2480"/>
    <cellStyle name="Output 2" xfId="329"/>
    <cellStyle name="Output 2 2" xfId="330"/>
    <cellStyle name="Output 2 2 2" xfId="331"/>
    <cellStyle name="Output 2 2 2 2" xfId="7789"/>
    <cellStyle name="Output 2 2 2 3" xfId="7790"/>
    <cellStyle name="Output 2 2 3" xfId="6637"/>
    <cellStyle name="Output 2 2 4" xfId="7791"/>
    <cellStyle name="Output 2 3" xfId="6636"/>
    <cellStyle name="Output 2 4" xfId="7792"/>
    <cellStyle name="Output 3" xfId="332"/>
    <cellStyle name="Output 3 2" xfId="7793"/>
    <cellStyle name="Output 3 3" xfId="7794"/>
    <cellStyle name="Output 4" xfId="333"/>
    <cellStyle name="Output 4 2" xfId="334"/>
    <cellStyle name="Output 4 2 2" xfId="7795"/>
    <cellStyle name="Output 4 2 3" xfId="7796"/>
    <cellStyle name="Output 4 3" xfId="7797"/>
    <cellStyle name="Output 4 4" xfId="7798"/>
    <cellStyle name="Output 5" xfId="7799"/>
    <cellStyle name="per.style" xfId="2481"/>
    <cellStyle name="Percent [2]" xfId="335"/>
    <cellStyle name="Percent [2] 2" xfId="2262"/>
    <cellStyle name="Percent 2" xfId="2261"/>
    <cellStyle name="Percent 2 2" xfId="2421"/>
    <cellStyle name="Percent 2 2 2" xfId="6639"/>
    <cellStyle name="Percent 2 3" xfId="6638"/>
    <cellStyle name="Percent 3" xfId="2315"/>
    <cellStyle name="Percent 3 2" xfId="4116"/>
    <cellStyle name="Percent 4" xfId="7031"/>
    <cellStyle name="PERCENTAGE" xfId="2260"/>
    <cellStyle name="pricing" xfId="2482"/>
    <cellStyle name="PSChar" xfId="2483"/>
    <cellStyle name="RevList" xfId="336"/>
    <cellStyle name="RevList 2" xfId="2556"/>
    <cellStyle name="RevList 2 2" xfId="7800"/>
    <cellStyle name="RevList 3" xfId="6640"/>
    <cellStyle name="Separador de milhares [0]_Person" xfId="2484"/>
    <cellStyle name="Separador de milhares_Person" xfId="2485"/>
    <cellStyle name="Standard 2" xfId="7032"/>
    <cellStyle name="Standard_TA1 YML contacts - local agents and tml" xfId="2557"/>
    <cellStyle name="Style 1" xfId="337"/>
    <cellStyle name="Style 1 2" xfId="2558"/>
    <cellStyle name="Style 1 2 2" xfId="7801"/>
    <cellStyle name="Style 1 3" xfId="7802"/>
    <cellStyle name="Subtotal" xfId="338"/>
    <cellStyle name="Subtotal 2" xfId="2559"/>
    <cellStyle name="Subtotal 3" xfId="6641"/>
    <cellStyle name="Title 2" xfId="339"/>
    <cellStyle name="Title 2 2" xfId="340"/>
    <cellStyle name="Title 2 2 2" xfId="341"/>
    <cellStyle name="Title 2 2 2 2" xfId="7803"/>
    <cellStyle name="Title 2 2 2 3" xfId="7804"/>
    <cellStyle name="Title 2 2 3" xfId="6643"/>
    <cellStyle name="Title 2 2 4" xfId="7805"/>
    <cellStyle name="Title 2 3" xfId="6642"/>
    <cellStyle name="Title 2 4" xfId="7806"/>
    <cellStyle name="Title 3" xfId="342"/>
    <cellStyle name="Title 3 2" xfId="7807"/>
    <cellStyle name="Title 3 3" xfId="7808"/>
    <cellStyle name="Title 4" xfId="343"/>
    <cellStyle name="Title 4 2" xfId="344"/>
    <cellStyle name="Title 4 2 2" xfId="7809"/>
    <cellStyle name="Title 4 2 3" xfId="7810"/>
    <cellStyle name="Title 4 3" xfId="7811"/>
    <cellStyle name="Title 4 4" xfId="7812"/>
    <cellStyle name="Title 5" xfId="7813"/>
    <cellStyle name="Total 2" xfId="345"/>
    <cellStyle name="Total 2 2" xfId="346"/>
    <cellStyle name="Total 2 2 2" xfId="347"/>
    <cellStyle name="Total 2 2 2 2" xfId="7814"/>
    <cellStyle name="Total 2 2 2 3" xfId="7815"/>
    <cellStyle name="Total 2 2 3" xfId="6645"/>
    <cellStyle name="Total 2 2 4" xfId="7816"/>
    <cellStyle name="Total 2 3" xfId="2247"/>
    <cellStyle name="Total 2 3 2" xfId="4194"/>
    <cellStyle name="Total 2 4" xfId="6644"/>
    <cellStyle name="Total 3" xfId="348"/>
    <cellStyle name="Total 3 2" xfId="349"/>
    <cellStyle name="Total 3 3" xfId="7817"/>
    <cellStyle name="Total 3 4" xfId="7818"/>
    <cellStyle name="Total 4" xfId="350"/>
    <cellStyle name="Total 4 2" xfId="351"/>
    <cellStyle name="Total 4 2 2" xfId="7819"/>
    <cellStyle name="Total 4 2 3" xfId="7820"/>
    <cellStyle name="Total 4 3" xfId="7821"/>
    <cellStyle name="Total 4 4" xfId="7822"/>
    <cellStyle name="Total 5" xfId="7823"/>
    <cellStyle name="ûóÆÞï`" xfId="2486"/>
    <cellStyle name="Währung [0]_nt²" xfId="7824"/>
    <cellStyle name="Währung_nt²" xfId="7825"/>
    <cellStyle name="Warning Text 2" xfId="352"/>
    <cellStyle name="Warning Text 2 2" xfId="353"/>
    <cellStyle name="Warning Text 2 2 2" xfId="354"/>
    <cellStyle name="Warning Text 2 2 2 2" xfId="7826"/>
    <cellStyle name="Warning Text 2 2 2 3" xfId="7827"/>
    <cellStyle name="Warning Text 2 2 3" xfId="6647"/>
    <cellStyle name="Warning Text 2 2 4" xfId="7828"/>
    <cellStyle name="Warning Text 2 3" xfId="6646"/>
    <cellStyle name="Warning Text 2 4" xfId="7829"/>
    <cellStyle name="Warning Text 3" xfId="355"/>
    <cellStyle name="Warning Text 3 2" xfId="7830"/>
    <cellStyle name="Warning Text 3 3" xfId="7831"/>
    <cellStyle name="Warning Text 4" xfId="356"/>
    <cellStyle name="Warning Text 4 2" xfId="357"/>
    <cellStyle name="Warning Text 4 2 2" xfId="7832"/>
    <cellStyle name="Warning Text 4 2 3" xfId="7833"/>
    <cellStyle name="Warning Text 4 3" xfId="7834"/>
    <cellStyle name="Warning Text 4 4" xfId="7835"/>
    <cellStyle name="Warning Text 5" xfId="7836"/>
    <cellStyle name="ปกติ_Sheet1" xfId="6648"/>
    <cellStyle name="百分比 2" xfId="2229"/>
    <cellStyle name="百分比 2 2" xfId="2331"/>
    <cellStyle name="百分比 3" xfId="2240"/>
    <cellStyle name="百分比 3 2" xfId="2333"/>
    <cellStyle name="百分比 3 3" xfId="2332"/>
    <cellStyle name="備註" xfId="7854"/>
    <cellStyle name="标题" xfId="2497"/>
    <cellStyle name="标题 1" xfId="2498"/>
    <cellStyle name="标题 1 2" xfId="4840"/>
    <cellStyle name="标题 1 2 2" xfId="7002"/>
    <cellStyle name="标题 2" xfId="2499"/>
    <cellStyle name="标题 2 2" xfId="4841"/>
    <cellStyle name="标题 2 2 2" xfId="7003"/>
    <cellStyle name="标题 3" xfId="2500"/>
    <cellStyle name="标题 3 2" xfId="4842"/>
    <cellStyle name="标题 3 2 2" xfId="7004"/>
    <cellStyle name="标题 4" xfId="2501"/>
    <cellStyle name="标题 4 2" xfId="4843"/>
    <cellStyle name="标题 4 2 2" xfId="7005"/>
    <cellStyle name="标题 5" xfId="4839"/>
    <cellStyle name="标题 5 2" xfId="7006"/>
    <cellStyle name="標題" xfId="7930"/>
    <cellStyle name="標題 1" xfId="7931"/>
    <cellStyle name="標題 1 2" xfId="7932"/>
    <cellStyle name="標題 1 2 2" xfId="7933"/>
    <cellStyle name="標題 1 3" xfId="7934"/>
    <cellStyle name="標題 1 3 2" xfId="7935"/>
    <cellStyle name="標題 1 4" xfId="7936"/>
    <cellStyle name="標題 1 4 2" xfId="7937"/>
    <cellStyle name="標題 1 5" xfId="7938"/>
    <cellStyle name="標題 1 5 2" xfId="7939"/>
    <cellStyle name="標題 1 6" xfId="7940"/>
    <cellStyle name="標題 1 6 2" xfId="7941"/>
    <cellStyle name="標題 1 7" xfId="7942"/>
    <cellStyle name="標題 1 7 2" xfId="7943"/>
    <cellStyle name="標題 1 8" xfId="7944"/>
    <cellStyle name="標題 1 8 2" xfId="7945"/>
    <cellStyle name="標題 1 9" xfId="7946"/>
    <cellStyle name="標題 1 9 2" xfId="7947"/>
    <cellStyle name="標題 10" xfId="7948"/>
    <cellStyle name="標題 10 2" xfId="7949"/>
    <cellStyle name="標題 11" xfId="7950"/>
    <cellStyle name="標題 11 2" xfId="7951"/>
    <cellStyle name="標題 12" xfId="7952"/>
    <cellStyle name="標題 12 2" xfId="7953"/>
    <cellStyle name="標題 2" xfId="7954"/>
    <cellStyle name="標題 2 2" xfId="7955"/>
    <cellStyle name="標題 2 2 2" xfId="7956"/>
    <cellStyle name="標題 2 3" xfId="7957"/>
    <cellStyle name="標題 2 3 2" xfId="7958"/>
    <cellStyle name="標題 2 4" xfId="7959"/>
    <cellStyle name="標題 2 4 2" xfId="7960"/>
    <cellStyle name="標題 2 5" xfId="7961"/>
    <cellStyle name="標題 2 5 2" xfId="7962"/>
    <cellStyle name="標題 2 6" xfId="7963"/>
    <cellStyle name="標題 2 6 2" xfId="7964"/>
    <cellStyle name="標題 2 7" xfId="7965"/>
    <cellStyle name="標題 2 7 2" xfId="7966"/>
    <cellStyle name="標題 2 8" xfId="7967"/>
    <cellStyle name="標題 2 8 2" xfId="7968"/>
    <cellStyle name="標題 2 9" xfId="7969"/>
    <cellStyle name="標題 2 9 2" xfId="7970"/>
    <cellStyle name="標題 3" xfId="7971"/>
    <cellStyle name="標題 3 2" xfId="7972"/>
    <cellStyle name="標題 3 2 2" xfId="7973"/>
    <cellStyle name="標題 3 3" xfId="7974"/>
    <cellStyle name="標題 3 3 2" xfId="7975"/>
    <cellStyle name="標題 3 4" xfId="7976"/>
    <cellStyle name="標題 3 4 2" xfId="7977"/>
    <cellStyle name="標題 3 5" xfId="7978"/>
    <cellStyle name="標題 3 5 2" xfId="7979"/>
    <cellStyle name="標題 3 6" xfId="7980"/>
    <cellStyle name="標題 3 6 2" xfId="7981"/>
    <cellStyle name="標題 3 7" xfId="7982"/>
    <cellStyle name="標題 3 7 2" xfId="7983"/>
    <cellStyle name="標題 3 8" xfId="7984"/>
    <cellStyle name="標題 3 8 2" xfId="7985"/>
    <cellStyle name="標題 3 9" xfId="7986"/>
    <cellStyle name="標題 3 9 2" xfId="7987"/>
    <cellStyle name="標題 4" xfId="7988"/>
    <cellStyle name="標題 4 2" xfId="7989"/>
    <cellStyle name="標題 4 2 2" xfId="7990"/>
    <cellStyle name="標題 4 3" xfId="7991"/>
    <cellStyle name="標題 4 3 2" xfId="7992"/>
    <cellStyle name="標題 4 4" xfId="7993"/>
    <cellStyle name="標題 4 4 2" xfId="7994"/>
    <cellStyle name="標題 4 5" xfId="7995"/>
    <cellStyle name="標題 4 5 2" xfId="7996"/>
    <cellStyle name="標題 4 6" xfId="7997"/>
    <cellStyle name="標題 4 6 2" xfId="7998"/>
    <cellStyle name="標題 4 7" xfId="7999"/>
    <cellStyle name="標題 4 7 2" xfId="8000"/>
    <cellStyle name="標題 4 8" xfId="8001"/>
    <cellStyle name="標題 4 8 2" xfId="8002"/>
    <cellStyle name="標題 4 9" xfId="8003"/>
    <cellStyle name="標題 4 9 2" xfId="8004"/>
    <cellStyle name="標題 5" xfId="8005"/>
    <cellStyle name="標題 5 2" xfId="8006"/>
    <cellStyle name="標題 6" xfId="8007"/>
    <cellStyle name="標題 6 2" xfId="8008"/>
    <cellStyle name="標題 7" xfId="8009"/>
    <cellStyle name="標題 7 2" xfId="8010"/>
    <cellStyle name="標題 8" xfId="8011"/>
    <cellStyle name="標題 8 2" xfId="8012"/>
    <cellStyle name="標題 9" xfId="8013"/>
    <cellStyle name="標題 9 2" xfId="8014"/>
    <cellStyle name="標準 2" xfId="2352"/>
    <cellStyle name="標準 2 2" xfId="2353"/>
    <cellStyle name="標準 2 3" xfId="2354"/>
    <cellStyle name="標準 3" xfId="2355"/>
    <cellStyle name="標準 4" xfId="2356"/>
    <cellStyle name="標準 5" xfId="2357"/>
    <cellStyle name="標準 5 2" xfId="2358"/>
    <cellStyle name="標準 6" xfId="2359"/>
    <cellStyle name="標準 7" xfId="2360"/>
    <cellStyle name="標準_Book1" xfId="2503"/>
    <cellStyle name="差" xfId="2488"/>
    <cellStyle name="差 2" xfId="4121"/>
    <cellStyle name="差 2 2" xfId="6753"/>
    <cellStyle name="差_123东南亚分部各类数据统计201206（1）" xfId="6754"/>
    <cellStyle name="差_123东南亚分部各类数据统计201206（1） 2" xfId="6755"/>
    <cellStyle name="差_123东南亚分部各类数据统计201206（1） 2 2" xfId="6756"/>
    <cellStyle name="差_123东南亚分部各类数据统计201206（1）_130411_contact list of coslink coscon sea form" xfId="6757"/>
    <cellStyle name="差_123东南亚分部各类数据统计201206（1）_130411_contact list of coslink coscon sea form 2" xfId="6758"/>
    <cellStyle name="差_123东南亚分部各类数据统计201206（1）_130411_contact list of coslink coscon sea form 2 2" xfId="6759"/>
    <cellStyle name="差_123东南亚分部各类数据统计201206（1）_1类数据统计201303" xfId="6760"/>
    <cellStyle name="差_123东南亚分部各类数据统计201206（1）_1类数据统计201303 2" xfId="6761"/>
    <cellStyle name="差_123东南亚分部各类数据统计201206（1）_1类数据统计201303 2 2" xfId="6762"/>
    <cellStyle name="差_123东南亚分部各类数据统计201206（1）_cosconsea-costar staff infors" xfId="6763"/>
    <cellStyle name="差_123东南亚分部各类数据统计201206（1）_cosconsea-costar staff infors 2" xfId="6764"/>
    <cellStyle name="差_123东南亚分部各类数据统计201206（1）_cosconsea-costar staff infors 2 2" xfId="6765"/>
    <cellStyle name="差_123东南亚分部各类数据统计201206（1）_东南亚分部各类数据统计-201212(泰国更新) (3)" xfId="6769"/>
    <cellStyle name="差_123东南亚分部各类数据统计201206（1）_东南亚分部各类数据统计-201212(泰国更新) (3) 2" xfId="6770"/>
    <cellStyle name="差_123东南亚分部各类数据统计201206（1）_东南亚分部各类数据统计-201212(泰国更新) (3) 2 2" xfId="6771"/>
    <cellStyle name="差_123东南亚分部各类数据统计201206（1）_东南亚分部各类数据统计201303 (2)" xfId="6772"/>
    <cellStyle name="差_123东南亚分部各类数据统计201206（1）_东南亚分部各类数据统计201303 (2) 2" xfId="6773"/>
    <cellStyle name="差_123东南亚分部各类数据统计201206（1）_东南亚分部各类数据统计201303 (2) 2 2" xfId="6774"/>
    <cellStyle name="差_123东南亚分部各类数据统计201206（1）_东南亚分部各类数据统计201303 (4)" xfId="6775"/>
    <cellStyle name="差_123东南亚分部各类数据统计201206（1）_东南亚分部各类数据统计201303 (4) 2" xfId="6776"/>
    <cellStyle name="差_123东南亚分部各类数据统计201206（1）_东南亚分部各类数据统计201303 (4) 2 2" xfId="6777"/>
    <cellStyle name="差_123东南亚分部各类数据统计201206（1）_东南亚分部各类数据统计201303 xls201304" xfId="6778"/>
    <cellStyle name="差_123东南亚分部各类数据统计201206（1）_东南亚分部各类数据统计201303 xls201304 2" xfId="6779"/>
    <cellStyle name="差_123东南亚分部各类数据统计201206（1）_东南亚分部各类数据统计201303 xls201304 2 2" xfId="6780"/>
    <cellStyle name="差_123东南亚分部各类数据统计201206（1）_东南亚公司（含远星公司）人员信息201212" xfId="6766"/>
    <cellStyle name="差_123东南亚分部各类数据统计201206（1）_东南亚公司（含远星公司）人员信息201212 2" xfId="6767"/>
    <cellStyle name="差_123东南亚分部各类数据统计201206（1）_东南亚公司（含远星公司）人员信息201212 2 2" xfId="6768"/>
    <cellStyle name="差_123东南亚分部各类数据统计201206（1）_菲律宾2" xfId="6787"/>
    <cellStyle name="差_123东南亚分部各类数据统计201206（1）_菲律宾2 2" xfId="6788"/>
    <cellStyle name="差_123东南亚分部各类数据统计201206（1）_菲律宾2 2 2" xfId="6789"/>
    <cellStyle name="差_123东南亚分部各类数据统计201206（1）_副本东南亚分部各类数据统计201303" xfId="6781"/>
    <cellStyle name="差_123东南亚分部各类数据统计201206（1）_副本东南亚分部各类数据统计201303 2" xfId="6782"/>
    <cellStyle name="差_123东南亚分部各类数据统计201206（1）_副本东南亚分部各类数据统计201303 2 2" xfId="6783"/>
    <cellStyle name="差_123东南亚分部各类数据统计201206（1）_南亚分部各类数据统计201303" xfId="6784"/>
    <cellStyle name="差_123东南亚分部各类数据统计201206（1）_南亚分部各类数据统计201303 2" xfId="6785"/>
    <cellStyle name="差_123东南亚分部各类数据统计201206（1）_南亚分部各类数据统计201303 2 2" xfId="6786"/>
    <cellStyle name="差_COSCON THAILAND COSNAM STAFF 2012 JULY" xfId="6790"/>
    <cellStyle name="差_COSCON THAILAND COSNAM STAFF 2012 JULY 2" xfId="6791"/>
    <cellStyle name="差_COSCON THAILAND COSNAM STAFF 2012 JULY 2 2" xfId="6792"/>
    <cellStyle name="差_COSCON THAILAND COSNAM STAFF 2012 JULY_130411_contact list of coslink coscon sea form" xfId="6793"/>
    <cellStyle name="差_COSCON THAILAND COSNAM STAFF 2012 JULY_130411_contact list of coslink coscon sea form 2" xfId="6794"/>
    <cellStyle name="差_COSCON THAILAND COSNAM STAFF 2012 JULY_130411_contact list of coslink coscon sea form 2 2" xfId="6795"/>
    <cellStyle name="差_COSCON THAILAND COSNAM STAFF 2012 JULY_1类数据统计201303" xfId="6796"/>
    <cellStyle name="差_COSCON THAILAND COSNAM STAFF 2012 JULY_1类数据统计201303 2" xfId="6797"/>
    <cellStyle name="差_COSCON THAILAND COSNAM STAFF 2012 JULY_1类数据统计201303 2 2" xfId="6798"/>
    <cellStyle name="差_COSCON THAILAND COSNAM STAFF 2012 JULY_cosconsea-costar staff infors" xfId="6799"/>
    <cellStyle name="差_COSCON THAILAND COSNAM STAFF 2012 JULY_cosconsea-costar staff infors 2" xfId="6800"/>
    <cellStyle name="差_COSCON THAILAND COSNAM STAFF 2012 JULY_cosconsea-costar staff infors 2 2" xfId="6801"/>
    <cellStyle name="差_COSCON THAILAND COSNAM STAFF 2012 JULY_东南亚分部各类数据统计-201212(泰国更新) (3)" xfId="6805"/>
    <cellStyle name="差_COSCON THAILAND COSNAM STAFF 2012 JULY_东南亚分部各类数据统计-201212(泰国更新) (3) 2" xfId="6806"/>
    <cellStyle name="差_COSCON THAILAND COSNAM STAFF 2012 JULY_东南亚分部各类数据统计-201212(泰国更新) (3) 2 2" xfId="6807"/>
    <cellStyle name="差_COSCON THAILAND COSNAM STAFF 2012 JULY_东南亚分部各类数据统计201303 (2)" xfId="6808"/>
    <cellStyle name="差_COSCON THAILAND COSNAM STAFF 2012 JULY_东南亚分部各类数据统计201303 (2) 2" xfId="6809"/>
    <cellStyle name="差_COSCON THAILAND COSNAM STAFF 2012 JULY_东南亚分部各类数据统计201303 (2) 2 2" xfId="6810"/>
    <cellStyle name="差_COSCON THAILAND COSNAM STAFF 2012 JULY_东南亚分部各类数据统计201303 (4)" xfId="6811"/>
    <cellStyle name="差_COSCON THAILAND COSNAM STAFF 2012 JULY_东南亚分部各类数据统计201303 (4) 2" xfId="6812"/>
    <cellStyle name="差_COSCON THAILAND COSNAM STAFF 2012 JULY_东南亚分部各类数据统计201303 (4) 2 2" xfId="6813"/>
    <cellStyle name="差_COSCON THAILAND COSNAM STAFF 2012 JULY_东南亚分部各类数据统计201303 xls201304" xfId="6814"/>
    <cellStyle name="差_COSCON THAILAND COSNAM STAFF 2012 JULY_东南亚分部各类数据统计201303 xls201304 2" xfId="6815"/>
    <cellStyle name="差_COSCON THAILAND COSNAM STAFF 2012 JULY_东南亚分部各类数据统计201303 xls201304 2 2" xfId="6816"/>
    <cellStyle name="差_COSCON THAILAND COSNAM STAFF 2012 JULY_东南亚公司（含远星公司）人员信息201212" xfId="6802"/>
    <cellStyle name="差_COSCON THAILAND COSNAM STAFF 2012 JULY_东南亚公司（含远星公司）人员信息201212 2" xfId="6803"/>
    <cellStyle name="差_COSCON THAILAND COSNAM STAFF 2012 JULY_东南亚公司（含远星公司）人员信息201212 2 2" xfId="6804"/>
    <cellStyle name="差_COSCON THAILAND COSNAM STAFF 2012 JULY_菲律宾2" xfId="6823"/>
    <cellStyle name="差_COSCON THAILAND COSNAM STAFF 2012 JULY_菲律宾2 2" xfId="6824"/>
    <cellStyle name="差_COSCON THAILAND COSNAM STAFF 2012 JULY_菲律宾2 2 2" xfId="6825"/>
    <cellStyle name="差_COSCON THAILAND COSNAM STAFF 2012 JULY_副本东南亚分部各类数据统计201303" xfId="6817"/>
    <cellStyle name="差_COSCON THAILAND COSNAM STAFF 2012 JULY_副本东南亚分部各类数据统计201303 2" xfId="6818"/>
    <cellStyle name="差_COSCON THAILAND COSNAM STAFF 2012 JULY_副本东南亚分部各类数据统计201303 2 2" xfId="6819"/>
    <cellStyle name="差_COSCON THAILAND COSNAM STAFF 2012 JULY_南亚分部各类数据统计201303" xfId="6820"/>
    <cellStyle name="差_COSCON THAILAND COSNAM STAFF 2012 JULY_南亚分部各类数据统计201303 2" xfId="6821"/>
    <cellStyle name="差_COSCON THAILAND COSNAM STAFF 2012 JULY_南亚分部各类数据统计201303 2 2" xfId="6822"/>
    <cellStyle name="差_COSLINK_contact list - 130125" xfId="6826"/>
    <cellStyle name="差_COSLINK_contact list - 130125 2" xfId="6827"/>
    <cellStyle name="差_COSLINK_contact list - 130125 2 2" xfId="6828"/>
    <cellStyle name="差_中远印度各类数据统计201212" xfId="6829"/>
    <cellStyle name="差_中远印度各类数据统计201212 2" xfId="6830"/>
    <cellStyle name="差_中远印度各类数据统计201212 2 2" xfId="6831"/>
    <cellStyle name="差_中远印度各类数据统计201212_1类数据统计201303" xfId="6832"/>
    <cellStyle name="差_中远印度各类数据统计201212_1类数据统计201303 2" xfId="6833"/>
    <cellStyle name="差_中远印度各类数据统计201212_1类数据统计201303 2 2" xfId="6834"/>
    <cellStyle name="差_中远印度各类数据统计201212_cosconsea-costar staff infors" xfId="6835"/>
    <cellStyle name="差_中远印度各类数据统计201212_cosconsea-costar staff infors 2" xfId="6836"/>
    <cellStyle name="差_中远印度各类数据统计201212_cosconsea-costar staff infors 2 2" xfId="6837"/>
    <cellStyle name="差_中远印度各类数据统计201212_东南亚分部各类数据统计201303 (2)" xfId="6838"/>
    <cellStyle name="差_中远印度各类数据统计201212_东南亚分部各类数据统计201303 (2) 2" xfId="6839"/>
    <cellStyle name="差_中远印度各类数据统计201212_东南亚分部各类数据统计201303 (2) 2 2" xfId="6840"/>
    <cellStyle name="差_中远印度各类数据统计201212_东南亚分部各类数据统计201303 (4)" xfId="6841"/>
    <cellStyle name="差_中远印度各类数据统计201212_东南亚分部各类数据统计201303 (4) 2" xfId="6842"/>
    <cellStyle name="差_中远印度各类数据统计201212_东南亚分部各类数据统计201303 (4) 2 2" xfId="6843"/>
    <cellStyle name="差_中远印度各类数据统计201212_东南亚分部各类数据统计201303 xls201304" xfId="6844"/>
    <cellStyle name="差_中远印度各类数据统计201212_东南亚分部各类数据统计201303 xls201304 2" xfId="6845"/>
    <cellStyle name="差_中远印度各类数据统计201212_东南亚分部各类数据统计201303 xls201304 2 2" xfId="6846"/>
    <cellStyle name="差_中远印度各类数据统计201212_副本东南亚分部各类数据统计201303" xfId="6847"/>
    <cellStyle name="差_中远印度各类数据统计201212_副本东南亚分部各类数据统计201303 2" xfId="6848"/>
    <cellStyle name="差_中远印度各类数据统计201212_副本东南亚分部各类数据统计201303 2 2" xfId="6849"/>
    <cellStyle name="差_中远印度各类数据统计201212_南亚分部各类数据统计201303" xfId="6850"/>
    <cellStyle name="差_中远印度各类数据统计201212_南亚分部各类数据统计201303 2" xfId="6851"/>
    <cellStyle name="差_中远印度各类数据统计201212_南亚分部各类数据统计201303 2 2" xfId="6852"/>
    <cellStyle name="常规" xfId="0" builtinId="0"/>
    <cellStyle name="常规 10" xfId="382"/>
    <cellStyle name="常规 10 2" xfId="488"/>
    <cellStyle name="常规 10 2 2" xfId="651"/>
    <cellStyle name="常规 10 2 2 2" xfId="4203"/>
    <cellStyle name="常规 10 2 2 3" xfId="6855"/>
    <cellStyle name="常规 10 2 3" xfId="2288"/>
    <cellStyle name="常规 10 2 4" xfId="4123"/>
    <cellStyle name="常规 10 2 5" xfId="4202"/>
    <cellStyle name="常规 10 2 6" xfId="6854"/>
    <cellStyle name="常规 10 3" xfId="527"/>
    <cellStyle name="常规 10 3 2" xfId="4204"/>
    <cellStyle name="常规 10 3 2 2" xfId="6857"/>
    <cellStyle name="常规 10 3 3" xfId="6856"/>
    <cellStyle name="常规 10 4" xfId="650"/>
    <cellStyle name="常规 10 4 2" xfId="4205"/>
    <cellStyle name="常规 10 4 3" xfId="6858"/>
    <cellStyle name="常规 10 5" xfId="2287"/>
    <cellStyle name="常规 10 6" xfId="4122"/>
    <cellStyle name="常规 10 7" xfId="4201"/>
    <cellStyle name="常规 10 8" xfId="6853"/>
    <cellStyle name="常规 10 9" xfId="7028"/>
    <cellStyle name="常规 11" xfId="383"/>
    <cellStyle name="常规 11 2" xfId="484"/>
    <cellStyle name="常规 11 2 2" xfId="6861"/>
    <cellStyle name="常规 11 2 3" xfId="6860"/>
    <cellStyle name="常规 11 3" xfId="652"/>
    <cellStyle name="常规 11 3 2" xfId="4207"/>
    <cellStyle name="常规 11 3 3" xfId="6862"/>
    <cellStyle name="常规 11 4" xfId="2289"/>
    <cellStyle name="常规 11 4 2" xfId="4208"/>
    <cellStyle name="常规 11 5" xfId="2435"/>
    <cellStyle name="常规 11 6" xfId="4124"/>
    <cellStyle name="常规 11 7" xfId="4206"/>
    <cellStyle name="常规 11 8" xfId="6859"/>
    <cellStyle name="常规 12" xfId="384"/>
    <cellStyle name="常规 12 2" xfId="2290"/>
    <cellStyle name="常规 12 2 2" xfId="6863"/>
    <cellStyle name="常规 12 3" xfId="6864"/>
    <cellStyle name="常规 12 4" xfId="6865"/>
    <cellStyle name="常规 13" xfId="385"/>
    <cellStyle name="常规 13 2" xfId="528"/>
    <cellStyle name="常规 13 2 2" xfId="6867"/>
    <cellStyle name="常规 13 3" xfId="2443"/>
    <cellStyle name="常规 13 4" xfId="4209"/>
    <cellStyle name="常规 13 5" xfId="6866"/>
    <cellStyle name="常规 14" xfId="515"/>
    <cellStyle name="常规 14 2" xfId="6869"/>
    <cellStyle name="常规 14 2 2" xfId="6870"/>
    <cellStyle name="常规 14 3" xfId="6871"/>
    <cellStyle name="常规 14 4" xfId="6868"/>
    <cellStyle name="常规 15" xfId="6872"/>
    <cellStyle name="常规 16" xfId="6873"/>
    <cellStyle name="常规 17" xfId="6874"/>
    <cellStyle name="常规 17 2" xfId="6875"/>
    <cellStyle name="常规 2" xfId="386"/>
    <cellStyle name="常规 2 10" xfId="387"/>
    <cellStyle name="常规 2 10 2" xfId="388"/>
    <cellStyle name="常规 2 10 2 2" xfId="655"/>
    <cellStyle name="常规 2 10 2 2 2" xfId="4212"/>
    <cellStyle name="常规 2 10 2 3" xfId="2565"/>
    <cellStyle name="常规 2 10 2 4" xfId="4211"/>
    <cellStyle name="常规 2 10 3" xfId="654"/>
    <cellStyle name="常规 2 10 3 2" xfId="4213"/>
    <cellStyle name="常规 2 10 4" xfId="2566"/>
    <cellStyle name="常规 2 10 5" xfId="4210"/>
    <cellStyle name="常规 2 11" xfId="389"/>
    <cellStyle name="常规 2 11 2" xfId="390"/>
    <cellStyle name="常规 2 11 2 2" xfId="7904"/>
    <cellStyle name="常规 2 11 2 3" xfId="7905"/>
    <cellStyle name="常规 2 11 3" xfId="656"/>
    <cellStyle name="常规 2 11 3 2" xfId="4214"/>
    <cellStyle name="常规 2 11 4" xfId="2567"/>
    <cellStyle name="常规 2 11 5" xfId="7906"/>
    <cellStyle name="常规 2 12" xfId="391"/>
    <cellStyle name="常规 2 12 2" xfId="601"/>
    <cellStyle name="常规 2 12 2 2" xfId="4216"/>
    <cellStyle name="常规 2 12 3" xfId="2568"/>
    <cellStyle name="常规 2 12 4" xfId="4215"/>
    <cellStyle name="常规 2 13" xfId="506"/>
    <cellStyle name="常规 2 13 2" xfId="4746"/>
    <cellStyle name="常规 2 13 3" xfId="4217"/>
    <cellStyle name="常规 2 14" xfId="653"/>
    <cellStyle name="常规 2 15" xfId="2197"/>
    <cellStyle name="常规 2 16" xfId="2361"/>
    <cellStyle name="常规 2 17" xfId="6876"/>
    <cellStyle name="常规 2 2" xfId="392"/>
    <cellStyle name="常规 2 2 10" xfId="658"/>
    <cellStyle name="常规 2 2 10 2" xfId="2569"/>
    <cellStyle name="常规 2 2 11" xfId="657"/>
    <cellStyle name="常规 2 2 11 2" xfId="2570"/>
    <cellStyle name="常规 2 2 11 3" xfId="4218"/>
    <cellStyle name="常规 2 2 12" xfId="2393"/>
    <cellStyle name="常规 2 2 12 2" xfId="4742"/>
    <cellStyle name="常规 2 2 12 3" xfId="4219"/>
    <cellStyle name="常规 2 2 13" xfId="6877"/>
    <cellStyle name="常规 2 2 2" xfId="393"/>
    <cellStyle name="常规 2 2 2 10" xfId="2419"/>
    <cellStyle name="常规 2 2 2 10 2" xfId="4221"/>
    <cellStyle name="常规 2 2 2 11" xfId="4220"/>
    <cellStyle name="常规 2 2 2 2" xfId="394"/>
    <cellStyle name="常规 2 2 2 2 10" xfId="4222"/>
    <cellStyle name="常规 2 2 2 2 11" xfId="6878"/>
    <cellStyle name="常规 2 2 2 2 2" xfId="602"/>
    <cellStyle name="常规 2 2 2 2 2 2" xfId="662"/>
    <cellStyle name="常规 2 2 2 2 2 2 2" xfId="663"/>
    <cellStyle name="常规 2 2 2 2 2 2 2 2" xfId="664"/>
    <cellStyle name="常规 2 2 2 2 2 2 2 2 2" xfId="665"/>
    <cellStyle name="常规 2 2 2 2 2 2 2 2 2 2" xfId="666"/>
    <cellStyle name="常规 2 2 2 2 2 2 2 2 2 2 2" xfId="667"/>
    <cellStyle name="常规 2 2 2 2 2 2 2 2 2 2 2 2" xfId="2571"/>
    <cellStyle name="常规 2 2 2 2 2 2 2 2 2 2 2 3" xfId="4229"/>
    <cellStyle name="常规 2 2 2 2 2 2 2 2 2 2 3" xfId="2572"/>
    <cellStyle name="常规 2 2 2 2 2 2 2 2 2 2 4" xfId="4228"/>
    <cellStyle name="常规 2 2 2 2 2 2 2 2 2 3" xfId="2573"/>
    <cellStyle name="常规 2 2 2 2 2 2 2 2 2 4" xfId="4227"/>
    <cellStyle name="常规 2 2 2 2 2 2 2 2 3" xfId="668"/>
    <cellStyle name="常规 2 2 2 2 2 2 2 2 3 2" xfId="669"/>
    <cellStyle name="常规 2 2 2 2 2 2 2 2 3 2 2" xfId="2574"/>
    <cellStyle name="常规 2 2 2 2 2 2 2 2 3 2 3" xfId="4231"/>
    <cellStyle name="常规 2 2 2 2 2 2 2 2 3 3" xfId="2575"/>
    <cellStyle name="常规 2 2 2 2 2 2 2 2 3 4" xfId="4230"/>
    <cellStyle name="常规 2 2 2 2 2 2 2 2 4" xfId="2576"/>
    <cellStyle name="常规 2 2 2 2 2 2 2 2 5" xfId="4226"/>
    <cellStyle name="常规 2 2 2 2 2 2 2 3" xfId="670"/>
    <cellStyle name="常规 2 2 2 2 2 2 2 3 2" xfId="671"/>
    <cellStyle name="常规 2 2 2 2 2 2 2 3 2 2" xfId="672"/>
    <cellStyle name="常规 2 2 2 2 2 2 2 3 2 2 2" xfId="2577"/>
    <cellStyle name="常规 2 2 2 2 2 2 2 3 2 2 3" xfId="4234"/>
    <cellStyle name="常规 2 2 2 2 2 2 2 3 2 3" xfId="2578"/>
    <cellStyle name="常规 2 2 2 2 2 2 2 3 2 4" xfId="4233"/>
    <cellStyle name="常规 2 2 2 2 2 2 2 3 3" xfId="2579"/>
    <cellStyle name="常规 2 2 2 2 2 2 2 3 4" xfId="4232"/>
    <cellStyle name="常规 2 2 2 2 2 2 2 4" xfId="673"/>
    <cellStyle name="常规 2 2 2 2 2 2 2 4 2" xfId="674"/>
    <cellStyle name="常规 2 2 2 2 2 2 2 4 2 2" xfId="2580"/>
    <cellStyle name="常规 2 2 2 2 2 2 2 4 2 3" xfId="4236"/>
    <cellStyle name="常规 2 2 2 2 2 2 2 4 3" xfId="2581"/>
    <cellStyle name="常规 2 2 2 2 2 2 2 4 4" xfId="4235"/>
    <cellStyle name="常规 2 2 2 2 2 2 2 5" xfId="2582"/>
    <cellStyle name="常规 2 2 2 2 2 2 2 6" xfId="4225"/>
    <cellStyle name="常规 2 2 2 2 2 2 3" xfId="675"/>
    <cellStyle name="常规 2 2 2 2 2 2 3 2" xfId="676"/>
    <cellStyle name="常规 2 2 2 2 2 2 3 2 2" xfId="677"/>
    <cellStyle name="常规 2 2 2 2 2 2 3 2 2 2" xfId="678"/>
    <cellStyle name="常规 2 2 2 2 2 2 3 2 2 2 2" xfId="2583"/>
    <cellStyle name="常规 2 2 2 2 2 2 3 2 2 2 3" xfId="4240"/>
    <cellStyle name="常规 2 2 2 2 2 2 3 2 2 3" xfId="2584"/>
    <cellStyle name="常规 2 2 2 2 2 2 3 2 2 4" xfId="4239"/>
    <cellStyle name="常规 2 2 2 2 2 2 3 2 3" xfId="2585"/>
    <cellStyle name="常规 2 2 2 2 2 2 3 2 4" xfId="4238"/>
    <cellStyle name="常规 2 2 2 2 2 2 3 3" xfId="679"/>
    <cellStyle name="常规 2 2 2 2 2 2 3 3 2" xfId="680"/>
    <cellStyle name="常规 2 2 2 2 2 2 3 3 2 2" xfId="2586"/>
    <cellStyle name="常规 2 2 2 2 2 2 3 3 2 3" xfId="4242"/>
    <cellStyle name="常规 2 2 2 2 2 2 3 3 3" xfId="2587"/>
    <cellStyle name="常规 2 2 2 2 2 2 3 3 4" xfId="4241"/>
    <cellStyle name="常规 2 2 2 2 2 2 3 4" xfId="2588"/>
    <cellStyle name="常规 2 2 2 2 2 2 3 5" xfId="4237"/>
    <cellStyle name="常规 2 2 2 2 2 2 4" xfId="681"/>
    <cellStyle name="常规 2 2 2 2 2 2 4 2" xfId="682"/>
    <cellStyle name="常规 2 2 2 2 2 2 4 2 2" xfId="683"/>
    <cellStyle name="常规 2 2 2 2 2 2 4 2 2 2" xfId="2589"/>
    <cellStyle name="常规 2 2 2 2 2 2 4 2 2 3" xfId="4245"/>
    <cellStyle name="常规 2 2 2 2 2 2 4 2 3" xfId="2590"/>
    <cellStyle name="常规 2 2 2 2 2 2 4 2 4" xfId="4244"/>
    <cellStyle name="常规 2 2 2 2 2 2 4 3" xfId="2591"/>
    <cellStyle name="常规 2 2 2 2 2 2 4 4" xfId="4243"/>
    <cellStyle name="常规 2 2 2 2 2 2 5" xfId="684"/>
    <cellStyle name="常规 2 2 2 2 2 2 5 2" xfId="685"/>
    <cellStyle name="常规 2 2 2 2 2 2 5 2 2" xfId="2592"/>
    <cellStyle name="常规 2 2 2 2 2 2 5 2 3" xfId="4247"/>
    <cellStyle name="常规 2 2 2 2 2 2 5 3" xfId="2593"/>
    <cellStyle name="常规 2 2 2 2 2 2 5 4" xfId="4246"/>
    <cellStyle name="常规 2 2 2 2 2 2 6" xfId="2594"/>
    <cellStyle name="常规 2 2 2 2 2 2 7" xfId="4224"/>
    <cellStyle name="常规 2 2 2 2 2 3" xfId="686"/>
    <cellStyle name="常规 2 2 2 2 2 3 2" xfId="687"/>
    <cellStyle name="常规 2 2 2 2 2 3 2 2" xfId="688"/>
    <cellStyle name="常规 2 2 2 2 2 3 2 2 2" xfId="689"/>
    <cellStyle name="常规 2 2 2 2 2 3 2 2 2 2" xfId="690"/>
    <cellStyle name="常规 2 2 2 2 2 3 2 2 2 2 2" xfId="2595"/>
    <cellStyle name="常规 2 2 2 2 2 3 2 2 2 2 3" xfId="4252"/>
    <cellStyle name="常规 2 2 2 2 2 3 2 2 2 3" xfId="2596"/>
    <cellStyle name="常规 2 2 2 2 2 3 2 2 2 4" xfId="4251"/>
    <cellStyle name="常规 2 2 2 2 2 3 2 2 3" xfId="2597"/>
    <cellStyle name="常规 2 2 2 2 2 3 2 2 4" xfId="4250"/>
    <cellStyle name="常规 2 2 2 2 2 3 2 3" xfId="691"/>
    <cellStyle name="常规 2 2 2 2 2 3 2 3 2" xfId="692"/>
    <cellStyle name="常规 2 2 2 2 2 3 2 3 2 2" xfId="2598"/>
    <cellStyle name="常规 2 2 2 2 2 3 2 3 2 3" xfId="4254"/>
    <cellStyle name="常规 2 2 2 2 2 3 2 3 3" xfId="2599"/>
    <cellStyle name="常规 2 2 2 2 2 3 2 3 4" xfId="4253"/>
    <cellStyle name="常规 2 2 2 2 2 3 2 4" xfId="2600"/>
    <cellStyle name="常规 2 2 2 2 2 3 2 5" xfId="4249"/>
    <cellStyle name="常规 2 2 2 2 2 3 3" xfId="693"/>
    <cellStyle name="常规 2 2 2 2 2 3 3 2" xfId="694"/>
    <cellStyle name="常规 2 2 2 2 2 3 3 2 2" xfId="695"/>
    <cellStyle name="常规 2 2 2 2 2 3 3 2 2 2" xfId="2601"/>
    <cellStyle name="常规 2 2 2 2 2 3 3 2 2 3" xfId="4257"/>
    <cellStyle name="常规 2 2 2 2 2 3 3 2 3" xfId="2602"/>
    <cellStyle name="常规 2 2 2 2 2 3 3 2 4" xfId="4256"/>
    <cellStyle name="常规 2 2 2 2 2 3 3 3" xfId="2603"/>
    <cellStyle name="常规 2 2 2 2 2 3 3 4" xfId="4255"/>
    <cellStyle name="常规 2 2 2 2 2 3 4" xfId="696"/>
    <cellStyle name="常规 2 2 2 2 2 3 4 2" xfId="697"/>
    <cellStyle name="常规 2 2 2 2 2 3 4 2 2" xfId="2604"/>
    <cellStyle name="常规 2 2 2 2 2 3 4 2 3" xfId="4259"/>
    <cellStyle name="常规 2 2 2 2 2 3 4 3" xfId="2605"/>
    <cellStyle name="常规 2 2 2 2 2 3 4 4" xfId="4258"/>
    <cellStyle name="常规 2 2 2 2 2 3 5" xfId="2606"/>
    <cellStyle name="常规 2 2 2 2 2 3 6" xfId="4248"/>
    <cellStyle name="常规 2 2 2 2 2 4" xfId="698"/>
    <cellStyle name="常规 2 2 2 2 2 4 2" xfId="699"/>
    <cellStyle name="常规 2 2 2 2 2 4 2 2" xfId="700"/>
    <cellStyle name="常规 2 2 2 2 2 4 2 2 2" xfId="701"/>
    <cellStyle name="常规 2 2 2 2 2 4 2 2 2 2" xfId="2607"/>
    <cellStyle name="常规 2 2 2 2 2 4 2 2 2 3" xfId="4263"/>
    <cellStyle name="常规 2 2 2 2 2 4 2 2 3" xfId="2608"/>
    <cellStyle name="常规 2 2 2 2 2 4 2 2 4" xfId="4262"/>
    <cellStyle name="常规 2 2 2 2 2 4 2 3" xfId="2609"/>
    <cellStyle name="常规 2 2 2 2 2 4 2 4" xfId="4261"/>
    <cellStyle name="常规 2 2 2 2 2 4 3" xfId="702"/>
    <cellStyle name="常规 2 2 2 2 2 4 3 2" xfId="703"/>
    <cellStyle name="常规 2 2 2 2 2 4 3 2 2" xfId="2610"/>
    <cellStyle name="常规 2 2 2 2 2 4 3 2 3" xfId="4265"/>
    <cellStyle name="常规 2 2 2 2 2 4 3 3" xfId="2611"/>
    <cellStyle name="常规 2 2 2 2 2 4 3 4" xfId="4264"/>
    <cellStyle name="常规 2 2 2 2 2 4 4" xfId="2612"/>
    <cellStyle name="常规 2 2 2 2 2 4 5" xfId="4260"/>
    <cellStyle name="常规 2 2 2 2 2 5" xfId="704"/>
    <cellStyle name="常规 2 2 2 2 2 5 2" xfId="705"/>
    <cellStyle name="常规 2 2 2 2 2 5 2 2" xfId="706"/>
    <cellStyle name="常规 2 2 2 2 2 5 2 2 2" xfId="2613"/>
    <cellStyle name="常规 2 2 2 2 2 5 2 2 3" xfId="4268"/>
    <cellStyle name="常规 2 2 2 2 2 5 2 3" xfId="2614"/>
    <cellStyle name="常规 2 2 2 2 2 5 2 4" xfId="4267"/>
    <cellStyle name="常规 2 2 2 2 2 5 3" xfId="2615"/>
    <cellStyle name="常规 2 2 2 2 2 5 4" xfId="4266"/>
    <cellStyle name="常规 2 2 2 2 2 6" xfId="707"/>
    <cellStyle name="常规 2 2 2 2 2 6 2" xfId="708"/>
    <cellStyle name="常规 2 2 2 2 2 6 2 2" xfId="2616"/>
    <cellStyle name="常规 2 2 2 2 2 6 2 3" xfId="4270"/>
    <cellStyle name="常规 2 2 2 2 2 6 3" xfId="2617"/>
    <cellStyle name="常规 2 2 2 2 2 6 4" xfId="4269"/>
    <cellStyle name="常规 2 2 2 2 2 7" xfId="661"/>
    <cellStyle name="常规 2 2 2 2 2 7 2" xfId="4271"/>
    <cellStyle name="常规 2 2 2 2 2 8" xfId="2336"/>
    <cellStyle name="常规 2 2 2 2 2 9" xfId="4223"/>
    <cellStyle name="常规 2 2 2 2 3" xfId="709"/>
    <cellStyle name="常规 2 2 2 2 3 2" xfId="710"/>
    <cellStyle name="常规 2 2 2 2 3 2 2" xfId="711"/>
    <cellStyle name="常规 2 2 2 2 3 2 2 2" xfId="712"/>
    <cellStyle name="常规 2 2 2 2 3 2 2 2 2" xfId="713"/>
    <cellStyle name="常规 2 2 2 2 3 2 2 2 2 2" xfId="714"/>
    <cellStyle name="常规 2 2 2 2 3 2 2 2 2 2 2" xfId="2618"/>
    <cellStyle name="常规 2 2 2 2 3 2 2 2 2 2 3" xfId="4277"/>
    <cellStyle name="常规 2 2 2 2 3 2 2 2 2 3" xfId="2619"/>
    <cellStyle name="常规 2 2 2 2 3 2 2 2 2 4" xfId="4276"/>
    <cellStyle name="常规 2 2 2 2 3 2 2 2 3" xfId="2620"/>
    <cellStyle name="常规 2 2 2 2 3 2 2 2 4" xfId="4275"/>
    <cellStyle name="常规 2 2 2 2 3 2 2 3" xfId="715"/>
    <cellStyle name="常规 2 2 2 2 3 2 2 3 2" xfId="716"/>
    <cellStyle name="常规 2 2 2 2 3 2 2 3 2 2" xfId="2621"/>
    <cellStyle name="常规 2 2 2 2 3 2 2 3 2 3" xfId="4279"/>
    <cellStyle name="常规 2 2 2 2 3 2 2 3 3" xfId="2622"/>
    <cellStyle name="常规 2 2 2 2 3 2 2 3 4" xfId="4278"/>
    <cellStyle name="常规 2 2 2 2 3 2 2 4" xfId="2623"/>
    <cellStyle name="常规 2 2 2 2 3 2 2 5" xfId="4274"/>
    <cellStyle name="常规 2 2 2 2 3 2 3" xfId="717"/>
    <cellStyle name="常规 2 2 2 2 3 2 3 2" xfId="718"/>
    <cellStyle name="常规 2 2 2 2 3 2 3 2 2" xfId="719"/>
    <cellStyle name="常规 2 2 2 2 3 2 3 2 2 2" xfId="2624"/>
    <cellStyle name="常规 2 2 2 2 3 2 3 2 2 3" xfId="4282"/>
    <cellStyle name="常规 2 2 2 2 3 2 3 2 3" xfId="2625"/>
    <cellStyle name="常规 2 2 2 2 3 2 3 2 4" xfId="4281"/>
    <cellStyle name="常规 2 2 2 2 3 2 3 3" xfId="2626"/>
    <cellStyle name="常规 2 2 2 2 3 2 3 4" xfId="4280"/>
    <cellStyle name="常规 2 2 2 2 3 2 4" xfId="720"/>
    <cellStyle name="常规 2 2 2 2 3 2 4 2" xfId="721"/>
    <cellStyle name="常规 2 2 2 2 3 2 4 2 2" xfId="2627"/>
    <cellStyle name="常规 2 2 2 2 3 2 4 2 3" xfId="4284"/>
    <cellStyle name="常规 2 2 2 2 3 2 4 3" xfId="2628"/>
    <cellStyle name="常规 2 2 2 2 3 2 4 4" xfId="4283"/>
    <cellStyle name="常规 2 2 2 2 3 2 5" xfId="2629"/>
    <cellStyle name="常规 2 2 2 2 3 2 6" xfId="4273"/>
    <cellStyle name="常规 2 2 2 2 3 3" xfId="722"/>
    <cellStyle name="常规 2 2 2 2 3 3 2" xfId="723"/>
    <cellStyle name="常规 2 2 2 2 3 3 2 2" xfId="724"/>
    <cellStyle name="常规 2 2 2 2 3 3 2 2 2" xfId="725"/>
    <cellStyle name="常规 2 2 2 2 3 3 2 2 2 2" xfId="2630"/>
    <cellStyle name="常规 2 2 2 2 3 3 2 2 2 3" xfId="4288"/>
    <cellStyle name="常规 2 2 2 2 3 3 2 2 3" xfId="2631"/>
    <cellStyle name="常规 2 2 2 2 3 3 2 2 4" xfId="4287"/>
    <cellStyle name="常规 2 2 2 2 3 3 2 3" xfId="2632"/>
    <cellStyle name="常规 2 2 2 2 3 3 2 4" xfId="4286"/>
    <cellStyle name="常规 2 2 2 2 3 3 3" xfId="726"/>
    <cellStyle name="常规 2 2 2 2 3 3 3 2" xfId="727"/>
    <cellStyle name="常规 2 2 2 2 3 3 3 2 2" xfId="2633"/>
    <cellStyle name="常规 2 2 2 2 3 3 3 2 3" xfId="4290"/>
    <cellStyle name="常规 2 2 2 2 3 3 3 3" xfId="2634"/>
    <cellStyle name="常规 2 2 2 2 3 3 3 4" xfId="4289"/>
    <cellStyle name="常规 2 2 2 2 3 3 4" xfId="2635"/>
    <cellStyle name="常规 2 2 2 2 3 3 5" xfId="4285"/>
    <cellStyle name="常规 2 2 2 2 3 4" xfId="728"/>
    <cellStyle name="常规 2 2 2 2 3 4 2" xfId="729"/>
    <cellStyle name="常规 2 2 2 2 3 4 2 2" xfId="730"/>
    <cellStyle name="常规 2 2 2 2 3 4 2 2 2" xfId="2636"/>
    <cellStyle name="常规 2 2 2 2 3 4 2 2 3" xfId="4293"/>
    <cellStyle name="常规 2 2 2 2 3 4 2 3" xfId="2637"/>
    <cellStyle name="常规 2 2 2 2 3 4 2 4" xfId="4292"/>
    <cellStyle name="常规 2 2 2 2 3 4 3" xfId="2638"/>
    <cellStyle name="常规 2 2 2 2 3 4 4" xfId="4291"/>
    <cellStyle name="常规 2 2 2 2 3 5" xfId="731"/>
    <cellStyle name="常规 2 2 2 2 3 5 2" xfId="732"/>
    <cellStyle name="常规 2 2 2 2 3 5 2 2" xfId="2639"/>
    <cellStyle name="常规 2 2 2 2 3 5 2 3" xfId="4295"/>
    <cellStyle name="常规 2 2 2 2 3 5 3" xfId="2640"/>
    <cellStyle name="常规 2 2 2 2 3 5 4" xfId="4294"/>
    <cellStyle name="常规 2 2 2 2 3 6" xfId="2641"/>
    <cellStyle name="常规 2 2 2 2 3 7" xfId="4272"/>
    <cellStyle name="常规 2 2 2 2 4" xfId="733"/>
    <cellStyle name="常规 2 2 2 2 4 2" xfId="734"/>
    <cellStyle name="常规 2 2 2 2 4 2 2" xfId="735"/>
    <cellStyle name="常规 2 2 2 2 4 2 2 2" xfId="736"/>
    <cellStyle name="常规 2 2 2 2 4 2 2 2 2" xfId="737"/>
    <cellStyle name="常规 2 2 2 2 4 2 2 2 2 2" xfId="2642"/>
    <cellStyle name="常规 2 2 2 2 4 2 2 2 2 3" xfId="4300"/>
    <cellStyle name="常规 2 2 2 2 4 2 2 2 3" xfId="2643"/>
    <cellStyle name="常规 2 2 2 2 4 2 2 2 4" xfId="4299"/>
    <cellStyle name="常规 2 2 2 2 4 2 2 3" xfId="2644"/>
    <cellStyle name="常规 2 2 2 2 4 2 2 4" xfId="4298"/>
    <cellStyle name="常规 2 2 2 2 4 2 3" xfId="738"/>
    <cellStyle name="常规 2 2 2 2 4 2 3 2" xfId="739"/>
    <cellStyle name="常规 2 2 2 2 4 2 3 2 2" xfId="2645"/>
    <cellStyle name="常规 2 2 2 2 4 2 3 2 3" xfId="4302"/>
    <cellStyle name="常规 2 2 2 2 4 2 3 3" xfId="2646"/>
    <cellStyle name="常规 2 2 2 2 4 2 3 4" xfId="4301"/>
    <cellStyle name="常规 2 2 2 2 4 2 4" xfId="2647"/>
    <cellStyle name="常规 2 2 2 2 4 2 5" xfId="4297"/>
    <cellStyle name="常规 2 2 2 2 4 3" xfId="740"/>
    <cellStyle name="常规 2 2 2 2 4 3 2" xfId="741"/>
    <cellStyle name="常规 2 2 2 2 4 3 2 2" xfId="742"/>
    <cellStyle name="常规 2 2 2 2 4 3 2 2 2" xfId="2648"/>
    <cellStyle name="常规 2 2 2 2 4 3 2 2 3" xfId="4305"/>
    <cellStyle name="常规 2 2 2 2 4 3 2 3" xfId="2649"/>
    <cellStyle name="常规 2 2 2 2 4 3 2 4" xfId="4304"/>
    <cellStyle name="常规 2 2 2 2 4 3 3" xfId="2650"/>
    <cellStyle name="常规 2 2 2 2 4 3 4" xfId="4303"/>
    <cellStyle name="常规 2 2 2 2 4 4" xfId="743"/>
    <cellStyle name="常规 2 2 2 2 4 4 2" xfId="744"/>
    <cellStyle name="常规 2 2 2 2 4 4 2 2" xfId="2651"/>
    <cellStyle name="常规 2 2 2 2 4 4 2 3" xfId="4307"/>
    <cellStyle name="常规 2 2 2 2 4 4 3" xfId="2652"/>
    <cellStyle name="常规 2 2 2 2 4 4 4" xfId="4306"/>
    <cellStyle name="常规 2 2 2 2 4 5" xfId="2653"/>
    <cellStyle name="常规 2 2 2 2 4 6" xfId="4296"/>
    <cellStyle name="常规 2 2 2 2 5" xfId="745"/>
    <cellStyle name="常规 2 2 2 2 5 2" xfId="746"/>
    <cellStyle name="常规 2 2 2 2 5 2 2" xfId="747"/>
    <cellStyle name="常规 2 2 2 2 5 2 2 2" xfId="748"/>
    <cellStyle name="常规 2 2 2 2 5 2 2 2 2" xfId="2654"/>
    <cellStyle name="常规 2 2 2 2 5 2 2 2 3" xfId="4311"/>
    <cellStyle name="常规 2 2 2 2 5 2 2 3" xfId="2655"/>
    <cellStyle name="常规 2 2 2 2 5 2 2 4" xfId="4310"/>
    <cellStyle name="常规 2 2 2 2 5 2 3" xfId="2656"/>
    <cellStyle name="常规 2 2 2 2 5 2 4" xfId="4309"/>
    <cellStyle name="常规 2 2 2 2 5 3" xfId="749"/>
    <cellStyle name="常规 2 2 2 2 5 3 2" xfId="750"/>
    <cellStyle name="常规 2 2 2 2 5 3 2 2" xfId="2657"/>
    <cellStyle name="常规 2 2 2 2 5 3 2 3" xfId="4313"/>
    <cellStyle name="常规 2 2 2 2 5 3 3" xfId="2658"/>
    <cellStyle name="常规 2 2 2 2 5 3 4" xfId="4312"/>
    <cellStyle name="常规 2 2 2 2 5 4" xfId="2659"/>
    <cellStyle name="常规 2 2 2 2 5 5" xfId="4308"/>
    <cellStyle name="常规 2 2 2 2 6" xfId="751"/>
    <cellStyle name="常规 2 2 2 2 6 2" xfId="752"/>
    <cellStyle name="常规 2 2 2 2 6 2 2" xfId="753"/>
    <cellStyle name="常规 2 2 2 2 6 2 2 2" xfId="2660"/>
    <cellStyle name="常规 2 2 2 2 6 2 2 3" xfId="4316"/>
    <cellStyle name="常规 2 2 2 2 6 2 3" xfId="2661"/>
    <cellStyle name="常规 2 2 2 2 6 2 4" xfId="4315"/>
    <cellStyle name="常规 2 2 2 2 6 3" xfId="2662"/>
    <cellStyle name="常规 2 2 2 2 6 4" xfId="4314"/>
    <cellStyle name="常规 2 2 2 2 7" xfId="754"/>
    <cellStyle name="常规 2 2 2 2 7 2" xfId="755"/>
    <cellStyle name="常规 2 2 2 2 7 2 2" xfId="2663"/>
    <cellStyle name="常规 2 2 2 2 7 2 3" xfId="4318"/>
    <cellStyle name="常规 2 2 2 2 7 3" xfId="2664"/>
    <cellStyle name="常规 2 2 2 2 7 4" xfId="4317"/>
    <cellStyle name="常规 2 2 2 2 8" xfId="660"/>
    <cellStyle name="常规 2 2 2 2 8 2" xfId="4319"/>
    <cellStyle name="常规 2 2 2 2 9" xfId="2294"/>
    <cellStyle name="常规 2 2 2 2 9 2" xfId="4320"/>
    <cellStyle name="常规 2 2 2 3" xfId="756"/>
    <cellStyle name="常规 2 2 2 3 2" xfId="757"/>
    <cellStyle name="常规 2 2 2 3 2 2" xfId="758"/>
    <cellStyle name="常规 2 2 2 3 2 2 2" xfId="759"/>
    <cellStyle name="常规 2 2 2 3 2 2 2 2" xfId="760"/>
    <cellStyle name="常规 2 2 2 3 2 2 2 2 2" xfId="761"/>
    <cellStyle name="常规 2 2 2 3 2 2 2 2 2 2" xfId="762"/>
    <cellStyle name="常规 2 2 2 3 2 2 2 2 2 2 2" xfId="2665"/>
    <cellStyle name="常规 2 2 2 3 2 2 2 2 2 2 3" xfId="4327"/>
    <cellStyle name="常规 2 2 2 3 2 2 2 2 2 3" xfId="2666"/>
    <cellStyle name="常规 2 2 2 3 2 2 2 2 2 4" xfId="4326"/>
    <cellStyle name="常规 2 2 2 3 2 2 2 2 3" xfId="2667"/>
    <cellStyle name="常规 2 2 2 3 2 2 2 2 4" xfId="4325"/>
    <cellStyle name="常规 2 2 2 3 2 2 2 3" xfId="763"/>
    <cellStyle name="常规 2 2 2 3 2 2 2 3 2" xfId="764"/>
    <cellStyle name="常规 2 2 2 3 2 2 2 3 2 2" xfId="2668"/>
    <cellStyle name="常规 2 2 2 3 2 2 2 3 2 3" xfId="4329"/>
    <cellStyle name="常规 2 2 2 3 2 2 2 3 3" xfId="2669"/>
    <cellStyle name="常规 2 2 2 3 2 2 2 3 4" xfId="4328"/>
    <cellStyle name="常规 2 2 2 3 2 2 2 4" xfId="2670"/>
    <cellStyle name="常规 2 2 2 3 2 2 2 5" xfId="4324"/>
    <cellStyle name="常规 2 2 2 3 2 2 3" xfId="765"/>
    <cellStyle name="常规 2 2 2 3 2 2 3 2" xfId="766"/>
    <cellStyle name="常规 2 2 2 3 2 2 3 2 2" xfId="767"/>
    <cellStyle name="常规 2 2 2 3 2 2 3 2 2 2" xfId="2671"/>
    <cellStyle name="常规 2 2 2 3 2 2 3 2 2 3" xfId="4332"/>
    <cellStyle name="常规 2 2 2 3 2 2 3 2 3" xfId="2672"/>
    <cellStyle name="常规 2 2 2 3 2 2 3 2 4" xfId="4331"/>
    <cellStyle name="常规 2 2 2 3 2 2 3 3" xfId="2673"/>
    <cellStyle name="常规 2 2 2 3 2 2 3 4" xfId="4330"/>
    <cellStyle name="常规 2 2 2 3 2 2 4" xfId="768"/>
    <cellStyle name="常规 2 2 2 3 2 2 4 2" xfId="769"/>
    <cellStyle name="常规 2 2 2 3 2 2 4 2 2" xfId="2674"/>
    <cellStyle name="常规 2 2 2 3 2 2 4 2 3" xfId="4334"/>
    <cellStyle name="常规 2 2 2 3 2 2 4 3" xfId="2675"/>
    <cellStyle name="常规 2 2 2 3 2 2 4 4" xfId="4333"/>
    <cellStyle name="常规 2 2 2 3 2 2 5" xfId="2676"/>
    <cellStyle name="常规 2 2 2 3 2 2 6" xfId="4323"/>
    <cellStyle name="常规 2 2 2 3 2 3" xfId="770"/>
    <cellStyle name="常规 2 2 2 3 2 3 2" xfId="771"/>
    <cellStyle name="常规 2 2 2 3 2 3 2 2" xfId="772"/>
    <cellStyle name="常规 2 2 2 3 2 3 2 2 2" xfId="773"/>
    <cellStyle name="常规 2 2 2 3 2 3 2 2 2 2" xfId="2677"/>
    <cellStyle name="常规 2 2 2 3 2 3 2 2 2 3" xfId="4338"/>
    <cellStyle name="常规 2 2 2 3 2 3 2 2 3" xfId="2678"/>
    <cellStyle name="常规 2 2 2 3 2 3 2 2 4" xfId="4337"/>
    <cellStyle name="常规 2 2 2 3 2 3 2 3" xfId="2679"/>
    <cellStyle name="常规 2 2 2 3 2 3 2 4" xfId="4336"/>
    <cellStyle name="常规 2 2 2 3 2 3 3" xfId="774"/>
    <cellStyle name="常规 2 2 2 3 2 3 3 2" xfId="775"/>
    <cellStyle name="常规 2 2 2 3 2 3 3 2 2" xfId="2680"/>
    <cellStyle name="常规 2 2 2 3 2 3 3 2 3" xfId="4340"/>
    <cellStyle name="常规 2 2 2 3 2 3 3 3" xfId="2681"/>
    <cellStyle name="常规 2 2 2 3 2 3 3 4" xfId="4339"/>
    <cellStyle name="常规 2 2 2 3 2 3 4" xfId="2682"/>
    <cellStyle name="常规 2 2 2 3 2 3 5" xfId="4335"/>
    <cellStyle name="常规 2 2 2 3 2 4" xfId="776"/>
    <cellStyle name="常规 2 2 2 3 2 4 2" xfId="777"/>
    <cellStyle name="常规 2 2 2 3 2 4 2 2" xfId="778"/>
    <cellStyle name="常规 2 2 2 3 2 4 2 2 2" xfId="2683"/>
    <cellStyle name="常规 2 2 2 3 2 4 2 2 3" xfId="4343"/>
    <cellStyle name="常规 2 2 2 3 2 4 2 3" xfId="2684"/>
    <cellStyle name="常规 2 2 2 3 2 4 2 4" xfId="4342"/>
    <cellStyle name="常规 2 2 2 3 2 4 3" xfId="2685"/>
    <cellStyle name="常规 2 2 2 3 2 4 4" xfId="4341"/>
    <cellStyle name="常规 2 2 2 3 2 5" xfId="779"/>
    <cellStyle name="常规 2 2 2 3 2 5 2" xfId="780"/>
    <cellStyle name="常规 2 2 2 3 2 5 2 2" xfId="2686"/>
    <cellStyle name="常规 2 2 2 3 2 5 2 3" xfId="4345"/>
    <cellStyle name="常规 2 2 2 3 2 5 3" xfId="2687"/>
    <cellStyle name="常规 2 2 2 3 2 5 4" xfId="4344"/>
    <cellStyle name="常规 2 2 2 3 2 6" xfId="2688"/>
    <cellStyle name="常规 2 2 2 3 2 7" xfId="4322"/>
    <cellStyle name="常规 2 2 2 3 3" xfId="781"/>
    <cellStyle name="常规 2 2 2 3 3 2" xfId="782"/>
    <cellStyle name="常规 2 2 2 3 3 2 2" xfId="783"/>
    <cellStyle name="常规 2 2 2 3 3 2 2 2" xfId="784"/>
    <cellStyle name="常规 2 2 2 3 3 2 2 2 2" xfId="785"/>
    <cellStyle name="常规 2 2 2 3 3 2 2 2 2 2" xfId="2689"/>
    <cellStyle name="常规 2 2 2 3 3 2 2 2 2 3" xfId="4350"/>
    <cellStyle name="常规 2 2 2 3 3 2 2 2 3" xfId="2690"/>
    <cellStyle name="常规 2 2 2 3 3 2 2 2 4" xfId="4349"/>
    <cellStyle name="常规 2 2 2 3 3 2 2 3" xfId="2691"/>
    <cellStyle name="常规 2 2 2 3 3 2 2 4" xfId="4348"/>
    <cellStyle name="常规 2 2 2 3 3 2 3" xfId="786"/>
    <cellStyle name="常规 2 2 2 3 3 2 3 2" xfId="787"/>
    <cellStyle name="常规 2 2 2 3 3 2 3 2 2" xfId="2692"/>
    <cellStyle name="常规 2 2 2 3 3 2 3 2 3" xfId="4352"/>
    <cellStyle name="常规 2 2 2 3 3 2 3 3" xfId="2693"/>
    <cellStyle name="常规 2 2 2 3 3 2 3 4" xfId="4351"/>
    <cellStyle name="常规 2 2 2 3 3 2 4" xfId="2694"/>
    <cellStyle name="常规 2 2 2 3 3 2 5" xfId="4347"/>
    <cellStyle name="常规 2 2 2 3 3 3" xfId="788"/>
    <cellStyle name="常规 2 2 2 3 3 3 2" xfId="789"/>
    <cellStyle name="常规 2 2 2 3 3 3 2 2" xfId="790"/>
    <cellStyle name="常规 2 2 2 3 3 3 2 2 2" xfId="2695"/>
    <cellStyle name="常规 2 2 2 3 3 3 2 2 3" xfId="4355"/>
    <cellStyle name="常规 2 2 2 3 3 3 2 3" xfId="2696"/>
    <cellStyle name="常规 2 2 2 3 3 3 2 4" xfId="4354"/>
    <cellStyle name="常规 2 2 2 3 3 3 3" xfId="2697"/>
    <cellStyle name="常规 2 2 2 3 3 3 4" xfId="4353"/>
    <cellStyle name="常规 2 2 2 3 3 4" xfId="791"/>
    <cellStyle name="常规 2 2 2 3 3 4 2" xfId="792"/>
    <cellStyle name="常规 2 2 2 3 3 4 2 2" xfId="2698"/>
    <cellStyle name="常规 2 2 2 3 3 4 2 3" xfId="4357"/>
    <cellStyle name="常规 2 2 2 3 3 4 3" xfId="2699"/>
    <cellStyle name="常规 2 2 2 3 3 4 4" xfId="4356"/>
    <cellStyle name="常规 2 2 2 3 3 5" xfId="2700"/>
    <cellStyle name="常规 2 2 2 3 3 6" xfId="4346"/>
    <cellStyle name="常规 2 2 2 3 4" xfId="793"/>
    <cellStyle name="常规 2 2 2 3 4 2" xfId="794"/>
    <cellStyle name="常规 2 2 2 3 4 2 2" xfId="795"/>
    <cellStyle name="常规 2 2 2 3 4 2 2 2" xfId="796"/>
    <cellStyle name="常规 2 2 2 3 4 2 2 2 2" xfId="2701"/>
    <cellStyle name="常规 2 2 2 3 4 2 2 2 3" xfId="4361"/>
    <cellStyle name="常规 2 2 2 3 4 2 2 3" xfId="2702"/>
    <cellStyle name="常规 2 2 2 3 4 2 2 4" xfId="4360"/>
    <cellStyle name="常规 2 2 2 3 4 2 3" xfId="2703"/>
    <cellStyle name="常规 2 2 2 3 4 2 4" xfId="4359"/>
    <cellStyle name="常规 2 2 2 3 4 3" xfId="797"/>
    <cellStyle name="常规 2 2 2 3 4 3 2" xfId="798"/>
    <cellStyle name="常规 2 2 2 3 4 3 2 2" xfId="2704"/>
    <cellStyle name="常规 2 2 2 3 4 3 2 3" xfId="4363"/>
    <cellStyle name="常规 2 2 2 3 4 3 3" xfId="2705"/>
    <cellStyle name="常规 2 2 2 3 4 3 4" xfId="4362"/>
    <cellStyle name="常规 2 2 2 3 4 4" xfId="2706"/>
    <cellStyle name="常规 2 2 2 3 4 5" xfId="4358"/>
    <cellStyle name="常规 2 2 2 3 5" xfId="799"/>
    <cellStyle name="常规 2 2 2 3 5 2" xfId="800"/>
    <cellStyle name="常规 2 2 2 3 5 2 2" xfId="801"/>
    <cellStyle name="常规 2 2 2 3 5 2 2 2" xfId="2707"/>
    <cellStyle name="常规 2 2 2 3 5 2 2 3" xfId="4366"/>
    <cellStyle name="常规 2 2 2 3 5 2 3" xfId="2708"/>
    <cellStyle name="常规 2 2 2 3 5 2 4" xfId="4365"/>
    <cellStyle name="常规 2 2 2 3 5 3" xfId="2709"/>
    <cellStyle name="常规 2 2 2 3 5 4" xfId="4364"/>
    <cellStyle name="常规 2 2 2 3 6" xfId="802"/>
    <cellStyle name="常规 2 2 2 3 6 2" xfId="803"/>
    <cellStyle name="常规 2 2 2 3 6 2 2" xfId="2710"/>
    <cellStyle name="常规 2 2 2 3 6 2 3" xfId="4368"/>
    <cellStyle name="常规 2 2 2 3 6 3" xfId="2711"/>
    <cellStyle name="常规 2 2 2 3 6 4" xfId="4367"/>
    <cellStyle name="常规 2 2 2 3 7" xfId="2295"/>
    <cellStyle name="常规 2 2 2 3 7 2" xfId="4369"/>
    <cellStyle name="常规 2 2 2 3 8" xfId="4321"/>
    <cellStyle name="常规 2 2 2 3 9" xfId="6879"/>
    <cellStyle name="常规 2 2 2 4" xfId="804"/>
    <cellStyle name="常规 2 2 2 4 2" xfId="805"/>
    <cellStyle name="常规 2 2 2 4 2 2" xfId="806"/>
    <cellStyle name="常规 2 2 2 4 2 2 2" xfId="807"/>
    <cellStyle name="常规 2 2 2 4 2 2 2 2" xfId="808"/>
    <cellStyle name="常规 2 2 2 4 2 2 2 2 2" xfId="809"/>
    <cellStyle name="常规 2 2 2 4 2 2 2 2 2 2" xfId="2712"/>
    <cellStyle name="常规 2 2 2 4 2 2 2 2 2 3" xfId="4375"/>
    <cellStyle name="常规 2 2 2 4 2 2 2 2 3" xfId="2713"/>
    <cellStyle name="常规 2 2 2 4 2 2 2 2 4" xfId="4374"/>
    <cellStyle name="常规 2 2 2 4 2 2 2 3" xfId="2714"/>
    <cellStyle name="常规 2 2 2 4 2 2 2 4" xfId="4373"/>
    <cellStyle name="常规 2 2 2 4 2 2 3" xfId="810"/>
    <cellStyle name="常规 2 2 2 4 2 2 3 2" xfId="811"/>
    <cellStyle name="常规 2 2 2 4 2 2 3 2 2" xfId="2715"/>
    <cellStyle name="常规 2 2 2 4 2 2 3 2 3" xfId="4377"/>
    <cellStyle name="常规 2 2 2 4 2 2 3 3" xfId="2716"/>
    <cellStyle name="常规 2 2 2 4 2 2 3 4" xfId="4376"/>
    <cellStyle name="常规 2 2 2 4 2 2 4" xfId="2717"/>
    <cellStyle name="常规 2 2 2 4 2 2 5" xfId="4372"/>
    <cellStyle name="常规 2 2 2 4 2 3" xfId="812"/>
    <cellStyle name="常规 2 2 2 4 2 3 2" xfId="813"/>
    <cellStyle name="常规 2 2 2 4 2 3 2 2" xfId="814"/>
    <cellStyle name="常规 2 2 2 4 2 3 2 2 2" xfId="2718"/>
    <cellStyle name="常规 2 2 2 4 2 3 2 2 3" xfId="4380"/>
    <cellStyle name="常规 2 2 2 4 2 3 2 3" xfId="2719"/>
    <cellStyle name="常规 2 2 2 4 2 3 2 4" xfId="4379"/>
    <cellStyle name="常规 2 2 2 4 2 3 3" xfId="2720"/>
    <cellStyle name="常规 2 2 2 4 2 3 4" xfId="4378"/>
    <cellStyle name="常规 2 2 2 4 2 4" xfId="815"/>
    <cellStyle name="常规 2 2 2 4 2 4 2" xfId="816"/>
    <cellStyle name="常规 2 2 2 4 2 4 2 2" xfId="2721"/>
    <cellStyle name="常规 2 2 2 4 2 4 2 3" xfId="4382"/>
    <cellStyle name="常规 2 2 2 4 2 4 3" xfId="2722"/>
    <cellStyle name="常规 2 2 2 4 2 4 4" xfId="4381"/>
    <cellStyle name="常规 2 2 2 4 2 5" xfId="2723"/>
    <cellStyle name="常规 2 2 2 4 2 6" xfId="4371"/>
    <cellStyle name="常规 2 2 2 4 3" xfId="817"/>
    <cellStyle name="常规 2 2 2 4 3 2" xfId="818"/>
    <cellStyle name="常规 2 2 2 4 3 2 2" xfId="819"/>
    <cellStyle name="常规 2 2 2 4 3 2 2 2" xfId="820"/>
    <cellStyle name="常规 2 2 2 4 3 2 2 2 2" xfId="2724"/>
    <cellStyle name="常规 2 2 2 4 3 2 2 2 3" xfId="4386"/>
    <cellStyle name="常规 2 2 2 4 3 2 2 3" xfId="2725"/>
    <cellStyle name="常规 2 2 2 4 3 2 2 4" xfId="4385"/>
    <cellStyle name="常规 2 2 2 4 3 2 3" xfId="2726"/>
    <cellStyle name="常规 2 2 2 4 3 2 4" xfId="4384"/>
    <cellStyle name="常规 2 2 2 4 3 3" xfId="821"/>
    <cellStyle name="常规 2 2 2 4 3 3 2" xfId="822"/>
    <cellStyle name="常规 2 2 2 4 3 3 2 2" xfId="2727"/>
    <cellStyle name="常规 2 2 2 4 3 3 2 3" xfId="4388"/>
    <cellStyle name="常规 2 2 2 4 3 3 3" xfId="2728"/>
    <cellStyle name="常规 2 2 2 4 3 3 4" xfId="4387"/>
    <cellStyle name="常规 2 2 2 4 3 4" xfId="2729"/>
    <cellStyle name="常规 2 2 2 4 3 5" xfId="4383"/>
    <cellStyle name="常规 2 2 2 4 4" xfId="823"/>
    <cellStyle name="常规 2 2 2 4 4 2" xfId="824"/>
    <cellStyle name="常规 2 2 2 4 4 2 2" xfId="825"/>
    <cellStyle name="常规 2 2 2 4 4 2 2 2" xfId="2730"/>
    <cellStyle name="常规 2 2 2 4 4 2 2 3" xfId="4391"/>
    <cellStyle name="常规 2 2 2 4 4 2 3" xfId="2731"/>
    <cellStyle name="常规 2 2 2 4 4 2 4" xfId="4390"/>
    <cellStyle name="常规 2 2 2 4 4 3" xfId="2732"/>
    <cellStyle name="常规 2 2 2 4 4 4" xfId="4389"/>
    <cellStyle name="常规 2 2 2 4 5" xfId="826"/>
    <cellStyle name="常规 2 2 2 4 5 2" xfId="827"/>
    <cellStyle name="常规 2 2 2 4 5 2 2" xfId="2733"/>
    <cellStyle name="常规 2 2 2 4 5 2 3" xfId="4393"/>
    <cellStyle name="常规 2 2 2 4 5 3" xfId="2734"/>
    <cellStyle name="常规 2 2 2 4 5 4" xfId="4392"/>
    <cellStyle name="常规 2 2 2 4 6" xfId="2296"/>
    <cellStyle name="常规 2 2 2 4 6 2" xfId="4394"/>
    <cellStyle name="常规 2 2 2 4 7" xfId="4370"/>
    <cellStyle name="常规 2 2 2 5" xfId="828"/>
    <cellStyle name="常规 2 2 2 5 2" xfId="829"/>
    <cellStyle name="常规 2 2 2 5 2 2" xfId="830"/>
    <cellStyle name="常规 2 2 2 5 2 2 2" xfId="831"/>
    <cellStyle name="常规 2 2 2 5 2 2 2 2" xfId="832"/>
    <cellStyle name="常规 2 2 2 5 2 2 2 2 2" xfId="2735"/>
    <cellStyle name="常规 2 2 2 5 2 2 2 2 3" xfId="4399"/>
    <cellStyle name="常规 2 2 2 5 2 2 2 3" xfId="2736"/>
    <cellStyle name="常规 2 2 2 5 2 2 2 4" xfId="4398"/>
    <cellStyle name="常规 2 2 2 5 2 2 3" xfId="2737"/>
    <cellStyle name="常规 2 2 2 5 2 2 4" xfId="4397"/>
    <cellStyle name="常规 2 2 2 5 2 3" xfId="833"/>
    <cellStyle name="常规 2 2 2 5 2 3 2" xfId="834"/>
    <cellStyle name="常规 2 2 2 5 2 3 2 2" xfId="2738"/>
    <cellStyle name="常规 2 2 2 5 2 3 2 3" xfId="4401"/>
    <cellStyle name="常规 2 2 2 5 2 3 3" xfId="2739"/>
    <cellStyle name="常规 2 2 2 5 2 3 4" xfId="4400"/>
    <cellStyle name="常规 2 2 2 5 2 4" xfId="2740"/>
    <cellStyle name="常规 2 2 2 5 2 5" xfId="4396"/>
    <cellStyle name="常规 2 2 2 5 3" xfId="835"/>
    <cellStyle name="常规 2 2 2 5 3 2" xfId="836"/>
    <cellStyle name="常规 2 2 2 5 3 2 2" xfId="837"/>
    <cellStyle name="常规 2 2 2 5 3 2 2 2" xfId="2741"/>
    <cellStyle name="常规 2 2 2 5 3 2 2 3" xfId="4404"/>
    <cellStyle name="常规 2 2 2 5 3 2 3" xfId="2742"/>
    <cellStyle name="常规 2 2 2 5 3 2 4" xfId="4403"/>
    <cellStyle name="常规 2 2 2 5 3 3" xfId="2743"/>
    <cellStyle name="常规 2 2 2 5 3 4" xfId="4402"/>
    <cellStyle name="常规 2 2 2 5 4" xfId="838"/>
    <cellStyle name="常规 2 2 2 5 4 2" xfId="839"/>
    <cellStyle name="常规 2 2 2 5 4 2 2" xfId="2744"/>
    <cellStyle name="常规 2 2 2 5 4 2 3" xfId="4406"/>
    <cellStyle name="常规 2 2 2 5 4 3" xfId="2745"/>
    <cellStyle name="常规 2 2 2 5 4 4" xfId="4405"/>
    <cellStyle name="常规 2 2 2 5 5" xfId="2746"/>
    <cellStyle name="常规 2 2 2 5 6" xfId="4395"/>
    <cellStyle name="常规 2 2 2 6" xfId="840"/>
    <cellStyle name="常规 2 2 2 6 2" xfId="841"/>
    <cellStyle name="常规 2 2 2 6 2 2" xfId="842"/>
    <cellStyle name="常规 2 2 2 6 2 2 2" xfId="843"/>
    <cellStyle name="常规 2 2 2 6 2 2 2 2" xfId="2747"/>
    <cellStyle name="常规 2 2 2 6 2 2 2 3" xfId="4410"/>
    <cellStyle name="常规 2 2 2 6 2 2 3" xfId="2748"/>
    <cellStyle name="常规 2 2 2 6 2 2 4" xfId="4409"/>
    <cellStyle name="常规 2 2 2 6 2 3" xfId="2749"/>
    <cellStyle name="常规 2 2 2 6 2 4" xfId="4408"/>
    <cellStyle name="常规 2 2 2 6 3" xfId="844"/>
    <cellStyle name="常规 2 2 2 6 3 2" xfId="845"/>
    <cellStyle name="常规 2 2 2 6 3 2 2" xfId="2750"/>
    <cellStyle name="常规 2 2 2 6 3 2 3" xfId="4412"/>
    <cellStyle name="常规 2 2 2 6 3 3" xfId="2751"/>
    <cellStyle name="常规 2 2 2 6 3 4" xfId="4411"/>
    <cellStyle name="常规 2 2 2 6 4" xfId="2752"/>
    <cellStyle name="常规 2 2 2 6 5" xfId="4407"/>
    <cellStyle name="常规 2 2 2 7" xfId="846"/>
    <cellStyle name="常规 2 2 2 7 2" xfId="847"/>
    <cellStyle name="常规 2 2 2 7 2 2" xfId="848"/>
    <cellStyle name="常规 2 2 2 7 2 2 2" xfId="2753"/>
    <cellStyle name="常规 2 2 2 7 2 2 3" xfId="4415"/>
    <cellStyle name="常规 2 2 2 7 2 3" xfId="2754"/>
    <cellStyle name="常规 2 2 2 7 2 4" xfId="4414"/>
    <cellStyle name="常规 2 2 2 7 3" xfId="2755"/>
    <cellStyle name="常规 2 2 2 7 4" xfId="4413"/>
    <cellStyle name="常规 2 2 2 8" xfId="849"/>
    <cellStyle name="常规 2 2 2 8 2" xfId="850"/>
    <cellStyle name="常规 2 2 2 8 2 2" xfId="2756"/>
    <cellStyle name="常规 2 2 2 8 2 3" xfId="4417"/>
    <cellStyle name="常规 2 2 2 8 3" xfId="2757"/>
    <cellStyle name="常规 2 2 2 8 4" xfId="4416"/>
    <cellStyle name="常规 2 2 2 9" xfId="659"/>
    <cellStyle name="常规 2 2 2 9 2" xfId="4419"/>
    <cellStyle name="常规 2 2 3" xfId="395"/>
    <cellStyle name="常规 2 2 3 10" xfId="4420"/>
    <cellStyle name="常规 2 2 3 11" xfId="6880"/>
    <cellStyle name="常规 2 2 3 2" xfId="396"/>
    <cellStyle name="常规 2 2 3 2 10" xfId="6881"/>
    <cellStyle name="常规 2 2 3 2 2" xfId="603"/>
    <cellStyle name="常规 2 2 3 2 2 2" xfId="854"/>
    <cellStyle name="常规 2 2 3 2 2 2 2" xfId="855"/>
    <cellStyle name="常规 2 2 3 2 2 2 2 2" xfId="856"/>
    <cellStyle name="常规 2 2 3 2 2 2 2 2 2" xfId="857"/>
    <cellStyle name="常规 2 2 3 2 2 2 2 2 2 2" xfId="858"/>
    <cellStyle name="常规 2 2 3 2 2 2 2 2 2 2 2" xfId="2758"/>
    <cellStyle name="常规 2 2 3 2 2 2 2 2 2 2 3" xfId="4432"/>
    <cellStyle name="常规 2 2 3 2 2 2 2 2 2 3" xfId="2759"/>
    <cellStyle name="常规 2 2 3 2 2 2 2 2 2 4" xfId="4430"/>
    <cellStyle name="常规 2 2 3 2 2 2 2 2 3" xfId="2760"/>
    <cellStyle name="常规 2 2 3 2 2 2 2 2 4" xfId="4428"/>
    <cellStyle name="常规 2 2 3 2 2 2 2 3" xfId="859"/>
    <cellStyle name="常规 2 2 3 2 2 2 2 3 2" xfId="860"/>
    <cellStyle name="常规 2 2 3 2 2 2 2 3 2 2" xfId="2761"/>
    <cellStyle name="常规 2 2 3 2 2 2 2 3 2 3" xfId="4434"/>
    <cellStyle name="常规 2 2 3 2 2 2 2 3 3" xfId="2762"/>
    <cellStyle name="常规 2 2 3 2 2 2 2 3 4" xfId="4433"/>
    <cellStyle name="常规 2 2 3 2 2 2 2 4" xfId="2763"/>
    <cellStyle name="常规 2 2 3 2 2 2 2 5" xfId="4427"/>
    <cellStyle name="常规 2 2 3 2 2 2 3" xfId="861"/>
    <cellStyle name="常规 2 2 3 2 2 2 3 2" xfId="862"/>
    <cellStyle name="常规 2 2 3 2 2 2 3 2 2" xfId="863"/>
    <cellStyle name="常规 2 2 3 2 2 2 3 2 2 2" xfId="2764"/>
    <cellStyle name="常规 2 2 3 2 2 2 3 2 2 3" xfId="4438"/>
    <cellStyle name="常规 2 2 3 2 2 2 3 2 3" xfId="2765"/>
    <cellStyle name="常规 2 2 3 2 2 2 3 2 4" xfId="4437"/>
    <cellStyle name="常规 2 2 3 2 2 2 3 3" xfId="2766"/>
    <cellStyle name="常规 2 2 3 2 2 2 3 4" xfId="4435"/>
    <cellStyle name="常规 2 2 3 2 2 2 4" xfId="864"/>
    <cellStyle name="常规 2 2 3 2 2 2 4 2" xfId="865"/>
    <cellStyle name="常规 2 2 3 2 2 2 4 2 2" xfId="2767"/>
    <cellStyle name="常规 2 2 3 2 2 2 4 2 3" xfId="4441"/>
    <cellStyle name="常规 2 2 3 2 2 2 4 3" xfId="2768"/>
    <cellStyle name="常规 2 2 3 2 2 2 4 4" xfId="4440"/>
    <cellStyle name="常规 2 2 3 2 2 2 5" xfId="2769"/>
    <cellStyle name="常规 2 2 3 2 2 2 6" xfId="4426"/>
    <cellStyle name="常规 2 2 3 2 2 3" xfId="866"/>
    <cellStyle name="常规 2 2 3 2 2 3 2" xfId="867"/>
    <cellStyle name="常规 2 2 3 2 2 3 2 2" xfId="868"/>
    <cellStyle name="常规 2 2 3 2 2 3 2 2 2" xfId="869"/>
    <cellStyle name="常规 2 2 3 2 2 3 2 2 2 2" xfId="2770"/>
    <cellStyle name="常规 2 2 3 2 2 3 2 2 2 3" xfId="4445"/>
    <cellStyle name="常规 2 2 3 2 2 3 2 2 3" xfId="2771"/>
    <cellStyle name="常规 2 2 3 2 2 3 2 2 4" xfId="4444"/>
    <cellStyle name="常规 2 2 3 2 2 3 2 3" xfId="2772"/>
    <cellStyle name="常规 2 2 3 2 2 3 2 4" xfId="4443"/>
    <cellStyle name="常规 2 2 3 2 2 3 3" xfId="870"/>
    <cellStyle name="常规 2 2 3 2 2 3 3 2" xfId="871"/>
    <cellStyle name="常规 2 2 3 2 2 3 3 2 2" xfId="2773"/>
    <cellStyle name="常规 2 2 3 2 2 3 3 2 3" xfId="4448"/>
    <cellStyle name="常规 2 2 3 2 2 3 3 3" xfId="2774"/>
    <cellStyle name="常规 2 2 3 2 2 3 3 4" xfId="4447"/>
    <cellStyle name="常规 2 2 3 2 2 3 4" xfId="2775"/>
    <cellStyle name="常规 2 2 3 2 2 3 5" xfId="4442"/>
    <cellStyle name="常规 2 2 3 2 2 4" xfId="872"/>
    <cellStyle name="常规 2 2 3 2 2 4 2" xfId="873"/>
    <cellStyle name="常规 2 2 3 2 2 4 2 2" xfId="874"/>
    <cellStyle name="常规 2 2 3 2 2 4 2 2 2" xfId="2776"/>
    <cellStyle name="常规 2 2 3 2 2 4 2 2 3" xfId="4451"/>
    <cellStyle name="常规 2 2 3 2 2 4 2 3" xfId="2777"/>
    <cellStyle name="常规 2 2 3 2 2 4 2 4" xfId="4450"/>
    <cellStyle name="常规 2 2 3 2 2 4 3" xfId="2778"/>
    <cellStyle name="常规 2 2 3 2 2 4 4" xfId="4449"/>
    <cellStyle name="常规 2 2 3 2 2 5" xfId="875"/>
    <cellStyle name="常规 2 2 3 2 2 5 2" xfId="876"/>
    <cellStyle name="常规 2 2 3 2 2 5 2 2" xfId="2779"/>
    <cellStyle name="常规 2 2 3 2 2 5 2 3" xfId="4453"/>
    <cellStyle name="常规 2 2 3 2 2 5 3" xfId="2780"/>
    <cellStyle name="常规 2 2 3 2 2 5 4" xfId="4452"/>
    <cellStyle name="常规 2 2 3 2 2 6" xfId="853"/>
    <cellStyle name="常规 2 2 3 2 2 6 2" xfId="4454"/>
    <cellStyle name="常规 2 2 3 2 2 7" xfId="4424"/>
    <cellStyle name="常规 2 2 3 2 2 8" xfId="6882"/>
    <cellStyle name="常规 2 2 3 2 3" xfId="877"/>
    <cellStyle name="常规 2 2 3 2 3 2" xfId="878"/>
    <cellStyle name="常规 2 2 3 2 3 2 2" xfId="879"/>
    <cellStyle name="常规 2 2 3 2 3 2 2 2" xfId="880"/>
    <cellStyle name="常规 2 2 3 2 3 2 2 2 2" xfId="881"/>
    <cellStyle name="常规 2 2 3 2 3 2 2 2 2 2" xfId="2781"/>
    <cellStyle name="常规 2 2 3 2 3 2 2 2 2 3" xfId="4459"/>
    <cellStyle name="常规 2 2 3 2 3 2 2 2 3" xfId="2782"/>
    <cellStyle name="常规 2 2 3 2 3 2 2 2 4" xfId="4458"/>
    <cellStyle name="常规 2 2 3 2 3 2 2 3" xfId="2783"/>
    <cellStyle name="常规 2 2 3 2 3 2 2 4" xfId="4457"/>
    <cellStyle name="常规 2 2 3 2 3 2 3" xfId="882"/>
    <cellStyle name="常规 2 2 3 2 3 2 3 2" xfId="883"/>
    <cellStyle name="常规 2 2 3 2 3 2 3 2 2" xfId="2784"/>
    <cellStyle name="常规 2 2 3 2 3 2 3 2 3" xfId="4462"/>
    <cellStyle name="常规 2 2 3 2 3 2 3 3" xfId="2785"/>
    <cellStyle name="常规 2 2 3 2 3 2 3 4" xfId="4461"/>
    <cellStyle name="常规 2 2 3 2 3 2 4" xfId="2786"/>
    <cellStyle name="常规 2 2 3 2 3 2 5" xfId="4456"/>
    <cellStyle name="常规 2 2 3 2 3 3" xfId="884"/>
    <cellStyle name="常规 2 2 3 2 3 3 2" xfId="885"/>
    <cellStyle name="常规 2 2 3 2 3 3 2 2" xfId="886"/>
    <cellStyle name="常规 2 2 3 2 3 3 2 2 2" xfId="2787"/>
    <cellStyle name="常规 2 2 3 2 3 3 2 2 3" xfId="4465"/>
    <cellStyle name="常规 2 2 3 2 3 3 2 3" xfId="2788"/>
    <cellStyle name="常规 2 2 3 2 3 3 2 4" xfId="4464"/>
    <cellStyle name="常规 2 2 3 2 3 3 3" xfId="2789"/>
    <cellStyle name="常规 2 2 3 2 3 3 4" xfId="4463"/>
    <cellStyle name="常规 2 2 3 2 3 4" xfId="887"/>
    <cellStyle name="常规 2 2 3 2 3 4 2" xfId="888"/>
    <cellStyle name="常规 2 2 3 2 3 4 2 2" xfId="2790"/>
    <cellStyle name="常规 2 2 3 2 3 4 2 3" xfId="4467"/>
    <cellStyle name="常规 2 2 3 2 3 4 3" xfId="2791"/>
    <cellStyle name="常规 2 2 3 2 3 4 4" xfId="4466"/>
    <cellStyle name="常规 2 2 3 2 3 5" xfId="2792"/>
    <cellStyle name="常规 2 2 3 2 3 6" xfId="4455"/>
    <cellStyle name="常规 2 2 3 2 4" xfId="889"/>
    <cellStyle name="常规 2 2 3 2 4 2" xfId="890"/>
    <cellStyle name="常规 2 2 3 2 4 2 2" xfId="891"/>
    <cellStyle name="常规 2 2 3 2 4 2 2 2" xfId="892"/>
    <cellStyle name="常规 2 2 3 2 4 2 2 2 2" xfId="2793"/>
    <cellStyle name="常规 2 2 3 2 4 2 2 2 3" xfId="4471"/>
    <cellStyle name="常规 2 2 3 2 4 2 2 3" xfId="2794"/>
    <cellStyle name="常规 2 2 3 2 4 2 2 4" xfId="4470"/>
    <cellStyle name="常规 2 2 3 2 4 2 3" xfId="2795"/>
    <cellStyle name="常规 2 2 3 2 4 2 4" xfId="4469"/>
    <cellStyle name="常规 2 2 3 2 4 3" xfId="893"/>
    <cellStyle name="常规 2 2 3 2 4 3 2" xfId="894"/>
    <cellStyle name="常规 2 2 3 2 4 3 2 2" xfId="2796"/>
    <cellStyle name="常规 2 2 3 2 4 3 2 3" xfId="4473"/>
    <cellStyle name="常规 2 2 3 2 4 3 3" xfId="2797"/>
    <cellStyle name="常规 2 2 3 2 4 3 4" xfId="4472"/>
    <cellStyle name="常规 2 2 3 2 4 4" xfId="2798"/>
    <cellStyle name="常规 2 2 3 2 4 5" xfId="4468"/>
    <cellStyle name="常规 2 2 3 2 5" xfId="895"/>
    <cellStyle name="常规 2 2 3 2 5 2" xfId="896"/>
    <cellStyle name="常规 2 2 3 2 5 2 2" xfId="897"/>
    <cellStyle name="常规 2 2 3 2 5 2 2 2" xfId="2799"/>
    <cellStyle name="常规 2 2 3 2 5 2 2 3" xfId="4476"/>
    <cellStyle name="常规 2 2 3 2 5 2 3" xfId="2800"/>
    <cellStyle name="常规 2 2 3 2 5 2 4" xfId="4475"/>
    <cellStyle name="常规 2 2 3 2 5 3" xfId="2801"/>
    <cellStyle name="常规 2 2 3 2 5 4" xfId="4474"/>
    <cellStyle name="常规 2 2 3 2 6" xfId="898"/>
    <cellStyle name="常规 2 2 3 2 6 2" xfId="899"/>
    <cellStyle name="常规 2 2 3 2 6 2 2" xfId="2802"/>
    <cellStyle name="常规 2 2 3 2 6 2 3" xfId="4478"/>
    <cellStyle name="常规 2 2 3 2 6 3" xfId="2803"/>
    <cellStyle name="常规 2 2 3 2 6 4" xfId="4477"/>
    <cellStyle name="常规 2 2 3 2 7" xfId="852"/>
    <cellStyle name="常规 2 2 3 2 7 2" xfId="4479"/>
    <cellStyle name="常规 2 2 3 2 8" xfId="2804"/>
    <cellStyle name="常规 2 2 3 2 9" xfId="4421"/>
    <cellStyle name="常规 2 2 3 3" xfId="900"/>
    <cellStyle name="常规 2 2 3 3 2" xfId="901"/>
    <cellStyle name="常规 2 2 3 3 2 2" xfId="902"/>
    <cellStyle name="常规 2 2 3 3 2 2 2" xfId="903"/>
    <cellStyle name="常规 2 2 3 3 2 2 2 2" xfId="904"/>
    <cellStyle name="常规 2 2 3 3 2 2 2 2 2" xfId="905"/>
    <cellStyle name="常规 2 2 3 3 2 2 2 2 2 2" xfId="2805"/>
    <cellStyle name="常规 2 2 3 3 2 2 2 2 2 3" xfId="4485"/>
    <cellStyle name="常规 2 2 3 3 2 2 2 2 3" xfId="2806"/>
    <cellStyle name="常规 2 2 3 3 2 2 2 2 4" xfId="4484"/>
    <cellStyle name="常规 2 2 3 3 2 2 2 3" xfId="2807"/>
    <cellStyle name="常规 2 2 3 3 2 2 2 4" xfId="4483"/>
    <cellStyle name="常规 2 2 3 3 2 2 3" xfId="906"/>
    <cellStyle name="常规 2 2 3 3 2 2 3 2" xfId="907"/>
    <cellStyle name="常规 2 2 3 3 2 2 3 2 2" xfId="2808"/>
    <cellStyle name="常规 2 2 3 3 2 2 3 2 3" xfId="4487"/>
    <cellStyle name="常规 2 2 3 3 2 2 3 3" xfId="2809"/>
    <cellStyle name="常规 2 2 3 3 2 2 3 4" xfId="4486"/>
    <cellStyle name="常规 2 2 3 3 2 2 4" xfId="2810"/>
    <cellStyle name="常规 2 2 3 3 2 2 5" xfId="4482"/>
    <cellStyle name="常规 2 2 3 3 2 3" xfId="908"/>
    <cellStyle name="常规 2 2 3 3 2 3 2" xfId="909"/>
    <cellStyle name="常规 2 2 3 3 2 3 2 2" xfId="910"/>
    <cellStyle name="常规 2 2 3 3 2 3 2 2 2" xfId="2811"/>
    <cellStyle name="常规 2 2 3 3 2 3 2 2 3" xfId="4490"/>
    <cellStyle name="常规 2 2 3 3 2 3 2 3" xfId="2812"/>
    <cellStyle name="常规 2 2 3 3 2 3 2 4" xfId="4489"/>
    <cellStyle name="常规 2 2 3 3 2 3 3" xfId="2813"/>
    <cellStyle name="常规 2 2 3 3 2 3 4" xfId="4488"/>
    <cellStyle name="常规 2 2 3 3 2 4" xfId="911"/>
    <cellStyle name="常规 2 2 3 3 2 4 2" xfId="912"/>
    <cellStyle name="常规 2 2 3 3 2 4 2 2" xfId="2814"/>
    <cellStyle name="常规 2 2 3 3 2 4 2 3" xfId="4492"/>
    <cellStyle name="常规 2 2 3 3 2 4 3" xfId="2815"/>
    <cellStyle name="常规 2 2 3 3 2 4 4" xfId="4491"/>
    <cellStyle name="常规 2 2 3 3 2 5" xfId="2816"/>
    <cellStyle name="常规 2 2 3 3 2 6" xfId="4481"/>
    <cellStyle name="常规 2 2 3 3 3" xfId="913"/>
    <cellStyle name="常规 2 2 3 3 3 2" xfId="914"/>
    <cellStyle name="常规 2 2 3 3 3 2 2" xfId="915"/>
    <cellStyle name="常规 2 2 3 3 3 2 2 2" xfId="916"/>
    <cellStyle name="常规 2 2 3 3 3 2 2 2 2" xfId="2817"/>
    <cellStyle name="常规 2 2 3 3 3 2 2 2 3" xfId="4496"/>
    <cellStyle name="常规 2 2 3 3 3 2 2 3" xfId="2818"/>
    <cellStyle name="常规 2 2 3 3 3 2 2 4" xfId="4495"/>
    <cellStyle name="常规 2 2 3 3 3 2 3" xfId="2819"/>
    <cellStyle name="常规 2 2 3 3 3 2 4" xfId="4494"/>
    <cellStyle name="常规 2 2 3 3 3 3" xfId="917"/>
    <cellStyle name="常规 2 2 3 3 3 3 2" xfId="918"/>
    <cellStyle name="常规 2 2 3 3 3 3 2 2" xfId="2820"/>
    <cellStyle name="常规 2 2 3 3 3 3 2 3" xfId="4498"/>
    <cellStyle name="常规 2 2 3 3 3 3 3" xfId="2821"/>
    <cellStyle name="常规 2 2 3 3 3 3 4" xfId="4497"/>
    <cellStyle name="常规 2 2 3 3 3 4" xfId="2822"/>
    <cellStyle name="常规 2 2 3 3 3 5" xfId="4493"/>
    <cellStyle name="常规 2 2 3 3 4" xfId="919"/>
    <cellStyle name="常规 2 2 3 3 4 2" xfId="920"/>
    <cellStyle name="常规 2 2 3 3 4 2 2" xfId="921"/>
    <cellStyle name="常规 2 2 3 3 4 2 2 2" xfId="2823"/>
    <cellStyle name="常规 2 2 3 3 4 2 2 3" xfId="4501"/>
    <cellStyle name="常规 2 2 3 3 4 2 3" xfId="2824"/>
    <cellStyle name="常规 2 2 3 3 4 2 4" xfId="4500"/>
    <cellStyle name="常规 2 2 3 3 4 3" xfId="2825"/>
    <cellStyle name="常规 2 2 3 3 4 4" xfId="4499"/>
    <cellStyle name="常规 2 2 3 3 5" xfId="922"/>
    <cellStyle name="常规 2 2 3 3 5 2" xfId="923"/>
    <cellStyle name="常规 2 2 3 3 5 2 2" xfId="2826"/>
    <cellStyle name="常规 2 2 3 3 5 2 3" xfId="4503"/>
    <cellStyle name="常规 2 2 3 3 5 3" xfId="2827"/>
    <cellStyle name="常规 2 2 3 3 5 4" xfId="4502"/>
    <cellStyle name="常规 2 2 3 3 6" xfId="2828"/>
    <cellStyle name="常规 2 2 3 3 7" xfId="4480"/>
    <cellStyle name="常规 2 2 3 3 8" xfId="6883"/>
    <cellStyle name="常规 2 2 3 4" xfId="924"/>
    <cellStyle name="常规 2 2 3 4 2" xfId="925"/>
    <cellStyle name="常规 2 2 3 4 2 2" xfId="926"/>
    <cellStyle name="常规 2 2 3 4 2 2 2" xfId="927"/>
    <cellStyle name="常规 2 2 3 4 2 2 2 2" xfId="928"/>
    <cellStyle name="常规 2 2 3 4 2 2 2 2 2" xfId="2829"/>
    <cellStyle name="常规 2 2 3 4 2 2 2 2 3" xfId="4508"/>
    <cellStyle name="常规 2 2 3 4 2 2 2 3" xfId="2830"/>
    <cellStyle name="常规 2 2 3 4 2 2 2 4" xfId="4507"/>
    <cellStyle name="常规 2 2 3 4 2 2 3" xfId="2831"/>
    <cellStyle name="常规 2 2 3 4 2 2 4" xfId="4506"/>
    <cellStyle name="常规 2 2 3 4 2 3" xfId="929"/>
    <cellStyle name="常规 2 2 3 4 2 3 2" xfId="930"/>
    <cellStyle name="常规 2 2 3 4 2 3 2 2" xfId="2832"/>
    <cellStyle name="常规 2 2 3 4 2 3 2 3" xfId="4510"/>
    <cellStyle name="常规 2 2 3 4 2 3 3" xfId="2833"/>
    <cellStyle name="常规 2 2 3 4 2 3 4" xfId="4509"/>
    <cellStyle name="常规 2 2 3 4 2 4" xfId="2834"/>
    <cellStyle name="常规 2 2 3 4 2 5" xfId="4505"/>
    <cellStyle name="常规 2 2 3 4 3" xfId="931"/>
    <cellStyle name="常规 2 2 3 4 3 2" xfId="932"/>
    <cellStyle name="常规 2 2 3 4 3 2 2" xfId="933"/>
    <cellStyle name="常规 2 2 3 4 3 2 2 2" xfId="2835"/>
    <cellStyle name="常规 2 2 3 4 3 2 2 3" xfId="4513"/>
    <cellStyle name="常规 2 2 3 4 3 2 3" xfId="2836"/>
    <cellStyle name="常规 2 2 3 4 3 2 4" xfId="4512"/>
    <cellStyle name="常规 2 2 3 4 3 3" xfId="2837"/>
    <cellStyle name="常规 2 2 3 4 3 4" xfId="4511"/>
    <cellStyle name="常规 2 2 3 4 4" xfId="934"/>
    <cellStyle name="常规 2 2 3 4 4 2" xfId="935"/>
    <cellStyle name="常规 2 2 3 4 4 2 2" xfId="2838"/>
    <cellStyle name="常规 2 2 3 4 4 2 3" xfId="4515"/>
    <cellStyle name="常规 2 2 3 4 4 3" xfId="2839"/>
    <cellStyle name="常规 2 2 3 4 4 4" xfId="4514"/>
    <cellStyle name="常规 2 2 3 4 5" xfId="2840"/>
    <cellStyle name="常规 2 2 3 4 6" xfId="4504"/>
    <cellStyle name="常规 2 2 3 5" xfId="936"/>
    <cellStyle name="常规 2 2 3 5 2" xfId="937"/>
    <cellStyle name="常规 2 2 3 5 2 2" xfId="938"/>
    <cellStyle name="常规 2 2 3 5 2 2 2" xfId="939"/>
    <cellStyle name="常规 2 2 3 5 2 2 2 2" xfId="2841"/>
    <cellStyle name="常规 2 2 3 5 2 2 2 3" xfId="4519"/>
    <cellStyle name="常规 2 2 3 5 2 2 3" xfId="2842"/>
    <cellStyle name="常规 2 2 3 5 2 2 4" xfId="4518"/>
    <cellStyle name="常规 2 2 3 5 2 3" xfId="2843"/>
    <cellStyle name="常规 2 2 3 5 2 4" xfId="4517"/>
    <cellStyle name="常规 2 2 3 5 3" xfId="940"/>
    <cellStyle name="常规 2 2 3 5 3 2" xfId="941"/>
    <cellStyle name="常规 2 2 3 5 3 2 2" xfId="2844"/>
    <cellStyle name="常规 2 2 3 5 3 2 3" xfId="4521"/>
    <cellStyle name="常规 2 2 3 5 3 3" xfId="2845"/>
    <cellStyle name="常规 2 2 3 5 3 4" xfId="4520"/>
    <cellStyle name="常规 2 2 3 5 4" xfId="2846"/>
    <cellStyle name="常规 2 2 3 5 5" xfId="4516"/>
    <cellStyle name="常规 2 2 3 6" xfId="942"/>
    <cellStyle name="常规 2 2 3 6 2" xfId="943"/>
    <cellStyle name="常规 2 2 3 6 2 2" xfId="944"/>
    <cellStyle name="常规 2 2 3 6 2 2 2" xfId="2847"/>
    <cellStyle name="常规 2 2 3 6 2 2 3" xfId="4524"/>
    <cellStyle name="常规 2 2 3 6 2 3" xfId="2848"/>
    <cellStyle name="常规 2 2 3 6 2 4" xfId="4523"/>
    <cellStyle name="常规 2 2 3 6 3" xfId="2849"/>
    <cellStyle name="常规 2 2 3 6 4" xfId="4522"/>
    <cellStyle name="常规 2 2 3 7" xfId="945"/>
    <cellStyle name="常规 2 2 3 7 2" xfId="946"/>
    <cellStyle name="常规 2 2 3 7 2 2" xfId="2850"/>
    <cellStyle name="常规 2 2 3 7 2 3" xfId="4526"/>
    <cellStyle name="常规 2 2 3 7 3" xfId="2851"/>
    <cellStyle name="常规 2 2 3 7 4" xfId="4525"/>
    <cellStyle name="常规 2 2 3 8" xfId="851"/>
    <cellStyle name="常规 2 2 3 8 2" xfId="4527"/>
    <cellStyle name="常规 2 2 3 9" xfId="2297"/>
    <cellStyle name="常规 2 2 3 9 2" xfId="4528"/>
    <cellStyle name="常规 2 2 4" xfId="397"/>
    <cellStyle name="常规 2 2 4 10" xfId="6884"/>
    <cellStyle name="常规 2 2 4 2" xfId="604"/>
    <cellStyle name="常规 2 2 4 2 2" xfId="949"/>
    <cellStyle name="常规 2 2 4 2 2 2" xfId="950"/>
    <cellStyle name="常规 2 2 4 2 2 2 2" xfId="951"/>
    <cellStyle name="常规 2 2 4 2 2 2 2 2" xfId="952"/>
    <cellStyle name="常规 2 2 4 2 2 2 2 2 2" xfId="953"/>
    <cellStyle name="常规 2 2 4 2 2 2 2 2 2 2" xfId="2852"/>
    <cellStyle name="常规 2 2 4 2 2 2 2 2 2 3" xfId="4535"/>
    <cellStyle name="常规 2 2 4 2 2 2 2 2 3" xfId="2853"/>
    <cellStyle name="常规 2 2 4 2 2 2 2 2 4" xfId="4534"/>
    <cellStyle name="常规 2 2 4 2 2 2 2 3" xfId="2854"/>
    <cellStyle name="常规 2 2 4 2 2 2 2 4" xfId="4533"/>
    <cellStyle name="常规 2 2 4 2 2 2 3" xfId="954"/>
    <cellStyle name="常规 2 2 4 2 2 2 3 2" xfId="955"/>
    <cellStyle name="常规 2 2 4 2 2 2 3 2 2" xfId="2855"/>
    <cellStyle name="常规 2 2 4 2 2 2 3 2 3" xfId="4537"/>
    <cellStyle name="常规 2 2 4 2 2 2 3 3" xfId="2856"/>
    <cellStyle name="常规 2 2 4 2 2 2 3 4" xfId="4536"/>
    <cellStyle name="常规 2 2 4 2 2 2 4" xfId="2857"/>
    <cellStyle name="常规 2 2 4 2 2 2 5" xfId="4532"/>
    <cellStyle name="常规 2 2 4 2 2 3" xfId="956"/>
    <cellStyle name="常规 2 2 4 2 2 3 2" xfId="957"/>
    <cellStyle name="常规 2 2 4 2 2 3 2 2" xfId="958"/>
    <cellStyle name="常规 2 2 4 2 2 3 2 2 2" xfId="2858"/>
    <cellStyle name="常规 2 2 4 2 2 3 2 2 3" xfId="4540"/>
    <cellStyle name="常规 2 2 4 2 2 3 2 3" xfId="2859"/>
    <cellStyle name="常规 2 2 4 2 2 3 2 4" xfId="4539"/>
    <cellStyle name="常规 2 2 4 2 2 3 3" xfId="2860"/>
    <cellStyle name="常规 2 2 4 2 2 3 4" xfId="4538"/>
    <cellStyle name="常规 2 2 4 2 2 4" xfId="959"/>
    <cellStyle name="常规 2 2 4 2 2 4 2" xfId="960"/>
    <cellStyle name="常规 2 2 4 2 2 4 2 2" xfId="2861"/>
    <cellStyle name="常规 2 2 4 2 2 4 2 3" xfId="4542"/>
    <cellStyle name="常规 2 2 4 2 2 4 3" xfId="2862"/>
    <cellStyle name="常规 2 2 4 2 2 4 4" xfId="4541"/>
    <cellStyle name="常规 2 2 4 2 2 5" xfId="2863"/>
    <cellStyle name="常规 2 2 4 2 2 6" xfId="4531"/>
    <cellStyle name="常规 2 2 4 2 3" xfId="961"/>
    <cellStyle name="常规 2 2 4 2 3 2" xfId="962"/>
    <cellStyle name="常规 2 2 4 2 3 2 2" xfId="963"/>
    <cellStyle name="常规 2 2 4 2 3 2 2 2" xfId="964"/>
    <cellStyle name="常规 2 2 4 2 3 2 2 2 2" xfId="2864"/>
    <cellStyle name="常规 2 2 4 2 3 2 2 2 3" xfId="4546"/>
    <cellStyle name="常规 2 2 4 2 3 2 2 3" xfId="2865"/>
    <cellStyle name="常规 2 2 4 2 3 2 2 4" xfId="4545"/>
    <cellStyle name="常规 2 2 4 2 3 2 3" xfId="2866"/>
    <cellStyle name="常规 2 2 4 2 3 2 4" xfId="4544"/>
    <cellStyle name="常规 2 2 4 2 3 3" xfId="965"/>
    <cellStyle name="常规 2 2 4 2 3 3 2" xfId="966"/>
    <cellStyle name="常规 2 2 4 2 3 3 2 2" xfId="2867"/>
    <cellStyle name="常规 2 2 4 2 3 3 2 3" xfId="4548"/>
    <cellStyle name="常规 2 2 4 2 3 3 3" xfId="2868"/>
    <cellStyle name="常规 2 2 4 2 3 3 4" xfId="4547"/>
    <cellStyle name="常规 2 2 4 2 3 4" xfId="2869"/>
    <cellStyle name="常规 2 2 4 2 3 5" xfId="4543"/>
    <cellStyle name="常规 2 2 4 2 4" xfId="967"/>
    <cellStyle name="常规 2 2 4 2 4 2" xfId="968"/>
    <cellStyle name="常规 2 2 4 2 4 2 2" xfId="969"/>
    <cellStyle name="常规 2 2 4 2 4 2 2 2" xfId="2870"/>
    <cellStyle name="常规 2 2 4 2 4 2 2 3" xfId="4551"/>
    <cellStyle name="常规 2 2 4 2 4 2 3" xfId="2871"/>
    <cellStyle name="常规 2 2 4 2 4 2 4" xfId="4550"/>
    <cellStyle name="常规 2 2 4 2 4 3" xfId="2872"/>
    <cellStyle name="常规 2 2 4 2 4 4" xfId="4549"/>
    <cellStyle name="常规 2 2 4 2 5" xfId="970"/>
    <cellStyle name="常规 2 2 4 2 5 2" xfId="971"/>
    <cellStyle name="常规 2 2 4 2 5 2 2" xfId="2873"/>
    <cellStyle name="常规 2 2 4 2 5 2 3" xfId="4553"/>
    <cellStyle name="常规 2 2 4 2 5 3" xfId="2874"/>
    <cellStyle name="常规 2 2 4 2 5 4" xfId="4552"/>
    <cellStyle name="常规 2 2 4 2 6" xfId="948"/>
    <cellStyle name="常规 2 2 4 2 6 2" xfId="4554"/>
    <cellStyle name="常规 2 2 4 2 7" xfId="4530"/>
    <cellStyle name="常规 2 2 4 2 8" xfId="6885"/>
    <cellStyle name="常规 2 2 4 3" xfId="972"/>
    <cellStyle name="常规 2 2 4 3 2" xfId="973"/>
    <cellStyle name="常规 2 2 4 3 2 2" xfId="974"/>
    <cellStyle name="常规 2 2 4 3 2 2 2" xfId="975"/>
    <cellStyle name="常规 2 2 4 3 2 2 2 2" xfId="976"/>
    <cellStyle name="常规 2 2 4 3 2 2 2 2 2" xfId="2875"/>
    <cellStyle name="常规 2 2 4 3 2 2 2 2 3" xfId="4559"/>
    <cellStyle name="常规 2 2 4 3 2 2 2 3" xfId="2876"/>
    <cellStyle name="常规 2 2 4 3 2 2 2 4" xfId="4558"/>
    <cellStyle name="常规 2 2 4 3 2 2 3" xfId="2877"/>
    <cellStyle name="常规 2 2 4 3 2 2 4" xfId="4557"/>
    <cellStyle name="常规 2 2 4 3 2 3" xfId="977"/>
    <cellStyle name="常规 2 2 4 3 2 3 2" xfId="978"/>
    <cellStyle name="常规 2 2 4 3 2 3 2 2" xfId="2878"/>
    <cellStyle name="常规 2 2 4 3 2 3 2 3" xfId="4561"/>
    <cellStyle name="常规 2 2 4 3 2 3 3" xfId="2879"/>
    <cellStyle name="常规 2 2 4 3 2 3 4" xfId="4560"/>
    <cellStyle name="常规 2 2 4 3 2 4" xfId="2880"/>
    <cellStyle name="常规 2 2 4 3 2 5" xfId="4556"/>
    <cellStyle name="常规 2 2 4 3 3" xfId="979"/>
    <cellStyle name="常规 2 2 4 3 3 2" xfId="980"/>
    <cellStyle name="常规 2 2 4 3 3 2 2" xfId="981"/>
    <cellStyle name="常规 2 2 4 3 3 2 2 2" xfId="2881"/>
    <cellStyle name="常规 2 2 4 3 3 2 2 3" xfId="4564"/>
    <cellStyle name="常规 2 2 4 3 3 2 3" xfId="2882"/>
    <cellStyle name="常规 2 2 4 3 3 2 4" xfId="4563"/>
    <cellStyle name="常规 2 2 4 3 3 3" xfId="2883"/>
    <cellStyle name="常规 2 2 4 3 3 4" xfId="4562"/>
    <cellStyle name="常规 2 2 4 3 4" xfId="982"/>
    <cellStyle name="常规 2 2 4 3 4 2" xfId="983"/>
    <cellStyle name="常规 2 2 4 3 4 2 2" xfId="2884"/>
    <cellStyle name="常规 2 2 4 3 4 2 3" xfId="4566"/>
    <cellStyle name="常规 2 2 4 3 4 3" xfId="2885"/>
    <cellStyle name="常规 2 2 4 3 4 4" xfId="4565"/>
    <cellStyle name="常规 2 2 4 3 5" xfId="2886"/>
    <cellStyle name="常规 2 2 4 3 6" xfId="4555"/>
    <cellStyle name="常规 2 2 4 4" xfId="984"/>
    <cellStyle name="常规 2 2 4 4 2" xfId="985"/>
    <cellStyle name="常规 2 2 4 4 2 2" xfId="986"/>
    <cellStyle name="常规 2 2 4 4 2 2 2" xfId="987"/>
    <cellStyle name="常规 2 2 4 4 2 2 2 2" xfId="2887"/>
    <cellStyle name="常规 2 2 4 4 2 2 2 3" xfId="4570"/>
    <cellStyle name="常规 2 2 4 4 2 2 3" xfId="2888"/>
    <cellStyle name="常规 2 2 4 4 2 2 4" xfId="4569"/>
    <cellStyle name="常规 2 2 4 4 2 3" xfId="2889"/>
    <cellStyle name="常规 2 2 4 4 2 4" xfId="4568"/>
    <cellStyle name="常规 2 2 4 4 3" xfId="988"/>
    <cellStyle name="常规 2 2 4 4 3 2" xfId="989"/>
    <cellStyle name="常规 2 2 4 4 3 2 2" xfId="2890"/>
    <cellStyle name="常规 2 2 4 4 3 2 3" xfId="4572"/>
    <cellStyle name="常规 2 2 4 4 3 3" xfId="2891"/>
    <cellStyle name="常规 2 2 4 4 3 4" xfId="4571"/>
    <cellStyle name="常规 2 2 4 4 4" xfId="2892"/>
    <cellStyle name="常规 2 2 4 4 5" xfId="4567"/>
    <cellStyle name="常规 2 2 4 5" xfId="990"/>
    <cellStyle name="常规 2 2 4 5 2" xfId="991"/>
    <cellStyle name="常规 2 2 4 5 2 2" xfId="992"/>
    <cellStyle name="常规 2 2 4 5 2 2 2" xfId="2893"/>
    <cellStyle name="常规 2 2 4 5 2 2 3" xfId="4575"/>
    <cellStyle name="常规 2 2 4 5 2 3" xfId="2894"/>
    <cellStyle name="常规 2 2 4 5 2 4" xfId="4574"/>
    <cellStyle name="常规 2 2 4 5 3" xfId="2895"/>
    <cellStyle name="常规 2 2 4 5 4" xfId="4573"/>
    <cellStyle name="常规 2 2 4 6" xfId="993"/>
    <cellStyle name="常规 2 2 4 6 2" xfId="994"/>
    <cellStyle name="常规 2 2 4 6 2 2" xfId="2896"/>
    <cellStyle name="常规 2 2 4 6 2 3" xfId="4577"/>
    <cellStyle name="常规 2 2 4 6 3" xfId="2897"/>
    <cellStyle name="常规 2 2 4 6 4" xfId="4576"/>
    <cellStyle name="常规 2 2 4 7" xfId="947"/>
    <cellStyle name="常规 2 2 4 7 2" xfId="4578"/>
    <cellStyle name="常规 2 2 4 8" xfId="2898"/>
    <cellStyle name="常规 2 2 4 9" xfId="4529"/>
    <cellStyle name="常规 2 2 5" xfId="496"/>
    <cellStyle name="常规 2 2 5 2" xfId="996"/>
    <cellStyle name="常规 2 2 5 2 2" xfId="997"/>
    <cellStyle name="常规 2 2 5 2 2 2" xfId="998"/>
    <cellStyle name="常规 2 2 5 2 2 2 2" xfId="999"/>
    <cellStyle name="常规 2 2 5 2 2 2 2 2" xfId="1000"/>
    <cellStyle name="常规 2 2 5 2 2 2 2 2 2" xfId="2899"/>
    <cellStyle name="常规 2 2 5 2 2 2 2 2 3" xfId="4584"/>
    <cellStyle name="常规 2 2 5 2 2 2 2 3" xfId="2900"/>
    <cellStyle name="常规 2 2 5 2 2 2 2 4" xfId="4583"/>
    <cellStyle name="常规 2 2 5 2 2 2 3" xfId="2901"/>
    <cellStyle name="常规 2 2 5 2 2 2 4" xfId="4582"/>
    <cellStyle name="常规 2 2 5 2 2 3" xfId="1001"/>
    <cellStyle name="常规 2 2 5 2 2 3 2" xfId="1002"/>
    <cellStyle name="常规 2 2 5 2 2 3 2 2" xfId="2902"/>
    <cellStyle name="常规 2 2 5 2 2 3 2 3" xfId="4586"/>
    <cellStyle name="常规 2 2 5 2 2 3 3" xfId="2903"/>
    <cellStyle name="常规 2 2 5 2 2 3 4" xfId="4585"/>
    <cellStyle name="常规 2 2 5 2 2 4" xfId="2904"/>
    <cellStyle name="常规 2 2 5 2 2 5" xfId="4581"/>
    <cellStyle name="常规 2 2 5 2 3" xfId="1003"/>
    <cellStyle name="常规 2 2 5 2 3 2" xfId="1004"/>
    <cellStyle name="常规 2 2 5 2 3 2 2" xfId="1005"/>
    <cellStyle name="常规 2 2 5 2 3 2 2 2" xfId="2905"/>
    <cellStyle name="常规 2 2 5 2 3 2 2 3" xfId="4589"/>
    <cellStyle name="常规 2 2 5 2 3 2 3" xfId="2906"/>
    <cellStyle name="常规 2 2 5 2 3 2 4" xfId="4588"/>
    <cellStyle name="常规 2 2 5 2 3 3" xfId="2907"/>
    <cellStyle name="常规 2 2 5 2 3 4" xfId="4587"/>
    <cellStyle name="常规 2 2 5 2 4" xfId="1006"/>
    <cellStyle name="常规 2 2 5 2 4 2" xfId="1007"/>
    <cellStyle name="常规 2 2 5 2 4 2 2" xfId="2908"/>
    <cellStyle name="常规 2 2 5 2 4 2 3" xfId="4591"/>
    <cellStyle name="常规 2 2 5 2 4 3" xfId="2909"/>
    <cellStyle name="常规 2 2 5 2 4 4" xfId="4590"/>
    <cellStyle name="常规 2 2 5 2 5" xfId="2910"/>
    <cellStyle name="常规 2 2 5 2 6" xfId="4580"/>
    <cellStyle name="常规 2 2 5 3" xfId="1008"/>
    <cellStyle name="常规 2 2 5 3 2" xfId="1009"/>
    <cellStyle name="常规 2 2 5 3 2 2" xfId="1010"/>
    <cellStyle name="常规 2 2 5 3 2 2 2" xfId="1011"/>
    <cellStyle name="常规 2 2 5 3 2 2 2 2" xfId="2911"/>
    <cellStyle name="常规 2 2 5 3 2 2 2 3" xfId="4595"/>
    <cellStyle name="常规 2 2 5 3 2 2 3" xfId="2912"/>
    <cellStyle name="常规 2 2 5 3 2 2 4" xfId="4594"/>
    <cellStyle name="常规 2 2 5 3 2 3" xfId="2913"/>
    <cellStyle name="常规 2 2 5 3 2 4" xfId="4593"/>
    <cellStyle name="常规 2 2 5 3 3" xfId="1012"/>
    <cellStyle name="常规 2 2 5 3 3 2" xfId="1013"/>
    <cellStyle name="常规 2 2 5 3 3 2 2" xfId="2914"/>
    <cellStyle name="常规 2 2 5 3 3 2 3" xfId="4597"/>
    <cellStyle name="常规 2 2 5 3 3 3" xfId="2915"/>
    <cellStyle name="常规 2 2 5 3 3 4" xfId="4596"/>
    <cellStyle name="常规 2 2 5 3 4" xfId="2916"/>
    <cellStyle name="常规 2 2 5 3 5" xfId="4592"/>
    <cellStyle name="常规 2 2 5 4" xfId="1014"/>
    <cellStyle name="常规 2 2 5 4 2" xfId="1015"/>
    <cellStyle name="常规 2 2 5 4 2 2" xfId="1016"/>
    <cellStyle name="常规 2 2 5 4 2 2 2" xfId="2917"/>
    <cellStyle name="常规 2 2 5 4 2 2 3" xfId="4600"/>
    <cellStyle name="常规 2 2 5 4 2 3" xfId="2918"/>
    <cellStyle name="常规 2 2 5 4 2 4" xfId="4599"/>
    <cellStyle name="常规 2 2 5 4 3" xfId="2919"/>
    <cellStyle name="常规 2 2 5 4 4" xfId="4598"/>
    <cellStyle name="常规 2 2 5 5" xfId="1017"/>
    <cellStyle name="常规 2 2 5 5 2" xfId="1018"/>
    <cellStyle name="常规 2 2 5 5 2 2" xfId="2920"/>
    <cellStyle name="常规 2 2 5 5 2 3" xfId="4602"/>
    <cellStyle name="常规 2 2 5 5 3" xfId="2921"/>
    <cellStyle name="常规 2 2 5 5 4" xfId="4601"/>
    <cellStyle name="常规 2 2 5 6" xfId="995"/>
    <cellStyle name="常规 2 2 5 6 2" xfId="4603"/>
    <cellStyle name="常规 2 2 5 7" xfId="2298"/>
    <cellStyle name="常规 2 2 5 8" xfId="4579"/>
    <cellStyle name="常规 2 2 5 9" xfId="6886"/>
    <cellStyle name="常规 2 2 6" xfId="1019"/>
    <cellStyle name="常规 2 2 6 2" xfId="1020"/>
    <cellStyle name="常规 2 2 6 2 2" xfId="1021"/>
    <cellStyle name="常规 2 2 6 2 2 2" xfId="1022"/>
    <cellStyle name="常规 2 2 6 2 2 2 2" xfId="1023"/>
    <cellStyle name="常规 2 2 6 2 2 2 2 2" xfId="2922"/>
    <cellStyle name="常规 2 2 6 2 2 2 2 3" xfId="4608"/>
    <cellStyle name="常规 2 2 6 2 2 2 3" xfId="2923"/>
    <cellStyle name="常规 2 2 6 2 2 2 4" xfId="4607"/>
    <cellStyle name="常规 2 2 6 2 2 3" xfId="2924"/>
    <cellStyle name="常规 2 2 6 2 2 4" xfId="4606"/>
    <cellStyle name="常规 2 2 6 2 3" xfId="1024"/>
    <cellStyle name="常规 2 2 6 2 3 2" xfId="1025"/>
    <cellStyle name="常规 2 2 6 2 3 2 2" xfId="2925"/>
    <cellStyle name="常规 2 2 6 2 3 2 3" xfId="4610"/>
    <cellStyle name="常规 2 2 6 2 3 3" xfId="2926"/>
    <cellStyle name="常规 2 2 6 2 3 4" xfId="4609"/>
    <cellStyle name="常规 2 2 6 2 4" xfId="2927"/>
    <cellStyle name="常规 2 2 6 2 5" xfId="4605"/>
    <cellStyle name="常规 2 2 6 3" xfId="1026"/>
    <cellStyle name="常规 2 2 6 3 2" xfId="1027"/>
    <cellStyle name="常规 2 2 6 3 2 2" xfId="1028"/>
    <cellStyle name="常规 2 2 6 3 2 2 2" xfId="2928"/>
    <cellStyle name="常规 2 2 6 3 2 2 3" xfId="4613"/>
    <cellStyle name="常规 2 2 6 3 2 3" xfId="2929"/>
    <cellStyle name="常规 2 2 6 3 2 4" xfId="4612"/>
    <cellStyle name="常规 2 2 6 3 3" xfId="2930"/>
    <cellStyle name="常规 2 2 6 3 4" xfId="4611"/>
    <cellStyle name="常规 2 2 6 4" xfId="1029"/>
    <cellStyle name="常规 2 2 6 4 2" xfId="1030"/>
    <cellStyle name="常规 2 2 6 4 2 2" xfId="2931"/>
    <cellStyle name="常规 2 2 6 4 2 3" xfId="4615"/>
    <cellStyle name="常规 2 2 6 4 3" xfId="2932"/>
    <cellStyle name="常规 2 2 6 4 4" xfId="4614"/>
    <cellStyle name="常规 2 2 6 5" xfId="2933"/>
    <cellStyle name="常规 2 2 6 6" xfId="4604"/>
    <cellStyle name="常规 2 2 6 7" xfId="6887"/>
    <cellStyle name="常规 2 2 7" xfId="1031"/>
    <cellStyle name="常规 2 2 7 2" xfId="1032"/>
    <cellStyle name="常规 2 2 7 2 2" xfId="1033"/>
    <cellStyle name="常规 2 2 7 2 2 2" xfId="1034"/>
    <cellStyle name="常规 2 2 7 2 2 2 2" xfId="2934"/>
    <cellStyle name="常规 2 2 7 2 2 2 3" xfId="4619"/>
    <cellStyle name="常规 2 2 7 2 2 3" xfId="2935"/>
    <cellStyle name="常规 2 2 7 2 2 4" xfId="4618"/>
    <cellStyle name="常规 2 2 7 2 3" xfId="2936"/>
    <cellStyle name="常规 2 2 7 2 4" xfId="4617"/>
    <cellStyle name="常规 2 2 7 3" xfId="1035"/>
    <cellStyle name="常规 2 2 7 3 2" xfId="1036"/>
    <cellStyle name="常规 2 2 7 3 2 2" xfId="2937"/>
    <cellStyle name="常规 2 2 7 3 2 3" xfId="4621"/>
    <cellStyle name="常规 2 2 7 3 3" xfId="2938"/>
    <cellStyle name="常规 2 2 7 3 4" xfId="4620"/>
    <cellStyle name="常规 2 2 7 4" xfId="2939"/>
    <cellStyle name="常规 2 2 7 5" xfId="4616"/>
    <cellStyle name="常规 2 2 8" xfId="1037"/>
    <cellStyle name="常规 2 2 8 2" xfId="1038"/>
    <cellStyle name="常规 2 2 8 2 2" xfId="1039"/>
    <cellStyle name="常规 2 2 8 2 2 2" xfId="2940"/>
    <cellStyle name="常规 2 2 8 2 2 3" xfId="4624"/>
    <cellStyle name="常规 2 2 8 2 3" xfId="2941"/>
    <cellStyle name="常规 2 2 8 2 4" xfId="4623"/>
    <cellStyle name="常规 2 2 8 3" xfId="2942"/>
    <cellStyle name="常规 2 2 8 4" xfId="4622"/>
    <cellStyle name="常规 2 2 9" xfId="1040"/>
    <cellStyle name="常规 2 2 9 2" xfId="1041"/>
    <cellStyle name="常规 2 2 9 2 2" xfId="2943"/>
    <cellStyle name="常规 2 2 9 2 3" xfId="4626"/>
    <cellStyle name="常规 2 2 9 3" xfId="2944"/>
    <cellStyle name="常规 2 2 9 4" xfId="4625"/>
    <cellStyle name="常规 2 3" xfId="398"/>
    <cellStyle name="常规 2 3 10" xfId="2299"/>
    <cellStyle name="常规 2 3 10 2" xfId="4628"/>
    <cellStyle name="常规 2 3 11" xfId="4627"/>
    <cellStyle name="常规 2 3 12" xfId="6888"/>
    <cellStyle name="常规 2 3 2" xfId="399"/>
    <cellStyle name="常规 2 3 2 10" xfId="4629"/>
    <cellStyle name="常规 2 3 2 11" xfId="6889"/>
    <cellStyle name="常规 2 3 2 2" xfId="606"/>
    <cellStyle name="常规 2 3 2 2 10" xfId="6890"/>
    <cellStyle name="常规 2 3 2 2 2" xfId="1045"/>
    <cellStyle name="常规 2 3 2 2 2 2" xfId="1046"/>
    <cellStyle name="常规 2 3 2 2 2 2 2" xfId="1047"/>
    <cellStyle name="常规 2 3 2 2 2 2 2 2" xfId="1048"/>
    <cellStyle name="常规 2 3 2 2 2 2 2 2 2" xfId="1049"/>
    <cellStyle name="常规 2 3 2 2 2 2 2 2 2 2" xfId="1050"/>
    <cellStyle name="常规 2 3 2 2 2 2 2 2 2 2 2" xfId="2945"/>
    <cellStyle name="常规 2 3 2 2 2 2 2 2 2 2 3" xfId="4636"/>
    <cellStyle name="常规 2 3 2 2 2 2 2 2 2 3" xfId="2946"/>
    <cellStyle name="常规 2 3 2 2 2 2 2 2 2 4" xfId="4635"/>
    <cellStyle name="常规 2 3 2 2 2 2 2 2 3" xfId="2947"/>
    <cellStyle name="常规 2 3 2 2 2 2 2 2 4" xfId="4634"/>
    <cellStyle name="常规 2 3 2 2 2 2 2 3" xfId="1051"/>
    <cellStyle name="常规 2 3 2 2 2 2 2 3 2" xfId="1052"/>
    <cellStyle name="常规 2 3 2 2 2 2 2 3 2 2" xfId="2948"/>
    <cellStyle name="常规 2 3 2 2 2 2 2 3 2 3" xfId="4638"/>
    <cellStyle name="常规 2 3 2 2 2 2 2 3 3" xfId="2949"/>
    <cellStyle name="常规 2 3 2 2 2 2 2 3 4" xfId="4637"/>
    <cellStyle name="常规 2 3 2 2 2 2 2 4" xfId="2950"/>
    <cellStyle name="常规 2 3 2 2 2 2 2 5" xfId="4633"/>
    <cellStyle name="常规 2 3 2 2 2 2 3" xfId="1053"/>
    <cellStyle name="常规 2 3 2 2 2 2 3 2" xfId="1054"/>
    <cellStyle name="常规 2 3 2 2 2 2 3 2 2" xfId="1055"/>
    <cellStyle name="常规 2 3 2 2 2 2 3 2 2 2" xfId="2951"/>
    <cellStyle name="常规 2 3 2 2 2 2 3 2 2 3" xfId="4641"/>
    <cellStyle name="常规 2 3 2 2 2 2 3 2 3" xfId="2952"/>
    <cellStyle name="常规 2 3 2 2 2 2 3 2 4" xfId="4640"/>
    <cellStyle name="常规 2 3 2 2 2 2 3 3" xfId="2953"/>
    <cellStyle name="常规 2 3 2 2 2 2 3 4" xfId="4639"/>
    <cellStyle name="常规 2 3 2 2 2 2 4" xfId="1056"/>
    <cellStyle name="常规 2 3 2 2 2 2 4 2" xfId="1057"/>
    <cellStyle name="常规 2 3 2 2 2 2 4 2 2" xfId="2954"/>
    <cellStyle name="常规 2 3 2 2 2 2 4 2 3" xfId="4643"/>
    <cellStyle name="常规 2 3 2 2 2 2 4 3" xfId="2955"/>
    <cellStyle name="常规 2 3 2 2 2 2 4 4" xfId="4642"/>
    <cellStyle name="常规 2 3 2 2 2 2 5" xfId="2956"/>
    <cellStyle name="常规 2 3 2 2 2 2 6" xfId="4632"/>
    <cellStyle name="常规 2 3 2 2 2 3" xfId="1058"/>
    <cellStyle name="常规 2 3 2 2 2 3 2" xfId="1059"/>
    <cellStyle name="常规 2 3 2 2 2 3 2 2" xfId="1060"/>
    <cellStyle name="常规 2 3 2 2 2 3 2 2 2" xfId="1061"/>
    <cellStyle name="常规 2 3 2 2 2 3 2 2 2 2" xfId="2957"/>
    <cellStyle name="常规 2 3 2 2 2 3 2 2 2 3" xfId="4647"/>
    <cellStyle name="常规 2 3 2 2 2 3 2 2 3" xfId="2958"/>
    <cellStyle name="常规 2 3 2 2 2 3 2 2 4" xfId="4646"/>
    <cellStyle name="常规 2 3 2 2 2 3 2 3" xfId="2959"/>
    <cellStyle name="常规 2 3 2 2 2 3 2 4" xfId="4645"/>
    <cellStyle name="常规 2 3 2 2 2 3 3" xfId="1062"/>
    <cellStyle name="常规 2 3 2 2 2 3 3 2" xfId="1063"/>
    <cellStyle name="常规 2 3 2 2 2 3 3 2 2" xfId="2960"/>
    <cellStyle name="常规 2 3 2 2 2 3 3 2 3" xfId="4649"/>
    <cellStyle name="常规 2 3 2 2 2 3 3 3" xfId="2961"/>
    <cellStyle name="常规 2 3 2 2 2 3 3 4" xfId="4648"/>
    <cellStyle name="常规 2 3 2 2 2 3 4" xfId="2962"/>
    <cellStyle name="常规 2 3 2 2 2 3 5" xfId="4644"/>
    <cellStyle name="常规 2 3 2 2 2 4" xfId="1064"/>
    <cellStyle name="常规 2 3 2 2 2 4 2" xfId="1065"/>
    <cellStyle name="常规 2 3 2 2 2 4 2 2" xfId="1066"/>
    <cellStyle name="常规 2 3 2 2 2 4 2 2 2" xfId="2963"/>
    <cellStyle name="常规 2 3 2 2 2 4 2 2 3" xfId="4652"/>
    <cellStyle name="常规 2 3 2 2 2 4 2 3" xfId="2964"/>
    <cellStyle name="常规 2 3 2 2 2 4 2 4" xfId="4651"/>
    <cellStyle name="常规 2 3 2 2 2 4 3" xfId="2965"/>
    <cellStyle name="常规 2 3 2 2 2 4 4" xfId="4650"/>
    <cellStyle name="常规 2 3 2 2 2 5" xfId="1067"/>
    <cellStyle name="常规 2 3 2 2 2 5 2" xfId="1068"/>
    <cellStyle name="常规 2 3 2 2 2 5 2 2" xfId="2966"/>
    <cellStyle name="常规 2 3 2 2 2 5 2 3" xfId="4654"/>
    <cellStyle name="常规 2 3 2 2 2 5 3" xfId="2967"/>
    <cellStyle name="常规 2 3 2 2 2 5 4" xfId="4653"/>
    <cellStyle name="常规 2 3 2 2 2 6" xfId="2968"/>
    <cellStyle name="常规 2 3 2 2 2 7" xfId="4631"/>
    <cellStyle name="常规 2 3 2 2 2 8" xfId="6891"/>
    <cellStyle name="常规 2 3 2 2 3" xfId="1069"/>
    <cellStyle name="常规 2 3 2 2 3 2" xfId="1070"/>
    <cellStyle name="常规 2 3 2 2 3 2 2" xfId="1071"/>
    <cellStyle name="常规 2 3 2 2 3 2 2 2" xfId="1072"/>
    <cellStyle name="常规 2 3 2 2 3 2 2 2 2" xfId="1073"/>
    <cellStyle name="常规 2 3 2 2 3 2 2 2 2 2" xfId="2969"/>
    <cellStyle name="常规 2 3 2 2 3 2 2 2 2 3" xfId="4659"/>
    <cellStyle name="常规 2 3 2 2 3 2 2 2 3" xfId="2970"/>
    <cellStyle name="常规 2 3 2 2 3 2 2 2 4" xfId="4658"/>
    <cellStyle name="常规 2 3 2 2 3 2 2 3" xfId="2971"/>
    <cellStyle name="常规 2 3 2 2 3 2 2 4" xfId="4657"/>
    <cellStyle name="常规 2 3 2 2 3 2 3" xfId="1074"/>
    <cellStyle name="常规 2 3 2 2 3 2 3 2" xfId="1075"/>
    <cellStyle name="常规 2 3 2 2 3 2 3 2 2" xfId="2972"/>
    <cellStyle name="常规 2 3 2 2 3 2 3 2 3" xfId="4661"/>
    <cellStyle name="常规 2 3 2 2 3 2 3 3" xfId="2973"/>
    <cellStyle name="常规 2 3 2 2 3 2 3 4" xfId="4660"/>
    <cellStyle name="常规 2 3 2 2 3 2 4" xfId="2974"/>
    <cellStyle name="常规 2 3 2 2 3 2 5" xfId="4656"/>
    <cellStyle name="常规 2 3 2 2 3 3" xfId="1076"/>
    <cellStyle name="常规 2 3 2 2 3 3 2" xfId="1077"/>
    <cellStyle name="常规 2 3 2 2 3 3 2 2" xfId="1078"/>
    <cellStyle name="常规 2 3 2 2 3 3 2 2 2" xfId="2975"/>
    <cellStyle name="常规 2 3 2 2 3 3 2 2 3" xfId="4664"/>
    <cellStyle name="常规 2 3 2 2 3 3 2 3" xfId="2976"/>
    <cellStyle name="常规 2 3 2 2 3 3 2 4" xfId="4663"/>
    <cellStyle name="常规 2 3 2 2 3 3 3" xfId="2977"/>
    <cellStyle name="常规 2 3 2 2 3 3 4" xfId="4662"/>
    <cellStyle name="常规 2 3 2 2 3 4" xfId="1079"/>
    <cellStyle name="常规 2 3 2 2 3 4 2" xfId="1080"/>
    <cellStyle name="常规 2 3 2 2 3 4 2 2" xfId="2978"/>
    <cellStyle name="常规 2 3 2 2 3 4 2 3" xfId="4666"/>
    <cellStyle name="常规 2 3 2 2 3 4 3" xfId="2979"/>
    <cellStyle name="常规 2 3 2 2 3 4 4" xfId="4665"/>
    <cellStyle name="常规 2 3 2 2 3 5" xfId="2980"/>
    <cellStyle name="常规 2 3 2 2 3 6" xfId="4655"/>
    <cellStyle name="常规 2 3 2 2 4" xfId="1081"/>
    <cellStyle name="常规 2 3 2 2 4 2" xfId="1082"/>
    <cellStyle name="常规 2 3 2 2 4 2 2" xfId="1083"/>
    <cellStyle name="常规 2 3 2 2 4 2 2 2" xfId="1084"/>
    <cellStyle name="常规 2 3 2 2 4 2 2 2 2" xfId="2981"/>
    <cellStyle name="常规 2 3 2 2 4 2 2 2 3" xfId="4670"/>
    <cellStyle name="常规 2 3 2 2 4 2 2 3" xfId="2982"/>
    <cellStyle name="常规 2 3 2 2 4 2 2 4" xfId="4669"/>
    <cellStyle name="常规 2 3 2 2 4 2 3" xfId="2983"/>
    <cellStyle name="常规 2 3 2 2 4 2 4" xfId="4668"/>
    <cellStyle name="常规 2 3 2 2 4 3" xfId="1085"/>
    <cellStyle name="常规 2 3 2 2 4 3 2" xfId="1086"/>
    <cellStyle name="常规 2 3 2 2 4 3 2 2" xfId="2984"/>
    <cellStyle name="常规 2 3 2 2 4 3 2 3" xfId="4672"/>
    <cellStyle name="常规 2 3 2 2 4 3 3" xfId="2985"/>
    <cellStyle name="常规 2 3 2 2 4 3 4" xfId="4671"/>
    <cellStyle name="常规 2 3 2 2 4 4" xfId="2986"/>
    <cellStyle name="常规 2 3 2 2 4 5" xfId="4667"/>
    <cellStyle name="常规 2 3 2 2 5" xfId="1087"/>
    <cellStyle name="常规 2 3 2 2 5 2" xfId="1088"/>
    <cellStyle name="常规 2 3 2 2 5 2 2" xfId="1089"/>
    <cellStyle name="常规 2 3 2 2 5 2 2 2" xfId="2987"/>
    <cellStyle name="常规 2 3 2 2 5 2 2 3" xfId="4675"/>
    <cellStyle name="常规 2 3 2 2 5 2 3" xfId="2988"/>
    <cellStyle name="常规 2 3 2 2 5 2 4" xfId="4674"/>
    <cellStyle name="常规 2 3 2 2 5 3" xfId="2989"/>
    <cellStyle name="常规 2 3 2 2 5 4" xfId="4673"/>
    <cellStyle name="常规 2 3 2 2 6" xfId="1090"/>
    <cellStyle name="常规 2 3 2 2 6 2" xfId="1091"/>
    <cellStyle name="常规 2 3 2 2 6 2 2" xfId="2990"/>
    <cellStyle name="常规 2 3 2 2 6 2 3" xfId="4677"/>
    <cellStyle name="常规 2 3 2 2 6 3" xfId="2991"/>
    <cellStyle name="常规 2 3 2 2 6 4" xfId="4676"/>
    <cellStyle name="常规 2 3 2 2 7" xfId="1044"/>
    <cellStyle name="常规 2 3 2 2 7 2" xfId="4678"/>
    <cellStyle name="常规 2 3 2 2 8" xfId="2300"/>
    <cellStyle name="常规 2 3 2 2 9" xfId="4630"/>
    <cellStyle name="常规 2 3 2 3" xfId="1092"/>
    <cellStyle name="常规 2 3 2 3 2" xfId="1093"/>
    <cellStyle name="常规 2 3 2 3 2 2" xfId="1094"/>
    <cellStyle name="常规 2 3 2 3 2 2 2" xfId="1095"/>
    <cellStyle name="常规 2 3 2 3 2 2 2 2" xfId="1096"/>
    <cellStyle name="常规 2 3 2 3 2 2 2 2 2" xfId="1097"/>
    <cellStyle name="常规 2 3 2 3 2 2 2 2 2 2" xfId="2992"/>
    <cellStyle name="常规 2 3 2 3 2 2 2 2 2 3" xfId="4684"/>
    <cellStyle name="常规 2 3 2 3 2 2 2 2 3" xfId="2993"/>
    <cellStyle name="常规 2 3 2 3 2 2 2 2 4" xfId="4683"/>
    <cellStyle name="常规 2 3 2 3 2 2 2 3" xfId="2994"/>
    <cellStyle name="常规 2 3 2 3 2 2 2 4" xfId="4682"/>
    <cellStyle name="常规 2 3 2 3 2 2 3" xfId="1098"/>
    <cellStyle name="常规 2 3 2 3 2 2 3 2" xfId="1099"/>
    <cellStyle name="常规 2 3 2 3 2 2 3 2 2" xfId="2995"/>
    <cellStyle name="常规 2 3 2 3 2 2 3 2 3" xfId="4686"/>
    <cellStyle name="常规 2 3 2 3 2 2 3 3" xfId="2996"/>
    <cellStyle name="常规 2 3 2 3 2 2 3 4" xfId="4685"/>
    <cellStyle name="常规 2 3 2 3 2 2 4" xfId="2997"/>
    <cellStyle name="常规 2 3 2 3 2 2 5" xfId="4681"/>
    <cellStyle name="常规 2 3 2 3 2 3" xfId="1100"/>
    <cellStyle name="常规 2 3 2 3 2 3 2" xfId="1101"/>
    <cellStyle name="常规 2 3 2 3 2 3 2 2" xfId="1102"/>
    <cellStyle name="常规 2 3 2 3 2 3 2 2 2" xfId="2998"/>
    <cellStyle name="常规 2 3 2 3 2 3 2 2 3" xfId="4689"/>
    <cellStyle name="常规 2 3 2 3 2 3 2 3" xfId="2999"/>
    <cellStyle name="常规 2 3 2 3 2 3 2 4" xfId="4688"/>
    <cellStyle name="常规 2 3 2 3 2 3 3" xfId="3000"/>
    <cellStyle name="常规 2 3 2 3 2 3 4" xfId="4687"/>
    <cellStyle name="常规 2 3 2 3 2 4" xfId="1103"/>
    <cellStyle name="常规 2 3 2 3 2 4 2" xfId="1104"/>
    <cellStyle name="常规 2 3 2 3 2 4 2 2" xfId="3001"/>
    <cellStyle name="常规 2 3 2 3 2 4 2 3" xfId="4691"/>
    <cellStyle name="常规 2 3 2 3 2 4 3" xfId="3002"/>
    <cellStyle name="常规 2 3 2 3 2 4 4" xfId="4690"/>
    <cellStyle name="常规 2 3 2 3 2 5" xfId="3003"/>
    <cellStyle name="常规 2 3 2 3 2 6" xfId="4680"/>
    <cellStyle name="常规 2 3 2 3 3" xfId="1105"/>
    <cellStyle name="常规 2 3 2 3 3 2" xfId="1106"/>
    <cellStyle name="常规 2 3 2 3 3 2 2" xfId="1107"/>
    <cellStyle name="常规 2 3 2 3 3 2 2 2" xfId="1108"/>
    <cellStyle name="常规 2 3 2 3 3 2 2 2 2" xfId="3004"/>
    <cellStyle name="常规 2 3 2 3 3 2 2 2 3" xfId="4695"/>
    <cellStyle name="常规 2 3 2 3 3 2 2 3" xfId="3005"/>
    <cellStyle name="常规 2 3 2 3 3 2 2 4" xfId="4694"/>
    <cellStyle name="常规 2 3 2 3 3 2 3" xfId="3006"/>
    <cellStyle name="常规 2 3 2 3 3 2 4" xfId="4693"/>
    <cellStyle name="常规 2 3 2 3 3 3" xfId="1109"/>
    <cellStyle name="常规 2 3 2 3 3 3 2" xfId="1110"/>
    <cellStyle name="常规 2 3 2 3 3 3 2 2" xfId="3007"/>
    <cellStyle name="常规 2 3 2 3 3 3 2 3" xfId="4697"/>
    <cellStyle name="常规 2 3 2 3 3 3 3" xfId="3008"/>
    <cellStyle name="常规 2 3 2 3 3 3 4" xfId="4696"/>
    <cellStyle name="常规 2 3 2 3 3 4" xfId="3009"/>
    <cellStyle name="常规 2 3 2 3 3 5" xfId="4692"/>
    <cellStyle name="常规 2 3 2 3 4" xfId="1111"/>
    <cellStyle name="常规 2 3 2 3 4 2" xfId="1112"/>
    <cellStyle name="常规 2 3 2 3 4 2 2" xfId="1113"/>
    <cellStyle name="常规 2 3 2 3 4 2 2 2" xfId="3010"/>
    <cellStyle name="常规 2 3 2 3 4 2 2 3" xfId="4700"/>
    <cellStyle name="常规 2 3 2 3 4 2 3" xfId="3011"/>
    <cellStyle name="常规 2 3 2 3 4 2 4" xfId="4699"/>
    <cellStyle name="常规 2 3 2 3 4 3" xfId="3012"/>
    <cellStyle name="常规 2 3 2 3 4 4" xfId="4698"/>
    <cellStyle name="常规 2 3 2 3 5" xfId="1114"/>
    <cellStyle name="常规 2 3 2 3 5 2" xfId="1115"/>
    <cellStyle name="常规 2 3 2 3 5 2 2" xfId="3013"/>
    <cellStyle name="常规 2 3 2 3 5 2 3" xfId="4702"/>
    <cellStyle name="常规 2 3 2 3 5 3" xfId="3014"/>
    <cellStyle name="常规 2 3 2 3 5 4" xfId="4701"/>
    <cellStyle name="常规 2 3 2 3 6" xfId="2301"/>
    <cellStyle name="常规 2 3 2 3 6 2" xfId="4703"/>
    <cellStyle name="常规 2 3 2 3 7" xfId="4679"/>
    <cellStyle name="常规 2 3 2 3 8" xfId="6892"/>
    <cellStyle name="常规 2 3 2 4" xfId="1116"/>
    <cellStyle name="常规 2 3 2 4 2" xfId="1117"/>
    <cellStyle name="常规 2 3 2 4 2 2" xfId="1118"/>
    <cellStyle name="常规 2 3 2 4 2 2 2" xfId="1119"/>
    <cellStyle name="常规 2 3 2 4 2 2 2 2" xfId="1120"/>
    <cellStyle name="常规 2 3 2 4 2 2 2 2 2" xfId="3015"/>
    <cellStyle name="常规 2 3 2 4 2 2 2 2 3" xfId="4708"/>
    <cellStyle name="常规 2 3 2 4 2 2 2 3" xfId="3016"/>
    <cellStyle name="常规 2 3 2 4 2 2 2 4" xfId="4707"/>
    <cellStyle name="常规 2 3 2 4 2 2 3" xfId="3017"/>
    <cellStyle name="常规 2 3 2 4 2 2 4" xfId="4706"/>
    <cellStyle name="常规 2 3 2 4 2 3" xfId="1121"/>
    <cellStyle name="常规 2 3 2 4 2 3 2" xfId="1122"/>
    <cellStyle name="常规 2 3 2 4 2 3 2 2" xfId="3018"/>
    <cellStyle name="常规 2 3 2 4 2 3 2 3" xfId="4710"/>
    <cellStyle name="常规 2 3 2 4 2 3 3" xfId="3019"/>
    <cellStyle name="常规 2 3 2 4 2 3 4" xfId="4709"/>
    <cellStyle name="常规 2 3 2 4 2 4" xfId="3020"/>
    <cellStyle name="常规 2 3 2 4 2 5" xfId="4705"/>
    <cellStyle name="常规 2 3 2 4 3" xfId="1123"/>
    <cellStyle name="常规 2 3 2 4 3 2" xfId="1124"/>
    <cellStyle name="常规 2 3 2 4 3 2 2" xfId="1125"/>
    <cellStyle name="常规 2 3 2 4 3 2 2 2" xfId="3021"/>
    <cellStyle name="常规 2 3 2 4 3 2 2 3" xfId="4713"/>
    <cellStyle name="常规 2 3 2 4 3 2 3" xfId="3022"/>
    <cellStyle name="常规 2 3 2 4 3 2 4" xfId="4712"/>
    <cellStyle name="常规 2 3 2 4 3 3" xfId="3023"/>
    <cellStyle name="常规 2 3 2 4 3 4" xfId="4711"/>
    <cellStyle name="常规 2 3 2 4 4" xfId="1126"/>
    <cellStyle name="常规 2 3 2 4 4 2" xfId="1127"/>
    <cellStyle name="常规 2 3 2 4 4 2 2" xfId="3024"/>
    <cellStyle name="常规 2 3 2 4 4 2 3" xfId="4715"/>
    <cellStyle name="常规 2 3 2 4 4 3" xfId="3025"/>
    <cellStyle name="常规 2 3 2 4 4 4" xfId="4714"/>
    <cellStyle name="常规 2 3 2 4 5" xfId="3026"/>
    <cellStyle name="常规 2 3 2 4 6" xfId="4704"/>
    <cellStyle name="常规 2 3 2 5" xfId="1128"/>
    <cellStyle name="常规 2 3 2 5 2" xfId="1129"/>
    <cellStyle name="常规 2 3 2 5 2 2" xfId="1130"/>
    <cellStyle name="常规 2 3 2 5 2 2 2" xfId="1131"/>
    <cellStyle name="常规 2 3 2 5 2 2 2 2" xfId="3027"/>
    <cellStyle name="常规 2 3 2 5 2 2 2 3" xfId="4719"/>
    <cellStyle name="常规 2 3 2 5 2 2 3" xfId="3028"/>
    <cellStyle name="常规 2 3 2 5 2 2 4" xfId="4718"/>
    <cellStyle name="常规 2 3 2 5 2 3" xfId="3029"/>
    <cellStyle name="常规 2 3 2 5 2 4" xfId="4717"/>
    <cellStyle name="常规 2 3 2 5 3" xfId="1132"/>
    <cellStyle name="常规 2 3 2 5 3 2" xfId="1133"/>
    <cellStyle name="常规 2 3 2 5 3 2 2" xfId="3030"/>
    <cellStyle name="常规 2 3 2 5 3 2 3" xfId="4721"/>
    <cellStyle name="常规 2 3 2 5 3 3" xfId="3031"/>
    <cellStyle name="常规 2 3 2 5 3 4" xfId="4720"/>
    <cellStyle name="常规 2 3 2 5 4" xfId="3032"/>
    <cellStyle name="常规 2 3 2 5 5" xfId="4716"/>
    <cellStyle name="常规 2 3 2 6" xfId="1134"/>
    <cellStyle name="常规 2 3 2 6 2" xfId="1135"/>
    <cellStyle name="常规 2 3 2 6 2 2" xfId="1136"/>
    <cellStyle name="常规 2 3 2 6 2 2 2" xfId="3033"/>
    <cellStyle name="常规 2 3 2 6 2 2 3" xfId="4724"/>
    <cellStyle name="常规 2 3 2 6 2 3" xfId="3034"/>
    <cellStyle name="常规 2 3 2 6 2 4" xfId="4723"/>
    <cellStyle name="常规 2 3 2 6 3" xfId="3035"/>
    <cellStyle name="常规 2 3 2 6 4" xfId="4722"/>
    <cellStyle name="常规 2 3 2 7" xfId="1137"/>
    <cellStyle name="常规 2 3 2 7 2" xfId="1138"/>
    <cellStyle name="常规 2 3 2 7 2 2" xfId="3036"/>
    <cellStyle name="常规 2 3 2 7 2 3" xfId="4726"/>
    <cellStyle name="常规 2 3 2 7 3" xfId="3037"/>
    <cellStyle name="常规 2 3 2 7 4" xfId="4725"/>
    <cellStyle name="常规 2 3 2 8" xfId="1043"/>
    <cellStyle name="常规 2 3 2 8 2" xfId="4727"/>
    <cellStyle name="常规 2 3 2 9" xfId="3038"/>
    <cellStyle name="常规 2 3 3" xfId="605"/>
    <cellStyle name="常规 2 3 3 2" xfId="1140"/>
    <cellStyle name="常规 2 3 3 2 2" xfId="1141"/>
    <cellStyle name="常规 2 3 3 2 2 2" xfId="1142"/>
    <cellStyle name="常规 2 3 3 2 2 2 2" xfId="1143"/>
    <cellStyle name="常规 2 3 3 2 2 2 2 2" xfId="1144"/>
    <cellStyle name="常规 2 3 3 2 2 2 2 2 2" xfId="1145"/>
    <cellStyle name="常规 2 3 3 2 2 2 2 2 2 2" xfId="3039"/>
    <cellStyle name="常规 2 3 3 2 2 2 2 2 2 3" xfId="4734"/>
    <cellStyle name="常规 2 3 3 2 2 2 2 2 3" xfId="3040"/>
    <cellStyle name="常规 2 3 3 2 2 2 2 2 4" xfId="4733"/>
    <cellStyle name="常规 2 3 3 2 2 2 2 3" xfId="3041"/>
    <cellStyle name="常规 2 3 3 2 2 2 2 4" xfId="4732"/>
    <cellStyle name="常规 2 3 3 2 2 2 3" xfId="1146"/>
    <cellStyle name="常规 2 3 3 2 2 2 3 2" xfId="1147"/>
    <cellStyle name="常规 2 3 3 2 2 2 3 2 2" xfId="3042"/>
    <cellStyle name="常规 2 3 3 2 2 2 3 2 3" xfId="4736"/>
    <cellStyle name="常规 2 3 3 2 2 2 3 3" xfId="3043"/>
    <cellStyle name="常规 2 3 3 2 2 2 3 4" xfId="4735"/>
    <cellStyle name="常规 2 3 3 2 2 2 4" xfId="3044"/>
    <cellStyle name="常规 2 3 3 2 2 2 5" xfId="4731"/>
    <cellStyle name="常规 2 3 3 2 2 3" xfId="1148"/>
    <cellStyle name="常规 2 3 3 2 2 3 2" xfId="1149"/>
    <cellStyle name="常规 2 3 3 2 2 3 2 2" xfId="1150"/>
    <cellStyle name="常规 2 3 3 2 2 3 2 2 2" xfId="3045"/>
    <cellStyle name="常规 2 3 3 2 2 3 2 2 3" xfId="4739"/>
    <cellStyle name="常规 2 3 3 2 2 3 2 3" xfId="3046"/>
    <cellStyle name="常规 2 3 3 2 2 3 2 4" xfId="4738"/>
    <cellStyle name="常规 2 3 3 2 2 3 3" xfId="3047"/>
    <cellStyle name="常规 2 3 3 2 2 3 4" xfId="4737"/>
    <cellStyle name="常规 2 3 3 2 2 4" xfId="1151"/>
    <cellStyle name="常规 2 3 3 2 2 4 2" xfId="1152"/>
    <cellStyle name="常规 2 3 3 2 2 4 2 2" xfId="3048"/>
    <cellStyle name="常规 2 3 3 2 2 4 2 3" xfId="4741"/>
    <cellStyle name="常规 2 3 3 2 2 4 3" xfId="3049"/>
    <cellStyle name="常规 2 3 3 2 2 4 4" xfId="4740"/>
    <cellStyle name="常规 2 3 3 2 2 5" xfId="3050"/>
    <cellStyle name="常规 2 3 3 2 2 6" xfId="4730"/>
    <cellStyle name="常规 2 3 3 2 2 7" xfId="6895"/>
    <cellStyle name="常规 2 3 3 2 3" xfId="1153"/>
    <cellStyle name="常规 2 3 3 2 3 2" xfId="1154"/>
    <cellStyle name="常规 2 3 3 2 3 2 2" xfId="1155"/>
    <cellStyle name="常规 2 3 3 2 3 2 2 2" xfId="1156"/>
    <cellStyle name="常规 2 3 3 2 3 2 2 2 2" xfId="3051"/>
    <cellStyle name="常规 2 3 3 2 3 2 2 2 3" xfId="4747"/>
    <cellStyle name="常规 2 3 3 2 3 2 2 3" xfId="3052"/>
    <cellStyle name="常规 2 3 3 2 3 2 2 4" xfId="4745"/>
    <cellStyle name="常规 2 3 3 2 3 2 3" xfId="3053"/>
    <cellStyle name="常规 2 3 3 2 3 2 4" xfId="4744"/>
    <cellStyle name="常规 2 3 3 2 3 3" xfId="1157"/>
    <cellStyle name="常规 2 3 3 2 3 3 2" xfId="1158"/>
    <cellStyle name="常规 2 3 3 2 3 3 2 2" xfId="3054"/>
    <cellStyle name="常规 2 3 3 2 3 3 2 3" xfId="4749"/>
    <cellStyle name="常规 2 3 3 2 3 3 3" xfId="3055"/>
    <cellStyle name="常规 2 3 3 2 3 3 4" xfId="4748"/>
    <cellStyle name="常规 2 3 3 2 3 4" xfId="3056"/>
    <cellStyle name="常规 2 3 3 2 3 5" xfId="4743"/>
    <cellStyle name="常规 2 3 3 2 4" xfId="1159"/>
    <cellStyle name="常规 2 3 3 2 4 2" xfId="1160"/>
    <cellStyle name="常规 2 3 3 2 4 2 2" xfId="1161"/>
    <cellStyle name="常规 2 3 3 2 4 2 2 2" xfId="3057"/>
    <cellStyle name="常规 2 3 3 2 4 2 2 3" xfId="4752"/>
    <cellStyle name="常规 2 3 3 2 4 2 3" xfId="3058"/>
    <cellStyle name="常规 2 3 3 2 4 2 4" xfId="4751"/>
    <cellStyle name="常规 2 3 3 2 4 3" xfId="3059"/>
    <cellStyle name="常规 2 3 3 2 4 4" xfId="4750"/>
    <cellStyle name="常规 2 3 3 2 5" xfId="1162"/>
    <cellStyle name="常规 2 3 3 2 5 2" xfId="1163"/>
    <cellStyle name="常规 2 3 3 2 5 2 2" xfId="3060"/>
    <cellStyle name="常规 2 3 3 2 5 2 3" xfId="4755"/>
    <cellStyle name="常规 2 3 3 2 5 3" xfId="3061"/>
    <cellStyle name="常规 2 3 3 2 5 4" xfId="4754"/>
    <cellStyle name="常规 2 3 3 2 6" xfId="3062"/>
    <cellStyle name="常规 2 3 3 2 7" xfId="4729"/>
    <cellStyle name="常规 2 3 3 2 8" xfId="6894"/>
    <cellStyle name="常规 2 3 3 3" xfId="1164"/>
    <cellStyle name="常规 2 3 3 3 2" xfId="1165"/>
    <cellStyle name="常规 2 3 3 3 2 2" xfId="1166"/>
    <cellStyle name="常规 2 3 3 3 2 2 2" xfId="1167"/>
    <cellStyle name="常规 2 3 3 3 2 2 2 2" xfId="1168"/>
    <cellStyle name="常规 2 3 3 3 2 2 2 2 2" xfId="3063"/>
    <cellStyle name="常规 2 3 3 3 2 2 2 2 3" xfId="4762"/>
    <cellStyle name="常规 2 3 3 3 2 2 2 3" xfId="3064"/>
    <cellStyle name="常规 2 3 3 3 2 2 2 4" xfId="4760"/>
    <cellStyle name="常规 2 3 3 3 2 2 3" xfId="3065"/>
    <cellStyle name="常规 2 3 3 3 2 2 4" xfId="4759"/>
    <cellStyle name="常规 2 3 3 3 2 3" xfId="1169"/>
    <cellStyle name="常规 2 3 3 3 2 3 2" xfId="1170"/>
    <cellStyle name="常规 2 3 3 3 2 3 2 2" xfId="3066"/>
    <cellStyle name="常规 2 3 3 3 2 3 2 3" xfId="4764"/>
    <cellStyle name="常规 2 3 3 3 2 3 3" xfId="3067"/>
    <cellStyle name="常规 2 3 3 3 2 3 4" xfId="4763"/>
    <cellStyle name="常规 2 3 3 3 2 4" xfId="3068"/>
    <cellStyle name="常规 2 3 3 3 2 5" xfId="4758"/>
    <cellStyle name="常规 2 3 3 3 3" xfId="1171"/>
    <cellStyle name="常规 2 3 3 3 3 2" xfId="1172"/>
    <cellStyle name="常规 2 3 3 3 3 2 2" xfId="1173"/>
    <cellStyle name="常规 2 3 3 3 3 2 2 2" xfId="3069"/>
    <cellStyle name="常规 2 3 3 3 3 2 2 3" xfId="4767"/>
    <cellStyle name="常规 2 3 3 3 3 2 3" xfId="3070"/>
    <cellStyle name="常规 2 3 3 3 3 2 4" xfId="4766"/>
    <cellStyle name="常规 2 3 3 3 3 3" xfId="3071"/>
    <cellStyle name="常规 2 3 3 3 3 4" xfId="4765"/>
    <cellStyle name="常规 2 3 3 3 4" xfId="1174"/>
    <cellStyle name="常规 2 3 3 3 4 2" xfId="1175"/>
    <cellStyle name="常规 2 3 3 3 4 2 2" xfId="3072"/>
    <cellStyle name="常规 2 3 3 3 4 2 3" xfId="4769"/>
    <cellStyle name="常规 2 3 3 3 4 3" xfId="3073"/>
    <cellStyle name="常规 2 3 3 3 4 4" xfId="4768"/>
    <cellStyle name="常规 2 3 3 3 5" xfId="3074"/>
    <cellStyle name="常规 2 3 3 3 6" xfId="4756"/>
    <cellStyle name="常规 2 3 3 3 7" xfId="6896"/>
    <cellStyle name="常规 2 3 3 4" xfId="1176"/>
    <cellStyle name="常规 2 3 3 4 2" xfId="1177"/>
    <cellStyle name="常规 2 3 3 4 2 2" xfId="1178"/>
    <cellStyle name="常规 2 3 3 4 2 2 2" xfId="1179"/>
    <cellStyle name="常规 2 3 3 4 2 2 2 2" xfId="3075"/>
    <cellStyle name="常规 2 3 3 4 2 2 2 3" xfId="4773"/>
    <cellStyle name="常规 2 3 3 4 2 2 3" xfId="3076"/>
    <cellStyle name="常规 2 3 3 4 2 2 4" xfId="4772"/>
    <cellStyle name="常规 2 3 3 4 2 3" xfId="3077"/>
    <cellStyle name="常规 2 3 3 4 2 4" xfId="4771"/>
    <cellStyle name="常规 2 3 3 4 3" xfId="1180"/>
    <cellStyle name="常规 2 3 3 4 3 2" xfId="1181"/>
    <cellStyle name="常规 2 3 3 4 3 2 2" xfId="3078"/>
    <cellStyle name="常规 2 3 3 4 3 2 3" xfId="4776"/>
    <cellStyle name="常规 2 3 3 4 3 3" xfId="3079"/>
    <cellStyle name="常规 2 3 3 4 3 4" xfId="4774"/>
    <cellStyle name="常规 2 3 3 4 4" xfId="3080"/>
    <cellStyle name="常规 2 3 3 4 5" xfId="4770"/>
    <cellStyle name="常规 2 3 3 5" xfId="1182"/>
    <cellStyle name="常规 2 3 3 5 2" xfId="1183"/>
    <cellStyle name="常规 2 3 3 5 2 2" xfId="1184"/>
    <cellStyle name="常规 2 3 3 5 2 2 2" xfId="3081"/>
    <cellStyle name="常规 2 3 3 5 2 2 3" xfId="4781"/>
    <cellStyle name="常规 2 3 3 5 2 3" xfId="3082"/>
    <cellStyle name="常规 2 3 3 5 2 4" xfId="4780"/>
    <cellStyle name="常规 2 3 3 5 3" xfId="3083"/>
    <cellStyle name="常规 2 3 3 5 4" xfId="4779"/>
    <cellStyle name="常规 2 3 3 6" xfId="1185"/>
    <cellStyle name="常规 2 3 3 6 2" xfId="1186"/>
    <cellStyle name="常规 2 3 3 6 2 2" xfId="3084"/>
    <cellStyle name="常规 2 3 3 6 2 3" xfId="4784"/>
    <cellStyle name="常规 2 3 3 6 3" xfId="3085"/>
    <cellStyle name="常规 2 3 3 6 4" xfId="4783"/>
    <cellStyle name="常规 2 3 3 7" xfId="1139"/>
    <cellStyle name="常规 2 3 3 7 2" xfId="4785"/>
    <cellStyle name="常规 2 3 3 8" xfId="4728"/>
    <cellStyle name="常规 2 3 3 9" xfId="6893"/>
    <cellStyle name="常规 2 3 4" xfId="1187"/>
    <cellStyle name="常规 2 3 4 2" xfId="1188"/>
    <cellStyle name="常规 2 3 4 2 2" xfId="1189"/>
    <cellStyle name="常规 2 3 4 2 2 2" xfId="1190"/>
    <cellStyle name="常规 2 3 4 2 2 2 2" xfId="1191"/>
    <cellStyle name="常规 2 3 4 2 2 2 2 2" xfId="1192"/>
    <cellStyle name="常规 2 3 4 2 2 2 2 2 2" xfId="3086"/>
    <cellStyle name="常规 2 3 4 2 2 2 2 2 3" xfId="4792"/>
    <cellStyle name="常规 2 3 4 2 2 2 2 3" xfId="3087"/>
    <cellStyle name="常规 2 3 4 2 2 2 2 4" xfId="4791"/>
    <cellStyle name="常规 2 3 4 2 2 2 3" xfId="3088"/>
    <cellStyle name="常规 2 3 4 2 2 2 4" xfId="4789"/>
    <cellStyle name="常规 2 3 4 2 2 3" xfId="1193"/>
    <cellStyle name="常规 2 3 4 2 2 3 2" xfId="1194"/>
    <cellStyle name="常规 2 3 4 2 2 3 2 2" xfId="3089"/>
    <cellStyle name="常规 2 3 4 2 2 3 2 3" xfId="4794"/>
    <cellStyle name="常规 2 3 4 2 2 3 3" xfId="3090"/>
    <cellStyle name="常规 2 3 4 2 2 3 4" xfId="4793"/>
    <cellStyle name="常规 2 3 4 2 2 4" xfId="3091"/>
    <cellStyle name="常规 2 3 4 2 2 5" xfId="4788"/>
    <cellStyle name="常规 2 3 4 2 3" xfId="1195"/>
    <cellStyle name="常规 2 3 4 2 3 2" xfId="1196"/>
    <cellStyle name="常规 2 3 4 2 3 2 2" xfId="1197"/>
    <cellStyle name="常规 2 3 4 2 3 2 2 2" xfId="3092"/>
    <cellStyle name="常规 2 3 4 2 3 2 2 3" xfId="4797"/>
    <cellStyle name="常规 2 3 4 2 3 2 3" xfId="3093"/>
    <cellStyle name="常规 2 3 4 2 3 2 4" xfId="4796"/>
    <cellStyle name="常规 2 3 4 2 3 3" xfId="3094"/>
    <cellStyle name="常规 2 3 4 2 3 4" xfId="4795"/>
    <cellStyle name="常规 2 3 4 2 4" xfId="1198"/>
    <cellStyle name="常规 2 3 4 2 4 2" xfId="1199"/>
    <cellStyle name="常规 2 3 4 2 4 2 2" xfId="3095"/>
    <cellStyle name="常规 2 3 4 2 4 2 3" xfId="4799"/>
    <cellStyle name="常规 2 3 4 2 4 3" xfId="3096"/>
    <cellStyle name="常规 2 3 4 2 4 4" xfId="4798"/>
    <cellStyle name="常规 2 3 4 2 5" xfId="3097"/>
    <cellStyle name="常规 2 3 4 2 6" xfId="4787"/>
    <cellStyle name="常规 2 3 4 2 7" xfId="6898"/>
    <cellStyle name="常规 2 3 4 3" xfId="1200"/>
    <cellStyle name="常规 2 3 4 3 2" xfId="1201"/>
    <cellStyle name="常规 2 3 4 3 2 2" xfId="1202"/>
    <cellStyle name="常规 2 3 4 3 2 2 2" xfId="1203"/>
    <cellStyle name="常规 2 3 4 3 2 2 2 2" xfId="3098"/>
    <cellStyle name="常规 2 3 4 3 2 2 2 3" xfId="4803"/>
    <cellStyle name="常规 2 3 4 3 2 2 3" xfId="3099"/>
    <cellStyle name="常规 2 3 4 3 2 2 4" xfId="4802"/>
    <cellStyle name="常规 2 3 4 3 2 3" xfId="3100"/>
    <cellStyle name="常规 2 3 4 3 2 4" xfId="4801"/>
    <cellStyle name="常规 2 3 4 3 3" xfId="1204"/>
    <cellStyle name="常规 2 3 4 3 3 2" xfId="1205"/>
    <cellStyle name="常规 2 3 4 3 3 2 2" xfId="3101"/>
    <cellStyle name="常规 2 3 4 3 3 2 3" xfId="4805"/>
    <cellStyle name="常规 2 3 4 3 3 3" xfId="3102"/>
    <cellStyle name="常规 2 3 4 3 3 4" xfId="4804"/>
    <cellStyle name="常规 2 3 4 3 4" xfId="3103"/>
    <cellStyle name="常规 2 3 4 3 5" xfId="4800"/>
    <cellStyle name="常规 2 3 4 4" xfId="1206"/>
    <cellStyle name="常规 2 3 4 4 2" xfId="1207"/>
    <cellStyle name="常规 2 3 4 4 2 2" xfId="1208"/>
    <cellStyle name="常规 2 3 4 4 2 2 2" xfId="3104"/>
    <cellStyle name="常规 2 3 4 4 2 2 3" xfId="4808"/>
    <cellStyle name="常规 2 3 4 4 2 3" xfId="3105"/>
    <cellStyle name="常规 2 3 4 4 2 4" xfId="4807"/>
    <cellStyle name="常规 2 3 4 4 3" xfId="3106"/>
    <cellStyle name="常规 2 3 4 4 4" xfId="4806"/>
    <cellStyle name="常规 2 3 4 5" xfId="1209"/>
    <cellStyle name="常规 2 3 4 5 2" xfId="1210"/>
    <cellStyle name="常规 2 3 4 5 2 2" xfId="3107"/>
    <cellStyle name="常规 2 3 4 5 2 3" xfId="4810"/>
    <cellStyle name="常规 2 3 4 5 3" xfId="3108"/>
    <cellStyle name="常规 2 3 4 5 4" xfId="4809"/>
    <cellStyle name="常规 2 3 4 6" xfId="3109"/>
    <cellStyle name="常规 2 3 4 7" xfId="4786"/>
    <cellStyle name="常规 2 3 4 8" xfId="6897"/>
    <cellStyle name="常规 2 3 5" xfId="1211"/>
    <cellStyle name="常规 2 3 5 2" xfId="1212"/>
    <cellStyle name="常规 2 3 5 2 2" xfId="1213"/>
    <cellStyle name="常规 2 3 5 2 2 2" xfId="1214"/>
    <cellStyle name="常规 2 3 5 2 2 2 2" xfId="1215"/>
    <cellStyle name="常规 2 3 5 2 2 2 2 2" xfId="3110"/>
    <cellStyle name="常规 2 3 5 2 2 2 2 3" xfId="4815"/>
    <cellStyle name="常规 2 3 5 2 2 2 3" xfId="3111"/>
    <cellStyle name="常规 2 3 5 2 2 2 4" xfId="4814"/>
    <cellStyle name="常规 2 3 5 2 2 3" xfId="3112"/>
    <cellStyle name="常规 2 3 5 2 2 4" xfId="4813"/>
    <cellStyle name="常规 2 3 5 2 3" xfId="1216"/>
    <cellStyle name="常规 2 3 5 2 3 2" xfId="1217"/>
    <cellStyle name="常规 2 3 5 2 3 2 2" xfId="3113"/>
    <cellStyle name="常规 2 3 5 2 3 2 3" xfId="4818"/>
    <cellStyle name="常规 2 3 5 2 3 3" xfId="3114"/>
    <cellStyle name="常规 2 3 5 2 3 4" xfId="4816"/>
    <cellStyle name="常规 2 3 5 2 4" xfId="3115"/>
    <cellStyle name="常规 2 3 5 2 5" xfId="4812"/>
    <cellStyle name="常规 2 3 5 3" xfId="1218"/>
    <cellStyle name="常规 2 3 5 3 2" xfId="1219"/>
    <cellStyle name="常规 2 3 5 3 2 2" xfId="1220"/>
    <cellStyle name="常规 2 3 5 3 2 2 2" xfId="3116"/>
    <cellStyle name="常规 2 3 5 3 2 2 3" xfId="4821"/>
    <cellStyle name="常规 2 3 5 3 2 3" xfId="3117"/>
    <cellStyle name="常规 2 3 5 3 2 4" xfId="4820"/>
    <cellStyle name="常规 2 3 5 3 3" xfId="3118"/>
    <cellStyle name="常规 2 3 5 3 4" xfId="4819"/>
    <cellStyle name="常规 2 3 5 4" xfId="1221"/>
    <cellStyle name="常规 2 3 5 4 2" xfId="1222"/>
    <cellStyle name="常规 2 3 5 4 2 2" xfId="3119"/>
    <cellStyle name="常规 2 3 5 4 2 3" xfId="4823"/>
    <cellStyle name="常规 2 3 5 4 3" xfId="3120"/>
    <cellStyle name="常规 2 3 5 4 4" xfId="4822"/>
    <cellStyle name="常规 2 3 5 5" xfId="3121"/>
    <cellStyle name="常规 2 3 5 6" xfId="4811"/>
    <cellStyle name="常规 2 3 5 7" xfId="6899"/>
    <cellStyle name="常规 2 3 6" xfId="1223"/>
    <cellStyle name="常规 2 3 6 2" xfId="1224"/>
    <cellStyle name="常规 2 3 6 2 2" xfId="1225"/>
    <cellStyle name="常规 2 3 6 2 2 2" xfId="1226"/>
    <cellStyle name="常规 2 3 6 2 2 2 2" xfId="3122"/>
    <cellStyle name="常规 2 3 6 2 2 2 3" xfId="4827"/>
    <cellStyle name="常规 2 3 6 2 2 3" xfId="3123"/>
    <cellStyle name="常规 2 3 6 2 2 4" xfId="4826"/>
    <cellStyle name="常规 2 3 6 2 3" xfId="3124"/>
    <cellStyle name="常规 2 3 6 2 4" xfId="4825"/>
    <cellStyle name="常规 2 3 6 3" xfId="1227"/>
    <cellStyle name="常规 2 3 6 3 2" xfId="1228"/>
    <cellStyle name="常规 2 3 6 3 2 2" xfId="3125"/>
    <cellStyle name="常规 2 3 6 3 2 3" xfId="4829"/>
    <cellStyle name="常规 2 3 6 3 3" xfId="3126"/>
    <cellStyle name="常规 2 3 6 3 4" xfId="4828"/>
    <cellStyle name="常规 2 3 6 4" xfId="3127"/>
    <cellStyle name="常规 2 3 6 5" xfId="4824"/>
    <cellStyle name="常规 2 3 7" xfId="1229"/>
    <cellStyle name="常规 2 3 7 2" xfId="1230"/>
    <cellStyle name="常规 2 3 7 2 2" xfId="1231"/>
    <cellStyle name="常规 2 3 7 2 2 2" xfId="3128"/>
    <cellStyle name="常规 2 3 7 2 2 3" xfId="4832"/>
    <cellStyle name="常规 2 3 7 2 3" xfId="3129"/>
    <cellStyle name="常规 2 3 7 2 4" xfId="4831"/>
    <cellStyle name="常规 2 3 7 3" xfId="3130"/>
    <cellStyle name="常规 2 3 7 4" xfId="4830"/>
    <cellStyle name="常规 2 3 8" xfId="1232"/>
    <cellStyle name="常规 2 3 8 2" xfId="1233"/>
    <cellStyle name="常规 2 3 8 2 2" xfId="3131"/>
    <cellStyle name="常规 2 3 8 2 3" xfId="4846"/>
    <cellStyle name="常规 2 3 8 3" xfId="3132"/>
    <cellStyle name="常规 2 3 8 4" xfId="4844"/>
    <cellStyle name="常规 2 3 9" xfId="1042"/>
    <cellStyle name="常规 2 3 9 2" xfId="4848"/>
    <cellStyle name="常规 2 4" xfId="400"/>
    <cellStyle name="常规 2 4 10" xfId="4852"/>
    <cellStyle name="常规 2 4 2" xfId="401"/>
    <cellStyle name="常规 2 4 2 10" xfId="6900"/>
    <cellStyle name="常规 2 4 2 2" xfId="607"/>
    <cellStyle name="常规 2 4 2 2 2" xfId="1237"/>
    <cellStyle name="常规 2 4 2 2 2 2" xfId="1238"/>
    <cellStyle name="常规 2 4 2 2 2 2 2" xfId="1239"/>
    <cellStyle name="常规 2 4 2 2 2 2 2 2" xfId="1240"/>
    <cellStyle name="常规 2 4 2 2 2 2 2 2 2" xfId="1241"/>
    <cellStyle name="常规 2 4 2 2 2 2 2 2 2 2" xfId="3133"/>
    <cellStyle name="常规 2 4 2 2 2 2 2 2 2 3" xfId="4873"/>
    <cellStyle name="常规 2 4 2 2 2 2 2 2 3" xfId="3134"/>
    <cellStyle name="常规 2 4 2 2 2 2 2 2 4" xfId="4872"/>
    <cellStyle name="常规 2 4 2 2 2 2 2 3" xfId="3135"/>
    <cellStyle name="常规 2 4 2 2 2 2 2 4" xfId="4871"/>
    <cellStyle name="常规 2 4 2 2 2 2 3" xfId="1242"/>
    <cellStyle name="常规 2 4 2 2 2 2 3 2" xfId="1243"/>
    <cellStyle name="常规 2 4 2 2 2 2 3 2 2" xfId="3136"/>
    <cellStyle name="常规 2 4 2 2 2 2 3 2 3" xfId="4875"/>
    <cellStyle name="常规 2 4 2 2 2 2 3 3" xfId="3137"/>
    <cellStyle name="常规 2 4 2 2 2 2 3 4" xfId="4874"/>
    <cellStyle name="常规 2 4 2 2 2 2 4" xfId="3138"/>
    <cellStyle name="常规 2 4 2 2 2 2 5" xfId="4870"/>
    <cellStyle name="常规 2 4 2 2 2 3" xfId="1244"/>
    <cellStyle name="常规 2 4 2 2 2 3 2" xfId="1245"/>
    <cellStyle name="常规 2 4 2 2 2 3 2 2" xfId="1246"/>
    <cellStyle name="常规 2 4 2 2 2 3 2 2 2" xfId="3139"/>
    <cellStyle name="常规 2 4 2 2 2 3 2 2 3" xfId="4878"/>
    <cellStyle name="常规 2 4 2 2 2 3 2 3" xfId="3140"/>
    <cellStyle name="常规 2 4 2 2 2 3 2 4" xfId="4877"/>
    <cellStyle name="常规 2 4 2 2 2 3 3" xfId="3141"/>
    <cellStyle name="常规 2 4 2 2 2 3 4" xfId="4876"/>
    <cellStyle name="常规 2 4 2 2 2 4" xfId="1247"/>
    <cellStyle name="常规 2 4 2 2 2 4 2" xfId="1248"/>
    <cellStyle name="常规 2 4 2 2 2 4 2 2" xfId="3142"/>
    <cellStyle name="常规 2 4 2 2 2 4 2 3" xfId="4880"/>
    <cellStyle name="常规 2 4 2 2 2 4 3" xfId="3143"/>
    <cellStyle name="常规 2 4 2 2 2 4 4" xfId="4879"/>
    <cellStyle name="常规 2 4 2 2 2 5" xfId="3144"/>
    <cellStyle name="常规 2 4 2 2 2 6" xfId="4857"/>
    <cellStyle name="常规 2 4 2 2 2 7" xfId="6902"/>
    <cellStyle name="常规 2 4 2 2 3" xfId="1249"/>
    <cellStyle name="常规 2 4 2 2 3 2" xfId="1250"/>
    <cellStyle name="常规 2 4 2 2 3 2 2" xfId="1251"/>
    <cellStyle name="常规 2 4 2 2 3 2 2 2" xfId="1252"/>
    <cellStyle name="常规 2 4 2 2 3 2 2 2 2" xfId="3145"/>
    <cellStyle name="常规 2 4 2 2 3 2 2 2 3" xfId="4884"/>
    <cellStyle name="常规 2 4 2 2 3 2 2 3" xfId="3146"/>
    <cellStyle name="常规 2 4 2 2 3 2 2 4" xfId="4883"/>
    <cellStyle name="常规 2 4 2 2 3 2 3" xfId="3147"/>
    <cellStyle name="常规 2 4 2 2 3 2 4" xfId="4882"/>
    <cellStyle name="常规 2 4 2 2 3 3" xfId="1253"/>
    <cellStyle name="常规 2 4 2 2 3 3 2" xfId="1254"/>
    <cellStyle name="常规 2 4 2 2 3 3 2 2" xfId="3148"/>
    <cellStyle name="常规 2 4 2 2 3 3 2 3" xfId="4886"/>
    <cellStyle name="常规 2 4 2 2 3 3 3" xfId="3149"/>
    <cellStyle name="常规 2 4 2 2 3 3 4" xfId="4885"/>
    <cellStyle name="常规 2 4 2 2 3 4" xfId="3150"/>
    <cellStyle name="常规 2 4 2 2 3 5" xfId="4881"/>
    <cellStyle name="常规 2 4 2 2 4" xfId="1255"/>
    <cellStyle name="常规 2 4 2 2 4 2" xfId="1256"/>
    <cellStyle name="常规 2 4 2 2 4 2 2" xfId="1257"/>
    <cellStyle name="常规 2 4 2 2 4 2 2 2" xfId="3151"/>
    <cellStyle name="常规 2 4 2 2 4 2 2 3" xfId="4889"/>
    <cellStyle name="常规 2 4 2 2 4 2 3" xfId="3152"/>
    <cellStyle name="常规 2 4 2 2 4 2 4" xfId="4888"/>
    <cellStyle name="常规 2 4 2 2 4 3" xfId="3153"/>
    <cellStyle name="常规 2 4 2 2 4 4" xfId="4887"/>
    <cellStyle name="常规 2 4 2 2 5" xfId="1258"/>
    <cellStyle name="常规 2 4 2 2 5 2" xfId="1259"/>
    <cellStyle name="常规 2 4 2 2 5 2 2" xfId="3154"/>
    <cellStyle name="常规 2 4 2 2 5 2 3" xfId="4891"/>
    <cellStyle name="常规 2 4 2 2 5 3" xfId="3155"/>
    <cellStyle name="常规 2 4 2 2 5 4" xfId="4890"/>
    <cellStyle name="常规 2 4 2 2 6" xfId="1236"/>
    <cellStyle name="常规 2 4 2 2 6 2" xfId="4892"/>
    <cellStyle name="常规 2 4 2 2 7" xfId="4855"/>
    <cellStyle name="常规 2 4 2 2 8" xfId="6901"/>
    <cellStyle name="常规 2 4 2 3" xfId="1260"/>
    <cellStyle name="常规 2 4 2 3 2" xfId="1261"/>
    <cellStyle name="常规 2 4 2 3 2 2" xfId="1262"/>
    <cellStyle name="常规 2 4 2 3 2 2 2" xfId="1263"/>
    <cellStyle name="常规 2 4 2 3 2 2 2 2" xfId="1264"/>
    <cellStyle name="常规 2 4 2 3 2 2 2 2 2" xfId="3156"/>
    <cellStyle name="常规 2 4 2 3 2 2 2 2 3" xfId="4897"/>
    <cellStyle name="常规 2 4 2 3 2 2 2 3" xfId="3157"/>
    <cellStyle name="常规 2 4 2 3 2 2 2 4" xfId="4896"/>
    <cellStyle name="常规 2 4 2 3 2 2 3" xfId="3158"/>
    <cellStyle name="常规 2 4 2 3 2 2 4" xfId="4895"/>
    <cellStyle name="常规 2 4 2 3 2 3" xfId="1265"/>
    <cellStyle name="常规 2 4 2 3 2 3 2" xfId="1266"/>
    <cellStyle name="常规 2 4 2 3 2 3 2 2" xfId="3159"/>
    <cellStyle name="常规 2 4 2 3 2 3 2 3" xfId="4899"/>
    <cellStyle name="常规 2 4 2 3 2 3 3" xfId="3160"/>
    <cellStyle name="常规 2 4 2 3 2 3 4" xfId="4898"/>
    <cellStyle name="常规 2 4 2 3 2 4" xfId="3161"/>
    <cellStyle name="常规 2 4 2 3 2 5" xfId="4894"/>
    <cellStyle name="常规 2 4 2 3 3" xfId="1267"/>
    <cellStyle name="常规 2 4 2 3 3 2" xfId="1268"/>
    <cellStyle name="常规 2 4 2 3 3 2 2" xfId="1269"/>
    <cellStyle name="常规 2 4 2 3 3 2 2 2" xfId="3162"/>
    <cellStyle name="常规 2 4 2 3 3 2 2 3" xfId="4902"/>
    <cellStyle name="常规 2 4 2 3 3 2 3" xfId="3163"/>
    <cellStyle name="常规 2 4 2 3 3 2 4" xfId="4901"/>
    <cellStyle name="常规 2 4 2 3 3 3" xfId="3164"/>
    <cellStyle name="常规 2 4 2 3 3 4" xfId="4900"/>
    <cellStyle name="常规 2 4 2 3 4" xfId="1270"/>
    <cellStyle name="常规 2 4 2 3 4 2" xfId="1271"/>
    <cellStyle name="常规 2 4 2 3 4 2 2" xfId="3165"/>
    <cellStyle name="常规 2 4 2 3 4 2 3" xfId="4904"/>
    <cellStyle name="常规 2 4 2 3 4 3" xfId="3166"/>
    <cellStyle name="常规 2 4 2 3 4 4" xfId="4903"/>
    <cellStyle name="常规 2 4 2 3 5" xfId="3167"/>
    <cellStyle name="常规 2 4 2 3 6" xfId="4893"/>
    <cellStyle name="常规 2 4 2 3 7" xfId="6903"/>
    <cellStyle name="常规 2 4 2 4" xfId="1272"/>
    <cellStyle name="常规 2 4 2 4 2" xfId="1273"/>
    <cellStyle name="常规 2 4 2 4 2 2" xfId="1274"/>
    <cellStyle name="常规 2 4 2 4 2 2 2" xfId="1275"/>
    <cellStyle name="常规 2 4 2 4 2 2 2 2" xfId="3168"/>
    <cellStyle name="常规 2 4 2 4 2 2 2 3" xfId="4908"/>
    <cellStyle name="常规 2 4 2 4 2 2 3" xfId="3169"/>
    <cellStyle name="常规 2 4 2 4 2 2 4" xfId="4907"/>
    <cellStyle name="常规 2 4 2 4 2 3" xfId="3170"/>
    <cellStyle name="常规 2 4 2 4 2 4" xfId="4906"/>
    <cellStyle name="常规 2 4 2 4 3" xfId="1276"/>
    <cellStyle name="常规 2 4 2 4 3 2" xfId="1277"/>
    <cellStyle name="常规 2 4 2 4 3 2 2" xfId="3171"/>
    <cellStyle name="常规 2 4 2 4 3 2 3" xfId="4910"/>
    <cellStyle name="常规 2 4 2 4 3 3" xfId="3172"/>
    <cellStyle name="常规 2 4 2 4 3 4" xfId="4909"/>
    <cellStyle name="常规 2 4 2 4 4" xfId="3173"/>
    <cellStyle name="常规 2 4 2 4 5" xfId="4905"/>
    <cellStyle name="常规 2 4 2 5" xfId="1278"/>
    <cellStyle name="常规 2 4 2 5 2" xfId="1279"/>
    <cellStyle name="常规 2 4 2 5 2 2" xfId="1280"/>
    <cellStyle name="常规 2 4 2 5 2 2 2" xfId="3174"/>
    <cellStyle name="常规 2 4 2 5 2 2 3" xfId="4913"/>
    <cellStyle name="常规 2 4 2 5 2 3" xfId="3175"/>
    <cellStyle name="常规 2 4 2 5 2 4" xfId="4912"/>
    <cellStyle name="常规 2 4 2 5 3" xfId="3176"/>
    <cellStyle name="常规 2 4 2 5 4" xfId="4911"/>
    <cellStyle name="常规 2 4 2 6" xfId="1281"/>
    <cellStyle name="常规 2 4 2 6 2" xfId="1282"/>
    <cellStyle name="常规 2 4 2 6 2 2" xfId="3177"/>
    <cellStyle name="常规 2 4 2 6 2 3" xfId="4915"/>
    <cellStyle name="常规 2 4 2 6 3" xfId="3178"/>
    <cellStyle name="常规 2 4 2 6 4" xfId="4914"/>
    <cellStyle name="常规 2 4 2 7" xfId="1235"/>
    <cellStyle name="常规 2 4 2 7 2" xfId="4916"/>
    <cellStyle name="常规 2 4 2 8" xfId="3179"/>
    <cellStyle name="常规 2 4 2 9" xfId="4853"/>
    <cellStyle name="常规 2 4 3" xfId="1283"/>
    <cellStyle name="常规 2 4 3 2" xfId="1284"/>
    <cellStyle name="常规 2 4 3 2 2" xfId="1285"/>
    <cellStyle name="常规 2 4 3 2 2 2" xfId="1286"/>
    <cellStyle name="常规 2 4 3 2 2 2 2" xfId="1287"/>
    <cellStyle name="常规 2 4 3 2 2 2 2 2" xfId="1288"/>
    <cellStyle name="常规 2 4 3 2 2 2 2 2 2" xfId="3180"/>
    <cellStyle name="常规 2 4 3 2 2 2 2 2 3" xfId="4922"/>
    <cellStyle name="常规 2 4 3 2 2 2 2 3" xfId="3181"/>
    <cellStyle name="常规 2 4 3 2 2 2 2 4" xfId="4921"/>
    <cellStyle name="常规 2 4 3 2 2 2 3" xfId="3182"/>
    <cellStyle name="常规 2 4 3 2 2 2 4" xfId="4920"/>
    <cellStyle name="常规 2 4 3 2 2 3" xfId="1289"/>
    <cellStyle name="常规 2 4 3 2 2 3 2" xfId="1290"/>
    <cellStyle name="常规 2 4 3 2 2 3 2 2" xfId="3183"/>
    <cellStyle name="常规 2 4 3 2 2 3 2 3" xfId="4924"/>
    <cellStyle name="常规 2 4 3 2 2 3 3" xfId="3184"/>
    <cellStyle name="常规 2 4 3 2 2 3 4" xfId="4923"/>
    <cellStyle name="常规 2 4 3 2 2 4" xfId="3185"/>
    <cellStyle name="常规 2 4 3 2 2 5" xfId="4919"/>
    <cellStyle name="常规 2 4 3 2 3" xfId="1291"/>
    <cellStyle name="常规 2 4 3 2 3 2" xfId="1292"/>
    <cellStyle name="常规 2 4 3 2 3 2 2" xfId="1293"/>
    <cellStyle name="常规 2 4 3 2 3 2 2 2" xfId="3186"/>
    <cellStyle name="常规 2 4 3 2 3 2 2 3" xfId="4927"/>
    <cellStyle name="常规 2 4 3 2 3 2 3" xfId="3187"/>
    <cellStyle name="常规 2 4 3 2 3 2 4" xfId="4926"/>
    <cellStyle name="常规 2 4 3 2 3 3" xfId="3188"/>
    <cellStyle name="常规 2 4 3 2 3 4" xfId="4925"/>
    <cellStyle name="常规 2 4 3 2 4" xfId="1294"/>
    <cellStyle name="常规 2 4 3 2 4 2" xfId="1295"/>
    <cellStyle name="常规 2 4 3 2 4 2 2" xfId="3189"/>
    <cellStyle name="常规 2 4 3 2 4 2 3" xfId="4929"/>
    <cellStyle name="常规 2 4 3 2 4 3" xfId="3190"/>
    <cellStyle name="常规 2 4 3 2 4 4" xfId="4928"/>
    <cellStyle name="常规 2 4 3 2 5" xfId="3191"/>
    <cellStyle name="常规 2 4 3 2 6" xfId="4918"/>
    <cellStyle name="常规 2 4 3 3" xfId="1296"/>
    <cellStyle name="常规 2 4 3 3 2" xfId="1297"/>
    <cellStyle name="常规 2 4 3 3 2 2" xfId="1298"/>
    <cellStyle name="常规 2 4 3 3 2 2 2" xfId="1299"/>
    <cellStyle name="常规 2 4 3 3 2 2 2 2" xfId="3192"/>
    <cellStyle name="常规 2 4 3 3 2 2 2 3" xfId="4933"/>
    <cellStyle name="常规 2 4 3 3 2 2 3" xfId="3193"/>
    <cellStyle name="常规 2 4 3 3 2 2 4" xfId="4932"/>
    <cellStyle name="常规 2 4 3 3 2 3" xfId="3194"/>
    <cellStyle name="常规 2 4 3 3 2 4" xfId="4931"/>
    <cellStyle name="常规 2 4 3 3 3" xfId="1300"/>
    <cellStyle name="常规 2 4 3 3 3 2" xfId="1301"/>
    <cellStyle name="常规 2 4 3 3 3 2 2" xfId="3195"/>
    <cellStyle name="常规 2 4 3 3 3 2 3" xfId="4935"/>
    <cellStyle name="常规 2 4 3 3 3 3" xfId="3196"/>
    <cellStyle name="常规 2 4 3 3 3 4" xfId="4934"/>
    <cellStyle name="常规 2 4 3 3 4" xfId="3197"/>
    <cellStyle name="常规 2 4 3 3 5" xfId="4930"/>
    <cellStyle name="常规 2 4 3 4" xfId="1302"/>
    <cellStyle name="常规 2 4 3 4 2" xfId="1303"/>
    <cellStyle name="常规 2 4 3 4 2 2" xfId="1304"/>
    <cellStyle name="常规 2 4 3 4 2 2 2" xfId="3198"/>
    <cellStyle name="常规 2 4 3 4 2 2 3" xfId="4938"/>
    <cellStyle name="常规 2 4 3 4 2 3" xfId="3199"/>
    <cellStyle name="常规 2 4 3 4 2 4" xfId="4937"/>
    <cellStyle name="常规 2 4 3 4 3" xfId="3200"/>
    <cellStyle name="常规 2 4 3 4 4" xfId="4936"/>
    <cellStyle name="常规 2 4 3 5" xfId="1305"/>
    <cellStyle name="常规 2 4 3 5 2" xfId="1306"/>
    <cellStyle name="常规 2 4 3 5 2 2" xfId="3201"/>
    <cellStyle name="常规 2 4 3 5 2 3" xfId="4940"/>
    <cellStyle name="常规 2 4 3 5 3" xfId="3202"/>
    <cellStyle name="常规 2 4 3 5 4" xfId="4939"/>
    <cellStyle name="常规 2 4 3 6" xfId="2302"/>
    <cellStyle name="常规 2 4 3 6 2" xfId="4941"/>
    <cellStyle name="常规 2 4 3 7" xfId="4917"/>
    <cellStyle name="常规 2 4 3 8" xfId="6904"/>
    <cellStyle name="常规 2 4 4" xfId="1307"/>
    <cellStyle name="常规 2 4 4 2" xfId="1308"/>
    <cellStyle name="常规 2 4 4 2 2" xfId="1309"/>
    <cellStyle name="常规 2 4 4 2 2 2" xfId="1310"/>
    <cellStyle name="常规 2 4 4 2 2 2 2" xfId="1311"/>
    <cellStyle name="常规 2 4 4 2 2 2 2 2" xfId="3203"/>
    <cellStyle name="常规 2 4 4 2 2 2 2 3" xfId="4946"/>
    <cellStyle name="常规 2 4 4 2 2 2 3" xfId="3204"/>
    <cellStyle name="常规 2 4 4 2 2 2 4" xfId="4945"/>
    <cellStyle name="常规 2 4 4 2 2 3" xfId="3205"/>
    <cellStyle name="常规 2 4 4 2 2 4" xfId="4944"/>
    <cellStyle name="常规 2 4 4 2 3" xfId="1312"/>
    <cellStyle name="常规 2 4 4 2 3 2" xfId="1313"/>
    <cellStyle name="常规 2 4 4 2 3 2 2" xfId="3206"/>
    <cellStyle name="常规 2 4 4 2 3 2 3" xfId="4948"/>
    <cellStyle name="常规 2 4 4 2 3 3" xfId="3207"/>
    <cellStyle name="常规 2 4 4 2 3 4" xfId="4947"/>
    <cellStyle name="常规 2 4 4 2 4" xfId="3208"/>
    <cellStyle name="常规 2 4 4 2 5" xfId="4943"/>
    <cellStyle name="常规 2 4 4 3" xfId="1314"/>
    <cellStyle name="常规 2 4 4 3 2" xfId="1315"/>
    <cellStyle name="常规 2 4 4 3 2 2" xfId="1316"/>
    <cellStyle name="常规 2 4 4 3 2 2 2" xfId="3209"/>
    <cellStyle name="常规 2 4 4 3 2 2 3" xfId="4951"/>
    <cellStyle name="常规 2 4 4 3 2 3" xfId="3210"/>
    <cellStyle name="常规 2 4 4 3 2 4" xfId="4950"/>
    <cellStyle name="常规 2 4 4 3 3" xfId="3211"/>
    <cellStyle name="常规 2 4 4 3 4" xfId="4949"/>
    <cellStyle name="常规 2 4 4 4" xfId="1317"/>
    <cellStyle name="常规 2 4 4 4 2" xfId="1318"/>
    <cellStyle name="常规 2 4 4 4 2 2" xfId="3212"/>
    <cellStyle name="常规 2 4 4 4 2 3" xfId="4953"/>
    <cellStyle name="常规 2 4 4 4 3" xfId="3213"/>
    <cellStyle name="常规 2 4 4 4 4" xfId="4952"/>
    <cellStyle name="常规 2 4 4 5" xfId="3214"/>
    <cellStyle name="常规 2 4 4 6" xfId="4942"/>
    <cellStyle name="常规 2 4 5" xfId="1319"/>
    <cellStyle name="常规 2 4 5 2" xfId="1320"/>
    <cellStyle name="常规 2 4 5 2 2" xfId="1321"/>
    <cellStyle name="常规 2 4 5 2 2 2" xfId="1322"/>
    <cellStyle name="常规 2 4 5 2 2 2 2" xfId="3215"/>
    <cellStyle name="常规 2 4 5 2 2 2 3" xfId="4957"/>
    <cellStyle name="常规 2 4 5 2 2 3" xfId="3216"/>
    <cellStyle name="常规 2 4 5 2 2 4" xfId="4956"/>
    <cellStyle name="常规 2 4 5 2 3" xfId="3217"/>
    <cellStyle name="常规 2 4 5 2 4" xfId="4955"/>
    <cellStyle name="常规 2 4 5 3" xfId="1323"/>
    <cellStyle name="常规 2 4 5 3 2" xfId="1324"/>
    <cellStyle name="常规 2 4 5 3 2 2" xfId="3218"/>
    <cellStyle name="常规 2 4 5 3 2 3" xfId="4959"/>
    <cellStyle name="常规 2 4 5 3 3" xfId="3219"/>
    <cellStyle name="常规 2 4 5 3 4" xfId="4958"/>
    <cellStyle name="常规 2 4 5 4" xfId="3220"/>
    <cellStyle name="常规 2 4 5 5" xfId="4954"/>
    <cellStyle name="常规 2 4 6" xfId="1325"/>
    <cellStyle name="常规 2 4 6 2" xfId="1326"/>
    <cellStyle name="常规 2 4 6 2 2" xfId="1327"/>
    <cellStyle name="常规 2 4 6 2 2 2" xfId="3221"/>
    <cellStyle name="常规 2 4 6 2 2 3" xfId="4962"/>
    <cellStyle name="常规 2 4 6 2 3" xfId="3222"/>
    <cellStyle name="常规 2 4 6 2 4" xfId="4961"/>
    <cellStyle name="常规 2 4 6 3" xfId="3223"/>
    <cellStyle name="常规 2 4 6 4" xfId="4960"/>
    <cellStyle name="常规 2 4 7" xfId="1328"/>
    <cellStyle name="常规 2 4 7 2" xfId="1329"/>
    <cellStyle name="常规 2 4 7 2 2" xfId="3224"/>
    <cellStyle name="常规 2 4 7 2 3" xfId="4964"/>
    <cellStyle name="常规 2 4 7 3" xfId="3225"/>
    <cellStyle name="常规 2 4 7 4" xfId="4963"/>
    <cellStyle name="常规 2 4 8" xfId="1234"/>
    <cellStyle name="常规 2 4 8 2" xfId="4965"/>
    <cellStyle name="常规 2 4 9" xfId="3226"/>
    <cellStyle name="常规 2 5" xfId="402"/>
    <cellStyle name="常规 2 5 10" xfId="6905"/>
    <cellStyle name="常规 2 5 2" xfId="403"/>
    <cellStyle name="常规 2 5 2 2" xfId="608"/>
    <cellStyle name="常规 2 5 2 2 2" xfId="1333"/>
    <cellStyle name="常规 2 5 2 2 2 2" xfId="1334"/>
    <cellStyle name="常规 2 5 2 2 2 2 2" xfId="1335"/>
    <cellStyle name="常规 2 5 2 2 2 2 2 2" xfId="1336"/>
    <cellStyle name="常规 2 5 2 2 2 2 2 2 2" xfId="3227"/>
    <cellStyle name="常规 2 5 2 2 2 2 2 2 3" xfId="4972"/>
    <cellStyle name="常规 2 5 2 2 2 2 2 3" xfId="3228"/>
    <cellStyle name="常规 2 5 2 2 2 2 2 4" xfId="4971"/>
    <cellStyle name="常规 2 5 2 2 2 2 3" xfId="3229"/>
    <cellStyle name="常规 2 5 2 2 2 2 4" xfId="4970"/>
    <cellStyle name="常规 2 5 2 2 2 3" xfId="1337"/>
    <cellStyle name="常规 2 5 2 2 2 3 2" xfId="1338"/>
    <cellStyle name="常规 2 5 2 2 2 3 2 2" xfId="3230"/>
    <cellStyle name="常规 2 5 2 2 2 3 2 3" xfId="4974"/>
    <cellStyle name="常规 2 5 2 2 2 3 3" xfId="3231"/>
    <cellStyle name="常规 2 5 2 2 2 3 4" xfId="4973"/>
    <cellStyle name="常规 2 5 2 2 2 4" xfId="3232"/>
    <cellStyle name="常规 2 5 2 2 2 5" xfId="4969"/>
    <cellStyle name="常规 2 5 2 2 3" xfId="1339"/>
    <cellStyle name="常规 2 5 2 2 3 2" xfId="1340"/>
    <cellStyle name="常规 2 5 2 2 3 2 2" xfId="1341"/>
    <cellStyle name="常规 2 5 2 2 3 2 2 2" xfId="3233"/>
    <cellStyle name="常规 2 5 2 2 3 2 2 3" xfId="4977"/>
    <cellStyle name="常规 2 5 2 2 3 2 3" xfId="3234"/>
    <cellStyle name="常规 2 5 2 2 3 2 4" xfId="4976"/>
    <cellStyle name="常规 2 5 2 2 3 3" xfId="3235"/>
    <cellStyle name="常规 2 5 2 2 3 4" xfId="4975"/>
    <cellStyle name="常规 2 5 2 2 4" xfId="1342"/>
    <cellStyle name="常规 2 5 2 2 4 2" xfId="1343"/>
    <cellStyle name="常规 2 5 2 2 4 2 2" xfId="3236"/>
    <cellStyle name="常规 2 5 2 2 4 2 3" xfId="4979"/>
    <cellStyle name="常规 2 5 2 2 4 3" xfId="3237"/>
    <cellStyle name="常规 2 5 2 2 4 4" xfId="4978"/>
    <cellStyle name="常规 2 5 2 2 5" xfId="1332"/>
    <cellStyle name="常规 2 5 2 2 5 2" xfId="4980"/>
    <cellStyle name="常规 2 5 2 2 6" xfId="2305"/>
    <cellStyle name="常规 2 5 2 2 7" xfId="4968"/>
    <cellStyle name="常规 2 5 2 2 8" xfId="6907"/>
    <cellStyle name="常规 2 5 2 3" xfId="1344"/>
    <cellStyle name="常规 2 5 2 3 2" xfId="1345"/>
    <cellStyle name="常规 2 5 2 3 2 2" xfId="1346"/>
    <cellStyle name="常规 2 5 2 3 2 2 2" xfId="1347"/>
    <cellStyle name="常规 2 5 2 3 2 2 2 2" xfId="3238"/>
    <cellStyle name="常规 2 5 2 3 2 2 2 3" xfId="4984"/>
    <cellStyle name="常规 2 5 2 3 2 2 3" xfId="3239"/>
    <cellStyle name="常规 2 5 2 3 2 2 4" xfId="4983"/>
    <cellStyle name="常规 2 5 2 3 2 3" xfId="3240"/>
    <cellStyle name="常规 2 5 2 3 2 4" xfId="4982"/>
    <cellStyle name="常规 2 5 2 3 3" xfId="1348"/>
    <cellStyle name="常规 2 5 2 3 3 2" xfId="1349"/>
    <cellStyle name="常规 2 5 2 3 3 2 2" xfId="3241"/>
    <cellStyle name="常规 2 5 2 3 3 2 3" xfId="4986"/>
    <cellStyle name="常规 2 5 2 3 3 3" xfId="3242"/>
    <cellStyle name="常规 2 5 2 3 3 4" xfId="4985"/>
    <cellStyle name="常规 2 5 2 3 4" xfId="3243"/>
    <cellStyle name="常规 2 5 2 3 5" xfId="4981"/>
    <cellStyle name="常规 2 5 2 4" xfId="1350"/>
    <cellStyle name="常规 2 5 2 4 2" xfId="1351"/>
    <cellStyle name="常规 2 5 2 4 2 2" xfId="1352"/>
    <cellStyle name="常规 2 5 2 4 2 2 2" xfId="3244"/>
    <cellStyle name="常规 2 5 2 4 2 2 3" xfId="4989"/>
    <cellStyle name="常规 2 5 2 4 2 3" xfId="3245"/>
    <cellStyle name="常规 2 5 2 4 2 4" xfId="4988"/>
    <cellStyle name="常规 2 5 2 4 3" xfId="3246"/>
    <cellStyle name="常规 2 5 2 4 4" xfId="4987"/>
    <cellStyle name="常规 2 5 2 5" xfId="1353"/>
    <cellStyle name="常规 2 5 2 5 2" xfId="1354"/>
    <cellStyle name="常规 2 5 2 5 2 2" xfId="3247"/>
    <cellStyle name="常规 2 5 2 5 2 3" xfId="4991"/>
    <cellStyle name="常规 2 5 2 5 3" xfId="3248"/>
    <cellStyle name="常规 2 5 2 5 4" xfId="4990"/>
    <cellStyle name="常规 2 5 2 6" xfId="1331"/>
    <cellStyle name="常规 2 5 2 6 2" xfId="4992"/>
    <cellStyle name="常规 2 5 2 7" xfId="2304"/>
    <cellStyle name="常规 2 5 2 7 2" xfId="4993"/>
    <cellStyle name="常规 2 5 2 8" xfId="4967"/>
    <cellStyle name="常规 2 5 2 9" xfId="6906"/>
    <cellStyle name="常规 2 5 3" xfId="1355"/>
    <cellStyle name="常规 2 5 3 2" xfId="1356"/>
    <cellStyle name="常规 2 5 3 2 2" xfId="1357"/>
    <cellStyle name="常规 2 5 3 2 2 2" xfId="1358"/>
    <cellStyle name="常规 2 5 3 2 2 2 2" xfId="1359"/>
    <cellStyle name="常规 2 5 3 2 2 2 2 2" xfId="3249"/>
    <cellStyle name="常规 2 5 3 2 2 2 2 3" xfId="4998"/>
    <cellStyle name="常规 2 5 3 2 2 2 3" xfId="3250"/>
    <cellStyle name="常规 2 5 3 2 2 2 4" xfId="4997"/>
    <cellStyle name="常规 2 5 3 2 2 3" xfId="3251"/>
    <cellStyle name="常规 2 5 3 2 2 4" xfId="4996"/>
    <cellStyle name="常规 2 5 3 2 3" xfId="1360"/>
    <cellStyle name="常规 2 5 3 2 3 2" xfId="1361"/>
    <cellStyle name="常规 2 5 3 2 3 2 2" xfId="3252"/>
    <cellStyle name="常规 2 5 3 2 3 2 3" xfId="5000"/>
    <cellStyle name="常规 2 5 3 2 3 3" xfId="3253"/>
    <cellStyle name="常规 2 5 3 2 3 4" xfId="4999"/>
    <cellStyle name="常规 2 5 3 2 4" xfId="3254"/>
    <cellStyle name="常规 2 5 3 2 5" xfId="4995"/>
    <cellStyle name="常规 2 5 3 2 6" xfId="6909"/>
    <cellStyle name="常规 2 5 3 3" xfId="1362"/>
    <cellStyle name="常规 2 5 3 3 2" xfId="1363"/>
    <cellStyle name="常规 2 5 3 3 2 2" xfId="1364"/>
    <cellStyle name="常规 2 5 3 3 2 2 2" xfId="3255"/>
    <cellStyle name="常规 2 5 3 3 2 2 3" xfId="5003"/>
    <cellStyle name="常规 2 5 3 3 2 3" xfId="3256"/>
    <cellStyle name="常规 2 5 3 3 2 4" xfId="5002"/>
    <cellStyle name="常规 2 5 3 3 3" xfId="3257"/>
    <cellStyle name="常规 2 5 3 3 4" xfId="5001"/>
    <cellStyle name="常规 2 5 3 4" xfId="1365"/>
    <cellStyle name="常规 2 5 3 4 2" xfId="1366"/>
    <cellStyle name="常规 2 5 3 4 2 2" xfId="3258"/>
    <cellStyle name="常规 2 5 3 4 2 3" xfId="5005"/>
    <cellStyle name="常规 2 5 3 4 3" xfId="3259"/>
    <cellStyle name="常规 2 5 3 4 4" xfId="5004"/>
    <cellStyle name="常规 2 5 3 5" xfId="3260"/>
    <cellStyle name="常规 2 5 3 6" xfId="4994"/>
    <cellStyle name="常规 2 5 3 7" xfId="6908"/>
    <cellStyle name="常规 2 5 4" xfId="1367"/>
    <cellStyle name="常规 2 5 4 2" xfId="1368"/>
    <cellStyle name="常规 2 5 4 2 2" xfId="1369"/>
    <cellStyle name="常规 2 5 4 2 2 2" xfId="1370"/>
    <cellStyle name="常规 2 5 4 2 2 2 2" xfId="3261"/>
    <cellStyle name="常规 2 5 4 2 2 2 3" xfId="5009"/>
    <cellStyle name="常规 2 5 4 2 2 3" xfId="3262"/>
    <cellStyle name="常规 2 5 4 2 2 4" xfId="5008"/>
    <cellStyle name="常规 2 5 4 2 3" xfId="3263"/>
    <cellStyle name="常规 2 5 4 2 4" xfId="5007"/>
    <cellStyle name="常规 2 5 4 3" xfId="1371"/>
    <cellStyle name="常规 2 5 4 3 2" xfId="1372"/>
    <cellStyle name="常规 2 5 4 3 2 2" xfId="3264"/>
    <cellStyle name="常规 2 5 4 3 2 3" xfId="5011"/>
    <cellStyle name="常规 2 5 4 3 3" xfId="3265"/>
    <cellStyle name="常规 2 5 4 3 4" xfId="5010"/>
    <cellStyle name="常规 2 5 4 4" xfId="3266"/>
    <cellStyle name="常规 2 5 4 5" xfId="5006"/>
    <cellStyle name="常规 2 5 4 6" xfId="6910"/>
    <cellStyle name="常规 2 5 5" xfId="1373"/>
    <cellStyle name="常规 2 5 5 2" xfId="1374"/>
    <cellStyle name="常规 2 5 5 2 2" xfId="1375"/>
    <cellStyle name="常规 2 5 5 2 2 2" xfId="3267"/>
    <cellStyle name="常规 2 5 5 2 2 3" xfId="5014"/>
    <cellStyle name="常规 2 5 5 2 3" xfId="3268"/>
    <cellStyle name="常规 2 5 5 2 4" xfId="5013"/>
    <cellStyle name="常规 2 5 5 3" xfId="3269"/>
    <cellStyle name="常规 2 5 5 4" xfId="5012"/>
    <cellStyle name="常规 2 5 6" xfId="1376"/>
    <cellStyle name="常规 2 5 6 2" xfId="1377"/>
    <cellStyle name="常规 2 5 6 2 2" xfId="3270"/>
    <cellStyle name="常规 2 5 6 2 3" xfId="5016"/>
    <cellStyle name="常规 2 5 6 3" xfId="3271"/>
    <cellStyle name="常规 2 5 6 4" xfId="5015"/>
    <cellStyle name="常规 2 5 7" xfId="1330"/>
    <cellStyle name="常规 2 5 7 2" xfId="5017"/>
    <cellStyle name="常规 2 5 8" xfId="3272"/>
    <cellStyle name="常规 2 5 9" xfId="4966"/>
    <cellStyle name="常规 2 6" xfId="404"/>
    <cellStyle name="常规 2 6 2" xfId="405"/>
    <cellStyle name="常规 2 6 2 2" xfId="609"/>
    <cellStyle name="常规 2 6 2 2 2" xfId="1381"/>
    <cellStyle name="常规 2 6 2 2 2 2" xfId="1382"/>
    <cellStyle name="常规 2 6 2 2 2 2 2" xfId="1383"/>
    <cellStyle name="常规 2 6 2 2 2 2 2 2" xfId="3273"/>
    <cellStyle name="常规 2 6 2 2 2 2 2 3" xfId="5023"/>
    <cellStyle name="常规 2 6 2 2 2 2 3" xfId="3274"/>
    <cellStyle name="常规 2 6 2 2 2 2 4" xfId="5022"/>
    <cellStyle name="常规 2 6 2 2 2 3" xfId="3275"/>
    <cellStyle name="常规 2 6 2 2 2 4" xfId="5021"/>
    <cellStyle name="常规 2 6 2 2 3" xfId="1384"/>
    <cellStyle name="常规 2 6 2 2 3 2" xfId="1385"/>
    <cellStyle name="常规 2 6 2 2 3 2 2" xfId="3276"/>
    <cellStyle name="常规 2 6 2 2 3 2 3" xfId="5025"/>
    <cellStyle name="常规 2 6 2 2 3 3" xfId="3277"/>
    <cellStyle name="常规 2 6 2 2 3 4" xfId="5024"/>
    <cellStyle name="常规 2 6 2 2 4" xfId="1380"/>
    <cellStyle name="常规 2 6 2 2 4 2" xfId="5026"/>
    <cellStyle name="常规 2 6 2 2 5" xfId="5020"/>
    <cellStyle name="常规 2 6 2 3" xfId="1386"/>
    <cellStyle name="常规 2 6 2 3 2" xfId="1387"/>
    <cellStyle name="常规 2 6 2 3 2 2" xfId="1388"/>
    <cellStyle name="常规 2 6 2 3 2 2 2" xfId="3278"/>
    <cellStyle name="常规 2 6 2 3 2 2 3" xfId="5029"/>
    <cellStyle name="常规 2 6 2 3 2 3" xfId="3279"/>
    <cellStyle name="常规 2 6 2 3 2 4" xfId="5028"/>
    <cellStyle name="常规 2 6 2 3 3" xfId="3280"/>
    <cellStyle name="常规 2 6 2 3 4" xfId="5027"/>
    <cellStyle name="常规 2 6 2 4" xfId="1389"/>
    <cellStyle name="常规 2 6 2 4 2" xfId="1390"/>
    <cellStyle name="常规 2 6 2 4 2 2" xfId="3281"/>
    <cellStyle name="常规 2 6 2 4 2 3" xfId="5031"/>
    <cellStyle name="常规 2 6 2 4 3" xfId="3282"/>
    <cellStyle name="常规 2 6 2 4 4" xfId="5030"/>
    <cellStyle name="常规 2 6 2 5" xfId="1379"/>
    <cellStyle name="常规 2 6 2 5 2" xfId="5032"/>
    <cellStyle name="常规 2 6 2 6" xfId="3283"/>
    <cellStyle name="常规 2 6 2 7" xfId="5019"/>
    <cellStyle name="常规 2 6 3" xfId="1391"/>
    <cellStyle name="常规 2 6 3 2" xfId="1392"/>
    <cellStyle name="常规 2 6 3 2 2" xfId="1393"/>
    <cellStyle name="常规 2 6 3 2 2 2" xfId="1394"/>
    <cellStyle name="常规 2 6 3 2 2 2 2" xfId="3284"/>
    <cellStyle name="常规 2 6 3 2 2 2 3" xfId="5036"/>
    <cellStyle name="常规 2 6 3 2 2 3" xfId="3285"/>
    <cellStyle name="常规 2 6 3 2 2 4" xfId="5035"/>
    <cellStyle name="常规 2 6 3 2 3" xfId="3286"/>
    <cellStyle name="常规 2 6 3 2 4" xfId="5034"/>
    <cellStyle name="常规 2 6 3 3" xfId="1395"/>
    <cellStyle name="常规 2 6 3 3 2" xfId="1396"/>
    <cellStyle name="常规 2 6 3 3 2 2" xfId="3287"/>
    <cellStyle name="常规 2 6 3 3 2 3" xfId="5038"/>
    <cellStyle name="常规 2 6 3 3 3" xfId="3288"/>
    <cellStyle name="常规 2 6 3 3 4" xfId="5037"/>
    <cellStyle name="常规 2 6 3 4" xfId="3289"/>
    <cellStyle name="常规 2 6 3 5" xfId="5033"/>
    <cellStyle name="常规 2 6 4" xfId="1397"/>
    <cellStyle name="常规 2 6 4 2" xfId="1398"/>
    <cellStyle name="常规 2 6 4 2 2" xfId="1399"/>
    <cellStyle name="常规 2 6 4 2 2 2" xfId="3290"/>
    <cellStyle name="常规 2 6 4 2 2 3" xfId="5041"/>
    <cellStyle name="常规 2 6 4 2 3" xfId="3291"/>
    <cellStyle name="常规 2 6 4 2 4" xfId="5040"/>
    <cellStyle name="常规 2 6 4 3" xfId="3292"/>
    <cellStyle name="常规 2 6 4 4" xfId="5039"/>
    <cellStyle name="常规 2 6 5" xfId="1400"/>
    <cellStyle name="常规 2 6 5 2" xfId="1401"/>
    <cellStyle name="常规 2 6 5 2 2" xfId="3293"/>
    <cellStyle name="常规 2 6 5 2 3" xfId="5043"/>
    <cellStyle name="常规 2 6 5 3" xfId="3294"/>
    <cellStyle name="常规 2 6 5 4" xfId="5042"/>
    <cellStyle name="常规 2 6 6" xfId="1378"/>
    <cellStyle name="常规 2 6 6 2" xfId="5044"/>
    <cellStyle name="常规 2 6 7" xfId="2306"/>
    <cellStyle name="常规 2 6 7 2" xfId="5045"/>
    <cellStyle name="常规 2 6 8" xfId="5018"/>
    <cellStyle name="常规 2 6 9" xfId="6911"/>
    <cellStyle name="常规 2 7" xfId="406"/>
    <cellStyle name="常规 2 7 2" xfId="407"/>
    <cellStyle name="常规 2 7 2 2" xfId="610"/>
    <cellStyle name="常规 2 7 2 2 2" xfId="1405"/>
    <cellStyle name="常规 2 7 2 2 2 2" xfId="1406"/>
    <cellStyle name="常规 2 7 2 2 2 2 2" xfId="3295"/>
    <cellStyle name="常规 2 7 2 2 2 2 3" xfId="5050"/>
    <cellStyle name="常规 2 7 2 2 2 3" xfId="3296"/>
    <cellStyle name="常规 2 7 2 2 2 4" xfId="5049"/>
    <cellStyle name="常规 2 7 2 2 3" xfId="1404"/>
    <cellStyle name="常规 2 7 2 2 3 2" xfId="5051"/>
    <cellStyle name="常规 2 7 2 2 4" xfId="5048"/>
    <cellStyle name="常规 2 7 2 3" xfId="1407"/>
    <cellStyle name="常规 2 7 2 3 2" xfId="1408"/>
    <cellStyle name="常规 2 7 2 3 2 2" xfId="3297"/>
    <cellStyle name="常规 2 7 2 3 2 3" xfId="5053"/>
    <cellStyle name="常规 2 7 2 3 3" xfId="3298"/>
    <cellStyle name="常规 2 7 2 3 4" xfId="5052"/>
    <cellStyle name="常规 2 7 2 4" xfId="1403"/>
    <cellStyle name="常规 2 7 2 4 2" xfId="5054"/>
    <cellStyle name="常规 2 7 2 5" xfId="3299"/>
    <cellStyle name="常规 2 7 2 6" xfId="5047"/>
    <cellStyle name="常规 2 7 2 7" xfId="6913"/>
    <cellStyle name="常规 2 7 3" xfId="1409"/>
    <cellStyle name="常规 2 7 3 2" xfId="1410"/>
    <cellStyle name="常规 2 7 3 2 2" xfId="1411"/>
    <cellStyle name="常规 2 7 3 2 2 2" xfId="3300"/>
    <cellStyle name="常规 2 7 3 2 2 3" xfId="5057"/>
    <cellStyle name="常规 2 7 3 2 3" xfId="3301"/>
    <cellStyle name="常规 2 7 3 2 4" xfId="5056"/>
    <cellStyle name="常规 2 7 3 3" xfId="3302"/>
    <cellStyle name="常规 2 7 3 4" xfId="5055"/>
    <cellStyle name="常规 2 7 4" xfId="1412"/>
    <cellStyle name="常规 2 7 4 2" xfId="1413"/>
    <cellStyle name="常规 2 7 4 2 2" xfId="3303"/>
    <cellStyle name="常规 2 7 4 2 3" xfId="5059"/>
    <cellStyle name="常规 2 7 4 3" xfId="3304"/>
    <cellStyle name="常规 2 7 4 4" xfId="5058"/>
    <cellStyle name="常规 2 7 5" xfId="1402"/>
    <cellStyle name="常规 2 7 5 2" xfId="5060"/>
    <cellStyle name="常规 2 7 6" xfId="2307"/>
    <cellStyle name="常规 2 7 6 2" xfId="5061"/>
    <cellStyle name="常规 2 7 7" xfId="5046"/>
    <cellStyle name="常规 2 7 8" xfId="6912"/>
    <cellStyle name="常规 2 8" xfId="408"/>
    <cellStyle name="常规 2 8 2" xfId="611"/>
    <cellStyle name="常规 2 8 2 2" xfId="1416"/>
    <cellStyle name="常规 2 8 2 2 2" xfId="1417"/>
    <cellStyle name="常规 2 8 2 2 2 2" xfId="3305"/>
    <cellStyle name="常规 2 8 2 2 2 3" xfId="5065"/>
    <cellStyle name="常规 2 8 2 2 3" xfId="3306"/>
    <cellStyle name="常规 2 8 2 2 4" xfId="5064"/>
    <cellStyle name="常规 2 8 2 3" xfId="1415"/>
    <cellStyle name="常规 2 8 2 3 2" xfId="5066"/>
    <cellStyle name="常规 2 8 2 4" xfId="2338"/>
    <cellStyle name="常规 2 8 2 5" xfId="2439"/>
    <cellStyle name="常规 2 8 2 6" xfId="5063"/>
    <cellStyle name="常规 2 8 3" xfId="1418"/>
    <cellStyle name="常规 2 8 3 2" xfId="1419"/>
    <cellStyle name="常规 2 8 3 2 2" xfId="3307"/>
    <cellStyle name="常规 2 8 3 2 3" xfId="5068"/>
    <cellStyle name="常规 2 8 3 3" xfId="3308"/>
    <cellStyle name="常规 2 8 3 4" xfId="5067"/>
    <cellStyle name="常规 2 8 4" xfId="1414"/>
    <cellStyle name="常规 2 8 4 2" xfId="5069"/>
    <cellStyle name="常规 2 8 5" xfId="3309"/>
    <cellStyle name="常规 2 8 6" xfId="5062"/>
    <cellStyle name="常规 2 8 7" xfId="6914"/>
    <cellStyle name="常规 2 9" xfId="409"/>
    <cellStyle name="常规 2 9 2" xfId="410"/>
    <cellStyle name="常规 2 9 2 2" xfId="612"/>
    <cellStyle name="常规 2 9 2 2 2" xfId="1422"/>
    <cellStyle name="常规 2 9 2 2 2 2" xfId="5073"/>
    <cellStyle name="常规 2 9 2 2 3" xfId="4418"/>
    <cellStyle name="常规 2 9 2 2 4" xfId="5072"/>
    <cellStyle name="常规 2 9 2 3" xfId="1421"/>
    <cellStyle name="常规 2 9 2 3 2" xfId="5074"/>
    <cellStyle name="常规 2 9 2 4" xfId="3310"/>
    <cellStyle name="常规 2 9 2 5" xfId="5071"/>
    <cellStyle name="常规 2 9 3" xfId="1420"/>
    <cellStyle name="常规 2 9 3 2" xfId="5075"/>
    <cellStyle name="常规 2 9 4" xfId="3311"/>
    <cellStyle name="常规 2 9 5" xfId="5070"/>
    <cellStyle name="常规 2_CTV改造方案(取消南下蛇口)20110310" xfId="2308"/>
    <cellStyle name="常规 21" xfId="411"/>
    <cellStyle name="常规 21 10" xfId="2199"/>
    <cellStyle name="常规 21 2" xfId="412"/>
    <cellStyle name="常规 21 2 2" xfId="413"/>
    <cellStyle name="常规 21 2 2 2" xfId="414"/>
    <cellStyle name="常规 21 2 2 2 2" xfId="613"/>
    <cellStyle name="常规 21 2 2 2 2 2" xfId="5076"/>
    <cellStyle name="常规 21 2 2 2 3" xfId="4422"/>
    <cellStyle name="常规 21 2 2 3" xfId="3312"/>
    <cellStyle name="常规 21 2 3" xfId="415"/>
    <cellStyle name="常规 21 2 3 2" xfId="614"/>
    <cellStyle name="常规 21 2 3 2 2" xfId="7907"/>
    <cellStyle name="常规 21 2 3 3" xfId="5077"/>
    <cellStyle name="常规 21 2 4" xfId="416"/>
    <cellStyle name="常规 21 2 4 2" xfId="5078"/>
    <cellStyle name="常规 21 2 4 3" xfId="7908"/>
    <cellStyle name="常规 21 2 5" xfId="2201"/>
    <cellStyle name="常规 21 3" xfId="417"/>
    <cellStyle name="常规 21 3 2" xfId="418"/>
    <cellStyle name="常规 21 3 2 2" xfId="615"/>
    <cellStyle name="常规 21 3 2 3" xfId="7909"/>
    <cellStyle name="常规 21 3 3" xfId="2215"/>
    <cellStyle name="常规 21 3 3 2" xfId="5079"/>
    <cellStyle name="常规 21 3 4" xfId="4423"/>
    <cellStyle name="常规 21 4" xfId="419"/>
    <cellStyle name="常规 21 4 2" xfId="420"/>
    <cellStyle name="常规 21 4 2 2" xfId="616"/>
    <cellStyle name="常规 21 4 2 3" xfId="7910"/>
    <cellStyle name="常规 21 4 3" xfId="3313"/>
    <cellStyle name="常规 21 5" xfId="421"/>
    <cellStyle name="常规 21 5 2" xfId="422"/>
    <cellStyle name="常规 21 5 2 2" xfId="617"/>
    <cellStyle name="常规 21 5 2 3" xfId="7911"/>
    <cellStyle name="常规 21 5 3" xfId="3314"/>
    <cellStyle name="常规 21 5 3 2" xfId="7912"/>
    <cellStyle name="常规 21 5 4" xfId="4425"/>
    <cellStyle name="常规 21 6" xfId="423"/>
    <cellStyle name="常规 21 6 2" xfId="424"/>
    <cellStyle name="常规 21 6 2 2" xfId="618"/>
    <cellStyle name="常规 21 6 2 3" xfId="7913"/>
    <cellStyle name="常规 21 6 3" xfId="3315"/>
    <cellStyle name="常规 21 6 3 2" xfId="7914"/>
    <cellStyle name="常规 21 6 4" xfId="5080"/>
    <cellStyle name="常规 21 7" xfId="425"/>
    <cellStyle name="常规 21 7 2" xfId="426"/>
    <cellStyle name="常规 21 7 2 2" xfId="619"/>
    <cellStyle name="常规 21 7 2 3" xfId="7915"/>
    <cellStyle name="常规 21 7 3" xfId="7916"/>
    <cellStyle name="常规 21 7 4" xfId="7917"/>
    <cellStyle name="常规 21 8" xfId="427"/>
    <cellStyle name="常规 21 8 2" xfId="620"/>
    <cellStyle name="常规 21 8 3" xfId="7918"/>
    <cellStyle name="常规 21 9" xfId="428"/>
    <cellStyle name="常规 21 9 2" xfId="5081"/>
    <cellStyle name="常规 21 9 3" xfId="7919"/>
    <cellStyle name="常规 3" xfId="429"/>
    <cellStyle name="常规 3 10" xfId="430"/>
    <cellStyle name="常规 3 10 2" xfId="1424"/>
    <cellStyle name="常规 3 10 2 2" xfId="2434"/>
    <cellStyle name="常规 3 10 2 3" xfId="5082"/>
    <cellStyle name="常规 3 10 3" xfId="3316"/>
    <cellStyle name="常规 3 10 4" xfId="7920"/>
    <cellStyle name="常规 3 11" xfId="431"/>
    <cellStyle name="常规 3 11 2" xfId="3317"/>
    <cellStyle name="常规 3 11 2 2" xfId="7921"/>
    <cellStyle name="常规 3 11 3" xfId="3318"/>
    <cellStyle name="常规 3 11 4" xfId="5083"/>
    <cellStyle name="常规 3 12" xfId="507"/>
    <cellStyle name="常规 3 12 2" xfId="4429"/>
    <cellStyle name="常规 3 13" xfId="1423"/>
    <cellStyle name="常规 3 14" xfId="2202"/>
    <cellStyle name="常规 3 15" xfId="5921"/>
    <cellStyle name="常规 3 2" xfId="432"/>
    <cellStyle name="常规 3 2 10" xfId="2310"/>
    <cellStyle name="常规 3 2 10 2" xfId="4431"/>
    <cellStyle name="常规 3 2 10 3" xfId="5084"/>
    <cellStyle name="常规 3 2 11" xfId="2362"/>
    <cellStyle name="常规 3 2 11 2" xfId="5085"/>
    <cellStyle name="常规 3 2 12" xfId="4061"/>
    <cellStyle name="常规 3 2 13" xfId="6915"/>
    <cellStyle name="常规 3 2 2" xfId="433"/>
    <cellStyle name="常规 3 2 2 10" xfId="2394"/>
    <cellStyle name="常规 3 2 2 11" xfId="6916"/>
    <cellStyle name="常规 3 2 2 2" xfId="434"/>
    <cellStyle name="常规 3 2 2 2 10" xfId="6917"/>
    <cellStyle name="常规 3 2 2 2 2" xfId="621"/>
    <cellStyle name="常规 3 2 2 2 2 2" xfId="1429"/>
    <cellStyle name="常规 3 2 2 2 2 2 2" xfId="1430"/>
    <cellStyle name="常规 3 2 2 2 2 2 2 2" xfId="483"/>
    <cellStyle name="常规 3 2 2 2 2 2 2 2 2" xfId="512"/>
    <cellStyle name="常规 3 2 2 2 2 2 2 2 2 2" xfId="1432"/>
    <cellStyle name="常规 3 2 2 2 2 2 2 2 2 2 2" xfId="3319"/>
    <cellStyle name="常规 3 2 2 2 2 2 2 2 2 2 3" xfId="5089"/>
    <cellStyle name="常规 3 2 2 2 2 2 2 2 2 3" xfId="1431"/>
    <cellStyle name="常规 3 2 2 2 2 2 2 2 2 3 2" xfId="5090"/>
    <cellStyle name="常规 3 2 2 2 2 2 2 2 2 4" xfId="5088"/>
    <cellStyle name="常规 3 2 2 2 2 2 2 2 3" xfId="643"/>
    <cellStyle name="常规 3 2 2 2 2 2 2 2 3 2" xfId="5091"/>
    <cellStyle name="常规 3 2 2 2 2 2 2 2 4" xfId="5087"/>
    <cellStyle name="常规 3 2 2 2 2 2 2 3" xfId="1433"/>
    <cellStyle name="常规 3 2 2 2 2 2 2 3 2" xfId="1434"/>
    <cellStyle name="常规 3 2 2 2 2 2 2 3 2 2" xfId="3320"/>
    <cellStyle name="常规 3 2 2 2 2 2 2 3 2 3" xfId="5093"/>
    <cellStyle name="常规 3 2 2 2 2 2 2 3 3" xfId="3321"/>
    <cellStyle name="常规 3 2 2 2 2 2 2 3 4" xfId="5092"/>
    <cellStyle name="常规 3 2 2 2 2 2 2 4" xfId="3322"/>
    <cellStyle name="常规 3 2 2 2 2 2 2 5" xfId="5086"/>
    <cellStyle name="常规 3 2 2 2 2 2 3" xfId="1435"/>
    <cellStyle name="常规 3 2 2 2 2 2 3 2" xfId="1436"/>
    <cellStyle name="常规 3 2 2 2 2 2 3 2 2" xfId="1437"/>
    <cellStyle name="常规 3 2 2 2 2 2 3 2 2 2" xfId="3323"/>
    <cellStyle name="常规 3 2 2 2 2 2 3 2 2 3" xfId="5095"/>
    <cellStyle name="常规 3 2 2 2 2 2 3 2 3" xfId="3324"/>
    <cellStyle name="常规 3 2 2 2 2 2 3 2 4" xfId="5094"/>
    <cellStyle name="常规 3 2 2 2 2 2 3 3" xfId="2489"/>
    <cellStyle name="常规 3 2 2 2 2 2 3 3 2" xfId="4439"/>
    <cellStyle name="常规 3 2 2 2 2 2 3 4" xfId="4436"/>
    <cellStyle name="常规 3 2 2 2 2 2 4" xfId="1438"/>
    <cellStyle name="常规 3 2 2 2 2 2 4 2" xfId="1439"/>
    <cellStyle name="常规 3 2 2 2 2 2 4 2 2" xfId="3325"/>
    <cellStyle name="常规 3 2 2 2 2 2 4 2 3" xfId="5097"/>
    <cellStyle name="常规 3 2 2 2 2 2 4 3" xfId="3326"/>
    <cellStyle name="常规 3 2 2 2 2 2 4 4" xfId="5096"/>
    <cellStyle name="常规 3 2 2 2 2 2 5" xfId="3327"/>
    <cellStyle name="常规 3 2 2 2 2 3" xfId="1440"/>
    <cellStyle name="常规 3 2 2 2 2 3 2" xfId="1441"/>
    <cellStyle name="常规 3 2 2 2 2 3 2 2" xfId="1442"/>
    <cellStyle name="常规 3 2 2 2 2 3 2 2 2" xfId="1443"/>
    <cellStyle name="常规 3 2 2 2 2 3 2 2 2 2" xfId="3328"/>
    <cellStyle name="常规 3 2 2 2 2 3 2 2 2 3" xfId="5101"/>
    <cellStyle name="常规 3 2 2 2 2 3 2 2 3" xfId="3329"/>
    <cellStyle name="常规 3 2 2 2 2 3 2 2 4" xfId="5100"/>
    <cellStyle name="常规 3 2 2 2 2 3 2 3" xfId="3330"/>
    <cellStyle name="常规 3 2 2 2 2 3 2 4" xfId="5099"/>
    <cellStyle name="常规 3 2 2 2 2 3 3" xfId="1444"/>
    <cellStyle name="常规 3 2 2 2 2 3 3 2" xfId="1445"/>
    <cellStyle name="常规 3 2 2 2 2 3 3 2 2" xfId="3331"/>
    <cellStyle name="常规 3 2 2 2 2 3 3 2 3" xfId="5103"/>
    <cellStyle name="常规 3 2 2 2 2 3 3 3" xfId="3332"/>
    <cellStyle name="常规 3 2 2 2 2 3 3 4" xfId="5102"/>
    <cellStyle name="常规 3 2 2 2 2 3 4" xfId="3333"/>
    <cellStyle name="常规 3 2 2 2 2 3 5" xfId="5098"/>
    <cellStyle name="常规 3 2 2 2 2 4" xfId="1446"/>
    <cellStyle name="常规 3 2 2 2 2 4 2" xfId="1447"/>
    <cellStyle name="常规 3 2 2 2 2 4 2 2" xfId="1448"/>
    <cellStyle name="常规 3 2 2 2 2 4 2 2 2" xfId="3334"/>
    <cellStyle name="常规 3 2 2 2 2 4 2 2 3" xfId="5106"/>
    <cellStyle name="常规 3 2 2 2 2 4 2 3" xfId="3335"/>
    <cellStyle name="常规 3 2 2 2 2 4 2 4" xfId="5105"/>
    <cellStyle name="常规 3 2 2 2 2 4 3" xfId="3336"/>
    <cellStyle name="常规 3 2 2 2 2 4 4" xfId="5104"/>
    <cellStyle name="常规 3 2 2 2 2 5" xfId="1449"/>
    <cellStyle name="常规 3 2 2 2 2 5 2" xfId="1450"/>
    <cellStyle name="常规 3 2 2 2 2 5 2 2" xfId="3337"/>
    <cellStyle name="常规 3 2 2 2 2 5 2 3" xfId="5108"/>
    <cellStyle name="常规 3 2 2 2 2 5 3" xfId="3338"/>
    <cellStyle name="常规 3 2 2 2 2 5 4" xfId="5107"/>
    <cellStyle name="常规 3 2 2 2 2 6" xfId="1428"/>
    <cellStyle name="常规 3 2 2 2 2 6 2" xfId="4446"/>
    <cellStyle name="常规 3 2 2 2 2 7" xfId="4063"/>
    <cellStyle name="常规 3 2 2 2 3" xfId="1451"/>
    <cellStyle name="常规 3 2 2 2 3 2" xfId="1452"/>
    <cellStyle name="常规 3 2 2 2 3 2 2" xfId="1453"/>
    <cellStyle name="常规 3 2 2 2 3 2 2 2" xfId="1454"/>
    <cellStyle name="常规 3 2 2 2 3 2 2 2 2" xfId="1455"/>
    <cellStyle name="常规 3 2 2 2 3 2 2 2 2 2" xfId="3339"/>
    <cellStyle name="常规 3 2 2 2 3 2 2 2 2 3" xfId="5113"/>
    <cellStyle name="常规 3 2 2 2 3 2 2 2 3" xfId="3340"/>
    <cellStyle name="常规 3 2 2 2 3 2 2 2 4" xfId="5112"/>
    <cellStyle name="常规 3 2 2 2 3 2 2 3" xfId="3341"/>
    <cellStyle name="常规 3 2 2 2 3 2 2 4" xfId="5111"/>
    <cellStyle name="常规 3 2 2 2 3 2 3" xfId="1456"/>
    <cellStyle name="常规 3 2 2 2 3 2 3 2" xfId="1457"/>
    <cellStyle name="常规 3 2 2 2 3 2 3 2 2" xfId="3342"/>
    <cellStyle name="常规 3 2 2 2 3 2 3 2 3" xfId="5115"/>
    <cellStyle name="常规 3 2 2 2 3 2 3 3" xfId="3343"/>
    <cellStyle name="常规 3 2 2 2 3 2 3 4" xfId="5114"/>
    <cellStyle name="常规 3 2 2 2 3 2 4" xfId="3344"/>
    <cellStyle name="常规 3 2 2 2 3 2 5" xfId="5110"/>
    <cellStyle name="常规 3 2 2 2 3 3" xfId="1458"/>
    <cellStyle name="常规 3 2 2 2 3 3 2" xfId="1459"/>
    <cellStyle name="常规 3 2 2 2 3 3 2 2" xfId="1460"/>
    <cellStyle name="常规 3 2 2 2 3 3 2 2 2" xfId="3345"/>
    <cellStyle name="常规 3 2 2 2 3 3 2 2 3" xfId="5118"/>
    <cellStyle name="常规 3 2 2 2 3 3 2 3" xfId="3346"/>
    <cellStyle name="常规 3 2 2 2 3 3 2 4" xfId="5117"/>
    <cellStyle name="常规 3 2 2 2 3 3 3" xfId="3347"/>
    <cellStyle name="常规 3 2 2 2 3 3 4" xfId="5116"/>
    <cellStyle name="常规 3 2 2 2 3 4" xfId="1461"/>
    <cellStyle name="常规 3 2 2 2 3 4 2" xfId="1462"/>
    <cellStyle name="常规 3 2 2 2 3 4 2 2" xfId="3348"/>
    <cellStyle name="常规 3 2 2 2 3 4 2 3" xfId="5120"/>
    <cellStyle name="常规 3 2 2 2 3 4 3" xfId="3349"/>
    <cellStyle name="常规 3 2 2 2 3 4 4" xfId="5119"/>
    <cellStyle name="常规 3 2 2 2 3 5" xfId="3350"/>
    <cellStyle name="常规 3 2 2 2 3 6" xfId="5109"/>
    <cellStyle name="常规 3 2 2 2 4" xfId="1463"/>
    <cellStyle name="常规 3 2 2 2 4 2" xfId="1464"/>
    <cellStyle name="常规 3 2 2 2 4 2 2" xfId="1465"/>
    <cellStyle name="常规 3 2 2 2 4 2 2 2" xfId="1466"/>
    <cellStyle name="常规 3 2 2 2 4 2 2 2 2" xfId="3351"/>
    <cellStyle name="常规 3 2 2 2 4 2 2 2 3" xfId="5124"/>
    <cellStyle name="常规 3 2 2 2 4 2 2 3" xfId="3352"/>
    <cellStyle name="常规 3 2 2 2 4 2 2 4" xfId="5123"/>
    <cellStyle name="常规 3 2 2 2 4 2 3" xfId="3353"/>
    <cellStyle name="常规 3 2 2 2 4 2 4" xfId="5122"/>
    <cellStyle name="常规 3 2 2 2 4 3" xfId="1467"/>
    <cellStyle name="常规 3 2 2 2 4 3 2" xfId="1468"/>
    <cellStyle name="常规 3 2 2 2 4 3 2 2" xfId="3354"/>
    <cellStyle name="常规 3 2 2 2 4 3 2 3" xfId="5126"/>
    <cellStyle name="常规 3 2 2 2 4 3 3" xfId="3355"/>
    <cellStyle name="常规 3 2 2 2 4 3 4" xfId="5125"/>
    <cellStyle name="常规 3 2 2 2 4 4" xfId="3356"/>
    <cellStyle name="常规 3 2 2 2 4 5" xfId="5121"/>
    <cellStyle name="常规 3 2 2 2 5" xfId="1469"/>
    <cellStyle name="常规 3 2 2 2 5 2" xfId="1470"/>
    <cellStyle name="常规 3 2 2 2 5 2 2" xfId="1471"/>
    <cellStyle name="常规 3 2 2 2 5 2 2 2" xfId="3357"/>
    <cellStyle name="常规 3 2 2 2 5 2 2 3" xfId="5129"/>
    <cellStyle name="常规 3 2 2 2 5 2 3" xfId="3358"/>
    <cellStyle name="常规 3 2 2 2 5 2 4" xfId="5128"/>
    <cellStyle name="常规 3 2 2 2 5 3" xfId="3359"/>
    <cellStyle name="常规 3 2 2 2 5 4" xfId="5127"/>
    <cellStyle name="常规 3 2 2 2 6" xfId="1472"/>
    <cellStyle name="常规 3 2 2 2 6 2" xfId="1473"/>
    <cellStyle name="常规 3 2 2 2 6 2 2" xfId="3360"/>
    <cellStyle name="常规 3 2 2 2 6 2 3" xfId="5131"/>
    <cellStyle name="常规 3 2 2 2 6 3" xfId="3361"/>
    <cellStyle name="常规 3 2 2 2 6 4" xfId="5130"/>
    <cellStyle name="常规 3 2 2 2 7" xfId="1427"/>
    <cellStyle name="常规 3 2 2 2 7 2" xfId="3362"/>
    <cellStyle name="常规 3 2 2 2 7 3" xfId="5132"/>
    <cellStyle name="常规 3 2 2 2 8" xfId="2312"/>
    <cellStyle name="常规 3 2 2 2 8 2" xfId="4460"/>
    <cellStyle name="常规 3 2 2 2 9" xfId="2433"/>
    <cellStyle name="常规 3 2 2 3" xfId="1474"/>
    <cellStyle name="常规 3 2 2 3 2" xfId="1475"/>
    <cellStyle name="常规 3 2 2 3 2 2" xfId="1476"/>
    <cellStyle name="常规 3 2 2 3 2 2 2" xfId="1477"/>
    <cellStyle name="常规 3 2 2 3 2 2 2 2" xfId="1478"/>
    <cellStyle name="常规 3 2 2 3 2 2 2 2 2" xfId="1479"/>
    <cellStyle name="常规 3 2 2 3 2 2 2 2 2 2" xfId="3363"/>
    <cellStyle name="常规 3 2 2 3 2 2 2 2 2 3" xfId="5138"/>
    <cellStyle name="常规 3 2 2 3 2 2 2 2 3" xfId="3364"/>
    <cellStyle name="常规 3 2 2 3 2 2 2 2 4" xfId="5137"/>
    <cellStyle name="常规 3 2 2 3 2 2 2 3" xfId="3365"/>
    <cellStyle name="常规 3 2 2 3 2 2 2 4" xfId="5136"/>
    <cellStyle name="常规 3 2 2 3 2 2 3" xfId="1480"/>
    <cellStyle name="常规 3 2 2 3 2 2 3 2" xfId="1481"/>
    <cellStyle name="常规 3 2 2 3 2 2 3 2 2" xfId="3366"/>
    <cellStyle name="常规 3 2 2 3 2 2 3 2 3" xfId="5140"/>
    <cellStyle name="常规 3 2 2 3 2 2 3 3" xfId="3367"/>
    <cellStyle name="常规 3 2 2 3 2 2 3 4" xfId="5139"/>
    <cellStyle name="常规 3 2 2 3 2 2 4" xfId="3368"/>
    <cellStyle name="常规 3 2 2 3 2 2 5" xfId="5135"/>
    <cellStyle name="常规 3 2 2 3 2 3" xfId="1482"/>
    <cellStyle name="常规 3 2 2 3 2 3 2" xfId="1483"/>
    <cellStyle name="常规 3 2 2 3 2 3 2 2" xfId="1484"/>
    <cellStyle name="常规 3 2 2 3 2 3 2 2 2" xfId="3369"/>
    <cellStyle name="常规 3 2 2 3 2 3 2 2 3" xfId="5143"/>
    <cellStyle name="常规 3 2 2 3 2 3 2 3" xfId="3370"/>
    <cellStyle name="常规 3 2 2 3 2 3 2 4" xfId="5142"/>
    <cellStyle name="常规 3 2 2 3 2 3 3" xfId="3371"/>
    <cellStyle name="常规 3 2 2 3 2 3 4" xfId="5141"/>
    <cellStyle name="常规 3 2 2 3 2 4" xfId="1485"/>
    <cellStyle name="常规 3 2 2 3 2 4 2" xfId="1486"/>
    <cellStyle name="常规 3 2 2 3 2 4 2 2" xfId="3372"/>
    <cellStyle name="常规 3 2 2 3 2 4 2 3" xfId="5145"/>
    <cellStyle name="常规 3 2 2 3 2 4 3" xfId="3373"/>
    <cellStyle name="常规 3 2 2 3 2 4 4" xfId="5144"/>
    <cellStyle name="常规 3 2 2 3 2 5" xfId="3374"/>
    <cellStyle name="常规 3 2 2 3 2 6" xfId="5134"/>
    <cellStyle name="常规 3 2 2 3 3" xfId="1487"/>
    <cellStyle name="常规 3 2 2 3 3 2" xfId="1488"/>
    <cellStyle name="常规 3 2 2 3 3 2 2" xfId="1489"/>
    <cellStyle name="常规 3 2 2 3 3 2 2 2" xfId="1490"/>
    <cellStyle name="常规 3 2 2 3 3 2 2 2 2" xfId="3375"/>
    <cellStyle name="常规 3 2 2 3 3 2 2 2 3" xfId="5149"/>
    <cellStyle name="常规 3 2 2 3 3 2 2 3" xfId="3376"/>
    <cellStyle name="常规 3 2 2 3 3 2 2 4" xfId="5148"/>
    <cellStyle name="常规 3 2 2 3 3 2 3" xfId="3377"/>
    <cellStyle name="常规 3 2 2 3 3 2 4" xfId="5147"/>
    <cellStyle name="常规 3 2 2 3 3 3" xfId="1491"/>
    <cellStyle name="常规 3 2 2 3 3 3 2" xfId="1492"/>
    <cellStyle name="常规 3 2 2 3 3 3 2 2" xfId="3378"/>
    <cellStyle name="常规 3 2 2 3 3 3 2 3" xfId="5151"/>
    <cellStyle name="常规 3 2 2 3 3 3 3" xfId="3379"/>
    <cellStyle name="常规 3 2 2 3 3 3 4" xfId="5150"/>
    <cellStyle name="常规 3 2 2 3 3 4" xfId="3380"/>
    <cellStyle name="常规 3 2 2 3 3 5" xfId="5146"/>
    <cellStyle name="常规 3 2 2 3 4" xfId="1493"/>
    <cellStyle name="常规 3 2 2 3 4 2" xfId="1494"/>
    <cellStyle name="常规 3 2 2 3 4 2 2" xfId="1495"/>
    <cellStyle name="常规 3 2 2 3 4 2 2 2" xfId="3381"/>
    <cellStyle name="常规 3 2 2 3 4 2 2 3" xfId="5154"/>
    <cellStyle name="常规 3 2 2 3 4 2 3" xfId="3382"/>
    <cellStyle name="常规 3 2 2 3 4 2 4" xfId="5153"/>
    <cellStyle name="常规 3 2 2 3 4 3" xfId="3383"/>
    <cellStyle name="常规 3 2 2 3 4 4" xfId="5152"/>
    <cellStyle name="常规 3 2 2 3 5" xfId="1496"/>
    <cellStyle name="常规 3 2 2 3 5 2" xfId="1497"/>
    <cellStyle name="常规 3 2 2 3 5 2 2" xfId="3384"/>
    <cellStyle name="常规 3 2 2 3 5 2 3" xfId="5156"/>
    <cellStyle name="常规 3 2 2 3 5 3" xfId="3385"/>
    <cellStyle name="常规 3 2 2 3 5 4" xfId="5155"/>
    <cellStyle name="常规 3 2 2 3 6" xfId="3386"/>
    <cellStyle name="常规 3 2 2 3 7" xfId="5133"/>
    <cellStyle name="常规 3 2 2 4" xfId="1498"/>
    <cellStyle name="常规 3 2 2 4 2" xfId="1499"/>
    <cellStyle name="常规 3 2 2 4 2 2" xfId="1500"/>
    <cellStyle name="常规 3 2 2 4 2 2 2" xfId="1501"/>
    <cellStyle name="常规 3 2 2 4 2 2 2 2" xfId="1502"/>
    <cellStyle name="常规 3 2 2 4 2 2 2 2 2" xfId="3387"/>
    <cellStyle name="常规 3 2 2 4 2 2 2 2 3" xfId="5161"/>
    <cellStyle name="常规 3 2 2 4 2 2 2 3" xfId="3388"/>
    <cellStyle name="常规 3 2 2 4 2 2 2 4" xfId="5160"/>
    <cellStyle name="常规 3 2 2 4 2 2 3" xfId="3389"/>
    <cellStyle name="常规 3 2 2 4 2 2 4" xfId="5159"/>
    <cellStyle name="常规 3 2 2 4 2 3" xfId="1503"/>
    <cellStyle name="常规 3 2 2 4 2 3 2" xfId="1504"/>
    <cellStyle name="常规 3 2 2 4 2 3 2 2" xfId="3390"/>
    <cellStyle name="常规 3 2 2 4 2 3 2 3" xfId="5163"/>
    <cellStyle name="常规 3 2 2 4 2 3 3" xfId="3391"/>
    <cellStyle name="常规 3 2 2 4 2 3 4" xfId="5162"/>
    <cellStyle name="常规 3 2 2 4 2 4" xfId="3392"/>
    <cellStyle name="常规 3 2 2 4 2 5" xfId="5158"/>
    <cellStyle name="常规 3 2 2 4 3" xfId="1505"/>
    <cellStyle name="常规 3 2 2 4 3 2" xfId="1506"/>
    <cellStyle name="常规 3 2 2 4 3 2 2" xfId="1507"/>
    <cellStyle name="常规 3 2 2 4 3 2 2 2" xfId="3393"/>
    <cellStyle name="常规 3 2 2 4 3 2 2 3" xfId="5166"/>
    <cellStyle name="常规 3 2 2 4 3 2 3" xfId="3394"/>
    <cellStyle name="常规 3 2 2 4 3 2 4" xfId="5165"/>
    <cellStyle name="常规 3 2 2 4 3 3" xfId="3395"/>
    <cellStyle name="常规 3 2 2 4 3 4" xfId="5164"/>
    <cellStyle name="常规 3 2 2 4 4" xfId="1508"/>
    <cellStyle name="常规 3 2 2 4 4 2" xfId="1509"/>
    <cellStyle name="常规 3 2 2 4 4 2 2" xfId="3396"/>
    <cellStyle name="常规 3 2 2 4 4 2 3" xfId="5168"/>
    <cellStyle name="常规 3 2 2 4 4 3" xfId="3397"/>
    <cellStyle name="常规 3 2 2 4 4 4" xfId="5167"/>
    <cellStyle name="常规 3 2 2 4 5" xfId="3398"/>
    <cellStyle name="常规 3 2 2 4 6" xfId="5157"/>
    <cellStyle name="常规 3 2 2 5" xfId="1510"/>
    <cellStyle name="常规 3 2 2 5 2" xfId="1511"/>
    <cellStyle name="常规 3 2 2 5 2 2" xfId="1512"/>
    <cellStyle name="常规 3 2 2 5 2 2 2" xfId="1513"/>
    <cellStyle name="常规 3 2 2 5 2 2 2 2" xfId="3399"/>
    <cellStyle name="常规 3 2 2 5 2 2 2 3" xfId="5172"/>
    <cellStyle name="常规 3 2 2 5 2 2 3" xfId="3400"/>
    <cellStyle name="常规 3 2 2 5 2 2 4" xfId="5171"/>
    <cellStyle name="常规 3 2 2 5 2 3" xfId="3401"/>
    <cellStyle name="常规 3 2 2 5 2 4" xfId="5170"/>
    <cellStyle name="常规 3 2 2 5 3" xfId="1514"/>
    <cellStyle name="常规 3 2 2 5 3 2" xfId="1515"/>
    <cellStyle name="常规 3 2 2 5 3 2 2" xfId="3402"/>
    <cellStyle name="常规 3 2 2 5 3 2 3" xfId="5174"/>
    <cellStyle name="常规 3 2 2 5 3 3" xfId="3403"/>
    <cellStyle name="常规 3 2 2 5 3 4" xfId="5173"/>
    <cellStyle name="常规 3 2 2 5 4" xfId="3404"/>
    <cellStyle name="常规 3 2 2 5 5" xfId="5169"/>
    <cellStyle name="常规 3 2 2 6" xfId="1516"/>
    <cellStyle name="常规 3 2 2 6 2" xfId="1517"/>
    <cellStyle name="常规 3 2 2 6 2 2" xfId="1518"/>
    <cellStyle name="常规 3 2 2 6 2 2 2" xfId="3405"/>
    <cellStyle name="常规 3 2 2 6 2 2 3" xfId="5177"/>
    <cellStyle name="常规 3 2 2 6 2 3" xfId="3406"/>
    <cellStyle name="常规 3 2 2 6 2 4" xfId="5176"/>
    <cellStyle name="常规 3 2 2 6 3" xfId="3407"/>
    <cellStyle name="常规 3 2 2 6 4" xfId="5175"/>
    <cellStyle name="常规 3 2 2 7" xfId="1519"/>
    <cellStyle name="常规 3 2 2 7 2" xfId="1520"/>
    <cellStyle name="常规 3 2 2 7 2 2" xfId="3408"/>
    <cellStyle name="常规 3 2 2 7 2 3" xfId="5179"/>
    <cellStyle name="常规 3 2 2 7 3" xfId="3409"/>
    <cellStyle name="常规 3 2 2 7 4" xfId="5178"/>
    <cellStyle name="常规 3 2 2 8" xfId="1426"/>
    <cellStyle name="常规 3 2 2 8 2" xfId="5180"/>
    <cellStyle name="常规 3 2 2 9" xfId="2311"/>
    <cellStyle name="常规 3 2 3" xfId="435"/>
    <cellStyle name="常规 3 2 3 10" xfId="6918"/>
    <cellStyle name="常规 3 2 3 2" xfId="622"/>
    <cellStyle name="常规 3 2 3 2 2" xfId="1523"/>
    <cellStyle name="常规 3 2 3 2 2 2" xfId="1524"/>
    <cellStyle name="常规 3 2 3 2 2 2 2" xfId="1525"/>
    <cellStyle name="常规 3 2 3 2 2 2 2 2" xfId="1526"/>
    <cellStyle name="常规 3 2 3 2 2 2 2 2 2" xfId="1527"/>
    <cellStyle name="常规 3 2 3 2 2 2 2 2 2 2" xfId="3410"/>
    <cellStyle name="常规 3 2 3 2 2 2 2 2 2 3" xfId="5187"/>
    <cellStyle name="常规 3 2 3 2 2 2 2 2 3" xfId="3411"/>
    <cellStyle name="常规 3 2 3 2 2 2 2 2 4" xfId="5186"/>
    <cellStyle name="常规 3 2 3 2 2 2 2 3" xfId="3412"/>
    <cellStyle name="常规 3 2 3 2 2 2 2 4" xfId="5185"/>
    <cellStyle name="常规 3 2 3 2 2 2 3" xfId="1528"/>
    <cellStyle name="常规 3 2 3 2 2 2 3 2" xfId="1529"/>
    <cellStyle name="常规 3 2 3 2 2 2 3 2 2" xfId="3413"/>
    <cellStyle name="常规 3 2 3 2 2 2 3 2 3" xfId="5189"/>
    <cellStyle name="常规 3 2 3 2 2 2 3 3" xfId="3414"/>
    <cellStyle name="常规 3 2 3 2 2 2 3 4" xfId="5188"/>
    <cellStyle name="常规 3 2 3 2 2 2 4" xfId="3415"/>
    <cellStyle name="常规 3 2 3 2 2 2 5" xfId="5184"/>
    <cellStyle name="常规 3 2 3 2 2 3" xfId="1530"/>
    <cellStyle name="常规 3 2 3 2 2 3 2" xfId="1531"/>
    <cellStyle name="常规 3 2 3 2 2 3 2 2" xfId="1532"/>
    <cellStyle name="常规 3 2 3 2 2 3 2 2 2" xfId="3416"/>
    <cellStyle name="常规 3 2 3 2 2 3 2 2 3" xfId="5192"/>
    <cellStyle name="常规 3 2 3 2 2 3 2 3" xfId="3417"/>
    <cellStyle name="常规 3 2 3 2 2 3 2 4" xfId="5191"/>
    <cellStyle name="常规 3 2 3 2 2 3 3" xfId="3418"/>
    <cellStyle name="常规 3 2 3 2 2 3 4" xfId="5190"/>
    <cellStyle name="常规 3 2 3 2 2 4" xfId="1533"/>
    <cellStyle name="常规 3 2 3 2 2 4 2" xfId="1534"/>
    <cellStyle name="常规 3 2 3 2 2 4 2 2" xfId="3419"/>
    <cellStyle name="常规 3 2 3 2 2 4 2 3" xfId="5194"/>
    <cellStyle name="常规 3 2 3 2 2 4 3" xfId="3420"/>
    <cellStyle name="常规 3 2 3 2 2 4 4" xfId="5193"/>
    <cellStyle name="常规 3 2 3 2 2 5" xfId="3421"/>
    <cellStyle name="常规 3 2 3 2 2 6" xfId="5183"/>
    <cellStyle name="常规 3 2 3 2 3" xfId="1535"/>
    <cellStyle name="常规 3 2 3 2 3 2" xfId="1536"/>
    <cellStyle name="常规 3 2 3 2 3 2 2" xfId="1537"/>
    <cellStyle name="常规 3 2 3 2 3 2 2 2" xfId="1538"/>
    <cellStyle name="常规 3 2 3 2 3 2 2 2 2" xfId="3422"/>
    <cellStyle name="常规 3 2 3 2 3 2 2 2 3" xfId="5198"/>
    <cellStyle name="常规 3 2 3 2 3 2 2 3" xfId="3423"/>
    <cellStyle name="常规 3 2 3 2 3 2 2 4" xfId="5197"/>
    <cellStyle name="常规 3 2 3 2 3 2 3" xfId="3424"/>
    <cellStyle name="常规 3 2 3 2 3 2 4" xfId="5196"/>
    <cellStyle name="常规 3 2 3 2 3 3" xfId="1539"/>
    <cellStyle name="常规 3 2 3 2 3 3 2" xfId="1540"/>
    <cellStyle name="常规 3 2 3 2 3 3 2 2" xfId="3425"/>
    <cellStyle name="常规 3 2 3 2 3 3 2 3" xfId="5200"/>
    <cellStyle name="常规 3 2 3 2 3 3 3" xfId="3426"/>
    <cellStyle name="常规 3 2 3 2 3 3 4" xfId="5199"/>
    <cellStyle name="常规 3 2 3 2 3 4" xfId="3427"/>
    <cellStyle name="常规 3 2 3 2 3 5" xfId="5195"/>
    <cellStyle name="常规 3 2 3 2 4" xfId="1541"/>
    <cellStyle name="常规 3 2 3 2 4 2" xfId="1542"/>
    <cellStyle name="常规 3 2 3 2 4 2 2" xfId="1543"/>
    <cellStyle name="常规 3 2 3 2 4 2 2 2" xfId="3428"/>
    <cellStyle name="常规 3 2 3 2 4 2 2 3" xfId="5203"/>
    <cellStyle name="常规 3 2 3 2 4 2 3" xfId="3429"/>
    <cellStyle name="常规 3 2 3 2 4 2 4" xfId="5202"/>
    <cellStyle name="常规 3 2 3 2 4 3" xfId="3430"/>
    <cellStyle name="常规 3 2 3 2 4 4" xfId="5201"/>
    <cellStyle name="常规 3 2 3 2 5" xfId="1544"/>
    <cellStyle name="常规 3 2 3 2 5 2" xfId="1545"/>
    <cellStyle name="常规 3 2 3 2 5 2 2" xfId="3431"/>
    <cellStyle name="常规 3 2 3 2 5 2 3" xfId="5205"/>
    <cellStyle name="常规 3 2 3 2 5 3" xfId="3432"/>
    <cellStyle name="常规 3 2 3 2 5 4" xfId="5204"/>
    <cellStyle name="常规 3 2 3 2 6" xfId="1522"/>
    <cellStyle name="常规 3 2 3 2 6 2" xfId="5206"/>
    <cellStyle name="常规 3 2 3 2 7" xfId="5182"/>
    <cellStyle name="常规 3 2 3 2 8" xfId="6919"/>
    <cellStyle name="常规 3 2 3 3" xfId="1546"/>
    <cellStyle name="常规 3 2 3 3 2" xfId="1547"/>
    <cellStyle name="常规 3 2 3 3 2 2" xfId="1548"/>
    <cellStyle name="常规 3 2 3 3 2 2 2" xfId="1549"/>
    <cellStyle name="常规 3 2 3 3 2 2 2 2" xfId="1550"/>
    <cellStyle name="常规 3 2 3 3 2 2 2 2 2" xfId="3433"/>
    <cellStyle name="常规 3 2 3 3 2 2 2 2 3" xfId="5211"/>
    <cellStyle name="常规 3 2 3 3 2 2 2 3" xfId="3434"/>
    <cellStyle name="常规 3 2 3 3 2 2 2 4" xfId="5210"/>
    <cellStyle name="常规 3 2 3 3 2 2 3" xfId="3435"/>
    <cellStyle name="常规 3 2 3 3 2 2 4" xfId="5209"/>
    <cellStyle name="常规 3 2 3 3 2 3" xfId="1551"/>
    <cellStyle name="常规 3 2 3 3 2 3 2" xfId="1552"/>
    <cellStyle name="常规 3 2 3 3 2 3 2 2" xfId="3436"/>
    <cellStyle name="常规 3 2 3 3 2 3 2 3" xfId="5213"/>
    <cellStyle name="常规 3 2 3 3 2 3 3" xfId="3437"/>
    <cellStyle name="常规 3 2 3 3 2 3 4" xfId="5212"/>
    <cellStyle name="常规 3 2 3 3 2 4" xfId="3438"/>
    <cellStyle name="常规 3 2 3 3 2 5" xfId="5208"/>
    <cellStyle name="常规 3 2 3 3 3" xfId="1553"/>
    <cellStyle name="常规 3 2 3 3 3 2" xfId="1554"/>
    <cellStyle name="常规 3 2 3 3 3 2 2" xfId="1555"/>
    <cellStyle name="常规 3 2 3 3 3 2 2 2" xfId="3439"/>
    <cellStyle name="常规 3 2 3 3 3 2 2 3" xfId="5216"/>
    <cellStyle name="常规 3 2 3 3 3 2 3" xfId="3440"/>
    <cellStyle name="常规 3 2 3 3 3 2 4" xfId="5215"/>
    <cellStyle name="常规 3 2 3 3 3 3" xfId="3441"/>
    <cellStyle name="常规 3 2 3 3 3 4" xfId="5214"/>
    <cellStyle name="常规 3 2 3 3 4" xfId="1556"/>
    <cellStyle name="常规 3 2 3 3 4 2" xfId="1557"/>
    <cellStyle name="常规 3 2 3 3 4 2 2" xfId="3442"/>
    <cellStyle name="常规 3 2 3 3 4 2 3" xfId="5218"/>
    <cellStyle name="常规 3 2 3 3 4 3" xfId="3443"/>
    <cellStyle name="常规 3 2 3 3 4 4" xfId="5217"/>
    <cellStyle name="常规 3 2 3 3 5" xfId="3444"/>
    <cellStyle name="常规 3 2 3 3 6" xfId="5207"/>
    <cellStyle name="常规 3 2 3 4" xfId="1558"/>
    <cellStyle name="常规 3 2 3 4 2" xfId="1559"/>
    <cellStyle name="常规 3 2 3 4 2 2" xfId="1560"/>
    <cellStyle name="常规 3 2 3 4 2 2 2" xfId="1561"/>
    <cellStyle name="常规 3 2 3 4 2 2 2 2" xfId="3445"/>
    <cellStyle name="常规 3 2 3 4 2 2 2 3" xfId="5222"/>
    <cellStyle name="常规 3 2 3 4 2 2 3" xfId="3446"/>
    <cellStyle name="常规 3 2 3 4 2 2 4" xfId="5221"/>
    <cellStyle name="常规 3 2 3 4 2 3" xfId="3447"/>
    <cellStyle name="常规 3 2 3 4 2 4" xfId="5220"/>
    <cellStyle name="常规 3 2 3 4 3" xfId="1562"/>
    <cellStyle name="常规 3 2 3 4 3 2" xfId="1563"/>
    <cellStyle name="常规 3 2 3 4 3 2 2" xfId="3448"/>
    <cellStyle name="常规 3 2 3 4 3 2 3" xfId="5224"/>
    <cellStyle name="常规 3 2 3 4 3 3" xfId="3449"/>
    <cellStyle name="常规 3 2 3 4 3 4" xfId="5223"/>
    <cellStyle name="常规 3 2 3 4 4" xfId="3450"/>
    <cellStyle name="常规 3 2 3 4 5" xfId="5219"/>
    <cellStyle name="常规 3 2 3 5" xfId="1564"/>
    <cellStyle name="常规 3 2 3 5 2" xfId="1565"/>
    <cellStyle name="常规 3 2 3 5 2 2" xfId="1566"/>
    <cellStyle name="常规 3 2 3 5 2 2 2" xfId="3451"/>
    <cellStyle name="常规 3 2 3 5 2 2 3" xfId="5227"/>
    <cellStyle name="常规 3 2 3 5 2 3" xfId="3452"/>
    <cellStyle name="常规 3 2 3 5 2 4" xfId="5226"/>
    <cellStyle name="常规 3 2 3 5 3" xfId="3453"/>
    <cellStyle name="常规 3 2 3 5 4" xfId="5225"/>
    <cellStyle name="常规 3 2 3 6" xfId="1567"/>
    <cellStyle name="常规 3 2 3 6 2" xfId="1568"/>
    <cellStyle name="常规 3 2 3 6 2 2" xfId="3454"/>
    <cellStyle name="常规 3 2 3 6 2 3" xfId="5229"/>
    <cellStyle name="常规 3 2 3 6 3" xfId="3455"/>
    <cellStyle name="常规 3 2 3 6 4" xfId="5228"/>
    <cellStyle name="常规 3 2 3 7" xfId="1521"/>
    <cellStyle name="常规 3 2 3 7 2" xfId="5230"/>
    <cellStyle name="常规 3 2 3 8" xfId="2313"/>
    <cellStyle name="常规 3 2 3 8 2" xfId="5231"/>
    <cellStyle name="常规 3 2 3 9" xfId="5181"/>
    <cellStyle name="常规 3 2 4" xfId="1569"/>
    <cellStyle name="常规 3 2 4 2" xfId="1570"/>
    <cellStyle name="常规 3 2 4 2 2" xfId="1571"/>
    <cellStyle name="常规 3 2 4 2 2 2" xfId="1572"/>
    <cellStyle name="常规 3 2 4 2 2 2 2" xfId="1573"/>
    <cellStyle name="常规 3 2 4 2 2 2 2 2" xfId="1574"/>
    <cellStyle name="常规 3 2 4 2 2 2 2 2 2" xfId="3456"/>
    <cellStyle name="常规 3 2 4 2 2 2 2 2 3" xfId="5237"/>
    <cellStyle name="常规 3 2 4 2 2 2 2 3" xfId="3457"/>
    <cellStyle name="常规 3 2 4 2 2 2 2 4" xfId="5236"/>
    <cellStyle name="常规 3 2 4 2 2 2 3" xfId="3458"/>
    <cellStyle name="常规 3 2 4 2 2 2 4" xfId="5235"/>
    <cellStyle name="常规 3 2 4 2 2 3" xfId="1575"/>
    <cellStyle name="常规 3 2 4 2 2 3 2" xfId="1576"/>
    <cellStyle name="常规 3 2 4 2 2 3 2 2" xfId="3459"/>
    <cellStyle name="常规 3 2 4 2 2 3 2 3" xfId="5239"/>
    <cellStyle name="常规 3 2 4 2 2 3 3" xfId="3460"/>
    <cellStyle name="常规 3 2 4 2 2 3 4" xfId="5238"/>
    <cellStyle name="常规 3 2 4 2 2 4" xfId="3461"/>
    <cellStyle name="常规 3 2 4 2 2 5" xfId="5234"/>
    <cellStyle name="常规 3 2 4 2 3" xfId="1577"/>
    <cellStyle name="常规 3 2 4 2 3 2" xfId="1578"/>
    <cellStyle name="常规 3 2 4 2 3 2 2" xfId="1579"/>
    <cellStyle name="常规 3 2 4 2 3 2 2 2" xfId="3462"/>
    <cellStyle name="常规 3 2 4 2 3 2 2 3" xfId="5242"/>
    <cellStyle name="常规 3 2 4 2 3 2 3" xfId="3463"/>
    <cellStyle name="常规 3 2 4 2 3 2 4" xfId="5241"/>
    <cellStyle name="常规 3 2 4 2 3 3" xfId="3464"/>
    <cellStyle name="常规 3 2 4 2 3 4" xfId="5240"/>
    <cellStyle name="常规 3 2 4 2 4" xfId="1580"/>
    <cellStyle name="常规 3 2 4 2 4 2" xfId="1581"/>
    <cellStyle name="常规 3 2 4 2 4 2 2" xfId="3465"/>
    <cellStyle name="常规 3 2 4 2 4 2 3" xfId="5244"/>
    <cellStyle name="常规 3 2 4 2 4 3" xfId="3466"/>
    <cellStyle name="常规 3 2 4 2 4 4" xfId="5243"/>
    <cellStyle name="常规 3 2 4 2 5" xfId="3467"/>
    <cellStyle name="常规 3 2 4 2 6" xfId="5233"/>
    <cellStyle name="常规 3 2 4 2 7" xfId="6921"/>
    <cellStyle name="常规 3 2 4 3" xfId="1582"/>
    <cellStyle name="常规 3 2 4 3 2" xfId="1583"/>
    <cellStyle name="常规 3 2 4 3 2 2" xfId="1584"/>
    <cellStyle name="常规 3 2 4 3 2 2 2" xfId="1585"/>
    <cellStyle name="常规 3 2 4 3 2 2 2 2" xfId="3468"/>
    <cellStyle name="常规 3 2 4 3 2 2 2 3" xfId="5248"/>
    <cellStyle name="常规 3 2 4 3 2 2 3" xfId="3469"/>
    <cellStyle name="常规 3 2 4 3 2 2 4" xfId="5247"/>
    <cellStyle name="常规 3 2 4 3 2 3" xfId="3470"/>
    <cellStyle name="常规 3 2 4 3 2 4" xfId="5246"/>
    <cellStyle name="常规 3 2 4 3 3" xfId="1586"/>
    <cellStyle name="常规 3 2 4 3 3 2" xfId="1587"/>
    <cellStyle name="常规 3 2 4 3 3 2 2" xfId="3471"/>
    <cellStyle name="常规 3 2 4 3 3 2 3" xfId="5250"/>
    <cellStyle name="常规 3 2 4 3 3 3" xfId="3472"/>
    <cellStyle name="常规 3 2 4 3 3 4" xfId="5249"/>
    <cellStyle name="常规 3 2 4 3 4" xfId="3473"/>
    <cellStyle name="常规 3 2 4 3 5" xfId="5245"/>
    <cellStyle name="常规 3 2 4 4" xfId="1588"/>
    <cellStyle name="常规 3 2 4 4 2" xfId="1589"/>
    <cellStyle name="常规 3 2 4 4 2 2" xfId="1590"/>
    <cellStyle name="常规 3 2 4 4 2 2 2" xfId="3474"/>
    <cellStyle name="常规 3 2 4 4 2 2 3" xfId="5253"/>
    <cellStyle name="常规 3 2 4 4 2 3" xfId="3475"/>
    <cellStyle name="常规 3 2 4 4 2 4" xfId="5252"/>
    <cellStyle name="常规 3 2 4 4 3" xfId="3476"/>
    <cellStyle name="常规 3 2 4 4 4" xfId="5251"/>
    <cellStyle name="常规 3 2 4 5" xfId="1591"/>
    <cellStyle name="常规 3 2 4 5 2" xfId="1592"/>
    <cellStyle name="常规 3 2 4 5 2 2" xfId="3477"/>
    <cellStyle name="常规 3 2 4 5 2 3" xfId="5255"/>
    <cellStyle name="常规 3 2 4 5 3" xfId="3478"/>
    <cellStyle name="常规 3 2 4 5 4" xfId="5254"/>
    <cellStyle name="常规 3 2 4 6" xfId="3479"/>
    <cellStyle name="常规 3 2 4 7" xfId="5232"/>
    <cellStyle name="常规 3 2 4 8" xfId="6920"/>
    <cellStyle name="常规 3 2 5" xfId="1593"/>
    <cellStyle name="常规 3 2 5 2" xfId="1594"/>
    <cellStyle name="常规 3 2 5 2 2" xfId="1595"/>
    <cellStyle name="常规 3 2 5 2 2 2" xfId="1596"/>
    <cellStyle name="常规 3 2 5 2 2 2 2" xfId="1597"/>
    <cellStyle name="常规 3 2 5 2 2 2 2 2" xfId="3480"/>
    <cellStyle name="常规 3 2 5 2 2 2 2 3" xfId="5260"/>
    <cellStyle name="常规 3 2 5 2 2 2 3" xfId="3481"/>
    <cellStyle name="常规 3 2 5 2 2 2 4" xfId="5259"/>
    <cellStyle name="常规 3 2 5 2 2 3" xfId="3482"/>
    <cellStyle name="常规 3 2 5 2 2 4" xfId="5258"/>
    <cellStyle name="常规 3 2 5 2 3" xfId="1598"/>
    <cellStyle name="常规 3 2 5 2 3 2" xfId="1599"/>
    <cellStyle name="常规 3 2 5 2 3 2 2" xfId="3483"/>
    <cellStyle name="常规 3 2 5 2 3 2 3" xfId="5262"/>
    <cellStyle name="常规 3 2 5 2 3 3" xfId="3484"/>
    <cellStyle name="常规 3 2 5 2 3 4" xfId="5261"/>
    <cellStyle name="常规 3 2 5 2 4" xfId="3485"/>
    <cellStyle name="常规 3 2 5 2 5" xfId="5257"/>
    <cellStyle name="常规 3 2 5 3" xfId="1600"/>
    <cellStyle name="常规 3 2 5 3 2" xfId="1601"/>
    <cellStyle name="常规 3 2 5 3 2 2" xfId="1602"/>
    <cellStyle name="常规 3 2 5 3 2 2 2" xfId="3486"/>
    <cellStyle name="常规 3 2 5 3 2 2 3" xfId="5265"/>
    <cellStyle name="常规 3 2 5 3 2 3" xfId="3487"/>
    <cellStyle name="常规 3 2 5 3 2 4" xfId="5264"/>
    <cellStyle name="常规 3 2 5 3 3" xfId="3488"/>
    <cellStyle name="常规 3 2 5 3 4" xfId="5263"/>
    <cellStyle name="常规 3 2 5 4" xfId="1603"/>
    <cellStyle name="常规 3 2 5 4 2" xfId="1604"/>
    <cellStyle name="常规 3 2 5 4 2 2" xfId="3489"/>
    <cellStyle name="常规 3 2 5 4 2 3" xfId="5267"/>
    <cellStyle name="常规 3 2 5 4 3" xfId="3490"/>
    <cellStyle name="常规 3 2 5 4 4" xfId="5266"/>
    <cellStyle name="常规 3 2 5 5" xfId="3491"/>
    <cellStyle name="常规 3 2 5 6" xfId="5256"/>
    <cellStyle name="常规 3 2 5 7" xfId="6922"/>
    <cellStyle name="常规 3 2 6" xfId="1605"/>
    <cellStyle name="常规 3 2 6 2" xfId="1606"/>
    <cellStyle name="常规 3 2 6 2 2" xfId="1607"/>
    <cellStyle name="常规 3 2 6 2 2 2" xfId="1608"/>
    <cellStyle name="常规 3 2 6 2 2 2 2" xfId="3492"/>
    <cellStyle name="常规 3 2 6 2 2 2 3" xfId="5271"/>
    <cellStyle name="常规 3 2 6 2 2 3" xfId="3493"/>
    <cellStyle name="常规 3 2 6 2 2 4" xfId="5270"/>
    <cellStyle name="常规 3 2 6 2 3" xfId="3494"/>
    <cellStyle name="常规 3 2 6 2 4" xfId="5269"/>
    <cellStyle name="常规 3 2 6 3" xfId="1609"/>
    <cellStyle name="常规 3 2 6 3 2" xfId="1610"/>
    <cellStyle name="常规 3 2 6 3 2 2" xfId="3495"/>
    <cellStyle name="常规 3 2 6 3 2 3" xfId="5273"/>
    <cellStyle name="常规 3 2 6 3 3" xfId="3496"/>
    <cellStyle name="常规 3 2 6 3 4" xfId="5272"/>
    <cellStyle name="常规 3 2 6 4" xfId="3497"/>
    <cellStyle name="常规 3 2 6 5" xfId="5268"/>
    <cellStyle name="常规 3 2 7" xfId="1611"/>
    <cellStyle name="常规 3 2 7 2" xfId="1612"/>
    <cellStyle name="常规 3 2 7 2 2" xfId="1613"/>
    <cellStyle name="常规 3 2 7 2 2 2" xfId="3498"/>
    <cellStyle name="常规 3 2 7 2 2 3" xfId="5276"/>
    <cellStyle name="常规 3 2 7 2 3" xfId="3499"/>
    <cellStyle name="常规 3 2 7 2 4" xfId="5275"/>
    <cellStyle name="常规 3 2 7 3" xfId="3500"/>
    <cellStyle name="常规 3 2 7 4" xfId="5274"/>
    <cellStyle name="常规 3 2 8" xfId="1614"/>
    <cellStyle name="常规 3 2 8 2" xfId="1615"/>
    <cellStyle name="常规 3 2 8 2 2" xfId="3501"/>
    <cellStyle name="常规 3 2 8 2 3" xfId="5278"/>
    <cellStyle name="常规 3 2 8 3" xfId="3502"/>
    <cellStyle name="常规 3 2 8 4" xfId="5277"/>
    <cellStyle name="常规 3 2 9" xfId="1425"/>
    <cellStyle name="常规 3 2 9 2" xfId="3503"/>
    <cellStyle name="常规 3 2 9 3" xfId="5279"/>
    <cellStyle name="常规 3 3" xfId="436"/>
    <cellStyle name="常规 3 3 10" xfId="3504"/>
    <cellStyle name="常规 3 3 11" xfId="5280"/>
    <cellStyle name="常规 3 3 2" xfId="437"/>
    <cellStyle name="常规 3 3 2 10" xfId="6923"/>
    <cellStyle name="常规 3 3 2 2" xfId="623"/>
    <cellStyle name="常规 3 3 2 2 2" xfId="1619"/>
    <cellStyle name="常规 3 3 2 2 2 2" xfId="1620"/>
    <cellStyle name="常规 3 3 2 2 2 2 2" xfId="1621"/>
    <cellStyle name="常规 3 3 2 2 2 2 2 2" xfId="1622"/>
    <cellStyle name="常规 3 3 2 2 2 2 2 2 2" xfId="1623"/>
    <cellStyle name="常规 3 3 2 2 2 2 2 2 2 2" xfId="3505"/>
    <cellStyle name="常规 3 3 2 2 2 2 2 2 2 3" xfId="5287"/>
    <cellStyle name="常规 3 3 2 2 2 2 2 2 3" xfId="3506"/>
    <cellStyle name="常规 3 3 2 2 2 2 2 2 4" xfId="5286"/>
    <cellStyle name="常规 3 3 2 2 2 2 2 3" xfId="3507"/>
    <cellStyle name="常规 3 3 2 2 2 2 2 4" xfId="5285"/>
    <cellStyle name="常规 3 3 2 2 2 2 3" xfId="1624"/>
    <cellStyle name="常规 3 3 2 2 2 2 3 2" xfId="1625"/>
    <cellStyle name="常规 3 3 2 2 2 2 3 2 2" xfId="3508"/>
    <cellStyle name="常规 3 3 2 2 2 2 3 2 3" xfId="5289"/>
    <cellStyle name="常规 3 3 2 2 2 2 3 3" xfId="3509"/>
    <cellStyle name="常规 3 3 2 2 2 2 3 4" xfId="5288"/>
    <cellStyle name="常规 3 3 2 2 2 2 4" xfId="3510"/>
    <cellStyle name="常规 3 3 2 2 2 2 5" xfId="5284"/>
    <cellStyle name="常规 3 3 2 2 2 3" xfId="1626"/>
    <cellStyle name="常规 3 3 2 2 2 3 2" xfId="1627"/>
    <cellStyle name="常规 3 3 2 2 2 3 2 2" xfId="1628"/>
    <cellStyle name="常规 3 3 2 2 2 3 2 2 2" xfId="3511"/>
    <cellStyle name="常规 3 3 2 2 2 3 2 2 3" xfId="5292"/>
    <cellStyle name="常规 3 3 2 2 2 3 2 3" xfId="3512"/>
    <cellStyle name="常规 3 3 2 2 2 3 2 4" xfId="5291"/>
    <cellStyle name="常规 3 3 2 2 2 3 3" xfId="3513"/>
    <cellStyle name="常规 3 3 2 2 2 3 4" xfId="5290"/>
    <cellStyle name="常规 3 3 2 2 2 4" xfId="1629"/>
    <cellStyle name="常规 3 3 2 2 2 4 2" xfId="1630"/>
    <cellStyle name="常规 3 3 2 2 2 4 2 2" xfId="3514"/>
    <cellStyle name="常规 3 3 2 2 2 4 2 3" xfId="5294"/>
    <cellStyle name="常规 3 3 2 2 2 4 3" xfId="3515"/>
    <cellStyle name="常规 3 3 2 2 2 4 4" xfId="5293"/>
    <cellStyle name="常规 3 3 2 2 2 5" xfId="3516"/>
    <cellStyle name="常规 3 3 2 2 2 6" xfId="5283"/>
    <cellStyle name="常规 3 3 2 2 3" xfId="1631"/>
    <cellStyle name="常规 3 3 2 2 3 2" xfId="1632"/>
    <cellStyle name="常规 3 3 2 2 3 2 2" xfId="1633"/>
    <cellStyle name="常规 3 3 2 2 3 2 2 2" xfId="1634"/>
    <cellStyle name="常规 3 3 2 2 3 2 2 2 2" xfId="3517"/>
    <cellStyle name="常规 3 3 2 2 3 2 2 2 3" xfId="5298"/>
    <cellStyle name="常规 3 3 2 2 3 2 2 3" xfId="3518"/>
    <cellStyle name="常规 3 3 2 2 3 2 2 4" xfId="5297"/>
    <cellStyle name="常规 3 3 2 2 3 2 3" xfId="3519"/>
    <cellStyle name="常规 3 3 2 2 3 2 4" xfId="5296"/>
    <cellStyle name="常规 3 3 2 2 3 3" xfId="1635"/>
    <cellStyle name="常规 3 3 2 2 3 3 2" xfId="1636"/>
    <cellStyle name="常规 3 3 2 2 3 3 2 2" xfId="3520"/>
    <cellStyle name="常规 3 3 2 2 3 3 2 3" xfId="5300"/>
    <cellStyle name="常规 3 3 2 2 3 3 3" xfId="3521"/>
    <cellStyle name="常规 3 3 2 2 3 3 4" xfId="5299"/>
    <cellStyle name="常规 3 3 2 2 3 4" xfId="3522"/>
    <cellStyle name="常规 3 3 2 2 3 5" xfId="5295"/>
    <cellStyle name="常规 3 3 2 2 4" xfId="1637"/>
    <cellStyle name="常规 3 3 2 2 4 2" xfId="1638"/>
    <cellStyle name="常规 3 3 2 2 4 2 2" xfId="1639"/>
    <cellStyle name="常规 3 3 2 2 4 2 2 2" xfId="3523"/>
    <cellStyle name="常规 3 3 2 2 4 2 2 3" xfId="5303"/>
    <cellStyle name="常规 3 3 2 2 4 2 3" xfId="3524"/>
    <cellStyle name="常规 3 3 2 2 4 2 4" xfId="5302"/>
    <cellStyle name="常规 3 3 2 2 4 3" xfId="3525"/>
    <cellStyle name="常规 3 3 2 2 4 4" xfId="5301"/>
    <cellStyle name="常规 3 3 2 2 5" xfId="1640"/>
    <cellStyle name="常规 3 3 2 2 5 2" xfId="1641"/>
    <cellStyle name="常规 3 3 2 2 5 2 2" xfId="3526"/>
    <cellStyle name="常规 3 3 2 2 5 2 3" xfId="5305"/>
    <cellStyle name="常规 3 3 2 2 5 3" xfId="3527"/>
    <cellStyle name="常规 3 3 2 2 5 4" xfId="5304"/>
    <cellStyle name="常规 3 3 2 2 6" xfId="1618"/>
    <cellStyle name="常规 3 3 2 2 6 2" xfId="5306"/>
    <cellStyle name="常规 3 3 2 2 7" xfId="5282"/>
    <cellStyle name="常规 3 3 2 3" xfId="1642"/>
    <cellStyle name="常规 3 3 2 3 2" xfId="1643"/>
    <cellStyle name="常规 3 3 2 3 2 2" xfId="1644"/>
    <cellStyle name="常规 3 3 2 3 2 2 2" xfId="1645"/>
    <cellStyle name="常规 3 3 2 3 2 2 2 2" xfId="1646"/>
    <cellStyle name="常规 3 3 2 3 2 2 2 2 2" xfId="3528"/>
    <cellStyle name="常规 3 3 2 3 2 2 2 2 3" xfId="5311"/>
    <cellStyle name="常规 3 3 2 3 2 2 2 3" xfId="3529"/>
    <cellStyle name="常规 3 3 2 3 2 2 2 4" xfId="5310"/>
    <cellStyle name="常规 3 3 2 3 2 2 3" xfId="3530"/>
    <cellStyle name="常规 3 3 2 3 2 2 4" xfId="5309"/>
    <cellStyle name="常规 3 3 2 3 2 3" xfId="1647"/>
    <cellStyle name="常规 3 3 2 3 2 3 2" xfId="1648"/>
    <cellStyle name="常规 3 3 2 3 2 3 2 2" xfId="3531"/>
    <cellStyle name="常规 3 3 2 3 2 3 2 3" xfId="5313"/>
    <cellStyle name="常规 3 3 2 3 2 3 3" xfId="3532"/>
    <cellStyle name="常规 3 3 2 3 2 3 4" xfId="5312"/>
    <cellStyle name="常规 3 3 2 3 2 4" xfId="3533"/>
    <cellStyle name="常规 3 3 2 3 2 5" xfId="5308"/>
    <cellStyle name="常规 3 3 2 3 3" xfId="1649"/>
    <cellStyle name="常规 3 3 2 3 3 2" xfId="1650"/>
    <cellStyle name="常规 3 3 2 3 3 2 2" xfId="1651"/>
    <cellStyle name="常规 3 3 2 3 3 2 2 2" xfId="3534"/>
    <cellStyle name="常规 3 3 2 3 3 2 2 3" xfId="5316"/>
    <cellStyle name="常规 3 3 2 3 3 2 3" xfId="3535"/>
    <cellStyle name="常规 3 3 2 3 3 2 4" xfId="5315"/>
    <cellStyle name="常规 3 3 2 3 3 3" xfId="3536"/>
    <cellStyle name="常规 3 3 2 3 3 4" xfId="5314"/>
    <cellStyle name="常规 3 3 2 3 4" xfId="1652"/>
    <cellStyle name="常规 3 3 2 3 4 2" xfId="1653"/>
    <cellStyle name="常规 3 3 2 3 4 2 2" xfId="3537"/>
    <cellStyle name="常规 3 3 2 3 4 2 3" xfId="5318"/>
    <cellStyle name="常规 3 3 2 3 4 3" xfId="3538"/>
    <cellStyle name="常规 3 3 2 3 4 4" xfId="5317"/>
    <cellStyle name="常规 3 3 2 3 5" xfId="3539"/>
    <cellStyle name="常规 3 3 2 3 6" xfId="5307"/>
    <cellStyle name="常规 3 3 2 4" xfId="1654"/>
    <cellStyle name="常规 3 3 2 4 2" xfId="1655"/>
    <cellStyle name="常规 3 3 2 4 2 2" xfId="1656"/>
    <cellStyle name="常规 3 3 2 4 2 2 2" xfId="1657"/>
    <cellStyle name="常规 3 3 2 4 2 2 2 2" xfId="3540"/>
    <cellStyle name="常规 3 3 2 4 2 2 2 3" xfId="5322"/>
    <cellStyle name="常规 3 3 2 4 2 2 3" xfId="3541"/>
    <cellStyle name="常规 3 3 2 4 2 2 4" xfId="5321"/>
    <cellStyle name="常规 3 3 2 4 2 3" xfId="3542"/>
    <cellStyle name="常规 3 3 2 4 2 4" xfId="5320"/>
    <cellStyle name="常规 3 3 2 4 3" xfId="1658"/>
    <cellStyle name="常规 3 3 2 4 3 2" xfId="1659"/>
    <cellStyle name="常规 3 3 2 4 3 2 2" xfId="3543"/>
    <cellStyle name="常规 3 3 2 4 3 2 3" xfId="5324"/>
    <cellStyle name="常规 3 3 2 4 3 3" xfId="3544"/>
    <cellStyle name="常规 3 3 2 4 3 4" xfId="5323"/>
    <cellStyle name="常规 3 3 2 4 4" xfId="3545"/>
    <cellStyle name="常规 3 3 2 4 5" xfId="5319"/>
    <cellStyle name="常规 3 3 2 5" xfId="1660"/>
    <cellStyle name="常规 3 3 2 5 2" xfId="1661"/>
    <cellStyle name="常规 3 3 2 5 2 2" xfId="1662"/>
    <cellStyle name="常规 3 3 2 5 2 2 2" xfId="3546"/>
    <cellStyle name="常规 3 3 2 5 2 2 3" xfId="5327"/>
    <cellStyle name="常规 3 3 2 5 2 3" xfId="3547"/>
    <cellStyle name="常规 3 3 2 5 2 4" xfId="5326"/>
    <cellStyle name="常规 3 3 2 5 3" xfId="3548"/>
    <cellStyle name="常规 3 3 2 5 4" xfId="5325"/>
    <cellStyle name="常规 3 3 2 6" xfId="1663"/>
    <cellStyle name="常规 3 3 2 6 2" xfId="1664"/>
    <cellStyle name="常规 3 3 2 6 2 2" xfId="3549"/>
    <cellStyle name="常规 3 3 2 6 2 3" xfId="5329"/>
    <cellStyle name="常规 3 3 2 6 3" xfId="3550"/>
    <cellStyle name="常规 3 3 2 6 4" xfId="5328"/>
    <cellStyle name="常规 3 3 2 7" xfId="1617"/>
    <cellStyle name="常规 3 3 2 7 2" xfId="5330"/>
    <cellStyle name="常规 3 3 2 8" xfId="3551"/>
    <cellStyle name="常规 3 3 2 9" xfId="5281"/>
    <cellStyle name="常规 3 3 3" xfId="1665"/>
    <cellStyle name="常规 3 3 3 2" xfId="1666"/>
    <cellStyle name="常规 3 3 3 2 2" xfId="1667"/>
    <cellStyle name="常规 3 3 3 2 2 2" xfId="1668"/>
    <cellStyle name="常规 3 3 3 2 2 2 2" xfId="1669"/>
    <cellStyle name="常规 3 3 3 2 2 2 2 2" xfId="1670"/>
    <cellStyle name="常规 3 3 3 2 2 2 2 2 2" xfId="3552"/>
    <cellStyle name="常规 3 3 3 2 2 2 2 2 3" xfId="5336"/>
    <cellStyle name="常规 3 3 3 2 2 2 2 3" xfId="3553"/>
    <cellStyle name="常规 3 3 3 2 2 2 2 4" xfId="5335"/>
    <cellStyle name="常规 3 3 3 2 2 2 3" xfId="3554"/>
    <cellStyle name="常规 3 3 3 2 2 2 4" xfId="5334"/>
    <cellStyle name="常规 3 3 3 2 2 3" xfId="1671"/>
    <cellStyle name="常规 3 3 3 2 2 3 2" xfId="1672"/>
    <cellStyle name="常规 3 3 3 2 2 3 2 2" xfId="3555"/>
    <cellStyle name="常规 3 3 3 2 2 3 2 3" xfId="5338"/>
    <cellStyle name="常规 3 3 3 2 2 3 3" xfId="3556"/>
    <cellStyle name="常规 3 3 3 2 2 3 4" xfId="5337"/>
    <cellStyle name="常规 3 3 3 2 2 4" xfId="3557"/>
    <cellStyle name="常规 3 3 3 2 2 5" xfId="5333"/>
    <cellStyle name="常规 3 3 3 2 3" xfId="1673"/>
    <cellStyle name="常规 3 3 3 2 3 2" xfId="1674"/>
    <cellStyle name="常规 3 3 3 2 3 2 2" xfId="1675"/>
    <cellStyle name="常规 3 3 3 2 3 2 2 2" xfId="3558"/>
    <cellStyle name="常规 3 3 3 2 3 2 2 3" xfId="5341"/>
    <cellStyle name="常规 3 3 3 2 3 2 3" xfId="3559"/>
    <cellStyle name="常规 3 3 3 2 3 2 4" xfId="5340"/>
    <cellStyle name="常规 3 3 3 2 3 3" xfId="3560"/>
    <cellStyle name="常规 3 3 3 2 3 4" xfId="5339"/>
    <cellStyle name="常规 3 3 3 2 4" xfId="1676"/>
    <cellStyle name="常规 3 3 3 2 4 2" xfId="1677"/>
    <cellStyle name="常规 3 3 3 2 4 2 2" xfId="3561"/>
    <cellStyle name="常规 3 3 3 2 4 2 3" xfId="5343"/>
    <cellStyle name="常规 3 3 3 2 4 3" xfId="3562"/>
    <cellStyle name="常规 3 3 3 2 4 4" xfId="5342"/>
    <cellStyle name="常规 3 3 3 2 5" xfId="3563"/>
    <cellStyle name="常规 3 3 3 2 6" xfId="5332"/>
    <cellStyle name="常规 3 3 3 3" xfId="1678"/>
    <cellStyle name="常规 3 3 3 3 2" xfId="1679"/>
    <cellStyle name="常规 3 3 3 3 2 2" xfId="1680"/>
    <cellStyle name="常规 3 3 3 3 2 2 2" xfId="1681"/>
    <cellStyle name="常规 3 3 3 3 2 2 2 2" xfId="3564"/>
    <cellStyle name="常规 3 3 3 3 2 2 2 3" xfId="5347"/>
    <cellStyle name="常规 3 3 3 3 2 2 3" xfId="3565"/>
    <cellStyle name="常规 3 3 3 3 2 2 4" xfId="5346"/>
    <cellStyle name="常规 3 3 3 3 2 3" xfId="3566"/>
    <cellStyle name="常规 3 3 3 3 2 4" xfId="5345"/>
    <cellStyle name="常规 3 3 3 3 3" xfId="1682"/>
    <cellStyle name="常规 3 3 3 3 3 2" xfId="1683"/>
    <cellStyle name="常规 3 3 3 3 3 2 2" xfId="3567"/>
    <cellStyle name="常规 3 3 3 3 3 2 3" xfId="5349"/>
    <cellStyle name="常规 3 3 3 3 3 3" xfId="3568"/>
    <cellStyle name="常规 3 3 3 3 3 4" xfId="5348"/>
    <cellStyle name="常规 3 3 3 3 4" xfId="3569"/>
    <cellStyle name="常规 3 3 3 3 5" xfId="5344"/>
    <cellStyle name="常规 3 3 3 4" xfId="1684"/>
    <cellStyle name="常规 3 3 3 4 2" xfId="1685"/>
    <cellStyle name="常规 3 3 3 4 2 2" xfId="1686"/>
    <cellStyle name="常规 3 3 3 4 2 2 2" xfId="3570"/>
    <cellStyle name="常规 3 3 3 4 2 2 3" xfId="5352"/>
    <cellStyle name="常规 3 3 3 4 2 3" xfId="3571"/>
    <cellStyle name="常规 3 3 3 4 2 4" xfId="5351"/>
    <cellStyle name="常规 3 3 3 4 3" xfId="3572"/>
    <cellStyle name="常规 3 3 3 4 4" xfId="5350"/>
    <cellStyle name="常规 3 3 3 5" xfId="1687"/>
    <cellStyle name="常规 3 3 3 5 2" xfId="1688"/>
    <cellStyle name="常规 3 3 3 5 2 2" xfId="3573"/>
    <cellStyle name="常规 3 3 3 5 2 3" xfId="5354"/>
    <cellStyle name="常规 3 3 3 5 3" xfId="3574"/>
    <cellStyle name="常规 3 3 3 5 4" xfId="5353"/>
    <cellStyle name="常规 3 3 3 6" xfId="3575"/>
    <cellStyle name="常规 3 3 3 7" xfId="5331"/>
    <cellStyle name="常规 3 3 4" xfId="1689"/>
    <cellStyle name="常规 3 3 4 2" xfId="1690"/>
    <cellStyle name="常规 3 3 4 2 2" xfId="1691"/>
    <cellStyle name="常规 3 3 4 2 2 2" xfId="1692"/>
    <cellStyle name="常规 3 3 4 2 2 2 2" xfId="1693"/>
    <cellStyle name="常规 3 3 4 2 2 2 2 2" xfId="3576"/>
    <cellStyle name="常规 3 3 4 2 2 2 2 3" xfId="5359"/>
    <cellStyle name="常规 3 3 4 2 2 2 3" xfId="3577"/>
    <cellStyle name="常规 3 3 4 2 2 2 4" xfId="5358"/>
    <cellStyle name="常规 3 3 4 2 2 3" xfId="3578"/>
    <cellStyle name="常规 3 3 4 2 2 4" xfId="5357"/>
    <cellStyle name="常规 3 3 4 2 3" xfId="1694"/>
    <cellStyle name="常规 3 3 4 2 3 2" xfId="1695"/>
    <cellStyle name="常规 3 3 4 2 3 2 2" xfId="3579"/>
    <cellStyle name="常规 3 3 4 2 3 2 3" xfId="5361"/>
    <cellStyle name="常规 3 3 4 2 3 3" xfId="3580"/>
    <cellStyle name="常规 3 3 4 2 3 4" xfId="5360"/>
    <cellStyle name="常规 3 3 4 2 4" xfId="3581"/>
    <cellStyle name="常规 3 3 4 2 5" xfId="5356"/>
    <cellStyle name="常规 3 3 4 3" xfId="1696"/>
    <cellStyle name="常规 3 3 4 3 2" xfId="1697"/>
    <cellStyle name="常规 3 3 4 3 2 2" xfId="1698"/>
    <cellStyle name="常规 3 3 4 3 2 2 2" xfId="3582"/>
    <cellStyle name="常规 3 3 4 3 2 2 3" xfId="5364"/>
    <cellStyle name="常规 3 3 4 3 2 3" xfId="3583"/>
    <cellStyle name="常规 3 3 4 3 2 4" xfId="5363"/>
    <cellStyle name="常规 3 3 4 3 3" xfId="3584"/>
    <cellStyle name="常规 3 3 4 3 4" xfId="5362"/>
    <cellStyle name="常规 3 3 4 4" xfId="1699"/>
    <cellStyle name="常规 3 3 4 4 2" xfId="1700"/>
    <cellStyle name="常规 3 3 4 4 2 2" xfId="3585"/>
    <cellStyle name="常规 3 3 4 4 2 3" xfId="5366"/>
    <cellStyle name="常规 3 3 4 4 3" xfId="3586"/>
    <cellStyle name="常规 3 3 4 4 4" xfId="5365"/>
    <cellStyle name="常规 3 3 4 5" xfId="3587"/>
    <cellStyle name="常规 3 3 4 6" xfId="5355"/>
    <cellStyle name="常规 3 3 5" xfId="1701"/>
    <cellStyle name="常规 3 3 5 2" xfId="1702"/>
    <cellStyle name="常规 3 3 5 2 2" xfId="1703"/>
    <cellStyle name="常规 3 3 5 2 2 2" xfId="1704"/>
    <cellStyle name="常规 3 3 5 2 2 2 2" xfId="3588"/>
    <cellStyle name="常规 3 3 5 2 2 2 3" xfId="5370"/>
    <cellStyle name="常规 3 3 5 2 2 3" xfId="3589"/>
    <cellStyle name="常规 3 3 5 2 2 4" xfId="5369"/>
    <cellStyle name="常规 3 3 5 2 3" xfId="3590"/>
    <cellStyle name="常规 3 3 5 2 4" xfId="5368"/>
    <cellStyle name="常规 3 3 5 3" xfId="1705"/>
    <cellStyle name="常规 3 3 5 3 2" xfId="1706"/>
    <cellStyle name="常规 3 3 5 3 2 2" xfId="3591"/>
    <cellStyle name="常规 3 3 5 3 2 3" xfId="5372"/>
    <cellStyle name="常规 3 3 5 3 3" xfId="3592"/>
    <cellStyle name="常规 3 3 5 3 4" xfId="5371"/>
    <cellStyle name="常规 3 3 5 4" xfId="3593"/>
    <cellStyle name="常规 3 3 5 5" xfId="5367"/>
    <cellStyle name="常规 3 3 6" xfId="1707"/>
    <cellStyle name="常规 3 3 6 2" xfId="1708"/>
    <cellStyle name="常规 3 3 6 2 2" xfId="1709"/>
    <cellStyle name="常规 3 3 6 2 2 2" xfId="3594"/>
    <cellStyle name="常规 3 3 6 2 2 3" xfId="5375"/>
    <cellStyle name="常规 3 3 6 2 3" xfId="3595"/>
    <cellStyle name="常规 3 3 6 2 4" xfId="5374"/>
    <cellStyle name="常规 3 3 6 3" xfId="3596"/>
    <cellStyle name="常规 3 3 6 4" xfId="5373"/>
    <cellStyle name="常规 3 3 7" xfId="1710"/>
    <cellStyle name="常规 3 3 7 2" xfId="1711"/>
    <cellStyle name="常规 3 3 7 2 2" xfId="3597"/>
    <cellStyle name="常规 3 3 7 2 3" xfId="5377"/>
    <cellStyle name="常规 3 3 7 3" xfId="3598"/>
    <cellStyle name="常规 3 3 7 4" xfId="5376"/>
    <cellStyle name="常规 3 3 8" xfId="1616"/>
    <cellStyle name="常规 3 3 8 2" xfId="5378"/>
    <cellStyle name="常规 3 3 9" xfId="2314"/>
    <cellStyle name="常规 3 3 9 2" xfId="5379"/>
    <cellStyle name="常规 3 4" xfId="438"/>
    <cellStyle name="常规 3 4 10" xfId="6924"/>
    <cellStyle name="常规 3 4 2" xfId="439"/>
    <cellStyle name="常规 3 4 2 2" xfId="624"/>
    <cellStyle name="常规 3 4 2 2 2" xfId="1715"/>
    <cellStyle name="常规 3 4 2 2 2 2" xfId="1716"/>
    <cellStyle name="常规 3 4 2 2 2 2 2" xfId="1717"/>
    <cellStyle name="常规 3 4 2 2 2 2 2 2" xfId="1718"/>
    <cellStyle name="常规 3 4 2 2 2 2 2 2 2" xfId="3599"/>
    <cellStyle name="常规 3 4 2 2 2 2 2 2 3" xfId="5386"/>
    <cellStyle name="常规 3 4 2 2 2 2 2 3" xfId="3600"/>
    <cellStyle name="常规 3 4 2 2 2 2 2 4" xfId="5385"/>
    <cellStyle name="常规 3 4 2 2 2 2 3" xfId="3601"/>
    <cellStyle name="常规 3 4 2 2 2 2 4" xfId="5384"/>
    <cellStyle name="常规 3 4 2 2 2 3" xfId="1719"/>
    <cellStyle name="常规 3 4 2 2 2 3 2" xfId="1720"/>
    <cellStyle name="常规 3 4 2 2 2 3 2 2" xfId="3602"/>
    <cellStyle name="常规 3 4 2 2 2 3 2 3" xfId="5388"/>
    <cellStyle name="常规 3 4 2 2 2 3 3" xfId="3603"/>
    <cellStyle name="常规 3 4 2 2 2 3 4" xfId="5387"/>
    <cellStyle name="常规 3 4 2 2 2 4" xfId="3604"/>
    <cellStyle name="常规 3 4 2 2 2 5" xfId="5383"/>
    <cellStyle name="常规 3 4 2 2 3" xfId="1721"/>
    <cellStyle name="常规 3 4 2 2 3 2" xfId="1722"/>
    <cellStyle name="常规 3 4 2 2 3 2 2" xfId="1723"/>
    <cellStyle name="常规 3 4 2 2 3 2 2 2" xfId="3605"/>
    <cellStyle name="常规 3 4 2 2 3 2 2 3" xfId="5391"/>
    <cellStyle name="常规 3 4 2 2 3 2 3" xfId="3606"/>
    <cellStyle name="常规 3 4 2 2 3 2 4" xfId="5390"/>
    <cellStyle name="常规 3 4 2 2 3 3" xfId="3607"/>
    <cellStyle name="常规 3 4 2 2 3 4" xfId="5389"/>
    <cellStyle name="常规 3 4 2 2 4" xfId="1724"/>
    <cellStyle name="常规 3 4 2 2 4 2" xfId="1725"/>
    <cellStyle name="常规 3 4 2 2 4 2 2" xfId="3608"/>
    <cellStyle name="常规 3 4 2 2 4 2 3" xfId="5393"/>
    <cellStyle name="常规 3 4 2 2 4 3" xfId="3609"/>
    <cellStyle name="常规 3 4 2 2 4 4" xfId="5392"/>
    <cellStyle name="常规 3 4 2 2 5" xfId="1714"/>
    <cellStyle name="常规 3 4 2 2 5 2" xfId="5394"/>
    <cellStyle name="常规 3 4 2 2 6" xfId="5382"/>
    <cellStyle name="常规 3 4 2 2 7" xfId="6926"/>
    <cellStyle name="常规 3 4 2 3" xfId="1726"/>
    <cellStyle name="常规 3 4 2 3 2" xfId="1727"/>
    <cellStyle name="常规 3 4 2 3 2 2" xfId="1728"/>
    <cellStyle name="常规 3 4 2 3 2 2 2" xfId="1729"/>
    <cellStyle name="常规 3 4 2 3 2 2 2 2" xfId="3610"/>
    <cellStyle name="常规 3 4 2 3 2 2 2 3" xfId="5398"/>
    <cellStyle name="常规 3 4 2 3 2 2 3" xfId="3611"/>
    <cellStyle name="常规 3 4 2 3 2 2 4" xfId="5397"/>
    <cellStyle name="常规 3 4 2 3 2 3" xfId="3612"/>
    <cellStyle name="常规 3 4 2 3 2 4" xfId="5396"/>
    <cellStyle name="常规 3 4 2 3 3" xfId="1730"/>
    <cellStyle name="常规 3 4 2 3 3 2" xfId="1731"/>
    <cellStyle name="常规 3 4 2 3 3 2 2" xfId="3613"/>
    <cellStyle name="常规 3 4 2 3 3 2 3" xfId="5400"/>
    <cellStyle name="常规 3 4 2 3 3 3" xfId="3614"/>
    <cellStyle name="常规 3 4 2 3 3 4" xfId="5399"/>
    <cellStyle name="常规 3 4 2 3 4" xfId="3615"/>
    <cellStyle name="常规 3 4 2 3 5" xfId="5395"/>
    <cellStyle name="常规 3 4 2 4" xfId="1732"/>
    <cellStyle name="常规 3 4 2 4 2" xfId="1733"/>
    <cellStyle name="常规 3 4 2 4 2 2" xfId="1734"/>
    <cellStyle name="常规 3 4 2 4 2 2 2" xfId="3616"/>
    <cellStyle name="常规 3 4 2 4 2 2 3" xfId="5403"/>
    <cellStyle name="常规 3 4 2 4 2 3" xfId="3617"/>
    <cellStyle name="常规 3 4 2 4 2 4" xfId="5402"/>
    <cellStyle name="常规 3 4 2 4 3" xfId="3618"/>
    <cellStyle name="常规 3 4 2 4 4" xfId="5401"/>
    <cellStyle name="常规 3 4 2 5" xfId="1735"/>
    <cellStyle name="常规 3 4 2 5 2" xfId="1736"/>
    <cellStyle name="常规 3 4 2 5 2 2" xfId="3619"/>
    <cellStyle name="常规 3 4 2 5 2 3" xfId="5405"/>
    <cellStyle name="常规 3 4 2 5 3" xfId="3620"/>
    <cellStyle name="常规 3 4 2 5 4" xfId="5404"/>
    <cellStyle name="常规 3 4 2 6" xfId="1713"/>
    <cellStyle name="常规 3 4 2 6 2" xfId="5406"/>
    <cellStyle name="常规 3 4 2 7" xfId="3621"/>
    <cellStyle name="常规 3 4 2 8" xfId="5381"/>
    <cellStyle name="常规 3 4 2 9" xfId="6925"/>
    <cellStyle name="常规 3 4 3" xfId="1737"/>
    <cellStyle name="常规 3 4 3 2" xfId="1738"/>
    <cellStyle name="常规 3 4 3 2 2" xfId="1739"/>
    <cellStyle name="常规 3 4 3 2 2 2" xfId="1740"/>
    <cellStyle name="常规 3 4 3 2 2 2 2" xfId="1741"/>
    <cellStyle name="常规 3 4 3 2 2 2 2 2" xfId="3622"/>
    <cellStyle name="常规 3 4 3 2 2 2 2 3" xfId="5411"/>
    <cellStyle name="常规 3 4 3 2 2 2 3" xfId="3623"/>
    <cellStyle name="常规 3 4 3 2 2 2 4" xfId="5410"/>
    <cellStyle name="常规 3 4 3 2 2 3" xfId="3624"/>
    <cellStyle name="常规 3 4 3 2 2 4" xfId="5409"/>
    <cellStyle name="常规 3 4 3 2 3" xfId="1742"/>
    <cellStyle name="常规 3 4 3 2 3 2" xfId="1743"/>
    <cellStyle name="常规 3 4 3 2 3 2 2" xfId="3625"/>
    <cellStyle name="常规 3 4 3 2 3 2 3" xfId="5413"/>
    <cellStyle name="常规 3 4 3 2 3 3" xfId="3626"/>
    <cellStyle name="常规 3 4 3 2 3 4" xfId="5412"/>
    <cellStyle name="常规 3 4 3 2 4" xfId="3627"/>
    <cellStyle name="常规 3 4 3 2 5" xfId="5408"/>
    <cellStyle name="常规 3 4 3 3" xfId="1744"/>
    <cellStyle name="常规 3 4 3 3 2" xfId="1745"/>
    <cellStyle name="常规 3 4 3 3 2 2" xfId="1746"/>
    <cellStyle name="常规 3 4 3 3 2 2 2" xfId="3628"/>
    <cellStyle name="常规 3 4 3 3 2 2 3" xfId="5416"/>
    <cellStyle name="常规 3 4 3 3 2 3" xfId="3629"/>
    <cellStyle name="常规 3 4 3 3 2 4" xfId="5415"/>
    <cellStyle name="常规 3 4 3 3 3" xfId="3630"/>
    <cellStyle name="常规 3 4 3 3 4" xfId="5414"/>
    <cellStyle name="常规 3 4 3 4" xfId="1747"/>
    <cellStyle name="常规 3 4 3 4 2" xfId="1748"/>
    <cellStyle name="常规 3 4 3 4 2 2" xfId="3631"/>
    <cellStyle name="常规 3 4 3 4 2 3" xfId="5418"/>
    <cellStyle name="常规 3 4 3 4 3" xfId="3632"/>
    <cellStyle name="常规 3 4 3 4 4" xfId="5417"/>
    <cellStyle name="常规 3 4 3 5" xfId="3633"/>
    <cellStyle name="常规 3 4 3 6" xfId="5407"/>
    <cellStyle name="常规 3 4 3 7" xfId="6927"/>
    <cellStyle name="常规 3 4 4" xfId="1749"/>
    <cellStyle name="常规 3 4 4 2" xfId="1750"/>
    <cellStyle name="常规 3 4 4 2 2" xfId="1751"/>
    <cellStyle name="常规 3 4 4 2 2 2" xfId="1752"/>
    <cellStyle name="常规 3 4 4 2 2 2 2" xfId="3634"/>
    <cellStyle name="常规 3 4 4 2 2 2 3" xfId="5422"/>
    <cellStyle name="常规 3 4 4 2 2 3" xfId="3635"/>
    <cellStyle name="常规 3 4 4 2 2 4" xfId="5421"/>
    <cellStyle name="常规 3 4 4 2 3" xfId="3636"/>
    <cellStyle name="常规 3 4 4 2 4" xfId="5420"/>
    <cellStyle name="常规 3 4 4 3" xfId="1753"/>
    <cellStyle name="常规 3 4 4 3 2" xfId="1754"/>
    <cellStyle name="常规 3 4 4 3 2 2" xfId="3637"/>
    <cellStyle name="常规 3 4 4 3 2 3" xfId="5424"/>
    <cellStyle name="常规 3 4 4 3 3" xfId="3638"/>
    <cellStyle name="常规 3 4 4 3 4" xfId="5423"/>
    <cellStyle name="常规 3 4 4 4" xfId="3639"/>
    <cellStyle name="常规 3 4 4 5" xfId="5419"/>
    <cellStyle name="常规 3 4 5" xfId="1755"/>
    <cellStyle name="常规 3 4 5 2" xfId="1756"/>
    <cellStyle name="常规 3 4 5 2 2" xfId="1757"/>
    <cellStyle name="常规 3 4 5 2 2 2" xfId="3640"/>
    <cellStyle name="常规 3 4 5 2 2 3" xfId="5427"/>
    <cellStyle name="常规 3 4 5 2 3" xfId="3641"/>
    <cellStyle name="常规 3 4 5 2 4" xfId="5426"/>
    <cellStyle name="常规 3 4 5 3" xfId="3642"/>
    <cellStyle name="常规 3 4 5 4" xfId="5425"/>
    <cellStyle name="常规 3 4 6" xfId="1758"/>
    <cellStyle name="常规 3 4 6 2" xfId="1759"/>
    <cellStyle name="常规 3 4 6 2 2" xfId="3643"/>
    <cellStyle name="常规 3 4 6 2 3" xfId="5429"/>
    <cellStyle name="常规 3 4 6 3" xfId="3644"/>
    <cellStyle name="常规 3 4 6 4" xfId="5428"/>
    <cellStyle name="常规 3 4 7" xfId="1712"/>
    <cellStyle name="常规 3 4 7 2" xfId="5430"/>
    <cellStyle name="常规 3 4 8" xfId="3645"/>
    <cellStyle name="常规 3 4 9" xfId="5380"/>
    <cellStyle name="常规 3 5" xfId="440"/>
    <cellStyle name="常规 3 5 2" xfId="441"/>
    <cellStyle name="常规 3 5 2 2" xfId="625"/>
    <cellStyle name="常规 3 5 2 2 2" xfId="1763"/>
    <cellStyle name="常规 3 5 2 2 2 2" xfId="1764"/>
    <cellStyle name="常规 3 5 2 2 2 2 2" xfId="1765"/>
    <cellStyle name="常规 3 5 2 2 2 2 2 2" xfId="3646"/>
    <cellStyle name="常规 3 5 2 2 2 2 2 3" xfId="5436"/>
    <cellStyle name="常规 3 5 2 2 2 2 3" xfId="3647"/>
    <cellStyle name="常规 3 5 2 2 2 2 4" xfId="5435"/>
    <cellStyle name="常规 3 5 2 2 2 3" xfId="3648"/>
    <cellStyle name="常规 3 5 2 2 2 4" xfId="5434"/>
    <cellStyle name="常规 3 5 2 2 3" xfId="1766"/>
    <cellStyle name="常规 3 5 2 2 3 2" xfId="1767"/>
    <cellStyle name="常规 3 5 2 2 3 2 2" xfId="3649"/>
    <cellStyle name="常规 3 5 2 2 3 2 3" xfId="5438"/>
    <cellStyle name="常规 3 5 2 2 3 3" xfId="3650"/>
    <cellStyle name="常规 3 5 2 2 3 4" xfId="5437"/>
    <cellStyle name="常规 3 5 2 2 4" xfId="1762"/>
    <cellStyle name="常规 3 5 2 2 4 2" xfId="5439"/>
    <cellStyle name="常规 3 5 2 2 5" xfId="5433"/>
    <cellStyle name="常规 3 5 2 3" xfId="1768"/>
    <cellStyle name="常规 3 5 2 3 2" xfId="1769"/>
    <cellStyle name="常规 3 5 2 3 2 2" xfId="1770"/>
    <cellStyle name="常规 3 5 2 3 2 2 2" xfId="3651"/>
    <cellStyle name="常规 3 5 2 3 2 2 3" xfId="5442"/>
    <cellStyle name="常规 3 5 2 3 2 3" xfId="3652"/>
    <cellStyle name="常规 3 5 2 3 2 4" xfId="5441"/>
    <cellStyle name="常规 3 5 2 3 3" xfId="3653"/>
    <cellStyle name="常规 3 5 2 3 4" xfId="5440"/>
    <cellStyle name="常规 3 5 2 4" xfId="1771"/>
    <cellStyle name="常规 3 5 2 4 2" xfId="1772"/>
    <cellStyle name="常规 3 5 2 4 2 2" xfId="3654"/>
    <cellStyle name="常规 3 5 2 4 2 3" xfId="5444"/>
    <cellStyle name="常规 3 5 2 4 3" xfId="3655"/>
    <cellStyle name="常规 3 5 2 4 4" xfId="5443"/>
    <cellStyle name="常规 3 5 2 5" xfId="1761"/>
    <cellStyle name="常规 3 5 2 5 2" xfId="5445"/>
    <cellStyle name="常规 3 5 2 6" xfId="3656"/>
    <cellStyle name="常规 3 5 2 7" xfId="5432"/>
    <cellStyle name="常规 3 5 2 8" xfId="6929"/>
    <cellStyle name="常规 3 5 3" xfId="1773"/>
    <cellStyle name="常规 3 5 3 2" xfId="1774"/>
    <cellStyle name="常规 3 5 3 2 2" xfId="1775"/>
    <cellStyle name="常规 3 5 3 2 2 2" xfId="1776"/>
    <cellStyle name="常规 3 5 3 2 2 2 2" xfId="3657"/>
    <cellStyle name="常规 3 5 3 2 2 2 3" xfId="5449"/>
    <cellStyle name="常规 3 5 3 2 2 3" xfId="3658"/>
    <cellStyle name="常规 3 5 3 2 2 4" xfId="5448"/>
    <cellStyle name="常规 3 5 3 2 3" xfId="3659"/>
    <cellStyle name="常规 3 5 3 2 4" xfId="5447"/>
    <cellStyle name="常规 3 5 3 3" xfId="1777"/>
    <cellStyle name="常规 3 5 3 3 2" xfId="1778"/>
    <cellStyle name="常规 3 5 3 3 2 2" xfId="3660"/>
    <cellStyle name="常规 3 5 3 3 2 3" xfId="5451"/>
    <cellStyle name="常规 3 5 3 3 3" xfId="3661"/>
    <cellStyle name="常规 3 5 3 3 4" xfId="5450"/>
    <cellStyle name="常规 3 5 3 4" xfId="3662"/>
    <cellStyle name="常规 3 5 3 5" xfId="5446"/>
    <cellStyle name="常规 3 5 4" xfId="1779"/>
    <cellStyle name="常规 3 5 4 2" xfId="1780"/>
    <cellStyle name="常规 3 5 4 2 2" xfId="1781"/>
    <cellStyle name="常规 3 5 4 2 2 2" xfId="3663"/>
    <cellStyle name="常规 3 5 4 2 2 3" xfId="5454"/>
    <cellStyle name="常规 3 5 4 2 3" xfId="3664"/>
    <cellStyle name="常规 3 5 4 2 4" xfId="5453"/>
    <cellStyle name="常规 3 5 4 3" xfId="3665"/>
    <cellStyle name="常规 3 5 4 4" xfId="5452"/>
    <cellStyle name="常规 3 5 5" xfId="1782"/>
    <cellStyle name="常规 3 5 5 2" xfId="1783"/>
    <cellStyle name="常规 3 5 5 2 2" xfId="3666"/>
    <cellStyle name="常规 3 5 5 2 3" xfId="5456"/>
    <cellStyle name="常规 3 5 5 3" xfId="3667"/>
    <cellStyle name="常规 3 5 5 4" xfId="5455"/>
    <cellStyle name="常规 3 5 6" xfId="1784"/>
    <cellStyle name="常规 3 5 6 2" xfId="3668"/>
    <cellStyle name="常规 3 5 7" xfId="1760"/>
    <cellStyle name="常规 3 5 7 2" xfId="5457"/>
    <cellStyle name="常规 3 5 8" xfId="5431"/>
    <cellStyle name="常规 3 5 9" xfId="6928"/>
    <cellStyle name="常规 3 6" xfId="442"/>
    <cellStyle name="常规 3 6 2" xfId="443"/>
    <cellStyle name="常规 3 6 2 2" xfId="626"/>
    <cellStyle name="常规 3 6 2 2 2" xfId="1788"/>
    <cellStyle name="常规 3 6 2 2 2 2" xfId="1789"/>
    <cellStyle name="常规 3 6 2 2 2 2 2" xfId="3669"/>
    <cellStyle name="常规 3 6 2 2 2 2 3" xfId="5462"/>
    <cellStyle name="常规 3 6 2 2 2 3" xfId="3670"/>
    <cellStyle name="常规 3 6 2 2 2 4" xfId="5461"/>
    <cellStyle name="常规 3 6 2 2 3" xfId="1787"/>
    <cellStyle name="常规 3 6 2 2 3 2" xfId="5463"/>
    <cellStyle name="常规 3 6 2 2 4" xfId="5460"/>
    <cellStyle name="常规 3 6 2 3" xfId="1790"/>
    <cellStyle name="常规 3 6 2 3 2" xfId="1791"/>
    <cellStyle name="常规 3 6 2 3 2 2" xfId="3671"/>
    <cellStyle name="常规 3 6 2 3 2 3" xfId="5465"/>
    <cellStyle name="常规 3 6 2 3 3" xfId="3672"/>
    <cellStyle name="常规 3 6 2 3 4" xfId="5464"/>
    <cellStyle name="常规 3 6 2 4" xfId="1786"/>
    <cellStyle name="常规 3 6 2 4 2" xfId="5466"/>
    <cellStyle name="常规 3 6 2 5" xfId="3673"/>
    <cellStyle name="常规 3 6 2 6" xfId="5459"/>
    <cellStyle name="常规 3 6 2 7" xfId="6931"/>
    <cellStyle name="常规 3 6 3" xfId="1792"/>
    <cellStyle name="常规 3 6 3 2" xfId="1793"/>
    <cellStyle name="常规 3 6 3 2 2" xfId="1794"/>
    <cellStyle name="常规 3 6 3 2 2 2" xfId="3674"/>
    <cellStyle name="常规 3 6 3 2 2 3" xfId="5469"/>
    <cellStyle name="常规 3 6 3 2 3" xfId="3675"/>
    <cellStyle name="常规 3 6 3 2 4" xfId="5468"/>
    <cellStyle name="常规 3 6 3 3" xfId="3676"/>
    <cellStyle name="常规 3 6 3 4" xfId="5467"/>
    <cellStyle name="常规 3 6 4" xfId="1795"/>
    <cellStyle name="常规 3 6 4 2" xfId="1796"/>
    <cellStyle name="常规 3 6 4 2 2" xfId="3677"/>
    <cellStyle name="常规 3 6 4 2 3" xfId="5471"/>
    <cellStyle name="常规 3 6 4 3" xfId="3678"/>
    <cellStyle name="常规 3 6 4 4" xfId="5470"/>
    <cellStyle name="常规 3 6 5" xfId="1785"/>
    <cellStyle name="常规 3 6 5 2" xfId="5472"/>
    <cellStyle name="常规 3 6 6" xfId="3679"/>
    <cellStyle name="常规 3 6 7" xfId="5458"/>
    <cellStyle name="常规 3 6 8" xfId="6930"/>
    <cellStyle name="常规 3 7" xfId="444"/>
    <cellStyle name="常规 3 7 2" xfId="445"/>
    <cellStyle name="常规 3 7 2 2" xfId="627"/>
    <cellStyle name="常规 3 7 2 2 2" xfId="1800"/>
    <cellStyle name="常规 3 7 2 2 2 2" xfId="3680"/>
    <cellStyle name="常规 3 7 2 2 2 3" xfId="5476"/>
    <cellStyle name="常规 3 7 2 2 3" xfId="1799"/>
    <cellStyle name="常规 3 7 2 2 3 2" xfId="5477"/>
    <cellStyle name="常规 3 7 2 2 4" xfId="5475"/>
    <cellStyle name="常规 3 7 2 3" xfId="1798"/>
    <cellStyle name="常规 3 7 2 3 2" xfId="5478"/>
    <cellStyle name="常规 3 7 2 4" xfId="3681"/>
    <cellStyle name="常规 3 7 2 5" xfId="5474"/>
    <cellStyle name="常规 3 7 2 6" xfId="6933"/>
    <cellStyle name="常规 3 7 3" xfId="1801"/>
    <cellStyle name="常规 3 7 3 2" xfId="1802"/>
    <cellStyle name="常规 3 7 3 2 2" xfId="3682"/>
    <cellStyle name="常规 3 7 3 2 3" xfId="5480"/>
    <cellStyle name="常规 3 7 3 3" xfId="3683"/>
    <cellStyle name="常规 3 7 3 4" xfId="5479"/>
    <cellStyle name="常规 3 7 4" xfId="1797"/>
    <cellStyle name="常规 3 7 4 2" xfId="5481"/>
    <cellStyle name="常规 3 7 5" xfId="3684"/>
    <cellStyle name="常规 3 7 6" xfId="5473"/>
    <cellStyle name="常规 3 7 7" xfId="6932"/>
    <cellStyle name="常规 3 8" xfId="446"/>
    <cellStyle name="常规 3 8 2" xfId="628"/>
    <cellStyle name="常规 3 8 2 2" xfId="1805"/>
    <cellStyle name="常规 3 8 2 2 2" xfId="3685"/>
    <cellStyle name="常规 3 8 2 2 3" xfId="5484"/>
    <cellStyle name="常规 3 8 2 3" xfId="1804"/>
    <cellStyle name="常规 3 8 2 3 2" xfId="5485"/>
    <cellStyle name="常规 3 8 2 4" xfId="5483"/>
    <cellStyle name="常规 3 8 3" xfId="1803"/>
    <cellStyle name="常规 3 8 3 2" xfId="5486"/>
    <cellStyle name="常规 3 8 4" xfId="3686"/>
    <cellStyle name="常规 3 8 5" xfId="5482"/>
    <cellStyle name="常规 3 8 6" xfId="6934"/>
    <cellStyle name="常规 3 9" xfId="447"/>
    <cellStyle name="常规 3 9 2" xfId="448"/>
    <cellStyle name="常规 3 9 2 2" xfId="449"/>
    <cellStyle name="常规 3 9 2 2 2" xfId="489"/>
    <cellStyle name="常规 3 9 2 2 3" xfId="7922"/>
    <cellStyle name="常规 3 9 2 3" xfId="1807"/>
    <cellStyle name="常规 3 9 2 3 2" xfId="5489"/>
    <cellStyle name="常规 3 9 2 4" xfId="3687"/>
    <cellStyle name="常规 3 9 2 5" xfId="5488"/>
    <cellStyle name="常规 3 9 3" xfId="450"/>
    <cellStyle name="常规 3 9 3 2" xfId="486"/>
    <cellStyle name="常规 3 9 3 3" xfId="7923"/>
    <cellStyle name="常规 3 9 4" xfId="1806"/>
    <cellStyle name="常规 3 9 4 2" xfId="5490"/>
    <cellStyle name="常规 3 9 5" xfId="3688"/>
    <cellStyle name="常规 3 9 6" xfId="5487"/>
    <cellStyle name="常规 3 9 7" xfId="6935"/>
    <cellStyle name="常规 4" xfId="451"/>
    <cellStyle name="常规 4 10" xfId="1808"/>
    <cellStyle name="常规 4 10 2" xfId="3689"/>
    <cellStyle name="常规 4 10 3" xfId="5491"/>
    <cellStyle name="常规 4 11" xfId="2204"/>
    <cellStyle name="常规 4 11 2" xfId="4164"/>
    <cellStyle name="常规 4 11 3" xfId="5492"/>
    <cellStyle name="常规 4 12" xfId="2335"/>
    <cellStyle name="常规 4 12 2" xfId="5493"/>
    <cellStyle name="常规 4 13" xfId="7924"/>
    <cellStyle name="常规 4 2" xfId="1809"/>
    <cellStyle name="常规 4 2 10" xfId="6936"/>
    <cellStyle name="常规 4 2 2" xfId="1810"/>
    <cellStyle name="常规 4 2 2 2" xfId="1811"/>
    <cellStyle name="常规 4 2 2 2 2" xfId="1812"/>
    <cellStyle name="常规 4 2 2 2 2 2" xfId="1813"/>
    <cellStyle name="常规 4 2 2 2 2 2 2" xfId="1814"/>
    <cellStyle name="常规 4 2 2 2 2 2 2 2" xfId="1815"/>
    <cellStyle name="常规 4 2 2 2 2 2 2 2 2" xfId="1816"/>
    <cellStyle name="常规 4 2 2 2 2 2 2 2 2 2" xfId="3690"/>
    <cellStyle name="常规 4 2 2 2 2 2 2 2 2 3" xfId="5500"/>
    <cellStyle name="常规 4 2 2 2 2 2 2 2 3" xfId="3691"/>
    <cellStyle name="常规 4 2 2 2 2 2 2 2 4" xfId="5499"/>
    <cellStyle name="常规 4 2 2 2 2 2 2 3" xfId="3692"/>
    <cellStyle name="常规 4 2 2 2 2 2 2 4" xfId="5498"/>
    <cellStyle name="常规 4 2 2 2 2 2 3" xfId="1817"/>
    <cellStyle name="常规 4 2 2 2 2 2 3 2" xfId="1818"/>
    <cellStyle name="常规 4 2 2 2 2 2 3 2 2" xfId="3693"/>
    <cellStyle name="常规 4 2 2 2 2 2 3 2 3" xfId="5502"/>
    <cellStyle name="常规 4 2 2 2 2 2 3 3" xfId="3694"/>
    <cellStyle name="常规 4 2 2 2 2 2 3 4" xfId="5501"/>
    <cellStyle name="常规 4 2 2 2 2 2 4" xfId="3695"/>
    <cellStyle name="常规 4 2 2 2 2 2 5" xfId="5497"/>
    <cellStyle name="常规 4 2 2 2 2 3" xfId="1819"/>
    <cellStyle name="常规 4 2 2 2 2 3 2" xfId="1820"/>
    <cellStyle name="常规 4 2 2 2 2 3 2 2" xfId="1821"/>
    <cellStyle name="常规 4 2 2 2 2 3 2 2 2" xfId="3696"/>
    <cellStyle name="常规 4 2 2 2 2 3 2 2 3" xfId="5505"/>
    <cellStyle name="常规 4 2 2 2 2 3 2 3" xfId="3697"/>
    <cellStyle name="常规 4 2 2 2 2 3 2 4" xfId="5504"/>
    <cellStyle name="常规 4 2 2 2 2 3 3" xfId="3698"/>
    <cellStyle name="常规 4 2 2 2 2 3 4" xfId="5503"/>
    <cellStyle name="常规 4 2 2 2 2 4" xfId="1822"/>
    <cellStyle name="常规 4 2 2 2 2 4 2" xfId="1823"/>
    <cellStyle name="常规 4 2 2 2 2 4 2 2" xfId="3699"/>
    <cellStyle name="常规 4 2 2 2 2 4 2 3" xfId="5507"/>
    <cellStyle name="常规 4 2 2 2 2 4 3" xfId="3700"/>
    <cellStyle name="常规 4 2 2 2 2 4 4" xfId="5506"/>
    <cellStyle name="常规 4 2 2 2 2 5" xfId="3701"/>
    <cellStyle name="常规 4 2 2 2 2 6" xfId="5496"/>
    <cellStyle name="常规 4 2 2 2 3" xfId="1824"/>
    <cellStyle name="常规 4 2 2 2 3 2" xfId="1825"/>
    <cellStyle name="常规 4 2 2 2 3 2 2" xfId="1826"/>
    <cellStyle name="常规 4 2 2 2 3 2 2 2" xfId="1827"/>
    <cellStyle name="常规 4 2 2 2 3 2 2 2 2" xfId="3702"/>
    <cellStyle name="常规 4 2 2 2 3 2 2 2 3" xfId="5511"/>
    <cellStyle name="常规 4 2 2 2 3 2 2 3" xfId="3703"/>
    <cellStyle name="常规 4 2 2 2 3 2 2 4" xfId="5510"/>
    <cellStyle name="常规 4 2 2 2 3 2 3" xfId="3704"/>
    <cellStyle name="常规 4 2 2 2 3 2 4" xfId="5509"/>
    <cellStyle name="常规 4 2 2 2 3 3" xfId="1828"/>
    <cellStyle name="常规 4 2 2 2 3 3 2" xfId="1829"/>
    <cellStyle name="常规 4 2 2 2 3 3 2 2" xfId="3705"/>
    <cellStyle name="常规 4 2 2 2 3 3 2 3" xfId="5513"/>
    <cellStyle name="常规 4 2 2 2 3 3 3" xfId="3706"/>
    <cellStyle name="常规 4 2 2 2 3 3 4" xfId="5512"/>
    <cellStyle name="常规 4 2 2 2 3 4" xfId="3707"/>
    <cellStyle name="常规 4 2 2 2 3 5" xfId="5508"/>
    <cellStyle name="常规 4 2 2 2 4" xfId="1830"/>
    <cellStyle name="常规 4 2 2 2 4 2" xfId="1831"/>
    <cellStyle name="常规 4 2 2 2 4 2 2" xfId="1832"/>
    <cellStyle name="常规 4 2 2 2 4 2 2 2" xfId="3708"/>
    <cellStyle name="常规 4 2 2 2 4 2 2 3" xfId="5516"/>
    <cellStyle name="常规 4 2 2 2 4 2 3" xfId="3709"/>
    <cellStyle name="常规 4 2 2 2 4 2 4" xfId="5515"/>
    <cellStyle name="常规 4 2 2 2 4 3" xfId="3710"/>
    <cellStyle name="常规 4 2 2 2 4 4" xfId="5514"/>
    <cellStyle name="常规 4 2 2 2 5" xfId="1833"/>
    <cellStyle name="常规 4 2 2 2 5 2" xfId="1834"/>
    <cellStyle name="常规 4 2 2 2 5 2 2" xfId="3711"/>
    <cellStyle name="常规 4 2 2 2 5 2 3" xfId="5518"/>
    <cellStyle name="常规 4 2 2 2 5 3" xfId="3712"/>
    <cellStyle name="常规 4 2 2 2 5 4" xfId="5517"/>
    <cellStyle name="常规 4 2 2 2 6" xfId="3713"/>
    <cellStyle name="常规 4 2 2 2 7" xfId="5495"/>
    <cellStyle name="常规 4 2 2 2 8" xfId="6938"/>
    <cellStyle name="常规 4 2 2 3" xfId="1835"/>
    <cellStyle name="常规 4 2 2 3 2" xfId="1836"/>
    <cellStyle name="常规 4 2 2 3 2 2" xfId="1837"/>
    <cellStyle name="常规 4 2 2 3 2 2 2" xfId="1838"/>
    <cellStyle name="常规 4 2 2 3 2 2 2 2" xfId="1839"/>
    <cellStyle name="常规 4 2 2 3 2 2 2 2 2" xfId="3714"/>
    <cellStyle name="常规 4 2 2 3 2 2 2 2 3" xfId="5523"/>
    <cellStyle name="常规 4 2 2 3 2 2 2 3" xfId="3715"/>
    <cellStyle name="常规 4 2 2 3 2 2 2 4" xfId="5522"/>
    <cellStyle name="常规 4 2 2 3 2 2 3" xfId="3716"/>
    <cellStyle name="常规 4 2 2 3 2 2 4" xfId="5521"/>
    <cellStyle name="常规 4 2 2 3 2 3" xfId="1840"/>
    <cellStyle name="常规 4 2 2 3 2 3 2" xfId="1841"/>
    <cellStyle name="常规 4 2 2 3 2 3 2 2" xfId="3717"/>
    <cellStyle name="常规 4 2 2 3 2 3 2 3" xfId="5525"/>
    <cellStyle name="常规 4 2 2 3 2 3 3" xfId="3718"/>
    <cellStyle name="常规 4 2 2 3 2 3 4" xfId="5524"/>
    <cellStyle name="常规 4 2 2 3 2 4" xfId="3719"/>
    <cellStyle name="常规 4 2 2 3 2 5" xfId="5520"/>
    <cellStyle name="常规 4 2 2 3 3" xfId="1842"/>
    <cellStyle name="常规 4 2 2 3 3 2" xfId="1843"/>
    <cellStyle name="常规 4 2 2 3 3 2 2" xfId="1844"/>
    <cellStyle name="常规 4 2 2 3 3 2 2 2" xfId="3720"/>
    <cellStyle name="常规 4 2 2 3 3 2 2 3" xfId="5528"/>
    <cellStyle name="常规 4 2 2 3 3 2 3" xfId="3721"/>
    <cellStyle name="常规 4 2 2 3 3 2 4" xfId="5527"/>
    <cellStyle name="常规 4 2 2 3 3 3" xfId="3722"/>
    <cellStyle name="常规 4 2 2 3 3 4" xfId="5526"/>
    <cellStyle name="常规 4 2 2 3 4" xfId="1845"/>
    <cellStyle name="常规 4 2 2 3 4 2" xfId="1846"/>
    <cellStyle name="常规 4 2 2 3 4 2 2" xfId="3723"/>
    <cellStyle name="常规 4 2 2 3 4 2 3" xfId="5530"/>
    <cellStyle name="常规 4 2 2 3 4 3" xfId="3724"/>
    <cellStyle name="常规 4 2 2 3 4 4" xfId="5529"/>
    <cellStyle name="常规 4 2 2 3 5" xfId="3725"/>
    <cellStyle name="常规 4 2 2 3 6" xfId="5519"/>
    <cellStyle name="常规 4 2 2 4" xfId="1847"/>
    <cellStyle name="常规 4 2 2 4 2" xfId="1848"/>
    <cellStyle name="常规 4 2 2 4 2 2" xfId="1849"/>
    <cellStyle name="常规 4 2 2 4 2 2 2" xfId="1850"/>
    <cellStyle name="常规 4 2 2 4 2 2 2 2" xfId="3726"/>
    <cellStyle name="常规 4 2 2 4 2 2 2 3" xfId="5534"/>
    <cellStyle name="常规 4 2 2 4 2 2 3" xfId="3727"/>
    <cellStyle name="常规 4 2 2 4 2 2 4" xfId="5533"/>
    <cellStyle name="常规 4 2 2 4 2 3" xfId="3728"/>
    <cellStyle name="常规 4 2 2 4 2 4" xfId="5532"/>
    <cellStyle name="常规 4 2 2 4 3" xfId="1851"/>
    <cellStyle name="常规 4 2 2 4 3 2" xfId="1852"/>
    <cellStyle name="常规 4 2 2 4 3 2 2" xfId="3729"/>
    <cellStyle name="常规 4 2 2 4 3 2 3" xfId="5536"/>
    <cellStyle name="常规 4 2 2 4 3 3" xfId="3730"/>
    <cellStyle name="常规 4 2 2 4 3 4" xfId="5535"/>
    <cellStyle name="常规 4 2 2 4 4" xfId="3731"/>
    <cellStyle name="常规 4 2 2 4 5" xfId="5531"/>
    <cellStyle name="常规 4 2 2 5" xfId="1853"/>
    <cellStyle name="常规 4 2 2 5 2" xfId="1854"/>
    <cellStyle name="常规 4 2 2 5 2 2" xfId="1855"/>
    <cellStyle name="常规 4 2 2 5 2 2 2" xfId="3732"/>
    <cellStyle name="常规 4 2 2 5 2 2 3" xfId="5539"/>
    <cellStyle name="常规 4 2 2 5 2 3" xfId="3733"/>
    <cellStyle name="常规 4 2 2 5 2 4" xfId="5538"/>
    <cellStyle name="常规 4 2 2 5 3" xfId="3734"/>
    <cellStyle name="常规 4 2 2 5 4" xfId="5537"/>
    <cellStyle name="常规 4 2 2 6" xfId="1856"/>
    <cellStyle name="常规 4 2 2 6 2" xfId="1857"/>
    <cellStyle name="常规 4 2 2 6 2 2" xfId="3735"/>
    <cellStyle name="常规 4 2 2 6 2 3" xfId="5541"/>
    <cellStyle name="常规 4 2 2 6 3" xfId="3736"/>
    <cellStyle name="常规 4 2 2 6 4" xfId="5540"/>
    <cellStyle name="常规 4 2 2 7" xfId="3737"/>
    <cellStyle name="常规 4 2 2 8" xfId="5494"/>
    <cellStyle name="常规 4 2 2 9" xfId="6937"/>
    <cellStyle name="常规 4 2 3" xfId="1858"/>
    <cellStyle name="常规 4 2 3 2" xfId="1859"/>
    <cellStyle name="常规 4 2 3 2 2" xfId="1860"/>
    <cellStyle name="常规 4 2 3 2 2 2" xfId="1861"/>
    <cellStyle name="常规 4 2 3 2 2 2 2" xfId="1862"/>
    <cellStyle name="常规 4 2 3 2 2 2 2 2" xfId="1863"/>
    <cellStyle name="常规 4 2 3 2 2 2 2 2 2" xfId="3738"/>
    <cellStyle name="常规 4 2 3 2 2 2 2 2 3" xfId="5547"/>
    <cellStyle name="常规 4 2 3 2 2 2 2 3" xfId="3739"/>
    <cellStyle name="常规 4 2 3 2 2 2 2 4" xfId="5546"/>
    <cellStyle name="常规 4 2 3 2 2 2 3" xfId="3740"/>
    <cellStyle name="常规 4 2 3 2 2 2 4" xfId="5545"/>
    <cellStyle name="常规 4 2 3 2 2 3" xfId="1864"/>
    <cellStyle name="常规 4 2 3 2 2 3 2" xfId="1865"/>
    <cellStyle name="常规 4 2 3 2 2 3 2 2" xfId="3741"/>
    <cellStyle name="常规 4 2 3 2 2 3 2 3" xfId="5549"/>
    <cellStyle name="常规 4 2 3 2 2 3 3" xfId="3742"/>
    <cellStyle name="常规 4 2 3 2 2 3 4" xfId="5548"/>
    <cellStyle name="常规 4 2 3 2 2 4" xfId="3743"/>
    <cellStyle name="常规 4 2 3 2 2 5" xfId="5544"/>
    <cellStyle name="常规 4 2 3 2 3" xfId="1866"/>
    <cellStyle name="常规 4 2 3 2 3 2" xfId="1867"/>
    <cellStyle name="常规 4 2 3 2 3 2 2" xfId="1868"/>
    <cellStyle name="常规 4 2 3 2 3 2 2 2" xfId="3744"/>
    <cellStyle name="常规 4 2 3 2 3 2 2 3" xfId="5552"/>
    <cellStyle name="常规 4 2 3 2 3 2 3" xfId="3745"/>
    <cellStyle name="常规 4 2 3 2 3 2 4" xfId="5551"/>
    <cellStyle name="常规 4 2 3 2 3 3" xfId="3746"/>
    <cellStyle name="常规 4 2 3 2 3 4" xfId="5550"/>
    <cellStyle name="常规 4 2 3 2 4" xfId="1869"/>
    <cellStyle name="常规 4 2 3 2 4 2" xfId="1870"/>
    <cellStyle name="常规 4 2 3 2 4 2 2" xfId="3747"/>
    <cellStyle name="常规 4 2 3 2 4 2 3" xfId="5554"/>
    <cellStyle name="常规 4 2 3 2 4 3" xfId="3748"/>
    <cellStyle name="常规 4 2 3 2 4 4" xfId="5553"/>
    <cellStyle name="常规 4 2 3 2 5" xfId="3749"/>
    <cellStyle name="常规 4 2 3 2 6" xfId="5543"/>
    <cellStyle name="常规 4 2 3 3" xfId="1871"/>
    <cellStyle name="常规 4 2 3 3 2" xfId="1872"/>
    <cellStyle name="常规 4 2 3 3 2 2" xfId="1873"/>
    <cellStyle name="常规 4 2 3 3 2 2 2" xfId="1874"/>
    <cellStyle name="常规 4 2 3 3 2 2 2 2" xfId="3750"/>
    <cellStyle name="常规 4 2 3 3 2 2 2 3" xfId="5558"/>
    <cellStyle name="常规 4 2 3 3 2 2 3" xfId="3751"/>
    <cellStyle name="常规 4 2 3 3 2 2 4" xfId="5557"/>
    <cellStyle name="常规 4 2 3 3 2 3" xfId="3752"/>
    <cellStyle name="常规 4 2 3 3 2 4" xfId="5556"/>
    <cellStyle name="常规 4 2 3 3 3" xfId="1875"/>
    <cellStyle name="常规 4 2 3 3 3 2" xfId="1876"/>
    <cellStyle name="常规 4 2 3 3 3 2 2" xfId="3753"/>
    <cellStyle name="常规 4 2 3 3 3 2 3" xfId="5560"/>
    <cellStyle name="常规 4 2 3 3 3 3" xfId="3754"/>
    <cellStyle name="常规 4 2 3 3 3 4" xfId="5559"/>
    <cellStyle name="常规 4 2 3 3 4" xfId="3755"/>
    <cellStyle name="常规 4 2 3 3 5" xfId="5555"/>
    <cellStyle name="常规 4 2 3 4" xfId="1877"/>
    <cellStyle name="常规 4 2 3 4 2" xfId="1878"/>
    <cellStyle name="常规 4 2 3 4 2 2" xfId="1879"/>
    <cellStyle name="常规 4 2 3 4 2 2 2" xfId="3756"/>
    <cellStyle name="常规 4 2 3 4 2 2 3" xfId="5563"/>
    <cellStyle name="常规 4 2 3 4 2 3" xfId="3757"/>
    <cellStyle name="常规 4 2 3 4 2 4" xfId="5562"/>
    <cellStyle name="常规 4 2 3 4 3" xfId="3758"/>
    <cellStyle name="常规 4 2 3 4 4" xfId="5561"/>
    <cellStyle name="常规 4 2 3 5" xfId="1880"/>
    <cellStyle name="常规 4 2 3 5 2" xfId="1881"/>
    <cellStyle name="常规 4 2 3 5 2 2" xfId="3759"/>
    <cellStyle name="常规 4 2 3 5 2 3" xfId="5565"/>
    <cellStyle name="常规 4 2 3 5 3" xfId="3760"/>
    <cellStyle name="常规 4 2 3 5 4" xfId="5564"/>
    <cellStyle name="常规 4 2 3 6" xfId="3761"/>
    <cellStyle name="常规 4 2 3 7" xfId="5542"/>
    <cellStyle name="常规 4 2 3 8" xfId="6939"/>
    <cellStyle name="常规 4 2 4" xfId="1882"/>
    <cellStyle name="常规 4 2 4 2" xfId="1883"/>
    <cellStyle name="常规 4 2 4 2 2" xfId="1884"/>
    <cellStyle name="常规 4 2 4 2 2 2" xfId="1885"/>
    <cellStyle name="常规 4 2 4 2 2 2 2" xfId="1886"/>
    <cellStyle name="常规 4 2 4 2 2 2 2 2" xfId="3762"/>
    <cellStyle name="常规 4 2 4 2 2 2 2 3" xfId="5570"/>
    <cellStyle name="常规 4 2 4 2 2 2 3" xfId="3763"/>
    <cellStyle name="常规 4 2 4 2 2 2 4" xfId="5569"/>
    <cellStyle name="常规 4 2 4 2 2 3" xfId="3764"/>
    <cellStyle name="常规 4 2 4 2 2 4" xfId="5568"/>
    <cellStyle name="常规 4 2 4 2 3" xfId="1887"/>
    <cellStyle name="常规 4 2 4 2 3 2" xfId="1888"/>
    <cellStyle name="常规 4 2 4 2 3 2 2" xfId="3765"/>
    <cellStyle name="常规 4 2 4 2 3 2 3" xfId="5572"/>
    <cellStyle name="常规 4 2 4 2 3 3" xfId="3766"/>
    <cellStyle name="常规 4 2 4 2 3 4" xfId="5571"/>
    <cellStyle name="常规 4 2 4 2 4" xfId="3767"/>
    <cellStyle name="常规 4 2 4 2 5" xfId="5567"/>
    <cellStyle name="常规 4 2 4 3" xfId="1889"/>
    <cellStyle name="常规 4 2 4 3 2" xfId="1890"/>
    <cellStyle name="常规 4 2 4 3 2 2" xfId="1891"/>
    <cellStyle name="常规 4 2 4 3 2 2 2" xfId="3768"/>
    <cellStyle name="常规 4 2 4 3 2 2 3" xfId="5575"/>
    <cellStyle name="常规 4 2 4 3 2 3" xfId="3769"/>
    <cellStyle name="常规 4 2 4 3 2 4" xfId="5574"/>
    <cellStyle name="常规 4 2 4 3 3" xfId="3770"/>
    <cellStyle name="常规 4 2 4 3 4" xfId="5573"/>
    <cellStyle name="常规 4 2 4 4" xfId="1892"/>
    <cellStyle name="常规 4 2 4 4 2" xfId="1893"/>
    <cellStyle name="常规 4 2 4 4 2 2" xfId="3771"/>
    <cellStyle name="常规 4 2 4 4 2 3" xfId="5577"/>
    <cellStyle name="常规 4 2 4 4 3" xfId="3772"/>
    <cellStyle name="常规 4 2 4 4 4" xfId="5576"/>
    <cellStyle name="常规 4 2 4 5" xfId="3773"/>
    <cellStyle name="常规 4 2 4 6" xfId="5566"/>
    <cellStyle name="常规 4 2 5" xfId="1894"/>
    <cellStyle name="常规 4 2 5 2" xfId="1895"/>
    <cellStyle name="常规 4 2 5 2 2" xfId="1896"/>
    <cellStyle name="常规 4 2 5 2 2 2" xfId="1897"/>
    <cellStyle name="常规 4 2 5 2 2 2 2" xfId="3774"/>
    <cellStyle name="常规 4 2 5 2 2 2 3" xfId="5581"/>
    <cellStyle name="常规 4 2 5 2 2 3" xfId="3775"/>
    <cellStyle name="常规 4 2 5 2 2 4" xfId="5580"/>
    <cellStyle name="常规 4 2 5 2 3" xfId="3776"/>
    <cellStyle name="常规 4 2 5 2 4" xfId="5579"/>
    <cellStyle name="常规 4 2 5 3" xfId="1898"/>
    <cellStyle name="常规 4 2 5 3 2" xfId="1899"/>
    <cellStyle name="常规 4 2 5 3 2 2" xfId="3777"/>
    <cellStyle name="常规 4 2 5 3 2 3" xfId="5583"/>
    <cellStyle name="常规 4 2 5 3 3" xfId="3778"/>
    <cellStyle name="常规 4 2 5 3 4" xfId="5582"/>
    <cellStyle name="常规 4 2 5 4" xfId="3779"/>
    <cellStyle name="常规 4 2 5 5" xfId="5578"/>
    <cellStyle name="常规 4 2 6" xfId="1900"/>
    <cellStyle name="常规 4 2 6 2" xfId="1901"/>
    <cellStyle name="常规 4 2 6 2 2" xfId="1902"/>
    <cellStyle name="常规 4 2 6 2 2 2" xfId="3780"/>
    <cellStyle name="常规 4 2 6 2 2 3" xfId="5586"/>
    <cellStyle name="常规 4 2 6 2 3" xfId="3781"/>
    <cellStyle name="常规 4 2 6 2 4" xfId="5585"/>
    <cellStyle name="常规 4 2 6 3" xfId="3782"/>
    <cellStyle name="常规 4 2 6 4" xfId="5584"/>
    <cellStyle name="常规 4 2 7" xfId="1903"/>
    <cellStyle name="常规 4 2 7 2" xfId="1904"/>
    <cellStyle name="常规 4 2 7 2 2" xfId="3783"/>
    <cellStyle name="常规 4 2 7 2 3" xfId="5588"/>
    <cellStyle name="常规 4 2 7 3" xfId="3784"/>
    <cellStyle name="常规 4 2 7 4" xfId="5587"/>
    <cellStyle name="常规 4 2 8" xfId="2218"/>
    <cellStyle name="常规 4 2 8 2" xfId="3785"/>
    <cellStyle name="常规 4 2 8 3" xfId="5589"/>
    <cellStyle name="常规 4 2 9" xfId="2316"/>
    <cellStyle name="常规 4 2 9 2" xfId="5590"/>
    <cellStyle name="常规 4 3" xfId="1905"/>
    <cellStyle name="常规 4 3 2" xfId="1906"/>
    <cellStyle name="常规 4 3 2 2" xfId="1907"/>
    <cellStyle name="常规 4 3 2 2 2" xfId="1908"/>
    <cellStyle name="常规 4 3 2 2 2 2" xfId="1909"/>
    <cellStyle name="常规 4 3 2 2 2 2 2" xfId="1910"/>
    <cellStyle name="常规 4 3 2 2 2 2 2 2" xfId="1911"/>
    <cellStyle name="常规 4 3 2 2 2 2 2 2 2" xfId="3786"/>
    <cellStyle name="常规 4 3 2 2 2 2 2 2 3" xfId="5597"/>
    <cellStyle name="常规 4 3 2 2 2 2 2 3" xfId="3787"/>
    <cellStyle name="常规 4 3 2 2 2 2 2 4" xfId="5596"/>
    <cellStyle name="常规 4 3 2 2 2 2 3" xfId="3788"/>
    <cellStyle name="常规 4 3 2 2 2 2 4" xfId="5595"/>
    <cellStyle name="常规 4 3 2 2 2 3" xfId="1912"/>
    <cellStyle name="常规 4 3 2 2 2 3 2" xfId="1913"/>
    <cellStyle name="常规 4 3 2 2 2 3 2 2" xfId="3789"/>
    <cellStyle name="常规 4 3 2 2 2 3 2 3" xfId="5599"/>
    <cellStyle name="常规 4 3 2 2 2 3 3" xfId="3790"/>
    <cellStyle name="常规 4 3 2 2 2 3 4" xfId="5598"/>
    <cellStyle name="常规 4 3 2 2 2 4" xfId="3791"/>
    <cellStyle name="常规 4 3 2 2 2 5" xfId="5594"/>
    <cellStyle name="常规 4 3 2 2 3" xfId="1914"/>
    <cellStyle name="常规 4 3 2 2 3 2" xfId="1915"/>
    <cellStyle name="常规 4 3 2 2 3 2 2" xfId="1916"/>
    <cellStyle name="常规 4 3 2 2 3 2 2 2" xfId="3792"/>
    <cellStyle name="常规 4 3 2 2 3 2 2 3" xfId="5602"/>
    <cellStyle name="常规 4 3 2 2 3 2 3" xfId="3793"/>
    <cellStyle name="常规 4 3 2 2 3 2 4" xfId="5601"/>
    <cellStyle name="常规 4 3 2 2 3 3" xfId="3794"/>
    <cellStyle name="常规 4 3 2 2 3 4" xfId="5600"/>
    <cellStyle name="常规 4 3 2 2 4" xfId="1917"/>
    <cellStyle name="常规 4 3 2 2 4 2" xfId="1918"/>
    <cellStyle name="常规 4 3 2 2 4 2 2" xfId="3795"/>
    <cellStyle name="常规 4 3 2 2 4 2 3" xfId="5604"/>
    <cellStyle name="常规 4 3 2 2 4 3" xfId="3796"/>
    <cellStyle name="常规 4 3 2 2 4 4" xfId="5603"/>
    <cellStyle name="常规 4 3 2 2 5" xfId="3797"/>
    <cellStyle name="常规 4 3 2 2 6" xfId="5593"/>
    <cellStyle name="常规 4 3 2 2 7" xfId="6942"/>
    <cellStyle name="常规 4 3 2 3" xfId="1919"/>
    <cellStyle name="常规 4 3 2 3 2" xfId="1920"/>
    <cellStyle name="常规 4 3 2 3 2 2" xfId="1921"/>
    <cellStyle name="常规 4 3 2 3 2 2 2" xfId="1922"/>
    <cellStyle name="常规 4 3 2 3 2 2 2 2" xfId="3798"/>
    <cellStyle name="常规 4 3 2 3 2 2 2 3" xfId="5608"/>
    <cellStyle name="常规 4 3 2 3 2 2 3" xfId="3799"/>
    <cellStyle name="常规 4 3 2 3 2 2 4" xfId="5607"/>
    <cellStyle name="常规 4 3 2 3 2 3" xfId="3800"/>
    <cellStyle name="常规 4 3 2 3 2 4" xfId="5606"/>
    <cellStyle name="常规 4 3 2 3 3" xfId="1923"/>
    <cellStyle name="常规 4 3 2 3 3 2" xfId="1924"/>
    <cellStyle name="常规 4 3 2 3 3 2 2" xfId="3801"/>
    <cellStyle name="常规 4 3 2 3 3 2 3" xfId="5610"/>
    <cellStyle name="常规 4 3 2 3 3 3" xfId="3802"/>
    <cellStyle name="常规 4 3 2 3 3 4" xfId="5609"/>
    <cellStyle name="常规 4 3 2 3 4" xfId="3803"/>
    <cellStyle name="常规 4 3 2 3 5" xfId="5605"/>
    <cellStyle name="常规 4 3 2 4" xfId="1925"/>
    <cellStyle name="常规 4 3 2 4 2" xfId="1926"/>
    <cellStyle name="常规 4 3 2 4 2 2" xfId="1927"/>
    <cellStyle name="常规 4 3 2 4 2 2 2" xfId="3804"/>
    <cellStyle name="常规 4 3 2 4 2 2 3" xfId="5613"/>
    <cellStyle name="常规 4 3 2 4 2 3" xfId="3805"/>
    <cellStyle name="常规 4 3 2 4 2 4" xfId="5612"/>
    <cellStyle name="常规 4 3 2 4 3" xfId="3806"/>
    <cellStyle name="常规 4 3 2 4 4" xfId="5611"/>
    <cellStyle name="常规 4 3 2 5" xfId="1928"/>
    <cellStyle name="常规 4 3 2 5 2" xfId="1929"/>
    <cellStyle name="常规 4 3 2 5 2 2" xfId="3807"/>
    <cellStyle name="常规 4 3 2 5 2 3" xfId="5615"/>
    <cellStyle name="常规 4 3 2 5 3" xfId="3808"/>
    <cellStyle name="常规 4 3 2 5 4" xfId="5614"/>
    <cellStyle name="常规 4 3 2 6" xfId="3809"/>
    <cellStyle name="常规 4 3 2 7" xfId="5592"/>
    <cellStyle name="常规 4 3 2 8" xfId="6941"/>
    <cellStyle name="常规 4 3 3" xfId="1930"/>
    <cellStyle name="常规 4 3 3 2" xfId="1931"/>
    <cellStyle name="常规 4 3 3 2 2" xfId="1932"/>
    <cellStyle name="常规 4 3 3 2 2 2" xfId="1933"/>
    <cellStyle name="常规 4 3 3 2 2 2 2" xfId="1934"/>
    <cellStyle name="常规 4 3 3 2 2 2 2 2" xfId="3810"/>
    <cellStyle name="常规 4 3 3 2 2 2 2 3" xfId="5620"/>
    <cellStyle name="常规 4 3 3 2 2 2 3" xfId="3811"/>
    <cellStyle name="常规 4 3 3 2 2 2 4" xfId="5619"/>
    <cellStyle name="常规 4 3 3 2 2 3" xfId="3812"/>
    <cellStyle name="常规 4 3 3 2 2 4" xfId="5618"/>
    <cellStyle name="常规 4 3 3 2 3" xfId="1935"/>
    <cellStyle name="常规 4 3 3 2 3 2" xfId="1936"/>
    <cellStyle name="常规 4 3 3 2 3 2 2" xfId="3813"/>
    <cellStyle name="常规 4 3 3 2 3 2 3" xfId="5622"/>
    <cellStyle name="常规 4 3 3 2 3 3" xfId="3814"/>
    <cellStyle name="常规 4 3 3 2 3 4" xfId="5621"/>
    <cellStyle name="常规 4 3 3 2 4" xfId="3815"/>
    <cellStyle name="常规 4 3 3 2 5" xfId="5617"/>
    <cellStyle name="常规 4 3 3 3" xfId="1937"/>
    <cellStyle name="常规 4 3 3 3 2" xfId="1938"/>
    <cellStyle name="常规 4 3 3 3 2 2" xfId="1939"/>
    <cellStyle name="常规 4 3 3 3 2 2 2" xfId="3816"/>
    <cellStyle name="常规 4 3 3 3 2 2 3" xfId="5625"/>
    <cellStyle name="常规 4 3 3 3 2 3" xfId="3817"/>
    <cellStyle name="常规 4 3 3 3 2 4" xfId="5624"/>
    <cellStyle name="常规 4 3 3 3 3" xfId="3818"/>
    <cellStyle name="常规 4 3 3 3 4" xfId="5623"/>
    <cellStyle name="常规 4 3 3 4" xfId="1940"/>
    <cellStyle name="常规 4 3 3 4 2" xfId="1941"/>
    <cellStyle name="常规 4 3 3 4 2 2" xfId="3819"/>
    <cellStyle name="常规 4 3 3 4 2 3" xfId="5627"/>
    <cellStyle name="常规 4 3 3 4 3" xfId="3820"/>
    <cellStyle name="常规 4 3 3 4 4" xfId="5626"/>
    <cellStyle name="常规 4 3 3 5" xfId="3821"/>
    <cellStyle name="常规 4 3 3 6" xfId="5616"/>
    <cellStyle name="常规 4 3 3 7" xfId="6943"/>
    <cellStyle name="常规 4 3 4" xfId="1942"/>
    <cellStyle name="常规 4 3 4 2" xfId="1943"/>
    <cellStyle name="常规 4 3 4 2 2" xfId="1944"/>
    <cellStyle name="常规 4 3 4 2 2 2" xfId="1945"/>
    <cellStyle name="常规 4 3 4 2 2 2 2" xfId="3822"/>
    <cellStyle name="常规 4 3 4 2 2 2 3" xfId="5631"/>
    <cellStyle name="常规 4 3 4 2 2 3" xfId="3823"/>
    <cellStyle name="常规 4 3 4 2 2 4" xfId="5630"/>
    <cellStyle name="常规 4 3 4 2 3" xfId="3824"/>
    <cellStyle name="常规 4 3 4 2 4" xfId="5629"/>
    <cellStyle name="常规 4 3 4 3" xfId="1946"/>
    <cellStyle name="常规 4 3 4 3 2" xfId="1947"/>
    <cellStyle name="常规 4 3 4 3 2 2" xfId="3825"/>
    <cellStyle name="常规 4 3 4 3 2 3" xfId="5633"/>
    <cellStyle name="常规 4 3 4 3 3" xfId="3826"/>
    <cellStyle name="常规 4 3 4 3 4" xfId="5632"/>
    <cellStyle name="常规 4 3 4 4" xfId="3827"/>
    <cellStyle name="常规 4 3 4 5" xfId="5628"/>
    <cellStyle name="常规 4 3 5" xfId="1948"/>
    <cellStyle name="常规 4 3 5 2" xfId="1949"/>
    <cellStyle name="常规 4 3 5 2 2" xfId="1950"/>
    <cellStyle name="常规 4 3 5 2 2 2" xfId="3828"/>
    <cellStyle name="常规 4 3 5 2 2 3" xfId="5636"/>
    <cellStyle name="常规 4 3 5 2 3" xfId="3829"/>
    <cellStyle name="常规 4 3 5 2 4" xfId="5635"/>
    <cellStyle name="常规 4 3 5 3" xfId="3830"/>
    <cellStyle name="常规 4 3 5 4" xfId="5634"/>
    <cellStyle name="常规 4 3 6" xfId="1951"/>
    <cellStyle name="常规 4 3 6 2" xfId="1952"/>
    <cellStyle name="常规 4 3 6 2 2" xfId="3831"/>
    <cellStyle name="常规 4 3 6 2 3" xfId="5638"/>
    <cellStyle name="常规 4 3 6 3" xfId="3832"/>
    <cellStyle name="常规 4 3 6 4" xfId="5637"/>
    <cellStyle name="常规 4 3 7" xfId="3833"/>
    <cellStyle name="常规 4 3 8" xfId="5591"/>
    <cellStyle name="常规 4 3 9" xfId="6940"/>
    <cellStyle name="常规 4 4" xfId="1953"/>
    <cellStyle name="常规 4 4 2" xfId="1954"/>
    <cellStyle name="常规 4 4 2 2" xfId="1955"/>
    <cellStyle name="常规 4 4 2 2 2" xfId="1956"/>
    <cellStyle name="常规 4 4 2 2 2 2" xfId="1957"/>
    <cellStyle name="常规 4 4 2 2 2 2 2" xfId="1958"/>
    <cellStyle name="常规 4 4 2 2 2 2 2 2" xfId="3834"/>
    <cellStyle name="常规 4 4 2 2 2 2 2 3" xfId="5644"/>
    <cellStyle name="常规 4 4 2 2 2 2 3" xfId="3835"/>
    <cellStyle name="常规 4 4 2 2 2 2 4" xfId="5643"/>
    <cellStyle name="常规 4 4 2 2 2 3" xfId="3836"/>
    <cellStyle name="常规 4 4 2 2 2 4" xfId="5642"/>
    <cellStyle name="常规 4 4 2 2 3" xfId="1959"/>
    <cellStyle name="常规 4 4 2 2 3 2" xfId="1960"/>
    <cellStyle name="常规 4 4 2 2 3 2 2" xfId="3837"/>
    <cellStyle name="常规 4 4 2 2 3 2 3" xfId="5646"/>
    <cellStyle name="常规 4 4 2 2 3 3" xfId="3838"/>
    <cellStyle name="常规 4 4 2 2 3 4" xfId="5645"/>
    <cellStyle name="常规 4 4 2 2 4" xfId="3839"/>
    <cellStyle name="常规 4 4 2 2 5" xfId="5641"/>
    <cellStyle name="常规 4 4 2 3" xfId="1961"/>
    <cellStyle name="常规 4 4 2 3 2" xfId="1962"/>
    <cellStyle name="常规 4 4 2 3 2 2" xfId="1963"/>
    <cellStyle name="常规 4 4 2 3 2 2 2" xfId="3840"/>
    <cellStyle name="常规 4 4 2 3 2 2 3" xfId="5649"/>
    <cellStyle name="常规 4 4 2 3 2 3" xfId="3841"/>
    <cellStyle name="常规 4 4 2 3 2 4" xfId="5648"/>
    <cellStyle name="常规 4 4 2 3 3" xfId="3842"/>
    <cellStyle name="常规 4 4 2 3 4" xfId="5647"/>
    <cellStyle name="常规 4 4 2 4" xfId="1964"/>
    <cellStyle name="常规 4 4 2 4 2" xfId="1965"/>
    <cellStyle name="常规 4 4 2 4 2 2" xfId="3843"/>
    <cellStyle name="常规 4 4 2 4 2 3" xfId="5651"/>
    <cellStyle name="常规 4 4 2 4 3" xfId="3844"/>
    <cellStyle name="常规 4 4 2 4 4" xfId="5650"/>
    <cellStyle name="常规 4 4 2 5" xfId="3845"/>
    <cellStyle name="常规 4 4 2 6" xfId="5640"/>
    <cellStyle name="常规 4 4 2 7" xfId="6945"/>
    <cellStyle name="常规 4 4 3" xfId="1966"/>
    <cellStyle name="常规 4 4 3 2" xfId="1967"/>
    <cellStyle name="常规 4 4 3 2 2" xfId="1968"/>
    <cellStyle name="常规 4 4 3 2 2 2" xfId="1969"/>
    <cellStyle name="常规 4 4 3 2 2 2 2" xfId="3846"/>
    <cellStyle name="常规 4 4 3 2 2 2 3" xfId="5655"/>
    <cellStyle name="常规 4 4 3 2 2 3" xfId="3847"/>
    <cellStyle name="常规 4 4 3 2 2 4" xfId="5654"/>
    <cellStyle name="常规 4 4 3 2 3" xfId="3848"/>
    <cellStyle name="常规 4 4 3 2 4" xfId="5653"/>
    <cellStyle name="常规 4 4 3 3" xfId="1970"/>
    <cellStyle name="常规 4 4 3 3 2" xfId="1971"/>
    <cellStyle name="常规 4 4 3 3 2 2" xfId="3849"/>
    <cellStyle name="常规 4 4 3 3 2 3" xfId="5657"/>
    <cellStyle name="常规 4 4 3 3 3" xfId="3850"/>
    <cellStyle name="常规 4 4 3 3 4" xfId="5656"/>
    <cellStyle name="常规 4 4 3 4" xfId="3851"/>
    <cellStyle name="常规 4 4 3 5" xfId="5652"/>
    <cellStyle name="常规 4 4 4" xfId="1972"/>
    <cellStyle name="常规 4 4 4 2" xfId="1973"/>
    <cellStyle name="常规 4 4 4 2 2" xfId="1974"/>
    <cellStyle name="常规 4 4 4 2 2 2" xfId="3852"/>
    <cellStyle name="常规 4 4 4 2 2 3" xfId="5660"/>
    <cellStyle name="常规 4 4 4 2 3" xfId="3853"/>
    <cellStyle name="常规 4 4 4 2 4" xfId="5659"/>
    <cellStyle name="常规 4 4 4 3" xfId="3854"/>
    <cellStyle name="常规 4 4 4 4" xfId="5658"/>
    <cellStyle name="常规 4 4 5" xfId="1975"/>
    <cellStyle name="常规 4 4 5 2" xfId="1976"/>
    <cellStyle name="常规 4 4 5 2 2" xfId="3855"/>
    <cellStyle name="常规 4 4 5 2 3" xfId="5662"/>
    <cellStyle name="常规 4 4 5 3" xfId="3856"/>
    <cellStyle name="常规 4 4 5 4" xfId="5661"/>
    <cellStyle name="常规 4 4 6" xfId="3857"/>
    <cellStyle name="常规 4 4 7" xfId="5639"/>
    <cellStyle name="常规 4 4 8" xfId="6944"/>
    <cellStyle name="常规 4 5" xfId="1977"/>
    <cellStyle name="常规 4 5 2" xfId="1978"/>
    <cellStyle name="常规 4 5 2 2" xfId="1979"/>
    <cellStyle name="常规 4 5 2 2 2" xfId="1980"/>
    <cellStyle name="常规 4 5 2 2 2 2" xfId="1981"/>
    <cellStyle name="常规 4 5 2 2 2 2 2" xfId="3858"/>
    <cellStyle name="常规 4 5 2 2 2 2 3" xfId="5667"/>
    <cellStyle name="常规 4 5 2 2 2 3" xfId="3859"/>
    <cellStyle name="常规 4 5 2 2 2 4" xfId="5666"/>
    <cellStyle name="常规 4 5 2 2 3" xfId="3860"/>
    <cellStyle name="常规 4 5 2 2 4" xfId="5665"/>
    <cellStyle name="常规 4 5 2 3" xfId="1982"/>
    <cellStyle name="常规 4 5 2 3 2" xfId="1983"/>
    <cellStyle name="常规 4 5 2 3 2 2" xfId="3861"/>
    <cellStyle name="常规 4 5 2 3 2 3" xfId="5669"/>
    <cellStyle name="常规 4 5 2 3 3" xfId="3862"/>
    <cellStyle name="常规 4 5 2 3 4" xfId="5668"/>
    <cellStyle name="常规 4 5 2 4" xfId="3863"/>
    <cellStyle name="常规 4 5 2 5" xfId="5664"/>
    <cellStyle name="常规 4 5 2 6" xfId="6947"/>
    <cellStyle name="常规 4 5 3" xfId="1984"/>
    <cellStyle name="常规 4 5 3 2" xfId="1985"/>
    <cellStyle name="常规 4 5 3 2 2" xfId="1986"/>
    <cellStyle name="常规 4 5 3 2 2 2" xfId="3864"/>
    <cellStyle name="常规 4 5 3 2 2 3" xfId="5672"/>
    <cellStyle name="常规 4 5 3 2 3" xfId="3865"/>
    <cellStyle name="常规 4 5 3 2 4" xfId="5671"/>
    <cellStyle name="常规 4 5 3 3" xfId="3866"/>
    <cellStyle name="常规 4 5 3 4" xfId="5670"/>
    <cellStyle name="常规 4 5 4" xfId="1987"/>
    <cellStyle name="常规 4 5 4 2" xfId="1988"/>
    <cellStyle name="常规 4 5 4 2 2" xfId="3867"/>
    <cellStyle name="常规 4 5 4 2 3" xfId="5674"/>
    <cellStyle name="常规 4 5 4 3" xfId="3868"/>
    <cellStyle name="常规 4 5 4 4" xfId="5673"/>
    <cellStyle name="常规 4 5 5" xfId="3869"/>
    <cellStyle name="常规 4 5 6" xfId="5663"/>
    <cellStyle name="常规 4 5 7" xfId="6946"/>
    <cellStyle name="常规 4 6" xfId="1989"/>
    <cellStyle name="常规 4 6 2" xfId="1990"/>
    <cellStyle name="常规 4 6 2 2" xfId="1991"/>
    <cellStyle name="常规 4 6 2 2 2" xfId="1992"/>
    <cellStyle name="常规 4 6 2 2 2 2" xfId="3870"/>
    <cellStyle name="常规 4 6 2 2 2 3" xfId="5678"/>
    <cellStyle name="常规 4 6 2 2 3" xfId="3871"/>
    <cellStyle name="常规 4 6 2 2 4" xfId="5677"/>
    <cellStyle name="常规 4 6 2 3" xfId="3872"/>
    <cellStyle name="常规 4 6 2 4" xfId="5676"/>
    <cellStyle name="常规 4 6 3" xfId="1993"/>
    <cellStyle name="常规 4 6 3 2" xfId="1994"/>
    <cellStyle name="常规 4 6 3 2 2" xfId="3873"/>
    <cellStyle name="常规 4 6 3 2 3" xfId="5680"/>
    <cellStyle name="常规 4 6 3 3" xfId="3874"/>
    <cellStyle name="常规 4 6 3 4" xfId="5679"/>
    <cellStyle name="常规 4 6 4" xfId="3875"/>
    <cellStyle name="常规 4 6 5" xfId="5675"/>
    <cellStyle name="常规 4 6 6" xfId="6948"/>
    <cellStyle name="常规 4 7" xfId="1995"/>
    <cellStyle name="常规 4 7 2" xfId="1996"/>
    <cellStyle name="常规 4 7 2 2" xfId="1997"/>
    <cellStyle name="常规 4 7 2 2 2" xfId="3876"/>
    <cellStyle name="常规 4 7 2 2 3" xfId="5683"/>
    <cellStyle name="常规 4 7 2 3" xfId="3877"/>
    <cellStyle name="常规 4 7 2 4" xfId="5682"/>
    <cellStyle name="常规 4 7 3" xfId="3878"/>
    <cellStyle name="常规 4 7 4" xfId="5681"/>
    <cellStyle name="常规 4 7 5" xfId="6949"/>
    <cellStyle name="常规 4 8" xfId="1998"/>
    <cellStyle name="常规 4 8 2" xfId="1999"/>
    <cellStyle name="常规 4 8 2 2" xfId="3879"/>
    <cellStyle name="常规 4 8 2 3" xfId="5685"/>
    <cellStyle name="常规 4 8 3" xfId="3880"/>
    <cellStyle name="常规 4 8 4" xfId="5684"/>
    <cellStyle name="常规 4 9" xfId="2000"/>
    <cellStyle name="常规 4 9 2" xfId="3881"/>
    <cellStyle name="常规 5" xfId="452"/>
    <cellStyle name="常规 5 10" xfId="3882"/>
    <cellStyle name="常规 5 11" xfId="3883"/>
    <cellStyle name="常规 5 12" xfId="6950"/>
    <cellStyle name="常规 5 13" xfId="7925"/>
    <cellStyle name="常规 5 2" xfId="453"/>
    <cellStyle name="常规 5 2 10" xfId="6951"/>
    <cellStyle name="常规 5 2 2" xfId="454"/>
    <cellStyle name="常规 5 2 2 2" xfId="630"/>
    <cellStyle name="常规 5 2 2 2 2" xfId="2005"/>
    <cellStyle name="常规 5 2 2 2 2 2" xfId="2006"/>
    <cellStyle name="常规 5 2 2 2 2 2 2" xfId="2007"/>
    <cellStyle name="常规 5 2 2 2 2 2 2 2" xfId="2008"/>
    <cellStyle name="常规 5 2 2 2 2 2 2 2 2" xfId="3884"/>
    <cellStyle name="常规 5 2 2 2 2 2 2 2 3" xfId="5692"/>
    <cellStyle name="常规 5 2 2 2 2 2 2 3" xfId="3885"/>
    <cellStyle name="常规 5 2 2 2 2 2 2 4" xfId="5691"/>
    <cellStyle name="常规 5 2 2 2 2 2 3" xfId="3886"/>
    <cellStyle name="常规 5 2 2 2 2 2 4" xfId="5690"/>
    <cellStyle name="常规 5 2 2 2 2 3" xfId="2009"/>
    <cellStyle name="常规 5 2 2 2 2 3 2" xfId="2010"/>
    <cellStyle name="常规 5 2 2 2 2 3 2 2" xfId="3887"/>
    <cellStyle name="常规 5 2 2 2 2 3 2 3" xfId="5694"/>
    <cellStyle name="常规 5 2 2 2 2 3 3" xfId="3888"/>
    <cellStyle name="常规 5 2 2 2 2 3 4" xfId="5693"/>
    <cellStyle name="常规 5 2 2 2 2 4" xfId="3889"/>
    <cellStyle name="常规 5 2 2 2 2 5" xfId="5689"/>
    <cellStyle name="常规 5 2 2 2 3" xfId="2011"/>
    <cellStyle name="常规 5 2 2 2 3 2" xfId="2012"/>
    <cellStyle name="常规 5 2 2 2 3 2 2" xfId="2013"/>
    <cellStyle name="常规 5 2 2 2 3 2 2 2" xfId="3890"/>
    <cellStyle name="常规 5 2 2 2 3 2 2 3" xfId="5697"/>
    <cellStyle name="常规 5 2 2 2 3 2 3" xfId="3891"/>
    <cellStyle name="常规 5 2 2 2 3 2 4" xfId="5696"/>
    <cellStyle name="常规 5 2 2 2 3 3" xfId="3892"/>
    <cellStyle name="常规 5 2 2 2 3 4" xfId="5695"/>
    <cellStyle name="常规 5 2 2 2 4" xfId="2014"/>
    <cellStyle name="常规 5 2 2 2 4 2" xfId="2015"/>
    <cellStyle name="常规 5 2 2 2 4 2 2" xfId="3893"/>
    <cellStyle name="常规 5 2 2 2 4 2 3" xfId="5699"/>
    <cellStyle name="常规 5 2 2 2 4 3" xfId="3894"/>
    <cellStyle name="常规 5 2 2 2 4 4" xfId="5698"/>
    <cellStyle name="常规 5 2 2 2 5" xfId="2004"/>
    <cellStyle name="常规 5 2 2 2 5 2" xfId="5700"/>
    <cellStyle name="常规 5 2 2 2 6" xfId="5688"/>
    <cellStyle name="常规 5 2 2 2 7" xfId="6953"/>
    <cellStyle name="常规 5 2 2 3" xfId="2016"/>
    <cellStyle name="常规 5 2 2 3 2" xfId="2017"/>
    <cellStyle name="常规 5 2 2 3 2 2" xfId="2018"/>
    <cellStyle name="常规 5 2 2 3 2 2 2" xfId="2019"/>
    <cellStyle name="常规 5 2 2 3 2 2 2 2" xfId="3895"/>
    <cellStyle name="常规 5 2 2 3 2 2 2 3" xfId="5704"/>
    <cellStyle name="常规 5 2 2 3 2 2 3" xfId="3896"/>
    <cellStyle name="常规 5 2 2 3 2 2 4" xfId="5703"/>
    <cellStyle name="常规 5 2 2 3 2 3" xfId="3897"/>
    <cellStyle name="常规 5 2 2 3 2 4" xfId="5702"/>
    <cellStyle name="常规 5 2 2 3 3" xfId="2020"/>
    <cellStyle name="常规 5 2 2 3 3 2" xfId="2021"/>
    <cellStyle name="常规 5 2 2 3 3 2 2" xfId="3898"/>
    <cellStyle name="常规 5 2 2 3 3 2 3" xfId="5706"/>
    <cellStyle name="常规 5 2 2 3 3 3" xfId="3899"/>
    <cellStyle name="常规 5 2 2 3 3 4" xfId="5705"/>
    <cellStyle name="常规 5 2 2 3 4" xfId="3900"/>
    <cellStyle name="常规 5 2 2 3 5" xfId="5701"/>
    <cellStyle name="常规 5 2 2 4" xfId="2022"/>
    <cellStyle name="常规 5 2 2 4 2" xfId="2023"/>
    <cellStyle name="常规 5 2 2 4 2 2" xfId="2024"/>
    <cellStyle name="常规 5 2 2 4 2 2 2" xfId="3901"/>
    <cellStyle name="常规 5 2 2 4 2 2 3" xfId="5709"/>
    <cellStyle name="常规 5 2 2 4 2 3" xfId="3902"/>
    <cellStyle name="常规 5 2 2 4 2 4" xfId="5708"/>
    <cellStyle name="常规 5 2 2 4 3" xfId="3903"/>
    <cellStyle name="常规 5 2 2 4 4" xfId="5707"/>
    <cellStyle name="常规 5 2 2 5" xfId="2025"/>
    <cellStyle name="常规 5 2 2 5 2" xfId="2026"/>
    <cellStyle name="常规 5 2 2 5 2 2" xfId="3904"/>
    <cellStyle name="常规 5 2 2 5 2 3" xfId="5711"/>
    <cellStyle name="常规 5 2 2 5 3" xfId="3905"/>
    <cellStyle name="常规 5 2 2 5 4" xfId="5710"/>
    <cellStyle name="常规 5 2 2 6" xfId="2003"/>
    <cellStyle name="常规 5 2 2 6 2" xfId="5712"/>
    <cellStyle name="常规 5 2 2 7" xfId="3906"/>
    <cellStyle name="常规 5 2 2 8" xfId="5687"/>
    <cellStyle name="常规 5 2 2 9" xfId="6952"/>
    <cellStyle name="常规 5 2 3" xfId="2027"/>
    <cellStyle name="常规 5 2 3 2" xfId="2028"/>
    <cellStyle name="常规 5 2 3 2 2" xfId="2029"/>
    <cellStyle name="常规 5 2 3 2 2 2" xfId="2030"/>
    <cellStyle name="常规 5 2 3 2 2 2 2" xfId="2031"/>
    <cellStyle name="常规 5 2 3 2 2 2 2 2" xfId="3907"/>
    <cellStyle name="常规 5 2 3 2 2 2 2 3" xfId="5717"/>
    <cellStyle name="常规 5 2 3 2 2 2 3" xfId="3908"/>
    <cellStyle name="常规 5 2 3 2 2 2 4" xfId="5716"/>
    <cellStyle name="常规 5 2 3 2 2 3" xfId="3909"/>
    <cellStyle name="常规 5 2 3 2 2 4" xfId="5715"/>
    <cellStyle name="常规 5 2 3 2 3" xfId="2032"/>
    <cellStyle name="常规 5 2 3 2 3 2" xfId="2033"/>
    <cellStyle name="常规 5 2 3 2 3 2 2" xfId="3910"/>
    <cellStyle name="常规 5 2 3 2 3 2 3" xfId="5719"/>
    <cellStyle name="常规 5 2 3 2 3 3" xfId="3911"/>
    <cellStyle name="常规 5 2 3 2 3 4" xfId="5718"/>
    <cellStyle name="常规 5 2 3 2 4" xfId="3912"/>
    <cellStyle name="常规 5 2 3 2 5" xfId="5714"/>
    <cellStyle name="常规 5 2 3 3" xfId="2034"/>
    <cellStyle name="常规 5 2 3 3 2" xfId="2035"/>
    <cellStyle name="常规 5 2 3 3 2 2" xfId="2036"/>
    <cellStyle name="常规 5 2 3 3 2 2 2" xfId="3913"/>
    <cellStyle name="常规 5 2 3 3 2 2 3" xfId="5722"/>
    <cellStyle name="常规 5 2 3 3 2 3" xfId="3914"/>
    <cellStyle name="常规 5 2 3 3 2 4" xfId="5721"/>
    <cellStyle name="常规 5 2 3 3 3" xfId="3915"/>
    <cellStyle name="常规 5 2 3 3 4" xfId="5720"/>
    <cellStyle name="常规 5 2 3 4" xfId="2037"/>
    <cellStyle name="常规 5 2 3 4 2" xfId="2038"/>
    <cellStyle name="常规 5 2 3 4 2 2" xfId="3916"/>
    <cellStyle name="常规 5 2 3 4 2 3" xfId="5724"/>
    <cellStyle name="常规 5 2 3 4 3" xfId="3917"/>
    <cellStyle name="常规 5 2 3 4 4" xfId="5723"/>
    <cellStyle name="常规 5 2 3 5" xfId="3918"/>
    <cellStyle name="常规 5 2 3 6" xfId="5713"/>
    <cellStyle name="常规 5 2 3 7" xfId="6954"/>
    <cellStyle name="常规 5 2 4" xfId="2039"/>
    <cellStyle name="常规 5 2 4 2" xfId="2040"/>
    <cellStyle name="常规 5 2 4 2 2" xfId="2041"/>
    <cellStyle name="常规 5 2 4 2 2 2" xfId="2042"/>
    <cellStyle name="常规 5 2 4 2 2 2 2" xfId="3919"/>
    <cellStyle name="常规 5 2 4 2 2 2 3" xfId="5728"/>
    <cellStyle name="常规 5 2 4 2 2 3" xfId="3920"/>
    <cellStyle name="常规 5 2 4 2 2 4" xfId="5727"/>
    <cellStyle name="常规 5 2 4 2 3" xfId="3921"/>
    <cellStyle name="常规 5 2 4 2 4" xfId="5726"/>
    <cellStyle name="常规 5 2 4 3" xfId="2043"/>
    <cellStyle name="常规 5 2 4 3 2" xfId="2044"/>
    <cellStyle name="常规 5 2 4 3 2 2" xfId="3922"/>
    <cellStyle name="常规 5 2 4 3 2 3" xfId="5730"/>
    <cellStyle name="常规 5 2 4 3 3" xfId="3923"/>
    <cellStyle name="常规 5 2 4 3 4" xfId="5729"/>
    <cellStyle name="常规 5 2 4 4" xfId="3924"/>
    <cellStyle name="常规 5 2 4 5" xfId="5725"/>
    <cellStyle name="常规 5 2 5" xfId="2045"/>
    <cellStyle name="常规 5 2 5 2" xfId="2046"/>
    <cellStyle name="常规 5 2 5 2 2" xfId="2047"/>
    <cellStyle name="常规 5 2 5 2 2 2" xfId="3925"/>
    <cellStyle name="常规 5 2 5 2 2 3" xfId="5733"/>
    <cellStyle name="常规 5 2 5 2 3" xfId="3926"/>
    <cellStyle name="常规 5 2 5 2 4" xfId="5732"/>
    <cellStyle name="常规 5 2 5 3" xfId="3927"/>
    <cellStyle name="常规 5 2 5 4" xfId="5731"/>
    <cellStyle name="常规 5 2 6" xfId="2048"/>
    <cellStyle name="常规 5 2 6 2" xfId="2049"/>
    <cellStyle name="常规 5 2 6 2 2" xfId="3928"/>
    <cellStyle name="常规 5 2 6 2 3" xfId="5735"/>
    <cellStyle name="常规 5 2 6 3" xfId="3929"/>
    <cellStyle name="常规 5 2 6 4" xfId="5734"/>
    <cellStyle name="常规 5 2 7" xfId="2002"/>
    <cellStyle name="常规 5 2 7 2" xfId="5736"/>
    <cellStyle name="常规 5 2 8" xfId="2317"/>
    <cellStyle name="常规 5 2 8 2" xfId="5737"/>
    <cellStyle name="常规 5 2 9" xfId="5686"/>
    <cellStyle name="常规 5 3" xfId="455"/>
    <cellStyle name="常规 5 3 2" xfId="456"/>
    <cellStyle name="常规 5 3 2 2" xfId="631"/>
    <cellStyle name="常规 5 3 2 2 2" xfId="2053"/>
    <cellStyle name="常规 5 3 2 2 2 2" xfId="2054"/>
    <cellStyle name="常规 5 3 2 2 2 2 2" xfId="2055"/>
    <cellStyle name="常规 5 3 2 2 2 2 2 2" xfId="3930"/>
    <cellStyle name="常规 5 3 2 2 2 2 2 3" xfId="5743"/>
    <cellStyle name="常规 5 3 2 2 2 2 3" xfId="3931"/>
    <cellStyle name="常规 5 3 2 2 2 2 4" xfId="5742"/>
    <cellStyle name="常规 5 3 2 2 2 3" xfId="3932"/>
    <cellStyle name="常规 5 3 2 2 2 4" xfId="5741"/>
    <cellStyle name="常规 5 3 2 2 3" xfId="2056"/>
    <cellStyle name="常规 5 3 2 2 3 2" xfId="2057"/>
    <cellStyle name="常规 5 3 2 2 3 2 2" xfId="3933"/>
    <cellStyle name="常规 5 3 2 2 3 2 3" xfId="5745"/>
    <cellStyle name="常规 5 3 2 2 3 3" xfId="3934"/>
    <cellStyle name="常规 5 3 2 2 3 4" xfId="5744"/>
    <cellStyle name="常规 5 3 2 2 4" xfId="2052"/>
    <cellStyle name="常规 5 3 2 2 4 2" xfId="5746"/>
    <cellStyle name="常规 5 3 2 2 5" xfId="5740"/>
    <cellStyle name="常规 5 3 2 2 6" xfId="6957"/>
    <cellStyle name="常规 5 3 2 3" xfId="2058"/>
    <cellStyle name="常规 5 3 2 3 2" xfId="2059"/>
    <cellStyle name="常规 5 3 2 3 2 2" xfId="2060"/>
    <cellStyle name="常规 5 3 2 3 2 2 2" xfId="3935"/>
    <cellStyle name="常规 5 3 2 3 2 2 3" xfId="5749"/>
    <cellStyle name="常规 5 3 2 3 2 3" xfId="3936"/>
    <cellStyle name="常规 5 3 2 3 2 4" xfId="5748"/>
    <cellStyle name="常规 5 3 2 3 3" xfId="3937"/>
    <cellStyle name="常规 5 3 2 3 4" xfId="5747"/>
    <cellStyle name="常规 5 3 2 4" xfId="2061"/>
    <cellStyle name="常规 5 3 2 4 2" xfId="2062"/>
    <cellStyle name="常规 5 3 2 4 2 2" xfId="3938"/>
    <cellStyle name="常规 5 3 2 4 2 3" xfId="5751"/>
    <cellStyle name="常规 5 3 2 4 3" xfId="3939"/>
    <cellStyle name="常规 5 3 2 4 4" xfId="5750"/>
    <cellStyle name="常规 5 3 2 5" xfId="2051"/>
    <cellStyle name="常规 5 3 2 5 2" xfId="5752"/>
    <cellStyle name="常规 5 3 2 6" xfId="3940"/>
    <cellStyle name="常规 5 3 2 7" xfId="5739"/>
    <cellStyle name="常规 5 3 2 8" xfId="6956"/>
    <cellStyle name="常规 5 3 3" xfId="2063"/>
    <cellStyle name="常规 5 3 3 2" xfId="2064"/>
    <cellStyle name="常规 5 3 3 2 2" xfId="2065"/>
    <cellStyle name="常规 5 3 3 2 2 2" xfId="2066"/>
    <cellStyle name="常规 5 3 3 2 2 2 2" xfId="3941"/>
    <cellStyle name="常规 5 3 3 2 2 2 3" xfId="5756"/>
    <cellStyle name="常规 5 3 3 2 2 3" xfId="3942"/>
    <cellStyle name="常规 5 3 3 2 2 4" xfId="5755"/>
    <cellStyle name="常规 5 3 3 2 3" xfId="3943"/>
    <cellStyle name="常规 5 3 3 2 4" xfId="5754"/>
    <cellStyle name="常规 5 3 3 3" xfId="2067"/>
    <cellStyle name="常规 5 3 3 3 2" xfId="2068"/>
    <cellStyle name="常规 5 3 3 3 2 2" xfId="3944"/>
    <cellStyle name="常规 5 3 3 3 2 3" xfId="5758"/>
    <cellStyle name="常规 5 3 3 3 3" xfId="3945"/>
    <cellStyle name="常规 5 3 3 3 4" xfId="5757"/>
    <cellStyle name="常规 5 3 3 4" xfId="3946"/>
    <cellStyle name="常规 5 3 3 5" xfId="5753"/>
    <cellStyle name="常规 5 3 3 6" xfId="6958"/>
    <cellStyle name="常规 5 3 4" xfId="2069"/>
    <cellStyle name="常规 5 3 4 2" xfId="2070"/>
    <cellStyle name="常规 5 3 4 2 2" xfId="2071"/>
    <cellStyle name="常规 5 3 4 2 2 2" xfId="3947"/>
    <cellStyle name="常规 5 3 4 2 2 3" xfId="5761"/>
    <cellStyle name="常规 5 3 4 2 3" xfId="3948"/>
    <cellStyle name="常规 5 3 4 2 4" xfId="5760"/>
    <cellStyle name="常规 5 3 4 3" xfId="3949"/>
    <cellStyle name="常规 5 3 4 4" xfId="5759"/>
    <cellStyle name="常规 5 3 5" xfId="2072"/>
    <cellStyle name="常规 5 3 5 2" xfId="2073"/>
    <cellStyle name="常规 5 3 5 2 2" xfId="3950"/>
    <cellStyle name="常规 5 3 5 2 3" xfId="5763"/>
    <cellStyle name="常规 5 3 5 3" xfId="3951"/>
    <cellStyle name="常规 5 3 5 4" xfId="5762"/>
    <cellStyle name="常规 5 3 6" xfId="2050"/>
    <cellStyle name="常规 5 3 6 2" xfId="5764"/>
    <cellStyle name="常规 5 3 7" xfId="2318"/>
    <cellStyle name="常规 5 3 7 2" xfId="5765"/>
    <cellStyle name="常规 5 3 8" xfId="5738"/>
    <cellStyle name="常规 5 3 9" xfId="6955"/>
    <cellStyle name="常规 5 4" xfId="457"/>
    <cellStyle name="常规 5 4 2" xfId="632"/>
    <cellStyle name="常规 5 4 2 2" xfId="2076"/>
    <cellStyle name="常规 5 4 2 2 2" xfId="2077"/>
    <cellStyle name="常规 5 4 2 2 2 2" xfId="2078"/>
    <cellStyle name="常规 5 4 2 2 2 2 2" xfId="3952"/>
    <cellStyle name="常规 5 4 2 2 2 2 3" xfId="5770"/>
    <cellStyle name="常规 5 4 2 2 2 3" xfId="3953"/>
    <cellStyle name="常规 5 4 2 2 2 4" xfId="5769"/>
    <cellStyle name="常规 5 4 2 2 3" xfId="3954"/>
    <cellStyle name="常规 5 4 2 2 4" xfId="5768"/>
    <cellStyle name="常规 5 4 2 3" xfId="2079"/>
    <cellStyle name="常规 5 4 2 3 2" xfId="2080"/>
    <cellStyle name="常规 5 4 2 3 2 2" xfId="3955"/>
    <cellStyle name="常规 5 4 2 3 2 3" xfId="5772"/>
    <cellStyle name="常规 5 4 2 3 3" xfId="3956"/>
    <cellStyle name="常规 5 4 2 3 4" xfId="5771"/>
    <cellStyle name="常规 5 4 2 4" xfId="2075"/>
    <cellStyle name="常规 5 4 2 4 2" xfId="5773"/>
    <cellStyle name="常规 5 4 2 5" xfId="5767"/>
    <cellStyle name="常规 5 4 2 6" xfId="6960"/>
    <cellStyle name="常规 5 4 3" xfId="2081"/>
    <cellStyle name="常规 5 4 3 2" xfId="2082"/>
    <cellStyle name="常规 5 4 3 2 2" xfId="2083"/>
    <cellStyle name="常规 5 4 3 2 2 2" xfId="3957"/>
    <cellStyle name="常规 5 4 3 2 2 3" xfId="5776"/>
    <cellStyle name="常规 5 4 3 2 3" xfId="3958"/>
    <cellStyle name="常规 5 4 3 2 4" xfId="5775"/>
    <cellStyle name="常规 5 4 3 3" xfId="3959"/>
    <cellStyle name="常规 5 4 3 4" xfId="5774"/>
    <cellStyle name="常规 5 4 4" xfId="2084"/>
    <cellStyle name="常规 5 4 4 2" xfId="2085"/>
    <cellStyle name="常规 5 4 4 2 2" xfId="3960"/>
    <cellStyle name="常规 5 4 4 2 3" xfId="5778"/>
    <cellStyle name="常规 5 4 4 3" xfId="3961"/>
    <cellStyle name="常规 5 4 4 4" xfId="5777"/>
    <cellStyle name="常规 5 4 5" xfId="2074"/>
    <cellStyle name="常规 5 4 5 2" xfId="5779"/>
    <cellStyle name="常规 5 4 6" xfId="3962"/>
    <cellStyle name="常规 5 4 7" xfId="5766"/>
    <cellStyle name="常规 5 4 8" xfId="6959"/>
    <cellStyle name="常规 5 5" xfId="629"/>
    <cellStyle name="常规 5 5 2" xfId="2087"/>
    <cellStyle name="常规 5 5 2 2" xfId="2088"/>
    <cellStyle name="常规 5 5 2 2 2" xfId="2089"/>
    <cellStyle name="常规 5 5 2 2 2 2" xfId="3963"/>
    <cellStyle name="常规 5 5 2 2 2 3" xfId="5783"/>
    <cellStyle name="常规 5 5 2 2 3" xfId="3964"/>
    <cellStyle name="常规 5 5 2 2 4" xfId="5782"/>
    <cellStyle name="常规 5 5 2 3" xfId="3965"/>
    <cellStyle name="常规 5 5 2 4" xfId="5781"/>
    <cellStyle name="常规 5 5 2 5" xfId="6962"/>
    <cellStyle name="常规 5 5 3" xfId="2090"/>
    <cellStyle name="常规 5 5 3 2" xfId="2091"/>
    <cellStyle name="常规 5 5 3 2 2" xfId="3966"/>
    <cellStyle name="常规 5 5 3 2 3" xfId="5785"/>
    <cellStyle name="常规 5 5 3 3" xfId="3967"/>
    <cellStyle name="常规 5 5 3 4" xfId="5784"/>
    <cellStyle name="常规 5 5 4" xfId="2086"/>
    <cellStyle name="常规 5 5 4 2" xfId="5786"/>
    <cellStyle name="常规 5 5 5" xfId="5780"/>
    <cellStyle name="常规 5 5 6" xfId="6961"/>
    <cellStyle name="常规 5 6" xfId="2092"/>
    <cellStyle name="常规 5 6 2" xfId="2093"/>
    <cellStyle name="常规 5 6 2 2" xfId="2094"/>
    <cellStyle name="常规 5 6 2 2 2" xfId="3968"/>
    <cellStyle name="常规 5 6 2 2 3" xfId="5789"/>
    <cellStyle name="常规 5 6 2 3" xfId="3969"/>
    <cellStyle name="常规 5 6 2 4" xfId="5788"/>
    <cellStyle name="常规 5 6 3" xfId="3970"/>
    <cellStyle name="常规 5 6 4" xfId="5787"/>
    <cellStyle name="常规 5 6 5" xfId="6963"/>
    <cellStyle name="常规 5 7" xfId="2095"/>
    <cellStyle name="常规 5 7 2" xfId="2096"/>
    <cellStyle name="常规 5 7 2 2" xfId="3971"/>
    <cellStyle name="常规 5 7 2 3" xfId="5791"/>
    <cellStyle name="常规 5 7 3" xfId="3972"/>
    <cellStyle name="常规 5 7 4" xfId="5790"/>
    <cellStyle name="常规 5 8" xfId="2001"/>
    <cellStyle name="常规 5 8 2" xfId="3973"/>
    <cellStyle name="常规 5 8 3" xfId="5792"/>
    <cellStyle name="常规 5 9" xfId="2220"/>
    <cellStyle name="常规 5 9 2" xfId="5793"/>
    <cellStyle name="常规 6" xfId="458"/>
    <cellStyle name="常规 6 10" xfId="3974"/>
    <cellStyle name="常规 6 11" xfId="7926"/>
    <cellStyle name="常规 6 2" xfId="459"/>
    <cellStyle name="常规 6 2 10" xfId="6964"/>
    <cellStyle name="常规 6 2 2" xfId="530"/>
    <cellStyle name="常规 6 2 2 2" xfId="2100"/>
    <cellStyle name="常规 6 2 2 2 2" xfId="2101"/>
    <cellStyle name="常规 6 2 2 2 2 2" xfId="2102"/>
    <cellStyle name="常规 6 2 2 2 2 2 2" xfId="2103"/>
    <cellStyle name="常规 6 2 2 2 2 2 2 2" xfId="3975"/>
    <cellStyle name="常规 6 2 2 2 2 2 2 3" xfId="5799"/>
    <cellStyle name="常规 6 2 2 2 2 2 3" xfId="3976"/>
    <cellStyle name="常规 6 2 2 2 2 2 4" xfId="5798"/>
    <cellStyle name="常规 6 2 2 2 2 3" xfId="3977"/>
    <cellStyle name="常规 6 2 2 2 2 4" xfId="5797"/>
    <cellStyle name="常规 6 2 2 2 3" xfId="2104"/>
    <cellStyle name="常规 6 2 2 2 3 2" xfId="2105"/>
    <cellStyle name="常规 6 2 2 2 3 2 2" xfId="3978"/>
    <cellStyle name="常规 6 2 2 2 3 2 3" xfId="5801"/>
    <cellStyle name="常规 6 2 2 2 3 3" xfId="3979"/>
    <cellStyle name="常规 6 2 2 2 3 4" xfId="5800"/>
    <cellStyle name="常规 6 2 2 2 4" xfId="3980"/>
    <cellStyle name="常规 6 2 2 2 5" xfId="5796"/>
    <cellStyle name="常规 6 2 2 3" xfId="2106"/>
    <cellStyle name="常规 6 2 2 3 2" xfId="2107"/>
    <cellStyle name="常规 6 2 2 3 2 2" xfId="2108"/>
    <cellStyle name="常规 6 2 2 3 2 2 2" xfId="3981"/>
    <cellStyle name="常规 6 2 2 3 2 2 3" xfId="5804"/>
    <cellStyle name="常规 6 2 2 3 2 3" xfId="3982"/>
    <cellStyle name="常规 6 2 2 3 2 4" xfId="5803"/>
    <cellStyle name="常规 6 2 2 3 3" xfId="3983"/>
    <cellStyle name="常规 6 2 2 3 4" xfId="5802"/>
    <cellStyle name="常规 6 2 2 4" xfId="2109"/>
    <cellStyle name="常规 6 2 2 4 2" xfId="2110"/>
    <cellStyle name="常规 6 2 2 4 2 2" xfId="3984"/>
    <cellStyle name="常规 6 2 2 4 2 3" xfId="5806"/>
    <cellStyle name="常规 6 2 2 4 3" xfId="3985"/>
    <cellStyle name="常规 6 2 2 4 4" xfId="5805"/>
    <cellStyle name="常规 6 2 2 5" xfId="2099"/>
    <cellStyle name="常规 6 2 2 5 2" xfId="5807"/>
    <cellStyle name="常规 6 2 2 6" xfId="5795"/>
    <cellStyle name="常规 6 2 2 7" xfId="6965"/>
    <cellStyle name="常规 6 2 3" xfId="2111"/>
    <cellStyle name="常规 6 2 3 2" xfId="2112"/>
    <cellStyle name="常规 6 2 3 2 2" xfId="2113"/>
    <cellStyle name="常规 6 2 3 2 2 2" xfId="2114"/>
    <cellStyle name="常规 6 2 3 2 2 2 2" xfId="3986"/>
    <cellStyle name="常规 6 2 3 2 2 2 3" xfId="5811"/>
    <cellStyle name="常规 6 2 3 2 2 3" xfId="3987"/>
    <cellStyle name="常规 6 2 3 2 2 4" xfId="5810"/>
    <cellStyle name="常规 6 2 3 2 3" xfId="3988"/>
    <cellStyle name="常规 6 2 3 2 4" xfId="5809"/>
    <cellStyle name="常规 6 2 3 3" xfId="2115"/>
    <cellStyle name="常规 6 2 3 3 2" xfId="2116"/>
    <cellStyle name="常规 6 2 3 3 2 2" xfId="3989"/>
    <cellStyle name="常规 6 2 3 3 2 3" xfId="5813"/>
    <cellStyle name="常规 6 2 3 3 3" xfId="3990"/>
    <cellStyle name="常规 6 2 3 3 4" xfId="5812"/>
    <cellStyle name="常规 6 2 3 4" xfId="3991"/>
    <cellStyle name="常规 6 2 3 5" xfId="5808"/>
    <cellStyle name="常规 6 2 4" xfId="2117"/>
    <cellStyle name="常规 6 2 4 2" xfId="2118"/>
    <cellStyle name="常规 6 2 4 2 2" xfId="2119"/>
    <cellStyle name="常规 6 2 4 2 2 2" xfId="3992"/>
    <cellStyle name="常规 6 2 4 2 2 3" xfId="5816"/>
    <cellStyle name="常规 6 2 4 2 3" xfId="3993"/>
    <cellStyle name="常规 6 2 4 2 4" xfId="5815"/>
    <cellStyle name="常规 6 2 4 3" xfId="3994"/>
    <cellStyle name="常规 6 2 4 4" xfId="5814"/>
    <cellStyle name="常规 6 2 5" xfId="2120"/>
    <cellStyle name="常规 6 2 5 2" xfId="2121"/>
    <cellStyle name="常规 6 2 5 2 2" xfId="3995"/>
    <cellStyle name="常规 6 2 5 2 3" xfId="5818"/>
    <cellStyle name="常规 6 2 5 3" xfId="3996"/>
    <cellStyle name="常规 6 2 5 4" xfId="5817"/>
    <cellStyle name="常规 6 2 6" xfId="2098"/>
    <cellStyle name="常规 6 2 6 2" xfId="5819"/>
    <cellStyle name="常规 6 2 7" xfId="2321"/>
    <cellStyle name="常规 6 2 7 2" xfId="5820"/>
    <cellStyle name="常规 6 2 8" xfId="2438"/>
    <cellStyle name="常规 6 2 9" xfId="5794"/>
    <cellStyle name="常规 6 3" xfId="529"/>
    <cellStyle name="常规 6 3 2" xfId="2123"/>
    <cellStyle name="常规 6 3 2 2" xfId="2124"/>
    <cellStyle name="常规 6 3 2 2 2" xfId="2125"/>
    <cellStyle name="常规 6 3 2 2 2 2" xfId="2126"/>
    <cellStyle name="常规 6 3 2 2 2 2 2" xfId="3997"/>
    <cellStyle name="常规 6 3 2 2 2 2 3" xfId="5825"/>
    <cellStyle name="常规 6 3 2 2 2 3" xfId="3998"/>
    <cellStyle name="常规 6 3 2 2 2 4" xfId="5824"/>
    <cellStyle name="常规 6 3 2 2 3" xfId="3999"/>
    <cellStyle name="常规 6 3 2 2 4" xfId="5823"/>
    <cellStyle name="常规 6 3 2 3" xfId="2127"/>
    <cellStyle name="常规 6 3 2 3 2" xfId="2128"/>
    <cellStyle name="常规 6 3 2 3 2 2" xfId="4000"/>
    <cellStyle name="常规 6 3 2 3 2 3" xfId="5827"/>
    <cellStyle name="常规 6 3 2 3 3" xfId="4001"/>
    <cellStyle name="常规 6 3 2 3 4" xfId="5826"/>
    <cellStyle name="常规 6 3 2 4" xfId="4002"/>
    <cellStyle name="常规 6 3 2 5" xfId="5822"/>
    <cellStyle name="常规 6 3 2 6" xfId="6967"/>
    <cellStyle name="常规 6 3 3" xfId="2129"/>
    <cellStyle name="常规 6 3 3 2" xfId="2130"/>
    <cellStyle name="常规 6 3 3 2 2" xfId="2131"/>
    <cellStyle name="常规 6 3 3 2 2 2" xfId="4003"/>
    <cellStyle name="常规 6 3 3 2 2 3" xfId="5830"/>
    <cellStyle name="常规 6 3 3 2 3" xfId="4004"/>
    <cellStyle name="常规 6 3 3 2 4" xfId="5829"/>
    <cellStyle name="常规 6 3 3 3" xfId="4005"/>
    <cellStyle name="常规 6 3 3 4" xfId="5828"/>
    <cellStyle name="常规 6 3 4" xfId="2132"/>
    <cellStyle name="常规 6 3 4 2" xfId="2133"/>
    <cellStyle name="常规 6 3 4 2 2" xfId="4006"/>
    <cellStyle name="常规 6 3 4 2 3" xfId="5832"/>
    <cellStyle name="常规 6 3 4 3" xfId="4007"/>
    <cellStyle name="常规 6 3 4 4" xfId="5831"/>
    <cellStyle name="常规 6 3 5" xfId="2122"/>
    <cellStyle name="常规 6 3 5 2" xfId="5833"/>
    <cellStyle name="常规 6 3 6" xfId="5821"/>
    <cellStyle name="常规 6 3 7" xfId="6966"/>
    <cellStyle name="常规 6 4" xfId="2134"/>
    <cellStyle name="常规 6 4 2" xfId="2135"/>
    <cellStyle name="常规 6 4 2 2" xfId="2136"/>
    <cellStyle name="常规 6 4 2 2 2" xfId="2137"/>
    <cellStyle name="常规 6 4 2 2 2 2" xfId="4008"/>
    <cellStyle name="常规 6 4 2 2 2 3" xfId="5837"/>
    <cellStyle name="常规 6 4 2 2 3" xfId="4009"/>
    <cellStyle name="常规 6 4 2 2 4" xfId="5836"/>
    <cellStyle name="常规 6 4 2 3" xfId="4010"/>
    <cellStyle name="常规 6 4 2 4" xfId="5835"/>
    <cellStyle name="常规 6 4 3" xfId="2138"/>
    <cellStyle name="常规 6 4 3 2" xfId="2139"/>
    <cellStyle name="常规 6 4 3 2 2" xfId="4011"/>
    <cellStyle name="常规 6 4 3 2 3" xfId="5839"/>
    <cellStyle name="常规 6 4 3 3" xfId="4012"/>
    <cellStyle name="常规 6 4 3 4" xfId="5838"/>
    <cellStyle name="常规 6 4 4" xfId="4013"/>
    <cellStyle name="常规 6 4 5" xfId="5834"/>
    <cellStyle name="常规 6 4 6" xfId="6968"/>
    <cellStyle name="常规 6 5" xfId="2140"/>
    <cellStyle name="常规 6 5 2" xfId="2141"/>
    <cellStyle name="常规 6 5 2 2" xfId="2142"/>
    <cellStyle name="常规 6 5 2 2 2" xfId="4014"/>
    <cellStyle name="常规 6 5 2 2 3" xfId="5842"/>
    <cellStyle name="常规 6 5 2 3" xfId="4015"/>
    <cellStyle name="常规 6 5 2 4" xfId="5841"/>
    <cellStyle name="常规 6 5 3" xfId="4016"/>
    <cellStyle name="常规 6 5 4" xfId="5840"/>
    <cellStyle name="常规 6 6" xfId="2143"/>
    <cellStyle name="常规 6 6 2" xfId="2144"/>
    <cellStyle name="常规 6 6 2 2" xfId="4017"/>
    <cellStyle name="常规 6 6 2 3" xfId="5844"/>
    <cellStyle name="常规 6 6 3" xfId="4018"/>
    <cellStyle name="常规 6 6 4" xfId="5843"/>
    <cellStyle name="常规 6 7" xfId="2097"/>
    <cellStyle name="常规 6 7 2" xfId="4019"/>
    <cellStyle name="常规 6 7 3" xfId="5845"/>
    <cellStyle name="常规 6 8" xfId="2219"/>
    <cellStyle name="常规 6 8 2" xfId="5846"/>
    <cellStyle name="常规 6 9" xfId="2320"/>
    <cellStyle name="常规 6 9 2" xfId="5847"/>
    <cellStyle name="常规 7" xfId="460"/>
    <cellStyle name="常规 7 2" xfId="461"/>
    <cellStyle name="常规 7 2 2" xfId="462"/>
    <cellStyle name="常规 7 2 2 2" xfId="633"/>
    <cellStyle name="常规 7 2 2 2 2" xfId="2149"/>
    <cellStyle name="常规 7 2 2 2 2 2" xfId="2150"/>
    <cellStyle name="常规 7 2 2 2 2 2 2" xfId="4020"/>
    <cellStyle name="常规 7 2 2 2 2 2 3" xfId="5852"/>
    <cellStyle name="常规 7 2 2 2 2 3" xfId="4021"/>
    <cellStyle name="常规 7 2 2 2 2 4" xfId="5851"/>
    <cellStyle name="常规 7 2 2 2 2 5" xfId="6973"/>
    <cellStyle name="常规 7 2 2 2 3" xfId="2148"/>
    <cellStyle name="常规 7 2 2 2 3 2" xfId="5853"/>
    <cellStyle name="常规 7 2 2 2 4" xfId="5850"/>
    <cellStyle name="常规 7 2 2 2 5" xfId="6972"/>
    <cellStyle name="常规 7 2 2 3" xfId="2151"/>
    <cellStyle name="常规 7 2 2 3 2" xfId="2152"/>
    <cellStyle name="常规 7 2 2 3 2 2" xfId="4022"/>
    <cellStyle name="常规 7 2 2 3 2 3" xfId="5855"/>
    <cellStyle name="常规 7 2 2 3 3" xfId="4023"/>
    <cellStyle name="常规 7 2 2 3 4" xfId="5854"/>
    <cellStyle name="常规 7 2 2 3 5" xfId="6974"/>
    <cellStyle name="常规 7 2 2 4" xfId="2147"/>
    <cellStyle name="常规 7 2 2 4 2" xfId="5856"/>
    <cellStyle name="常规 7 2 2 5" xfId="4024"/>
    <cellStyle name="常规 7 2 2 6" xfId="5849"/>
    <cellStyle name="常规 7 2 2 7" xfId="6971"/>
    <cellStyle name="常规 7 2 3" xfId="2153"/>
    <cellStyle name="常规 7 2 3 2" xfId="2154"/>
    <cellStyle name="常规 7 2 3 2 2" xfId="2155"/>
    <cellStyle name="常规 7 2 3 2 2 2" xfId="4025"/>
    <cellStyle name="常规 7 2 3 2 2 3" xfId="5859"/>
    <cellStyle name="常规 7 2 3 2 3" xfId="4026"/>
    <cellStyle name="常规 7 2 3 2 4" xfId="5858"/>
    <cellStyle name="常规 7 2 3 3" xfId="4027"/>
    <cellStyle name="常规 7 2 3 4" xfId="5857"/>
    <cellStyle name="常规 7 2 3 5" xfId="6975"/>
    <cellStyle name="常规 7 2 4" xfId="2156"/>
    <cellStyle name="常规 7 2 4 2" xfId="2157"/>
    <cellStyle name="常规 7 2 4 2 2" xfId="4028"/>
    <cellStyle name="常规 7 2 4 2 3" xfId="5861"/>
    <cellStyle name="常规 7 2 4 3" xfId="4029"/>
    <cellStyle name="常规 7 2 4 4" xfId="5860"/>
    <cellStyle name="常规 7 2 5" xfId="2146"/>
    <cellStyle name="常规 7 2 5 2" xfId="5862"/>
    <cellStyle name="常规 7 2 6" xfId="4030"/>
    <cellStyle name="常规 7 2 7" xfId="5848"/>
    <cellStyle name="常规 7 2 8" xfId="6970"/>
    <cellStyle name="常规 7 3" xfId="463"/>
    <cellStyle name="常规 7 3 2" xfId="634"/>
    <cellStyle name="常规 7 3 2 2" xfId="2160"/>
    <cellStyle name="常规 7 3 2 2 2" xfId="2161"/>
    <cellStyle name="常规 7 3 2 2 2 2" xfId="4031"/>
    <cellStyle name="常规 7 3 2 2 2 3" xfId="5866"/>
    <cellStyle name="常规 7 3 2 2 3" xfId="4032"/>
    <cellStyle name="常规 7 3 2 2 4" xfId="5865"/>
    <cellStyle name="常规 7 3 2 2 5" xfId="6978"/>
    <cellStyle name="常规 7 3 2 3" xfId="2159"/>
    <cellStyle name="常规 7 3 2 3 2" xfId="5867"/>
    <cellStyle name="常规 7 3 2 4" xfId="5864"/>
    <cellStyle name="常规 7 3 2 5" xfId="6977"/>
    <cellStyle name="常规 7 3 3" xfId="2162"/>
    <cellStyle name="常规 7 3 3 2" xfId="2163"/>
    <cellStyle name="常规 7 3 3 2 2" xfId="4033"/>
    <cellStyle name="常规 7 3 3 2 3" xfId="5869"/>
    <cellStyle name="常规 7 3 3 3" xfId="4034"/>
    <cellStyle name="常规 7 3 3 4" xfId="5868"/>
    <cellStyle name="常规 7 3 4" xfId="2158"/>
    <cellStyle name="常规 7 3 4 2" xfId="5870"/>
    <cellStyle name="常规 7 3 5" xfId="4035"/>
    <cellStyle name="常规 7 3 6" xfId="5863"/>
    <cellStyle name="常规 7 3 7" xfId="6976"/>
    <cellStyle name="常规 7 4" xfId="2164"/>
    <cellStyle name="常规 7 4 2" xfId="2165"/>
    <cellStyle name="常规 7 4 2 2" xfId="2166"/>
    <cellStyle name="常规 7 4 2 2 2" xfId="4036"/>
    <cellStyle name="常规 7 4 2 2 3" xfId="5873"/>
    <cellStyle name="常规 7 4 2 2 4" xfId="6981"/>
    <cellStyle name="常规 7 4 2 3" xfId="4037"/>
    <cellStyle name="常规 7 4 2 4" xfId="5872"/>
    <cellStyle name="常规 7 4 2 5" xfId="6980"/>
    <cellStyle name="常规 7 4 3" xfId="4038"/>
    <cellStyle name="常规 7 4 3 2" xfId="6982"/>
    <cellStyle name="常规 7 4 4" xfId="5871"/>
    <cellStyle name="常规 7 4 5" xfId="6979"/>
    <cellStyle name="常规 7 5" xfId="2167"/>
    <cellStyle name="常规 7 5 2" xfId="2168"/>
    <cellStyle name="常规 7 5 2 2" xfId="4039"/>
    <cellStyle name="常规 7 5 2 3" xfId="5875"/>
    <cellStyle name="常规 7 5 3" xfId="4040"/>
    <cellStyle name="常规 7 5 4" xfId="5874"/>
    <cellStyle name="常规 7 5 5" xfId="6983"/>
    <cellStyle name="常规 7 6" xfId="2145"/>
    <cellStyle name="常规 7 6 2" xfId="4041"/>
    <cellStyle name="常规 7 6 3" xfId="5876"/>
    <cellStyle name="常规 7 6 4" xfId="6984"/>
    <cellStyle name="常规 7 7" xfId="2221"/>
    <cellStyle name="常规 7 7 2" xfId="5877"/>
    <cellStyle name="常规 7 8" xfId="2322"/>
    <cellStyle name="常规 7 8 2" xfId="5878"/>
    <cellStyle name="常规 7 9" xfId="6969"/>
    <cellStyle name="常规 8" xfId="464"/>
    <cellStyle name="常规 8 2" xfId="635"/>
    <cellStyle name="常规 8 2 2" xfId="2171"/>
    <cellStyle name="常规 8 2 2 2" xfId="2172"/>
    <cellStyle name="常规 8 2 2 2 2" xfId="2173"/>
    <cellStyle name="常规 8 2 2 2 2 2" xfId="4042"/>
    <cellStyle name="常规 8 2 2 2 2 3" xfId="5883"/>
    <cellStyle name="常规 8 2 2 2 3" xfId="2326"/>
    <cellStyle name="常规 8 2 2 2 3 2" xfId="5884"/>
    <cellStyle name="常规 8 2 2 2 4" xfId="5882"/>
    <cellStyle name="常规 8 2 2 3" xfId="2325"/>
    <cellStyle name="常规 8 2 2 3 2" xfId="5885"/>
    <cellStyle name="常规 8 2 2 4" xfId="5881"/>
    <cellStyle name="常规 8 2 2 5" xfId="6987"/>
    <cellStyle name="常规 8 2 3" xfId="2174"/>
    <cellStyle name="常规 8 2 3 2" xfId="2175"/>
    <cellStyle name="常规 8 2 3 2 2" xfId="4043"/>
    <cellStyle name="常规 8 2 3 2 3" xfId="5887"/>
    <cellStyle name="常规 8 2 3 3" xfId="2327"/>
    <cellStyle name="常规 8 2 3 3 2" xfId="5888"/>
    <cellStyle name="常规 8 2 3 4" xfId="5886"/>
    <cellStyle name="常规 8 2 4" xfId="2170"/>
    <cellStyle name="常规 8 2 4 2" xfId="5889"/>
    <cellStyle name="常规 8 2 5" xfId="2324"/>
    <cellStyle name="常规 8 2 6" xfId="5880"/>
    <cellStyle name="常规 8 2 7" xfId="6986"/>
    <cellStyle name="常规 8 3" xfId="2176"/>
    <cellStyle name="常规 8 3 2" xfId="2177"/>
    <cellStyle name="常规 8 3 2 2" xfId="2178"/>
    <cellStyle name="常规 8 3 2 2 2" xfId="4044"/>
    <cellStyle name="常规 8 3 2 2 3" xfId="5892"/>
    <cellStyle name="常规 8 3 2 3" xfId="4045"/>
    <cellStyle name="常规 8 3 2 4" xfId="5891"/>
    <cellStyle name="常规 8 3 3" xfId="4046"/>
    <cellStyle name="常规 8 3 4" xfId="5890"/>
    <cellStyle name="常规 8 3 5" xfId="6988"/>
    <cellStyle name="常规 8 4" xfId="2179"/>
    <cellStyle name="常规 8 4 2" xfId="2180"/>
    <cellStyle name="常规 8 4 2 2" xfId="4047"/>
    <cellStyle name="常规 8 4 2 3" xfId="5894"/>
    <cellStyle name="常规 8 4 3" xfId="4048"/>
    <cellStyle name="常规 8 4 4" xfId="5893"/>
    <cellStyle name="常规 8 4 5" xfId="6989"/>
    <cellStyle name="常规 8 5" xfId="2169"/>
    <cellStyle name="常规 8 5 2" xfId="5895"/>
    <cellStyle name="常规 8 6" xfId="2323"/>
    <cellStyle name="常规 8 6 2" xfId="5896"/>
    <cellStyle name="常规 8 7" xfId="5879"/>
    <cellStyle name="常规 8 8" xfId="6985"/>
    <cellStyle name="常规 9" xfId="465"/>
    <cellStyle name="常规 9 2" xfId="466"/>
    <cellStyle name="常规 9 2 2" xfId="637"/>
    <cellStyle name="常规 9 2 2 2" xfId="2184"/>
    <cellStyle name="常规 9 2 2 2 2" xfId="4049"/>
    <cellStyle name="常规 9 2 2 2 3" xfId="5900"/>
    <cellStyle name="常规 9 2 2 3" xfId="2183"/>
    <cellStyle name="常规 9 2 2 3 2" xfId="5901"/>
    <cellStyle name="常规 9 2 2 4" xfId="5899"/>
    <cellStyle name="常规 9 2 2 5" xfId="6992"/>
    <cellStyle name="常规 9 2 3" xfId="2182"/>
    <cellStyle name="常规 9 2 3 2" xfId="5902"/>
    <cellStyle name="常规 9 2 3 3" xfId="6993"/>
    <cellStyle name="常规 9 2 4" xfId="2329"/>
    <cellStyle name="常规 9 2 4 2" xfId="5903"/>
    <cellStyle name="常规 9 2 5" xfId="5898"/>
    <cellStyle name="常规 9 2 6" xfId="6991"/>
    <cellStyle name="常规 9 3" xfId="636"/>
    <cellStyle name="常规 9 3 2" xfId="2186"/>
    <cellStyle name="常规 9 3 2 2" xfId="4050"/>
    <cellStyle name="常规 9 3 2 3" xfId="5905"/>
    <cellStyle name="常规 9 3 3" xfId="2185"/>
    <cellStyle name="常规 9 3 3 2" xfId="5906"/>
    <cellStyle name="常规 9 3 4" xfId="2330"/>
    <cellStyle name="常规 9 3 5" xfId="5904"/>
    <cellStyle name="常规 9 3 6" xfId="6994"/>
    <cellStyle name="常规 9 4" xfId="2181"/>
    <cellStyle name="常规 9 4 2" xfId="5907"/>
    <cellStyle name="常规 9 4 3" xfId="6995"/>
    <cellStyle name="常规 9 5" xfId="2328"/>
    <cellStyle name="常规 9 5 2" xfId="5908"/>
    <cellStyle name="常规 9 6" xfId="5897"/>
    <cellStyle name="常规 9 7" xfId="6990"/>
    <cellStyle name="常规_AWE LTS 090106 (2)" xfId="467"/>
    <cellStyle name="常规_AWE LTS 090106 (2) 2" xfId="492"/>
    <cellStyle name="常规_AWE LTS 090106 (2) 2 2 2" xfId="482"/>
    <cellStyle name="常规_AWE LTS 090106 (2) 2 2 2 3" xfId="2432"/>
    <cellStyle name="常规_AWE LTS 090106 (2) 3" xfId="468"/>
    <cellStyle name="常规_AWE LTS 090106 (2) 3 2 2" xfId="487"/>
    <cellStyle name="常规_AWE LTS 090106 (2) 4" xfId="508"/>
    <cellStyle name="常规_AWE LTS 090106 (2) 5" xfId="2198"/>
    <cellStyle name="超連結 2" xfId="472"/>
    <cellStyle name="超連結 2 2" xfId="4051"/>
    <cellStyle name="超連結 2 2 2" xfId="8084"/>
    <cellStyle name="超連結 2 3" xfId="5909"/>
    <cellStyle name="超連結 3" xfId="4052"/>
    <cellStyle name="超連結 6" xfId="2347"/>
    <cellStyle name="超連結 6 2" xfId="2363"/>
    <cellStyle name="超連結_TS line's contact list to CNC(JTT) &amp; particular" xfId="2415"/>
    <cellStyle name="超链接" xfId="490" builtinId="8"/>
    <cellStyle name="超链接 2" xfId="473"/>
    <cellStyle name="超链接 2 2" xfId="2235"/>
    <cellStyle name="超链接 2 3" xfId="2222"/>
    <cellStyle name="超链接 2 3 2" xfId="4053"/>
    <cellStyle name="超链接 2 3 3" xfId="5910"/>
    <cellStyle name="超链接 2 4" xfId="4054"/>
    <cellStyle name="超链接 2 4 2" xfId="4866"/>
    <cellStyle name="超链接 2 5" xfId="7018"/>
    <cellStyle name="超链接 3" xfId="474"/>
    <cellStyle name="超链接 3 2" xfId="475"/>
    <cellStyle name="超链接 3 2 2" xfId="476"/>
    <cellStyle name="超链接 3 2 2 2" xfId="638"/>
    <cellStyle name="超链接 3 2 2 3" xfId="8085"/>
    <cellStyle name="超链接 3 2 3" xfId="4055"/>
    <cellStyle name="超链接 3 2 3 2" xfId="8086"/>
    <cellStyle name="超链接 3 2 4" xfId="5911"/>
    <cellStyle name="超链接 3 3" xfId="477"/>
    <cellStyle name="超链接 3 3 2" xfId="478"/>
    <cellStyle name="超链接 3 3 2 2" xfId="639"/>
    <cellStyle name="超链接 3 3 2 3" xfId="8087"/>
    <cellStyle name="超链接 3 3 3" xfId="8088"/>
    <cellStyle name="超链接 3 3 4" xfId="8089"/>
    <cellStyle name="超链接 3 4" xfId="479"/>
    <cellStyle name="超链接 3 4 2" xfId="640"/>
    <cellStyle name="超链接 3 4 3" xfId="8090"/>
    <cellStyle name="超链接 3 5" xfId="2223"/>
    <cellStyle name="超链接 3 5 2" xfId="5912"/>
    <cellStyle name="超链接 3 6" xfId="2343"/>
    <cellStyle name="超链接 30" xfId="7019"/>
    <cellStyle name="超链接 4" xfId="480"/>
    <cellStyle name="超链接 4 2" xfId="481"/>
    <cellStyle name="超链接 4 2 2" xfId="641"/>
    <cellStyle name="超链接 4 2 3" xfId="8091"/>
    <cellStyle name="超链接 4 3" xfId="2205"/>
    <cellStyle name="超链接 4 3 2" xfId="5913"/>
    <cellStyle name="超链接 4 4" xfId="7020"/>
    <cellStyle name="超链接 5" xfId="8092"/>
    <cellStyle name="超链接 6" xfId="8093"/>
    <cellStyle name="輔色1" xfId="8094"/>
    <cellStyle name="輔色1 2" xfId="8095"/>
    <cellStyle name="輔色1 2 2" xfId="8096"/>
    <cellStyle name="輔色1 3" xfId="8097"/>
    <cellStyle name="輔色1 3 2" xfId="8098"/>
    <cellStyle name="輔色1 4" xfId="8099"/>
    <cellStyle name="輔色1 4 2" xfId="8100"/>
    <cellStyle name="輔色1 5" xfId="8101"/>
    <cellStyle name="輔色1 5 2" xfId="8102"/>
    <cellStyle name="輔色1 6" xfId="8103"/>
    <cellStyle name="輔色1 6 2" xfId="8104"/>
    <cellStyle name="輔色1 7" xfId="8105"/>
    <cellStyle name="輔色1 7 2" xfId="8106"/>
    <cellStyle name="輔色1 8" xfId="8107"/>
    <cellStyle name="輔色1 8 2" xfId="8108"/>
    <cellStyle name="輔色1 9" xfId="8109"/>
    <cellStyle name="輔色1 9 2" xfId="8110"/>
    <cellStyle name="輔色2" xfId="8111"/>
    <cellStyle name="輔色2 2" xfId="8112"/>
    <cellStyle name="輔色2 2 2" xfId="8113"/>
    <cellStyle name="輔色2 3" xfId="8114"/>
    <cellStyle name="輔色2 3 2" xfId="8115"/>
    <cellStyle name="輔色2 4" xfId="8116"/>
    <cellStyle name="輔色2 4 2" xfId="8117"/>
    <cellStyle name="輔色2 5" xfId="8118"/>
    <cellStyle name="輔色2 5 2" xfId="8119"/>
    <cellStyle name="輔色2 6" xfId="8120"/>
    <cellStyle name="輔色2 6 2" xfId="8121"/>
    <cellStyle name="輔色2 7" xfId="8122"/>
    <cellStyle name="輔色2 7 2" xfId="8123"/>
    <cellStyle name="輔色2 8" xfId="8124"/>
    <cellStyle name="輔色2 8 2" xfId="8125"/>
    <cellStyle name="輔色2 9" xfId="8126"/>
    <cellStyle name="輔色2 9 2" xfId="8127"/>
    <cellStyle name="輔色3" xfId="8128"/>
    <cellStyle name="輔色3 2" xfId="8129"/>
    <cellStyle name="輔色3 2 2" xfId="8130"/>
    <cellStyle name="輔色3 3" xfId="8131"/>
    <cellStyle name="輔色3 3 2" xfId="8132"/>
    <cellStyle name="輔色3 4" xfId="8133"/>
    <cellStyle name="輔色3 4 2" xfId="8134"/>
    <cellStyle name="輔色3 5" xfId="8135"/>
    <cellStyle name="輔色3 5 2" xfId="8136"/>
    <cellStyle name="輔色3 6" xfId="8137"/>
    <cellStyle name="輔色3 6 2" xfId="8138"/>
    <cellStyle name="輔色3 7" xfId="8139"/>
    <cellStyle name="輔色3 7 2" xfId="8140"/>
    <cellStyle name="輔色3 8" xfId="8141"/>
    <cellStyle name="輔色3 8 2" xfId="8142"/>
    <cellStyle name="輔色3 9" xfId="8143"/>
    <cellStyle name="輔色3 9 2" xfId="8144"/>
    <cellStyle name="輔色4" xfId="8145"/>
    <cellStyle name="輔色4 2" xfId="8146"/>
    <cellStyle name="輔色4 2 2" xfId="8147"/>
    <cellStyle name="輔色4 3" xfId="8148"/>
    <cellStyle name="輔色4 3 2" xfId="8149"/>
    <cellStyle name="輔色4 4" xfId="8150"/>
    <cellStyle name="輔色4 4 2" xfId="8151"/>
    <cellStyle name="輔色4 5" xfId="8152"/>
    <cellStyle name="輔色4 5 2" xfId="8153"/>
    <cellStyle name="輔色4 6" xfId="8154"/>
    <cellStyle name="輔色4 6 2" xfId="8155"/>
    <cellStyle name="輔色4 7" xfId="8156"/>
    <cellStyle name="輔色4 7 2" xfId="8157"/>
    <cellStyle name="輔色4 8" xfId="8158"/>
    <cellStyle name="輔色4 8 2" xfId="8159"/>
    <cellStyle name="輔色4 9" xfId="8160"/>
    <cellStyle name="輔色4 9 2" xfId="8161"/>
    <cellStyle name="輔色5" xfId="8162"/>
    <cellStyle name="輔色5 2" xfId="8163"/>
    <cellStyle name="輔色5 2 2" xfId="8164"/>
    <cellStyle name="輔色5 3" xfId="8165"/>
    <cellStyle name="輔色5 3 2" xfId="8166"/>
    <cellStyle name="輔色5 4" xfId="8167"/>
    <cellStyle name="輔色5 4 2" xfId="8168"/>
    <cellStyle name="輔色5 5" xfId="8169"/>
    <cellStyle name="輔色5 5 2" xfId="8170"/>
    <cellStyle name="輔色5 6" xfId="8171"/>
    <cellStyle name="輔色5 6 2" xfId="8172"/>
    <cellStyle name="輔色5 7" xfId="8173"/>
    <cellStyle name="輔色5 7 2" xfId="8174"/>
    <cellStyle name="輔色5 8" xfId="8175"/>
    <cellStyle name="輔色5 8 2" xfId="8176"/>
    <cellStyle name="輔色5 9" xfId="8177"/>
    <cellStyle name="輔色5 9 2" xfId="8178"/>
    <cellStyle name="輔色6" xfId="8179"/>
    <cellStyle name="輔色6 2" xfId="8180"/>
    <cellStyle name="輔色6 2 2" xfId="8181"/>
    <cellStyle name="輔色6 3" xfId="8182"/>
    <cellStyle name="輔色6 3 2" xfId="8183"/>
    <cellStyle name="輔色6 4" xfId="8184"/>
    <cellStyle name="輔色6 4 2" xfId="8185"/>
    <cellStyle name="輔色6 5" xfId="8186"/>
    <cellStyle name="輔色6 5 2" xfId="8187"/>
    <cellStyle name="輔色6 6" xfId="8188"/>
    <cellStyle name="輔色6 6 2" xfId="8189"/>
    <cellStyle name="輔色6 7" xfId="8190"/>
    <cellStyle name="輔色6 7 2" xfId="8191"/>
    <cellStyle name="輔色6 8" xfId="8192"/>
    <cellStyle name="輔色6 8 2" xfId="8193"/>
    <cellStyle name="輔色6 9" xfId="8194"/>
    <cellStyle name="輔色6 9 2" xfId="8195"/>
    <cellStyle name="好" xfId="2487"/>
    <cellStyle name="好 2" xfId="4120"/>
    <cellStyle name="好 2 2" xfId="6651"/>
    <cellStyle name="好 3" xfId="7890"/>
    <cellStyle name="好 3 2" xfId="7891"/>
    <cellStyle name="好 4" xfId="7892"/>
    <cellStyle name="好 4 2" xfId="7893"/>
    <cellStyle name="好 5" xfId="7894"/>
    <cellStyle name="好 5 2" xfId="7895"/>
    <cellStyle name="好 6" xfId="7896"/>
    <cellStyle name="好 6 2" xfId="7897"/>
    <cellStyle name="好 7" xfId="7898"/>
    <cellStyle name="好 7 2" xfId="7899"/>
    <cellStyle name="好 8" xfId="7900"/>
    <cellStyle name="好 8 2" xfId="7901"/>
    <cellStyle name="好 9" xfId="7902"/>
    <cellStyle name="好 9 2" xfId="7903"/>
    <cellStyle name="好_123东南亚分部各类数据统计201206（1）" xfId="6652"/>
    <cellStyle name="好_123东南亚分部各类数据统计201206（1） 2" xfId="6653"/>
    <cellStyle name="好_123东南亚分部各类数据统计201206（1） 2 2" xfId="6654"/>
    <cellStyle name="好_123东南亚分部各类数据统计201206（1）_130411_contact list of coslink coscon sea form" xfId="6655"/>
    <cellStyle name="好_123东南亚分部各类数据统计201206（1）_130411_contact list of coslink coscon sea form 2" xfId="6656"/>
    <cellStyle name="好_123东南亚分部各类数据统计201206（1）_130411_contact list of coslink coscon sea form 2 2" xfId="6657"/>
    <cellStyle name="好_123东南亚分部各类数据统计201206（1）_1类数据统计201303" xfId="6658"/>
    <cellStyle name="好_123东南亚分部各类数据统计201206（1）_1类数据统计201303 2" xfId="6659"/>
    <cellStyle name="好_123东南亚分部各类数据统计201206（1）_1类数据统计201303 2 2" xfId="6660"/>
    <cellStyle name="好_123东南亚分部各类数据统计201206（1）_cosconsea-costar staff infors" xfId="6661"/>
    <cellStyle name="好_123东南亚分部各类数据统计201206（1）_cosconsea-costar staff infors 2" xfId="6662"/>
    <cellStyle name="好_123东南亚分部各类数据统计201206（1）_cosconsea-costar staff infors 2 2" xfId="6663"/>
    <cellStyle name="好_123东南亚分部各类数据统计201206（1）_东南亚分部各类数据统计-201212(泰国更新) (3)" xfId="6667"/>
    <cellStyle name="好_123东南亚分部各类数据统计201206（1）_东南亚分部各类数据统计-201212(泰国更新) (3) 2" xfId="6668"/>
    <cellStyle name="好_123东南亚分部各类数据统计201206（1）_东南亚分部各类数据统计-201212(泰国更新) (3) 2 2" xfId="6669"/>
    <cellStyle name="好_123东南亚分部各类数据统计201206（1）_东南亚分部各类数据统计201303 (2)" xfId="6670"/>
    <cellStyle name="好_123东南亚分部各类数据统计201206（1）_东南亚分部各类数据统计201303 (2) 2" xfId="6671"/>
    <cellStyle name="好_123东南亚分部各类数据统计201206（1）_东南亚分部各类数据统计201303 (2) 2 2" xfId="6672"/>
    <cellStyle name="好_123东南亚分部各类数据统计201206（1）_东南亚分部各类数据统计201303 (4)" xfId="6673"/>
    <cellStyle name="好_123东南亚分部各类数据统计201206（1）_东南亚分部各类数据统计201303 (4) 2" xfId="6674"/>
    <cellStyle name="好_123东南亚分部各类数据统计201206（1）_东南亚分部各类数据统计201303 (4) 2 2" xfId="6675"/>
    <cellStyle name="好_123东南亚分部各类数据统计201206（1）_东南亚分部各类数据统计201303 xls201304" xfId="6676"/>
    <cellStyle name="好_123东南亚分部各类数据统计201206（1）_东南亚分部各类数据统计201303 xls201304 2" xfId="6677"/>
    <cellStyle name="好_123东南亚分部各类数据统计201206（1）_东南亚分部各类数据统计201303 xls201304 2 2" xfId="6678"/>
    <cellStyle name="好_123东南亚分部各类数据统计201206（1）_东南亚公司（含远星公司）人员信息201212" xfId="6664"/>
    <cellStyle name="好_123东南亚分部各类数据统计201206（1）_东南亚公司（含远星公司）人员信息201212 2" xfId="6665"/>
    <cellStyle name="好_123东南亚分部各类数据统计201206（1）_东南亚公司（含远星公司）人员信息201212 2 2" xfId="6666"/>
    <cellStyle name="好_123东南亚分部各类数据统计201206（1）_菲律宾2" xfId="6685"/>
    <cellStyle name="好_123东南亚分部各类数据统计201206（1）_菲律宾2 2" xfId="6686"/>
    <cellStyle name="好_123东南亚分部各类数据统计201206（1）_菲律宾2 2 2" xfId="6687"/>
    <cellStyle name="好_123东南亚分部各类数据统计201206（1）_副本东南亚分部各类数据统计201303" xfId="6679"/>
    <cellStyle name="好_123东南亚分部各类数据统计201206（1）_副本东南亚分部各类数据统计201303 2" xfId="6680"/>
    <cellStyle name="好_123东南亚分部各类数据统计201206（1）_副本东南亚分部各类数据统计201303 2 2" xfId="6681"/>
    <cellStyle name="好_123东南亚分部各类数据统计201206（1）_南亚分部各类数据统计201303" xfId="6682"/>
    <cellStyle name="好_123东南亚分部各类数据统计201206（1）_南亚分部各类数据统计201303 2" xfId="6683"/>
    <cellStyle name="好_123东南亚分部各类数据统计201206（1）_南亚分部各类数据统计201303 2 2" xfId="6684"/>
    <cellStyle name="好_COSCON THAILAND COSNAM STAFF 2012 JULY" xfId="6688"/>
    <cellStyle name="好_COSCON THAILAND COSNAM STAFF 2012 JULY 2" xfId="6689"/>
    <cellStyle name="好_COSCON THAILAND COSNAM STAFF 2012 JULY 2 2" xfId="6690"/>
    <cellStyle name="好_COSCON THAILAND COSNAM STAFF 2012 JULY_130411_contact list of coslink coscon sea form" xfId="6691"/>
    <cellStyle name="好_COSCON THAILAND COSNAM STAFF 2012 JULY_130411_contact list of coslink coscon sea form 2" xfId="6692"/>
    <cellStyle name="好_COSCON THAILAND COSNAM STAFF 2012 JULY_130411_contact list of coslink coscon sea form 2 2" xfId="6693"/>
    <cellStyle name="好_COSCON THAILAND COSNAM STAFF 2012 JULY_1类数据统计201303" xfId="6694"/>
    <cellStyle name="好_COSCON THAILAND COSNAM STAFF 2012 JULY_1类数据统计201303 2" xfId="6695"/>
    <cellStyle name="好_COSCON THAILAND COSNAM STAFF 2012 JULY_1类数据统计201303 2 2" xfId="6696"/>
    <cellStyle name="好_COSCON THAILAND COSNAM STAFF 2012 JULY_cosconsea-costar staff infors" xfId="6697"/>
    <cellStyle name="好_COSCON THAILAND COSNAM STAFF 2012 JULY_cosconsea-costar staff infors 2" xfId="6698"/>
    <cellStyle name="好_COSCON THAILAND COSNAM STAFF 2012 JULY_cosconsea-costar staff infors 2 2" xfId="6699"/>
    <cellStyle name="好_COSCON THAILAND COSNAM STAFF 2012 JULY_东南亚分部各类数据统计-201212(泰国更新) (3)" xfId="6703"/>
    <cellStyle name="好_COSCON THAILAND COSNAM STAFF 2012 JULY_东南亚分部各类数据统计-201212(泰国更新) (3) 2" xfId="6704"/>
    <cellStyle name="好_COSCON THAILAND COSNAM STAFF 2012 JULY_东南亚分部各类数据统计-201212(泰国更新) (3) 2 2" xfId="6705"/>
    <cellStyle name="好_COSCON THAILAND COSNAM STAFF 2012 JULY_东南亚分部各类数据统计201303 (2)" xfId="6706"/>
    <cellStyle name="好_COSCON THAILAND COSNAM STAFF 2012 JULY_东南亚分部各类数据统计201303 (2) 2" xfId="6707"/>
    <cellStyle name="好_COSCON THAILAND COSNAM STAFF 2012 JULY_东南亚分部各类数据统计201303 (2) 2 2" xfId="6708"/>
    <cellStyle name="好_COSCON THAILAND COSNAM STAFF 2012 JULY_东南亚分部各类数据统计201303 (4)" xfId="6709"/>
    <cellStyle name="好_COSCON THAILAND COSNAM STAFF 2012 JULY_东南亚分部各类数据统计201303 (4) 2" xfId="6710"/>
    <cellStyle name="好_COSCON THAILAND COSNAM STAFF 2012 JULY_东南亚分部各类数据统计201303 (4) 2 2" xfId="6711"/>
    <cellStyle name="好_COSCON THAILAND COSNAM STAFF 2012 JULY_东南亚分部各类数据统计201303 xls201304" xfId="6712"/>
    <cellStyle name="好_COSCON THAILAND COSNAM STAFF 2012 JULY_东南亚分部各类数据统计201303 xls201304 2" xfId="6713"/>
    <cellStyle name="好_COSCON THAILAND COSNAM STAFF 2012 JULY_东南亚分部各类数据统计201303 xls201304 2 2" xfId="6714"/>
    <cellStyle name="好_COSCON THAILAND COSNAM STAFF 2012 JULY_东南亚公司（含远星公司）人员信息201212" xfId="6700"/>
    <cellStyle name="好_COSCON THAILAND COSNAM STAFF 2012 JULY_东南亚公司（含远星公司）人员信息201212 2" xfId="6701"/>
    <cellStyle name="好_COSCON THAILAND COSNAM STAFF 2012 JULY_东南亚公司（含远星公司）人员信息201212 2 2" xfId="6702"/>
    <cellStyle name="好_COSCON THAILAND COSNAM STAFF 2012 JULY_菲律宾2" xfId="6721"/>
    <cellStyle name="好_COSCON THAILAND COSNAM STAFF 2012 JULY_菲律宾2 2" xfId="6722"/>
    <cellStyle name="好_COSCON THAILAND COSNAM STAFF 2012 JULY_菲律宾2 2 2" xfId="6723"/>
    <cellStyle name="好_COSCON THAILAND COSNAM STAFF 2012 JULY_副本东南亚分部各类数据统计201303" xfId="6715"/>
    <cellStyle name="好_COSCON THAILAND COSNAM STAFF 2012 JULY_副本东南亚分部各类数据统计201303 2" xfId="6716"/>
    <cellStyle name="好_COSCON THAILAND COSNAM STAFF 2012 JULY_副本东南亚分部各类数据统计201303 2 2" xfId="6717"/>
    <cellStyle name="好_COSCON THAILAND COSNAM STAFF 2012 JULY_南亚分部各类数据统计201303" xfId="6718"/>
    <cellStyle name="好_COSCON THAILAND COSNAM STAFF 2012 JULY_南亚分部各类数据统计201303 2" xfId="6719"/>
    <cellStyle name="好_COSCON THAILAND COSNAM STAFF 2012 JULY_南亚分部各类数据统计201303 2 2" xfId="6720"/>
    <cellStyle name="好_COSLINK_contact list - 130125" xfId="6724"/>
    <cellStyle name="好_COSLINK_contact list - 130125 2" xfId="6725"/>
    <cellStyle name="好_COSLINK_contact list - 130125 2 2" xfId="6726"/>
    <cellStyle name="好_中远印度各类数据统计201212" xfId="6727"/>
    <cellStyle name="好_中远印度各类数据统计201212 2" xfId="6728"/>
    <cellStyle name="好_中远印度各类数据统计201212 2 2" xfId="6729"/>
    <cellStyle name="好_中远印度各类数据统计201212_1类数据统计201303" xfId="6730"/>
    <cellStyle name="好_中远印度各类数据统计201212_1类数据统计201303 2" xfId="6731"/>
    <cellStyle name="好_中远印度各类数据统计201212_1类数据统计201303 2 2" xfId="6732"/>
    <cellStyle name="好_中远印度各类数据统计201212_cosconsea-costar staff infors" xfId="6733"/>
    <cellStyle name="好_中远印度各类数据统计201212_cosconsea-costar staff infors 2" xfId="6734"/>
    <cellStyle name="好_中远印度各类数据统计201212_cosconsea-costar staff infors 2 2" xfId="6735"/>
    <cellStyle name="好_中远印度各类数据统计201212_东南亚分部各类数据统计201303 (2)" xfId="6736"/>
    <cellStyle name="好_中远印度各类数据统计201212_东南亚分部各类数据统计201303 (2) 2" xfId="6737"/>
    <cellStyle name="好_中远印度各类数据统计201212_东南亚分部各类数据统计201303 (2) 2 2" xfId="6738"/>
    <cellStyle name="好_中远印度各类数据统计201212_东南亚分部各类数据统计201303 (4)" xfId="6739"/>
    <cellStyle name="好_中远印度各类数据统计201212_东南亚分部各类数据统计201303 (4) 2" xfId="6740"/>
    <cellStyle name="好_中远印度各类数据统计201212_东南亚分部各类数据统计201303 (4) 2 2" xfId="6741"/>
    <cellStyle name="好_中远印度各类数据统计201212_东南亚分部各类数据统计201303 xls201304" xfId="6742"/>
    <cellStyle name="好_中远印度各类数据统计201212_东南亚分部各类数据统计201303 xls201304 2" xfId="6743"/>
    <cellStyle name="好_中远印度各类数据统计201212_东南亚分部各类数据统计201303 xls201304 2 2" xfId="6744"/>
    <cellStyle name="好_中远印度各类数据统计201212_副本东南亚分部各类数据统计201303" xfId="6745"/>
    <cellStyle name="好_中远印度各类数据统计201212_副本东南亚分部各类数据统计201303 2" xfId="6746"/>
    <cellStyle name="好_中远印度各类数据统计201212_副本东南亚分部各类数据统计201303 2 2" xfId="6747"/>
    <cellStyle name="好_中远印度各类数据统计201212_南亚分部各类数据统计201303" xfId="6748"/>
    <cellStyle name="好_中远印度各类数据统计201212_南亚分部各类数据统计201303 2" xfId="6749"/>
    <cellStyle name="好_中远印度各类数据统计201212_南亚分部各类数据统计201303 2 2" xfId="6750"/>
    <cellStyle name="合計" xfId="7856"/>
    <cellStyle name="合計 2" xfId="7857"/>
    <cellStyle name="合計 2 2" xfId="7858"/>
    <cellStyle name="合計 3" xfId="7859"/>
    <cellStyle name="合計 3 2" xfId="7860"/>
    <cellStyle name="合計 4" xfId="7861"/>
    <cellStyle name="合計 4 2" xfId="7862"/>
    <cellStyle name="合計 5" xfId="7863"/>
    <cellStyle name="合計 5 2" xfId="7864"/>
    <cellStyle name="合計 6" xfId="7865"/>
    <cellStyle name="合計 6 2" xfId="7866"/>
    <cellStyle name="合計 7" xfId="7867"/>
    <cellStyle name="合計 7 2" xfId="7868"/>
    <cellStyle name="合計 8" xfId="7869"/>
    <cellStyle name="合計 8 2" xfId="7870"/>
    <cellStyle name="合計 9" xfId="7871"/>
    <cellStyle name="合計 9 2" xfId="7872"/>
    <cellStyle name="桁区切り [0.00]_NEWSTDS" xfId="7928"/>
    <cellStyle name="桁区切り 2" xfId="2364"/>
    <cellStyle name="桁区切り 2 2" xfId="2365"/>
    <cellStyle name="桁区切り 2 3" xfId="2366"/>
    <cellStyle name="桁区切り 3" xfId="2367"/>
    <cellStyle name="桁区切り 4" xfId="2368"/>
    <cellStyle name="桁区切り 5" xfId="2369"/>
    <cellStyle name="桁区切り_NEWSTDS" xfId="7929"/>
    <cellStyle name="壞" xfId="7873"/>
    <cellStyle name="壞 2" xfId="7874"/>
    <cellStyle name="壞 2 2" xfId="7875"/>
    <cellStyle name="壞 3" xfId="7876"/>
    <cellStyle name="壞 3 2" xfId="7877"/>
    <cellStyle name="壞 4" xfId="7878"/>
    <cellStyle name="壞 4 2" xfId="7879"/>
    <cellStyle name="壞 5" xfId="7880"/>
    <cellStyle name="壞 5 2" xfId="7881"/>
    <cellStyle name="壞 6" xfId="7882"/>
    <cellStyle name="壞 6 2" xfId="7883"/>
    <cellStyle name="壞 7" xfId="7884"/>
    <cellStyle name="壞 7 2" xfId="7885"/>
    <cellStyle name="壞 8" xfId="7886"/>
    <cellStyle name="壞 8 2" xfId="7887"/>
    <cellStyle name="壞 9" xfId="7888"/>
    <cellStyle name="壞 9 2" xfId="7889"/>
    <cellStyle name="汇总" xfId="2504"/>
    <cellStyle name="汇总 2" xfId="4847"/>
    <cellStyle name="汇总 2 2" xfId="7012"/>
    <cellStyle name="货币 2" xfId="471"/>
    <cellStyle name="貨幣 [0]_M_E2_SLO" xfId="8083"/>
    <cellStyle name="貨幣 2" xfId="2230"/>
    <cellStyle name="貨幣 2 2" xfId="2426"/>
    <cellStyle name="貨幣 3" xfId="2241"/>
    <cellStyle name="貨幣[0]_pldt" xfId="7017"/>
    <cellStyle name="貨幣_Addendum No. 4 CIX APPI-IV-4-Excess Rate" xfId="2388"/>
    <cellStyle name="计算" xfId="2508"/>
    <cellStyle name="计算 2" xfId="4851"/>
    <cellStyle name="计算 2 2" xfId="7016"/>
    <cellStyle name="計算方式" xfId="8032"/>
    <cellStyle name="計算方式 2" xfId="8033"/>
    <cellStyle name="計算方式 2 2" xfId="8034"/>
    <cellStyle name="計算方式 3" xfId="8035"/>
    <cellStyle name="計算方式 3 2" xfId="8036"/>
    <cellStyle name="計算方式 4" xfId="8037"/>
    <cellStyle name="計算方式 4 2" xfId="8038"/>
    <cellStyle name="計算方式 5" xfId="8039"/>
    <cellStyle name="計算方式 5 2" xfId="8040"/>
    <cellStyle name="計算方式 6" xfId="8041"/>
    <cellStyle name="計算方式 6 2" xfId="8042"/>
    <cellStyle name="計算方式 7" xfId="8043"/>
    <cellStyle name="計算方式 7 2" xfId="8044"/>
    <cellStyle name="計算方式 8" xfId="8045"/>
    <cellStyle name="計算方式 8 2" xfId="8046"/>
    <cellStyle name="計算方式 9" xfId="8047"/>
    <cellStyle name="計算方式 9 2" xfId="8048"/>
    <cellStyle name="检查单元格" xfId="2502"/>
    <cellStyle name="检查单元格 2" xfId="4845"/>
    <cellStyle name="检查单元格 2 2" xfId="7009"/>
    <cellStyle name="檢查儲存格" xfId="8015"/>
    <cellStyle name="檢查儲存格 2" xfId="8016"/>
    <cellStyle name="檢查儲存格 2 2" xfId="8017"/>
    <cellStyle name="檢查儲存格 3" xfId="8018"/>
    <cellStyle name="檢查儲存格 3 2" xfId="8019"/>
    <cellStyle name="檢查儲存格 4" xfId="8020"/>
    <cellStyle name="檢查儲存格 4 2" xfId="8021"/>
    <cellStyle name="檢查儲存格 5" xfId="8022"/>
    <cellStyle name="檢查儲存格 5 2" xfId="8023"/>
    <cellStyle name="檢查儲存格 6" xfId="8024"/>
    <cellStyle name="檢查儲存格 6 2" xfId="8025"/>
    <cellStyle name="檢查儲存格 7" xfId="8026"/>
    <cellStyle name="檢查儲存格 7 2" xfId="8027"/>
    <cellStyle name="檢查儲存格 8" xfId="8028"/>
    <cellStyle name="檢查儲存格 8 2" xfId="8029"/>
    <cellStyle name="檢查儲存格 9" xfId="8030"/>
    <cellStyle name="檢查儲存格 9 2" xfId="8031"/>
    <cellStyle name="解释性文本" xfId="2506"/>
    <cellStyle name="解释性文本 2" xfId="4849"/>
    <cellStyle name="解释性文本 2 2" xfId="7014"/>
    <cellStyle name="警告文本" xfId="2507"/>
    <cellStyle name="警告文本 2" xfId="4850"/>
    <cellStyle name="警告文本 2 2" xfId="7015"/>
    <cellStyle name="警告文字" xfId="8066"/>
    <cellStyle name="警告文字 2" xfId="8067"/>
    <cellStyle name="警告文字 2 2" xfId="8068"/>
    <cellStyle name="警告文字 3" xfId="8069"/>
    <cellStyle name="警告文字 3 2" xfId="8070"/>
    <cellStyle name="警告文字 4" xfId="8071"/>
    <cellStyle name="警告文字 4 2" xfId="8072"/>
    <cellStyle name="警告文字 5" xfId="8073"/>
    <cellStyle name="警告文字 5 2" xfId="8074"/>
    <cellStyle name="警告文字 6" xfId="8075"/>
    <cellStyle name="警告文字 6 2" xfId="8076"/>
    <cellStyle name="警告文字 7" xfId="8077"/>
    <cellStyle name="警告文字 7 2" xfId="8078"/>
    <cellStyle name="警告文字 8" xfId="8079"/>
    <cellStyle name="警告文字 8 2" xfId="8080"/>
    <cellStyle name="警告文字 9" xfId="8081"/>
    <cellStyle name="警告文字 9 2" xfId="8082"/>
    <cellStyle name="連結的儲存格" xfId="8232"/>
    <cellStyle name="連結的儲存格 2" xfId="8233"/>
    <cellStyle name="連結的儲存格 2 2" xfId="8234"/>
    <cellStyle name="連結的儲存格 3" xfId="8235"/>
    <cellStyle name="連結的儲存格 3 2" xfId="8236"/>
    <cellStyle name="連結的儲存格 4" xfId="8237"/>
    <cellStyle name="連結的儲存格 4 2" xfId="8238"/>
    <cellStyle name="連結的儲存格 5" xfId="8239"/>
    <cellStyle name="連結的儲存格 5 2" xfId="8240"/>
    <cellStyle name="連結的儲存格 6" xfId="8241"/>
    <cellStyle name="連結的儲存格 6 2" xfId="8242"/>
    <cellStyle name="連結的儲存格 7" xfId="8243"/>
    <cellStyle name="連結的儲存格 7 2" xfId="8244"/>
    <cellStyle name="連結的儲存格 8" xfId="8245"/>
    <cellStyle name="連結的儲存格 8 2" xfId="8246"/>
    <cellStyle name="連結的儲存格 9" xfId="8247"/>
    <cellStyle name="連結的儲存格 9 2" xfId="8248"/>
    <cellStyle name="链接单元格" xfId="2512"/>
    <cellStyle name="链接单元格 2" xfId="4862"/>
    <cellStyle name="链接单元格 2 2" xfId="7024"/>
    <cellStyle name="千分位 2" xfId="2384"/>
    <cellStyle name="千分位[0] 2" xfId="2385"/>
    <cellStyle name="千分位_Addendum No. 4 CIX APPI-IV-4-Excess Rate" xfId="2389"/>
    <cellStyle name="千位分隔 2" xfId="2273"/>
    <cellStyle name="千位分隔 2 2" xfId="2274"/>
    <cellStyle name="千位分隔 2 2 2" xfId="2275"/>
    <cellStyle name="千位分隔 2 2 2 2" xfId="2276"/>
    <cellStyle name="千位分隔 2 2 2 3" xfId="2277"/>
    <cellStyle name="千位分隔 2 3" xfId="2278"/>
    <cellStyle name="千位分隔 3" xfId="2279"/>
    <cellStyle name="千位分隔 3 2" xfId="2280"/>
    <cellStyle name="千位分隔 3 2 2" xfId="2281"/>
    <cellStyle name="千位分隔 3 2 3" xfId="2282"/>
    <cellStyle name="千位分隔[0] 2" xfId="368"/>
    <cellStyle name="千位分隔[0] 2 2" xfId="369"/>
    <cellStyle name="千位分隔[0] 2 2 2" xfId="370"/>
    <cellStyle name="千位分隔[0] 2 2 2 2" xfId="371"/>
    <cellStyle name="千位分隔[0] 2 2 2 2 2" xfId="594"/>
    <cellStyle name="千位分隔[0] 2 2 3" xfId="372"/>
    <cellStyle name="千位分隔[0] 2 2 3 2" xfId="595"/>
    <cellStyle name="千位分隔[0] 2 3" xfId="373"/>
    <cellStyle name="千位分隔[0] 2 3 2" xfId="374"/>
    <cellStyle name="千位分隔[0] 2 3 2 2" xfId="596"/>
    <cellStyle name="千位分隔[0] 2 4" xfId="375"/>
    <cellStyle name="千位分隔[0] 2 4 2" xfId="376"/>
    <cellStyle name="千位分隔[0] 2 4 2 2" xfId="597"/>
    <cellStyle name="千位分隔[0] 2 5" xfId="377"/>
    <cellStyle name="千位分隔[0] 2 5 2" xfId="378"/>
    <cellStyle name="千位分隔[0] 2 5 2 2" xfId="598"/>
    <cellStyle name="千位分隔[0] 2 6" xfId="379"/>
    <cellStyle name="千位分隔[0] 2 6 2" xfId="380"/>
    <cellStyle name="千位分隔[0] 2 6 2 2" xfId="599"/>
    <cellStyle name="千位分隔[0] 2 7" xfId="381"/>
    <cellStyle name="千位分隔[0] 2 7 2" xfId="600"/>
    <cellStyle name="千位分隔[0] 3" xfId="7855"/>
    <cellStyle name="强调文字颜色 1" xfId="2490"/>
    <cellStyle name="强调文字颜色 1 2" xfId="4833"/>
    <cellStyle name="强调文字颜色 1 2 2" xfId="6996"/>
    <cellStyle name="强调文字颜色 2" xfId="2491"/>
    <cellStyle name="强调文字颜色 2 2" xfId="4834"/>
    <cellStyle name="强调文字颜色 2 2 2" xfId="6997"/>
    <cellStyle name="强调文字颜色 3" xfId="2492"/>
    <cellStyle name="强调文字颜色 3 2" xfId="4835"/>
    <cellStyle name="强调文字颜色 3 2 2" xfId="6998"/>
    <cellStyle name="强调文字颜色 4" xfId="2493"/>
    <cellStyle name="强调文字颜色 4 2" xfId="4836"/>
    <cellStyle name="强调文字颜色 4 2 2" xfId="6999"/>
    <cellStyle name="强调文字颜色 5" xfId="2494"/>
    <cellStyle name="强调文字颜色 5 2" xfId="4837"/>
    <cellStyle name="强调文字颜色 5 2 2" xfId="7000"/>
    <cellStyle name="强调文字颜色 6" xfId="2495"/>
    <cellStyle name="强调文字颜色 6 2" xfId="4838"/>
    <cellStyle name="强调文字颜色 6 2 2" xfId="7001"/>
    <cellStyle name="鱔 [0]_95鼻褒瞳" xfId="7026"/>
    <cellStyle name="鱔_95鼻褒瞳" xfId="7027"/>
    <cellStyle name="适中" xfId="2511"/>
    <cellStyle name="适中 2" xfId="4861"/>
    <cellStyle name="适中 2 2" xfId="7023"/>
    <cellStyle name="输出" xfId="2510"/>
    <cellStyle name="输出 2" xfId="4860"/>
    <cellStyle name="输出 2 2" xfId="7022"/>
    <cellStyle name="输入" xfId="2509"/>
    <cellStyle name="输入 2" xfId="4859"/>
    <cellStyle name="输入 2 2" xfId="7021"/>
    <cellStyle name="輸出" xfId="8213"/>
    <cellStyle name="輸出 2" xfId="8214"/>
    <cellStyle name="輸出 2 2" xfId="8215"/>
    <cellStyle name="輸出 3" xfId="8216"/>
    <cellStyle name="輸出 3 2" xfId="8217"/>
    <cellStyle name="輸出 4" xfId="8218"/>
    <cellStyle name="輸出 4 2" xfId="8219"/>
    <cellStyle name="輸出 5" xfId="8220"/>
    <cellStyle name="輸出 5 2" xfId="8221"/>
    <cellStyle name="輸出 6" xfId="8222"/>
    <cellStyle name="輸出 6 2" xfId="8223"/>
    <cellStyle name="輸出 7" xfId="8224"/>
    <cellStyle name="輸出 7 2" xfId="8225"/>
    <cellStyle name="輸出 8" xfId="8226"/>
    <cellStyle name="輸出 8 2" xfId="8227"/>
    <cellStyle name="輸出 9" xfId="8228"/>
    <cellStyle name="輸出 9 2" xfId="8229"/>
    <cellStyle name="輸入" xfId="8196"/>
    <cellStyle name="輸入 2" xfId="8197"/>
    <cellStyle name="輸入 2 2" xfId="8198"/>
    <cellStyle name="輸入 3" xfId="8199"/>
    <cellStyle name="輸入 3 2" xfId="8200"/>
    <cellStyle name="輸入 4" xfId="8201"/>
    <cellStyle name="輸入 4 2" xfId="8202"/>
    <cellStyle name="輸入 5" xfId="8203"/>
    <cellStyle name="輸入 5 2" xfId="8204"/>
    <cellStyle name="輸入 6" xfId="8205"/>
    <cellStyle name="輸入 6 2" xfId="8206"/>
    <cellStyle name="輸入 7" xfId="8207"/>
    <cellStyle name="輸入 7 2" xfId="8208"/>
    <cellStyle name="輸入 8" xfId="8209"/>
    <cellStyle name="輸入 8 2" xfId="8210"/>
    <cellStyle name="輸入 9" xfId="8211"/>
    <cellStyle name="輸入 9 2" xfId="8212"/>
    <cellStyle name="說明文字" xfId="8049"/>
    <cellStyle name="說明文字 2" xfId="8050"/>
    <cellStyle name="說明文字 2 2" xfId="8051"/>
    <cellStyle name="說明文字 3" xfId="8052"/>
    <cellStyle name="說明文字 3 2" xfId="8053"/>
    <cellStyle name="說明文字 4" xfId="8054"/>
    <cellStyle name="說明文字 4 2" xfId="8055"/>
    <cellStyle name="說明文字 5" xfId="8056"/>
    <cellStyle name="說明文字 5 2" xfId="8057"/>
    <cellStyle name="說明文字 6" xfId="8058"/>
    <cellStyle name="說明文字 6 2" xfId="8059"/>
    <cellStyle name="說明文字 7" xfId="8060"/>
    <cellStyle name="說明文字 7 2" xfId="8061"/>
    <cellStyle name="說明文字 8" xfId="8062"/>
    <cellStyle name="說明文字 8 2" xfId="8063"/>
    <cellStyle name="說明文字 9" xfId="8064"/>
    <cellStyle name="說明文字 9 2" xfId="8065"/>
    <cellStyle name="隨後的超連結_ECSYSTEM" xfId="7025"/>
    <cellStyle name="通貨 [0.00]_NEWSTDS" xfId="8230"/>
    <cellStyle name="通貨_NEWSTDS" xfId="8231"/>
    <cellStyle name="巍葆 [0]_95鼻褒瞳" xfId="6751"/>
    <cellStyle name="巍葆_95鼻褒瞳" xfId="6752"/>
    <cellStyle name="未定義" xfId="2496"/>
    <cellStyle name="样式 1" xfId="469"/>
    <cellStyle name="样式 1 2" xfId="470"/>
    <cellStyle name="样式 1 2 2" xfId="7007"/>
    <cellStyle name="样式 1 2 3" xfId="7927"/>
    <cellStyle name="样式 1 3" xfId="7008"/>
    <cellStyle name="樣式 1" xfId="7010"/>
    <cellStyle name="樣式 1 2" xfId="7011"/>
    <cellStyle name="一般 2" xfId="367"/>
    <cellStyle name="一般 2 2" xfId="2228"/>
    <cellStyle name="一般 2 2 2" xfId="6649"/>
    <cellStyle name="一般 2 3" xfId="2386"/>
    <cellStyle name="一般 2 3 2" xfId="6650"/>
    <cellStyle name="一般 2 4" xfId="7033"/>
    <cellStyle name="一般 3" xfId="2227"/>
    <cellStyle name="一般 3 2" xfId="7034"/>
    <cellStyle name="一般 3 3" xfId="7035"/>
    <cellStyle name="一般 4" xfId="2239"/>
    <cellStyle name="一般 8" xfId="2562"/>
    <cellStyle name="一般 8 2" xfId="2563"/>
    <cellStyle name="一般 8 3" xfId="4200"/>
    <cellStyle name="一般 9" xfId="2564"/>
    <cellStyle name="一般_~4276001" xfId="2387"/>
    <cellStyle name="一般_2017 TSL VSL'S +JOIN VENTURE LONGTERM SCHEDULE-5codes 0302" xfId="2253"/>
    <cellStyle name="中等" xfId="7837"/>
    <cellStyle name="中等 2" xfId="7838"/>
    <cellStyle name="中等 2 2" xfId="7839"/>
    <cellStyle name="中等 3" xfId="7840"/>
    <cellStyle name="中等 3 2" xfId="7841"/>
    <cellStyle name="中等 4" xfId="7842"/>
    <cellStyle name="中等 4 2" xfId="7843"/>
    <cellStyle name="中等 5" xfId="7844"/>
    <cellStyle name="中等 5 2" xfId="7845"/>
    <cellStyle name="中等 6" xfId="7846"/>
    <cellStyle name="中等 6 2" xfId="7847"/>
    <cellStyle name="中等 7" xfId="7848"/>
    <cellStyle name="中等 7 2" xfId="7849"/>
    <cellStyle name="中等 8" xfId="7850"/>
    <cellStyle name="中等 8 2" xfId="7851"/>
    <cellStyle name="中等 9" xfId="7852"/>
    <cellStyle name="中等 9 2" xfId="7853"/>
    <cellStyle name="注释" xfId="2505"/>
    <cellStyle name="注释 2" xfId="7013"/>
    <cellStyle name="쉼표 [0] 2" xfId="358"/>
    <cellStyle name="쉼표 [0] 2 2" xfId="359"/>
    <cellStyle name="쉼표 [0] 2 3" xfId="2190"/>
    <cellStyle name="쉼표 [0] 2 3 2" xfId="4195"/>
    <cellStyle name="쉼표 [0] 3" xfId="2191"/>
    <cellStyle name="스타일 1" xfId="2370"/>
    <cellStyle name="열어본 하이퍼링크" xfId="360"/>
    <cellStyle name="열어본 하이퍼링크 2" xfId="2560"/>
    <cellStyle name="열어본 하이퍼링크 2 2" xfId="4761"/>
    <cellStyle name="콤마 [0]_94실적 (2)" xfId="361"/>
    <cellStyle name="콤마_94실적 (2)" xfId="362"/>
    <cellStyle name="표준 10 2 2 4" xfId="2371"/>
    <cellStyle name="표준 10 2 2 4 2" xfId="2400"/>
    <cellStyle name="표준 16 4" xfId="2372"/>
    <cellStyle name="표준 16 4 2" xfId="2401"/>
    <cellStyle name="표준 2" xfId="363"/>
    <cellStyle name="표준 2 2" xfId="364"/>
    <cellStyle name="표준 2 2 2" xfId="2402"/>
    <cellStyle name="표준 2 2 2 2" xfId="2417"/>
    <cellStyle name="표준 2 2 2 3" xfId="4196"/>
    <cellStyle name="표준 2 2 3" xfId="2374"/>
    <cellStyle name="표준 2 2 4" xfId="4757"/>
    <cellStyle name="표준 2 3" xfId="497"/>
    <cellStyle name="표준 2 3 2" xfId="503"/>
    <cellStyle name="표준 2 3 3" xfId="2403"/>
    <cellStyle name="표준 2 3 4" xfId="4197"/>
    <cellStyle name="표준 2 4" xfId="2192"/>
    <cellStyle name="표준 2 4 2" xfId="4198"/>
    <cellStyle name="표준 2 5" xfId="2373"/>
    <cellStyle name="표준 2 6" xfId="4117"/>
    <cellStyle name="표준 2_TSL Contact list" xfId="2404"/>
    <cellStyle name="표준 3" xfId="504"/>
    <cellStyle name="표준 3 2" xfId="2236"/>
    <cellStyle name="표준 3 2 2" xfId="2405"/>
    <cellStyle name="표준 3 2 3" xfId="2376"/>
    <cellStyle name="표준 3 3" xfId="2349"/>
    <cellStyle name="표준 3 3 2" xfId="2406"/>
    <cellStyle name="표준 3 4" xfId="2375"/>
    <cellStyle name="표준 3 6" xfId="2377"/>
    <cellStyle name="표준 3 6 2" xfId="2407"/>
    <cellStyle name="표준 4" xfId="2193"/>
    <cellStyle name="표준 4 2" xfId="2350"/>
    <cellStyle name="표준 4 2 2" xfId="2408"/>
    <cellStyle name="표준 4 3" xfId="2378"/>
    <cellStyle name="표준 4 4" xfId="4118"/>
    <cellStyle name="표준 5" xfId="2237"/>
    <cellStyle name="표준 5 2" xfId="2409"/>
    <cellStyle name="표준 5 3" xfId="2379"/>
    <cellStyle name="표준 6" xfId="2203"/>
    <cellStyle name="표준_AGENT" xfId="365"/>
    <cellStyle name="하이퍼링크" xfId="366"/>
    <cellStyle name="하이퍼링크 10 2 2 4" xfId="2351"/>
    <cellStyle name="하이퍼링크 10 2 2 4 2" xfId="2410"/>
    <cellStyle name="하이퍼링크 17 4" xfId="2380"/>
    <cellStyle name="하이퍼링크 17 4 2" xfId="2411"/>
    <cellStyle name="하이퍼링크 2" xfId="2381"/>
    <cellStyle name="하이퍼링크 2 2" xfId="505"/>
    <cellStyle name="하이퍼링크 2 2 2" xfId="2412"/>
    <cellStyle name="하이퍼링크 2 3" xfId="4753"/>
    <cellStyle name="하이퍼링크 2 4" xfId="4199"/>
    <cellStyle name="하이퍼링크 21" xfId="2382"/>
    <cellStyle name="하이퍼링크 21 2" xfId="2413"/>
    <cellStyle name="하이퍼링크 3" xfId="2383"/>
    <cellStyle name="하이퍼링크 3 2" xfId="2414"/>
    <cellStyle name="하이퍼링크 4" xfId="4119"/>
    <cellStyle name="하이퍼링크_AES_Contact30apr02" xfId="256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3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38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39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151239</xdr:colOff>
      <xdr:row>3</xdr:row>
      <xdr:rowOff>1058</xdr:rowOff>
    </xdr:to>
    <xdr:sp macro="" textlink="">
      <xdr:nvSpPr>
        <xdr:cNvPr id="40" name="AutoShape 2"/>
        <xdr:cNvSpPr>
          <a:spLocks noChangeArrowheads="1"/>
        </xdr:cNvSpPr>
      </xdr:nvSpPr>
      <xdr:spPr bwMode="auto">
        <a:xfrm>
          <a:off x="20948226" y="580178"/>
          <a:ext cx="4475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41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42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151239</xdr:colOff>
      <xdr:row>3</xdr:row>
      <xdr:rowOff>1058</xdr:rowOff>
    </xdr:to>
    <xdr:sp macro="" textlink="">
      <xdr:nvSpPr>
        <xdr:cNvPr id="43" name="AutoShape 2"/>
        <xdr:cNvSpPr>
          <a:spLocks noChangeArrowheads="1"/>
        </xdr:cNvSpPr>
      </xdr:nvSpPr>
      <xdr:spPr bwMode="auto">
        <a:xfrm>
          <a:off x="20948226" y="580178"/>
          <a:ext cx="4475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44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45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151239</xdr:colOff>
      <xdr:row>3</xdr:row>
      <xdr:rowOff>1058</xdr:rowOff>
    </xdr:to>
    <xdr:sp macro="" textlink="">
      <xdr:nvSpPr>
        <xdr:cNvPr id="46" name="AutoShape 2"/>
        <xdr:cNvSpPr>
          <a:spLocks noChangeArrowheads="1"/>
        </xdr:cNvSpPr>
      </xdr:nvSpPr>
      <xdr:spPr bwMode="auto">
        <a:xfrm>
          <a:off x="20948226" y="580178"/>
          <a:ext cx="4475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47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151207</xdr:colOff>
      <xdr:row>3</xdr:row>
      <xdr:rowOff>1058</xdr:rowOff>
    </xdr:to>
    <xdr:sp macro="" textlink="">
      <xdr:nvSpPr>
        <xdr:cNvPr id="48" name="AutoShape 2"/>
        <xdr:cNvSpPr>
          <a:spLocks noChangeArrowheads="1"/>
        </xdr:cNvSpPr>
      </xdr:nvSpPr>
      <xdr:spPr bwMode="auto">
        <a:xfrm>
          <a:off x="20948226" y="580178"/>
          <a:ext cx="4475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3</xdr:row>
      <xdr:rowOff>1058</xdr:rowOff>
    </xdr:from>
    <xdr:to>
      <xdr:col>34</xdr:col>
      <xdr:colOff>151239</xdr:colOff>
      <xdr:row>3</xdr:row>
      <xdr:rowOff>1058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20948226" y="580178"/>
          <a:ext cx="4475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2006430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2006430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25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4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5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46" name="AutoShape 2"/>
        <xdr:cNvSpPr>
          <a:spLocks noChangeArrowheads="1"/>
        </xdr:cNvSpPr>
      </xdr:nvSpPr>
      <xdr:spPr bwMode="auto">
        <a:xfrm>
          <a:off x="22373166" y="667808"/>
          <a:ext cx="73097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7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8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22373166" y="667808"/>
          <a:ext cx="73097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0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1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52" name="AutoShape 2"/>
        <xdr:cNvSpPr>
          <a:spLocks noChangeArrowheads="1"/>
        </xdr:cNvSpPr>
      </xdr:nvSpPr>
      <xdr:spPr bwMode="auto">
        <a:xfrm>
          <a:off x="22373166" y="667808"/>
          <a:ext cx="72342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3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4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55" name="AutoShape 2"/>
        <xdr:cNvSpPr>
          <a:spLocks noChangeArrowheads="1"/>
        </xdr:cNvSpPr>
      </xdr:nvSpPr>
      <xdr:spPr bwMode="auto">
        <a:xfrm>
          <a:off x="22373166" y="667808"/>
          <a:ext cx="72342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56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57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58" name="AutoShape 2"/>
        <xdr:cNvSpPr>
          <a:spLocks noChangeArrowheads="1"/>
        </xdr:cNvSpPr>
      </xdr:nvSpPr>
      <xdr:spPr bwMode="auto">
        <a:xfrm>
          <a:off x="22373166" y="667808"/>
          <a:ext cx="71784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59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60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61" name="AutoShape 2"/>
        <xdr:cNvSpPr>
          <a:spLocks noChangeArrowheads="1"/>
        </xdr:cNvSpPr>
      </xdr:nvSpPr>
      <xdr:spPr bwMode="auto">
        <a:xfrm>
          <a:off x="22373166" y="667808"/>
          <a:ext cx="71784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38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39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151239</xdr:colOff>
      <xdr:row>3</xdr:row>
      <xdr:rowOff>1058</xdr:rowOff>
    </xdr:to>
    <xdr:sp macro="" textlink="">
      <xdr:nvSpPr>
        <xdr:cNvPr id="40" name="AutoShape 2"/>
        <xdr:cNvSpPr>
          <a:spLocks noChangeArrowheads="1"/>
        </xdr:cNvSpPr>
      </xdr:nvSpPr>
      <xdr:spPr bwMode="auto">
        <a:xfrm>
          <a:off x="20230041" y="666750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41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42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151239</xdr:colOff>
      <xdr:row>3</xdr:row>
      <xdr:rowOff>1058</xdr:rowOff>
    </xdr:to>
    <xdr:sp macro="" textlink="">
      <xdr:nvSpPr>
        <xdr:cNvPr id="43" name="AutoShape 2"/>
        <xdr:cNvSpPr>
          <a:spLocks noChangeArrowheads="1"/>
        </xdr:cNvSpPr>
      </xdr:nvSpPr>
      <xdr:spPr bwMode="auto">
        <a:xfrm>
          <a:off x="20230041" y="666750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2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3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151239</xdr:colOff>
      <xdr:row>32</xdr:row>
      <xdr:rowOff>1058</xdr:rowOff>
    </xdr:to>
    <xdr:sp macro="" textlink="">
      <xdr:nvSpPr>
        <xdr:cNvPr id="64" name="AutoShape 2"/>
        <xdr:cNvSpPr>
          <a:spLocks noChangeArrowheads="1"/>
        </xdr:cNvSpPr>
      </xdr:nvSpPr>
      <xdr:spPr bwMode="auto">
        <a:xfrm>
          <a:off x="20230041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5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6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151239</xdr:colOff>
      <xdr:row>32</xdr:row>
      <xdr:rowOff>1058</xdr:rowOff>
    </xdr:to>
    <xdr:sp macro="" textlink="">
      <xdr:nvSpPr>
        <xdr:cNvPr id="67" name="AutoShape 2"/>
        <xdr:cNvSpPr>
          <a:spLocks noChangeArrowheads="1"/>
        </xdr:cNvSpPr>
      </xdr:nvSpPr>
      <xdr:spPr bwMode="auto">
        <a:xfrm>
          <a:off x="20230041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68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69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151239</xdr:colOff>
      <xdr:row>100</xdr:row>
      <xdr:rowOff>1058</xdr:rowOff>
    </xdr:to>
    <xdr:sp macro="" textlink="">
      <xdr:nvSpPr>
        <xdr:cNvPr id="70" name="AutoShape 2"/>
        <xdr:cNvSpPr>
          <a:spLocks noChangeArrowheads="1"/>
        </xdr:cNvSpPr>
      </xdr:nvSpPr>
      <xdr:spPr bwMode="auto">
        <a:xfrm>
          <a:off x="20230041" y="45921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71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72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151239</xdr:colOff>
      <xdr:row>100</xdr:row>
      <xdr:rowOff>1058</xdr:rowOff>
    </xdr:to>
    <xdr:sp macro="" textlink="">
      <xdr:nvSpPr>
        <xdr:cNvPr id="73" name="AutoShape 2"/>
        <xdr:cNvSpPr>
          <a:spLocks noChangeArrowheads="1"/>
        </xdr:cNvSpPr>
      </xdr:nvSpPr>
      <xdr:spPr bwMode="auto">
        <a:xfrm>
          <a:off x="20230041" y="45921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151207</xdr:colOff>
      <xdr:row>152</xdr:row>
      <xdr:rowOff>1058</xdr:rowOff>
    </xdr:to>
    <xdr:sp macro="" textlink="">
      <xdr:nvSpPr>
        <xdr:cNvPr id="75" name="AutoShape 2"/>
        <xdr:cNvSpPr>
          <a:spLocks noChangeArrowheads="1"/>
        </xdr:cNvSpPr>
      </xdr:nvSpPr>
      <xdr:spPr bwMode="auto">
        <a:xfrm>
          <a:off x="17772591" y="5620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151239</xdr:colOff>
      <xdr:row>152</xdr:row>
      <xdr:rowOff>1058</xdr:rowOff>
    </xdr:to>
    <xdr:sp macro="" textlink="">
      <xdr:nvSpPr>
        <xdr:cNvPr id="76" name="AutoShape 2"/>
        <xdr:cNvSpPr>
          <a:spLocks noChangeArrowheads="1"/>
        </xdr:cNvSpPr>
      </xdr:nvSpPr>
      <xdr:spPr bwMode="auto">
        <a:xfrm>
          <a:off x="17772591" y="5620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151207</xdr:colOff>
      <xdr:row>152</xdr:row>
      <xdr:rowOff>1058</xdr:rowOff>
    </xdr:to>
    <xdr:sp macro="" textlink="">
      <xdr:nvSpPr>
        <xdr:cNvPr id="77" name="AutoShape 2"/>
        <xdr:cNvSpPr>
          <a:spLocks noChangeArrowheads="1"/>
        </xdr:cNvSpPr>
      </xdr:nvSpPr>
      <xdr:spPr bwMode="auto">
        <a:xfrm>
          <a:off x="17772591" y="5620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151207</xdr:colOff>
      <xdr:row>152</xdr:row>
      <xdr:rowOff>1058</xdr:rowOff>
    </xdr:to>
    <xdr:sp macro="" textlink="">
      <xdr:nvSpPr>
        <xdr:cNvPr id="78" name="AutoShape 2"/>
        <xdr:cNvSpPr>
          <a:spLocks noChangeArrowheads="1"/>
        </xdr:cNvSpPr>
      </xdr:nvSpPr>
      <xdr:spPr bwMode="auto">
        <a:xfrm>
          <a:off x="17772591" y="5620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0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1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151239</xdr:colOff>
      <xdr:row>187</xdr:row>
      <xdr:rowOff>1058</xdr:rowOff>
    </xdr:to>
    <xdr:sp macro="" textlink="">
      <xdr:nvSpPr>
        <xdr:cNvPr id="82" name="AutoShape 2"/>
        <xdr:cNvSpPr>
          <a:spLocks noChangeArrowheads="1"/>
        </xdr:cNvSpPr>
      </xdr:nvSpPr>
      <xdr:spPr bwMode="auto">
        <a:xfrm>
          <a:off x="17667816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3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4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151239</xdr:colOff>
      <xdr:row>187</xdr:row>
      <xdr:rowOff>1058</xdr:rowOff>
    </xdr:to>
    <xdr:sp macro="" textlink="">
      <xdr:nvSpPr>
        <xdr:cNvPr id="85" name="AutoShape 2"/>
        <xdr:cNvSpPr>
          <a:spLocks noChangeArrowheads="1"/>
        </xdr:cNvSpPr>
      </xdr:nvSpPr>
      <xdr:spPr bwMode="auto">
        <a:xfrm>
          <a:off x="17667816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86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87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151239</xdr:colOff>
      <xdr:row>208</xdr:row>
      <xdr:rowOff>1058</xdr:rowOff>
    </xdr:to>
    <xdr:sp macro="" textlink="">
      <xdr:nvSpPr>
        <xdr:cNvPr id="88" name="AutoShape 2"/>
        <xdr:cNvSpPr>
          <a:spLocks noChangeArrowheads="1"/>
        </xdr:cNvSpPr>
      </xdr:nvSpPr>
      <xdr:spPr bwMode="auto">
        <a:xfrm>
          <a:off x="13010091" y="46587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89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90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151239</xdr:colOff>
      <xdr:row>208</xdr:row>
      <xdr:rowOff>1058</xdr:rowOff>
    </xdr:to>
    <xdr:sp macro="" textlink="">
      <xdr:nvSpPr>
        <xdr:cNvPr id="91" name="AutoShape 2"/>
        <xdr:cNvSpPr>
          <a:spLocks noChangeArrowheads="1"/>
        </xdr:cNvSpPr>
      </xdr:nvSpPr>
      <xdr:spPr bwMode="auto">
        <a:xfrm>
          <a:off x="13010091" y="46587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2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3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151239</xdr:colOff>
      <xdr:row>229</xdr:row>
      <xdr:rowOff>1058</xdr:rowOff>
    </xdr:to>
    <xdr:sp macro="" textlink="">
      <xdr:nvSpPr>
        <xdr:cNvPr id="94" name="AutoShape 2"/>
        <xdr:cNvSpPr>
          <a:spLocks noChangeArrowheads="1"/>
        </xdr:cNvSpPr>
      </xdr:nvSpPr>
      <xdr:spPr bwMode="auto">
        <a:xfrm>
          <a:off x="13800666" y="39634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5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6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151239</xdr:colOff>
      <xdr:row>229</xdr:row>
      <xdr:rowOff>1058</xdr:rowOff>
    </xdr:to>
    <xdr:sp macro="" textlink="">
      <xdr:nvSpPr>
        <xdr:cNvPr id="97" name="AutoShape 2"/>
        <xdr:cNvSpPr>
          <a:spLocks noChangeArrowheads="1"/>
        </xdr:cNvSpPr>
      </xdr:nvSpPr>
      <xdr:spPr bwMode="auto">
        <a:xfrm>
          <a:off x="13800666" y="39634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98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99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151239</xdr:colOff>
      <xdr:row>44</xdr:row>
      <xdr:rowOff>1058</xdr:rowOff>
    </xdr:to>
    <xdr:sp macro="" textlink="">
      <xdr:nvSpPr>
        <xdr:cNvPr id="100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101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102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151239</xdr:colOff>
      <xdr:row>44</xdr:row>
      <xdr:rowOff>1058</xdr:rowOff>
    </xdr:to>
    <xdr:sp macro="" textlink="">
      <xdr:nvSpPr>
        <xdr:cNvPr id="103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4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5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151239</xdr:colOff>
      <xdr:row>79</xdr:row>
      <xdr:rowOff>1058</xdr:rowOff>
    </xdr:to>
    <xdr:sp macro="" textlink="">
      <xdr:nvSpPr>
        <xdr:cNvPr id="106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7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8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151239</xdr:colOff>
      <xdr:row>79</xdr:row>
      <xdr:rowOff>1058</xdr:rowOff>
    </xdr:to>
    <xdr:sp macro="" textlink="">
      <xdr:nvSpPr>
        <xdr:cNvPr id="109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0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1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151239</xdr:colOff>
      <xdr:row>100</xdr:row>
      <xdr:rowOff>1058</xdr:rowOff>
    </xdr:to>
    <xdr:sp macro="" textlink="">
      <xdr:nvSpPr>
        <xdr:cNvPr id="112" name="AutoShape 2"/>
        <xdr:cNvSpPr>
          <a:spLocks noChangeArrowheads="1"/>
        </xdr:cNvSpPr>
      </xdr:nvSpPr>
      <xdr:spPr bwMode="auto">
        <a:xfrm>
          <a:off x="12771966" y="5820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3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4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151239</xdr:colOff>
      <xdr:row>100</xdr:row>
      <xdr:rowOff>1058</xdr:rowOff>
    </xdr:to>
    <xdr:sp macro="" textlink="">
      <xdr:nvSpPr>
        <xdr:cNvPr id="115" name="AutoShape 2"/>
        <xdr:cNvSpPr>
          <a:spLocks noChangeArrowheads="1"/>
        </xdr:cNvSpPr>
      </xdr:nvSpPr>
      <xdr:spPr bwMode="auto">
        <a:xfrm>
          <a:off x="12771966" y="5820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2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3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124" name="AutoShape 2"/>
        <xdr:cNvSpPr>
          <a:spLocks noChangeArrowheads="1"/>
        </xdr:cNvSpPr>
      </xdr:nvSpPr>
      <xdr:spPr bwMode="auto">
        <a:xfrm>
          <a:off x="13914966" y="27442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5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6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127" name="AutoShape 2"/>
        <xdr:cNvSpPr>
          <a:spLocks noChangeArrowheads="1"/>
        </xdr:cNvSpPr>
      </xdr:nvSpPr>
      <xdr:spPr bwMode="auto">
        <a:xfrm>
          <a:off x="13914966" y="27442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454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455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456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457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458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459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510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511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512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513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514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515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555" name="AutoShape 2"/>
        <xdr:cNvSpPr>
          <a:spLocks noChangeArrowheads="1"/>
        </xdr:cNvSpPr>
      </xdr:nvSpPr>
      <xdr:spPr bwMode="auto">
        <a:xfrm>
          <a:off x="764751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556" name="AutoShape 2"/>
        <xdr:cNvSpPr>
          <a:spLocks noChangeArrowheads="1"/>
        </xdr:cNvSpPr>
      </xdr:nvSpPr>
      <xdr:spPr bwMode="auto">
        <a:xfrm>
          <a:off x="764751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1557" name="AutoShape 2"/>
        <xdr:cNvSpPr>
          <a:spLocks noChangeArrowheads="1"/>
        </xdr:cNvSpPr>
      </xdr:nvSpPr>
      <xdr:spPr bwMode="auto">
        <a:xfrm>
          <a:off x="7647516" y="858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558" name="AutoShape 2"/>
        <xdr:cNvSpPr>
          <a:spLocks noChangeArrowheads="1"/>
        </xdr:cNvSpPr>
      </xdr:nvSpPr>
      <xdr:spPr bwMode="auto">
        <a:xfrm>
          <a:off x="1684866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559" name="AutoShape 2"/>
        <xdr:cNvSpPr>
          <a:spLocks noChangeArrowheads="1"/>
        </xdr:cNvSpPr>
      </xdr:nvSpPr>
      <xdr:spPr bwMode="auto">
        <a:xfrm>
          <a:off x="1684866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1560" name="AutoShape 2"/>
        <xdr:cNvSpPr>
          <a:spLocks noChangeArrowheads="1"/>
        </xdr:cNvSpPr>
      </xdr:nvSpPr>
      <xdr:spPr bwMode="auto">
        <a:xfrm>
          <a:off x="16848666" y="858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0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1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2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3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4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5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6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7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78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79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80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81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2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3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4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5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6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7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8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9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0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1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2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3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4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5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6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7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598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599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600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601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2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3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4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5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6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7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8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9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0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1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2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3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4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5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6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7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18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19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20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21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2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3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4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5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779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780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781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782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783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784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835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836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837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838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839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840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868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869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1870" name="AutoShape 2"/>
        <xdr:cNvSpPr>
          <a:spLocks noChangeArrowheads="1"/>
        </xdr:cNvSpPr>
      </xdr:nvSpPr>
      <xdr:spPr bwMode="auto">
        <a:xfrm>
          <a:off x="764751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871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872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1873" name="AutoShape 2"/>
        <xdr:cNvSpPr>
          <a:spLocks noChangeArrowheads="1"/>
        </xdr:cNvSpPr>
      </xdr:nvSpPr>
      <xdr:spPr bwMode="auto">
        <a:xfrm>
          <a:off x="1684866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3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4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5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6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87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88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89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90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1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2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3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4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5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6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7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8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899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900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901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902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3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4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5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6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07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08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09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10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1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2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3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4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5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6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7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8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19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20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21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22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3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4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5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6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27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28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29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30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1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2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3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4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5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6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7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8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080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081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082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083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084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085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136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137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138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139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140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141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181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182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2183" name="AutoShape 2"/>
        <xdr:cNvSpPr>
          <a:spLocks noChangeArrowheads="1"/>
        </xdr:cNvSpPr>
      </xdr:nvSpPr>
      <xdr:spPr bwMode="auto">
        <a:xfrm>
          <a:off x="764751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184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185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2186" name="AutoShape 2"/>
        <xdr:cNvSpPr>
          <a:spLocks noChangeArrowheads="1"/>
        </xdr:cNvSpPr>
      </xdr:nvSpPr>
      <xdr:spPr bwMode="auto">
        <a:xfrm>
          <a:off x="1684866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6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7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8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9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0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1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2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3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4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5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6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7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08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09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10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11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2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3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4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5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6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7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8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9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0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1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2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3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4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5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6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7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28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29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30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31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2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3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4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5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6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7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8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9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0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1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2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3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4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5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6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7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48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49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50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51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381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382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383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384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385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386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437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438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439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440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441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442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470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471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2472" name="AutoShape 2"/>
        <xdr:cNvSpPr>
          <a:spLocks noChangeArrowheads="1"/>
        </xdr:cNvSpPr>
      </xdr:nvSpPr>
      <xdr:spPr bwMode="auto">
        <a:xfrm>
          <a:off x="764751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473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474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2475" name="AutoShape 2"/>
        <xdr:cNvSpPr>
          <a:spLocks noChangeArrowheads="1"/>
        </xdr:cNvSpPr>
      </xdr:nvSpPr>
      <xdr:spPr bwMode="auto">
        <a:xfrm>
          <a:off x="1684866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5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6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7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8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89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90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91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92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3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4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5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6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497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498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499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500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1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2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3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4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5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6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7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8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09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10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11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12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3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4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5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6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17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18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19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20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1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2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3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4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5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6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7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8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29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30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31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32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3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4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5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6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37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38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39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40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45</xdr:row>
      <xdr:rowOff>1058</xdr:rowOff>
    </xdr:from>
    <xdr:to>
      <xdr:col>16</xdr:col>
      <xdr:colOff>151207</xdr:colOff>
      <xdr:row>45</xdr:row>
      <xdr:rowOff>1058</xdr:rowOff>
    </xdr:to>
    <xdr:sp macro="" textlink="">
      <xdr:nvSpPr>
        <xdr:cNvPr id="298" name="AutoShape 2"/>
        <xdr:cNvSpPr>
          <a:spLocks noChangeArrowheads="1"/>
        </xdr:cNvSpPr>
      </xdr:nvSpPr>
      <xdr:spPr bwMode="auto">
        <a:xfrm>
          <a:off x="77999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45</xdr:row>
      <xdr:rowOff>1058</xdr:rowOff>
    </xdr:from>
    <xdr:to>
      <xdr:col>16</xdr:col>
      <xdr:colOff>151207</xdr:colOff>
      <xdr:row>45</xdr:row>
      <xdr:rowOff>1058</xdr:rowOff>
    </xdr:to>
    <xdr:sp macro="" textlink="">
      <xdr:nvSpPr>
        <xdr:cNvPr id="299" name="AutoShape 2"/>
        <xdr:cNvSpPr>
          <a:spLocks noChangeArrowheads="1"/>
        </xdr:cNvSpPr>
      </xdr:nvSpPr>
      <xdr:spPr bwMode="auto">
        <a:xfrm>
          <a:off x="77999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45</xdr:row>
      <xdr:rowOff>1058</xdr:rowOff>
    </xdr:from>
    <xdr:to>
      <xdr:col>16</xdr:col>
      <xdr:colOff>151239</xdr:colOff>
      <xdr:row>45</xdr:row>
      <xdr:rowOff>1058</xdr:rowOff>
    </xdr:to>
    <xdr:sp macro="" textlink="">
      <xdr:nvSpPr>
        <xdr:cNvPr id="300" name="AutoShape 2"/>
        <xdr:cNvSpPr>
          <a:spLocks noChangeArrowheads="1"/>
        </xdr:cNvSpPr>
      </xdr:nvSpPr>
      <xdr:spPr bwMode="auto">
        <a:xfrm>
          <a:off x="779991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45</xdr:row>
      <xdr:rowOff>1058</xdr:rowOff>
    </xdr:from>
    <xdr:to>
      <xdr:col>30</xdr:col>
      <xdr:colOff>151207</xdr:colOff>
      <xdr:row>45</xdr:row>
      <xdr:rowOff>1058</xdr:rowOff>
    </xdr:to>
    <xdr:sp macro="" textlink="">
      <xdr:nvSpPr>
        <xdr:cNvPr id="301" name="AutoShape 2"/>
        <xdr:cNvSpPr>
          <a:spLocks noChangeArrowheads="1"/>
        </xdr:cNvSpPr>
      </xdr:nvSpPr>
      <xdr:spPr bwMode="auto">
        <a:xfrm>
          <a:off x="1700106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45</xdr:row>
      <xdr:rowOff>1058</xdr:rowOff>
    </xdr:from>
    <xdr:to>
      <xdr:col>30</xdr:col>
      <xdr:colOff>151207</xdr:colOff>
      <xdr:row>45</xdr:row>
      <xdr:rowOff>1058</xdr:rowOff>
    </xdr:to>
    <xdr:sp macro="" textlink="">
      <xdr:nvSpPr>
        <xdr:cNvPr id="302" name="AutoShape 2"/>
        <xdr:cNvSpPr>
          <a:spLocks noChangeArrowheads="1"/>
        </xdr:cNvSpPr>
      </xdr:nvSpPr>
      <xdr:spPr bwMode="auto">
        <a:xfrm>
          <a:off x="1700106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45</xdr:row>
      <xdr:rowOff>1058</xdr:rowOff>
    </xdr:from>
    <xdr:to>
      <xdr:col>30</xdr:col>
      <xdr:colOff>151239</xdr:colOff>
      <xdr:row>45</xdr:row>
      <xdr:rowOff>1058</xdr:rowOff>
    </xdr:to>
    <xdr:sp macro="" textlink="">
      <xdr:nvSpPr>
        <xdr:cNvPr id="303" name="AutoShape 2"/>
        <xdr:cNvSpPr>
          <a:spLocks noChangeArrowheads="1"/>
        </xdr:cNvSpPr>
      </xdr:nvSpPr>
      <xdr:spPr bwMode="auto">
        <a:xfrm>
          <a:off x="1700106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4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5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151239</xdr:colOff>
      <xdr:row>45</xdr:row>
      <xdr:rowOff>1058</xdr:rowOff>
    </xdr:to>
    <xdr:sp macro="" textlink="">
      <xdr:nvSpPr>
        <xdr:cNvPr id="306" name="AutoShape 2"/>
        <xdr:cNvSpPr>
          <a:spLocks noChangeArrowheads="1"/>
        </xdr:cNvSpPr>
      </xdr:nvSpPr>
      <xdr:spPr bwMode="auto">
        <a:xfrm>
          <a:off x="1568661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7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8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151239</xdr:colOff>
      <xdr:row>45</xdr:row>
      <xdr:rowOff>1058</xdr:rowOff>
    </xdr:to>
    <xdr:sp macro="" textlink="">
      <xdr:nvSpPr>
        <xdr:cNvPr id="309" name="AutoShape 2"/>
        <xdr:cNvSpPr>
          <a:spLocks noChangeArrowheads="1"/>
        </xdr:cNvSpPr>
      </xdr:nvSpPr>
      <xdr:spPr bwMode="auto">
        <a:xfrm>
          <a:off x="1568661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1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1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1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1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1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1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2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2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2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2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2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2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2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2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2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2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3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3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3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3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3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3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3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3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3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3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4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4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4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4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4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4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4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4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4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4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5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5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5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5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5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5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5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5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5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5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6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6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362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363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36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365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366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367" name="AutoShape 2"/>
        <xdr:cNvSpPr>
          <a:spLocks noChangeArrowheads="1"/>
        </xdr:cNvSpPr>
      </xdr:nvSpPr>
      <xdr:spPr bwMode="auto">
        <a:xfrm>
          <a:off x="1714584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6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6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7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7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8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8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9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9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0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0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1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1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2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2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3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3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4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4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5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5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6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6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7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7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62</xdr:row>
      <xdr:rowOff>1058</xdr:rowOff>
    </xdr:from>
    <xdr:to>
      <xdr:col>16</xdr:col>
      <xdr:colOff>151239</xdr:colOff>
      <xdr:row>62</xdr:row>
      <xdr:rowOff>1058</xdr:rowOff>
    </xdr:to>
    <xdr:sp macro="" textlink="">
      <xdr:nvSpPr>
        <xdr:cNvPr id="47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62</xdr:row>
      <xdr:rowOff>1058</xdr:rowOff>
    </xdr:from>
    <xdr:to>
      <xdr:col>16</xdr:col>
      <xdr:colOff>151239</xdr:colOff>
      <xdr:row>62</xdr:row>
      <xdr:rowOff>1058</xdr:rowOff>
    </xdr:to>
    <xdr:sp macro="" textlink="">
      <xdr:nvSpPr>
        <xdr:cNvPr id="47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62</xdr:row>
      <xdr:rowOff>1058</xdr:rowOff>
    </xdr:from>
    <xdr:to>
      <xdr:col>16</xdr:col>
      <xdr:colOff>151239</xdr:colOff>
      <xdr:row>62</xdr:row>
      <xdr:rowOff>1058</xdr:rowOff>
    </xdr:to>
    <xdr:sp macro="" textlink="">
      <xdr:nvSpPr>
        <xdr:cNvPr id="47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7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8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8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8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8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8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8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9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7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8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499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500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501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502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3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4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07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08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09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10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1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2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3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4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7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8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19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20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21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22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3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4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44</xdr:row>
      <xdr:rowOff>1058</xdr:rowOff>
    </xdr:from>
    <xdr:to>
      <xdr:col>16</xdr:col>
      <xdr:colOff>151207</xdr:colOff>
      <xdr:row>44</xdr:row>
      <xdr:rowOff>1058</xdr:rowOff>
    </xdr:to>
    <xdr:sp macro="" textlink="">
      <xdr:nvSpPr>
        <xdr:cNvPr id="527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44</xdr:row>
      <xdr:rowOff>1058</xdr:rowOff>
    </xdr:from>
    <xdr:to>
      <xdr:col>16</xdr:col>
      <xdr:colOff>151207</xdr:colOff>
      <xdr:row>44</xdr:row>
      <xdr:rowOff>1058</xdr:rowOff>
    </xdr:to>
    <xdr:sp macro="" textlink="">
      <xdr:nvSpPr>
        <xdr:cNvPr id="528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44</xdr:row>
      <xdr:rowOff>1058</xdr:rowOff>
    </xdr:from>
    <xdr:to>
      <xdr:col>16</xdr:col>
      <xdr:colOff>151239</xdr:colOff>
      <xdr:row>44</xdr:row>
      <xdr:rowOff>1058</xdr:rowOff>
    </xdr:to>
    <xdr:sp macro="" textlink="">
      <xdr:nvSpPr>
        <xdr:cNvPr id="52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44</xdr:row>
      <xdr:rowOff>1058</xdr:rowOff>
    </xdr:from>
    <xdr:to>
      <xdr:col>30</xdr:col>
      <xdr:colOff>151207</xdr:colOff>
      <xdr:row>44</xdr:row>
      <xdr:rowOff>1058</xdr:rowOff>
    </xdr:to>
    <xdr:sp macro="" textlink="">
      <xdr:nvSpPr>
        <xdr:cNvPr id="530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44</xdr:row>
      <xdr:rowOff>1058</xdr:rowOff>
    </xdr:from>
    <xdr:to>
      <xdr:col>30</xdr:col>
      <xdr:colOff>151207</xdr:colOff>
      <xdr:row>44</xdr:row>
      <xdr:rowOff>1058</xdr:rowOff>
    </xdr:to>
    <xdr:sp macro="" textlink="">
      <xdr:nvSpPr>
        <xdr:cNvPr id="531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44</xdr:row>
      <xdr:rowOff>1058</xdr:rowOff>
    </xdr:from>
    <xdr:to>
      <xdr:col>30</xdr:col>
      <xdr:colOff>151239</xdr:colOff>
      <xdr:row>44</xdr:row>
      <xdr:rowOff>1058</xdr:rowOff>
    </xdr:to>
    <xdr:sp macro="" textlink="">
      <xdr:nvSpPr>
        <xdr:cNvPr id="532" name="AutoShape 2"/>
        <xdr:cNvSpPr>
          <a:spLocks noChangeArrowheads="1"/>
        </xdr:cNvSpPr>
      </xdr:nvSpPr>
      <xdr:spPr bwMode="auto">
        <a:xfrm>
          <a:off x="1714584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3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4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5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6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37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38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39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40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1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2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3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4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5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6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7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8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49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50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51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52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3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4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5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6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57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58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59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60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1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2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3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4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56</xdr:row>
      <xdr:rowOff>1058</xdr:rowOff>
    </xdr:from>
    <xdr:to>
      <xdr:col>16</xdr:col>
      <xdr:colOff>151207</xdr:colOff>
      <xdr:row>56</xdr:row>
      <xdr:rowOff>1058</xdr:rowOff>
    </xdr:to>
    <xdr:sp macro="" textlink="">
      <xdr:nvSpPr>
        <xdr:cNvPr id="565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56</xdr:row>
      <xdr:rowOff>1058</xdr:rowOff>
    </xdr:from>
    <xdr:to>
      <xdr:col>16</xdr:col>
      <xdr:colOff>151207</xdr:colOff>
      <xdr:row>56</xdr:row>
      <xdr:rowOff>1058</xdr:rowOff>
    </xdr:to>
    <xdr:sp macro="" textlink="">
      <xdr:nvSpPr>
        <xdr:cNvPr id="566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56</xdr:row>
      <xdr:rowOff>1058</xdr:rowOff>
    </xdr:from>
    <xdr:to>
      <xdr:col>16</xdr:col>
      <xdr:colOff>151239</xdr:colOff>
      <xdr:row>56</xdr:row>
      <xdr:rowOff>1058</xdr:rowOff>
    </xdr:to>
    <xdr:sp macro="" textlink="">
      <xdr:nvSpPr>
        <xdr:cNvPr id="56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56</xdr:row>
      <xdr:rowOff>1058</xdr:rowOff>
    </xdr:from>
    <xdr:to>
      <xdr:col>30</xdr:col>
      <xdr:colOff>151207</xdr:colOff>
      <xdr:row>56</xdr:row>
      <xdr:rowOff>1058</xdr:rowOff>
    </xdr:to>
    <xdr:sp macro="" textlink="">
      <xdr:nvSpPr>
        <xdr:cNvPr id="568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56</xdr:row>
      <xdr:rowOff>1058</xdr:rowOff>
    </xdr:from>
    <xdr:to>
      <xdr:col>30</xdr:col>
      <xdr:colOff>151207</xdr:colOff>
      <xdr:row>56</xdr:row>
      <xdr:rowOff>1058</xdr:rowOff>
    </xdr:to>
    <xdr:sp macro="" textlink="">
      <xdr:nvSpPr>
        <xdr:cNvPr id="569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56</xdr:row>
      <xdr:rowOff>1058</xdr:rowOff>
    </xdr:from>
    <xdr:to>
      <xdr:col>30</xdr:col>
      <xdr:colOff>151239</xdr:colOff>
      <xdr:row>56</xdr:row>
      <xdr:rowOff>1058</xdr:rowOff>
    </xdr:to>
    <xdr:sp macro="" textlink="">
      <xdr:nvSpPr>
        <xdr:cNvPr id="570" name="AutoShape 2"/>
        <xdr:cNvSpPr>
          <a:spLocks noChangeArrowheads="1"/>
        </xdr:cNvSpPr>
      </xdr:nvSpPr>
      <xdr:spPr bwMode="auto">
        <a:xfrm>
          <a:off x="1714584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68</xdr:row>
      <xdr:rowOff>1058</xdr:rowOff>
    </xdr:from>
    <xdr:to>
      <xdr:col>16</xdr:col>
      <xdr:colOff>151207</xdr:colOff>
      <xdr:row>68</xdr:row>
      <xdr:rowOff>1058</xdr:rowOff>
    </xdr:to>
    <xdr:sp macro="" textlink="">
      <xdr:nvSpPr>
        <xdr:cNvPr id="571" name="AutoShape 2"/>
        <xdr:cNvSpPr>
          <a:spLocks noChangeArrowheads="1"/>
        </xdr:cNvSpPr>
      </xdr:nvSpPr>
      <xdr:spPr bwMode="auto">
        <a:xfrm>
          <a:off x="797136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68</xdr:row>
      <xdr:rowOff>1058</xdr:rowOff>
    </xdr:from>
    <xdr:to>
      <xdr:col>16</xdr:col>
      <xdr:colOff>151207</xdr:colOff>
      <xdr:row>68</xdr:row>
      <xdr:rowOff>1058</xdr:rowOff>
    </xdr:to>
    <xdr:sp macro="" textlink="">
      <xdr:nvSpPr>
        <xdr:cNvPr id="572" name="AutoShape 2"/>
        <xdr:cNvSpPr>
          <a:spLocks noChangeArrowheads="1"/>
        </xdr:cNvSpPr>
      </xdr:nvSpPr>
      <xdr:spPr bwMode="auto">
        <a:xfrm>
          <a:off x="797136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68</xdr:row>
      <xdr:rowOff>1058</xdr:rowOff>
    </xdr:from>
    <xdr:to>
      <xdr:col>16</xdr:col>
      <xdr:colOff>151239</xdr:colOff>
      <xdr:row>68</xdr:row>
      <xdr:rowOff>1058</xdr:rowOff>
    </xdr:to>
    <xdr:sp macro="" textlink="">
      <xdr:nvSpPr>
        <xdr:cNvPr id="573" name="AutoShape 2"/>
        <xdr:cNvSpPr>
          <a:spLocks noChangeArrowheads="1"/>
        </xdr:cNvSpPr>
      </xdr:nvSpPr>
      <xdr:spPr bwMode="auto">
        <a:xfrm>
          <a:off x="797136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68</xdr:row>
      <xdr:rowOff>1058</xdr:rowOff>
    </xdr:from>
    <xdr:to>
      <xdr:col>30</xdr:col>
      <xdr:colOff>151207</xdr:colOff>
      <xdr:row>68</xdr:row>
      <xdr:rowOff>1058</xdr:rowOff>
    </xdr:to>
    <xdr:sp macro="" textlink="">
      <xdr:nvSpPr>
        <xdr:cNvPr id="574" name="AutoShape 2"/>
        <xdr:cNvSpPr>
          <a:spLocks noChangeArrowheads="1"/>
        </xdr:cNvSpPr>
      </xdr:nvSpPr>
      <xdr:spPr bwMode="auto">
        <a:xfrm>
          <a:off x="1714584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68</xdr:row>
      <xdr:rowOff>1058</xdr:rowOff>
    </xdr:from>
    <xdr:to>
      <xdr:col>30</xdr:col>
      <xdr:colOff>151207</xdr:colOff>
      <xdr:row>68</xdr:row>
      <xdr:rowOff>1058</xdr:rowOff>
    </xdr:to>
    <xdr:sp macro="" textlink="">
      <xdr:nvSpPr>
        <xdr:cNvPr id="575" name="AutoShape 2"/>
        <xdr:cNvSpPr>
          <a:spLocks noChangeArrowheads="1"/>
        </xdr:cNvSpPr>
      </xdr:nvSpPr>
      <xdr:spPr bwMode="auto">
        <a:xfrm>
          <a:off x="1714584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68</xdr:row>
      <xdr:rowOff>1058</xdr:rowOff>
    </xdr:from>
    <xdr:to>
      <xdr:col>30</xdr:col>
      <xdr:colOff>151239</xdr:colOff>
      <xdr:row>68</xdr:row>
      <xdr:rowOff>1058</xdr:rowOff>
    </xdr:to>
    <xdr:sp macro="" textlink="">
      <xdr:nvSpPr>
        <xdr:cNvPr id="576" name="AutoShape 2"/>
        <xdr:cNvSpPr>
          <a:spLocks noChangeArrowheads="1"/>
        </xdr:cNvSpPr>
      </xdr:nvSpPr>
      <xdr:spPr bwMode="auto">
        <a:xfrm>
          <a:off x="1714584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77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78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151239</xdr:colOff>
      <xdr:row>68</xdr:row>
      <xdr:rowOff>1058</xdr:rowOff>
    </xdr:to>
    <xdr:sp macro="" textlink="">
      <xdr:nvSpPr>
        <xdr:cNvPr id="579" name="AutoShape 2"/>
        <xdr:cNvSpPr>
          <a:spLocks noChangeArrowheads="1"/>
        </xdr:cNvSpPr>
      </xdr:nvSpPr>
      <xdr:spPr bwMode="auto">
        <a:xfrm>
          <a:off x="1583520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80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81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151239</xdr:colOff>
      <xdr:row>68</xdr:row>
      <xdr:rowOff>1058</xdr:rowOff>
    </xdr:to>
    <xdr:sp macro="" textlink="">
      <xdr:nvSpPr>
        <xdr:cNvPr id="582" name="AutoShape 2"/>
        <xdr:cNvSpPr>
          <a:spLocks noChangeArrowheads="1"/>
        </xdr:cNvSpPr>
      </xdr:nvSpPr>
      <xdr:spPr bwMode="auto">
        <a:xfrm>
          <a:off x="1583520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3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4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5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6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87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88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89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90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1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2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3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4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5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6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7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8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599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600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601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602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3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4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5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6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07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08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09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10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1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2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3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4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5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6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7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8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19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20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21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22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3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4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5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6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27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28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29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30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1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2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3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4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5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6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7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8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39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40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41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42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3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4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5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6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47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48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49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50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1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2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3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4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5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6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7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8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59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60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61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62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3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4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5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6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67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68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69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70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1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2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3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4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97</xdr:row>
      <xdr:rowOff>1058</xdr:rowOff>
    </xdr:from>
    <xdr:to>
      <xdr:col>16</xdr:col>
      <xdr:colOff>151207</xdr:colOff>
      <xdr:row>97</xdr:row>
      <xdr:rowOff>1058</xdr:rowOff>
    </xdr:to>
    <xdr:sp macro="" textlink="">
      <xdr:nvSpPr>
        <xdr:cNvPr id="735" name="AutoShape 2"/>
        <xdr:cNvSpPr>
          <a:spLocks noChangeArrowheads="1"/>
        </xdr:cNvSpPr>
      </xdr:nvSpPr>
      <xdr:spPr bwMode="auto">
        <a:xfrm>
          <a:off x="88190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97</xdr:row>
      <xdr:rowOff>1058</xdr:rowOff>
    </xdr:from>
    <xdr:to>
      <xdr:col>16</xdr:col>
      <xdr:colOff>151207</xdr:colOff>
      <xdr:row>97</xdr:row>
      <xdr:rowOff>1058</xdr:rowOff>
    </xdr:to>
    <xdr:sp macro="" textlink="">
      <xdr:nvSpPr>
        <xdr:cNvPr id="736" name="AutoShape 2"/>
        <xdr:cNvSpPr>
          <a:spLocks noChangeArrowheads="1"/>
        </xdr:cNvSpPr>
      </xdr:nvSpPr>
      <xdr:spPr bwMode="auto">
        <a:xfrm>
          <a:off x="88190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97</xdr:row>
      <xdr:rowOff>1058</xdr:rowOff>
    </xdr:from>
    <xdr:to>
      <xdr:col>16</xdr:col>
      <xdr:colOff>151239</xdr:colOff>
      <xdr:row>97</xdr:row>
      <xdr:rowOff>1058</xdr:rowOff>
    </xdr:to>
    <xdr:sp macro="" textlink="">
      <xdr:nvSpPr>
        <xdr:cNvPr id="737" name="AutoShape 2"/>
        <xdr:cNvSpPr>
          <a:spLocks noChangeArrowheads="1"/>
        </xdr:cNvSpPr>
      </xdr:nvSpPr>
      <xdr:spPr bwMode="auto">
        <a:xfrm>
          <a:off x="88190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97</xdr:row>
      <xdr:rowOff>1058</xdr:rowOff>
    </xdr:from>
    <xdr:to>
      <xdr:col>30</xdr:col>
      <xdr:colOff>151207</xdr:colOff>
      <xdr:row>97</xdr:row>
      <xdr:rowOff>1058</xdr:rowOff>
    </xdr:to>
    <xdr:sp macro="" textlink="">
      <xdr:nvSpPr>
        <xdr:cNvPr id="738" name="AutoShape 2"/>
        <xdr:cNvSpPr>
          <a:spLocks noChangeArrowheads="1"/>
        </xdr:cNvSpPr>
      </xdr:nvSpPr>
      <xdr:spPr bwMode="auto">
        <a:xfrm>
          <a:off x="189536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97</xdr:row>
      <xdr:rowOff>1058</xdr:rowOff>
    </xdr:from>
    <xdr:to>
      <xdr:col>30</xdr:col>
      <xdr:colOff>151207</xdr:colOff>
      <xdr:row>97</xdr:row>
      <xdr:rowOff>1058</xdr:rowOff>
    </xdr:to>
    <xdr:sp macro="" textlink="">
      <xdr:nvSpPr>
        <xdr:cNvPr id="739" name="AutoShape 2"/>
        <xdr:cNvSpPr>
          <a:spLocks noChangeArrowheads="1"/>
        </xdr:cNvSpPr>
      </xdr:nvSpPr>
      <xdr:spPr bwMode="auto">
        <a:xfrm>
          <a:off x="189536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97</xdr:row>
      <xdr:rowOff>1058</xdr:rowOff>
    </xdr:from>
    <xdr:to>
      <xdr:col>30</xdr:col>
      <xdr:colOff>151239</xdr:colOff>
      <xdr:row>97</xdr:row>
      <xdr:rowOff>1058</xdr:rowOff>
    </xdr:to>
    <xdr:sp macro="" textlink="">
      <xdr:nvSpPr>
        <xdr:cNvPr id="740" name="AutoShape 2"/>
        <xdr:cNvSpPr>
          <a:spLocks noChangeArrowheads="1"/>
        </xdr:cNvSpPr>
      </xdr:nvSpPr>
      <xdr:spPr bwMode="auto">
        <a:xfrm>
          <a:off x="189536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1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2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151239</xdr:colOff>
      <xdr:row>97</xdr:row>
      <xdr:rowOff>1058</xdr:rowOff>
    </xdr:to>
    <xdr:sp macro="" textlink="">
      <xdr:nvSpPr>
        <xdr:cNvPr id="743" name="AutoShape 2"/>
        <xdr:cNvSpPr>
          <a:spLocks noChangeArrowheads="1"/>
        </xdr:cNvSpPr>
      </xdr:nvSpPr>
      <xdr:spPr bwMode="auto">
        <a:xfrm>
          <a:off x="175058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4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5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151239</xdr:colOff>
      <xdr:row>97</xdr:row>
      <xdr:rowOff>1058</xdr:rowOff>
    </xdr:to>
    <xdr:sp macro="" textlink="">
      <xdr:nvSpPr>
        <xdr:cNvPr id="746" name="AutoShape 2"/>
        <xdr:cNvSpPr>
          <a:spLocks noChangeArrowheads="1"/>
        </xdr:cNvSpPr>
      </xdr:nvSpPr>
      <xdr:spPr bwMode="auto">
        <a:xfrm>
          <a:off x="175058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107</xdr:row>
      <xdr:rowOff>1058</xdr:rowOff>
    </xdr:from>
    <xdr:to>
      <xdr:col>16</xdr:col>
      <xdr:colOff>151207</xdr:colOff>
      <xdr:row>107</xdr:row>
      <xdr:rowOff>1058</xdr:rowOff>
    </xdr:to>
    <xdr:sp macro="" textlink="">
      <xdr:nvSpPr>
        <xdr:cNvPr id="747" name="AutoShape 2"/>
        <xdr:cNvSpPr>
          <a:spLocks noChangeArrowheads="1"/>
        </xdr:cNvSpPr>
      </xdr:nvSpPr>
      <xdr:spPr bwMode="auto">
        <a:xfrm>
          <a:off x="88190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107</xdr:row>
      <xdr:rowOff>1058</xdr:rowOff>
    </xdr:from>
    <xdr:to>
      <xdr:col>16</xdr:col>
      <xdr:colOff>151207</xdr:colOff>
      <xdr:row>107</xdr:row>
      <xdr:rowOff>1058</xdr:rowOff>
    </xdr:to>
    <xdr:sp macro="" textlink="">
      <xdr:nvSpPr>
        <xdr:cNvPr id="748" name="AutoShape 2"/>
        <xdr:cNvSpPr>
          <a:spLocks noChangeArrowheads="1"/>
        </xdr:cNvSpPr>
      </xdr:nvSpPr>
      <xdr:spPr bwMode="auto">
        <a:xfrm>
          <a:off x="88190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107</xdr:row>
      <xdr:rowOff>1058</xdr:rowOff>
    </xdr:from>
    <xdr:to>
      <xdr:col>16</xdr:col>
      <xdr:colOff>151239</xdr:colOff>
      <xdr:row>107</xdr:row>
      <xdr:rowOff>1058</xdr:rowOff>
    </xdr:to>
    <xdr:sp macro="" textlink="">
      <xdr:nvSpPr>
        <xdr:cNvPr id="749" name="AutoShape 2"/>
        <xdr:cNvSpPr>
          <a:spLocks noChangeArrowheads="1"/>
        </xdr:cNvSpPr>
      </xdr:nvSpPr>
      <xdr:spPr bwMode="auto">
        <a:xfrm>
          <a:off x="88190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107</xdr:row>
      <xdr:rowOff>1058</xdr:rowOff>
    </xdr:from>
    <xdr:to>
      <xdr:col>30</xdr:col>
      <xdr:colOff>151207</xdr:colOff>
      <xdr:row>107</xdr:row>
      <xdr:rowOff>1058</xdr:rowOff>
    </xdr:to>
    <xdr:sp macro="" textlink="">
      <xdr:nvSpPr>
        <xdr:cNvPr id="750" name="AutoShape 2"/>
        <xdr:cNvSpPr>
          <a:spLocks noChangeArrowheads="1"/>
        </xdr:cNvSpPr>
      </xdr:nvSpPr>
      <xdr:spPr bwMode="auto">
        <a:xfrm>
          <a:off x="189536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107</xdr:row>
      <xdr:rowOff>1058</xdr:rowOff>
    </xdr:from>
    <xdr:to>
      <xdr:col>30</xdr:col>
      <xdr:colOff>151207</xdr:colOff>
      <xdr:row>107</xdr:row>
      <xdr:rowOff>1058</xdr:rowOff>
    </xdr:to>
    <xdr:sp macro="" textlink="">
      <xdr:nvSpPr>
        <xdr:cNvPr id="751" name="AutoShape 2"/>
        <xdr:cNvSpPr>
          <a:spLocks noChangeArrowheads="1"/>
        </xdr:cNvSpPr>
      </xdr:nvSpPr>
      <xdr:spPr bwMode="auto">
        <a:xfrm>
          <a:off x="189536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107</xdr:row>
      <xdr:rowOff>1058</xdr:rowOff>
    </xdr:from>
    <xdr:to>
      <xdr:col>30</xdr:col>
      <xdr:colOff>151239</xdr:colOff>
      <xdr:row>107</xdr:row>
      <xdr:rowOff>1058</xdr:rowOff>
    </xdr:to>
    <xdr:sp macro="" textlink="">
      <xdr:nvSpPr>
        <xdr:cNvPr id="752" name="AutoShape 2"/>
        <xdr:cNvSpPr>
          <a:spLocks noChangeArrowheads="1"/>
        </xdr:cNvSpPr>
      </xdr:nvSpPr>
      <xdr:spPr bwMode="auto">
        <a:xfrm>
          <a:off x="189536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3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4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151239</xdr:colOff>
      <xdr:row>107</xdr:row>
      <xdr:rowOff>1058</xdr:rowOff>
    </xdr:to>
    <xdr:sp macro="" textlink="">
      <xdr:nvSpPr>
        <xdr:cNvPr id="755" name="AutoShape 2"/>
        <xdr:cNvSpPr>
          <a:spLocks noChangeArrowheads="1"/>
        </xdr:cNvSpPr>
      </xdr:nvSpPr>
      <xdr:spPr bwMode="auto">
        <a:xfrm>
          <a:off x="175058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6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7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151239</xdr:colOff>
      <xdr:row>107</xdr:row>
      <xdr:rowOff>1058</xdr:rowOff>
    </xdr:to>
    <xdr:sp macro="" textlink="">
      <xdr:nvSpPr>
        <xdr:cNvPr id="758" name="AutoShape 2"/>
        <xdr:cNvSpPr>
          <a:spLocks noChangeArrowheads="1"/>
        </xdr:cNvSpPr>
      </xdr:nvSpPr>
      <xdr:spPr bwMode="auto">
        <a:xfrm>
          <a:off x="175058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59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60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61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62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3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4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5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6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67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68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69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70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1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2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3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4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5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6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7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8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79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80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81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82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3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4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5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6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87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88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89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90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1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2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3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4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5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6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7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8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799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00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01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02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3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4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5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6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07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08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09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10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1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2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3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4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5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6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7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8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19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20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21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22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121</xdr:row>
      <xdr:rowOff>1058</xdr:rowOff>
    </xdr:from>
    <xdr:to>
      <xdr:col>16</xdr:col>
      <xdr:colOff>151207</xdr:colOff>
      <xdr:row>121</xdr:row>
      <xdr:rowOff>1058</xdr:rowOff>
    </xdr:to>
    <xdr:sp macro="" textlink="">
      <xdr:nvSpPr>
        <xdr:cNvPr id="823" name="AutoShape 2"/>
        <xdr:cNvSpPr>
          <a:spLocks noChangeArrowheads="1"/>
        </xdr:cNvSpPr>
      </xdr:nvSpPr>
      <xdr:spPr bwMode="auto">
        <a:xfrm>
          <a:off x="79999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121</xdr:row>
      <xdr:rowOff>1058</xdr:rowOff>
    </xdr:from>
    <xdr:to>
      <xdr:col>16</xdr:col>
      <xdr:colOff>151207</xdr:colOff>
      <xdr:row>121</xdr:row>
      <xdr:rowOff>1058</xdr:rowOff>
    </xdr:to>
    <xdr:sp macro="" textlink="">
      <xdr:nvSpPr>
        <xdr:cNvPr id="824" name="AutoShape 2"/>
        <xdr:cNvSpPr>
          <a:spLocks noChangeArrowheads="1"/>
        </xdr:cNvSpPr>
      </xdr:nvSpPr>
      <xdr:spPr bwMode="auto">
        <a:xfrm>
          <a:off x="79999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121</xdr:row>
      <xdr:rowOff>1058</xdr:rowOff>
    </xdr:from>
    <xdr:to>
      <xdr:col>16</xdr:col>
      <xdr:colOff>151239</xdr:colOff>
      <xdr:row>121</xdr:row>
      <xdr:rowOff>1058</xdr:rowOff>
    </xdr:to>
    <xdr:sp macro="" textlink="">
      <xdr:nvSpPr>
        <xdr:cNvPr id="825" name="AutoShape 2"/>
        <xdr:cNvSpPr>
          <a:spLocks noChangeArrowheads="1"/>
        </xdr:cNvSpPr>
      </xdr:nvSpPr>
      <xdr:spPr bwMode="auto">
        <a:xfrm>
          <a:off x="799994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121</xdr:row>
      <xdr:rowOff>1058</xdr:rowOff>
    </xdr:from>
    <xdr:to>
      <xdr:col>30</xdr:col>
      <xdr:colOff>151207</xdr:colOff>
      <xdr:row>121</xdr:row>
      <xdr:rowOff>1058</xdr:rowOff>
    </xdr:to>
    <xdr:sp macro="" textlink="">
      <xdr:nvSpPr>
        <xdr:cNvPr id="826" name="AutoShape 2"/>
        <xdr:cNvSpPr>
          <a:spLocks noChangeArrowheads="1"/>
        </xdr:cNvSpPr>
      </xdr:nvSpPr>
      <xdr:spPr bwMode="auto">
        <a:xfrm>
          <a:off x="1720109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121</xdr:row>
      <xdr:rowOff>1058</xdr:rowOff>
    </xdr:from>
    <xdr:to>
      <xdr:col>30</xdr:col>
      <xdr:colOff>151207</xdr:colOff>
      <xdr:row>121</xdr:row>
      <xdr:rowOff>1058</xdr:rowOff>
    </xdr:to>
    <xdr:sp macro="" textlink="">
      <xdr:nvSpPr>
        <xdr:cNvPr id="827" name="AutoShape 2"/>
        <xdr:cNvSpPr>
          <a:spLocks noChangeArrowheads="1"/>
        </xdr:cNvSpPr>
      </xdr:nvSpPr>
      <xdr:spPr bwMode="auto">
        <a:xfrm>
          <a:off x="1720109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121</xdr:row>
      <xdr:rowOff>1058</xdr:rowOff>
    </xdr:from>
    <xdr:to>
      <xdr:col>30</xdr:col>
      <xdr:colOff>151239</xdr:colOff>
      <xdr:row>121</xdr:row>
      <xdr:rowOff>1058</xdr:rowOff>
    </xdr:to>
    <xdr:sp macro="" textlink="">
      <xdr:nvSpPr>
        <xdr:cNvPr id="828" name="AutoShape 2"/>
        <xdr:cNvSpPr>
          <a:spLocks noChangeArrowheads="1"/>
        </xdr:cNvSpPr>
      </xdr:nvSpPr>
      <xdr:spPr bwMode="auto">
        <a:xfrm>
          <a:off x="1720109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29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30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831" name="AutoShape 2"/>
        <xdr:cNvSpPr>
          <a:spLocks noChangeArrowheads="1"/>
        </xdr:cNvSpPr>
      </xdr:nvSpPr>
      <xdr:spPr bwMode="auto">
        <a:xfrm>
          <a:off x="1588664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32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33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834" name="AutoShape 2"/>
        <xdr:cNvSpPr>
          <a:spLocks noChangeArrowheads="1"/>
        </xdr:cNvSpPr>
      </xdr:nvSpPr>
      <xdr:spPr bwMode="auto">
        <a:xfrm>
          <a:off x="1588664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127</xdr:row>
      <xdr:rowOff>1058</xdr:rowOff>
    </xdr:from>
    <xdr:to>
      <xdr:col>16</xdr:col>
      <xdr:colOff>151207</xdr:colOff>
      <xdr:row>127</xdr:row>
      <xdr:rowOff>1058</xdr:rowOff>
    </xdr:to>
    <xdr:sp macro="" textlink="">
      <xdr:nvSpPr>
        <xdr:cNvPr id="835" name="AutoShape 2"/>
        <xdr:cNvSpPr>
          <a:spLocks noChangeArrowheads="1"/>
        </xdr:cNvSpPr>
      </xdr:nvSpPr>
      <xdr:spPr bwMode="auto">
        <a:xfrm>
          <a:off x="79999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127</xdr:row>
      <xdr:rowOff>1058</xdr:rowOff>
    </xdr:from>
    <xdr:to>
      <xdr:col>16</xdr:col>
      <xdr:colOff>151207</xdr:colOff>
      <xdr:row>127</xdr:row>
      <xdr:rowOff>1058</xdr:rowOff>
    </xdr:to>
    <xdr:sp macro="" textlink="">
      <xdr:nvSpPr>
        <xdr:cNvPr id="836" name="AutoShape 2"/>
        <xdr:cNvSpPr>
          <a:spLocks noChangeArrowheads="1"/>
        </xdr:cNvSpPr>
      </xdr:nvSpPr>
      <xdr:spPr bwMode="auto">
        <a:xfrm>
          <a:off x="79999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127</xdr:row>
      <xdr:rowOff>1058</xdr:rowOff>
    </xdr:from>
    <xdr:to>
      <xdr:col>16</xdr:col>
      <xdr:colOff>151239</xdr:colOff>
      <xdr:row>127</xdr:row>
      <xdr:rowOff>1058</xdr:rowOff>
    </xdr:to>
    <xdr:sp macro="" textlink="">
      <xdr:nvSpPr>
        <xdr:cNvPr id="837" name="AutoShape 2"/>
        <xdr:cNvSpPr>
          <a:spLocks noChangeArrowheads="1"/>
        </xdr:cNvSpPr>
      </xdr:nvSpPr>
      <xdr:spPr bwMode="auto">
        <a:xfrm>
          <a:off x="799994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127</xdr:row>
      <xdr:rowOff>1058</xdr:rowOff>
    </xdr:from>
    <xdr:to>
      <xdr:col>32</xdr:col>
      <xdr:colOff>151207</xdr:colOff>
      <xdr:row>127</xdr:row>
      <xdr:rowOff>1058</xdr:rowOff>
    </xdr:to>
    <xdr:sp macro="" textlink="">
      <xdr:nvSpPr>
        <xdr:cNvPr id="838" name="AutoShape 2"/>
        <xdr:cNvSpPr>
          <a:spLocks noChangeArrowheads="1"/>
        </xdr:cNvSpPr>
      </xdr:nvSpPr>
      <xdr:spPr bwMode="auto">
        <a:xfrm>
          <a:off x="185155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127</xdr:row>
      <xdr:rowOff>1058</xdr:rowOff>
    </xdr:from>
    <xdr:to>
      <xdr:col>32</xdr:col>
      <xdr:colOff>151207</xdr:colOff>
      <xdr:row>127</xdr:row>
      <xdr:rowOff>1058</xdr:rowOff>
    </xdr:to>
    <xdr:sp macro="" textlink="">
      <xdr:nvSpPr>
        <xdr:cNvPr id="839" name="AutoShape 2"/>
        <xdr:cNvSpPr>
          <a:spLocks noChangeArrowheads="1"/>
        </xdr:cNvSpPr>
      </xdr:nvSpPr>
      <xdr:spPr bwMode="auto">
        <a:xfrm>
          <a:off x="185155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127</xdr:row>
      <xdr:rowOff>1058</xdr:rowOff>
    </xdr:from>
    <xdr:to>
      <xdr:col>32</xdr:col>
      <xdr:colOff>151239</xdr:colOff>
      <xdr:row>127</xdr:row>
      <xdr:rowOff>1058</xdr:rowOff>
    </xdr:to>
    <xdr:sp macro="" textlink="">
      <xdr:nvSpPr>
        <xdr:cNvPr id="840" name="AutoShape 2"/>
        <xdr:cNvSpPr>
          <a:spLocks noChangeArrowheads="1"/>
        </xdr:cNvSpPr>
      </xdr:nvSpPr>
      <xdr:spPr bwMode="auto">
        <a:xfrm>
          <a:off x="1851554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1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2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151239</xdr:colOff>
      <xdr:row>127</xdr:row>
      <xdr:rowOff>1058</xdr:rowOff>
    </xdr:to>
    <xdr:sp macro="" textlink="">
      <xdr:nvSpPr>
        <xdr:cNvPr id="843" name="AutoShape 2"/>
        <xdr:cNvSpPr>
          <a:spLocks noChangeArrowheads="1"/>
        </xdr:cNvSpPr>
      </xdr:nvSpPr>
      <xdr:spPr bwMode="auto">
        <a:xfrm>
          <a:off x="1720109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4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5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151239</xdr:colOff>
      <xdr:row>127</xdr:row>
      <xdr:rowOff>1058</xdr:rowOff>
    </xdr:to>
    <xdr:sp macro="" textlink="">
      <xdr:nvSpPr>
        <xdr:cNvPr id="846" name="AutoShape 2"/>
        <xdr:cNvSpPr>
          <a:spLocks noChangeArrowheads="1"/>
        </xdr:cNvSpPr>
      </xdr:nvSpPr>
      <xdr:spPr bwMode="auto">
        <a:xfrm>
          <a:off x="1720109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47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48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49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50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1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2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3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4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5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6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7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8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59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60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61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62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3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4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5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6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67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68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69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70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1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2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3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4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5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6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7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8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79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80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81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82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3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4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5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6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87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88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89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90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1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2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3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4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5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6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7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8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899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900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901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902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3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4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5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6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07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08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09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10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1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2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3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4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5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6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7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8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19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20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21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22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3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4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5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6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27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28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29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30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1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2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3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4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5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6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7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8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39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40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41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42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3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4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5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6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47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48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49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50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1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2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3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4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5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6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7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8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59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60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61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62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3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4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5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6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67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68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69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70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1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2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3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4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5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6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7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8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79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80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81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82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3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4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5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6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87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88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89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90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1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2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3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4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5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6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7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8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999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1000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1001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1002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3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4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5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6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07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08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09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10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1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2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3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4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5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6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7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8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19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20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21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22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3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4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5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6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27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28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29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30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1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2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3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4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5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6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7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8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39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40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41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42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3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4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5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6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47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48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49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50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1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2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3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4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5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6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7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8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59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60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61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62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3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4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5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6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67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68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69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0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1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2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3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4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5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6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7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8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79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0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1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2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3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4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5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6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87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88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89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0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1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2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3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4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5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6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7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8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9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100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101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102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3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4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5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6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7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8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9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10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1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2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3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4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5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6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7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8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19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0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1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2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3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4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5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6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27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28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29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0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1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2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3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4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5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6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7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8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9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40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41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42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3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4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5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6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7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8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9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50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1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2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3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4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5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6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7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8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59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0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1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2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3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4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5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6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67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68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69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0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1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2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3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4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5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6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7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8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9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80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81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82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3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4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5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6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7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8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9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90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1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2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3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4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5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6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7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8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199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0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1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2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3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4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5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6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07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08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09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0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1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2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3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4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5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6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7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8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9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20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21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22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3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4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5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6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7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8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9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30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1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2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3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4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5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6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7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8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39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0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1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2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3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4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5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6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47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48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49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0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1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2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3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4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5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6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7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8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9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60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61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62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3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4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5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6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7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8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9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70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1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2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3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4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5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6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7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8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79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0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1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2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3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4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5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6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87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88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89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0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1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2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3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4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5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6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7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8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9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300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301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302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3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4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5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6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7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8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9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10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1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2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3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4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5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6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7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8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31</xdr:row>
      <xdr:rowOff>209550</xdr:rowOff>
    </xdr:from>
    <xdr:to>
      <xdr:col>33</xdr:col>
      <xdr:colOff>438150</xdr:colOff>
      <xdr:row>31</xdr:row>
      <xdr:rowOff>219075</xdr:rowOff>
    </xdr:to>
    <xdr:cxnSp macro="">
      <xdr:nvCxnSpPr>
        <xdr:cNvPr id="2" name="Straight Connector 1"/>
        <xdr:cNvCxnSpPr/>
      </xdr:nvCxnSpPr>
      <xdr:spPr>
        <a:xfrm>
          <a:off x="333375" y="4143375"/>
          <a:ext cx="17335500" cy="95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3" name="Straight Connector 2"/>
        <xdr:cNvCxnSpPr/>
      </xdr:nvCxnSpPr>
      <xdr:spPr>
        <a:xfrm>
          <a:off x="361950" y="2047875"/>
          <a:ext cx="17335500" cy="95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4" name="Straight Connector 3"/>
        <xdr:cNvCxnSpPr/>
      </xdr:nvCxnSpPr>
      <xdr:spPr>
        <a:xfrm>
          <a:off x="361950" y="2047875"/>
          <a:ext cx="17335500" cy="95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5" name="Straight Connector 4"/>
        <xdr:cNvCxnSpPr/>
      </xdr:nvCxnSpPr>
      <xdr:spPr>
        <a:xfrm>
          <a:off x="361950" y="17335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6" name="Straight Connector 5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7" name="Straight Connector 6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8" name="Straight Connector 7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9" name="Straight Connector 8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28</xdr:row>
      <xdr:rowOff>161925</xdr:rowOff>
    </xdr:from>
    <xdr:to>
      <xdr:col>11</xdr:col>
      <xdr:colOff>333375</xdr:colOff>
      <xdr:row>28</xdr:row>
      <xdr:rowOff>161925</xdr:rowOff>
    </xdr:to>
    <xdr:cxnSp macro="">
      <xdr:nvCxnSpPr>
        <xdr:cNvPr id="3" name="Straight Connector 2"/>
        <xdr:cNvCxnSpPr/>
      </xdr:nvCxnSpPr>
      <xdr:spPr>
        <a:xfrm>
          <a:off x="3438525" y="13858875"/>
          <a:ext cx="301942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26</xdr:row>
      <xdr:rowOff>142875</xdr:rowOff>
    </xdr:from>
    <xdr:to>
      <xdr:col>11</xdr:col>
      <xdr:colOff>371475</xdr:colOff>
      <xdr:row>26</xdr:row>
      <xdr:rowOff>161925</xdr:rowOff>
    </xdr:to>
    <xdr:cxnSp macro="">
      <xdr:nvCxnSpPr>
        <xdr:cNvPr id="4" name="Straight Connector 3"/>
        <xdr:cNvCxnSpPr/>
      </xdr:nvCxnSpPr>
      <xdr:spPr>
        <a:xfrm>
          <a:off x="3390900" y="13287375"/>
          <a:ext cx="3105150" cy="19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29</xdr:row>
      <xdr:rowOff>123825</xdr:rowOff>
    </xdr:from>
    <xdr:to>
      <xdr:col>27</xdr:col>
      <xdr:colOff>552450</xdr:colOff>
      <xdr:row>29</xdr:row>
      <xdr:rowOff>133350</xdr:rowOff>
    </xdr:to>
    <xdr:cxnSp macro="">
      <xdr:nvCxnSpPr>
        <xdr:cNvPr id="5" name="Straight Connector 4"/>
        <xdr:cNvCxnSpPr/>
      </xdr:nvCxnSpPr>
      <xdr:spPr>
        <a:xfrm>
          <a:off x="142875" y="14097000"/>
          <a:ext cx="15754350" cy="952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2hq/Documents%20and%20Settings/ipju/Local%20Settings/Temporary%20Internet%20Files/OLK29D/GA2%20by%20Mid%202009%20dd%202008062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Financial%20Settlement\0507-Jul\Voy-Sample-Jul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2hq/WINDOWS/Temporary%20Internet%20Files/OLK18C/GA3%20Ind%20Loop%20Early%202009%20to%20E2010%20V3.1%20dd%20200806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2hq/Documents%20and%20Settings/ipju/Local%20Settings/Temporary%20Internet%20Files/OLK29D/GA4%20End%202008%20BS%20vs%20SO%20Largest%20Siz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hanch\Desktop\Book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2 Loop Summary"/>
      <sheetName val="GA2 Mid 2009 Cap (WITH PEND)"/>
      <sheetName val="GA2 Mid 2009 PLAN (WITH PEND)"/>
      <sheetName val="CRITERIA"/>
      <sheetName val="Vsls List"/>
      <sheetName val="LAS by lines - Apr08 (No NCX )"/>
    </sheetNames>
    <sheetDataSet>
      <sheetData sheetId="0" refreshError="1"/>
      <sheetData sheetId="1" refreshError="1">
        <row r="5">
          <cell r="B5" t="str">
            <v>CODE</v>
          </cell>
          <cell r="C5" t="str">
            <v>VESSEL NAME</v>
          </cell>
          <cell r="D5" t="str">
            <v>SO</v>
          </cell>
          <cell r="E5" t="str">
            <v>GOC</v>
          </cell>
          <cell r="F5" t="str">
            <v>LOOP</v>
          </cell>
        </row>
        <row r="6">
          <cell r="B6" t="str">
            <v>NTM</v>
          </cell>
          <cell r="C6" t="str">
            <v xml:space="preserve">NYK Themis (N22) </v>
          </cell>
          <cell r="D6" t="str">
            <v>NYK</v>
          </cell>
          <cell r="E6">
            <v>6500</v>
          </cell>
          <cell r="F6" t="str">
            <v>CCX</v>
          </cell>
        </row>
        <row r="7">
          <cell r="B7" t="str">
            <v>NTR</v>
          </cell>
          <cell r="C7" t="str">
            <v>NYK Terra (N21)</v>
          </cell>
          <cell r="D7" t="str">
            <v>NYK</v>
          </cell>
          <cell r="E7">
            <v>6500</v>
          </cell>
          <cell r="F7" t="str">
            <v>CCX</v>
          </cell>
        </row>
        <row r="8">
          <cell r="B8" t="str">
            <v>NTT</v>
          </cell>
          <cell r="C8" t="str">
            <v>NYK Triton (N24)</v>
          </cell>
          <cell r="D8" t="str">
            <v>NYK</v>
          </cell>
          <cell r="E8">
            <v>6500</v>
          </cell>
          <cell r="F8" t="str">
            <v>CCX</v>
          </cell>
        </row>
        <row r="9">
          <cell r="B9" t="str">
            <v>NLO</v>
          </cell>
          <cell r="C9" t="str">
            <v>NYK Leo</v>
          </cell>
          <cell r="D9" t="str">
            <v>NYK</v>
          </cell>
          <cell r="E9">
            <v>6258</v>
          </cell>
          <cell r="F9" t="str">
            <v>CCX</v>
          </cell>
        </row>
        <row r="10">
          <cell r="B10" t="str">
            <v>NLT</v>
          </cell>
          <cell r="C10" t="str">
            <v>NYK Lodestar</v>
          </cell>
          <cell r="D10" t="str">
            <v>NYK</v>
          </cell>
          <cell r="E10">
            <v>6258</v>
          </cell>
          <cell r="F10" t="str">
            <v>CCX</v>
          </cell>
        </row>
        <row r="11">
          <cell r="B11" t="str">
            <v>NLX</v>
          </cell>
          <cell r="C11" t="str">
            <v>NYK Lynx</v>
          </cell>
          <cell r="D11" t="str">
            <v>NYK</v>
          </cell>
          <cell r="E11">
            <v>6258</v>
          </cell>
          <cell r="F11" t="str">
            <v>EU1</v>
          </cell>
        </row>
        <row r="12">
          <cell r="B12" t="str">
            <v>NLY</v>
          </cell>
          <cell r="C12" t="str">
            <v>NYK Lyra</v>
          </cell>
          <cell r="D12" t="str">
            <v>NYK</v>
          </cell>
          <cell r="E12">
            <v>6258</v>
          </cell>
          <cell r="F12" t="str">
            <v>EU1</v>
          </cell>
        </row>
        <row r="13">
          <cell r="B13" t="str">
            <v>NAG</v>
          </cell>
          <cell r="C13" t="str">
            <v>NYK Argus**</v>
          </cell>
          <cell r="D13" t="str">
            <v>NYK</v>
          </cell>
          <cell r="E13">
            <v>6238</v>
          </cell>
          <cell r="F13" t="str">
            <v>EU1</v>
          </cell>
        </row>
        <row r="14">
          <cell r="B14" t="str">
            <v>NPG</v>
          </cell>
          <cell r="C14" t="str">
            <v>NYK Pegasus**</v>
          </cell>
          <cell r="D14" t="str">
            <v>NYK</v>
          </cell>
          <cell r="E14">
            <v>6202</v>
          </cell>
          <cell r="F14" t="str">
            <v>EU1</v>
          </cell>
        </row>
        <row r="15">
          <cell r="B15" t="str">
            <v>NPX</v>
          </cell>
          <cell r="C15" t="str">
            <v>NYK Phoenix**</v>
          </cell>
          <cell r="D15" t="str">
            <v>NYK</v>
          </cell>
          <cell r="E15">
            <v>6202</v>
          </cell>
          <cell r="F15" t="str">
            <v>EU1</v>
          </cell>
        </row>
        <row r="16">
          <cell r="B16" t="str">
            <v>NAE</v>
          </cell>
          <cell r="C16" t="str">
            <v>NYK Aphrodite**</v>
          </cell>
          <cell r="D16" t="str">
            <v>NYK</v>
          </cell>
          <cell r="E16">
            <v>6200</v>
          </cell>
          <cell r="F16" t="str">
            <v>EU1</v>
          </cell>
        </row>
        <row r="17">
          <cell r="B17" t="str">
            <v>NAH</v>
          </cell>
          <cell r="C17" t="str">
            <v>NYK Athena**</v>
          </cell>
          <cell r="D17" t="str">
            <v>NYK</v>
          </cell>
          <cell r="E17">
            <v>6200</v>
          </cell>
          <cell r="F17" t="str">
            <v>EU1</v>
          </cell>
        </row>
        <row r="18">
          <cell r="B18" t="str">
            <v>NAL</v>
          </cell>
          <cell r="C18" t="str">
            <v>NYK Atlas*/**</v>
          </cell>
          <cell r="D18" t="str">
            <v>NYK</v>
          </cell>
          <cell r="E18">
            <v>6200</v>
          </cell>
          <cell r="F18" t="str">
            <v>EU1</v>
          </cell>
        </row>
        <row r="19">
          <cell r="B19" t="str">
            <v>NAQ</v>
          </cell>
          <cell r="C19" t="str">
            <v>NYK Aquarius**</v>
          </cell>
          <cell r="D19" t="str">
            <v>NYK</v>
          </cell>
          <cell r="E19">
            <v>6200</v>
          </cell>
          <cell r="F19" t="str">
            <v>EU1</v>
          </cell>
        </row>
        <row r="20">
          <cell r="B20" t="str">
            <v>OAK</v>
          </cell>
          <cell r="C20" t="str">
            <v xml:space="preserve">OOCL Oakland </v>
          </cell>
          <cell r="D20" t="str">
            <v>OOL</v>
          </cell>
          <cell r="E20">
            <v>5200</v>
          </cell>
          <cell r="F20" t="str">
            <v>EU2</v>
          </cell>
        </row>
        <row r="21">
          <cell r="B21" t="str">
            <v>OCG</v>
          </cell>
          <cell r="C21" t="str">
            <v>OOCL Chicago</v>
          </cell>
          <cell r="D21" t="str">
            <v>OOL</v>
          </cell>
          <cell r="E21">
            <v>5200</v>
          </cell>
          <cell r="F21" t="str">
            <v>EU2</v>
          </cell>
        </row>
        <row r="22">
          <cell r="B22" t="str">
            <v>OGM</v>
          </cell>
          <cell r="C22" t="str">
            <v>OOCL Germany</v>
          </cell>
          <cell r="D22" t="str">
            <v>OOL</v>
          </cell>
          <cell r="E22">
            <v>5200</v>
          </cell>
          <cell r="F22" t="str">
            <v>EU2</v>
          </cell>
        </row>
        <row r="23">
          <cell r="B23" t="str">
            <v>OTH</v>
          </cell>
          <cell r="C23" t="str">
            <v>OOCL Thailand</v>
          </cell>
          <cell r="D23" t="str">
            <v>OOL</v>
          </cell>
          <cell r="E23">
            <v>5200</v>
          </cell>
          <cell r="F23" t="str">
            <v>EU2</v>
          </cell>
        </row>
        <row r="24">
          <cell r="B24" t="str">
            <v>OCL</v>
          </cell>
          <cell r="C24" t="str">
            <v>OOCL California</v>
          </cell>
          <cell r="D24" t="str">
            <v>OOL</v>
          </cell>
          <cell r="E24">
            <v>5100</v>
          </cell>
          <cell r="F24" t="str">
            <v>EU2</v>
          </cell>
        </row>
        <row r="25">
          <cell r="B25" t="str">
            <v>OHK</v>
          </cell>
          <cell r="C25" t="str">
            <v>OOCL Hong Kong</v>
          </cell>
          <cell r="D25" t="str">
            <v>OOL</v>
          </cell>
          <cell r="E25">
            <v>5100</v>
          </cell>
          <cell r="F25" t="str">
            <v>EU2</v>
          </cell>
        </row>
        <row r="26">
          <cell r="B26" t="str">
            <v>ONW</v>
          </cell>
          <cell r="C26" t="str">
            <v>OOCL New York</v>
          </cell>
          <cell r="D26" t="str">
            <v>OOL</v>
          </cell>
          <cell r="E26">
            <v>5100</v>
          </cell>
          <cell r="F26" t="str">
            <v>EU2</v>
          </cell>
        </row>
        <row r="27">
          <cell r="B27" t="str">
            <v>OSG</v>
          </cell>
          <cell r="C27" t="str">
            <v>OOCL Singapore</v>
          </cell>
          <cell r="D27" t="str">
            <v>OOL</v>
          </cell>
          <cell r="E27">
            <v>5100</v>
          </cell>
          <cell r="F27" t="str">
            <v>EU2</v>
          </cell>
        </row>
        <row r="28">
          <cell r="B28" t="str">
            <v>OAS</v>
          </cell>
          <cell r="C28" t="str">
            <v xml:space="preserve">OOCL Asia   </v>
          </cell>
          <cell r="D28" t="str">
            <v>OOL</v>
          </cell>
          <cell r="E28">
            <v>7859</v>
          </cell>
          <cell r="F28" t="str">
            <v>EU3</v>
          </cell>
        </row>
        <row r="29">
          <cell r="B29" t="str">
            <v>OAT</v>
          </cell>
          <cell r="C29" t="str">
            <v>OOCL Atlanta</v>
          </cell>
          <cell r="D29" t="str">
            <v>OOL</v>
          </cell>
          <cell r="E29">
            <v>7859</v>
          </cell>
          <cell r="F29" t="str">
            <v>EU3</v>
          </cell>
        </row>
        <row r="30">
          <cell r="B30" t="str">
            <v>OER</v>
          </cell>
          <cell r="C30" t="str">
            <v xml:space="preserve">OOCL Europe </v>
          </cell>
          <cell r="D30" t="str">
            <v>OOL</v>
          </cell>
          <cell r="E30">
            <v>7859</v>
          </cell>
          <cell r="F30" t="str">
            <v>EU3</v>
          </cell>
        </row>
        <row r="31">
          <cell r="B31" t="str">
            <v>OQD</v>
          </cell>
          <cell r="C31" t="str">
            <v>OOCL Qingdao</v>
          </cell>
          <cell r="D31" t="str">
            <v>OOL</v>
          </cell>
          <cell r="E31">
            <v>7859</v>
          </cell>
          <cell r="F31" t="str">
            <v>EU3</v>
          </cell>
        </row>
        <row r="32">
          <cell r="B32" t="str">
            <v>OSN</v>
          </cell>
          <cell r="C32" t="str">
            <v>OOCL Southampton</v>
          </cell>
          <cell r="D32" t="str">
            <v>OOL</v>
          </cell>
          <cell r="E32">
            <v>7859</v>
          </cell>
          <cell r="F32" t="str">
            <v>EU3</v>
          </cell>
        </row>
        <row r="33">
          <cell r="B33" t="str">
            <v>OSZ</v>
          </cell>
          <cell r="C33" t="str">
            <v>OOCL Shenzhen</v>
          </cell>
          <cell r="D33" t="str">
            <v>OOL</v>
          </cell>
          <cell r="E33">
            <v>7859</v>
          </cell>
          <cell r="F33" t="str">
            <v>EU3</v>
          </cell>
        </row>
        <row r="34">
          <cell r="B34" t="str">
            <v>OTY</v>
          </cell>
          <cell r="C34" t="str">
            <v xml:space="preserve">OOCL Tokyo </v>
          </cell>
          <cell r="D34" t="str">
            <v>OOL</v>
          </cell>
          <cell r="E34">
            <v>7859</v>
          </cell>
          <cell r="F34" t="str">
            <v>EU3</v>
          </cell>
        </row>
        <row r="35">
          <cell r="B35" t="str">
            <v>OHB</v>
          </cell>
          <cell r="C35" t="str">
            <v>OOCL Hamburg</v>
          </cell>
          <cell r="D35" t="str">
            <v>OOL</v>
          </cell>
          <cell r="E35">
            <v>7600</v>
          </cell>
          <cell r="F35" t="str">
            <v>EU3</v>
          </cell>
        </row>
        <row r="36">
          <cell r="B36" t="str">
            <v>OLB</v>
          </cell>
          <cell r="C36" t="str">
            <v>OOCL Long Beach</v>
          </cell>
          <cell r="D36" t="str">
            <v>OOL</v>
          </cell>
          <cell r="E36">
            <v>7600</v>
          </cell>
          <cell r="F36" t="str">
            <v>EU3</v>
          </cell>
        </row>
        <row r="37">
          <cell r="B37" t="str">
            <v>NOC</v>
          </cell>
          <cell r="C37" t="str">
            <v>NYK Oceanus (NY9)</v>
          </cell>
          <cell r="D37" t="str">
            <v>NYK</v>
          </cell>
          <cell r="E37">
            <v>8600</v>
          </cell>
          <cell r="F37" t="str">
            <v>EU4</v>
          </cell>
        </row>
        <row r="38">
          <cell r="B38" t="str">
            <v>NOH</v>
          </cell>
          <cell r="C38" t="str">
            <v>NYK Orpheus (N12)</v>
          </cell>
          <cell r="D38" t="str">
            <v>NYK</v>
          </cell>
          <cell r="E38">
            <v>8600</v>
          </cell>
          <cell r="F38" t="str">
            <v>EU4</v>
          </cell>
        </row>
        <row r="39">
          <cell r="B39" t="str">
            <v>NON</v>
          </cell>
          <cell r="C39" t="str">
            <v>NYK Orion (N11)</v>
          </cell>
          <cell r="D39" t="str">
            <v>NYK</v>
          </cell>
          <cell r="E39">
            <v>8600</v>
          </cell>
          <cell r="F39" t="str">
            <v>EU4</v>
          </cell>
        </row>
        <row r="40">
          <cell r="B40" t="str">
            <v>NOU</v>
          </cell>
          <cell r="C40" t="str">
            <v>NYK Olympus (N10)</v>
          </cell>
          <cell r="D40" t="str">
            <v>NYK</v>
          </cell>
          <cell r="E40">
            <v>8600</v>
          </cell>
          <cell r="F40" t="str">
            <v>EU4</v>
          </cell>
        </row>
        <row r="41">
          <cell r="B41" t="str">
            <v>NVG</v>
          </cell>
          <cell r="C41" t="str">
            <v xml:space="preserve">NYK Vega </v>
          </cell>
          <cell r="D41" t="str">
            <v>NYK</v>
          </cell>
          <cell r="E41">
            <v>8600</v>
          </cell>
          <cell r="F41" t="str">
            <v>EU4</v>
          </cell>
        </row>
        <row r="42">
          <cell r="B42" t="str">
            <v>NVO</v>
          </cell>
          <cell r="C42" t="str">
            <v xml:space="preserve">NYK Virgo </v>
          </cell>
          <cell r="D42" t="str">
            <v>NYK</v>
          </cell>
          <cell r="E42">
            <v>8600</v>
          </cell>
          <cell r="F42" t="str">
            <v>EU4</v>
          </cell>
        </row>
        <row r="43">
          <cell r="B43" t="str">
            <v>NVS</v>
          </cell>
          <cell r="C43" t="str">
            <v xml:space="preserve">NYK Venus </v>
          </cell>
          <cell r="D43" t="str">
            <v>NYK</v>
          </cell>
          <cell r="E43">
            <v>8600</v>
          </cell>
          <cell r="F43" t="str">
            <v>EU4</v>
          </cell>
        </row>
        <row r="44">
          <cell r="B44" t="str">
            <v>NVT</v>
          </cell>
          <cell r="C44" t="str">
            <v xml:space="preserve">NYK Vesta </v>
          </cell>
          <cell r="D44" t="str">
            <v>NYK</v>
          </cell>
          <cell r="E44">
            <v>8600</v>
          </cell>
          <cell r="F44" t="str">
            <v>EU4</v>
          </cell>
        </row>
        <row r="45">
          <cell r="B45" t="str">
            <v>NTE</v>
          </cell>
          <cell r="C45" t="str">
            <v>NYK Theseus (N23)</v>
          </cell>
          <cell r="D45" t="str">
            <v>NYK</v>
          </cell>
          <cell r="E45">
            <v>6500</v>
          </cell>
          <cell r="F45" t="str">
            <v>EU4</v>
          </cell>
        </row>
        <row r="46">
          <cell r="B46" t="str">
            <v>CSR</v>
          </cell>
          <cell r="C46" t="str">
            <v>NYK Castor</v>
          </cell>
          <cell r="D46" t="str">
            <v>NYK</v>
          </cell>
          <cell r="E46">
            <v>5980</v>
          </cell>
          <cell r="F46" t="str">
            <v>EUM(MIXED)</v>
          </cell>
        </row>
        <row r="47">
          <cell r="B47" t="str">
            <v>OKL</v>
          </cell>
          <cell r="C47" t="str">
            <v xml:space="preserve">OOCL Kuala Lumpur </v>
          </cell>
          <cell r="D47" t="str">
            <v>OOL</v>
          </cell>
          <cell r="E47">
            <v>5612</v>
          </cell>
          <cell r="F47" t="str">
            <v>EUM(MIXED)</v>
          </cell>
        </row>
        <row r="48">
          <cell r="B48" t="str">
            <v>OTT</v>
          </cell>
          <cell r="C48" t="str">
            <v xml:space="preserve">OOCL Seattle </v>
          </cell>
          <cell r="D48" t="str">
            <v>OOL</v>
          </cell>
          <cell r="E48">
            <v>5612</v>
          </cell>
          <cell r="F48" t="str">
            <v>EUM(MIXED)</v>
          </cell>
        </row>
        <row r="49">
          <cell r="B49" t="str">
            <v>OFN</v>
          </cell>
          <cell r="C49" t="str">
            <v>OOCL France</v>
          </cell>
          <cell r="D49" t="str">
            <v>OOL</v>
          </cell>
          <cell r="E49">
            <v>5560</v>
          </cell>
          <cell r="F49" t="str">
            <v>EUM(MIXED)</v>
          </cell>
        </row>
        <row r="50">
          <cell r="B50" t="str">
            <v>OKE</v>
          </cell>
          <cell r="C50" t="str">
            <v>OOCL Korea</v>
          </cell>
          <cell r="D50" t="str">
            <v>OOL</v>
          </cell>
          <cell r="E50">
            <v>5560</v>
          </cell>
          <cell r="F50" t="str">
            <v>EUM(MIXED)</v>
          </cell>
        </row>
        <row r="51">
          <cell r="B51" t="str">
            <v>OLA</v>
          </cell>
          <cell r="C51" t="str">
            <v>OOCL Los Angeles</v>
          </cell>
          <cell r="D51" t="str">
            <v>OOL</v>
          </cell>
          <cell r="E51">
            <v>5560</v>
          </cell>
          <cell r="F51" t="str">
            <v>EUM(MIXED)</v>
          </cell>
        </row>
        <row r="52">
          <cell r="B52" t="str">
            <v>OMY</v>
          </cell>
          <cell r="C52" t="str">
            <v>OOCL Malaysia</v>
          </cell>
          <cell r="D52" t="str">
            <v>OOL</v>
          </cell>
          <cell r="E52">
            <v>5560</v>
          </cell>
          <cell r="F52" t="str">
            <v>EUM(MIXED)</v>
          </cell>
        </row>
        <row r="53">
          <cell r="B53" t="str">
            <v>CAN</v>
          </cell>
          <cell r="C53" t="str">
            <v>NYK Canopus</v>
          </cell>
          <cell r="D53" t="str">
            <v>NYK</v>
          </cell>
          <cell r="E53">
            <v>5540</v>
          </cell>
          <cell r="F53" t="str">
            <v>EUM(MIXED)</v>
          </cell>
        </row>
        <row r="54">
          <cell r="B54" t="str">
            <v>STB</v>
          </cell>
          <cell r="C54" t="str">
            <v>Santa Babara</v>
          </cell>
          <cell r="D54" t="str">
            <v>NYK</v>
          </cell>
          <cell r="E54">
            <v>2918</v>
          </cell>
          <cell r="F54" t="str">
            <v>JCX</v>
          </cell>
        </row>
        <row r="55">
          <cell r="B55" t="str">
            <v>STC</v>
          </cell>
          <cell r="C55" t="str">
            <v>Santa Cruz</v>
          </cell>
          <cell r="D55" t="str">
            <v>NYK</v>
          </cell>
          <cell r="E55">
            <v>2918</v>
          </cell>
          <cell r="F55" t="str">
            <v>JCX</v>
          </cell>
        </row>
        <row r="56">
          <cell r="B56" t="str">
            <v>STL</v>
          </cell>
          <cell r="C56" t="str">
            <v>NYK Starlight</v>
          </cell>
          <cell r="D56" t="str">
            <v>NYK</v>
          </cell>
          <cell r="E56">
            <v>2918</v>
          </cell>
          <cell r="F56" t="str">
            <v>JCX</v>
          </cell>
        </row>
        <row r="57">
          <cell r="B57" t="str">
            <v>STM</v>
          </cell>
          <cell r="C57" t="str">
            <v>Santa Monica</v>
          </cell>
          <cell r="D57" t="str">
            <v>NYK</v>
          </cell>
          <cell r="E57">
            <v>2905</v>
          </cell>
          <cell r="F57" t="str">
            <v>JCX</v>
          </cell>
        </row>
        <row r="58">
          <cell r="B58" t="str">
            <v>SPR</v>
          </cell>
          <cell r="C58" t="str">
            <v>NYK Springtide</v>
          </cell>
          <cell r="D58" t="str">
            <v>NYK</v>
          </cell>
          <cell r="E58">
            <v>2893</v>
          </cell>
          <cell r="F58" t="str">
            <v>JCX</v>
          </cell>
        </row>
        <row r="59">
          <cell r="B59" t="str">
            <v>N25</v>
          </cell>
          <cell r="C59" t="str">
            <v>N25 (3/18/2009)</v>
          </cell>
          <cell r="D59" t="str">
            <v>NYK</v>
          </cell>
          <cell r="E59">
            <v>4800</v>
          </cell>
          <cell r="F59" t="str">
            <v>PAX</v>
          </cell>
        </row>
        <row r="60">
          <cell r="B60" t="str">
            <v>NCN</v>
          </cell>
          <cell r="C60" t="str">
            <v>NYK Constellation (N14)</v>
          </cell>
          <cell r="D60" t="str">
            <v>NYK</v>
          </cell>
          <cell r="E60">
            <v>4800</v>
          </cell>
          <cell r="F60" t="str">
            <v>PAX</v>
          </cell>
        </row>
        <row r="61">
          <cell r="B61" t="str">
            <v>NDB</v>
          </cell>
          <cell r="C61" t="str">
            <v>NYK Deneb (N19)</v>
          </cell>
          <cell r="D61" t="str">
            <v>NYK</v>
          </cell>
          <cell r="E61">
            <v>4800</v>
          </cell>
          <cell r="F61" t="str">
            <v>PAX</v>
          </cell>
        </row>
        <row r="62">
          <cell r="B62" t="str">
            <v>NDD</v>
          </cell>
          <cell r="C62" t="str">
            <v>NYK Daedalus (N13)</v>
          </cell>
          <cell r="D62" t="str">
            <v>NYK</v>
          </cell>
          <cell r="E62">
            <v>4800</v>
          </cell>
          <cell r="F62" t="str">
            <v>PAX</v>
          </cell>
        </row>
        <row r="63">
          <cell r="B63" t="str">
            <v>NDH</v>
          </cell>
          <cell r="C63" t="str">
            <v>NYK Delphinus (N17)</v>
          </cell>
          <cell r="D63" t="str">
            <v>NYK</v>
          </cell>
          <cell r="E63">
            <v>4800</v>
          </cell>
          <cell r="F63" t="str">
            <v>PAX</v>
          </cell>
        </row>
        <row r="64">
          <cell r="B64" t="str">
            <v>NDI</v>
          </cell>
          <cell r="C64" t="str">
            <v>NYK Diana (N20)</v>
          </cell>
          <cell r="D64" t="str">
            <v>NYK</v>
          </cell>
          <cell r="E64">
            <v>4800</v>
          </cell>
          <cell r="F64" t="str">
            <v>PAX</v>
          </cell>
        </row>
        <row r="65">
          <cell r="B65" t="str">
            <v>NDM</v>
          </cell>
          <cell r="C65" t="str">
            <v>NYK Demeter (N18)</v>
          </cell>
          <cell r="D65" t="str">
            <v>NYK</v>
          </cell>
          <cell r="E65">
            <v>4800</v>
          </cell>
          <cell r="F65" t="str">
            <v>PAX</v>
          </cell>
        </row>
        <row r="66">
          <cell r="B66" t="str">
            <v>NMT</v>
          </cell>
          <cell r="C66" t="str">
            <v>NYK Meteor (N15)</v>
          </cell>
          <cell r="D66" t="str">
            <v>NYK</v>
          </cell>
          <cell r="E66">
            <v>4800</v>
          </cell>
          <cell r="F66" t="str">
            <v>PAX</v>
          </cell>
        </row>
        <row r="67">
          <cell r="B67" t="str">
            <v>NNB</v>
          </cell>
          <cell r="C67" t="str">
            <v>NYK Nebula (N16)</v>
          </cell>
          <cell r="D67" t="str">
            <v>NYK</v>
          </cell>
          <cell r="E67">
            <v>4800</v>
          </cell>
          <cell r="F67" t="str">
            <v>PAX</v>
          </cell>
        </row>
        <row r="68">
          <cell r="B68" t="str">
            <v>BVA</v>
          </cell>
          <cell r="C68" t="str">
            <v>Bellavia</v>
          </cell>
          <cell r="D68" t="str">
            <v>NYK</v>
          </cell>
          <cell r="E68">
            <v>4381</v>
          </cell>
          <cell r="F68" t="str">
            <v>PAX</v>
          </cell>
        </row>
        <row r="69">
          <cell r="B69" t="str">
            <v>OVA</v>
          </cell>
          <cell r="C69" t="str">
            <v>Octavia</v>
          </cell>
          <cell r="D69" t="str">
            <v>NYK</v>
          </cell>
          <cell r="E69">
            <v>4381</v>
          </cell>
          <cell r="F69" t="str">
            <v>PAX</v>
          </cell>
        </row>
        <row r="70">
          <cell r="B70" t="str">
            <v>PCY</v>
          </cell>
          <cell r="C70" t="str">
            <v>NYK Procyon</v>
          </cell>
          <cell r="D70" t="str">
            <v>NYK</v>
          </cell>
          <cell r="E70">
            <v>4308</v>
          </cell>
          <cell r="F70" t="str">
            <v>PAX</v>
          </cell>
        </row>
        <row r="71">
          <cell r="B71" t="str">
            <v>KGA</v>
          </cell>
          <cell r="C71" t="str">
            <v>Kaga</v>
          </cell>
          <cell r="D71" t="str">
            <v>NYK</v>
          </cell>
          <cell r="E71">
            <v>3400</v>
          </cell>
          <cell r="F71" t="str">
            <v>PAX</v>
          </cell>
        </row>
        <row r="72">
          <cell r="B72" t="str">
            <v>OSF</v>
          </cell>
          <cell r="C72" t="str">
            <v>OOCL San Francisco</v>
          </cell>
          <cell r="D72" t="str">
            <v>OOL</v>
          </cell>
          <cell r="E72">
            <v>5560</v>
          </cell>
          <cell r="F72" t="str">
            <v>PNX/MAX</v>
          </cell>
        </row>
        <row r="73">
          <cell r="B73" t="str">
            <v>OSH</v>
          </cell>
          <cell r="C73" t="str">
            <v>OOCL Shanghai</v>
          </cell>
          <cell r="D73" t="str">
            <v>OOL</v>
          </cell>
          <cell r="E73">
            <v>5560</v>
          </cell>
          <cell r="F73" t="str">
            <v>PNX/MAX</v>
          </cell>
        </row>
        <row r="74">
          <cell r="B74" t="str">
            <v>OCC</v>
          </cell>
          <cell r="C74" t="str">
            <v>OOCL China</v>
          </cell>
          <cell r="D74" t="str">
            <v>OOL</v>
          </cell>
          <cell r="E74">
            <v>5400</v>
          </cell>
          <cell r="F74" t="str">
            <v>PNX/MAX</v>
          </cell>
        </row>
        <row r="75">
          <cell r="B75" t="str">
            <v>OAE</v>
          </cell>
          <cell r="C75" t="str">
            <v>OOCL America</v>
          </cell>
          <cell r="D75" t="str">
            <v>OOL</v>
          </cell>
          <cell r="E75">
            <v>5300</v>
          </cell>
          <cell r="F75" t="str">
            <v>PNX/MAX</v>
          </cell>
        </row>
        <row r="76">
          <cell r="B76" t="str">
            <v>OBI</v>
          </cell>
          <cell r="C76" t="str">
            <v>OOCL Britain</v>
          </cell>
          <cell r="D76" t="str">
            <v>OOL</v>
          </cell>
          <cell r="E76">
            <v>5300</v>
          </cell>
          <cell r="F76" t="str">
            <v>PNX/MAX</v>
          </cell>
        </row>
        <row r="77">
          <cell r="B77" t="str">
            <v>OJP</v>
          </cell>
          <cell r="C77" t="str">
            <v>OOCL Japan</v>
          </cell>
          <cell r="D77" t="str">
            <v>OOL</v>
          </cell>
          <cell r="E77">
            <v>5300</v>
          </cell>
          <cell r="F77" t="str">
            <v>PNX/MAX</v>
          </cell>
        </row>
        <row r="78">
          <cell r="B78" t="str">
            <v>ONL</v>
          </cell>
          <cell r="C78" t="str">
            <v>OOCL Netherlands</v>
          </cell>
          <cell r="D78" t="str">
            <v>OOL</v>
          </cell>
          <cell r="E78">
            <v>5300</v>
          </cell>
          <cell r="F78" t="str">
            <v>PNX/MAX</v>
          </cell>
        </row>
        <row r="79">
          <cell r="B79" t="str">
            <v>OAW</v>
          </cell>
          <cell r="C79" t="str">
            <v>OOCL Antwerp</v>
          </cell>
          <cell r="D79" t="str">
            <v>OOL</v>
          </cell>
          <cell r="E79">
            <v>4892</v>
          </cell>
          <cell r="F79" t="str">
            <v>PNX/MAX</v>
          </cell>
        </row>
        <row r="80">
          <cell r="B80" t="str">
            <v>OKH</v>
          </cell>
          <cell r="C80" t="str">
            <v>OOCL Kaohsiung</v>
          </cell>
          <cell r="D80" t="str">
            <v>OOL</v>
          </cell>
          <cell r="E80">
            <v>4892</v>
          </cell>
          <cell r="F80" t="str">
            <v>PNX/MAX</v>
          </cell>
        </row>
        <row r="81">
          <cell r="B81" t="str">
            <v>OVN</v>
          </cell>
          <cell r="C81" t="str">
            <v>OOCL Vancouver</v>
          </cell>
          <cell r="D81" t="str">
            <v>OOL</v>
          </cell>
          <cell r="E81">
            <v>4892</v>
          </cell>
          <cell r="F81" t="str">
            <v>PNX/MAX</v>
          </cell>
        </row>
        <row r="82">
          <cell r="B82" t="str">
            <v>NAR</v>
          </cell>
          <cell r="C82" t="str">
            <v>NYK Artemis**</v>
          </cell>
          <cell r="D82" t="str">
            <v>NYK</v>
          </cell>
          <cell r="E82">
            <v>6200</v>
          </cell>
          <cell r="F82" t="str">
            <v>SCX</v>
          </cell>
        </row>
        <row r="83">
          <cell r="B83" t="str">
            <v>NAO</v>
          </cell>
          <cell r="C83" t="str">
            <v>NYK Apollo**</v>
          </cell>
          <cell r="D83" t="str">
            <v>NYK</v>
          </cell>
          <cell r="E83">
            <v>6176</v>
          </cell>
          <cell r="F83" t="str">
            <v>SCX</v>
          </cell>
        </row>
        <row r="84">
          <cell r="B84" t="str">
            <v>ADM</v>
          </cell>
          <cell r="C84" t="str">
            <v>NYK Andromeda</v>
          </cell>
          <cell r="D84" t="str">
            <v>NYK</v>
          </cell>
          <cell r="E84">
            <v>6141</v>
          </cell>
          <cell r="F84" t="str">
            <v>SCX</v>
          </cell>
        </row>
        <row r="85">
          <cell r="B85" t="str">
            <v>NAT</v>
          </cell>
          <cell r="C85" t="str">
            <v>NYK Antares</v>
          </cell>
          <cell r="D85" t="str">
            <v>NYK</v>
          </cell>
          <cell r="E85">
            <v>6141</v>
          </cell>
          <cell r="F85" t="str">
            <v>SCX</v>
          </cell>
        </row>
        <row r="86">
          <cell r="B86" t="str">
            <v>SRS</v>
          </cell>
          <cell r="C86" t="str">
            <v>NYK Sirius</v>
          </cell>
          <cell r="D86" t="str">
            <v>NYK</v>
          </cell>
          <cell r="E86">
            <v>6135</v>
          </cell>
          <cell r="F86" t="str">
            <v>SCX</v>
          </cell>
        </row>
        <row r="87">
          <cell r="B87" t="str">
            <v>NLR</v>
          </cell>
          <cell r="C87" t="str">
            <v>NYK Libra</v>
          </cell>
          <cell r="D87" t="str">
            <v>NYK</v>
          </cell>
          <cell r="E87">
            <v>5900</v>
          </cell>
          <cell r="F87" t="str">
            <v>SCX</v>
          </cell>
        </row>
        <row r="88">
          <cell r="B88" t="str">
            <v>ONB</v>
          </cell>
          <cell r="C88" t="str">
            <v>OOCL Ningbo</v>
          </cell>
          <cell r="D88" t="str">
            <v>OOL</v>
          </cell>
          <cell r="E88">
            <v>7600</v>
          </cell>
          <cell r="F88" t="str">
            <v>SSX</v>
          </cell>
        </row>
        <row r="89">
          <cell r="B89" t="str">
            <v>ORT</v>
          </cell>
          <cell r="C89" t="str">
            <v>OOCL Rotterdam</v>
          </cell>
          <cell r="D89" t="str">
            <v>OOL</v>
          </cell>
          <cell r="E89">
            <v>7600</v>
          </cell>
          <cell r="F89" t="str">
            <v>SSX</v>
          </cell>
        </row>
        <row r="90">
          <cell r="B90" t="str">
            <v>OTJ</v>
          </cell>
          <cell r="C90" t="str">
            <v>OOCL Tianjin</v>
          </cell>
          <cell r="D90" t="str">
            <v>OOL</v>
          </cell>
          <cell r="E90">
            <v>7600</v>
          </cell>
          <cell r="F90" t="str">
            <v>SSX</v>
          </cell>
        </row>
        <row r="91">
          <cell r="B91" t="str">
            <v>ODB</v>
          </cell>
          <cell r="C91" t="str">
            <v>OOCL Dubai</v>
          </cell>
          <cell r="D91" t="str">
            <v>OOL</v>
          </cell>
          <cell r="E91">
            <v>5888</v>
          </cell>
          <cell r="F91" t="str">
            <v>SSX</v>
          </cell>
        </row>
        <row r="92">
          <cell r="B92" t="str">
            <v>OIY</v>
          </cell>
          <cell r="C92" t="str">
            <v xml:space="preserve">OOCL Italy </v>
          </cell>
          <cell r="D92" t="str">
            <v>OOL</v>
          </cell>
          <cell r="E92">
            <v>5612</v>
          </cell>
          <cell r="F92" t="str">
            <v>SSX</v>
          </cell>
        </row>
        <row r="93">
          <cell r="B93" t="str">
            <v>MEA</v>
          </cell>
          <cell r="C93" t="str">
            <v>Meta</v>
          </cell>
          <cell r="D93" t="str">
            <v>OOL</v>
          </cell>
          <cell r="E93">
            <v>2732</v>
          </cell>
          <cell r="F93" t="str">
            <v>TAN1(P'ship)</v>
          </cell>
        </row>
        <row r="94">
          <cell r="B94" t="str">
            <v>OBR</v>
          </cell>
          <cell r="C94" t="str">
            <v>OOCL Bremen</v>
          </cell>
          <cell r="D94" t="str">
            <v>OOL</v>
          </cell>
          <cell r="E94">
            <v>2720</v>
          </cell>
          <cell r="F94" t="str">
            <v>TAN1(P'ship)</v>
          </cell>
        </row>
        <row r="95">
          <cell r="B95" t="str">
            <v>N26</v>
          </cell>
          <cell r="C95" t="str">
            <v>N26 (4/22/2009)</v>
          </cell>
          <cell r="D95" t="str">
            <v>NYK</v>
          </cell>
          <cell r="E95">
            <v>4800</v>
          </cell>
          <cell r="F95" t="str">
            <v>TPA1(MIXED)</v>
          </cell>
        </row>
        <row r="96">
          <cell r="B96" t="str">
            <v>N27</v>
          </cell>
          <cell r="C96" t="str">
            <v>N27 (7/1/2009)</v>
          </cell>
          <cell r="D96" t="str">
            <v>NYK</v>
          </cell>
          <cell r="E96">
            <v>4800</v>
          </cell>
          <cell r="F96" t="str">
            <v>TPA1(MIXED)</v>
          </cell>
        </row>
        <row r="97">
          <cell r="B97" t="str">
            <v>O(P-10)</v>
          </cell>
          <cell r="C97" t="str">
            <v>P-10 (Jul 2009)</v>
          </cell>
          <cell r="D97" t="str">
            <v>OOL</v>
          </cell>
          <cell r="E97">
            <v>4500</v>
          </cell>
          <cell r="F97" t="str">
            <v>TPA1(MIXED)</v>
          </cell>
        </row>
        <row r="98">
          <cell r="B98" t="str">
            <v>O(P-9)</v>
          </cell>
          <cell r="C98" t="str">
            <v>P-9 (Feb 09)</v>
          </cell>
          <cell r="D98" t="str">
            <v>OOL</v>
          </cell>
          <cell r="E98">
            <v>4500</v>
          </cell>
          <cell r="F98" t="str">
            <v>TPA1(MIXED)</v>
          </cell>
        </row>
        <row r="99">
          <cell r="B99" t="str">
            <v>OBU</v>
          </cell>
          <cell r="C99" t="str">
            <v>OOCL Busan</v>
          </cell>
          <cell r="D99" t="str">
            <v>OOL</v>
          </cell>
          <cell r="E99">
            <v>4200</v>
          </cell>
          <cell r="F99" t="str">
            <v>TPA1(MIXED)</v>
          </cell>
        </row>
        <row r="100">
          <cell r="B100" t="str">
            <v>KAT</v>
          </cell>
          <cell r="C100" t="str">
            <v>Katsuragi</v>
          </cell>
          <cell r="D100" t="str">
            <v>NYK</v>
          </cell>
          <cell r="E100">
            <v>3783</v>
          </cell>
          <cell r="F100" t="str">
            <v>TPA1(MIXED)</v>
          </cell>
        </row>
        <row r="101">
          <cell r="B101" t="str">
            <v>KIT</v>
          </cell>
          <cell r="C101" t="str">
            <v>Kitano</v>
          </cell>
          <cell r="D101" t="str">
            <v>NYK</v>
          </cell>
          <cell r="E101">
            <v>3774</v>
          </cell>
          <cell r="F101" t="str">
            <v>TPA1(MIXED)</v>
          </cell>
        </row>
        <row r="102">
          <cell r="B102" t="str">
            <v>NKA</v>
          </cell>
          <cell r="C102" t="str">
            <v>NYK Kai</v>
          </cell>
          <cell r="D102" t="str">
            <v>NYK</v>
          </cell>
          <cell r="E102">
            <v>3618</v>
          </cell>
          <cell r="F102" t="str">
            <v>TPA1(MIXED)</v>
          </cell>
        </row>
        <row r="103">
          <cell r="B103" t="str">
            <v>NCO</v>
          </cell>
          <cell r="C103" t="str">
            <v>NYK Cosmos</v>
          </cell>
          <cell r="D103" t="str">
            <v>NYK</v>
          </cell>
          <cell r="E103">
            <v>3501</v>
          </cell>
          <cell r="F103" t="str">
            <v>TPA1(MIXED)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ipdata"/>
      <sheetName val="BunkerPrice"/>
      <sheetName val="PortCost-GA"/>
      <sheetName val="PortCost-ASGA"/>
      <sheetName val="Exchange Rates-GA"/>
      <sheetName val="Bunker&amp;Port_Alloc_XN"/>
      <sheetName val="Bunker&amp;Port_Alloc_PAX"/>
      <sheetName val="Bunker&amp;Port_Alloc_VW"/>
      <sheetName val="Data"/>
      <sheetName val="Unit cost"/>
      <sheetName val="A (102)"/>
      <sheetName val="A (154)"/>
      <sheetName val="LPA (159)"/>
      <sheetName val="LPA (195)"/>
      <sheetName val="B (140)"/>
      <sheetName val="LPB (160)"/>
      <sheetName val="LPB (196)"/>
      <sheetName val="C (133)"/>
      <sheetName val="LPC (161)"/>
      <sheetName val="LPC (197)"/>
      <sheetName val="D (115)"/>
      <sheetName val="LPD (162)"/>
      <sheetName val="LPD (183)"/>
      <sheetName val="LPD (198)"/>
      <sheetName val="E (124)"/>
      <sheetName val="LPE (163)"/>
      <sheetName val="LPE (185)"/>
      <sheetName val="LPE (199)"/>
      <sheetName val="LPF (174)"/>
      <sheetName val="LPF (200)"/>
      <sheetName val="G (147)"/>
      <sheetName val="LPG (184)"/>
      <sheetName val="LPG (201)"/>
      <sheetName val="M (110)"/>
      <sheetName val="LPM (165)"/>
      <sheetName val="LPM (179)"/>
      <sheetName val="LPM (202)"/>
      <sheetName val="S (137)"/>
      <sheetName val="S (138)"/>
      <sheetName val="SSX (173)"/>
      <sheetName val="F (121)"/>
      <sheetName val="FEX (169)"/>
      <sheetName val="J (153)"/>
      <sheetName val="J (157)"/>
      <sheetName val="JCX (170)"/>
      <sheetName val="JCX (191)"/>
      <sheetName val="K (148)"/>
      <sheetName val="CKX (158)"/>
      <sheetName val="CKX (166)"/>
      <sheetName val="CKX (190)"/>
      <sheetName val="H (114)"/>
      <sheetName val="H (132)"/>
      <sheetName val="SCX (171)"/>
      <sheetName val="NWX (175)"/>
      <sheetName val="NWX (192)"/>
      <sheetName val="N (143)"/>
      <sheetName val="N (149)"/>
      <sheetName val="PNX (172)"/>
      <sheetName val="X (144)"/>
      <sheetName val="P1 (151)"/>
      <sheetName val="P1 (156)"/>
      <sheetName val="P2 (151)"/>
      <sheetName val="P2 (156)"/>
      <sheetName val="P3 (151)"/>
      <sheetName val="P3 (156)"/>
      <sheetName val="ECN-Q (145)"/>
      <sheetName val="ECN-Q (167)"/>
      <sheetName val="ECN-Q (181)"/>
      <sheetName val="ECN-Q (193)"/>
      <sheetName val="ECS-R (146)"/>
      <sheetName val="ECS-R (168)"/>
      <sheetName val="ECS-R (182)"/>
      <sheetName val="ECS-R (194)"/>
      <sheetName val="V (150)"/>
      <sheetName val="W (150)"/>
      <sheetName val="Y (152)"/>
      <sheetName val="GASS"/>
    </sheetNames>
    <sheetDataSet>
      <sheetData sheetId="0"/>
      <sheetData sheetId="1"/>
      <sheetData sheetId="2"/>
      <sheetData sheetId="3"/>
      <sheetData sheetId="4" refreshError="1">
        <row r="5">
          <cell r="A5" t="str">
            <v>ANR</v>
          </cell>
          <cell r="B5" t="str">
            <v>EUR</v>
          </cell>
          <cell r="C5">
            <v>0.83240000000000003</v>
          </cell>
        </row>
        <row r="6">
          <cell r="A6" t="str">
            <v>AMS</v>
          </cell>
          <cell r="B6" t="str">
            <v>EUR</v>
          </cell>
          <cell r="C6">
            <v>0.83240000000000003</v>
          </cell>
        </row>
        <row r="7">
          <cell r="A7" t="str">
            <v>HAL</v>
          </cell>
          <cell r="B7" t="str">
            <v>CND</v>
          </cell>
          <cell r="C7">
            <v>1.2231000000000001</v>
          </cell>
        </row>
        <row r="8">
          <cell r="A8" t="str">
            <v>VAN</v>
          </cell>
          <cell r="B8" t="str">
            <v>CND</v>
          </cell>
          <cell r="C8">
            <v>1.2231000000000001</v>
          </cell>
        </row>
        <row r="9">
          <cell r="A9" t="str">
            <v>DLC</v>
          </cell>
          <cell r="B9" t="str">
            <v>RMB</v>
          </cell>
          <cell r="C9">
            <v>8.2350999999999992</v>
          </cell>
        </row>
        <row r="10">
          <cell r="A10" t="str">
            <v>TXG</v>
          </cell>
          <cell r="B10" t="str">
            <v>RMB</v>
          </cell>
          <cell r="C10">
            <v>8.2350999999999992</v>
          </cell>
        </row>
        <row r="11">
          <cell r="A11" t="str">
            <v>NGB</v>
          </cell>
          <cell r="B11" t="str">
            <v>RMB</v>
          </cell>
          <cell r="C11">
            <v>8.2350999999999992</v>
          </cell>
        </row>
        <row r="12">
          <cell r="A12" t="str">
            <v>SHA</v>
          </cell>
          <cell r="B12" t="str">
            <v>RMB</v>
          </cell>
          <cell r="C12">
            <v>8.2350999999999992</v>
          </cell>
        </row>
        <row r="13">
          <cell r="A13" t="str">
            <v>SHK</v>
          </cell>
          <cell r="B13" t="str">
            <v>RMB</v>
          </cell>
          <cell r="C13">
            <v>8.2350999999999992</v>
          </cell>
        </row>
        <row r="14">
          <cell r="A14" t="str">
            <v>TAO</v>
          </cell>
          <cell r="B14" t="str">
            <v>RMB</v>
          </cell>
          <cell r="C14">
            <v>8.2350999999999992</v>
          </cell>
        </row>
        <row r="15">
          <cell r="A15" t="str">
            <v>XMN</v>
          </cell>
          <cell r="B15" t="str">
            <v>RMB</v>
          </cell>
          <cell r="C15">
            <v>8.2350999999999992</v>
          </cell>
        </row>
        <row r="16">
          <cell r="A16" t="str">
            <v>YTN</v>
          </cell>
          <cell r="B16" t="str">
            <v>RMB</v>
          </cell>
          <cell r="C16">
            <v>8.2350999999999992</v>
          </cell>
        </row>
        <row r="17">
          <cell r="A17" t="str">
            <v>FOS</v>
          </cell>
          <cell r="B17" t="str">
            <v>EUR</v>
          </cell>
          <cell r="C17">
            <v>0.83240000000000003</v>
          </cell>
        </row>
        <row r="18">
          <cell r="A18" t="str">
            <v>LEH</v>
          </cell>
          <cell r="B18" t="str">
            <v>EUR</v>
          </cell>
          <cell r="C18">
            <v>0.83240000000000003</v>
          </cell>
        </row>
        <row r="19">
          <cell r="A19" t="str">
            <v>BRV</v>
          </cell>
          <cell r="B19" t="str">
            <v>EUR</v>
          </cell>
          <cell r="C19">
            <v>0.83240000000000003</v>
          </cell>
        </row>
        <row r="20">
          <cell r="A20" t="str">
            <v>HAM</v>
          </cell>
          <cell r="B20" t="str">
            <v>EUR</v>
          </cell>
          <cell r="C20">
            <v>0.83240000000000003</v>
          </cell>
        </row>
        <row r="21">
          <cell r="A21" t="str">
            <v>GIB</v>
          </cell>
          <cell r="B21" t="str">
            <v>GIB</v>
          </cell>
          <cell r="C21">
            <v>0.57110000000000005</v>
          </cell>
        </row>
        <row r="22">
          <cell r="A22" t="str">
            <v>GOA</v>
          </cell>
          <cell r="B22" t="str">
            <v>EUR</v>
          </cell>
          <cell r="C22">
            <v>0.83240000000000003</v>
          </cell>
        </row>
        <row r="23">
          <cell r="A23" t="str">
            <v>HKG</v>
          </cell>
          <cell r="B23" t="str">
            <v>HKD</v>
          </cell>
          <cell r="C23">
            <v>7.7747000000000002</v>
          </cell>
        </row>
        <row r="24">
          <cell r="A24" t="str">
            <v>JKT</v>
          </cell>
          <cell r="B24" t="str">
            <v>USD</v>
          </cell>
          <cell r="C24">
            <v>1</v>
          </cell>
        </row>
        <row r="25">
          <cell r="A25" t="str">
            <v>SPE</v>
          </cell>
          <cell r="B25" t="str">
            <v>EUR</v>
          </cell>
          <cell r="C25">
            <v>0.83240000000000003</v>
          </cell>
        </row>
        <row r="26">
          <cell r="A26" t="str">
            <v>GIT</v>
          </cell>
          <cell r="B26" t="str">
            <v>EUR</v>
          </cell>
          <cell r="C26">
            <v>0.83240000000000003</v>
          </cell>
        </row>
        <row r="27">
          <cell r="A27" t="str">
            <v>CAG</v>
          </cell>
          <cell r="B27" t="str">
            <v>EUR</v>
          </cell>
          <cell r="C27">
            <v>0.83240000000000003</v>
          </cell>
        </row>
        <row r="28">
          <cell r="A28" t="str">
            <v>HKT</v>
          </cell>
          <cell r="B28" t="str">
            <v>JPY</v>
          </cell>
          <cell r="C28">
            <v>111.7313</v>
          </cell>
        </row>
        <row r="29">
          <cell r="A29" t="str">
            <v>NGO</v>
          </cell>
          <cell r="B29" t="str">
            <v>JPY</v>
          </cell>
          <cell r="C29">
            <v>111.7313</v>
          </cell>
        </row>
        <row r="30">
          <cell r="A30" t="str">
            <v>SDS</v>
          </cell>
          <cell r="B30" t="str">
            <v>JPY</v>
          </cell>
          <cell r="C30">
            <v>111.7313</v>
          </cell>
        </row>
        <row r="31">
          <cell r="A31" t="str">
            <v>SMZ</v>
          </cell>
          <cell r="B31" t="str">
            <v>JPY</v>
          </cell>
          <cell r="C31">
            <v>111.7313</v>
          </cell>
        </row>
        <row r="32">
          <cell r="A32" t="str">
            <v>TYO</v>
          </cell>
          <cell r="B32" t="str">
            <v>JPY</v>
          </cell>
          <cell r="C32">
            <v>111.7313</v>
          </cell>
        </row>
        <row r="33">
          <cell r="A33" t="str">
            <v>UKB</v>
          </cell>
          <cell r="B33" t="str">
            <v>JPY</v>
          </cell>
          <cell r="C33">
            <v>111.7313</v>
          </cell>
        </row>
        <row r="34">
          <cell r="A34" t="str">
            <v>YOK</v>
          </cell>
          <cell r="B34" t="str">
            <v>JPY</v>
          </cell>
          <cell r="C34">
            <v>111.7313</v>
          </cell>
        </row>
        <row r="35">
          <cell r="A35" t="str">
            <v>PUS</v>
          </cell>
          <cell r="B35" t="str">
            <v>KRW</v>
          </cell>
          <cell r="C35">
            <v>1037.75</v>
          </cell>
        </row>
        <row r="36">
          <cell r="A36" t="str">
            <v>PKG</v>
          </cell>
          <cell r="B36" t="str">
            <v>MYR</v>
          </cell>
          <cell r="C36">
            <v>3.7949999999999999</v>
          </cell>
        </row>
        <row r="37">
          <cell r="A37" t="str">
            <v>MAR</v>
          </cell>
          <cell r="B37" t="str">
            <v>LM</v>
          </cell>
          <cell r="C37">
            <v>0.35720000000000002</v>
          </cell>
        </row>
        <row r="38">
          <cell r="A38" t="str">
            <v>ATM</v>
          </cell>
          <cell r="B38" t="str">
            <v>MEX</v>
          </cell>
          <cell r="C38">
            <v>10.6845</v>
          </cell>
        </row>
        <row r="39">
          <cell r="A39" t="str">
            <v>VER</v>
          </cell>
          <cell r="B39" t="str">
            <v>MEX</v>
          </cell>
          <cell r="C39">
            <v>10.6845</v>
          </cell>
        </row>
        <row r="40">
          <cell r="A40" t="str">
            <v>RTM</v>
          </cell>
          <cell r="B40" t="str">
            <v>EUR</v>
          </cell>
          <cell r="C40">
            <v>0.83240000000000003</v>
          </cell>
        </row>
        <row r="41">
          <cell r="A41" t="str">
            <v>JED</v>
          </cell>
          <cell r="B41" t="str">
            <v>SAR</v>
          </cell>
          <cell r="C41">
            <v>3.7505000000000002</v>
          </cell>
        </row>
        <row r="42">
          <cell r="A42" t="str">
            <v>PSD</v>
          </cell>
          <cell r="B42" t="str">
            <v>SDR</v>
          </cell>
          <cell r="C42">
            <v>0.69010000000000005</v>
          </cell>
        </row>
        <row r="43">
          <cell r="A43" t="str">
            <v>SUZ</v>
          </cell>
          <cell r="B43" t="str">
            <v>SDR</v>
          </cell>
          <cell r="C43">
            <v>0.69010000000000005</v>
          </cell>
        </row>
        <row r="44">
          <cell r="A44" t="str">
            <v>SIN</v>
          </cell>
          <cell r="B44" t="str">
            <v>SGD</v>
          </cell>
          <cell r="C44">
            <v>1.6837</v>
          </cell>
        </row>
        <row r="45">
          <cell r="A45" t="str">
            <v>BCN</v>
          </cell>
          <cell r="B45" t="str">
            <v>EUR</v>
          </cell>
          <cell r="C45">
            <v>0.83240000000000003</v>
          </cell>
        </row>
        <row r="46">
          <cell r="A46" t="str">
            <v>KEL</v>
          </cell>
          <cell r="B46" t="str">
            <v>TWD</v>
          </cell>
          <cell r="C46">
            <v>31.816299999999998</v>
          </cell>
        </row>
        <row r="47">
          <cell r="A47" t="str">
            <v>KHH</v>
          </cell>
          <cell r="B47" t="str">
            <v>TWD</v>
          </cell>
          <cell r="C47">
            <v>31.816299999999998</v>
          </cell>
        </row>
        <row r="48">
          <cell r="A48" t="str">
            <v>LCH</v>
          </cell>
          <cell r="B48" t="str">
            <v>BAHT</v>
          </cell>
          <cell r="C48">
            <v>41.670999999999999</v>
          </cell>
        </row>
        <row r="49">
          <cell r="A49" t="str">
            <v>JEA</v>
          </cell>
          <cell r="B49" t="str">
            <v>AED</v>
          </cell>
          <cell r="C49">
            <v>3.6728999999999998</v>
          </cell>
        </row>
        <row r="50">
          <cell r="A50" t="str">
            <v>SOU</v>
          </cell>
          <cell r="B50" t="str">
            <v>GBP</v>
          </cell>
          <cell r="C50">
            <v>0.57110000000000005</v>
          </cell>
        </row>
        <row r="51">
          <cell r="A51" t="str">
            <v>THP</v>
          </cell>
          <cell r="B51" t="str">
            <v>GBP</v>
          </cell>
          <cell r="C51">
            <v>0.57110000000000005</v>
          </cell>
        </row>
        <row r="52">
          <cell r="A52" t="str">
            <v>CHS</v>
          </cell>
          <cell r="B52" t="str">
            <v>USD</v>
          </cell>
          <cell r="C52">
            <v>1</v>
          </cell>
        </row>
        <row r="53">
          <cell r="A53" t="str">
            <v>CMB</v>
          </cell>
          <cell r="B53" t="str">
            <v>USD</v>
          </cell>
          <cell r="C53">
            <v>1</v>
          </cell>
        </row>
        <row r="54">
          <cell r="A54" t="str">
            <v>DAM</v>
          </cell>
          <cell r="B54" t="str">
            <v>USD</v>
          </cell>
          <cell r="C54">
            <v>1</v>
          </cell>
        </row>
        <row r="55">
          <cell r="A55" t="str">
            <v>HOU</v>
          </cell>
          <cell r="B55" t="str">
            <v>USD</v>
          </cell>
          <cell r="C55">
            <v>1</v>
          </cell>
        </row>
        <row r="56">
          <cell r="A56" t="str">
            <v>LAX</v>
          </cell>
          <cell r="B56" t="str">
            <v>USD</v>
          </cell>
          <cell r="C56">
            <v>1</v>
          </cell>
        </row>
        <row r="57">
          <cell r="A57" t="str">
            <v>LGB</v>
          </cell>
          <cell r="B57" t="str">
            <v>USD</v>
          </cell>
          <cell r="C57">
            <v>1</v>
          </cell>
        </row>
        <row r="58">
          <cell r="A58" t="str">
            <v>MIA</v>
          </cell>
          <cell r="B58" t="str">
            <v>USD</v>
          </cell>
          <cell r="C58">
            <v>1</v>
          </cell>
        </row>
        <row r="59">
          <cell r="A59" t="str">
            <v>MIT</v>
          </cell>
          <cell r="B59" t="str">
            <v>USD</v>
          </cell>
          <cell r="C59">
            <v>1</v>
          </cell>
        </row>
        <row r="60">
          <cell r="A60" t="str">
            <v>MSY</v>
          </cell>
          <cell r="B60" t="str">
            <v>USD</v>
          </cell>
          <cell r="C60">
            <v>1</v>
          </cell>
        </row>
        <row r="61">
          <cell r="A61" t="str">
            <v>NYC</v>
          </cell>
          <cell r="B61" t="str">
            <v>USD</v>
          </cell>
          <cell r="C61">
            <v>1</v>
          </cell>
        </row>
        <row r="62">
          <cell r="A62" t="str">
            <v>OAK</v>
          </cell>
          <cell r="B62" t="str">
            <v>USD</v>
          </cell>
          <cell r="C62">
            <v>1</v>
          </cell>
        </row>
        <row r="63">
          <cell r="A63" t="str">
            <v>ORF</v>
          </cell>
          <cell r="B63" t="str">
            <v>USD</v>
          </cell>
          <cell r="C63">
            <v>1</v>
          </cell>
        </row>
        <row r="64">
          <cell r="A64" t="str">
            <v>PAN</v>
          </cell>
          <cell r="B64" t="str">
            <v>USD</v>
          </cell>
          <cell r="C64">
            <v>1</v>
          </cell>
        </row>
        <row r="65">
          <cell r="A65" t="str">
            <v>SAV</v>
          </cell>
          <cell r="B65" t="str">
            <v>USD</v>
          </cell>
          <cell r="C65">
            <v>1</v>
          </cell>
        </row>
        <row r="66">
          <cell r="A66" t="str">
            <v>SEA</v>
          </cell>
          <cell r="B66" t="str">
            <v>USD</v>
          </cell>
          <cell r="C66">
            <v>1</v>
          </cell>
        </row>
        <row r="68">
          <cell r="B68" t="str">
            <v>INR</v>
          </cell>
          <cell r="C68" t="e">
            <v>#DIV/0!</v>
          </cell>
        </row>
        <row r="69">
          <cell r="C69">
            <v>0.83240000000000003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/>
      <sheetData sheetId="18"/>
      <sheetData sheetId="19" refreshError="1"/>
      <sheetData sheetId="20"/>
      <sheetData sheetId="21"/>
      <sheetData sheetId="22"/>
      <sheetData sheetId="23" refreshError="1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/>
      <sheetData sheetId="32" refreshError="1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CL Fleet E2008"/>
      <sheetName val="OOCL FLEET E2009"/>
      <sheetName val="OOCL FLEET E2010"/>
      <sheetName val="NYK FLEET E2008"/>
      <sheetName val="NYK FLEET E2009"/>
      <sheetName val="NYK FLEET E2010"/>
      <sheetName val="MISC FLEET E2008"/>
      <sheetName val="MISC FLEET 2009"/>
      <sheetName val="MISC FLEET E2010"/>
      <sheetName val="GA3 Loop Summary"/>
      <sheetName val="GA3 Loop Summary (2)"/>
      <sheetName val="GA3 Early 2009 Ind Loop cap"/>
      <sheetName val="GA3 E2009 Ind Loop cap"/>
      <sheetName val="GA3 E2010 Ind Loop cap"/>
      <sheetName val="GA3 Early 2009 Deployment Plan"/>
      <sheetName val="GA3 E2009 Deployment Plan"/>
      <sheetName val="GA3 E2010 Deployment Plan"/>
      <sheetName val="CRITERIA"/>
      <sheetName val="Vsls List"/>
      <sheetName val="LAS by lines - Apr08 (No NCX 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A3" t="str">
            <v>CODE</v>
          </cell>
          <cell r="B3" t="str">
            <v>SO</v>
          </cell>
          <cell r="C3" t="str">
            <v>Vsl_Name</v>
          </cell>
        </row>
        <row r="4">
          <cell r="A4" t="str">
            <v>BRX</v>
          </cell>
          <cell r="B4" t="str">
            <v>HL</v>
          </cell>
          <cell r="C4" t="str">
            <v>Bremen Express</v>
          </cell>
        </row>
        <row r="5">
          <cell r="A5" t="str">
            <v>CBX</v>
          </cell>
          <cell r="B5" t="str">
            <v>HL</v>
          </cell>
          <cell r="C5" t="str">
            <v>Colombo Express</v>
          </cell>
        </row>
        <row r="6">
          <cell r="A6" t="str">
            <v>CHX</v>
          </cell>
          <cell r="B6" t="str">
            <v>HL</v>
          </cell>
          <cell r="C6" t="str">
            <v>Chicago Express</v>
          </cell>
        </row>
        <row r="7">
          <cell r="A7" t="str">
            <v>HVX</v>
          </cell>
          <cell r="B7" t="str">
            <v>HL</v>
          </cell>
          <cell r="C7" t="str">
            <v>Hanover Express</v>
          </cell>
        </row>
        <row r="8">
          <cell r="A8" t="str">
            <v>KUX</v>
          </cell>
          <cell r="B8" t="str">
            <v>HL</v>
          </cell>
          <cell r="C8" t="str">
            <v>Kuala Lumpur Express</v>
          </cell>
        </row>
        <row r="9">
          <cell r="A9" t="str">
            <v>KYX</v>
          </cell>
          <cell r="B9" t="str">
            <v>HL</v>
          </cell>
          <cell r="C9" t="str">
            <v xml:space="preserve">Kyoto Express </v>
          </cell>
        </row>
        <row r="10">
          <cell r="A10" t="str">
            <v>OSX</v>
          </cell>
          <cell r="B10" t="str">
            <v>HL</v>
          </cell>
          <cell r="C10" t="str">
            <v xml:space="preserve">Osaka Express </v>
          </cell>
        </row>
        <row r="11">
          <cell r="A11" t="str">
            <v>TSX</v>
          </cell>
          <cell r="B11" t="str">
            <v>HL</v>
          </cell>
          <cell r="C11" t="str">
            <v xml:space="preserve">Tsingtao Express </v>
          </cell>
        </row>
        <row r="12">
          <cell r="A12" t="str">
            <v>HSX</v>
          </cell>
          <cell r="B12" t="str">
            <v>HL</v>
          </cell>
          <cell r="C12" t="str">
            <v>Houston Express</v>
          </cell>
        </row>
        <row r="13">
          <cell r="A13" t="str">
            <v>SVX</v>
          </cell>
          <cell r="B13" t="str">
            <v>HL</v>
          </cell>
          <cell r="C13" t="str">
            <v>Savannah Express</v>
          </cell>
        </row>
        <row r="14">
          <cell r="A14" t="str">
            <v>BLX</v>
          </cell>
          <cell r="B14" t="str">
            <v>HL</v>
          </cell>
          <cell r="C14" t="str">
            <v>Berlin Express</v>
          </cell>
        </row>
        <row r="15">
          <cell r="A15" t="str">
            <v>HAX</v>
          </cell>
          <cell r="B15" t="str">
            <v>HL</v>
          </cell>
          <cell r="C15" t="str">
            <v>Hamburg Express</v>
          </cell>
        </row>
        <row r="16">
          <cell r="A16" t="str">
            <v>HKX</v>
          </cell>
          <cell r="B16" t="str">
            <v>HL</v>
          </cell>
          <cell r="C16" t="str">
            <v>Hong Kong Express</v>
          </cell>
        </row>
        <row r="17">
          <cell r="A17" t="str">
            <v>SHX</v>
          </cell>
          <cell r="B17" t="str">
            <v>HL</v>
          </cell>
          <cell r="C17" t="str">
            <v>Shanghai Express</v>
          </cell>
        </row>
        <row r="18">
          <cell r="A18" t="str">
            <v>BKX</v>
          </cell>
          <cell r="B18" t="str">
            <v>HL</v>
          </cell>
          <cell r="C18" t="str">
            <v>Bangkok Express</v>
          </cell>
        </row>
        <row r="19">
          <cell r="A19" t="str">
            <v>BNX</v>
          </cell>
          <cell r="B19" t="str">
            <v>HL</v>
          </cell>
          <cell r="C19" t="str">
            <v>Busan Express</v>
          </cell>
        </row>
        <row r="20">
          <cell r="A20" t="str">
            <v>LGX</v>
          </cell>
          <cell r="B20" t="str">
            <v>HL</v>
          </cell>
          <cell r="C20" t="str">
            <v>Los Angeles Express</v>
          </cell>
        </row>
        <row r="21">
          <cell r="A21" t="str">
            <v>SFX</v>
          </cell>
          <cell r="B21" t="str">
            <v>HL</v>
          </cell>
          <cell r="C21" t="str">
            <v>San Francisco Express</v>
          </cell>
        </row>
        <row r="22">
          <cell r="A22" t="str">
            <v>ANX</v>
          </cell>
          <cell r="B22" t="str">
            <v>HL</v>
          </cell>
          <cell r="C22" t="str">
            <v>Antwerpen Express</v>
          </cell>
        </row>
        <row r="23">
          <cell r="A23" t="str">
            <v>NYX</v>
          </cell>
          <cell r="B23" t="str">
            <v>HL</v>
          </cell>
          <cell r="C23" t="str">
            <v>New York Express</v>
          </cell>
        </row>
        <row r="24">
          <cell r="A24" t="str">
            <v>OAX</v>
          </cell>
          <cell r="B24" t="str">
            <v>HL</v>
          </cell>
          <cell r="C24" t="str">
            <v>Oakland Express (ex KLX)</v>
          </cell>
        </row>
        <row r="25">
          <cell r="A25" t="str">
            <v>ROX</v>
          </cell>
          <cell r="B25" t="str">
            <v>HL</v>
          </cell>
          <cell r="C25" t="str">
            <v>Rotterdam Express</v>
          </cell>
        </row>
        <row r="26">
          <cell r="A26" t="str">
            <v>SNX</v>
          </cell>
          <cell r="B26" t="str">
            <v>HL</v>
          </cell>
          <cell r="C26" t="str">
            <v>Singapore Express</v>
          </cell>
        </row>
        <row r="27">
          <cell r="A27" t="str">
            <v>SOX</v>
          </cell>
          <cell r="B27" t="str">
            <v>HL</v>
          </cell>
          <cell r="C27" t="str">
            <v>Seoul Express (ex BEX)</v>
          </cell>
        </row>
        <row r="28">
          <cell r="A28" t="str">
            <v>TOX</v>
          </cell>
          <cell r="B28" t="str">
            <v>HL</v>
          </cell>
          <cell r="C28" t="str">
            <v>Tokyo Express</v>
          </cell>
        </row>
        <row r="29">
          <cell r="A29" t="str">
            <v>DRE</v>
          </cell>
          <cell r="B29" t="str">
            <v>HL</v>
          </cell>
          <cell r="C29" t="str">
            <v>Dresden Express</v>
          </cell>
        </row>
        <row r="30">
          <cell r="A30" t="str">
            <v>ESS</v>
          </cell>
          <cell r="B30" t="str">
            <v>HL</v>
          </cell>
          <cell r="C30" t="str">
            <v>Essen Express</v>
          </cell>
        </row>
        <row r="31">
          <cell r="A31" t="str">
            <v>HOE</v>
          </cell>
          <cell r="B31" t="str">
            <v>HL</v>
          </cell>
          <cell r="C31" t="str">
            <v>Hoechst Express</v>
          </cell>
        </row>
        <row r="32">
          <cell r="A32" t="str">
            <v>LUD</v>
          </cell>
          <cell r="B32" t="str">
            <v>HL</v>
          </cell>
          <cell r="C32" t="str">
            <v>Ludwigshafen Express</v>
          </cell>
        </row>
        <row r="33">
          <cell r="A33" t="str">
            <v>PAR</v>
          </cell>
          <cell r="B33" t="str">
            <v>HL</v>
          </cell>
          <cell r="C33" t="str">
            <v>Paris Express</v>
          </cell>
        </row>
        <row r="34">
          <cell r="A34" t="str">
            <v>STU</v>
          </cell>
          <cell r="B34" t="str">
            <v>HL</v>
          </cell>
          <cell r="C34" t="str">
            <v>Stuttgart Express</v>
          </cell>
        </row>
        <row r="35">
          <cell r="A35" t="str">
            <v>KIX</v>
          </cell>
          <cell r="B35" t="str">
            <v>HL</v>
          </cell>
          <cell r="C35" t="str">
            <v>Kiel Express (ex HNX)</v>
          </cell>
        </row>
        <row r="36">
          <cell r="A36" t="str">
            <v>LEV</v>
          </cell>
          <cell r="B36" t="str">
            <v>HL</v>
          </cell>
          <cell r="C36" t="str">
            <v>Leverkusen Express</v>
          </cell>
        </row>
        <row r="37">
          <cell r="A37" t="str">
            <v>LON</v>
          </cell>
          <cell r="B37" t="str">
            <v>HL</v>
          </cell>
          <cell r="C37" t="str">
            <v>London Express**</v>
          </cell>
        </row>
        <row r="38">
          <cell r="A38" t="str">
            <v>DUX</v>
          </cell>
          <cell r="B38" t="str">
            <v>HL</v>
          </cell>
          <cell r="C38" t="str">
            <v>Duesseldorf Express**</v>
          </cell>
        </row>
        <row r="39">
          <cell r="A39" t="str">
            <v>KBX</v>
          </cell>
          <cell r="B39" t="str">
            <v>HL</v>
          </cell>
          <cell r="C39" t="str">
            <v>Kobe Express**</v>
          </cell>
        </row>
        <row r="40">
          <cell r="A40" t="str">
            <v>GLA</v>
          </cell>
          <cell r="B40" t="str">
            <v>HL</v>
          </cell>
          <cell r="C40" t="str">
            <v>Glasgow Express</v>
          </cell>
        </row>
        <row r="41">
          <cell r="A41" t="str">
            <v>JKX</v>
          </cell>
          <cell r="B41" t="str">
            <v>HL</v>
          </cell>
          <cell r="C41" t="str">
            <v>Jakarta Express</v>
          </cell>
        </row>
        <row r="42">
          <cell r="A42" t="str">
            <v>LIV</v>
          </cell>
          <cell r="B42" t="str">
            <v>HL</v>
          </cell>
          <cell r="C42" t="str">
            <v>Liverpool Express</v>
          </cell>
        </row>
        <row r="43">
          <cell r="A43" t="str">
            <v>AMX</v>
          </cell>
          <cell r="B43" t="str">
            <v>HL</v>
          </cell>
          <cell r="C43" t="str">
            <v>Altamira Express (ex AMB)</v>
          </cell>
        </row>
        <row r="44">
          <cell r="A44" t="str">
            <v>SLX</v>
          </cell>
          <cell r="B44" t="str">
            <v>HL</v>
          </cell>
          <cell r="C44" t="str">
            <v>St. Louis Express (ex CP Yellowstone)</v>
          </cell>
        </row>
        <row r="45">
          <cell r="A45" t="str">
            <v>WSX</v>
          </cell>
          <cell r="B45" t="str">
            <v>HL</v>
          </cell>
          <cell r="C45" t="str">
            <v>Washington Express (ex CP Denali)</v>
          </cell>
        </row>
        <row r="46">
          <cell r="A46" t="str">
            <v>YTX</v>
          </cell>
          <cell r="B46" t="str">
            <v>HL</v>
          </cell>
          <cell r="C46" t="str">
            <v>Yorktown Express (ex CP Shenandoah)</v>
          </cell>
        </row>
        <row r="47">
          <cell r="A47" t="str">
            <v>DUB</v>
          </cell>
          <cell r="B47" t="str">
            <v>HL</v>
          </cell>
          <cell r="C47" t="str">
            <v>Dublin Express (ex Dale Express)</v>
          </cell>
        </row>
        <row r="48">
          <cell r="A48" t="str">
            <v>SMX</v>
          </cell>
          <cell r="B48" t="str">
            <v>HL</v>
          </cell>
          <cell r="C48" t="str">
            <v>Southampton Express (ex Denia Express)</v>
          </cell>
        </row>
        <row r="49">
          <cell r="A49" t="str">
            <v>PDX</v>
          </cell>
          <cell r="B49" t="str">
            <v>HL</v>
          </cell>
          <cell r="C49" t="str">
            <v>Philadelphia Express (ex YOS)</v>
          </cell>
        </row>
        <row r="50">
          <cell r="A50" t="str">
            <v>GBX</v>
          </cell>
          <cell r="B50" t="str">
            <v>HL</v>
          </cell>
          <cell r="C50" t="str">
            <v>Gothenburg Express (ex LIB)</v>
          </cell>
        </row>
        <row r="51">
          <cell r="A51" t="str">
            <v>OLX</v>
          </cell>
          <cell r="B51" t="str">
            <v>HL</v>
          </cell>
          <cell r="C51" t="str">
            <v>Oslo Express (ex NAV)</v>
          </cell>
        </row>
        <row r="52">
          <cell r="A52" t="str">
            <v>NOX</v>
          </cell>
          <cell r="B52" t="str">
            <v>HL</v>
          </cell>
          <cell r="C52" t="str">
            <v>New Orleans Express (ex CPC)</v>
          </cell>
        </row>
        <row r="53">
          <cell r="A53" t="str">
            <v>CPX</v>
          </cell>
          <cell r="B53" t="str">
            <v>HL</v>
          </cell>
          <cell r="C53" t="str">
            <v>Copenhagen Express (ex EXP)</v>
          </cell>
        </row>
        <row r="54">
          <cell r="A54" t="str">
            <v>BOX</v>
          </cell>
          <cell r="B54" t="str">
            <v>HL</v>
          </cell>
          <cell r="C54" t="str">
            <v>Bonn Express</v>
          </cell>
        </row>
        <row r="55">
          <cell r="A55" t="str">
            <v>HEX</v>
          </cell>
          <cell r="B55" t="str">
            <v>HL</v>
          </cell>
          <cell r="C55" t="str">
            <v>Heidelberg Express</v>
          </cell>
        </row>
        <row r="56">
          <cell r="A56" t="str">
            <v>CLX</v>
          </cell>
          <cell r="B56" t="str">
            <v>HL</v>
          </cell>
          <cell r="C56" t="str">
            <v>Charleston Express (ex CP Everglades)</v>
          </cell>
        </row>
        <row r="57">
          <cell r="A57" t="str">
            <v>HER</v>
          </cell>
          <cell r="B57" t="str">
            <v>HL</v>
          </cell>
          <cell r="C57" t="str">
            <v>Hero (ex HRO)</v>
          </cell>
        </row>
        <row r="58">
          <cell r="A58" t="str">
            <v>LVX</v>
          </cell>
          <cell r="B58" t="str">
            <v>HL</v>
          </cell>
          <cell r="C58" t="str">
            <v>Livorno Express (ex MOT)</v>
          </cell>
        </row>
        <row r="59">
          <cell r="A59" t="str">
            <v>H10</v>
          </cell>
          <cell r="B59" t="str">
            <v>HL</v>
          </cell>
        </row>
        <row r="60">
          <cell r="A60" t="str">
            <v>H11</v>
          </cell>
          <cell r="B60" t="str">
            <v>HL</v>
          </cell>
        </row>
        <row r="61">
          <cell r="A61" t="str">
            <v>H12</v>
          </cell>
          <cell r="B61" t="str">
            <v>HL</v>
          </cell>
        </row>
        <row r="62">
          <cell r="A62" t="str">
            <v>H13</v>
          </cell>
          <cell r="B62" t="str">
            <v>HL</v>
          </cell>
        </row>
        <row r="63">
          <cell r="A63" t="str">
            <v>H14</v>
          </cell>
          <cell r="B63" t="str">
            <v>HL</v>
          </cell>
        </row>
        <row r="64">
          <cell r="A64" t="str">
            <v>H15</v>
          </cell>
          <cell r="B64" t="str">
            <v>HL</v>
          </cell>
        </row>
        <row r="65">
          <cell r="A65" t="str">
            <v>H16</v>
          </cell>
          <cell r="B65" t="str">
            <v>HL</v>
          </cell>
        </row>
        <row r="66">
          <cell r="A66" t="str">
            <v>H17</v>
          </cell>
          <cell r="B66" t="str">
            <v>HL</v>
          </cell>
        </row>
        <row r="67">
          <cell r="A67" t="str">
            <v>BSD</v>
          </cell>
          <cell r="B67" t="str">
            <v>MIS</v>
          </cell>
          <cell r="C67" t="str">
            <v>Bunga Seroja Dua          (OOL as SO)</v>
          </cell>
        </row>
        <row r="68">
          <cell r="A68" t="str">
            <v>BSU</v>
          </cell>
          <cell r="B68" t="str">
            <v>MIS</v>
          </cell>
          <cell r="C68" t="str">
            <v>Bunga Seroja Satu         (OOL as SO)</v>
          </cell>
        </row>
        <row r="69">
          <cell r="A69" t="str">
            <v>MME</v>
          </cell>
          <cell r="B69" t="str">
            <v>MIS</v>
          </cell>
          <cell r="C69" t="str">
            <v xml:space="preserve">MISC Merlion </v>
          </cell>
        </row>
        <row r="70">
          <cell r="A70" t="str">
            <v>BPD</v>
          </cell>
          <cell r="B70" t="str">
            <v>MIS</v>
          </cell>
          <cell r="C70" t="str">
            <v>Bunga Pelangi Dua</v>
          </cell>
        </row>
        <row r="71">
          <cell r="A71" t="str">
            <v>CSI</v>
          </cell>
          <cell r="B71" t="str">
            <v>MIS</v>
          </cell>
          <cell r="C71" t="str">
            <v>Conti Singa</v>
          </cell>
        </row>
        <row r="72">
          <cell r="A72" t="str">
            <v>WHI</v>
          </cell>
          <cell r="B72" t="str">
            <v>MIS</v>
          </cell>
          <cell r="C72" t="str">
            <v>Wan Hai 601</v>
          </cell>
        </row>
        <row r="73">
          <cell r="A73" t="str">
            <v>WA2</v>
          </cell>
          <cell r="B73" t="str">
            <v>MIS</v>
          </cell>
          <cell r="C73" t="str">
            <v>Wan Hai 602</v>
          </cell>
        </row>
        <row r="74">
          <cell r="A74" t="str">
            <v>WA3</v>
          </cell>
          <cell r="B74" t="str">
            <v>MIS</v>
          </cell>
          <cell r="C74" t="str">
            <v>Wan Hai 603</v>
          </cell>
        </row>
        <row r="75">
          <cell r="A75" t="str">
            <v>WA5</v>
          </cell>
          <cell r="B75" t="str">
            <v>MIS</v>
          </cell>
          <cell r="C75" t="str">
            <v>Wan Hai 605</v>
          </cell>
        </row>
        <row r="76">
          <cell r="A76" t="str">
            <v>MI1</v>
          </cell>
          <cell r="B76" t="str">
            <v>MIS</v>
          </cell>
        </row>
        <row r="77">
          <cell r="A77" t="str">
            <v>MI2</v>
          </cell>
          <cell r="B77" t="str">
            <v>MIS</v>
          </cell>
        </row>
        <row r="78">
          <cell r="A78" t="str">
            <v>MI3</v>
          </cell>
          <cell r="B78" t="str">
            <v>MIS</v>
          </cell>
        </row>
        <row r="79">
          <cell r="A79" t="str">
            <v>NOC</v>
          </cell>
          <cell r="B79" t="str">
            <v>NYK</v>
          </cell>
          <cell r="C79" t="str">
            <v>NYK Oceanus (NY9)</v>
          </cell>
        </row>
        <row r="80">
          <cell r="A80" t="str">
            <v>NOH</v>
          </cell>
          <cell r="B80" t="str">
            <v>NYK</v>
          </cell>
          <cell r="C80" t="str">
            <v>NYK Orpheus (N12)</v>
          </cell>
        </row>
        <row r="81">
          <cell r="A81" t="str">
            <v>NON</v>
          </cell>
          <cell r="B81" t="str">
            <v>NYK</v>
          </cell>
          <cell r="C81" t="str">
            <v>NYK Orion (N11)</v>
          </cell>
        </row>
        <row r="82">
          <cell r="A82" t="str">
            <v>NOU</v>
          </cell>
          <cell r="B82" t="str">
            <v>NYK</v>
          </cell>
          <cell r="C82" t="str">
            <v>NYK Olympus (N10)</v>
          </cell>
        </row>
        <row r="83">
          <cell r="A83" t="str">
            <v>NVG</v>
          </cell>
          <cell r="B83" t="str">
            <v>NYK</v>
          </cell>
          <cell r="C83" t="str">
            <v xml:space="preserve">NYK Vega </v>
          </cell>
        </row>
        <row r="84">
          <cell r="A84" t="str">
            <v>NVO</v>
          </cell>
          <cell r="B84" t="str">
            <v>NYK</v>
          </cell>
          <cell r="C84" t="str">
            <v xml:space="preserve">NYK Virgo </v>
          </cell>
        </row>
        <row r="85">
          <cell r="A85" t="str">
            <v>NVS</v>
          </cell>
          <cell r="B85" t="str">
            <v>NYK</v>
          </cell>
          <cell r="C85" t="str">
            <v xml:space="preserve">NYK Venus </v>
          </cell>
        </row>
        <row r="86">
          <cell r="A86" t="str">
            <v>NVT</v>
          </cell>
          <cell r="B86" t="str">
            <v>NYK</v>
          </cell>
          <cell r="C86" t="str">
            <v xml:space="preserve">NYK Vesta </v>
          </cell>
        </row>
        <row r="87">
          <cell r="A87" t="str">
            <v>NTR</v>
          </cell>
          <cell r="B87" t="str">
            <v>NYK</v>
          </cell>
          <cell r="C87" t="str">
            <v>NYK Terra (N21)</v>
          </cell>
        </row>
        <row r="88">
          <cell r="A88" t="str">
            <v>NTM</v>
          </cell>
          <cell r="B88" t="str">
            <v>NYK</v>
          </cell>
          <cell r="C88" t="str">
            <v xml:space="preserve">NYK Themis (N22) </v>
          </cell>
        </row>
        <row r="89">
          <cell r="A89" t="str">
            <v>NTE</v>
          </cell>
          <cell r="B89" t="str">
            <v>NYK</v>
          </cell>
          <cell r="C89" t="str">
            <v>NYK Theseus (N23)</v>
          </cell>
        </row>
        <row r="90">
          <cell r="A90" t="str">
            <v>NTT</v>
          </cell>
          <cell r="B90" t="str">
            <v>NYK</v>
          </cell>
          <cell r="C90" t="str">
            <v>NYK Triton (N24)</v>
          </cell>
        </row>
        <row r="91">
          <cell r="A91" t="str">
            <v>NAL</v>
          </cell>
          <cell r="B91" t="str">
            <v>NYK</v>
          </cell>
          <cell r="C91" t="str">
            <v>NYK Atlas*/**</v>
          </cell>
        </row>
        <row r="92">
          <cell r="A92" t="str">
            <v>NAE</v>
          </cell>
          <cell r="B92" t="str">
            <v>NYK</v>
          </cell>
          <cell r="C92" t="str">
            <v>NYK Aphrodite**</v>
          </cell>
        </row>
        <row r="93">
          <cell r="A93" t="str">
            <v>NAG</v>
          </cell>
          <cell r="B93" t="str">
            <v>NYK</v>
          </cell>
          <cell r="C93" t="str">
            <v>NYK Argus**</v>
          </cell>
        </row>
        <row r="94">
          <cell r="A94" t="str">
            <v>NAH</v>
          </cell>
          <cell r="B94" t="str">
            <v>NYK</v>
          </cell>
          <cell r="C94" t="str">
            <v>NYK Athena**</v>
          </cell>
        </row>
        <row r="95">
          <cell r="A95" t="str">
            <v>NAQ</v>
          </cell>
          <cell r="B95" t="str">
            <v xml:space="preserve">NYK </v>
          </cell>
          <cell r="C95" t="str">
            <v>NYK Aquarius**</v>
          </cell>
        </row>
        <row r="96">
          <cell r="A96" t="str">
            <v>NPG</v>
          </cell>
          <cell r="B96" t="str">
            <v>NYK</v>
          </cell>
          <cell r="C96" t="str">
            <v>NYK Pegasus**</v>
          </cell>
        </row>
        <row r="97">
          <cell r="A97" t="str">
            <v>NPX</v>
          </cell>
          <cell r="B97" t="str">
            <v>NYK</v>
          </cell>
          <cell r="C97" t="str">
            <v>NYK Phoenix**</v>
          </cell>
        </row>
        <row r="98">
          <cell r="A98" t="str">
            <v>NAR</v>
          </cell>
          <cell r="B98" t="str">
            <v>NYK</v>
          </cell>
          <cell r="C98" t="str">
            <v>NYK Artemis**</v>
          </cell>
        </row>
        <row r="99">
          <cell r="A99" t="str">
            <v>NAO</v>
          </cell>
          <cell r="B99" t="str">
            <v>NYK</v>
          </cell>
          <cell r="C99" t="str">
            <v>NYK Apollo**</v>
          </cell>
        </row>
        <row r="100">
          <cell r="A100" t="str">
            <v>NLO</v>
          </cell>
          <cell r="B100" t="str">
            <v>NYK</v>
          </cell>
          <cell r="C100" t="str">
            <v>NYK Leo</v>
          </cell>
        </row>
        <row r="101">
          <cell r="A101" t="str">
            <v>NLR</v>
          </cell>
          <cell r="B101" t="str">
            <v>NYK</v>
          </cell>
          <cell r="C101" t="str">
            <v>NYK Libra</v>
          </cell>
        </row>
        <row r="102">
          <cell r="A102" t="str">
            <v>NLT</v>
          </cell>
          <cell r="B102" t="str">
            <v>NYK</v>
          </cell>
          <cell r="C102" t="str">
            <v>NYK Lodestar</v>
          </cell>
        </row>
        <row r="103">
          <cell r="A103" t="str">
            <v>NLX</v>
          </cell>
          <cell r="B103" t="str">
            <v>NYK</v>
          </cell>
          <cell r="C103" t="str">
            <v>NYK Lynx</v>
          </cell>
        </row>
        <row r="104">
          <cell r="A104" t="str">
            <v>NLY</v>
          </cell>
          <cell r="B104" t="str">
            <v>NYK</v>
          </cell>
          <cell r="C104" t="str">
            <v>NYK Lyra</v>
          </cell>
        </row>
        <row r="105">
          <cell r="A105" t="str">
            <v>ADM</v>
          </cell>
          <cell r="B105" t="str">
            <v>NYK</v>
          </cell>
          <cell r="C105" t="str">
            <v>NYK Andromeda</v>
          </cell>
        </row>
        <row r="106">
          <cell r="A106" t="str">
            <v>NAT</v>
          </cell>
          <cell r="B106" t="str">
            <v>NYK</v>
          </cell>
          <cell r="C106" t="str">
            <v>NYK Antares</v>
          </cell>
        </row>
        <row r="107">
          <cell r="A107" t="str">
            <v>CAN</v>
          </cell>
          <cell r="B107" t="str">
            <v>NYK</v>
          </cell>
          <cell r="C107" t="str">
            <v xml:space="preserve">NYK Canopus </v>
          </cell>
        </row>
        <row r="108">
          <cell r="A108" t="str">
            <v>CSR</v>
          </cell>
          <cell r="B108" t="str">
            <v>NYK</v>
          </cell>
          <cell r="C108" t="str">
            <v>NYK Castor</v>
          </cell>
        </row>
        <row r="109">
          <cell r="A109" t="str">
            <v>SRS</v>
          </cell>
          <cell r="B109" t="str">
            <v>NYK</v>
          </cell>
          <cell r="C109" t="str">
            <v>NYK Sirius</v>
          </cell>
        </row>
        <row r="110">
          <cell r="A110" t="str">
            <v>NCN</v>
          </cell>
          <cell r="B110" t="str">
            <v>NYK</v>
          </cell>
          <cell r="C110" t="str">
            <v>NYK Constellation (N14)</v>
          </cell>
        </row>
        <row r="111">
          <cell r="A111" t="str">
            <v>NDB</v>
          </cell>
          <cell r="B111" t="str">
            <v>NYK</v>
          </cell>
          <cell r="C111" t="str">
            <v>NYK Deneb (N19)</v>
          </cell>
        </row>
        <row r="112">
          <cell r="A112" t="str">
            <v>NDD</v>
          </cell>
          <cell r="B112" t="str">
            <v>NYK</v>
          </cell>
          <cell r="C112" t="str">
            <v>NYK Daedalus (N13)</v>
          </cell>
        </row>
        <row r="113">
          <cell r="A113" t="str">
            <v>NDH</v>
          </cell>
          <cell r="B113" t="str">
            <v>NYK</v>
          </cell>
          <cell r="C113" t="str">
            <v>NYK Delphinus (N17)</v>
          </cell>
        </row>
        <row r="114">
          <cell r="A114" t="str">
            <v>NDI</v>
          </cell>
          <cell r="B114" t="str">
            <v>NYK</v>
          </cell>
          <cell r="C114" t="str">
            <v>NYK Diana (N20)</v>
          </cell>
        </row>
        <row r="115">
          <cell r="A115" t="str">
            <v>NDM</v>
          </cell>
          <cell r="B115" t="str">
            <v>NYK</v>
          </cell>
          <cell r="C115" t="str">
            <v>NYK Demeter (N18)</v>
          </cell>
        </row>
        <row r="116">
          <cell r="A116" t="str">
            <v>NMT</v>
          </cell>
          <cell r="B116" t="str">
            <v>NYK</v>
          </cell>
          <cell r="C116" t="str">
            <v>NYK Meteor (N15)</v>
          </cell>
        </row>
        <row r="117">
          <cell r="A117" t="str">
            <v>NNB</v>
          </cell>
          <cell r="B117" t="str">
            <v>NYK</v>
          </cell>
          <cell r="C117" t="str">
            <v>NYK Nebula (N16)</v>
          </cell>
        </row>
        <row r="118">
          <cell r="A118" t="str">
            <v>BVA</v>
          </cell>
          <cell r="B118" t="str">
            <v>NYK</v>
          </cell>
          <cell r="C118" t="str">
            <v>Bellavia</v>
          </cell>
        </row>
        <row r="119">
          <cell r="A119" t="str">
            <v>OVA</v>
          </cell>
          <cell r="B119" t="str">
            <v>NYK</v>
          </cell>
          <cell r="C119" t="str">
            <v>Octavia</v>
          </cell>
        </row>
        <row r="120">
          <cell r="A120" t="str">
            <v>NCO</v>
          </cell>
          <cell r="B120" t="str">
            <v>NYK</v>
          </cell>
          <cell r="C120" t="str">
            <v>NYK Cosmos</v>
          </cell>
        </row>
        <row r="121">
          <cell r="A121" t="str">
            <v>NGY</v>
          </cell>
          <cell r="B121" t="str">
            <v>NYK</v>
          </cell>
          <cell r="C121" t="str">
            <v>NYK Galaxy</v>
          </cell>
        </row>
        <row r="122">
          <cell r="A122" t="str">
            <v>KGA</v>
          </cell>
          <cell r="B122" t="str">
            <v>NYK</v>
          </cell>
          <cell r="C122" t="str">
            <v>Kaga</v>
          </cell>
        </row>
        <row r="123">
          <cell r="A123" t="str">
            <v>KIT</v>
          </cell>
          <cell r="B123" t="str">
            <v>NYK</v>
          </cell>
          <cell r="C123" t="str">
            <v>Kitano</v>
          </cell>
        </row>
        <row r="124">
          <cell r="A124" t="str">
            <v>NKA</v>
          </cell>
          <cell r="B124" t="str">
            <v>NYK</v>
          </cell>
          <cell r="C124" t="str">
            <v>NYK Kai</v>
          </cell>
        </row>
        <row r="125">
          <cell r="A125" t="str">
            <v>SPB</v>
          </cell>
          <cell r="B125" t="str">
            <v>NYK</v>
          </cell>
          <cell r="C125" t="str">
            <v>Sophia Britannia</v>
          </cell>
        </row>
        <row r="126">
          <cell r="A126" t="str">
            <v>KAT</v>
          </cell>
          <cell r="B126" t="str">
            <v>NYK</v>
          </cell>
          <cell r="C126" t="str">
            <v>Katsuragi</v>
          </cell>
        </row>
        <row r="127">
          <cell r="A127" t="str">
            <v>HAF</v>
          </cell>
          <cell r="B127" t="str">
            <v>NYK</v>
          </cell>
          <cell r="C127" t="str">
            <v>Hansa Africa</v>
          </cell>
        </row>
        <row r="128">
          <cell r="A128" t="str">
            <v>STC</v>
          </cell>
          <cell r="B128" t="str">
            <v>NYK</v>
          </cell>
          <cell r="C128" t="str">
            <v>Santa Cruz</v>
          </cell>
        </row>
        <row r="129">
          <cell r="A129" t="str">
            <v>STL</v>
          </cell>
          <cell r="B129" t="str">
            <v>NYK</v>
          </cell>
          <cell r="C129" t="str">
            <v>NYK Starlight</v>
          </cell>
        </row>
        <row r="130">
          <cell r="A130" t="str">
            <v>STM</v>
          </cell>
          <cell r="B130" t="str">
            <v>NYK</v>
          </cell>
          <cell r="C130" t="str">
            <v>Santa Monica</v>
          </cell>
        </row>
        <row r="131">
          <cell r="A131" t="str">
            <v>SPR</v>
          </cell>
          <cell r="B131" t="str">
            <v>NYK</v>
          </cell>
          <cell r="C131" t="str">
            <v>NYK Springtide</v>
          </cell>
        </row>
        <row r="132">
          <cell r="A132" t="str">
            <v>STB</v>
          </cell>
          <cell r="B132" t="str">
            <v>NYK</v>
          </cell>
          <cell r="C132" t="str">
            <v>Santa Babara</v>
          </cell>
        </row>
        <row r="133">
          <cell r="A133" t="str">
            <v>CCH</v>
          </cell>
          <cell r="B133" t="str">
            <v>NYK</v>
          </cell>
          <cell r="C133" t="str">
            <v>Cape Charles</v>
          </cell>
        </row>
        <row r="134">
          <cell r="A134" t="str">
            <v>N25</v>
          </cell>
          <cell r="B134" t="str">
            <v>NYK</v>
          </cell>
        </row>
        <row r="135">
          <cell r="A135" t="str">
            <v>N26</v>
          </cell>
          <cell r="B135" t="str">
            <v>NYK</v>
          </cell>
        </row>
        <row r="136">
          <cell r="A136" t="str">
            <v>N27</v>
          </cell>
          <cell r="B136" t="str">
            <v>NYK</v>
          </cell>
        </row>
        <row r="137">
          <cell r="A137" t="str">
            <v>N28</v>
          </cell>
          <cell r="B137" t="str">
            <v>NYK</v>
          </cell>
        </row>
        <row r="138">
          <cell r="A138" t="str">
            <v>OAS</v>
          </cell>
          <cell r="B138" t="str">
            <v>OOL</v>
          </cell>
          <cell r="C138" t="str">
            <v xml:space="preserve">OOCL Asia   </v>
          </cell>
        </row>
        <row r="139">
          <cell r="A139" t="str">
            <v>OAT</v>
          </cell>
          <cell r="B139" t="str">
            <v>OOL</v>
          </cell>
          <cell r="C139" t="str">
            <v>OOCL Atlanta</v>
          </cell>
        </row>
        <row r="140">
          <cell r="A140" t="str">
            <v>OER</v>
          </cell>
          <cell r="B140" t="str">
            <v>OOL</v>
          </cell>
          <cell r="C140" t="str">
            <v xml:space="preserve">OOCL Europe </v>
          </cell>
        </row>
        <row r="141">
          <cell r="A141" t="str">
            <v>OHB</v>
          </cell>
          <cell r="B141" t="str">
            <v>OOL</v>
          </cell>
          <cell r="C141" t="str">
            <v>OOCL Hamburg</v>
          </cell>
        </row>
        <row r="142">
          <cell r="A142" t="str">
            <v>OLB</v>
          </cell>
          <cell r="B142" t="str">
            <v>OOL</v>
          </cell>
          <cell r="C142" t="str">
            <v>OOCL Long Beach</v>
          </cell>
        </row>
        <row r="143">
          <cell r="A143" t="str">
            <v>ONB</v>
          </cell>
          <cell r="B143" t="str">
            <v>OOL</v>
          </cell>
          <cell r="C143" t="str">
            <v>OOCL Ningbo</v>
          </cell>
        </row>
        <row r="144">
          <cell r="A144" t="str">
            <v>OQD</v>
          </cell>
          <cell r="B144" t="str">
            <v>OOL</v>
          </cell>
          <cell r="C144" t="str">
            <v>OOCL Qingdao</v>
          </cell>
        </row>
        <row r="145">
          <cell r="A145" t="str">
            <v>ORT</v>
          </cell>
          <cell r="B145" t="str">
            <v>OOL</v>
          </cell>
          <cell r="C145" t="str">
            <v>OOCL Rotterdam</v>
          </cell>
        </row>
        <row r="146">
          <cell r="A146" t="str">
            <v>OSN</v>
          </cell>
          <cell r="B146" t="str">
            <v>OOL</v>
          </cell>
          <cell r="C146" t="str">
            <v>OOCL Southampton</v>
          </cell>
        </row>
        <row r="147">
          <cell r="A147" t="str">
            <v>OSZ</v>
          </cell>
          <cell r="B147" t="str">
            <v>OOL</v>
          </cell>
          <cell r="C147" t="str">
            <v>OOCL Shenzhen</v>
          </cell>
        </row>
        <row r="148">
          <cell r="A148" t="str">
            <v>OTJ</v>
          </cell>
          <cell r="B148" t="str">
            <v>OOL</v>
          </cell>
          <cell r="C148" t="str">
            <v>OOCL Tianjin</v>
          </cell>
        </row>
        <row r="149">
          <cell r="A149" t="str">
            <v>OTY</v>
          </cell>
          <cell r="B149" t="str">
            <v>OOL</v>
          </cell>
          <cell r="C149" t="str">
            <v xml:space="preserve">OOCL Tokyo </v>
          </cell>
        </row>
        <row r="150">
          <cell r="A150" t="str">
            <v>OAK</v>
          </cell>
          <cell r="B150" t="str">
            <v>OOL</v>
          </cell>
          <cell r="C150" t="str">
            <v xml:space="preserve">OOCL Oakland </v>
          </cell>
        </row>
        <row r="151">
          <cell r="A151" t="str">
            <v>OIY</v>
          </cell>
          <cell r="B151" t="str">
            <v>OOL</v>
          </cell>
          <cell r="C151" t="str">
            <v xml:space="preserve">OOCL Italy </v>
          </cell>
        </row>
        <row r="152">
          <cell r="A152" t="str">
            <v>OKL</v>
          </cell>
          <cell r="B152" t="str">
            <v>OOL</v>
          </cell>
          <cell r="C152" t="str">
            <v xml:space="preserve">OOCL Kuala Lumpur </v>
          </cell>
        </row>
        <row r="153">
          <cell r="A153" t="str">
            <v>OTT</v>
          </cell>
          <cell r="B153" t="str">
            <v>OOL</v>
          </cell>
          <cell r="C153" t="str">
            <v xml:space="preserve">OOCL Seattle </v>
          </cell>
        </row>
        <row r="154">
          <cell r="A154" t="str">
            <v>OSF</v>
          </cell>
          <cell r="B154" t="str">
            <v>OOL</v>
          </cell>
          <cell r="C154" t="str">
            <v>OOCL San Francisco</v>
          </cell>
        </row>
        <row r="155">
          <cell r="A155" t="str">
            <v>OCG</v>
          </cell>
          <cell r="B155" t="str">
            <v>OOL</v>
          </cell>
          <cell r="C155" t="str">
            <v>OOCL Chicago</v>
          </cell>
        </row>
        <row r="156">
          <cell r="A156" t="str">
            <v>ODB</v>
          </cell>
          <cell r="B156" t="str">
            <v>OOL</v>
          </cell>
          <cell r="C156" t="str">
            <v>OOCL Dubai</v>
          </cell>
        </row>
        <row r="157">
          <cell r="A157" t="str">
            <v>OFN</v>
          </cell>
          <cell r="B157" t="str">
            <v>OOL</v>
          </cell>
          <cell r="C157" t="str">
            <v>OOCL France</v>
          </cell>
        </row>
        <row r="158">
          <cell r="A158" t="str">
            <v>OGM</v>
          </cell>
          <cell r="B158" t="str">
            <v>OOL</v>
          </cell>
          <cell r="C158" t="str">
            <v>OOCL Germany</v>
          </cell>
        </row>
        <row r="159">
          <cell r="A159" t="str">
            <v>OKE</v>
          </cell>
          <cell r="B159" t="str">
            <v>OOL</v>
          </cell>
          <cell r="C159" t="str">
            <v>OOCL Korea</v>
          </cell>
        </row>
        <row r="160">
          <cell r="A160" t="str">
            <v>OLA</v>
          </cell>
          <cell r="B160" t="str">
            <v>OOL</v>
          </cell>
          <cell r="C160" t="str">
            <v>OOCL Los Angeles</v>
          </cell>
        </row>
        <row r="161">
          <cell r="A161" t="str">
            <v>OMY</v>
          </cell>
          <cell r="B161" t="str">
            <v>OOL</v>
          </cell>
          <cell r="C161" t="str">
            <v>OOCL Malaysia</v>
          </cell>
        </row>
        <row r="162">
          <cell r="A162" t="str">
            <v>ONW</v>
          </cell>
          <cell r="B162" t="str">
            <v>OOL</v>
          </cell>
          <cell r="C162" t="str">
            <v>OOCL New York</v>
          </cell>
        </row>
        <row r="163">
          <cell r="A163" t="str">
            <v>OSH</v>
          </cell>
          <cell r="B163" t="str">
            <v>OOL</v>
          </cell>
          <cell r="C163" t="str">
            <v>OOCL Shanghai</v>
          </cell>
        </row>
        <row r="164">
          <cell r="A164" t="str">
            <v>OTH</v>
          </cell>
          <cell r="B164" t="str">
            <v>OOL</v>
          </cell>
          <cell r="C164" t="str">
            <v>OOCL Thailand</v>
          </cell>
        </row>
        <row r="165">
          <cell r="A165" t="str">
            <v>OAE</v>
          </cell>
          <cell r="B165" t="str">
            <v>OOL</v>
          </cell>
          <cell r="C165" t="str">
            <v>OOCL America</v>
          </cell>
        </row>
        <row r="166">
          <cell r="A166" t="str">
            <v>OBI</v>
          </cell>
          <cell r="B166" t="str">
            <v>OOL</v>
          </cell>
          <cell r="C166" t="str">
            <v>OOCL Britain                    (MIS as SO)</v>
          </cell>
        </row>
        <row r="167">
          <cell r="A167" t="str">
            <v>OCC</v>
          </cell>
          <cell r="B167" t="str">
            <v>OOL</v>
          </cell>
          <cell r="C167" t="str">
            <v>OOCL China                     (MIS as SO)</v>
          </cell>
        </row>
        <row r="168">
          <cell r="A168" t="str">
            <v>OCL</v>
          </cell>
          <cell r="B168" t="str">
            <v>OOL</v>
          </cell>
          <cell r="C168" t="str">
            <v>OOCL California               (MIS as SO)</v>
          </cell>
        </row>
        <row r="169">
          <cell r="A169" t="str">
            <v>OHK</v>
          </cell>
          <cell r="B169" t="str">
            <v>OOL</v>
          </cell>
          <cell r="C169" t="str">
            <v>OOCL Hong Kong</v>
          </cell>
        </row>
        <row r="170">
          <cell r="A170" t="str">
            <v>OJP</v>
          </cell>
          <cell r="B170" t="str">
            <v>OOL</v>
          </cell>
          <cell r="C170" t="str">
            <v>OOCL Japan</v>
          </cell>
        </row>
        <row r="171">
          <cell r="A171" t="str">
            <v>OSG</v>
          </cell>
          <cell r="B171" t="str">
            <v>OOL</v>
          </cell>
          <cell r="C171" t="str">
            <v>OOCL Singapore</v>
          </cell>
        </row>
        <row r="172">
          <cell r="A172" t="str">
            <v>ONL</v>
          </cell>
          <cell r="B172" t="str">
            <v>OOL</v>
          </cell>
          <cell r="C172" t="str">
            <v>OOCL Netherlands</v>
          </cell>
        </row>
        <row r="173">
          <cell r="A173" t="str">
            <v>OFA</v>
          </cell>
          <cell r="B173" t="str">
            <v>OOL</v>
          </cell>
          <cell r="C173" t="str">
            <v>OOCL Faith</v>
          </cell>
        </row>
        <row r="174">
          <cell r="A174" t="str">
            <v>OBR</v>
          </cell>
          <cell r="B174" t="str">
            <v>OOL</v>
          </cell>
          <cell r="C174" t="str">
            <v>OOCL Bremen</v>
          </cell>
        </row>
        <row r="175">
          <cell r="A175" t="str">
            <v>MEA</v>
          </cell>
          <cell r="B175" t="str">
            <v>OOL</v>
          </cell>
          <cell r="C175" t="str">
            <v>Meta</v>
          </cell>
        </row>
        <row r="176">
          <cell r="A176" t="str">
            <v>OBU</v>
          </cell>
          <cell r="B176" t="str">
            <v>OOL</v>
          </cell>
          <cell r="C176" t="str">
            <v>OOCL Busan</v>
          </cell>
        </row>
        <row r="177">
          <cell r="A177" t="str">
            <v>OKB</v>
          </cell>
          <cell r="B177" t="str">
            <v>OOL</v>
          </cell>
          <cell r="C177" t="str">
            <v xml:space="preserve">OOCL Kobe </v>
          </cell>
        </row>
        <row r="178">
          <cell r="A178" t="str">
            <v>O29</v>
          </cell>
          <cell r="B178" t="str">
            <v>OOL</v>
          </cell>
        </row>
        <row r="179">
          <cell r="A179" t="str">
            <v>O30</v>
          </cell>
          <cell r="B179" t="str">
            <v>OOL</v>
          </cell>
        </row>
        <row r="180">
          <cell r="A180" t="str">
            <v>O31</v>
          </cell>
          <cell r="B180" t="str">
            <v>OOL</v>
          </cell>
        </row>
        <row r="181">
          <cell r="A181" t="str">
            <v>O32</v>
          </cell>
          <cell r="B181" t="str">
            <v>OOL</v>
          </cell>
        </row>
        <row r="182">
          <cell r="A182" t="str">
            <v>O33</v>
          </cell>
          <cell r="B182" t="str">
            <v>OOL</v>
          </cell>
        </row>
        <row r="183">
          <cell r="A183" t="str">
            <v>O34</v>
          </cell>
          <cell r="B183" t="str">
            <v>OOL</v>
          </cell>
        </row>
        <row r="184">
          <cell r="A184" t="str">
            <v>O35</v>
          </cell>
          <cell r="B184" t="str">
            <v>OOL</v>
          </cell>
        </row>
        <row r="185">
          <cell r="A185" t="str">
            <v>O36</v>
          </cell>
          <cell r="B185" t="str">
            <v>OOL</v>
          </cell>
        </row>
        <row r="186">
          <cell r="A186" t="str">
            <v>O37</v>
          </cell>
          <cell r="B186" t="str">
            <v>OOL</v>
          </cell>
        </row>
        <row r="187">
          <cell r="A187" t="str">
            <v>O38</v>
          </cell>
          <cell r="B187" t="str">
            <v>OOL</v>
          </cell>
        </row>
        <row r="188">
          <cell r="A188" t="str">
            <v>O39</v>
          </cell>
          <cell r="B188" t="str">
            <v>OOL</v>
          </cell>
        </row>
        <row r="189">
          <cell r="A189" t="str">
            <v>O40</v>
          </cell>
          <cell r="B189" t="str">
            <v>OOL</v>
          </cell>
        </row>
      </sheetData>
      <sheetData sheetId="1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S by lines (CCX COMBO)"/>
      <sheetName val="VS vs SO Largest Suit Size"/>
      <sheetName val="C2008_18 End2008"/>
      <sheetName val="VS 2008 non PAN Cros"/>
      <sheetName val="VS 2008 PAN Cros"/>
      <sheetName val="NPC Large Suit Size TPP"/>
      <sheetName val="NPC Large Suit Size AET"/>
      <sheetName val="PAN Cros Large Suit Size"/>
    </sheetNames>
    <sheetDataSet>
      <sheetData sheetId="0" refreshError="1"/>
      <sheetData sheetId="1" refreshError="1"/>
      <sheetData sheetId="2" refreshError="1"/>
      <sheetData sheetId="3">
        <row r="8">
          <cell r="B8" t="str">
            <v>CLX</v>
          </cell>
          <cell r="C8" t="str">
            <v>HLC</v>
          </cell>
          <cell r="D8">
            <v>2800</v>
          </cell>
          <cell r="F8">
            <v>39132</v>
          </cell>
          <cell r="G8">
            <v>13.975714285714286</v>
          </cell>
          <cell r="H8">
            <v>15633</v>
          </cell>
          <cell r="I8">
            <v>5.5832142857142859</v>
          </cell>
          <cell r="J8">
            <v>35894</v>
          </cell>
          <cell r="K8">
            <v>12.819285714285714</v>
          </cell>
          <cell r="L8">
            <v>5</v>
          </cell>
          <cell r="M8">
            <v>3766</v>
          </cell>
          <cell r="O8">
            <v>0</v>
          </cell>
          <cell r="P8">
            <v>259</v>
          </cell>
          <cell r="Q8">
            <v>259</v>
          </cell>
          <cell r="R8">
            <v>32.200000000000003</v>
          </cell>
          <cell r="S8">
            <v>11.9</v>
          </cell>
          <cell r="T8">
            <v>19.5</v>
          </cell>
          <cell r="U8">
            <v>5.8928571428571428E-5</v>
          </cell>
          <cell r="V8">
            <v>0.16500000000000001</v>
          </cell>
          <cell r="Y8">
            <v>29400</v>
          </cell>
          <cell r="Z8">
            <v>10.5</v>
          </cell>
          <cell r="AA8">
            <v>2760</v>
          </cell>
        </row>
        <row r="9">
          <cell r="B9" t="str">
            <v>NOX</v>
          </cell>
          <cell r="C9" t="str">
            <v>HLC</v>
          </cell>
          <cell r="D9">
            <v>2800</v>
          </cell>
          <cell r="F9">
            <v>39132</v>
          </cell>
          <cell r="G9">
            <v>13.975714285714286</v>
          </cell>
          <cell r="H9">
            <v>15633</v>
          </cell>
          <cell r="I9">
            <v>5.5832142857142859</v>
          </cell>
          <cell r="J9">
            <v>35894</v>
          </cell>
          <cell r="K9">
            <v>12.819285714285714</v>
          </cell>
          <cell r="L9">
            <v>5</v>
          </cell>
          <cell r="M9">
            <v>3766</v>
          </cell>
          <cell r="O9">
            <v>0</v>
          </cell>
          <cell r="P9">
            <v>259</v>
          </cell>
          <cell r="Q9">
            <v>259</v>
          </cell>
          <cell r="R9">
            <v>32.200000000000003</v>
          </cell>
          <cell r="S9">
            <v>11.9</v>
          </cell>
          <cell r="T9">
            <v>19</v>
          </cell>
          <cell r="U9">
            <v>5.8928571428571428E-5</v>
          </cell>
          <cell r="V9">
            <v>0.16500000000000001</v>
          </cell>
          <cell r="Y9">
            <v>29400</v>
          </cell>
          <cell r="Z9">
            <v>10.5</v>
          </cell>
          <cell r="AA9">
            <v>2760</v>
          </cell>
        </row>
        <row r="10">
          <cell r="B10" t="str">
            <v>OLX</v>
          </cell>
          <cell r="C10" t="str">
            <v>HLC</v>
          </cell>
          <cell r="D10">
            <v>2800</v>
          </cell>
          <cell r="F10">
            <v>39132</v>
          </cell>
          <cell r="G10">
            <v>13.975714285714286</v>
          </cell>
          <cell r="H10">
            <v>15633</v>
          </cell>
          <cell r="I10">
            <v>5.5832142857142859</v>
          </cell>
          <cell r="J10">
            <v>35894</v>
          </cell>
          <cell r="K10">
            <v>12.819285714285714</v>
          </cell>
          <cell r="L10">
            <v>5</v>
          </cell>
          <cell r="M10">
            <v>3766</v>
          </cell>
          <cell r="O10">
            <v>0</v>
          </cell>
          <cell r="P10">
            <v>259</v>
          </cell>
          <cell r="Q10">
            <v>259</v>
          </cell>
          <cell r="R10">
            <v>32.200000000000003</v>
          </cell>
          <cell r="S10">
            <v>11.9</v>
          </cell>
          <cell r="T10">
            <v>18.8</v>
          </cell>
          <cell r="U10">
            <v>5.8928571428571428E-5</v>
          </cell>
          <cell r="V10">
            <v>0.16500000000000001</v>
          </cell>
          <cell r="Y10">
            <v>29400</v>
          </cell>
          <cell r="Z10">
            <v>10.5</v>
          </cell>
          <cell r="AA10">
            <v>2760</v>
          </cell>
        </row>
        <row r="11">
          <cell r="B11" t="str">
            <v>PDX</v>
          </cell>
          <cell r="C11" t="str">
            <v>HLC</v>
          </cell>
          <cell r="D11">
            <v>2800</v>
          </cell>
          <cell r="F11">
            <v>40146</v>
          </cell>
          <cell r="G11">
            <v>14.337857142857143</v>
          </cell>
          <cell r="H11">
            <v>18097</v>
          </cell>
          <cell r="I11">
            <v>6.4632142857142858</v>
          </cell>
          <cell r="J11">
            <v>41493</v>
          </cell>
          <cell r="K11">
            <v>14.818928571428572</v>
          </cell>
          <cell r="L11">
            <v>5</v>
          </cell>
          <cell r="O11">
            <v>0</v>
          </cell>
          <cell r="P11">
            <v>243.4</v>
          </cell>
          <cell r="Q11">
            <v>232.4</v>
          </cell>
          <cell r="R11">
            <v>32.200000000000003</v>
          </cell>
          <cell r="S11">
            <v>11.02</v>
          </cell>
          <cell r="T11">
            <v>16.64</v>
          </cell>
          <cell r="U11">
            <v>6.6071428571428574E-5</v>
          </cell>
          <cell r="V11">
            <v>0.185</v>
          </cell>
          <cell r="Y11">
            <v>29400</v>
          </cell>
          <cell r="Z11">
            <v>10.5</v>
          </cell>
          <cell r="AA11">
            <v>2760</v>
          </cell>
        </row>
        <row r="12">
          <cell r="B12" t="str">
            <v>SLX</v>
          </cell>
          <cell r="C12" t="str">
            <v>HLC</v>
          </cell>
          <cell r="D12">
            <v>2800</v>
          </cell>
          <cell r="F12">
            <v>40146</v>
          </cell>
          <cell r="G12">
            <v>14.337857142857143</v>
          </cell>
          <cell r="H12">
            <v>18097</v>
          </cell>
          <cell r="I12">
            <v>6.4632142857142858</v>
          </cell>
          <cell r="J12">
            <v>41493</v>
          </cell>
          <cell r="K12">
            <v>14.818928571428572</v>
          </cell>
          <cell r="L12">
            <v>5</v>
          </cell>
          <cell r="O12">
            <v>0</v>
          </cell>
          <cell r="P12">
            <v>243.4</v>
          </cell>
          <cell r="Q12">
            <v>232.4</v>
          </cell>
          <cell r="R12">
            <v>32.200000000000003</v>
          </cell>
          <cell r="S12">
            <v>10.5</v>
          </cell>
          <cell r="T12">
            <v>16.64</v>
          </cell>
          <cell r="U12">
            <v>6.6071428571428574E-5</v>
          </cell>
          <cell r="V12">
            <v>0.185</v>
          </cell>
          <cell r="Y12">
            <v>29400</v>
          </cell>
          <cell r="Z12">
            <v>10.5</v>
          </cell>
          <cell r="AA12">
            <v>2760</v>
          </cell>
        </row>
        <row r="13">
          <cell r="B13" t="str">
            <v>WSX</v>
          </cell>
          <cell r="C13" t="str">
            <v>HLC</v>
          </cell>
          <cell r="D13">
            <v>2800</v>
          </cell>
          <cell r="F13">
            <v>40146</v>
          </cell>
          <cell r="G13">
            <v>14.337857142857143</v>
          </cell>
          <cell r="H13">
            <v>18097</v>
          </cell>
          <cell r="I13">
            <v>6.4632142857142858</v>
          </cell>
          <cell r="J13">
            <v>41493</v>
          </cell>
          <cell r="K13">
            <v>14.818928571428572</v>
          </cell>
          <cell r="L13">
            <v>5</v>
          </cell>
          <cell r="O13">
            <v>0</v>
          </cell>
          <cell r="P13">
            <v>243.4</v>
          </cell>
          <cell r="Q13">
            <v>232.4</v>
          </cell>
          <cell r="R13">
            <v>32.200000000000003</v>
          </cell>
          <cell r="S13">
            <v>10.5</v>
          </cell>
          <cell r="T13">
            <v>16.64</v>
          </cell>
          <cell r="U13">
            <v>6.6071428571428574E-5</v>
          </cell>
          <cell r="V13">
            <v>0.185</v>
          </cell>
          <cell r="Y13">
            <v>29400</v>
          </cell>
          <cell r="Z13">
            <v>10.5</v>
          </cell>
          <cell r="AA13">
            <v>2760</v>
          </cell>
        </row>
        <row r="14">
          <cell r="B14" t="str">
            <v>YTX</v>
          </cell>
          <cell r="C14" t="str">
            <v>HLC</v>
          </cell>
          <cell r="D14">
            <v>2800</v>
          </cell>
          <cell r="F14">
            <v>40146</v>
          </cell>
          <cell r="G14">
            <v>14.337857142857143</v>
          </cell>
          <cell r="H14">
            <v>18097</v>
          </cell>
          <cell r="I14">
            <v>6.4632142857142858</v>
          </cell>
          <cell r="J14">
            <v>41493</v>
          </cell>
          <cell r="K14">
            <v>14.818928571428572</v>
          </cell>
          <cell r="L14">
            <v>5</v>
          </cell>
          <cell r="O14">
            <v>0</v>
          </cell>
          <cell r="P14">
            <v>243.35</v>
          </cell>
          <cell r="Q14">
            <v>232.4</v>
          </cell>
          <cell r="R14">
            <v>32.200000000000003</v>
          </cell>
          <cell r="S14">
            <v>11.02</v>
          </cell>
          <cell r="T14">
            <v>19.95</v>
          </cell>
          <cell r="U14">
            <v>6.6071428571428574E-5</v>
          </cell>
          <cell r="V14">
            <v>0.185</v>
          </cell>
          <cell r="Y14">
            <v>29400</v>
          </cell>
          <cell r="Z14">
            <v>10.5</v>
          </cell>
          <cell r="AA14">
            <v>2760</v>
          </cell>
        </row>
        <row r="15">
          <cell r="B15" t="str">
            <v>BOX</v>
          </cell>
          <cell r="C15" t="str">
            <v>HLC</v>
          </cell>
          <cell r="D15">
            <v>2803</v>
          </cell>
          <cell r="E15">
            <v>2803</v>
          </cell>
          <cell r="F15">
            <v>35919</v>
          </cell>
          <cell r="G15">
            <v>12.814484480913308</v>
          </cell>
          <cell r="H15">
            <v>15910</v>
          </cell>
          <cell r="I15">
            <v>5.6760613628255436</v>
          </cell>
          <cell r="J15">
            <v>31294</v>
          </cell>
          <cell r="K15">
            <v>11.164466642882626</v>
          </cell>
          <cell r="L15">
            <v>5</v>
          </cell>
          <cell r="M15">
            <v>2598</v>
          </cell>
          <cell r="N15">
            <v>30633</v>
          </cell>
          <cell r="O15">
            <v>10.928647877274349</v>
          </cell>
          <cell r="P15">
            <v>235.64</v>
          </cell>
          <cell r="Q15">
            <v>235.64</v>
          </cell>
          <cell r="R15">
            <v>32.200000000000003</v>
          </cell>
          <cell r="S15">
            <v>12.52</v>
          </cell>
          <cell r="T15">
            <v>18.8</v>
          </cell>
          <cell r="U15">
            <v>7.8701391366393141E-5</v>
          </cell>
          <cell r="V15">
            <v>0.22059999999999999</v>
          </cell>
          <cell r="W15">
            <v>1.025330003567606E-4</v>
          </cell>
          <cell r="X15">
            <v>0.28739999999999999</v>
          </cell>
          <cell r="Y15">
            <v>31000</v>
          </cell>
          <cell r="Z15">
            <v>11.06</v>
          </cell>
          <cell r="AA15">
            <v>2836</v>
          </cell>
        </row>
        <row r="16">
          <cell r="B16" t="str">
            <v>HEX</v>
          </cell>
          <cell r="C16" t="str">
            <v>HLC</v>
          </cell>
          <cell r="D16">
            <v>2803</v>
          </cell>
          <cell r="E16">
            <v>2803</v>
          </cell>
          <cell r="F16">
            <v>35919</v>
          </cell>
          <cell r="G16">
            <v>12.814484480913308</v>
          </cell>
          <cell r="H16">
            <v>15910</v>
          </cell>
          <cell r="I16">
            <v>5.6760613628255436</v>
          </cell>
          <cell r="J16">
            <v>31294</v>
          </cell>
          <cell r="K16">
            <v>11.164466642882626</v>
          </cell>
          <cell r="L16">
            <v>5</v>
          </cell>
          <cell r="M16">
            <v>2598</v>
          </cell>
          <cell r="N16">
            <v>30977</v>
          </cell>
          <cell r="O16">
            <v>11.051373528362468</v>
          </cell>
          <cell r="P16">
            <v>235.6</v>
          </cell>
          <cell r="Q16">
            <v>235.6</v>
          </cell>
          <cell r="R16">
            <v>32.200000000000003</v>
          </cell>
          <cell r="S16">
            <v>12.52</v>
          </cell>
          <cell r="T16">
            <v>18.8</v>
          </cell>
          <cell r="U16">
            <v>7.8701391366393141E-5</v>
          </cell>
          <cell r="V16">
            <v>0.22059999999999999</v>
          </cell>
          <cell r="W16">
            <v>1.025330003567606E-4</v>
          </cell>
          <cell r="X16">
            <v>0.28739999999999999</v>
          </cell>
          <cell r="Y16">
            <v>31000</v>
          </cell>
          <cell r="Z16">
            <v>11.06</v>
          </cell>
          <cell r="AA16">
            <v>2836</v>
          </cell>
        </row>
        <row r="17">
          <cell r="B17" t="str">
            <v>LVX</v>
          </cell>
          <cell r="C17" t="str">
            <v>HLC</v>
          </cell>
          <cell r="D17">
            <v>2835</v>
          </cell>
          <cell r="F17">
            <v>37235</v>
          </cell>
          <cell r="G17">
            <v>13.134038800705467</v>
          </cell>
          <cell r="H17">
            <v>13911</v>
          </cell>
          <cell r="I17">
            <v>4.9068783068783066</v>
          </cell>
          <cell r="K17">
            <v>0</v>
          </cell>
          <cell r="L17">
            <v>5</v>
          </cell>
          <cell r="O17">
            <v>0</v>
          </cell>
          <cell r="P17">
            <v>242.38</v>
          </cell>
          <cell r="Q17">
            <v>242.38</v>
          </cell>
          <cell r="R17">
            <v>32.270000000000003</v>
          </cell>
          <cell r="S17">
            <v>11.71</v>
          </cell>
          <cell r="T17">
            <v>19</v>
          </cell>
          <cell r="U17">
            <v>5.4673721340388005E-5</v>
          </cell>
          <cell r="V17">
            <v>0.155</v>
          </cell>
          <cell r="Y17">
            <v>29770</v>
          </cell>
          <cell r="Z17">
            <v>10.5</v>
          </cell>
          <cell r="AA17">
            <v>2795</v>
          </cell>
        </row>
        <row r="18">
          <cell r="B18" t="str">
            <v>AMX</v>
          </cell>
          <cell r="C18" t="str">
            <v>HLC</v>
          </cell>
          <cell r="D18">
            <v>2850</v>
          </cell>
          <cell r="F18">
            <v>40435</v>
          </cell>
          <cell r="G18">
            <v>14.187719298245614</v>
          </cell>
          <cell r="H18">
            <v>14791</v>
          </cell>
          <cell r="I18">
            <v>5.1898245614035083</v>
          </cell>
          <cell r="K18">
            <v>0</v>
          </cell>
          <cell r="L18">
            <v>5</v>
          </cell>
          <cell r="O18">
            <v>0</v>
          </cell>
          <cell r="P18">
            <v>269.7</v>
          </cell>
          <cell r="Q18">
            <v>269.7</v>
          </cell>
          <cell r="R18">
            <v>32.200000000000003</v>
          </cell>
          <cell r="S18">
            <v>11.5</v>
          </cell>
          <cell r="T18">
            <v>19.7</v>
          </cell>
          <cell r="U18">
            <v>5.43859649122807E-5</v>
          </cell>
          <cell r="V18">
            <v>0.155</v>
          </cell>
          <cell r="Y18">
            <v>29925</v>
          </cell>
          <cell r="Z18">
            <v>10.5</v>
          </cell>
          <cell r="AA18">
            <v>2810</v>
          </cell>
        </row>
        <row r="19">
          <cell r="B19" t="str">
            <v>CPX</v>
          </cell>
          <cell r="C19" t="str">
            <v>HLC</v>
          </cell>
          <cell r="D19">
            <v>2900</v>
          </cell>
          <cell r="F19">
            <v>39132</v>
          </cell>
          <cell r="G19">
            <v>13.493793103448276</v>
          </cell>
          <cell r="H19">
            <v>15633</v>
          </cell>
          <cell r="I19">
            <v>5.3906896551724142</v>
          </cell>
          <cell r="J19">
            <v>35894</v>
          </cell>
          <cell r="K19">
            <v>12.377241379310345</v>
          </cell>
          <cell r="L19">
            <v>5</v>
          </cell>
          <cell r="M19">
            <v>3766</v>
          </cell>
          <cell r="O19">
            <v>0</v>
          </cell>
          <cell r="P19">
            <v>259</v>
          </cell>
          <cell r="Q19">
            <v>259</v>
          </cell>
          <cell r="R19">
            <v>32.200000000000003</v>
          </cell>
          <cell r="S19">
            <v>11.9</v>
          </cell>
          <cell r="T19">
            <v>18.8</v>
          </cell>
          <cell r="U19">
            <v>5.6896551724137932E-5</v>
          </cell>
          <cell r="V19">
            <v>0.16500000000000001</v>
          </cell>
          <cell r="Y19">
            <v>33000</v>
          </cell>
          <cell r="Z19">
            <v>11.38</v>
          </cell>
          <cell r="AA19">
            <v>2977</v>
          </cell>
        </row>
        <row r="20">
          <cell r="B20" t="str">
            <v>GBX</v>
          </cell>
          <cell r="C20" t="str">
            <v>HLC</v>
          </cell>
          <cell r="D20">
            <v>2900</v>
          </cell>
          <cell r="F20">
            <v>39132</v>
          </cell>
          <cell r="G20">
            <v>13.493793103448276</v>
          </cell>
          <cell r="H20">
            <v>15633</v>
          </cell>
          <cell r="I20">
            <v>5.3906896551724142</v>
          </cell>
          <cell r="J20">
            <v>35894</v>
          </cell>
          <cell r="K20">
            <v>12.377241379310345</v>
          </cell>
          <cell r="L20">
            <v>5</v>
          </cell>
          <cell r="M20">
            <v>3766</v>
          </cell>
          <cell r="O20">
            <v>0</v>
          </cell>
          <cell r="P20">
            <v>259</v>
          </cell>
          <cell r="Q20">
            <v>259</v>
          </cell>
          <cell r="R20">
            <v>32.200000000000003</v>
          </cell>
          <cell r="S20">
            <v>11.9</v>
          </cell>
          <cell r="T20">
            <v>18.8</v>
          </cell>
          <cell r="U20">
            <v>5.6896551724137932E-5</v>
          </cell>
          <cell r="V20">
            <v>0.16500000000000001</v>
          </cell>
          <cell r="Y20">
            <v>33000</v>
          </cell>
          <cell r="Z20">
            <v>11.38</v>
          </cell>
          <cell r="AA20">
            <v>2977</v>
          </cell>
        </row>
        <row r="21">
          <cell r="B21" t="str">
            <v>HER</v>
          </cell>
          <cell r="C21" t="str">
            <v>HLC</v>
          </cell>
          <cell r="D21">
            <v>2944</v>
          </cell>
          <cell r="F21">
            <v>41023</v>
          </cell>
          <cell r="G21">
            <v>13.934442934782609</v>
          </cell>
          <cell r="H21">
            <v>20901</v>
          </cell>
          <cell r="I21">
            <v>7.0995244565217392</v>
          </cell>
          <cell r="J21">
            <v>42708</v>
          </cell>
          <cell r="K21">
            <v>14.506793478260869</v>
          </cell>
          <cell r="L21">
            <v>5</v>
          </cell>
          <cell r="O21">
            <v>0</v>
          </cell>
          <cell r="P21">
            <v>230</v>
          </cell>
          <cell r="Q21">
            <v>230</v>
          </cell>
          <cell r="R21">
            <v>32.26</v>
          </cell>
          <cell r="S21">
            <v>11.52</v>
          </cell>
          <cell r="T21">
            <v>17.149999999999999</v>
          </cell>
          <cell r="U21">
            <v>5.264945652173913E-5</v>
          </cell>
          <cell r="V21">
            <v>0.155</v>
          </cell>
          <cell r="Y21">
            <v>28350</v>
          </cell>
          <cell r="Z21">
            <v>9.6300000000000008</v>
          </cell>
          <cell r="AA21">
            <v>2784</v>
          </cell>
        </row>
        <row r="22">
          <cell r="B22" t="str">
            <v>DUB</v>
          </cell>
          <cell r="C22" t="str">
            <v>HLC</v>
          </cell>
          <cell r="D22">
            <v>3700</v>
          </cell>
          <cell r="F22">
            <v>46007</v>
          </cell>
          <cell r="G22">
            <v>12.434324324324324</v>
          </cell>
          <cell r="H22">
            <v>25880</v>
          </cell>
          <cell r="I22">
            <v>6.9945945945945942</v>
          </cell>
          <cell r="J22">
            <v>37694</v>
          </cell>
          <cell r="K22">
            <v>10.187567567567568</v>
          </cell>
          <cell r="L22">
            <v>6</v>
          </cell>
          <cell r="M22">
            <v>4201</v>
          </cell>
          <cell r="O22">
            <v>0</v>
          </cell>
          <cell r="P22">
            <v>281</v>
          </cell>
          <cell r="Q22">
            <v>259.8</v>
          </cell>
          <cell r="R22">
            <v>32.200000000000003</v>
          </cell>
          <cell r="S22">
            <v>12.6</v>
          </cell>
          <cell r="T22">
            <v>19.3</v>
          </cell>
          <cell r="U22">
            <v>5.6486486486486486E-5</v>
          </cell>
          <cell r="V22">
            <v>0.20899999999999999</v>
          </cell>
          <cell r="W22">
            <v>6.2162162162162163E-5</v>
          </cell>
          <cell r="X22">
            <v>0.23</v>
          </cell>
          <cell r="Y22">
            <v>35000</v>
          </cell>
          <cell r="Z22">
            <v>9.4600000000000009</v>
          </cell>
          <cell r="AA22">
            <v>3469</v>
          </cell>
        </row>
        <row r="23">
          <cell r="B23" t="str">
            <v>GLA</v>
          </cell>
          <cell r="C23" t="str">
            <v>HLC</v>
          </cell>
          <cell r="D23">
            <v>3700</v>
          </cell>
          <cell r="F23">
            <v>46009</v>
          </cell>
          <cell r="G23">
            <v>12.434864864864865</v>
          </cell>
          <cell r="H23">
            <v>25880</v>
          </cell>
          <cell r="I23">
            <v>6.9945945945945942</v>
          </cell>
          <cell r="J23">
            <v>46999</v>
          </cell>
          <cell r="K23">
            <v>12.702432432432433</v>
          </cell>
          <cell r="O23">
            <v>0</v>
          </cell>
          <cell r="P23">
            <v>281</v>
          </cell>
          <cell r="R23">
            <v>32.200000000000003</v>
          </cell>
          <cell r="S23">
            <v>12.52</v>
          </cell>
          <cell r="T23">
            <v>20</v>
          </cell>
          <cell r="U23">
            <v>5.6486486486486486E-5</v>
          </cell>
          <cell r="V23">
            <v>0.20899999999999999</v>
          </cell>
          <cell r="W23">
            <v>6.2162162162162163E-5</v>
          </cell>
          <cell r="X23">
            <v>0.23</v>
          </cell>
          <cell r="Y23">
            <v>37000</v>
          </cell>
          <cell r="Z23">
            <v>10</v>
          </cell>
          <cell r="AA23">
            <v>3562</v>
          </cell>
        </row>
        <row r="24">
          <cell r="B24" t="str">
            <v>LIV</v>
          </cell>
          <cell r="C24" t="str">
            <v>HLC</v>
          </cell>
          <cell r="D24">
            <v>3700</v>
          </cell>
          <cell r="F24">
            <v>46009</v>
          </cell>
          <cell r="G24">
            <v>12.434864864864865</v>
          </cell>
          <cell r="H24">
            <v>25880</v>
          </cell>
          <cell r="I24">
            <v>6.9945945945945942</v>
          </cell>
          <cell r="K24">
            <v>0</v>
          </cell>
          <cell r="O24">
            <v>0</v>
          </cell>
          <cell r="P24">
            <v>281</v>
          </cell>
          <cell r="Q24">
            <v>259.8</v>
          </cell>
          <cell r="R24">
            <v>32.200000000000003</v>
          </cell>
          <cell r="S24">
            <v>12.5</v>
          </cell>
          <cell r="T24">
            <v>19.850000000000001</v>
          </cell>
          <cell r="U24">
            <v>5.6486486486486486E-5</v>
          </cell>
          <cell r="V24">
            <v>0.20899999999999999</v>
          </cell>
          <cell r="W24">
            <v>6.2162162162162163E-5</v>
          </cell>
          <cell r="X24">
            <v>0.23</v>
          </cell>
          <cell r="Y24">
            <v>37000</v>
          </cell>
          <cell r="Z24">
            <v>10</v>
          </cell>
          <cell r="AA24">
            <v>3562</v>
          </cell>
        </row>
        <row r="25">
          <cell r="B25" t="str">
            <v>SMX</v>
          </cell>
          <cell r="C25" t="str">
            <v>HLC</v>
          </cell>
          <cell r="D25">
            <v>3700</v>
          </cell>
          <cell r="F25">
            <v>46007</v>
          </cell>
          <cell r="G25">
            <v>12.434324324324324</v>
          </cell>
          <cell r="H25">
            <v>25880</v>
          </cell>
          <cell r="I25">
            <v>6.9945945945945942</v>
          </cell>
          <cell r="J25">
            <v>37694</v>
          </cell>
          <cell r="K25">
            <v>10.187567567567568</v>
          </cell>
          <cell r="L25">
            <v>6</v>
          </cell>
          <cell r="M25">
            <v>4201</v>
          </cell>
          <cell r="O25">
            <v>0</v>
          </cell>
          <cell r="P25">
            <v>281</v>
          </cell>
          <cell r="Q25">
            <v>259.8</v>
          </cell>
          <cell r="R25">
            <v>32.200000000000003</v>
          </cell>
          <cell r="S25">
            <v>12.6</v>
          </cell>
          <cell r="T25">
            <v>19.3</v>
          </cell>
          <cell r="U25">
            <v>5.6486486486486486E-5</v>
          </cell>
          <cell r="V25">
            <v>0.20899999999999999</v>
          </cell>
          <cell r="W25">
            <v>6.2162162162162163E-5</v>
          </cell>
          <cell r="X25">
            <v>0.23</v>
          </cell>
          <cell r="Y25">
            <v>35000</v>
          </cell>
          <cell r="Z25">
            <v>9.4600000000000009</v>
          </cell>
          <cell r="AA25">
            <v>3469</v>
          </cell>
        </row>
        <row r="26">
          <cell r="B26" t="str">
            <v>ESS</v>
          </cell>
          <cell r="C26" t="str">
            <v>HLC</v>
          </cell>
          <cell r="D26">
            <v>4639</v>
          </cell>
          <cell r="E26">
            <v>4639</v>
          </cell>
          <cell r="F26">
            <v>53815</v>
          </cell>
          <cell r="G26">
            <v>11.60056046561759</v>
          </cell>
          <cell r="H26">
            <v>23499</v>
          </cell>
          <cell r="I26">
            <v>5.0655313645182147</v>
          </cell>
          <cell r="J26">
            <v>48703</v>
          </cell>
          <cell r="K26">
            <v>10.498598835956026</v>
          </cell>
          <cell r="L26">
            <v>6</v>
          </cell>
          <cell r="M26">
            <v>4365</v>
          </cell>
          <cell r="N26">
            <v>46576</v>
          </cell>
          <cell r="O26">
            <v>10.040094848027593</v>
          </cell>
          <cell r="P26">
            <v>294.02999999999997</v>
          </cell>
          <cell r="Q26">
            <v>294.02999999999997</v>
          </cell>
          <cell r="R26">
            <v>32.299999999999997</v>
          </cell>
          <cell r="S26">
            <v>13.52</v>
          </cell>
          <cell r="T26">
            <v>21.4</v>
          </cell>
          <cell r="U26">
            <v>5.604656175899979E-5</v>
          </cell>
          <cell r="V26">
            <v>0.26</v>
          </cell>
          <cell r="W26">
            <v>7.0165984048286274E-5</v>
          </cell>
          <cell r="X26">
            <v>0.32550000000000001</v>
          </cell>
          <cell r="Y26">
            <v>48500</v>
          </cell>
          <cell r="Z26">
            <v>10.45</v>
          </cell>
          <cell r="AA26">
            <v>4563</v>
          </cell>
        </row>
        <row r="27">
          <cell r="B27" t="str">
            <v>BKX</v>
          </cell>
          <cell r="C27" t="str">
            <v>HLC</v>
          </cell>
          <cell r="D27">
            <v>6700</v>
          </cell>
          <cell r="F27">
            <v>75590</v>
          </cell>
          <cell r="G27">
            <v>11.282089552238807</v>
          </cell>
          <cell r="H27">
            <v>42233</v>
          </cell>
          <cell r="I27">
            <v>6.3034328358208951</v>
          </cell>
          <cell r="J27">
            <v>69375</v>
          </cell>
          <cell r="K27">
            <v>10.354477611940299</v>
          </cell>
          <cell r="L27">
            <v>7</v>
          </cell>
          <cell r="O27">
            <v>0</v>
          </cell>
          <cell r="P27">
            <v>300</v>
          </cell>
          <cell r="R27">
            <v>40</v>
          </cell>
          <cell r="S27">
            <v>14.5</v>
          </cell>
          <cell r="T27">
            <v>24.2</v>
          </cell>
          <cell r="U27">
            <v>5.1791044776119396E-5</v>
          </cell>
          <cell r="V27">
            <v>0.34699999999999998</v>
          </cell>
          <cell r="W27">
            <v>5.582089552238806E-5</v>
          </cell>
          <cell r="X27">
            <v>0.374</v>
          </cell>
          <cell r="Y27">
            <v>75000</v>
          </cell>
          <cell r="Z27">
            <v>11.19</v>
          </cell>
          <cell r="AA27">
            <v>6820</v>
          </cell>
        </row>
        <row r="28">
          <cell r="B28" t="str">
            <v>BNX</v>
          </cell>
          <cell r="C28" t="str">
            <v>HLC</v>
          </cell>
          <cell r="D28">
            <v>6700</v>
          </cell>
          <cell r="F28">
            <v>75590</v>
          </cell>
          <cell r="G28">
            <v>11.282089552238807</v>
          </cell>
          <cell r="H28">
            <v>42233</v>
          </cell>
          <cell r="I28">
            <v>6.3034328358208951</v>
          </cell>
          <cell r="J28">
            <v>69389</v>
          </cell>
          <cell r="K28">
            <v>10.356567164179104</v>
          </cell>
          <cell r="L28">
            <v>7</v>
          </cell>
          <cell r="O28">
            <v>0</v>
          </cell>
          <cell r="P28">
            <v>300</v>
          </cell>
          <cell r="R28">
            <v>40</v>
          </cell>
          <cell r="S28">
            <v>14.5</v>
          </cell>
          <cell r="T28">
            <v>24.2</v>
          </cell>
          <cell r="U28">
            <v>5.1791044776119396E-5</v>
          </cell>
          <cell r="V28">
            <v>0.34699999999999998</v>
          </cell>
          <cell r="W28">
            <v>5.582089552238806E-5</v>
          </cell>
          <cell r="X28">
            <v>0.374</v>
          </cell>
          <cell r="Y28">
            <v>75000</v>
          </cell>
          <cell r="Z28">
            <v>11.19</v>
          </cell>
          <cell r="AA28">
            <v>6820</v>
          </cell>
        </row>
        <row r="29">
          <cell r="B29" t="str">
            <v>LGX</v>
          </cell>
          <cell r="C29" t="str">
            <v>HLC</v>
          </cell>
          <cell r="D29">
            <v>6700</v>
          </cell>
          <cell r="F29">
            <v>75590</v>
          </cell>
          <cell r="G29">
            <v>11.282089552238807</v>
          </cell>
          <cell r="H29">
            <v>42233</v>
          </cell>
          <cell r="I29">
            <v>6.3034328358208951</v>
          </cell>
          <cell r="J29">
            <v>69389</v>
          </cell>
          <cell r="K29">
            <v>10.356567164179104</v>
          </cell>
          <cell r="L29">
            <v>7</v>
          </cell>
          <cell r="O29">
            <v>0</v>
          </cell>
          <cell r="P29">
            <v>300</v>
          </cell>
          <cell r="R29">
            <v>40</v>
          </cell>
          <cell r="S29">
            <v>14.5</v>
          </cell>
          <cell r="T29">
            <v>24.2</v>
          </cell>
          <cell r="U29">
            <v>5.1791044776119396E-5</v>
          </cell>
          <cell r="V29">
            <v>0.34699999999999998</v>
          </cell>
          <cell r="W29">
            <v>5.582089552238806E-5</v>
          </cell>
          <cell r="X29">
            <v>0.374</v>
          </cell>
          <cell r="Y29">
            <v>75000</v>
          </cell>
          <cell r="Z29">
            <v>11.19</v>
          </cell>
          <cell r="AA29">
            <v>6820</v>
          </cell>
        </row>
        <row r="30">
          <cell r="B30" t="str">
            <v>SFX</v>
          </cell>
          <cell r="C30" t="str">
            <v>HLC</v>
          </cell>
          <cell r="D30">
            <v>6700</v>
          </cell>
          <cell r="F30">
            <v>75590</v>
          </cell>
          <cell r="G30">
            <v>11.282089552238807</v>
          </cell>
          <cell r="H30">
            <v>42233</v>
          </cell>
          <cell r="I30">
            <v>6.3034328358208951</v>
          </cell>
          <cell r="J30">
            <v>69356</v>
          </cell>
          <cell r="K30">
            <v>10.351641791044775</v>
          </cell>
          <cell r="L30">
            <v>7</v>
          </cell>
          <cell r="O30">
            <v>0</v>
          </cell>
          <cell r="P30">
            <v>300</v>
          </cell>
          <cell r="R30">
            <v>40</v>
          </cell>
          <cell r="S30">
            <v>14.5</v>
          </cell>
          <cell r="T30">
            <v>24.2</v>
          </cell>
          <cell r="U30">
            <v>5.1791044776119396E-5</v>
          </cell>
          <cell r="V30">
            <v>0.34699999999999998</v>
          </cell>
          <cell r="W30">
            <v>5.582089552238806E-5</v>
          </cell>
          <cell r="X30">
            <v>0.374</v>
          </cell>
          <cell r="Y30">
            <v>75000</v>
          </cell>
          <cell r="Z30">
            <v>11.19</v>
          </cell>
          <cell r="AA30">
            <v>6820</v>
          </cell>
        </row>
        <row r="31">
          <cell r="B31" t="str">
            <v>BLX</v>
          </cell>
          <cell r="C31" t="str">
            <v>HLC</v>
          </cell>
          <cell r="D31">
            <v>7506</v>
          </cell>
          <cell r="F31">
            <v>88493</v>
          </cell>
          <cell r="G31">
            <v>11.789634958699708</v>
          </cell>
          <cell r="H31">
            <v>36175</v>
          </cell>
          <cell r="I31">
            <v>4.8194777511324274</v>
          </cell>
          <cell r="J31">
            <v>81961</v>
          </cell>
          <cell r="K31">
            <v>10.919397815081268</v>
          </cell>
          <cell r="L31">
            <v>7</v>
          </cell>
          <cell r="O31">
            <v>0</v>
          </cell>
          <cell r="P31">
            <v>320.38</v>
          </cell>
          <cell r="R31">
            <v>42.9</v>
          </cell>
          <cell r="S31">
            <v>14.52</v>
          </cell>
          <cell r="T31">
            <v>24.5</v>
          </cell>
          <cell r="U31">
            <v>4.2765787370103919E-5</v>
          </cell>
          <cell r="V31">
            <v>0.32100000000000001</v>
          </cell>
          <cell r="W31">
            <v>5.2624567013056221E-5</v>
          </cell>
          <cell r="X31">
            <v>0.39500000000000002</v>
          </cell>
          <cell r="Y31">
            <v>87500</v>
          </cell>
          <cell r="Z31">
            <v>11.66</v>
          </cell>
          <cell r="AA31">
            <v>7801</v>
          </cell>
        </row>
        <row r="32">
          <cell r="B32" t="str">
            <v>HAX</v>
          </cell>
          <cell r="C32" t="str">
            <v>HLC</v>
          </cell>
          <cell r="D32">
            <v>7506</v>
          </cell>
          <cell r="F32">
            <v>88493</v>
          </cell>
          <cell r="G32">
            <v>11.789634958699708</v>
          </cell>
          <cell r="H32">
            <v>36175</v>
          </cell>
          <cell r="I32">
            <v>4.8194777511324274</v>
          </cell>
          <cell r="J32">
            <v>82044</v>
          </cell>
          <cell r="K32">
            <v>10.930455635491606</v>
          </cell>
          <cell r="L32">
            <v>7</v>
          </cell>
          <cell r="O32">
            <v>0</v>
          </cell>
          <cell r="P32">
            <v>320.38</v>
          </cell>
          <cell r="R32">
            <v>42.9</v>
          </cell>
          <cell r="S32">
            <v>14.52</v>
          </cell>
          <cell r="T32">
            <v>24.5</v>
          </cell>
          <cell r="U32">
            <v>4.2765787370103919E-5</v>
          </cell>
          <cell r="V32">
            <v>0.32100000000000001</v>
          </cell>
          <cell r="W32">
            <v>5.2624567013056221E-5</v>
          </cell>
          <cell r="X32">
            <v>0.39500000000000002</v>
          </cell>
          <cell r="Y32">
            <v>87500</v>
          </cell>
          <cell r="Z32">
            <v>11.66</v>
          </cell>
          <cell r="AA32">
            <v>7801</v>
          </cell>
        </row>
        <row r="33">
          <cell r="B33" t="str">
            <v>HKX</v>
          </cell>
          <cell r="C33" t="str">
            <v>HLC</v>
          </cell>
          <cell r="D33">
            <v>7506</v>
          </cell>
          <cell r="F33">
            <v>88493</v>
          </cell>
          <cell r="G33">
            <v>11.789634958699708</v>
          </cell>
          <cell r="H33">
            <v>36175</v>
          </cell>
          <cell r="I33">
            <v>4.8194777511324274</v>
          </cell>
          <cell r="J33">
            <v>82005</v>
          </cell>
          <cell r="K33">
            <v>10.925259792166267</v>
          </cell>
          <cell r="L33">
            <v>7</v>
          </cell>
          <cell r="O33">
            <v>0</v>
          </cell>
          <cell r="P33">
            <v>320.38</v>
          </cell>
          <cell r="R33">
            <v>42.9</v>
          </cell>
          <cell r="S33">
            <v>14.52</v>
          </cell>
          <cell r="T33">
            <v>24.5</v>
          </cell>
          <cell r="U33">
            <v>4.2765787370103919E-5</v>
          </cell>
          <cell r="V33">
            <v>0.32100000000000001</v>
          </cell>
          <cell r="W33">
            <v>5.2624567013056221E-5</v>
          </cell>
          <cell r="X33">
            <v>0.39500000000000002</v>
          </cell>
          <cell r="Y33">
            <v>87500</v>
          </cell>
          <cell r="Z33">
            <v>11.66</v>
          </cell>
          <cell r="AA33">
            <v>7801</v>
          </cell>
        </row>
        <row r="34">
          <cell r="B34" t="str">
            <v>SHX</v>
          </cell>
          <cell r="C34" t="str">
            <v>HLC</v>
          </cell>
          <cell r="D34">
            <v>7506</v>
          </cell>
          <cell r="F34">
            <v>88493</v>
          </cell>
          <cell r="G34">
            <v>11.789634958699708</v>
          </cell>
          <cell r="H34">
            <v>36175</v>
          </cell>
          <cell r="I34">
            <v>4.8194777511324274</v>
          </cell>
          <cell r="J34">
            <v>82127</v>
          </cell>
          <cell r="K34">
            <v>10.941513455901944</v>
          </cell>
          <cell r="L34">
            <v>7</v>
          </cell>
          <cell r="O34">
            <v>0</v>
          </cell>
          <cell r="P34">
            <v>320.38</v>
          </cell>
          <cell r="R34">
            <v>42.9</v>
          </cell>
          <cell r="S34">
            <v>14.52</v>
          </cell>
          <cell r="T34">
            <v>24.5</v>
          </cell>
          <cell r="U34">
            <v>4.2765787370103919E-5</v>
          </cell>
          <cell r="V34">
            <v>0.32100000000000001</v>
          </cell>
          <cell r="W34">
            <v>5.2624567013056221E-5</v>
          </cell>
          <cell r="X34">
            <v>0.39500000000000002</v>
          </cell>
          <cell r="Y34">
            <v>87500</v>
          </cell>
          <cell r="Z34">
            <v>11.66</v>
          </cell>
          <cell r="AA34">
            <v>7801</v>
          </cell>
        </row>
        <row r="35">
          <cell r="B35" t="str">
            <v>HSX</v>
          </cell>
          <cell r="C35" t="str">
            <v>HLC</v>
          </cell>
          <cell r="D35">
            <v>8000</v>
          </cell>
          <cell r="F35">
            <v>92000</v>
          </cell>
          <cell r="G35">
            <v>11.5</v>
          </cell>
          <cell r="H35">
            <v>56000</v>
          </cell>
          <cell r="I35">
            <v>7</v>
          </cell>
          <cell r="J35">
            <v>89147</v>
          </cell>
          <cell r="K35">
            <v>11.143375000000001</v>
          </cell>
          <cell r="L35">
            <v>8</v>
          </cell>
          <cell r="O35">
            <v>0</v>
          </cell>
          <cell r="P35">
            <v>332</v>
          </cell>
          <cell r="R35">
            <v>43.2</v>
          </cell>
          <cell r="S35">
            <v>14.5</v>
          </cell>
          <cell r="T35">
            <v>24.5</v>
          </cell>
          <cell r="U35">
            <v>4.4999999999999996E-5</v>
          </cell>
          <cell r="V35">
            <v>0.36</v>
          </cell>
          <cell r="W35">
            <v>5.0625000000000004E-5</v>
          </cell>
          <cell r="X35">
            <v>0.40500000000000003</v>
          </cell>
          <cell r="Y35">
            <v>97500</v>
          </cell>
          <cell r="Z35">
            <v>12.19</v>
          </cell>
          <cell r="AA35">
            <v>8511</v>
          </cell>
        </row>
        <row r="36">
          <cell r="B36" t="str">
            <v>SVX</v>
          </cell>
          <cell r="C36" t="str">
            <v>HLC</v>
          </cell>
          <cell r="D36">
            <v>8000</v>
          </cell>
          <cell r="F36">
            <v>92000</v>
          </cell>
          <cell r="G36">
            <v>11.5</v>
          </cell>
          <cell r="H36">
            <v>56000</v>
          </cell>
          <cell r="I36">
            <v>7</v>
          </cell>
          <cell r="J36">
            <v>89147</v>
          </cell>
          <cell r="K36">
            <v>11.143375000000001</v>
          </cell>
          <cell r="L36">
            <v>8</v>
          </cell>
          <cell r="O36">
            <v>0</v>
          </cell>
          <cell r="P36">
            <v>332</v>
          </cell>
          <cell r="R36">
            <v>43.2</v>
          </cell>
          <cell r="S36">
            <v>14.5</v>
          </cell>
          <cell r="T36">
            <v>24.5</v>
          </cell>
          <cell r="U36">
            <v>4.4999999999999996E-5</v>
          </cell>
          <cell r="V36">
            <v>0.36</v>
          </cell>
          <cell r="W36">
            <v>5.0625000000000004E-5</v>
          </cell>
          <cell r="X36">
            <v>0.40500000000000003</v>
          </cell>
          <cell r="Y36">
            <v>97500</v>
          </cell>
          <cell r="Z36">
            <v>12.19</v>
          </cell>
          <cell r="AA36">
            <v>8511</v>
          </cell>
        </row>
        <row r="37">
          <cell r="B37" t="str">
            <v>BRX</v>
          </cell>
          <cell r="C37" t="str">
            <v>HLC</v>
          </cell>
          <cell r="D37">
            <v>8300</v>
          </cell>
          <cell r="F37">
            <v>93750</v>
          </cell>
          <cell r="G37">
            <v>11.295180722891565</v>
          </cell>
          <cell r="H37">
            <v>37699</v>
          </cell>
          <cell r="I37">
            <v>4.5420481927710847</v>
          </cell>
          <cell r="J37">
            <v>86321</v>
          </cell>
          <cell r="K37">
            <v>10.400120481927711</v>
          </cell>
          <cell r="L37">
            <v>8</v>
          </cell>
          <cell r="O37">
            <v>0</v>
          </cell>
          <cell r="P37">
            <v>335.07</v>
          </cell>
          <cell r="R37">
            <v>42.8</v>
          </cell>
          <cell r="S37">
            <v>14.61</v>
          </cell>
          <cell r="T37">
            <v>24.5</v>
          </cell>
          <cell r="U37">
            <v>4.3975903614457827E-5</v>
          </cell>
          <cell r="V37">
            <v>0.36499999999999999</v>
          </cell>
          <cell r="W37">
            <v>4.9397590361445779E-5</v>
          </cell>
          <cell r="X37">
            <v>0.41</v>
          </cell>
          <cell r="Y37">
            <v>95000</v>
          </cell>
          <cell r="Z37">
            <v>11.45</v>
          </cell>
          <cell r="AA37">
            <v>8545</v>
          </cell>
        </row>
        <row r="38">
          <cell r="B38" t="str">
            <v>CBX</v>
          </cell>
          <cell r="C38" t="str">
            <v>HLC</v>
          </cell>
          <cell r="D38">
            <v>8300</v>
          </cell>
          <cell r="F38">
            <v>93750</v>
          </cell>
          <cell r="G38">
            <v>11.295180722891565</v>
          </cell>
          <cell r="H38">
            <v>37699</v>
          </cell>
          <cell r="I38">
            <v>4.5420481927710847</v>
          </cell>
          <cell r="J38">
            <v>85819</v>
          </cell>
          <cell r="K38">
            <v>10.339638554216867</v>
          </cell>
          <cell r="L38">
            <v>8</v>
          </cell>
          <cell r="O38">
            <v>0</v>
          </cell>
          <cell r="P38">
            <v>335.07</v>
          </cell>
          <cell r="R38">
            <v>42.8</v>
          </cell>
          <cell r="S38">
            <v>14.61</v>
          </cell>
          <cell r="T38">
            <v>24.5</v>
          </cell>
          <cell r="U38">
            <v>4.3975903614457827E-5</v>
          </cell>
          <cell r="V38">
            <v>0.36499999999999999</v>
          </cell>
          <cell r="W38">
            <v>4.9397590361445779E-5</v>
          </cell>
          <cell r="X38">
            <v>0.41</v>
          </cell>
          <cell r="Y38">
            <v>95000</v>
          </cell>
          <cell r="Z38">
            <v>11.45</v>
          </cell>
          <cell r="AA38">
            <v>8545</v>
          </cell>
        </row>
        <row r="39">
          <cell r="B39" t="str">
            <v>CHX</v>
          </cell>
          <cell r="C39" t="str">
            <v>HLC</v>
          </cell>
          <cell r="D39">
            <v>8300</v>
          </cell>
          <cell r="F39">
            <v>93750</v>
          </cell>
          <cell r="G39">
            <v>11.295180722891565</v>
          </cell>
          <cell r="H39">
            <v>37699</v>
          </cell>
          <cell r="I39">
            <v>4.5420481927710847</v>
          </cell>
          <cell r="J39">
            <v>85735</v>
          </cell>
          <cell r="K39">
            <v>10.329518072289156</v>
          </cell>
          <cell r="L39">
            <v>8</v>
          </cell>
          <cell r="O39">
            <v>0</v>
          </cell>
          <cell r="P39">
            <v>335.07</v>
          </cell>
          <cell r="R39">
            <v>42.8</v>
          </cell>
          <cell r="S39">
            <v>14.61</v>
          </cell>
          <cell r="T39">
            <v>24.5</v>
          </cell>
          <cell r="U39">
            <v>4.3975903614457827E-5</v>
          </cell>
          <cell r="V39">
            <v>0.36499999999999999</v>
          </cell>
          <cell r="W39">
            <v>4.9397590361445779E-5</v>
          </cell>
          <cell r="X39">
            <v>0.41</v>
          </cell>
          <cell r="Y39">
            <v>95000</v>
          </cell>
          <cell r="Z39">
            <v>11.45</v>
          </cell>
          <cell r="AA39">
            <v>8545</v>
          </cell>
        </row>
        <row r="40">
          <cell r="B40" t="str">
            <v>HVX</v>
          </cell>
          <cell r="C40" t="str">
            <v>HLC</v>
          </cell>
          <cell r="D40">
            <v>8300</v>
          </cell>
          <cell r="F40">
            <v>93750</v>
          </cell>
          <cell r="G40">
            <v>11.295180722891565</v>
          </cell>
          <cell r="H40">
            <v>37699</v>
          </cell>
          <cell r="I40">
            <v>4.5420481927710847</v>
          </cell>
          <cell r="J40">
            <v>86321</v>
          </cell>
          <cell r="K40">
            <v>10.400120481927711</v>
          </cell>
          <cell r="L40">
            <v>8</v>
          </cell>
          <cell r="O40">
            <v>0</v>
          </cell>
          <cell r="P40">
            <v>335.07</v>
          </cell>
          <cell r="R40">
            <v>42.8</v>
          </cell>
          <cell r="S40">
            <v>14.61</v>
          </cell>
          <cell r="T40">
            <v>24.5</v>
          </cell>
          <cell r="U40">
            <v>4.3975903614457827E-5</v>
          </cell>
          <cell r="V40">
            <v>0.36499999999999999</v>
          </cell>
          <cell r="W40">
            <v>4.9397590361445779E-5</v>
          </cell>
          <cell r="X40">
            <v>0.41</v>
          </cell>
          <cell r="Y40">
            <v>95000</v>
          </cell>
          <cell r="Z40">
            <v>11.45</v>
          </cell>
          <cell r="AA40">
            <v>8545</v>
          </cell>
        </row>
        <row r="41">
          <cell r="B41" t="str">
            <v>KUX</v>
          </cell>
          <cell r="C41" t="str">
            <v>HLC</v>
          </cell>
          <cell r="D41">
            <v>8300</v>
          </cell>
          <cell r="F41">
            <v>93750</v>
          </cell>
          <cell r="G41">
            <v>11.295180722891565</v>
          </cell>
          <cell r="H41">
            <v>37699</v>
          </cell>
          <cell r="I41">
            <v>4.5420481927710847</v>
          </cell>
          <cell r="J41">
            <v>86321</v>
          </cell>
          <cell r="K41">
            <v>10.400120481927711</v>
          </cell>
          <cell r="L41">
            <v>8</v>
          </cell>
          <cell r="O41">
            <v>0</v>
          </cell>
          <cell r="P41">
            <v>335.07</v>
          </cell>
          <cell r="R41">
            <v>42.8</v>
          </cell>
          <cell r="S41">
            <v>14.61</v>
          </cell>
          <cell r="T41">
            <v>24.5</v>
          </cell>
          <cell r="U41">
            <v>4.3975903614457827E-5</v>
          </cell>
          <cell r="V41">
            <v>0.36499999999999999</v>
          </cell>
          <cell r="W41">
            <v>4.9397590361445779E-5</v>
          </cell>
          <cell r="X41">
            <v>0.41</v>
          </cell>
          <cell r="Y41">
            <v>95000</v>
          </cell>
          <cell r="Z41">
            <v>11.45</v>
          </cell>
          <cell r="AA41">
            <v>8545</v>
          </cell>
        </row>
        <row r="42">
          <cell r="B42" t="str">
            <v>KYX</v>
          </cell>
          <cell r="C42" t="str">
            <v>HLC</v>
          </cell>
          <cell r="D42">
            <v>8300</v>
          </cell>
          <cell r="F42">
            <v>93750</v>
          </cell>
          <cell r="G42">
            <v>11.295180722891565</v>
          </cell>
          <cell r="H42">
            <v>37699</v>
          </cell>
          <cell r="I42">
            <v>4.5420481927710847</v>
          </cell>
          <cell r="J42">
            <v>85581</v>
          </cell>
          <cell r="K42">
            <v>10.310963855421686</v>
          </cell>
          <cell r="L42">
            <v>8</v>
          </cell>
          <cell r="O42">
            <v>0</v>
          </cell>
          <cell r="P42">
            <v>335.07</v>
          </cell>
          <cell r="R42">
            <v>42.8</v>
          </cell>
          <cell r="S42">
            <v>14.61</v>
          </cell>
          <cell r="T42">
            <v>24.5</v>
          </cell>
          <cell r="U42">
            <v>4.3975903614457827E-5</v>
          </cell>
          <cell r="V42">
            <v>0.36499999999999999</v>
          </cell>
          <cell r="W42">
            <v>4.9397590361445779E-5</v>
          </cell>
          <cell r="X42">
            <v>0.41</v>
          </cell>
          <cell r="Y42">
            <v>95000</v>
          </cell>
          <cell r="Z42">
            <v>11.45</v>
          </cell>
          <cell r="AA42">
            <v>8545</v>
          </cell>
        </row>
        <row r="43">
          <cell r="B43" t="str">
            <v>OSX</v>
          </cell>
          <cell r="C43" t="str">
            <v>HLC</v>
          </cell>
          <cell r="D43">
            <v>8300</v>
          </cell>
          <cell r="F43">
            <v>93750</v>
          </cell>
          <cell r="G43">
            <v>11.295180722891565</v>
          </cell>
          <cell r="H43">
            <v>37699</v>
          </cell>
          <cell r="I43">
            <v>4.5420481927710847</v>
          </cell>
          <cell r="J43">
            <v>85934</v>
          </cell>
          <cell r="K43">
            <v>10.353493975903614</v>
          </cell>
          <cell r="L43">
            <v>8</v>
          </cell>
          <cell r="O43">
            <v>0</v>
          </cell>
          <cell r="P43">
            <v>335.07</v>
          </cell>
          <cell r="R43">
            <v>42.8</v>
          </cell>
          <cell r="S43">
            <v>14.61</v>
          </cell>
          <cell r="T43">
            <v>24.5</v>
          </cell>
          <cell r="U43">
            <v>4.3975903614457827E-5</v>
          </cell>
          <cell r="V43">
            <v>0.36499999999999999</v>
          </cell>
          <cell r="W43">
            <v>4.9397590361445779E-5</v>
          </cell>
          <cell r="X43">
            <v>0.41</v>
          </cell>
          <cell r="Y43">
            <v>95000</v>
          </cell>
          <cell r="Z43">
            <v>11.45</v>
          </cell>
          <cell r="AA43">
            <v>8545</v>
          </cell>
        </row>
        <row r="44">
          <cell r="B44" t="str">
            <v>TSX</v>
          </cell>
          <cell r="C44" t="str">
            <v>HLC</v>
          </cell>
          <cell r="D44">
            <v>8300</v>
          </cell>
          <cell r="F44">
            <v>93750</v>
          </cell>
          <cell r="G44">
            <v>11.295180722891565</v>
          </cell>
          <cell r="H44">
            <v>37699</v>
          </cell>
          <cell r="I44">
            <v>4.5420481927710847</v>
          </cell>
          <cell r="J44">
            <v>86321</v>
          </cell>
          <cell r="K44">
            <v>10.400120481927711</v>
          </cell>
          <cell r="L44">
            <v>8</v>
          </cell>
          <cell r="O44">
            <v>0</v>
          </cell>
          <cell r="P44">
            <v>335.07</v>
          </cell>
          <cell r="R44">
            <v>42.8</v>
          </cell>
          <cell r="S44">
            <v>14.61</v>
          </cell>
          <cell r="T44">
            <v>24.5</v>
          </cell>
          <cell r="U44">
            <v>4.3975903614457827E-5</v>
          </cell>
          <cell r="V44">
            <v>0.36499999999999999</v>
          </cell>
          <cell r="W44">
            <v>4.9397590361445779E-5</v>
          </cell>
          <cell r="X44">
            <v>0.41</v>
          </cell>
          <cell r="Y44">
            <v>95000</v>
          </cell>
          <cell r="Z44">
            <v>11.45</v>
          </cell>
          <cell r="AA44">
            <v>8545</v>
          </cell>
        </row>
        <row r="46">
          <cell r="B46" t="str">
            <v>CSI</v>
          </cell>
          <cell r="C46" t="str">
            <v>MIS</v>
          </cell>
          <cell r="D46">
            <v>3100</v>
          </cell>
          <cell r="G46">
            <v>0</v>
          </cell>
          <cell r="I46">
            <v>0</v>
          </cell>
          <cell r="J46">
            <v>45226</v>
          </cell>
          <cell r="K46">
            <v>14.589032258064517</v>
          </cell>
          <cell r="O46">
            <v>0</v>
          </cell>
          <cell r="P46">
            <v>242</v>
          </cell>
          <cell r="R46">
            <v>32.24</v>
          </cell>
          <cell r="S46">
            <v>12.48</v>
          </cell>
          <cell r="T46">
            <v>20.170000000000002</v>
          </cell>
          <cell r="U46">
            <v>5.8238129032258071E-5</v>
          </cell>
          <cell r="V46">
            <v>0.18053820000000001</v>
          </cell>
          <cell r="W46">
            <v>7.2009870967741933E-5</v>
          </cell>
          <cell r="X46">
            <v>0.2232306</v>
          </cell>
          <cell r="Y46">
            <v>34500</v>
          </cell>
          <cell r="Z46">
            <v>11.13</v>
          </cell>
          <cell r="AA46">
            <v>3144</v>
          </cell>
        </row>
        <row r="47">
          <cell r="B47" t="str">
            <v>MME</v>
          </cell>
          <cell r="C47" t="str">
            <v>MIS</v>
          </cell>
          <cell r="D47">
            <v>4574</v>
          </cell>
          <cell r="F47">
            <v>49874</v>
          </cell>
          <cell r="G47">
            <v>10.90380411018802</v>
          </cell>
          <cell r="H47">
            <v>31357</v>
          </cell>
          <cell r="I47">
            <v>6.8554875382597293</v>
          </cell>
          <cell r="J47">
            <v>52060.87</v>
          </cell>
          <cell r="K47">
            <v>11.381912986445125</v>
          </cell>
          <cell r="L47">
            <v>7</v>
          </cell>
          <cell r="O47">
            <v>0</v>
          </cell>
          <cell r="P47">
            <v>294.06</v>
          </cell>
          <cell r="R47">
            <v>32.200000000000003</v>
          </cell>
          <cell r="S47">
            <v>13.023</v>
          </cell>
          <cell r="T47">
            <v>20.9</v>
          </cell>
          <cell r="U47">
            <v>5.6930476606908621E-5</v>
          </cell>
          <cell r="V47">
            <v>0.26040000000000002</v>
          </cell>
          <cell r="W47">
            <v>7.2474857892435514E-5</v>
          </cell>
          <cell r="X47">
            <v>0.33150000000000002</v>
          </cell>
          <cell r="Y47">
            <v>45200</v>
          </cell>
          <cell r="Z47">
            <v>9.8800000000000008</v>
          </cell>
          <cell r="AA47">
            <v>4378</v>
          </cell>
        </row>
        <row r="48">
          <cell r="B48" t="str">
            <v>BPD</v>
          </cell>
          <cell r="C48" t="str">
            <v>MIS</v>
          </cell>
          <cell r="D48">
            <v>4900</v>
          </cell>
          <cell r="F48">
            <v>53379</v>
          </cell>
          <cell r="G48">
            <v>10.893673469387755</v>
          </cell>
          <cell r="H48">
            <v>31584</v>
          </cell>
          <cell r="I48">
            <v>6.4457142857142857</v>
          </cell>
          <cell r="J48">
            <v>44728</v>
          </cell>
          <cell r="K48">
            <v>9.1281632653061227</v>
          </cell>
          <cell r="L48">
            <v>5</v>
          </cell>
          <cell r="O48">
            <v>0</v>
          </cell>
          <cell r="P48">
            <v>276</v>
          </cell>
          <cell r="R48">
            <v>37.1</v>
          </cell>
          <cell r="S48">
            <v>13.6</v>
          </cell>
          <cell r="T48">
            <v>21.7</v>
          </cell>
          <cell r="U48">
            <v>4.6957959183673465E-5</v>
          </cell>
          <cell r="V48">
            <v>0.23009399999999999</v>
          </cell>
          <cell r="W48">
            <v>5.6634081632653064E-5</v>
          </cell>
          <cell r="X48">
            <v>0.277507</v>
          </cell>
          <cell r="Y48">
            <v>49150</v>
          </cell>
          <cell r="Z48">
            <v>10.029999999999999</v>
          </cell>
          <cell r="AA48">
            <v>4724</v>
          </cell>
        </row>
        <row r="49">
          <cell r="B49" t="str">
            <v>OBI</v>
          </cell>
          <cell r="C49" t="str">
            <v>MIS</v>
          </cell>
          <cell r="D49">
            <v>5400</v>
          </cell>
          <cell r="F49">
            <v>66046</v>
          </cell>
          <cell r="G49">
            <v>12.230740740740741</v>
          </cell>
          <cell r="H49">
            <v>30540</v>
          </cell>
          <cell r="I49">
            <v>5.6555555555555559</v>
          </cell>
          <cell r="J49">
            <v>55527</v>
          </cell>
          <cell r="K49">
            <v>10.282777777777778</v>
          </cell>
          <cell r="L49">
            <v>5</v>
          </cell>
          <cell r="O49">
            <v>0</v>
          </cell>
          <cell r="P49">
            <v>276.02</v>
          </cell>
          <cell r="R49">
            <v>40</v>
          </cell>
          <cell r="S49">
            <v>14</v>
          </cell>
          <cell r="T49">
            <v>24.3</v>
          </cell>
          <cell r="U49">
            <v>4.8000000000000001E-5</v>
          </cell>
          <cell r="V49">
            <v>0.25919999999999999</v>
          </cell>
          <cell r="W49">
            <v>5.7000000000000003E-5</v>
          </cell>
          <cell r="X49">
            <v>0.30780000000000002</v>
          </cell>
          <cell r="Y49">
            <v>56700</v>
          </cell>
          <cell r="Z49">
            <v>10.5</v>
          </cell>
          <cell r="AA49">
            <v>5323</v>
          </cell>
        </row>
        <row r="50">
          <cell r="B50" t="str">
            <v>OCC</v>
          </cell>
          <cell r="C50" t="str">
            <v>MIS</v>
          </cell>
          <cell r="D50">
            <v>5400</v>
          </cell>
          <cell r="F50">
            <v>66046</v>
          </cell>
          <cell r="G50">
            <v>12.230740740740741</v>
          </cell>
          <cell r="H50">
            <v>30540</v>
          </cell>
          <cell r="I50">
            <v>5.6555555555555559</v>
          </cell>
          <cell r="J50">
            <v>55527</v>
          </cell>
          <cell r="K50">
            <v>10.282777777777778</v>
          </cell>
          <cell r="L50">
            <v>5</v>
          </cell>
          <cell r="O50">
            <v>0</v>
          </cell>
          <cell r="P50">
            <v>276.02</v>
          </cell>
          <cell r="R50">
            <v>40</v>
          </cell>
          <cell r="S50">
            <v>14</v>
          </cell>
          <cell r="T50">
            <v>24.3</v>
          </cell>
          <cell r="U50">
            <v>4.8000000000000001E-5</v>
          </cell>
          <cell r="V50">
            <v>0.25919999999999999</v>
          </cell>
          <cell r="W50">
            <v>5.7000000000000003E-5</v>
          </cell>
          <cell r="X50">
            <v>0.30780000000000002</v>
          </cell>
          <cell r="Y50">
            <v>56700</v>
          </cell>
          <cell r="Z50">
            <v>10.5</v>
          </cell>
          <cell r="AA50">
            <v>5323</v>
          </cell>
        </row>
        <row r="51">
          <cell r="B51" t="str">
            <v>OCL</v>
          </cell>
          <cell r="C51" t="str">
            <v>MIS</v>
          </cell>
          <cell r="D51">
            <v>5400</v>
          </cell>
          <cell r="F51">
            <v>66046</v>
          </cell>
          <cell r="G51">
            <v>12.230740740740741</v>
          </cell>
          <cell r="H51">
            <v>30540</v>
          </cell>
          <cell r="I51">
            <v>5.6555555555555559</v>
          </cell>
          <cell r="J51">
            <v>55527</v>
          </cell>
          <cell r="K51">
            <v>10.282777777777778</v>
          </cell>
          <cell r="L51">
            <v>5</v>
          </cell>
          <cell r="O51">
            <v>0</v>
          </cell>
          <cell r="P51">
            <v>276.02</v>
          </cell>
          <cell r="R51">
            <v>40</v>
          </cell>
          <cell r="S51">
            <v>14</v>
          </cell>
          <cell r="T51">
            <v>24.3</v>
          </cell>
          <cell r="U51">
            <v>4.8000000000000001E-5</v>
          </cell>
          <cell r="V51">
            <v>0.25919999999999999</v>
          </cell>
          <cell r="W51">
            <v>5.7000000000000003E-5</v>
          </cell>
          <cell r="X51">
            <v>0.30780000000000002</v>
          </cell>
          <cell r="Y51">
            <v>56700</v>
          </cell>
          <cell r="Z51">
            <v>10.5</v>
          </cell>
          <cell r="AA51">
            <v>5323</v>
          </cell>
        </row>
        <row r="52">
          <cell r="B52" t="str">
            <v>WA2</v>
          </cell>
          <cell r="C52" t="str">
            <v>MIS</v>
          </cell>
          <cell r="D52">
            <v>6039</v>
          </cell>
          <cell r="F52">
            <v>66199</v>
          </cell>
          <cell r="G52">
            <v>10.961914224209306</v>
          </cell>
          <cell r="H52">
            <v>34052</v>
          </cell>
          <cell r="I52">
            <v>5.6386819009769829</v>
          </cell>
          <cell r="J52">
            <v>68387.009999999995</v>
          </cell>
          <cell r="K52">
            <v>11.324227521112766</v>
          </cell>
          <cell r="L52">
            <v>7</v>
          </cell>
          <cell r="O52">
            <v>0</v>
          </cell>
          <cell r="P52">
            <v>276.2</v>
          </cell>
          <cell r="R52">
            <v>40</v>
          </cell>
          <cell r="S52">
            <v>14</v>
          </cell>
          <cell r="T52">
            <v>20.170000000000002</v>
          </cell>
          <cell r="U52">
            <v>4.3000000000000002E-5</v>
          </cell>
          <cell r="V52">
            <v>0.25967699999999999</v>
          </cell>
          <cell r="W52">
            <v>5.1600000000000001E-5</v>
          </cell>
          <cell r="X52">
            <v>0.31161240000000001</v>
          </cell>
          <cell r="Y52">
            <v>60000</v>
          </cell>
          <cell r="Z52">
            <v>9.94</v>
          </cell>
          <cell r="AA52">
            <v>5792</v>
          </cell>
        </row>
        <row r="53">
          <cell r="B53" t="str">
            <v>WA3</v>
          </cell>
          <cell r="C53" t="str">
            <v>MIS</v>
          </cell>
          <cell r="D53">
            <v>6039</v>
          </cell>
          <cell r="F53">
            <v>66199</v>
          </cell>
          <cell r="G53">
            <v>10.961914224209306</v>
          </cell>
          <cell r="H53">
            <v>34052</v>
          </cell>
          <cell r="I53">
            <v>5.6386819009769829</v>
          </cell>
          <cell r="J53">
            <v>68387.009999999995</v>
          </cell>
          <cell r="K53">
            <v>11.324227521112766</v>
          </cell>
          <cell r="L53">
            <v>7</v>
          </cell>
          <cell r="O53">
            <v>0</v>
          </cell>
          <cell r="P53">
            <v>276.2</v>
          </cell>
          <cell r="R53">
            <v>40</v>
          </cell>
          <cell r="S53">
            <v>14</v>
          </cell>
          <cell r="T53">
            <v>20.170000000000002</v>
          </cell>
          <cell r="U53">
            <v>4.3000000000000002E-5</v>
          </cell>
          <cell r="V53">
            <v>0.25967699999999999</v>
          </cell>
          <cell r="W53">
            <v>5.1600000000000001E-5</v>
          </cell>
          <cell r="X53">
            <v>0.31161240000000001</v>
          </cell>
          <cell r="Y53">
            <v>60000</v>
          </cell>
          <cell r="Z53">
            <v>9.94</v>
          </cell>
          <cell r="AA53">
            <v>5792</v>
          </cell>
        </row>
        <row r="54">
          <cell r="B54" t="str">
            <v>WA5</v>
          </cell>
          <cell r="C54" t="str">
            <v>MIS</v>
          </cell>
          <cell r="D54">
            <v>6039</v>
          </cell>
          <cell r="F54">
            <v>66199</v>
          </cell>
          <cell r="G54">
            <v>10.961914224209306</v>
          </cell>
          <cell r="H54">
            <v>34052</v>
          </cell>
          <cell r="I54">
            <v>5.6386819009769829</v>
          </cell>
          <cell r="J54">
            <v>68387.009999999995</v>
          </cell>
          <cell r="K54">
            <v>11.324227521112766</v>
          </cell>
          <cell r="L54">
            <v>7</v>
          </cell>
          <cell r="O54">
            <v>0</v>
          </cell>
          <cell r="P54">
            <v>276.2</v>
          </cell>
          <cell r="R54">
            <v>40</v>
          </cell>
          <cell r="S54">
            <v>14</v>
          </cell>
          <cell r="T54">
            <v>20.170000000000002</v>
          </cell>
          <cell r="U54">
            <v>4.3000000000000002E-5</v>
          </cell>
          <cell r="V54">
            <v>0.25967699999999999</v>
          </cell>
          <cell r="W54">
            <v>5.1600000000000001E-5</v>
          </cell>
          <cell r="X54">
            <v>0.31161240000000001</v>
          </cell>
          <cell r="Y54">
            <v>60000</v>
          </cell>
          <cell r="Z54">
            <v>9.94</v>
          </cell>
          <cell r="AA54">
            <v>5792</v>
          </cell>
        </row>
        <row r="55">
          <cell r="B55" t="str">
            <v>WHI</v>
          </cell>
          <cell r="C55" t="str">
            <v>MIS</v>
          </cell>
          <cell r="D55">
            <v>6039</v>
          </cell>
          <cell r="F55">
            <v>66199</v>
          </cell>
          <cell r="G55">
            <v>10.961914224209306</v>
          </cell>
          <cell r="H55">
            <v>34052</v>
          </cell>
          <cell r="I55">
            <v>5.6386819009769829</v>
          </cell>
          <cell r="J55">
            <v>68387.009999999995</v>
          </cell>
          <cell r="K55">
            <v>11.324227521112766</v>
          </cell>
          <cell r="L55">
            <v>7</v>
          </cell>
          <cell r="O55">
            <v>0</v>
          </cell>
          <cell r="P55">
            <v>276.2</v>
          </cell>
          <cell r="R55">
            <v>40</v>
          </cell>
          <cell r="S55">
            <v>14</v>
          </cell>
          <cell r="T55">
            <v>20.170000000000002</v>
          </cell>
          <cell r="U55">
            <v>4.3000000000000002E-5</v>
          </cell>
          <cell r="V55">
            <v>0.25967699999999999</v>
          </cell>
          <cell r="W55">
            <v>5.1600000000000001E-5</v>
          </cell>
          <cell r="X55">
            <v>0.31161240000000001</v>
          </cell>
          <cell r="Y55">
            <v>60000</v>
          </cell>
          <cell r="Z55">
            <v>9.94</v>
          </cell>
          <cell r="AA55">
            <v>5792</v>
          </cell>
        </row>
        <row r="57">
          <cell r="B57" t="str">
            <v>SPR</v>
          </cell>
          <cell r="C57" t="str">
            <v>NYK</v>
          </cell>
          <cell r="D57">
            <v>2893</v>
          </cell>
          <cell r="E57">
            <v>2893</v>
          </cell>
          <cell r="F57">
            <v>43213</v>
          </cell>
          <cell r="G57">
            <v>14.937089526443138</v>
          </cell>
          <cell r="H57">
            <v>15446</v>
          </cell>
          <cell r="I57">
            <v>5.3390943657103351</v>
          </cell>
          <cell r="J57">
            <v>38943</v>
          </cell>
          <cell r="K57">
            <v>13.461113031455238</v>
          </cell>
          <cell r="L57">
            <v>4</v>
          </cell>
          <cell r="M57">
            <v>2893</v>
          </cell>
          <cell r="N57">
            <v>37764</v>
          </cell>
          <cell r="O57">
            <v>13.053577601106118</v>
          </cell>
          <cell r="P57">
            <v>253.28</v>
          </cell>
          <cell r="Q57">
            <v>253.28</v>
          </cell>
          <cell r="R57">
            <v>32.200000000000003</v>
          </cell>
          <cell r="S57">
            <v>11.52</v>
          </cell>
          <cell r="T57">
            <v>21.2</v>
          </cell>
          <cell r="U57">
            <v>5.4400000000000001E-5</v>
          </cell>
          <cell r="V57">
            <v>0.1573792</v>
          </cell>
          <cell r="W57">
            <v>6.5099999999999997E-5</v>
          </cell>
          <cell r="X57">
            <v>0.18833430000000001</v>
          </cell>
          <cell r="Y57">
            <v>29500</v>
          </cell>
          <cell r="Z57">
            <v>10.199999999999999</v>
          </cell>
          <cell r="AA57">
            <v>2811</v>
          </cell>
        </row>
        <row r="58">
          <cell r="B58" t="str">
            <v>STB</v>
          </cell>
          <cell r="C58" t="str">
            <v>NYK</v>
          </cell>
          <cell r="D58">
            <v>2893</v>
          </cell>
          <cell r="E58">
            <v>2893</v>
          </cell>
          <cell r="F58">
            <v>43213</v>
          </cell>
          <cell r="G58">
            <v>14.937089526443138</v>
          </cell>
          <cell r="H58">
            <v>15446</v>
          </cell>
          <cell r="I58">
            <v>5.3390943657103351</v>
          </cell>
          <cell r="J58">
            <v>38943</v>
          </cell>
          <cell r="K58">
            <v>13.461113031455238</v>
          </cell>
          <cell r="L58">
            <v>4</v>
          </cell>
          <cell r="M58">
            <v>2893</v>
          </cell>
          <cell r="N58">
            <v>37764</v>
          </cell>
          <cell r="O58">
            <v>13.053577601106118</v>
          </cell>
          <cell r="P58">
            <v>253.28</v>
          </cell>
          <cell r="Q58">
            <v>253.28</v>
          </cell>
          <cell r="R58">
            <v>32.200000000000003</v>
          </cell>
          <cell r="S58">
            <v>11.52</v>
          </cell>
          <cell r="T58">
            <v>21.2</v>
          </cell>
          <cell r="U58">
            <v>5.4400000000000001E-5</v>
          </cell>
          <cell r="V58">
            <v>0.1573792</v>
          </cell>
          <cell r="W58">
            <v>6.5099999999999997E-5</v>
          </cell>
          <cell r="X58">
            <v>0.18833430000000001</v>
          </cell>
          <cell r="Y58">
            <v>29500</v>
          </cell>
          <cell r="Z58">
            <v>10.199999999999999</v>
          </cell>
          <cell r="AA58">
            <v>2811</v>
          </cell>
        </row>
        <row r="59">
          <cell r="B59" t="str">
            <v>STM</v>
          </cell>
          <cell r="C59" t="str">
            <v>NYK</v>
          </cell>
          <cell r="D59">
            <v>2905</v>
          </cell>
          <cell r="E59">
            <v>2905</v>
          </cell>
          <cell r="F59">
            <v>43213</v>
          </cell>
          <cell r="G59">
            <v>14.875387263339071</v>
          </cell>
          <cell r="H59">
            <v>15446</v>
          </cell>
          <cell r="I59">
            <v>5.3170395869191047</v>
          </cell>
          <cell r="J59">
            <v>38943</v>
          </cell>
          <cell r="K59">
            <v>13.405507745266782</v>
          </cell>
          <cell r="L59">
            <v>4</v>
          </cell>
          <cell r="M59">
            <v>2905</v>
          </cell>
          <cell r="N59">
            <v>37764</v>
          </cell>
          <cell r="O59">
            <v>12.999655765920826</v>
          </cell>
          <cell r="P59">
            <v>253.28</v>
          </cell>
          <cell r="Q59">
            <v>253.28</v>
          </cell>
          <cell r="R59">
            <v>32.200000000000003</v>
          </cell>
          <cell r="S59">
            <v>11.52</v>
          </cell>
          <cell r="T59">
            <v>21.2</v>
          </cell>
          <cell r="U59">
            <v>5.4175283993115315E-5</v>
          </cell>
          <cell r="V59">
            <v>0.1573792</v>
          </cell>
          <cell r="W59">
            <v>6.4831084337349404E-5</v>
          </cell>
          <cell r="X59">
            <v>0.18833430000000001</v>
          </cell>
          <cell r="Y59">
            <v>29500</v>
          </cell>
          <cell r="Z59">
            <v>10.15</v>
          </cell>
          <cell r="AA59">
            <v>2817</v>
          </cell>
        </row>
        <row r="60">
          <cell r="B60" t="str">
            <v>STC</v>
          </cell>
          <cell r="C60" t="str">
            <v>NYK</v>
          </cell>
          <cell r="D60">
            <v>2918</v>
          </cell>
          <cell r="E60">
            <v>2918</v>
          </cell>
          <cell r="F60">
            <v>43209</v>
          </cell>
          <cell r="G60">
            <v>14.807745030843042</v>
          </cell>
          <cell r="H60">
            <v>13357</v>
          </cell>
          <cell r="I60">
            <v>4.5774503084304321</v>
          </cell>
          <cell r="J60">
            <v>37954</v>
          </cell>
          <cell r="K60">
            <v>13.006854009595614</v>
          </cell>
          <cell r="L60">
            <v>4</v>
          </cell>
          <cell r="M60">
            <v>2918</v>
          </cell>
          <cell r="N60">
            <v>34299</v>
          </cell>
          <cell r="O60">
            <v>11.754283755997259</v>
          </cell>
          <cell r="P60">
            <v>251.5</v>
          </cell>
          <cell r="Q60">
            <v>251.5</v>
          </cell>
          <cell r="R60">
            <v>32.200000000000003</v>
          </cell>
          <cell r="S60">
            <v>11.525</v>
          </cell>
          <cell r="T60">
            <v>21.2</v>
          </cell>
          <cell r="U60">
            <v>5.4176285126799176E-5</v>
          </cell>
          <cell r="V60">
            <v>0.15808639999999999</v>
          </cell>
          <cell r="W60">
            <v>6.4832282385195338E-5</v>
          </cell>
          <cell r="X60">
            <v>0.1891806</v>
          </cell>
          <cell r="Y60">
            <v>28500</v>
          </cell>
          <cell r="Z60">
            <v>9.77</v>
          </cell>
          <cell r="AA60">
            <v>2778</v>
          </cell>
        </row>
        <row r="61">
          <cell r="B61" t="str">
            <v>STL</v>
          </cell>
          <cell r="C61" t="str">
            <v>NYK</v>
          </cell>
          <cell r="D61">
            <v>2918</v>
          </cell>
          <cell r="E61">
            <v>2918</v>
          </cell>
          <cell r="F61">
            <v>43227</v>
          </cell>
          <cell r="G61">
            <v>14.813913639479095</v>
          </cell>
          <cell r="H61">
            <v>13357</v>
          </cell>
          <cell r="I61">
            <v>4.5774503084304321</v>
          </cell>
          <cell r="J61">
            <v>37954</v>
          </cell>
          <cell r="K61">
            <v>13.006854009595614</v>
          </cell>
          <cell r="L61">
            <v>4</v>
          </cell>
          <cell r="M61">
            <v>2918</v>
          </cell>
          <cell r="N61">
            <v>34308</v>
          </cell>
          <cell r="O61">
            <v>11.757368060315285</v>
          </cell>
          <cell r="P61">
            <v>251.5</v>
          </cell>
          <cell r="Q61">
            <v>251.5</v>
          </cell>
          <cell r="R61">
            <v>32.200000000000003</v>
          </cell>
          <cell r="S61">
            <v>11.525</v>
          </cell>
          <cell r="T61">
            <v>21.2</v>
          </cell>
          <cell r="U61">
            <v>5.4176285126799176E-5</v>
          </cell>
          <cell r="V61">
            <v>0.15808639999999999</v>
          </cell>
          <cell r="W61">
            <v>6.4832282385195338E-5</v>
          </cell>
          <cell r="X61">
            <v>0.1891806</v>
          </cell>
          <cell r="Y61">
            <v>28500</v>
          </cell>
          <cell r="Z61">
            <v>9.77</v>
          </cell>
          <cell r="AA61">
            <v>2778</v>
          </cell>
        </row>
        <row r="62">
          <cell r="B62" t="str">
            <v>NCO</v>
          </cell>
          <cell r="C62" t="str">
            <v>NYK</v>
          </cell>
          <cell r="D62">
            <v>3855</v>
          </cell>
          <cell r="F62">
            <v>40952</v>
          </cell>
          <cell r="G62">
            <v>10.623086900129701</v>
          </cell>
          <cell r="H62">
            <v>25095</v>
          </cell>
          <cell r="I62">
            <v>6.5097276264591439</v>
          </cell>
          <cell r="J62">
            <v>41963</v>
          </cell>
          <cell r="K62">
            <v>10.885343709468223</v>
          </cell>
          <cell r="L62">
            <v>6</v>
          </cell>
          <cell r="O62">
            <v>0</v>
          </cell>
          <cell r="P62">
            <v>260.86</v>
          </cell>
          <cell r="R62">
            <v>32.25</v>
          </cell>
          <cell r="S62">
            <v>13</v>
          </cell>
          <cell r="T62">
            <v>19.3</v>
          </cell>
          <cell r="U62">
            <v>4.1008145265888454E-5</v>
          </cell>
          <cell r="V62">
            <v>0.15808639999999999</v>
          </cell>
          <cell r="W62">
            <v>4.907408560311284E-5</v>
          </cell>
          <cell r="X62">
            <v>0.1891806</v>
          </cell>
          <cell r="Y62">
            <v>40100</v>
          </cell>
          <cell r="Z62">
            <v>10.4</v>
          </cell>
          <cell r="AA62">
            <v>3887</v>
          </cell>
        </row>
        <row r="63">
          <cell r="B63" t="str">
            <v>CSR</v>
          </cell>
          <cell r="C63" t="str">
            <v>NYK</v>
          </cell>
          <cell r="D63">
            <v>6135</v>
          </cell>
          <cell r="F63">
            <v>76847</v>
          </cell>
          <cell r="G63">
            <v>12.52599837000815</v>
          </cell>
          <cell r="H63">
            <v>30006</v>
          </cell>
          <cell r="I63">
            <v>4.8909535452322741</v>
          </cell>
          <cell r="J63">
            <v>68259</v>
          </cell>
          <cell r="K63">
            <v>11.126161369193154</v>
          </cell>
          <cell r="L63">
            <v>7</v>
          </cell>
          <cell r="O63">
            <v>0</v>
          </cell>
          <cell r="P63">
            <v>299.89999999999998</v>
          </cell>
          <cell r="R63">
            <v>40</v>
          </cell>
          <cell r="S63">
            <v>14</v>
          </cell>
          <cell r="T63">
            <v>23.9</v>
          </cell>
          <cell r="U63">
            <v>4.4321923390383048E-5</v>
          </cell>
          <cell r="V63">
            <v>0.27191500000000002</v>
          </cell>
          <cell r="W63">
            <v>5.2759576202118992E-5</v>
          </cell>
          <cell r="X63">
            <v>0.32368000000000002</v>
          </cell>
          <cell r="Y63">
            <v>67400</v>
          </cell>
          <cell r="Z63">
            <v>10.99</v>
          </cell>
          <cell r="AA63">
            <v>6186</v>
          </cell>
        </row>
        <row r="64">
          <cell r="B64" t="str">
            <v>SRS</v>
          </cell>
          <cell r="C64" t="str">
            <v>NYK</v>
          </cell>
          <cell r="D64">
            <v>6135</v>
          </cell>
          <cell r="F64">
            <v>76847</v>
          </cell>
          <cell r="G64">
            <v>12.52599837000815</v>
          </cell>
          <cell r="H64">
            <v>30006</v>
          </cell>
          <cell r="I64">
            <v>4.8909535452322741</v>
          </cell>
          <cell r="J64">
            <v>68259</v>
          </cell>
          <cell r="K64">
            <v>11.126161369193154</v>
          </cell>
          <cell r="L64">
            <v>7</v>
          </cell>
          <cell r="O64">
            <v>0</v>
          </cell>
          <cell r="P64">
            <v>299.89999999999998</v>
          </cell>
          <cell r="R64">
            <v>40</v>
          </cell>
          <cell r="S64">
            <v>14</v>
          </cell>
          <cell r="T64">
            <v>23.9</v>
          </cell>
          <cell r="U64">
            <v>4.4321923390383048E-5</v>
          </cell>
          <cell r="V64">
            <v>0.27191500000000002</v>
          </cell>
          <cell r="W64">
            <v>5.2759576202118992E-5</v>
          </cell>
          <cell r="X64">
            <v>0.32368000000000002</v>
          </cell>
          <cell r="Y64">
            <v>67400</v>
          </cell>
          <cell r="Z64">
            <v>10.99</v>
          </cell>
          <cell r="AA64">
            <v>6186</v>
          </cell>
        </row>
        <row r="65">
          <cell r="B65" t="str">
            <v>ADM</v>
          </cell>
          <cell r="C65" t="str">
            <v>NYK</v>
          </cell>
          <cell r="D65">
            <v>6141</v>
          </cell>
          <cell r="F65">
            <v>75637</v>
          </cell>
          <cell r="G65">
            <v>12.316723660641589</v>
          </cell>
          <cell r="H65">
            <v>29588</v>
          </cell>
          <cell r="I65">
            <v>4.8181078000325677</v>
          </cell>
          <cell r="J65">
            <v>68302</v>
          </cell>
          <cell r="K65">
            <v>11.122292786191174</v>
          </cell>
          <cell r="L65">
            <v>7</v>
          </cell>
          <cell r="O65">
            <v>0</v>
          </cell>
          <cell r="P65">
            <v>299.89999999999998</v>
          </cell>
          <cell r="R65">
            <v>40</v>
          </cell>
          <cell r="S65">
            <v>14</v>
          </cell>
          <cell r="T65">
            <v>23.9</v>
          </cell>
          <cell r="U65">
            <v>4.3746458231558381E-5</v>
          </cell>
          <cell r="V65">
            <v>0.26864700000000002</v>
          </cell>
          <cell r="W65">
            <v>5.1967269174401565E-5</v>
          </cell>
          <cell r="X65">
            <v>0.319131</v>
          </cell>
          <cell r="Y65">
            <v>66400</v>
          </cell>
          <cell r="Z65">
            <v>10.81</v>
          </cell>
          <cell r="AA65">
            <v>6143</v>
          </cell>
        </row>
        <row r="66">
          <cell r="B66" t="str">
            <v>NAT</v>
          </cell>
          <cell r="C66" t="str">
            <v>NYK</v>
          </cell>
          <cell r="D66">
            <v>6141</v>
          </cell>
          <cell r="F66">
            <v>75637</v>
          </cell>
          <cell r="G66">
            <v>12.316723660641589</v>
          </cell>
          <cell r="H66">
            <v>29588</v>
          </cell>
          <cell r="I66">
            <v>4.8181078000325677</v>
          </cell>
          <cell r="J66">
            <v>68302</v>
          </cell>
          <cell r="K66">
            <v>11.122292786191174</v>
          </cell>
          <cell r="L66">
            <v>7</v>
          </cell>
          <cell r="O66">
            <v>0</v>
          </cell>
          <cell r="P66">
            <v>299.89999999999998</v>
          </cell>
          <cell r="R66">
            <v>40</v>
          </cell>
          <cell r="S66">
            <v>14</v>
          </cell>
          <cell r="T66">
            <v>23.9</v>
          </cell>
          <cell r="U66">
            <v>4.3746458231558381E-5</v>
          </cell>
          <cell r="V66">
            <v>0.26864700000000002</v>
          </cell>
          <cell r="W66">
            <v>5.1967269174401565E-5</v>
          </cell>
          <cell r="X66">
            <v>0.319131</v>
          </cell>
          <cell r="Y66">
            <v>66400</v>
          </cell>
          <cell r="Z66">
            <v>10.81</v>
          </cell>
          <cell r="AA66">
            <v>6143</v>
          </cell>
        </row>
        <row r="67">
          <cell r="B67" t="str">
            <v>NAE</v>
          </cell>
          <cell r="C67" t="str">
            <v>NYK</v>
          </cell>
          <cell r="D67">
            <v>6238</v>
          </cell>
          <cell r="F67">
            <v>75484</v>
          </cell>
          <cell r="G67">
            <v>12.100673292722027</v>
          </cell>
          <cell r="H67">
            <v>29555</v>
          </cell>
          <cell r="I67">
            <v>4.7378967617826229</v>
          </cell>
          <cell r="J67">
            <v>76535.91</v>
          </cell>
          <cell r="K67">
            <v>12.269302661109331</v>
          </cell>
          <cell r="L67">
            <v>7</v>
          </cell>
          <cell r="O67">
            <v>0</v>
          </cell>
          <cell r="P67">
            <v>299.89999999999998</v>
          </cell>
          <cell r="R67">
            <v>40</v>
          </cell>
          <cell r="S67">
            <v>14</v>
          </cell>
          <cell r="T67">
            <v>23.9</v>
          </cell>
          <cell r="U67">
            <v>4.5918162872715616E-5</v>
          </cell>
          <cell r="V67">
            <v>0.28643750000000001</v>
          </cell>
          <cell r="W67">
            <v>5.7228053863417763E-5</v>
          </cell>
          <cell r="X67">
            <v>0.35698859999999999</v>
          </cell>
          <cell r="Y67">
            <v>66000</v>
          </cell>
          <cell r="Z67">
            <v>10.58</v>
          </cell>
          <cell r="AA67">
            <v>6173</v>
          </cell>
        </row>
        <row r="68">
          <cell r="B68" t="str">
            <v>NAG</v>
          </cell>
          <cell r="C68" t="str">
            <v>NYK</v>
          </cell>
          <cell r="D68">
            <v>6238</v>
          </cell>
          <cell r="F68">
            <v>75484</v>
          </cell>
          <cell r="G68">
            <v>12.100673292722027</v>
          </cell>
          <cell r="H68">
            <v>29555</v>
          </cell>
          <cell r="I68">
            <v>4.7378967617826229</v>
          </cell>
          <cell r="J68">
            <v>76535.91</v>
          </cell>
          <cell r="K68">
            <v>12.269302661109331</v>
          </cell>
          <cell r="L68">
            <v>7</v>
          </cell>
          <cell r="O68">
            <v>0</v>
          </cell>
          <cell r="P68">
            <v>299.89999999999998</v>
          </cell>
          <cell r="R68">
            <v>40</v>
          </cell>
          <cell r="S68">
            <v>14</v>
          </cell>
          <cell r="T68">
            <v>23.9</v>
          </cell>
          <cell r="U68">
            <v>4.5918162872715616E-5</v>
          </cell>
          <cell r="V68">
            <v>0.28643750000000001</v>
          </cell>
          <cell r="W68">
            <v>5.7228053863417763E-5</v>
          </cell>
          <cell r="X68">
            <v>0.35698859999999999</v>
          </cell>
          <cell r="Y68">
            <v>66000</v>
          </cell>
          <cell r="Z68">
            <v>10.58</v>
          </cell>
          <cell r="AA68">
            <v>6173</v>
          </cell>
        </row>
        <row r="69">
          <cell r="B69" t="str">
            <v>NAH</v>
          </cell>
          <cell r="C69" t="str">
            <v>NYK</v>
          </cell>
          <cell r="D69">
            <v>6238</v>
          </cell>
          <cell r="F69">
            <v>75484</v>
          </cell>
          <cell r="G69">
            <v>12.100673292722027</v>
          </cell>
          <cell r="H69">
            <v>29555</v>
          </cell>
          <cell r="I69">
            <v>4.7378967617826229</v>
          </cell>
          <cell r="J69">
            <v>76535.91</v>
          </cell>
          <cell r="K69">
            <v>12.269302661109331</v>
          </cell>
          <cell r="L69">
            <v>7</v>
          </cell>
          <cell r="O69">
            <v>0</v>
          </cell>
          <cell r="P69">
            <v>299.89999999999998</v>
          </cell>
          <cell r="R69">
            <v>40</v>
          </cell>
          <cell r="S69">
            <v>14</v>
          </cell>
          <cell r="T69">
            <v>23.9</v>
          </cell>
          <cell r="U69">
            <v>4.5918162872715616E-5</v>
          </cell>
          <cell r="V69">
            <v>0.28643750000000001</v>
          </cell>
          <cell r="W69">
            <v>5.7228053863417763E-5</v>
          </cell>
          <cell r="X69">
            <v>0.35698859999999999</v>
          </cell>
          <cell r="Y69">
            <v>66000</v>
          </cell>
          <cell r="Z69">
            <v>10.58</v>
          </cell>
          <cell r="AA69">
            <v>6173</v>
          </cell>
        </row>
        <row r="70">
          <cell r="B70" t="str">
            <v>NAL</v>
          </cell>
          <cell r="C70" t="str">
            <v>NYK</v>
          </cell>
          <cell r="D70">
            <v>6238</v>
          </cell>
          <cell r="F70">
            <v>76199</v>
          </cell>
          <cell r="G70">
            <v>12.215293363257455</v>
          </cell>
          <cell r="H70">
            <v>29780</v>
          </cell>
          <cell r="I70">
            <v>4.7739660147483169</v>
          </cell>
          <cell r="J70">
            <v>77639.59</v>
          </cell>
          <cell r="K70">
            <v>12.446231163834561</v>
          </cell>
          <cell r="L70">
            <v>7</v>
          </cell>
          <cell r="O70">
            <v>0</v>
          </cell>
          <cell r="P70">
            <v>299.95</v>
          </cell>
          <cell r="R70">
            <v>40</v>
          </cell>
          <cell r="S70">
            <v>14.023</v>
          </cell>
          <cell r="T70">
            <v>24</v>
          </cell>
          <cell r="U70">
            <v>4.5918162872715616E-5</v>
          </cell>
          <cell r="V70">
            <v>0.28643750000000001</v>
          </cell>
          <cell r="W70">
            <v>5.7228053863417763E-5</v>
          </cell>
          <cell r="X70">
            <v>0.35698859999999999</v>
          </cell>
          <cell r="Y70">
            <v>66000</v>
          </cell>
          <cell r="Z70">
            <v>10.58</v>
          </cell>
          <cell r="AA70">
            <v>6173</v>
          </cell>
        </row>
        <row r="71">
          <cell r="B71" t="str">
            <v>NAO</v>
          </cell>
          <cell r="C71" t="str">
            <v>NYK</v>
          </cell>
          <cell r="D71">
            <v>6238</v>
          </cell>
          <cell r="F71">
            <v>75484</v>
          </cell>
          <cell r="G71">
            <v>12.100673292722027</v>
          </cell>
          <cell r="H71">
            <v>29555</v>
          </cell>
          <cell r="I71">
            <v>4.7378967617826229</v>
          </cell>
          <cell r="J71">
            <v>76535.91</v>
          </cell>
          <cell r="K71">
            <v>12.269302661109331</v>
          </cell>
          <cell r="L71">
            <v>7</v>
          </cell>
          <cell r="O71">
            <v>0</v>
          </cell>
          <cell r="P71">
            <v>299.89999999999998</v>
          </cell>
          <cell r="R71">
            <v>40</v>
          </cell>
          <cell r="S71">
            <v>14</v>
          </cell>
          <cell r="T71">
            <v>23.9</v>
          </cell>
          <cell r="U71">
            <v>4.5918162872715616E-5</v>
          </cell>
          <cell r="V71">
            <v>0.28643750000000001</v>
          </cell>
          <cell r="W71">
            <v>5.7228053863417763E-5</v>
          </cell>
          <cell r="X71">
            <v>0.35698859999999999</v>
          </cell>
          <cell r="Y71">
            <v>66000</v>
          </cell>
          <cell r="Z71">
            <v>10.58</v>
          </cell>
          <cell r="AA71">
            <v>6173</v>
          </cell>
        </row>
        <row r="72">
          <cell r="B72" t="str">
            <v>NAQ</v>
          </cell>
          <cell r="C72" t="str">
            <v>NYK</v>
          </cell>
          <cell r="D72">
            <v>6238</v>
          </cell>
          <cell r="F72">
            <v>75484</v>
          </cell>
          <cell r="G72">
            <v>12.100673292722027</v>
          </cell>
          <cell r="H72">
            <v>29555</v>
          </cell>
          <cell r="I72">
            <v>4.7378967617826229</v>
          </cell>
          <cell r="J72">
            <v>76535.91</v>
          </cell>
          <cell r="K72">
            <v>12.269302661109331</v>
          </cell>
          <cell r="L72">
            <v>7</v>
          </cell>
          <cell r="O72">
            <v>0</v>
          </cell>
          <cell r="P72">
            <v>299.89999999999998</v>
          </cell>
          <cell r="R72">
            <v>40</v>
          </cell>
          <cell r="S72">
            <v>14</v>
          </cell>
          <cell r="T72">
            <v>23.9</v>
          </cell>
          <cell r="U72">
            <v>4.5918162872715616E-5</v>
          </cell>
          <cell r="V72">
            <v>0.28643750000000001</v>
          </cell>
          <cell r="W72">
            <v>5.7228053863417763E-5</v>
          </cell>
          <cell r="X72">
            <v>0.35698859999999999</v>
          </cell>
          <cell r="Y72">
            <v>66000</v>
          </cell>
          <cell r="Z72">
            <v>10.58</v>
          </cell>
          <cell r="AA72">
            <v>6173</v>
          </cell>
        </row>
        <row r="73">
          <cell r="B73" t="str">
            <v>NAR</v>
          </cell>
          <cell r="C73" t="str">
            <v>NYK</v>
          </cell>
          <cell r="D73">
            <v>6238</v>
          </cell>
          <cell r="F73">
            <v>75484</v>
          </cell>
          <cell r="G73">
            <v>12.100673292722027</v>
          </cell>
          <cell r="H73">
            <v>29555</v>
          </cell>
          <cell r="I73">
            <v>4.7378967617826229</v>
          </cell>
          <cell r="J73">
            <v>76535.91</v>
          </cell>
          <cell r="K73">
            <v>12.269302661109331</v>
          </cell>
          <cell r="L73">
            <v>7</v>
          </cell>
          <cell r="O73">
            <v>0</v>
          </cell>
          <cell r="P73">
            <v>299.89999999999998</v>
          </cell>
          <cell r="R73">
            <v>40</v>
          </cell>
          <cell r="S73">
            <v>14</v>
          </cell>
          <cell r="T73">
            <v>23.9</v>
          </cell>
          <cell r="U73">
            <v>4.5918162872715616E-5</v>
          </cell>
          <cell r="V73">
            <v>0.28643750000000001</v>
          </cell>
          <cell r="W73">
            <v>5.7228053863417763E-5</v>
          </cell>
          <cell r="X73">
            <v>0.35698859999999999</v>
          </cell>
          <cell r="Y73">
            <v>66000</v>
          </cell>
          <cell r="Z73">
            <v>10.58</v>
          </cell>
          <cell r="AA73">
            <v>6173</v>
          </cell>
        </row>
        <row r="74">
          <cell r="B74" t="str">
            <v>NPG</v>
          </cell>
          <cell r="C74" t="str">
            <v>NYK</v>
          </cell>
          <cell r="D74">
            <v>6238</v>
          </cell>
          <cell r="F74">
            <v>76199</v>
          </cell>
          <cell r="G74">
            <v>12.215293363257455</v>
          </cell>
          <cell r="H74">
            <v>29780</v>
          </cell>
          <cell r="I74">
            <v>4.7739660147483169</v>
          </cell>
          <cell r="J74">
            <v>77639.59</v>
          </cell>
          <cell r="K74">
            <v>12.446231163834561</v>
          </cell>
          <cell r="L74">
            <v>7</v>
          </cell>
          <cell r="O74">
            <v>0</v>
          </cell>
          <cell r="P74">
            <v>299.95</v>
          </cell>
          <cell r="R74">
            <v>40</v>
          </cell>
          <cell r="S74">
            <v>14.023</v>
          </cell>
          <cell r="T74">
            <v>24</v>
          </cell>
          <cell r="U74">
            <v>4.5918162872715616E-5</v>
          </cell>
          <cell r="V74">
            <v>0.28643750000000001</v>
          </cell>
          <cell r="W74">
            <v>5.7228053863417763E-5</v>
          </cell>
          <cell r="X74">
            <v>0.35698859999999999</v>
          </cell>
          <cell r="Y74">
            <v>66000</v>
          </cell>
          <cell r="Z74">
            <v>10.58</v>
          </cell>
          <cell r="AA74">
            <v>6173</v>
          </cell>
        </row>
        <row r="75">
          <cell r="B75" t="str">
            <v>NPX</v>
          </cell>
          <cell r="C75" t="str">
            <v>NYK</v>
          </cell>
          <cell r="D75">
            <v>6238</v>
          </cell>
          <cell r="F75">
            <v>76199</v>
          </cell>
          <cell r="G75">
            <v>12.215293363257455</v>
          </cell>
          <cell r="H75">
            <v>29780</v>
          </cell>
          <cell r="I75">
            <v>4.7739660147483169</v>
          </cell>
          <cell r="J75">
            <v>77639.59</v>
          </cell>
          <cell r="K75">
            <v>12.446231163834561</v>
          </cell>
          <cell r="L75">
            <v>7</v>
          </cell>
          <cell r="O75">
            <v>0</v>
          </cell>
          <cell r="P75">
            <v>299.95</v>
          </cell>
          <cell r="R75">
            <v>40</v>
          </cell>
          <cell r="S75">
            <v>14.023</v>
          </cell>
          <cell r="T75">
            <v>24</v>
          </cell>
          <cell r="U75">
            <v>4.5918162872715616E-5</v>
          </cell>
          <cell r="V75">
            <v>0.28643750000000001</v>
          </cell>
          <cell r="W75">
            <v>5.7228053863417763E-5</v>
          </cell>
          <cell r="X75">
            <v>0.35698859999999999</v>
          </cell>
          <cell r="Y75">
            <v>66000</v>
          </cell>
          <cell r="Z75">
            <v>10.58</v>
          </cell>
          <cell r="AA75">
            <v>6173</v>
          </cell>
        </row>
        <row r="76">
          <cell r="B76" t="str">
            <v>NLO</v>
          </cell>
          <cell r="C76" t="str">
            <v>NYK</v>
          </cell>
          <cell r="D76">
            <v>6258</v>
          </cell>
          <cell r="F76">
            <v>75201</v>
          </cell>
          <cell r="G76">
            <v>12.016778523489933</v>
          </cell>
          <cell r="H76">
            <v>28409</v>
          </cell>
          <cell r="I76">
            <v>4.5396292745286031</v>
          </cell>
          <cell r="J76">
            <v>77737.45</v>
          </cell>
          <cell r="K76">
            <v>12.422091722595077</v>
          </cell>
          <cell r="L76">
            <v>7</v>
          </cell>
          <cell r="O76">
            <v>0</v>
          </cell>
          <cell r="P76">
            <v>299.85199999999998</v>
          </cell>
          <cell r="R76">
            <v>40</v>
          </cell>
          <cell r="S76">
            <v>14</v>
          </cell>
          <cell r="T76">
            <v>24.3</v>
          </cell>
          <cell r="U76">
            <v>4.6607015020773412E-5</v>
          </cell>
          <cell r="V76">
            <v>0.2916667</v>
          </cell>
          <cell r="W76">
            <v>5.8410083093640135E-5</v>
          </cell>
          <cell r="X76">
            <v>0.36553029999999997</v>
          </cell>
          <cell r="Y76">
            <v>65400</v>
          </cell>
          <cell r="Z76">
            <v>10.45</v>
          </cell>
          <cell r="AA76">
            <v>6155</v>
          </cell>
        </row>
        <row r="77">
          <cell r="B77" t="str">
            <v>NLR</v>
          </cell>
          <cell r="C77" t="str">
            <v>NYK</v>
          </cell>
          <cell r="D77">
            <v>6258</v>
          </cell>
          <cell r="F77">
            <v>75201</v>
          </cell>
          <cell r="G77">
            <v>12.016778523489933</v>
          </cell>
          <cell r="H77">
            <v>28409</v>
          </cell>
          <cell r="I77">
            <v>4.5396292745286031</v>
          </cell>
          <cell r="J77">
            <v>77737.45</v>
          </cell>
          <cell r="K77">
            <v>12.422091722595077</v>
          </cell>
          <cell r="L77">
            <v>7</v>
          </cell>
          <cell r="O77">
            <v>0</v>
          </cell>
          <cell r="P77">
            <v>299.85199999999998</v>
          </cell>
          <cell r="R77">
            <v>40</v>
          </cell>
          <cell r="S77">
            <v>14</v>
          </cell>
          <cell r="T77">
            <v>24.3</v>
          </cell>
          <cell r="U77">
            <v>4.6607015020773412E-5</v>
          </cell>
          <cell r="V77">
            <v>0.2916667</v>
          </cell>
          <cell r="W77">
            <v>5.8410083093640135E-5</v>
          </cell>
          <cell r="X77">
            <v>0.36553029999999997</v>
          </cell>
          <cell r="Y77">
            <v>65400</v>
          </cell>
          <cell r="Z77">
            <v>10.45</v>
          </cell>
          <cell r="AA77">
            <v>6155</v>
          </cell>
        </row>
        <row r="78">
          <cell r="B78" t="str">
            <v>NLT</v>
          </cell>
          <cell r="C78" t="str">
            <v>NYK</v>
          </cell>
          <cell r="D78">
            <v>6258</v>
          </cell>
          <cell r="F78">
            <v>75201</v>
          </cell>
          <cell r="G78">
            <v>12.016778523489933</v>
          </cell>
          <cell r="H78">
            <v>28409</v>
          </cell>
          <cell r="I78">
            <v>4.5396292745286031</v>
          </cell>
          <cell r="J78">
            <v>77737.45</v>
          </cell>
          <cell r="K78">
            <v>12.422091722595077</v>
          </cell>
          <cell r="L78">
            <v>7</v>
          </cell>
          <cell r="O78">
            <v>0</v>
          </cell>
          <cell r="P78">
            <v>299.85199999999998</v>
          </cell>
          <cell r="R78">
            <v>40</v>
          </cell>
          <cell r="S78">
            <v>14</v>
          </cell>
          <cell r="T78">
            <v>24.3</v>
          </cell>
          <cell r="U78">
            <v>4.6607015020773412E-5</v>
          </cell>
          <cell r="V78">
            <v>0.2916667</v>
          </cell>
          <cell r="W78">
            <v>5.8410083093640135E-5</v>
          </cell>
          <cell r="X78">
            <v>0.36553029999999997</v>
          </cell>
          <cell r="Y78">
            <v>65400</v>
          </cell>
          <cell r="Z78">
            <v>10.45</v>
          </cell>
          <cell r="AA78">
            <v>6155</v>
          </cell>
        </row>
        <row r="79">
          <cell r="B79" t="str">
            <v>NLX</v>
          </cell>
          <cell r="C79" t="str">
            <v>NYK</v>
          </cell>
          <cell r="D79">
            <v>6258</v>
          </cell>
          <cell r="F79">
            <v>75201</v>
          </cell>
          <cell r="G79">
            <v>12.016778523489933</v>
          </cell>
          <cell r="H79">
            <v>28409</v>
          </cell>
          <cell r="I79">
            <v>4.5396292745286031</v>
          </cell>
          <cell r="J79">
            <v>77737.45</v>
          </cell>
          <cell r="K79">
            <v>12.422091722595077</v>
          </cell>
          <cell r="L79">
            <v>7</v>
          </cell>
          <cell r="O79">
            <v>0</v>
          </cell>
          <cell r="P79">
            <v>299.85199999999998</v>
          </cell>
          <cell r="R79">
            <v>40</v>
          </cell>
          <cell r="S79">
            <v>14</v>
          </cell>
          <cell r="T79">
            <v>24.3</v>
          </cell>
          <cell r="U79">
            <v>4.6607015020773412E-5</v>
          </cell>
          <cell r="V79">
            <v>0.2916667</v>
          </cell>
          <cell r="W79">
            <v>5.8410083093640135E-5</v>
          </cell>
          <cell r="X79">
            <v>0.36553029999999997</v>
          </cell>
          <cell r="Y79">
            <v>65400</v>
          </cell>
          <cell r="Z79">
            <v>10.45</v>
          </cell>
          <cell r="AA79">
            <v>6155</v>
          </cell>
        </row>
        <row r="80">
          <cell r="B80" t="str">
            <v>NLY</v>
          </cell>
          <cell r="C80" t="str">
            <v>NYK</v>
          </cell>
          <cell r="D80">
            <v>6258</v>
          </cell>
          <cell r="F80">
            <v>75201</v>
          </cell>
          <cell r="G80">
            <v>12.016778523489933</v>
          </cell>
          <cell r="H80">
            <v>28409</v>
          </cell>
          <cell r="I80">
            <v>4.5396292745286031</v>
          </cell>
          <cell r="J80">
            <v>77737.45</v>
          </cell>
          <cell r="K80">
            <v>12.422091722595077</v>
          </cell>
          <cell r="L80">
            <v>7</v>
          </cell>
          <cell r="O80">
            <v>0</v>
          </cell>
          <cell r="P80">
            <v>299.85199999999998</v>
          </cell>
          <cell r="R80">
            <v>40</v>
          </cell>
          <cell r="S80">
            <v>14</v>
          </cell>
          <cell r="T80">
            <v>24.3</v>
          </cell>
          <cell r="U80">
            <v>4.6607015020773412E-5</v>
          </cell>
          <cell r="V80">
            <v>0.2916667</v>
          </cell>
          <cell r="W80">
            <v>5.8410083093640135E-5</v>
          </cell>
          <cell r="X80">
            <v>0.36553029999999997</v>
          </cell>
          <cell r="Y80">
            <v>65400</v>
          </cell>
          <cell r="Z80">
            <v>10.45</v>
          </cell>
          <cell r="AA80">
            <v>6155</v>
          </cell>
        </row>
        <row r="81">
          <cell r="B81" t="str">
            <v>NTR</v>
          </cell>
          <cell r="C81" t="str">
            <v>NYK</v>
          </cell>
          <cell r="D81">
            <v>6258</v>
          </cell>
          <cell r="F81">
            <v>75201</v>
          </cell>
          <cell r="G81">
            <v>12.016778523489933</v>
          </cell>
          <cell r="H81">
            <v>28409</v>
          </cell>
          <cell r="I81">
            <v>4.5396292745286031</v>
          </cell>
          <cell r="J81">
            <v>77737.45</v>
          </cell>
          <cell r="K81">
            <v>12.422091722595077</v>
          </cell>
          <cell r="L81">
            <v>7</v>
          </cell>
          <cell r="O81">
            <v>0</v>
          </cell>
          <cell r="P81">
            <v>299.85199999999998</v>
          </cell>
          <cell r="R81">
            <v>40</v>
          </cell>
          <cell r="S81">
            <v>14</v>
          </cell>
          <cell r="T81">
            <v>24.3</v>
          </cell>
          <cell r="U81">
            <v>4.6607015020773412E-5</v>
          </cell>
          <cell r="V81">
            <v>0.2916667</v>
          </cell>
          <cell r="W81">
            <v>5.8410083093640135E-5</v>
          </cell>
          <cell r="X81">
            <v>0.36553029999999997</v>
          </cell>
          <cell r="Y81">
            <v>65400</v>
          </cell>
          <cell r="Z81">
            <v>10.45</v>
          </cell>
          <cell r="AA81">
            <v>6155</v>
          </cell>
        </row>
        <row r="82">
          <cell r="B82" t="str">
            <v>NTM</v>
          </cell>
          <cell r="C82" t="str">
            <v>NYK</v>
          </cell>
          <cell r="D82">
            <v>6258</v>
          </cell>
          <cell r="F82">
            <v>75201</v>
          </cell>
          <cell r="G82">
            <v>12.016778523489933</v>
          </cell>
          <cell r="H82">
            <v>28409</v>
          </cell>
          <cell r="I82">
            <v>4.5396292745286031</v>
          </cell>
          <cell r="J82">
            <v>77737.45</v>
          </cell>
          <cell r="K82">
            <v>12.422091722595077</v>
          </cell>
          <cell r="L82">
            <v>7</v>
          </cell>
          <cell r="O82">
            <v>0</v>
          </cell>
          <cell r="P82">
            <v>299.85199999999998</v>
          </cell>
          <cell r="R82">
            <v>40</v>
          </cell>
          <cell r="S82">
            <v>14</v>
          </cell>
          <cell r="T82">
            <v>24.3</v>
          </cell>
          <cell r="U82">
            <v>4.6607015020773412E-5</v>
          </cell>
          <cell r="V82">
            <v>0.2916667</v>
          </cell>
          <cell r="W82">
            <v>5.8410083093640135E-5</v>
          </cell>
          <cell r="X82">
            <v>0.36553029999999997</v>
          </cell>
          <cell r="Y82">
            <v>65400</v>
          </cell>
          <cell r="Z82">
            <v>10.45</v>
          </cell>
          <cell r="AA82">
            <v>6155</v>
          </cell>
        </row>
        <row r="83">
          <cell r="B83" t="str">
            <v>NTE</v>
          </cell>
          <cell r="C83" t="str">
            <v>NYK</v>
          </cell>
          <cell r="D83">
            <v>6258</v>
          </cell>
          <cell r="F83">
            <v>75201</v>
          </cell>
          <cell r="G83">
            <v>12.016778523489933</v>
          </cell>
          <cell r="H83">
            <v>28409</v>
          </cell>
          <cell r="I83">
            <v>4.5396292745286031</v>
          </cell>
          <cell r="J83">
            <v>77737.45</v>
          </cell>
          <cell r="K83">
            <v>12.422091722595077</v>
          </cell>
          <cell r="L83">
            <v>7</v>
          </cell>
          <cell r="O83">
            <v>0</v>
          </cell>
          <cell r="P83">
            <v>299.85199999999998</v>
          </cell>
          <cell r="R83">
            <v>40</v>
          </cell>
          <cell r="S83">
            <v>14</v>
          </cell>
          <cell r="T83">
            <v>24.3</v>
          </cell>
          <cell r="U83">
            <v>4.6607015020773412E-5</v>
          </cell>
          <cell r="V83">
            <v>0.2916667</v>
          </cell>
          <cell r="W83">
            <v>5.8410083093640135E-5</v>
          </cell>
          <cell r="X83">
            <v>0.36553029999999997</v>
          </cell>
          <cell r="Y83">
            <v>65400</v>
          </cell>
          <cell r="Z83">
            <v>10.45</v>
          </cell>
          <cell r="AA83">
            <v>6155</v>
          </cell>
        </row>
        <row r="84">
          <cell r="B84" t="str">
            <v>NTT</v>
          </cell>
          <cell r="C84" t="str">
            <v>NYK</v>
          </cell>
          <cell r="D84">
            <v>6258</v>
          </cell>
          <cell r="F84">
            <v>75201</v>
          </cell>
          <cell r="G84">
            <v>12.016778523489933</v>
          </cell>
          <cell r="H84">
            <v>28409</v>
          </cell>
          <cell r="I84">
            <v>4.5396292745286031</v>
          </cell>
          <cell r="J84">
            <v>77737.45</v>
          </cell>
          <cell r="K84">
            <v>12.422091722595077</v>
          </cell>
          <cell r="L84">
            <v>7</v>
          </cell>
          <cell r="O84">
            <v>0</v>
          </cell>
          <cell r="P84">
            <v>299.85199999999998</v>
          </cell>
          <cell r="R84">
            <v>40</v>
          </cell>
          <cell r="S84">
            <v>14</v>
          </cell>
          <cell r="T84">
            <v>24.3</v>
          </cell>
          <cell r="U84">
            <v>4.6607015020773412E-5</v>
          </cell>
          <cell r="V84">
            <v>0.2916667</v>
          </cell>
          <cell r="W84">
            <v>5.8410083093640135E-5</v>
          </cell>
          <cell r="X84">
            <v>0.36553029999999997</v>
          </cell>
          <cell r="Y84">
            <v>65400</v>
          </cell>
          <cell r="Z84">
            <v>10.45</v>
          </cell>
          <cell r="AA84">
            <v>6155</v>
          </cell>
        </row>
        <row r="85">
          <cell r="B85" t="str">
            <v>NOC</v>
          </cell>
          <cell r="C85" t="str">
            <v>NYK</v>
          </cell>
          <cell r="D85">
            <v>8600</v>
          </cell>
          <cell r="F85">
            <v>97825</v>
          </cell>
          <cell r="G85">
            <v>11.375</v>
          </cell>
          <cell r="H85">
            <v>37907</v>
          </cell>
          <cell r="I85">
            <v>4.407790697674419</v>
          </cell>
          <cell r="J85">
            <v>98275.92</v>
          </cell>
          <cell r="K85">
            <v>11.427432558139534</v>
          </cell>
          <cell r="L85">
            <v>7</v>
          </cell>
          <cell r="O85">
            <v>0</v>
          </cell>
          <cell r="P85">
            <v>338.17</v>
          </cell>
          <cell r="R85">
            <v>45.6</v>
          </cell>
          <cell r="S85">
            <v>14.5</v>
          </cell>
          <cell r="T85">
            <v>24.6</v>
          </cell>
          <cell r="U85">
            <v>4.0440139916891298E-5</v>
          </cell>
          <cell r="V85">
            <v>0.34778520328526519</v>
          </cell>
          <cell r="W85">
            <v>4.9206093337527997E-5</v>
          </cell>
          <cell r="X85">
            <v>0.42317240270274076</v>
          </cell>
          <cell r="Y85">
            <v>89000</v>
          </cell>
          <cell r="Z85">
            <v>10.35</v>
          </cell>
          <cell r="AA85">
            <v>8418</v>
          </cell>
        </row>
        <row r="86">
          <cell r="B86" t="str">
            <v>NOH</v>
          </cell>
          <cell r="C86" t="str">
            <v>NYK</v>
          </cell>
          <cell r="D86">
            <v>8600</v>
          </cell>
          <cell r="F86">
            <v>97825</v>
          </cell>
          <cell r="G86">
            <v>11.375</v>
          </cell>
          <cell r="H86">
            <v>37907</v>
          </cell>
          <cell r="I86">
            <v>4.407790697674419</v>
          </cell>
          <cell r="J86">
            <v>98275.92</v>
          </cell>
          <cell r="K86">
            <v>11.427432558139534</v>
          </cell>
          <cell r="L86">
            <v>7</v>
          </cell>
          <cell r="O86">
            <v>0</v>
          </cell>
          <cell r="P86">
            <v>338.17</v>
          </cell>
          <cell r="R86">
            <v>45.6</v>
          </cell>
          <cell r="S86">
            <v>14.5</v>
          </cell>
          <cell r="T86">
            <v>24.6</v>
          </cell>
          <cell r="U86">
            <v>4.0440139916891298E-5</v>
          </cell>
          <cell r="V86">
            <v>0.34778520328526519</v>
          </cell>
          <cell r="W86">
            <v>4.9206093337527997E-5</v>
          </cell>
          <cell r="X86">
            <v>0.42317240270274076</v>
          </cell>
          <cell r="Y86">
            <v>89000</v>
          </cell>
          <cell r="Z86">
            <v>10.35</v>
          </cell>
          <cell r="AA86">
            <v>8418</v>
          </cell>
        </row>
        <row r="87">
          <cell r="B87" t="str">
            <v>NON</v>
          </cell>
          <cell r="C87" t="str">
            <v>NYK</v>
          </cell>
          <cell r="D87">
            <v>8600</v>
          </cell>
          <cell r="F87">
            <v>97825</v>
          </cell>
          <cell r="G87">
            <v>11.375</v>
          </cell>
          <cell r="H87">
            <v>37907</v>
          </cell>
          <cell r="I87">
            <v>4.407790697674419</v>
          </cell>
          <cell r="J87">
            <v>98275.92</v>
          </cell>
          <cell r="K87">
            <v>11.427432558139534</v>
          </cell>
          <cell r="L87">
            <v>7</v>
          </cell>
          <cell r="O87">
            <v>0</v>
          </cell>
          <cell r="P87">
            <v>338.17</v>
          </cell>
          <cell r="R87">
            <v>45.6</v>
          </cell>
          <cell r="S87">
            <v>14.5</v>
          </cell>
          <cell r="T87">
            <v>24.6</v>
          </cell>
          <cell r="U87">
            <v>4.0440139916891298E-5</v>
          </cell>
          <cell r="V87">
            <v>0.34778520328526519</v>
          </cell>
          <cell r="W87">
            <v>4.9206093337527997E-5</v>
          </cell>
          <cell r="X87">
            <v>0.42317240270274076</v>
          </cell>
          <cell r="Y87">
            <v>89000</v>
          </cell>
          <cell r="Z87">
            <v>10.35</v>
          </cell>
          <cell r="AA87">
            <v>8418</v>
          </cell>
        </row>
        <row r="88">
          <cell r="B88" t="str">
            <v>NOU</v>
          </cell>
          <cell r="C88" t="str">
            <v>NYK</v>
          </cell>
          <cell r="D88">
            <v>8600</v>
          </cell>
          <cell r="F88">
            <v>97825</v>
          </cell>
          <cell r="G88">
            <v>11.375</v>
          </cell>
          <cell r="H88">
            <v>37907</v>
          </cell>
          <cell r="I88">
            <v>4.407790697674419</v>
          </cell>
          <cell r="J88">
            <v>98275.92</v>
          </cell>
          <cell r="K88">
            <v>11.427432558139534</v>
          </cell>
          <cell r="L88">
            <v>7</v>
          </cell>
          <cell r="O88">
            <v>0</v>
          </cell>
          <cell r="P88">
            <v>338.17</v>
          </cell>
          <cell r="R88">
            <v>45.6</v>
          </cell>
          <cell r="S88">
            <v>14.5</v>
          </cell>
          <cell r="T88">
            <v>24.6</v>
          </cell>
          <cell r="U88">
            <v>4.0440139916891298E-5</v>
          </cell>
          <cell r="V88">
            <v>0.34778520328526519</v>
          </cell>
          <cell r="W88">
            <v>4.9206093337527997E-5</v>
          </cell>
          <cell r="X88">
            <v>0.42317240270274076</v>
          </cell>
          <cell r="Y88">
            <v>89000</v>
          </cell>
          <cell r="Z88">
            <v>10.35</v>
          </cell>
          <cell r="AA88">
            <v>8418</v>
          </cell>
        </row>
        <row r="89">
          <cell r="B89" t="str">
            <v>NVG</v>
          </cell>
          <cell r="C89" t="str">
            <v>NYK</v>
          </cell>
          <cell r="D89">
            <v>8600</v>
          </cell>
          <cell r="F89">
            <v>97825</v>
          </cell>
          <cell r="G89">
            <v>11.375</v>
          </cell>
          <cell r="H89">
            <v>37907</v>
          </cell>
          <cell r="I89">
            <v>4.407790697674419</v>
          </cell>
          <cell r="J89">
            <v>98275.92</v>
          </cell>
          <cell r="K89">
            <v>11.427432558139534</v>
          </cell>
          <cell r="L89">
            <v>7</v>
          </cell>
          <cell r="O89">
            <v>0</v>
          </cell>
          <cell r="P89">
            <v>338.17</v>
          </cell>
          <cell r="R89">
            <v>45.6</v>
          </cell>
          <cell r="S89">
            <v>14.5</v>
          </cell>
          <cell r="T89">
            <v>24.6</v>
          </cell>
          <cell r="U89">
            <v>4.0440139916891298E-5</v>
          </cell>
          <cell r="V89">
            <v>0.34778520328526519</v>
          </cell>
          <cell r="W89">
            <v>4.9206093337527997E-5</v>
          </cell>
          <cell r="X89">
            <v>0.42317240270274076</v>
          </cell>
          <cell r="Y89">
            <v>94000</v>
          </cell>
          <cell r="Z89">
            <v>10.93</v>
          </cell>
          <cell r="AA89">
            <v>8649</v>
          </cell>
        </row>
        <row r="90">
          <cell r="B90" t="str">
            <v>NVO</v>
          </cell>
          <cell r="C90" t="str">
            <v>NYK</v>
          </cell>
          <cell r="D90">
            <v>8600</v>
          </cell>
          <cell r="F90">
            <v>97825</v>
          </cell>
          <cell r="G90">
            <v>11.375</v>
          </cell>
          <cell r="H90">
            <v>37907</v>
          </cell>
          <cell r="I90">
            <v>4.407790697674419</v>
          </cell>
          <cell r="J90">
            <v>98275.92</v>
          </cell>
          <cell r="K90">
            <v>11.427432558139534</v>
          </cell>
          <cell r="L90">
            <v>7</v>
          </cell>
          <cell r="O90">
            <v>0</v>
          </cell>
          <cell r="P90">
            <v>338.17</v>
          </cell>
          <cell r="R90">
            <v>45.6</v>
          </cell>
          <cell r="S90">
            <v>14.5</v>
          </cell>
          <cell r="T90">
            <v>24.6</v>
          </cell>
          <cell r="U90">
            <v>4.0440139916891298E-5</v>
          </cell>
          <cell r="V90">
            <v>0.34778520328526519</v>
          </cell>
          <cell r="W90">
            <v>4.9206093337527997E-5</v>
          </cell>
          <cell r="X90">
            <v>0.42317240270274076</v>
          </cell>
          <cell r="Y90">
            <v>94000</v>
          </cell>
          <cell r="Z90">
            <v>10.93</v>
          </cell>
          <cell r="AA90">
            <v>8649</v>
          </cell>
        </row>
        <row r="91">
          <cell r="B91" t="str">
            <v>NVS</v>
          </cell>
          <cell r="C91" t="str">
            <v>NYK</v>
          </cell>
          <cell r="D91">
            <v>8600</v>
          </cell>
          <cell r="F91">
            <v>97825</v>
          </cell>
          <cell r="G91">
            <v>11.375</v>
          </cell>
          <cell r="H91">
            <v>37907</v>
          </cell>
          <cell r="I91">
            <v>4.407790697674419</v>
          </cell>
          <cell r="J91">
            <v>98275.92</v>
          </cell>
          <cell r="K91">
            <v>11.427432558139534</v>
          </cell>
          <cell r="L91">
            <v>7</v>
          </cell>
          <cell r="O91">
            <v>0</v>
          </cell>
          <cell r="P91">
            <v>338.17</v>
          </cell>
          <cell r="R91">
            <v>45.6</v>
          </cell>
          <cell r="S91">
            <v>14.5</v>
          </cell>
          <cell r="T91">
            <v>24.6</v>
          </cell>
          <cell r="U91">
            <v>4.0440139916891298E-5</v>
          </cell>
          <cell r="V91">
            <v>0.34778520328526519</v>
          </cell>
          <cell r="W91">
            <v>4.9206093337527997E-5</v>
          </cell>
          <cell r="X91">
            <v>0.42317240270274076</v>
          </cell>
          <cell r="Y91">
            <v>94000</v>
          </cell>
          <cell r="Z91">
            <v>10.93</v>
          </cell>
          <cell r="AA91">
            <v>8649</v>
          </cell>
        </row>
        <row r="92">
          <cell r="B92" t="str">
            <v>NVT</v>
          </cell>
          <cell r="C92" t="str">
            <v>NYK</v>
          </cell>
          <cell r="D92">
            <v>8600</v>
          </cell>
          <cell r="F92">
            <v>97825</v>
          </cell>
          <cell r="G92">
            <v>11.375</v>
          </cell>
          <cell r="H92">
            <v>37907</v>
          </cell>
          <cell r="I92">
            <v>4.407790697674419</v>
          </cell>
          <cell r="J92">
            <v>98275.92</v>
          </cell>
          <cell r="K92">
            <v>11.427432558139534</v>
          </cell>
          <cell r="L92">
            <v>7</v>
          </cell>
          <cell r="O92">
            <v>0</v>
          </cell>
          <cell r="P92">
            <v>338.17</v>
          </cell>
          <cell r="R92">
            <v>45.6</v>
          </cell>
          <cell r="S92">
            <v>14.5</v>
          </cell>
          <cell r="T92">
            <v>24.6</v>
          </cell>
          <cell r="U92">
            <v>4.0440139916891298E-5</v>
          </cell>
          <cell r="V92">
            <v>0.34778520328526519</v>
          </cell>
          <cell r="W92">
            <v>4.9206093337527997E-5</v>
          </cell>
          <cell r="X92">
            <v>0.42317240270274076</v>
          </cell>
          <cell r="Y92">
            <v>94000</v>
          </cell>
          <cell r="Z92">
            <v>10.93</v>
          </cell>
          <cell r="AA92">
            <v>8649</v>
          </cell>
        </row>
        <row r="94">
          <cell r="B94" t="str">
            <v>MEA</v>
          </cell>
          <cell r="C94" t="str">
            <v>OOL</v>
          </cell>
          <cell r="D94">
            <v>2700</v>
          </cell>
          <cell r="G94">
            <v>0</v>
          </cell>
          <cell r="I94">
            <v>0</v>
          </cell>
          <cell r="K94">
            <v>0</v>
          </cell>
          <cell r="O94">
            <v>0</v>
          </cell>
          <cell r="U94">
            <v>6.19E-5</v>
          </cell>
          <cell r="V94">
            <v>0.16713</v>
          </cell>
          <cell r="W94">
            <v>6.5199999999999999E-5</v>
          </cell>
          <cell r="X94">
            <v>0.17604</v>
          </cell>
          <cell r="Y94">
            <v>28500</v>
          </cell>
          <cell r="Z94">
            <v>10.56</v>
          </cell>
          <cell r="AA94">
            <v>2669</v>
          </cell>
        </row>
        <row r="95">
          <cell r="B95" t="str">
            <v>OBR</v>
          </cell>
          <cell r="C95" t="str">
            <v>OOL</v>
          </cell>
          <cell r="D95">
            <v>2720</v>
          </cell>
          <cell r="F95">
            <v>27968</v>
          </cell>
          <cell r="G95">
            <v>10.282352941176471</v>
          </cell>
          <cell r="H95">
            <v>13574</v>
          </cell>
          <cell r="I95">
            <v>4.990441176470588</v>
          </cell>
          <cell r="K95">
            <v>0</v>
          </cell>
          <cell r="O95">
            <v>0</v>
          </cell>
          <cell r="P95">
            <v>221.72</v>
          </cell>
          <cell r="R95">
            <v>29.8</v>
          </cell>
          <cell r="S95">
            <v>11.4</v>
          </cell>
          <cell r="T95">
            <v>16.399999999999999</v>
          </cell>
          <cell r="U95">
            <v>6.0999999999999999E-5</v>
          </cell>
          <cell r="V95">
            <v>0.16591999999999998</v>
          </cell>
          <cell r="W95">
            <v>6.4300000000000004E-5</v>
          </cell>
          <cell r="X95">
            <v>0.17489600000000002</v>
          </cell>
          <cell r="Y95">
            <v>28000</v>
          </cell>
          <cell r="Z95">
            <v>10.29</v>
          </cell>
          <cell r="AA95">
            <v>2655</v>
          </cell>
        </row>
        <row r="96">
          <cell r="B96" t="str">
            <v>OFA</v>
          </cell>
          <cell r="C96" t="str">
            <v>OOL</v>
          </cell>
          <cell r="D96">
            <v>2880</v>
          </cell>
          <cell r="E96">
            <v>2880</v>
          </cell>
          <cell r="F96">
            <v>40980</v>
          </cell>
          <cell r="G96">
            <v>14.229166666666666</v>
          </cell>
          <cell r="H96">
            <v>23885</v>
          </cell>
          <cell r="I96">
            <v>8.2934027777777786</v>
          </cell>
          <cell r="J96">
            <v>35311</v>
          </cell>
          <cell r="K96">
            <v>12.260763888888889</v>
          </cell>
          <cell r="L96">
            <v>5</v>
          </cell>
          <cell r="M96">
            <v>2880</v>
          </cell>
          <cell r="N96">
            <v>36739</v>
          </cell>
          <cell r="O96">
            <v>12.756597222222222</v>
          </cell>
          <cell r="P96">
            <v>241</v>
          </cell>
          <cell r="Q96">
            <v>241</v>
          </cell>
          <cell r="R96">
            <v>32.200000000000003</v>
          </cell>
          <cell r="S96">
            <v>12.52</v>
          </cell>
          <cell r="T96">
            <v>21.1</v>
          </cell>
          <cell r="U96">
            <v>6.4999999999999994E-5</v>
          </cell>
          <cell r="V96">
            <v>0.18719999999999998</v>
          </cell>
          <cell r="Y96">
            <v>32120</v>
          </cell>
          <cell r="Z96">
            <v>11.15</v>
          </cell>
          <cell r="AA96">
            <v>2926</v>
          </cell>
        </row>
        <row r="97">
          <cell r="B97" t="str">
            <v>OBU</v>
          </cell>
          <cell r="C97" t="str">
            <v>OOL</v>
          </cell>
          <cell r="D97">
            <v>3700</v>
          </cell>
          <cell r="G97">
            <v>0</v>
          </cell>
          <cell r="I97">
            <v>0</v>
          </cell>
          <cell r="K97">
            <v>0</v>
          </cell>
          <cell r="O97">
            <v>0</v>
          </cell>
          <cell r="U97">
            <v>5.52E-5</v>
          </cell>
          <cell r="V97">
            <v>0.20424</v>
          </cell>
          <cell r="W97">
            <v>6.4999999999999994E-5</v>
          </cell>
          <cell r="X97">
            <v>0.24049999999999999</v>
          </cell>
          <cell r="Y97">
            <v>38000</v>
          </cell>
          <cell r="Z97">
            <v>10.27</v>
          </cell>
          <cell r="AA97">
            <v>3608</v>
          </cell>
        </row>
        <row r="98">
          <cell r="B98" t="str">
            <v>KIT</v>
          </cell>
          <cell r="C98" t="str">
            <v>OOL</v>
          </cell>
          <cell r="D98">
            <v>3774</v>
          </cell>
          <cell r="E98">
            <v>3618</v>
          </cell>
          <cell r="F98">
            <v>50618</v>
          </cell>
          <cell r="G98">
            <v>13.412294647588766</v>
          </cell>
          <cell r="H98">
            <v>22076</v>
          </cell>
          <cell r="I98">
            <v>5.8494965553789084</v>
          </cell>
          <cell r="J98">
            <v>46103</v>
          </cell>
          <cell r="K98">
            <v>12.21595124536301</v>
          </cell>
          <cell r="L98">
            <v>4</v>
          </cell>
          <cell r="M98">
            <v>3548</v>
          </cell>
          <cell r="N98">
            <v>43215</v>
          </cell>
          <cell r="O98">
            <v>11.450715421303656</v>
          </cell>
          <cell r="P98">
            <v>288.31</v>
          </cell>
          <cell r="Q98">
            <v>288.31</v>
          </cell>
          <cell r="R98">
            <v>32.200000000000003</v>
          </cell>
          <cell r="S98">
            <v>13.025</v>
          </cell>
          <cell r="T98">
            <v>21.5</v>
          </cell>
          <cell r="U98">
            <v>4.7837360890302068E-5</v>
          </cell>
          <cell r="V98">
            <v>0.18053820000000001</v>
          </cell>
          <cell r="W98">
            <v>5.9149602543720192E-5</v>
          </cell>
          <cell r="X98">
            <v>0.2232306</v>
          </cell>
          <cell r="Y98">
            <v>40000</v>
          </cell>
          <cell r="Z98">
            <v>10.6</v>
          </cell>
          <cell r="AA98">
            <v>3738</v>
          </cell>
        </row>
        <row r="99">
          <cell r="B99" t="str">
            <v>OAE</v>
          </cell>
          <cell r="C99" t="str">
            <v>OOL</v>
          </cell>
          <cell r="D99">
            <v>5400</v>
          </cell>
          <cell r="F99">
            <v>66046</v>
          </cell>
          <cell r="G99">
            <v>12.230740740740741</v>
          </cell>
          <cell r="H99">
            <v>30540</v>
          </cell>
          <cell r="I99">
            <v>5.6555555555555559</v>
          </cell>
          <cell r="J99">
            <v>55527</v>
          </cell>
          <cell r="K99">
            <v>10.282777777777778</v>
          </cell>
          <cell r="L99">
            <v>5</v>
          </cell>
          <cell r="O99">
            <v>0</v>
          </cell>
          <cell r="P99">
            <v>276.02</v>
          </cell>
          <cell r="R99">
            <v>40</v>
          </cell>
          <cell r="S99">
            <v>14</v>
          </cell>
          <cell r="T99">
            <v>24.3</v>
          </cell>
          <cell r="U99">
            <v>4.8000000000000001E-5</v>
          </cell>
          <cell r="V99">
            <v>0.25919999999999999</v>
          </cell>
          <cell r="W99">
            <v>5.7000000000000003E-5</v>
          </cell>
          <cell r="X99">
            <v>0.30780000000000002</v>
          </cell>
          <cell r="Y99">
            <v>56700</v>
          </cell>
          <cell r="Z99">
            <v>10.5</v>
          </cell>
          <cell r="AA99">
            <v>5323</v>
          </cell>
        </row>
        <row r="100">
          <cell r="B100" t="str">
            <v>OHK</v>
          </cell>
          <cell r="C100" t="str">
            <v>OOL</v>
          </cell>
          <cell r="D100">
            <v>5400</v>
          </cell>
          <cell r="F100">
            <v>66046</v>
          </cell>
          <cell r="G100">
            <v>12.230740740740741</v>
          </cell>
          <cell r="H100">
            <v>30540</v>
          </cell>
          <cell r="I100">
            <v>5.6555555555555559</v>
          </cell>
          <cell r="J100">
            <v>55527</v>
          </cell>
          <cell r="K100">
            <v>10.282777777777778</v>
          </cell>
          <cell r="L100">
            <v>5</v>
          </cell>
          <cell r="O100">
            <v>0</v>
          </cell>
          <cell r="P100">
            <v>276.02</v>
          </cell>
          <cell r="R100">
            <v>40</v>
          </cell>
          <cell r="S100">
            <v>14</v>
          </cell>
          <cell r="T100">
            <v>24.3</v>
          </cell>
          <cell r="U100">
            <v>4.8000000000000001E-5</v>
          </cell>
          <cell r="V100">
            <v>0.25919999999999999</v>
          </cell>
          <cell r="W100">
            <v>5.7000000000000003E-5</v>
          </cell>
          <cell r="X100">
            <v>0.30780000000000002</v>
          </cell>
          <cell r="Y100">
            <v>56700</v>
          </cell>
          <cell r="Z100">
            <v>10.5</v>
          </cell>
          <cell r="AA100">
            <v>5323</v>
          </cell>
        </row>
        <row r="101">
          <cell r="B101" t="str">
            <v>OJP</v>
          </cell>
          <cell r="C101" t="str">
            <v>OOL</v>
          </cell>
          <cell r="D101">
            <v>5400</v>
          </cell>
          <cell r="F101">
            <v>66046</v>
          </cell>
          <cell r="G101">
            <v>12.230740740740741</v>
          </cell>
          <cell r="H101">
            <v>30540</v>
          </cell>
          <cell r="I101">
            <v>5.6555555555555559</v>
          </cell>
          <cell r="J101">
            <v>55527</v>
          </cell>
          <cell r="K101">
            <v>10.282777777777778</v>
          </cell>
          <cell r="L101">
            <v>5</v>
          </cell>
          <cell r="O101">
            <v>0</v>
          </cell>
          <cell r="P101">
            <v>276.02</v>
          </cell>
          <cell r="R101">
            <v>40</v>
          </cell>
          <cell r="S101">
            <v>14</v>
          </cell>
          <cell r="T101">
            <v>24.3</v>
          </cell>
          <cell r="U101">
            <v>4.8000000000000001E-5</v>
          </cell>
          <cell r="V101">
            <v>0.25919999999999999</v>
          </cell>
          <cell r="W101">
            <v>5.7000000000000003E-5</v>
          </cell>
          <cell r="X101">
            <v>0.30780000000000002</v>
          </cell>
          <cell r="Y101">
            <v>56700</v>
          </cell>
          <cell r="Z101">
            <v>10.5</v>
          </cell>
          <cell r="AA101">
            <v>5323</v>
          </cell>
        </row>
        <row r="102">
          <cell r="B102" t="str">
            <v>ONL</v>
          </cell>
          <cell r="C102" t="str">
            <v>OOL</v>
          </cell>
          <cell r="D102">
            <v>5400</v>
          </cell>
          <cell r="F102">
            <v>66086</v>
          </cell>
          <cell r="G102">
            <v>12.238148148148149</v>
          </cell>
          <cell r="H102">
            <v>30853</v>
          </cell>
          <cell r="I102">
            <v>5.7135185185185184</v>
          </cell>
          <cell r="J102">
            <v>55555</v>
          </cell>
          <cell r="K102">
            <v>10.287962962962963</v>
          </cell>
          <cell r="L102">
            <v>6</v>
          </cell>
          <cell r="O102">
            <v>0</v>
          </cell>
          <cell r="P102">
            <v>276</v>
          </cell>
          <cell r="R102">
            <v>40</v>
          </cell>
          <cell r="S102">
            <v>14</v>
          </cell>
          <cell r="T102">
            <v>24.3</v>
          </cell>
          <cell r="U102">
            <v>4.8000000000000001E-5</v>
          </cell>
          <cell r="V102">
            <v>0.25919999999999999</v>
          </cell>
          <cell r="W102">
            <v>5.7000000000000003E-5</v>
          </cell>
          <cell r="X102">
            <v>0.30780000000000002</v>
          </cell>
          <cell r="Y102">
            <v>56700</v>
          </cell>
          <cell r="Z102">
            <v>10.5</v>
          </cell>
          <cell r="AA102">
            <v>5323</v>
          </cell>
        </row>
        <row r="103">
          <cell r="B103" t="str">
            <v>OSG</v>
          </cell>
          <cell r="C103" t="str">
            <v>OOL</v>
          </cell>
          <cell r="D103">
            <v>5400</v>
          </cell>
          <cell r="F103">
            <v>66086</v>
          </cell>
          <cell r="G103">
            <v>12.238148148148149</v>
          </cell>
          <cell r="H103">
            <v>30853</v>
          </cell>
          <cell r="I103">
            <v>5.7135185185185184</v>
          </cell>
          <cell r="J103">
            <v>55555</v>
          </cell>
          <cell r="K103">
            <v>10.287962962962963</v>
          </cell>
          <cell r="L103">
            <v>6</v>
          </cell>
          <cell r="O103">
            <v>0</v>
          </cell>
          <cell r="P103">
            <v>276.02</v>
          </cell>
          <cell r="R103">
            <v>40</v>
          </cell>
          <cell r="S103">
            <v>14</v>
          </cell>
          <cell r="T103">
            <v>24.3</v>
          </cell>
          <cell r="U103">
            <v>4.8000000000000001E-5</v>
          </cell>
          <cell r="V103">
            <v>0.25919999999999999</v>
          </cell>
          <cell r="W103">
            <v>5.7000000000000003E-5</v>
          </cell>
          <cell r="X103">
            <v>0.30780000000000002</v>
          </cell>
          <cell r="Y103">
            <v>56700</v>
          </cell>
          <cell r="Z103">
            <v>10.5</v>
          </cell>
          <cell r="AA103">
            <v>5323</v>
          </cell>
        </row>
        <row r="104">
          <cell r="B104" t="str">
            <v>OAK</v>
          </cell>
          <cell r="C104" t="str">
            <v>OOL</v>
          </cell>
          <cell r="D104">
            <v>5612</v>
          </cell>
          <cell r="F104">
            <v>66462</v>
          </cell>
          <cell r="G104">
            <v>11.842836778332146</v>
          </cell>
          <cell r="H104">
            <v>25614</v>
          </cell>
          <cell r="I104">
            <v>4.5641482537419815</v>
          </cell>
          <cell r="J104">
            <v>68904.47</v>
          </cell>
          <cell r="K104">
            <v>12.278059515324305</v>
          </cell>
          <cell r="L104">
            <v>7</v>
          </cell>
          <cell r="O104">
            <v>0</v>
          </cell>
          <cell r="P104">
            <v>280.54000000000002</v>
          </cell>
          <cell r="R104">
            <v>40</v>
          </cell>
          <cell r="S104">
            <v>14.021000000000001</v>
          </cell>
          <cell r="T104">
            <v>24</v>
          </cell>
          <cell r="U104">
            <v>4.9558089807555234E-5</v>
          </cell>
          <cell r="V104">
            <v>0.27811999999999998</v>
          </cell>
          <cell r="W104">
            <v>5.5346756949394151E-5</v>
          </cell>
          <cell r="X104">
            <v>0.31060599999999999</v>
          </cell>
          <cell r="Y104">
            <v>58700</v>
          </cell>
          <cell r="Z104">
            <v>10.46</v>
          </cell>
          <cell r="AA104">
            <v>5522</v>
          </cell>
        </row>
        <row r="105">
          <cell r="B105" t="str">
            <v>ODB</v>
          </cell>
          <cell r="C105" t="str">
            <v>OOL</v>
          </cell>
          <cell r="D105">
            <v>5612</v>
          </cell>
          <cell r="F105">
            <v>66462</v>
          </cell>
          <cell r="G105">
            <v>11.842836778332146</v>
          </cell>
          <cell r="H105">
            <v>25614</v>
          </cell>
          <cell r="I105">
            <v>4.5641482537419815</v>
          </cell>
          <cell r="J105">
            <v>68904.47</v>
          </cell>
          <cell r="K105">
            <v>12.278059515324305</v>
          </cell>
          <cell r="L105">
            <v>7</v>
          </cell>
          <cell r="O105">
            <v>0</v>
          </cell>
          <cell r="P105">
            <v>280.54000000000002</v>
          </cell>
          <cell r="R105">
            <v>40</v>
          </cell>
          <cell r="S105">
            <v>14.021000000000001</v>
          </cell>
          <cell r="T105">
            <v>24</v>
          </cell>
          <cell r="U105">
            <v>4.9558089807555234E-5</v>
          </cell>
          <cell r="V105">
            <v>0.27811999999999998</v>
          </cell>
          <cell r="W105">
            <v>5.5346756949394151E-5</v>
          </cell>
          <cell r="X105">
            <v>0.31060599999999999</v>
          </cell>
          <cell r="Y105">
            <v>58700</v>
          </cell>
          <cell r="Z105">
            <v>10.46</v>
          </cell>
          <cell r="AA105">
            <v>5522</v>
          </cell>
        </row>
        <row r="106">
          <cell r="B106" t="str">
            <v>OIY</v>
          </cell>
          <cell r="C106" t="str">
            <v>OOL</v>
          </cell>
          <cell r="D106">
            <v>5612</v>
          </cell>
          <cell r="F106">
            <v>66462</v>
          </cell>
          <cell r="G106">
            <v>11.842836778332146</v>
          </cell>
          <cell r="H106">
            <v>25614</v>
          </cell>
          <cell r="I106">
            <v>4.5641482537419815</v>
          </cell>
          <cell r="J106">
            <v>68904.47</v>
          </cell>
          <cell r="K106">
            <v>12.278059515324305</v>
          </cell>
          <cell r="L106">
            <v>7</v>
          </cell>
          <cell r="O106">
            <v>0</v>
          </cell>
          <cell r="P106">
            <v>280.54000000000002</v>
          </cell>
          <cell r="R106">
            <v>40</v>
          </cell>
          <cell r="S106">
            <v>14.021000000000001</v>
          </cell>
          <cell r="T106">
            <v>24</v>
          </cell>
          <cell r="U106">
            <v>4.9558089807555234E-5</v>
          </cell>
          <cell r="V106">
            <v>0.27811999999999998</v>
          </cell>
          <cell r="W106">
            <v>5.5346756949394151E-5</v>
          </cell>
          <cell r="X106">
            <v>0.31060599999999999</v>
          </cell>
          <cell r="Y106">
            <v>58700</v>
          </cell>
          <cell r="Z106">
            <v>10.46</v>
          </cell>
          <cell r="AA106">
            <v>5522</v>
          </cell>
        </row>
        <row r="107">
          <cell r="B107" t="str">
            <v>OKL</v>
          </cell>
          <cell r="C107" t="str">
            <v>OOL</v>
          </cell>
          <cell r="D107">
            <v>5612</v>
          </cell>
          <cell r="F107">
            <v>66462</v>
          </cell>
          <cell r="G107">
            <v>11.842836778332146</v>
          </cell>
          <cell r="H107">
            <v>25614</v>
          </cell>
          <cell r="I107">
            <v>4.5641482537419815</v>
          </cell>
          <cell r="J107">
            <v>68904.47</v>
          </cell>
          <cell r="K107">
            <v>12.278059515324305</v>
          </cell>
          <cell r="L107">
            <v>7</v>
          </cell>
          <cell r="O107">
            <v>0</v>
          </cell>
          <cell r="P107">
            <v>280.54000000000002</v>
          </cell>
          <cell r="R107">
            <v>40</v>
          </cell>
          <cell r="S107">
            <v>14.021000000000001</v>
          </cell>
          <cell r="T107">
            <v>24</v>
          </cell>
          <cell r="U107">
            <v>4.9558089807555234E-5</v>
          </cell>
          <cell r="V107">
            <v>0.27811999999999998</v>
          </cell>
          <cell r="W107">
            <v>5.5346756949394151E-5</v>
          </cell>
          <cell r="X107">
            <v>0.31060599999999999</v>
          </cell>
          <cell r="Y107">
            <v>58700</v>
          </cell>
          <cell r="Z107">
            <v>10.46</v>
          </cell>
          <cell r="AA107">
            <v>5522</v>
          </cell>
        </row>
        <row r="108">
          <cell r="B108" t="str">
            <v>OTT</v>
          </cell>
          <cell r="C108" t="str">
            <v>OOL</v>
          </cell>
          <cell r="D108">
            <v>5612</v>
          </cell>
          <cell r="F108">
            <v>66462</v>
          </cell>
          <cell r="G108">
            <v>11.842836778332146</v>
          </cell>
          <cell r="H108">
            <v>25614</v>
          </cell>
          <cell r="I108">
            <v>4.5641482537419815</v>
          </cell>
          <cell r="J108">
            <v>68904.47</v>
          </cell>
          <cell r="K108">
            <v>12.278059515324305</v>
          </cell>
          <cell r="L108">
            <v>7</v>
          </cell>
          <cell r="O108">
            <v>0</v>
          </cell>
          <cell r="P108">
            <v>280.54000000000002</v>
          </cell>
          <cell r="R108">
            <v>40</v>
          </cell>
          <cell r="S108">
            <v>14.021000000000001</v>
          </cell>
          <cell r="T108">
            <v>24</v>
          </cell>
          <cell r="U108">
            <v>4.9558089807555234E-5</v>
          </cell>
          <cell r="V108">
            <v>0.27811999999999998</v>
          </cell>
          <cell r="W108">
            <v>5.5346756949394151E-5</v>
          </cell>
          <cell r="X108">
            <v>0.31060599999999999</v>
          </cell>
          <cell r="Y108">
            <v>58700</v>
          </cell>
          <cell r="Z108">
            <v>10.46</v>
          </cell>
          <cell r="AA108">
            <v>5522</v>
          </cell>
        </row>
        <row r="109">
          <cell r="B109" t="str">
            <v>OCG</v>
          </cell>
          <cell r="C109" t="str">
            <v>OOL</v>
          </cell>
          <cell r="D109">
            <v>5720</v>
          </cell>
          <cell r="F109">
            <v>66677</v>
          </cell>
          <cell r="G109">
            <v>11.656818181818181</v>
          </cell>
          <cell r="H109">
            <v>39516</v>
          </cell>
          <cell r="I109">
            <v>6.9083916083916082</v>
          </cell>
          <cell r="J109">
            <v>68961</v>
          </cell>
          <cell r="K109">
            <v>12.056118881118881</v>
          </cell>
          <cell r="L109">
            <v>6</v>
          </cell>
          <cell r="O109">
            <v>0</v>
          </cell>
          <cell r="P109">
            <v>277</v>
          </cell>
          <cell r="R109">
            <v>40</v>
          </cell>
          <cell r="S109">
            <v>14</v>
          </cell>
          <cell r="T109">
            <v>24.3</v>
          </cell>
          <cell r="U109">
            <v>4.5199300699300697E-5</v>
          </cell>
          <cell r="V109">
            <v>0.25853999999999999</v>
          </cell>
          <cell r="W109">
            <v>5.394755244755245E-5</v>
          </cell>
          <cell r="X109">
            <v>0.30858000000000002</v>
          </cell>
          <cell r="Y109">
            <v>62350</v>
          </cell>
          <cell r="Z109">
            <v>10.9</v>
          </cell>
          <cell r="AA109">
            <v>5745</v>
          </cell>
        </row>
        <row r="110">
          <cell r="B110" t="str">
            <v>OSF</v>
          </cell>
          <cell r="C110" t="str">
            <v>OOL</v>
          </cell>
          <cell r="D110">
            <v>5720</v>
          </cell>
          <cell r="F110">
            <v>66677</v>
          </cell>
          <cell r="G110">
            <v>11.656818181818181</v>
          </cell>
          <cell r="H110">
            <v>39516</v>
          </cell>
          <cell r="I110">
            <v>6.9083916083916082</v>
          </cell>
          <cell r="J110">
            <v>68961</v>
          </cell>
          <cell r="K110">
            <v>12.056118881118881</v>
          </cell>
          <cell r="L110">
            <v>6</v>
          </cell>
          <cell r="O110">
            <v>0</v>
          </cell>
          <cell r="P110">
            <v>277.39999999999998</v>
          </cell>
          <cell r="R110">
            <v>40</v>
          </cell>
          <cell r="S110">
            <v>14</v>
          </cell>
          <cell r="T110">
            <v>24.3</v>
          </cell>
          <cell r="U110">
            <v>4.5199300699300697E-5</v>
          </cell>
          <cell r="V110">
            <v>0.25853999999999999</v>
          </cell>
          <cell r="W110">
            <v>5.394755244755245E-5</v>
          </cell>
          <cell r="X110">
            <v>0.30858000000000002</v>
          </cell>
          <cell r="Y110">
            <v>62350</v>
          </cell>
          <cell r="Z110">
            <v>10.9</v>
          </cell>
          <cell r="AA110">
            <v>5745</v>
          </cell>
        </row>
        <row r="111">
          <cell r="B111" t="str">
            <v>OFN</v>
          </cell>
          <cell r="C111" t="str">
            <v>OOL</v>
          </cell>
          <cell r="D111">
            <v>5738</v>
          </cell>
          <cell r="F111">
            <v>66289</v>
          </cell>
          <cell r="G111">
            <v>11.552631578947368</v>
          </cell>
          <cell r="H111">
            <v>33238</v>
          </cell>
          <cell r="I111">
            <v>5.7926106657371905</v>
          </cell>
          <cell r="J111">
            <v>58093</v>
          </cell>
          <cell r="K111">
            <v>10.124259323806204</v>
          </cell>
          <cell r="L111">
            <v>7</v>
          </cell>
          <cell r="O111">
            <v>0</v>
          </cell>
          <cell r="P111">
            <v>277</v>
          </cell>
          <cell r="R111">
            <v>40</v>
          </cell>
          <cell r="S111">
            <v>14</v>
          </cell>
          <cell r="T111">
            <v>24.3</v>
          </cell>
          <cell r="U111">
            <v>4.5057511327988847E-5</v>
          </cell>
          <cell r="V111">
            <v>0.25853999999999999</v>
          </cell>
          <cell r="W111">
            <v>5.3778319972115724E-5</v>
          </cell>
          <cell r="X111">
            <v>0.30858000000000002</v>
          </cell>
          <cell r="Y111">
            <v>60720</v>
          </cell>
          <cell r="Z111">
            <v>10.58</v>
          </cell>
          <cell r="AA111">
            <v>5678</v>
          </cell>
        </row>
        <row r="112">
          <cell r="B112" t="str">
            <v>OGM</v>
          </cell>
          <cell r="C112" t="str">
            <v>OOL</v>
          </cell>
          <cell r="D112">
            <v>5738</v>
          </cell>
          <cell r="F112">
            <v>66289</v>
          </cell>
          <cell r="G112">
            <v>11.552631578947368</v>
          </cell>
          <cell r="H112">
            <v>33238</v>
          </cell>
          <cell r="I112">
            <v>5.7926106657371905</v>
          </cell>
          <cell r="J112">
            <v>58093</v>
          </cell>
          <cell r="K112">
            <v>10.124259323806204</v>
          </cell>
          <cell r="L112">
            <v>7</v>
          </cell>
          <cell r="O112">
            <v>0</v>
          </cell>
          <cell r="P112">
            <v>277</v>
          </cell>
          <cell r="R112">
            <v>40</v>
          </cell>
          <cell r="S112">
            <v>14</v>
          </cell>
          <cell r="T112">
            <v>24.3</v>
          </cell>
          <cell r="U112">
            <v>4.5057511327988847E-5</v>
          </cell>
          <cell r="V112">
            <v>0.25853999999999999</v>
          </cell>
          <cell r="W112">
            <v>5.3778319972115724E-5</v>
          </cell>
          <cell r="X112">
            <v>0.30858000000000002</v>
          </cell>
          <cell r="Y112">
            <v>60720</v>
          </cell>
          <cell r="Z112">
            <v>10.58</v>
          </cell>
          <cell r="AA112">
            <v>5678</v>
          </cell>
        </row>
        <row r="113">
          <cell r="B113" t="str">
            <v>OLA</v>
          </cell>
          <cell r="C113" t="str">
            <v>OOL</v>
          </cell>
          <cell r="D113">
            <v>5738</v>
          </cell>
          <cell r="F113">
            <v>66289</v>
          </cell>
          <cell r="G113">
            <v>11.552631578947368</v>
          </cell>
          <cell r="H113">
            <v>33238</v>
          </cell>
          <cell r="I113">
            <v>5.7926106657371905</v>
          </cell>
          <cell r="J113">
            <v>58093</v>
          </cell>
          <cell r="K113">
            <v>10.124259323806204</v>
          </cell>
          <cell r="L113">
            <v>7</v>
          </cell>
          <cell r="O113">
            <v>0</v>
          </cell>
          <cell r="P113">
            <v>277</v>
          </cell>
          <cell r="R113">
            <v>40</v>
          </cell>
          <cell r="S113">
            <v>14</v>
          </cell>
          <cell r="T113">
            <v>24.3</v>
          </cell>
          <cell r="U113">
            <v>4.5057511327988847E-5</v>
          </cell>
          <cell r="V113">
            <v>0.25853999999999999</v>
          </cell>
          <cell r="W113">
            <v>5.3778319972115724E-5</v>
          </cell>
          <cell r="X113">
            <v>0.30858000000000002</v>
          </cell>
          <cell r="Y113">
            <v>60720</v>
          </cell>
          <cell r="Z113">
            <v>10.58</v>
          </cell>
          <cell r="AA113">
            <v>5678</v>
          </cell>
        </row>
        <row r="114">
          <cell r="B114" t="str">
            <v>OMY</v>
          </cell>
          <cell r="C114" t="str">
            <v>OOL</v>
          </cell>
          <cell r="D114">
            <v>5738</v>
          </cell>
          <cell r="F114">
            <v>66289</v>
          </cell>
          <cell r="G114">
            <v>11.552631578947368</v>
          </cell>
          <cell r="H114">
            <v>33238</v>
          </cell>
          <cell r="I114">
            <v>5.7926106657371905</v>
          </cell>
          <cell r="J114">
            <v>58093</v>
          </cell>
          <cell r="K114">
            <v>10.124259323806204</v>
          </cell>
          <cell r="L114">
            <v>7</v>
          </cell>
          <cell r="O114">
            <v>0</v>
          </cell>
          <cell r="P114">
            <v>277</v>
          </cell>
          <cell r="R114">
            <v>40</v>
          </cell>
          <cell r="S114">
            <v>14</v>
          </cell>
          <cell r="T114">
            <v>24.3</v>
          </cell>
          <cell r="U114">
            <v>4.5057511327988847E-5</v>
          </cell>
          <cell r="V114">
            <v>0.25853999999999999</v>
          </cell>
          <cell r="W114">
            <v>5.5500000000000001E-5</v>
          </cell>
          <cell r="X114">
            <v>0.30858000000000002</v>
          </cell>
          <cell r="Y114">
            <v>60720</v>
          </cell>
          <cell r="Z114">
            <v>10.58</v>
          </cell>
          <cell r="AA114">
            <v>5678</v>
          </cell>
        </row>
        <row r="115">
          <cell r="B115" t="str">
            <v>ONW</v>
          </cell>
          <cell r="C115" t="str">
            <v>OOL</v>
          </cell>
          <cell r="D115">
            <v>5738</v>
          </cell>
          <cell r="F115">
            <v>66289</v>
          </cell>
          <cell r="G115">
            <v>11.552631578947368</v>
          </cell>
          <cell r="H115">
            <v>33238</v>
          </cell>
          <cell r="I115">
            <v>5.7926106657371905</v>
          </cell>
          <cell r="J115">
            <v>58093</v>
          </cell>
          <cell r="K115">
            <v>10.124259323806204</v>
          </cell>
          <cell r="L115">
            <v>7</v>
          </cell>
          <cell r="O115">
            <v>0</v>
          </cell>
          <cell r="P115">
            <v>277</v>
          </cell>
          <cell r="R115">
            <v>40</v>
          </cell>
          <cell r="S115">
            <v>14</v>
          </cell>
          <cell r="T115">
            <v>24.3</v>
          </cell>
          <cell r="U115">
            <v>4.5057511327988847E-5</v>
          </cell>
          <cell r="V115">
            <v>0.25853999999999999</v>
          </cell>
          <cell r="W115">
            <v>5.3778319972115724E-5</v>
          </cell>
          <cell r="X115">
            <v>0.30858000000000002</v>
          </cell>
          <cell r="Y115">
            <v>60720</v>
          </cell>
          <cell r="Z115">
            <v>10.58</v>
          </cell>
          <cell r="AA115">
            <v>5678</v>
          </cell>
        </row>
        <row r="116">
          <cell r="B116" t="str">
            <v>OSH</v>
          </cell>
          <cell r="C116" t="str">
            <v>OOL</v>
          </cell>
          <cell r="D116">
            <v>5738</v>
          </cell>
          <cell r="F116">
            <v>66289</v>
          </cell>
          <cell r="G116">
            <v>11.552631578947368</v>
          </cell>
          <cell r="H116">
            <v>33238</v>
          </cell>
          <cell r="I116">
            <v>5.7926106657371905</v>
          </cell>
          <cell r="J116">
            <v>58093</v>
          </cell>
          <cell r="K116">
            <v>10.124259323806204</v>
          </cell>
          <cell r="L116">
            <v>7</v>
          </cell>
          <cell r="O116">
            <v>0</v>
          </cell>
          <cell r="P116">
            <v>277</v>
          </cell>
          <cell r="R116">
            <v>40</v>
          </cell>
          <cell r="S116">
            <v>14</v>
          </cell>
          <cell r="T116">
            <v>24.3</v>
          </cell>
          <cell r="U116">
            <v>4.5057511327988847E-5</v>
          </cell>
          <cell r="V116">
            <v>0.25853999999999999</v>
          </cell>
          <cell r="W116">
            <v>5.3778319972115724E-5</v>
          </cell>
          <cell r="X116">
            <v>0.30858000000000002</v>
          </cell>
          <cell r="Y116">
            <v>60720</v>
          </cell>
          <cell r="Z116">
            <v>10.58</v>
          </cell>
          <cell r="AA116">
            <v>5678</v>
          </cell>
        </row>
        <row r="117">
          <cell r="B117" t="str">
            <v>OKE</v>
          </cell>
          <cell r="C117" t="str">
            <v>OOL</v>
          </cell>
          <cell r="D117">
            <v>5770</v>
          </cell>
          <cell r="F117">
            <v>66289</v>
          </cell>
          <cell r="G117">
            <v>11.488561525129983</v>
          </cell>
          <cell r="H117">
            <v>33238</v>
          </cell>
          <cell r="I117">
            <v>5.7604852686308492</v>
          </cell>
          <cell r="J117">
            <v>58093</v>
          </cell>
          <cell r="K117">
            <v>10.068110918544194</v>
          </cell>
          <cell r="L117">
            <v>7</v>
          </cell>
          <cell r="O117">
            <v>0</v>
          </cell>
          <cell r="P117">
            <v>277</v>
          </cell>
          <cell r="R117">
            <v>40</v>
          </cell>
          <cell r="S117">
            <v>14</v>
          </cell>
          <cell r="T117">
            <v>24.3</v>
          </cell>
          <cell r="U117">
            <v>4.4807625649913347E-5</v>
          </cell>
          <cell r="V117">
            <v>0.25853999999999999</v>
          </cell>
          <cell r="W117">
            <v>5.3480069324090125E-5</v>
          </cell>
          <cell r="X117">
            <v>0.30858000000000002</v>
          </cell>
          <cell r="Y117">
            <v>60720</v>
          </cell>
          <cell r="Z117">
            <v>10.52</v>
          </cell>
          <cell r="AA117">
            <v>5694</v>
          </cell>
        </row>
        <row r="118">
          <cell r="B118" t="str">
            <v>OTH</v>
          </cell>
          <cell r="C118" t="str">
            <v>OOL</v>
          </cell>
          <cell r="D118">
            <v>5770</v>
          </cell>
          <cell r="F118">
            <v>66289</v>
          </cell>
          <cell r="G118">
            <v>11.488561525129983</v>
          </cell>
          <cell r="H118">
            <v>33238</v>
          </cell>
          <cell r="I118">
            <v>5.7604852686308492</v>
          </cell>
          <cell r="J118">
            <v>58093</v>
          </cell>
          <cell r="K118">
            <v>10.068110918544194</v>
          </cell>
          <cell r="L118">
            <v>7</v>
          </cell>
          <cell r="O118">
            <v>0</v>
          </cell>
          <cell r="P118">
            <v>277</v>
          </cell>
          <cell r="R118">
            <v>40</v>
          </cell>
          <cell r="S118">
            <v>14</v>
          </cell>
          <cell r="T118">
            <v>24.3</v>
          </cell>
          <cell r="U118">
            <v>4.4807625649913347E-5</v>
          </cell>
          <cell r="V118">
            <v>0.25853999999999999</v>
          </cell>
          <cell r="W118">
            <v>5.3480069324090125E-5</v>
          </cell>
          <cell r="X118">
            <v>0.30858000000000002</v>
          </cell>
          <cell r="Y118">
            <v>60720</v>
          </cell>
          <cell r="Z118">
            <v>10.52</v>
          </cell>
          <cell r="AA118">
            <v>5694</v>
          </cell>
        </row>
        <row r="119">
          <cell r="B119" t="str">
            <v>OAS</v>
          </cell>
          <cell r="C119" t="str">
            <v>OOL</v>
          </cell>
          <cell r="D119">
            <v>7859</v>
          </cell>
          <cell r="F119">
            <v>89097</v>
          </cell>
          <cell r="G119">
            <v>11.336938541799212</v>
          </cell>
          <cell r="H119">
            <v>37326</v>
          </cell>
          <cell r="I119">
            <v>4.7494592187301183</v>
          </cell>
          <cell r="J119">
            <v>78500</v>
          </cell>
          <cell r="K119">
            <v>9.9885481613436831</v>
          </cell>
          <cell r="L119">
            <v>7</v>
          </cell>
          <cell r="O119">
            <v>0</v>
          </cell>
          <cell r="P119">
            <v>322.971</v>
          </cell>
          <cell r="R119">
            <v>42.8</v>
          </cell>
          <cell r="S119">
            <v>14.5</v>
          </cell>
          <cell r="T119">
            <v>24.6</v>
          </cell>
          <cell r="U119">
            <v>3.3456928362387073E-5</v>
          </cell>
          <cell r="V119">
            <v>0.26293800000000001</v>
          </cell>
          <cell r="W119">
            <v>4.0973151800483522E-5</v>
          </cell>
          <cell r="X119">
            <v>0.32200800000000002</v>
          </cell>
          <cell r="Y119">
            <v>87500</v>
          </cell>
          <cell r="Z119">
            <v>11.13</v>
          </cell>
          <cell r="AA119">
            <v>7978</v>
          </cell>
        </row>
        <row r="120">
          <cell r="B120" t="str">
            <v>OAT</v>
          </cell>
          <cell r="C120" t="str">
            <v>OOL</v>
          </cell>
          <cell r="D120">
            <v>7859</v>
          </cell>
          <cell r="F120">
            <v>89097</v>
          </cell>
          <cell r="G120">
            <v>11.336938541799212</v>
          </cell>
          <cell r="H120">
            <v>37326</v>
          </cell>
          <cell r="I120">
            <v>4.7494592187301183</v>
          </cell>
          <cell r="J120">
            <v>78500</v>
          </cell>
          <cell r="K120">
            <v>9.9885481613436831</v>
          </cell>
          <cell r="L120">
            <v>7</v>
          </cell>
          <cell r="O120">
            <v>0</v>
          </cell>
          <cell r="P120">
            <v>322.971</v>
          </cell>
          <cell r="R120">
            <v>42.8</v>
          </cell>
          <cell r="S120">
            <v>14.5</v>
          </cell>
          <cell r="T120">
            <v>24.6</v>
          </cell>
          <cell r="U120">
            <v>3.3456928362387073E-5</v>
          </cell>
          <cell r="V120">
            <v>0.26293800000000001</v>
          </cell>
          <cell r="W120">
            <v>4.0973151800483522E-5</v>
          </cell>
          <cell r="X120">
            <v>0.32200800000000002</v>
          </cell>
          <cell r="Y120">
            <v>87500</v>
          </cell>
          <cell r="Z120">
            <v>11.13</v>
          </cell>
          <cell r="AA120">
            <v>7978</v>
          </cell>
        </row>
        <row r="121">
          <cell r="B121" t="str">
            <v>OER</v>
          </cell>
          <cell r="C121" t="str">
            <v>OOL</v>
          </cell>
          <cell r="D121">
            <v>7859</v>
          </cell>
          <cell r="F121">
            <v>89097</v>
          </cell>
          <cell r="G121">
            <v>11.336938541799212</v>
          </cell>
          <cell r="H121">
            <v>37326</v>
          </cell>
          <cell r="I121">
            <v>4.7494592187301183</v>
          </cell>
          <cell r="J121">
            <v>78500</v>
          </cell>
          <cell r="K121">
            <v>9.9885481613436831</v>
          </cell>
          <cell r="L121">
            <v>7</v>
          </cell>
          <cell r="O121">
            <v>0</v>
          </cell>
          <cell r="P121">
            <v>322.971</v>
          </cell>
          <cell r="R121">
            <v>42.8</v>
          </cell>
          <cell r="S121">
            <v>14.5</v>
          </cell>
          <cell r="T121">
            <v>24.6</v>
          </cell>
          <cell r="U121">
            <v>3.3456928362387073E-5</v>
          </cell>
          <cell r="V121">
            <v>0.26293800000000001</v>
          </cell>
          <cell r="W121">
            <v>4.0973151800483522E-5</v>
          </cell>
          <cell r="X121">
            <v>0.32200800000000002</v>
          </cell>
          <cell r="Y121">
            <v>87500</v>
          </cell>
          <cell r="Z121">
            <v>11.13</v>
          </cell>
          <cell r="AA121">
            <v>7978</v>
          </cell>
        </row>
        <row r="122">
          <cell r="B122" t="str">
            <v>OHB</v>
          </cell>
          <cell r="C122" t="str">
            <v>OOL</v>
          </cell>
          <cell r="D122">
            <v>7859</v>
          </cell>
          <cell r="F122">
            <v>89097</v>
          </cell>
          <cell r="G122">
            <v>11.336938541799212</v>
          </cell>
          <cell r="H122">
            <v>37326</v>
          </cell>
          <cell r="I122">
            <v>4.7494592187301183</v>
          </cell>
          <cell r="J122">
            <v>78500</v>
          </cell>
          <cell r="K122">
            <v>9.9885481613436831</v>
          </cell>
          <cell r="L122">
            <v>7</v>
          </cell>
          <cell r="O122">
            <v>0</v>
          </cell>
          <cell r="P122">
            <v>322.971</v>
          </cell>
          <cell r="R122">
            <v>42.8</v>
          </cell>
          <cell r="S122">
            <v>14.5</v>
          </cell>
          <cell r="T122">
            <v>24.6</v>
          </cell>
          <cell r="U122">
            <v>3.3456928362387073E-5</v>
          </cell>
          <cell r="V122">
            <v>0.26293800000000001</v>
          </cell>
          <cell r="W122">
            <v>4.0973151800483522E-5</v>
          </cell>
          <cell r="X122">
            <v>0.32200800000000002</v>
          </cell>
          <cell r="Y122">
            <v>87500</v>
          </cell>
          <cell r="Z122">
            <v>11.13</v>
          </cell>
          <cell r="AA122">
            <v>7978</v>
          </cell>
        </row>
        <row r="123">
          <cell r="B123" t="str">
            <v>OLB</v>
          </cell>
          <cell r="C123" t="str">
            <v>OOL</v>
          </cell>
          <cell r="D123">
            <v>7859</v>
          </cell>
          <cell r="F123">
            <v>89097</v>
          </cell>
          <cell r="G123">
            <v>11.336938541799212</v>
          </cell>
          <cell r="H123">
            <v>37326</v>
          </cell>
          <cell r="I123">
            <v>4.7494592187301183</v>
          </cell>
          <cell r="J123">
            <v>78500</v>
          </cell>
          <cell r="K123">
            <v>9.9885481613436831</v>
          </cell>
          <cell r="L123">
            <v>7</v>
          </cell>
          <cell r="O123">
            <v>0</v>
          </cell>
          <cell r="P123">
            <v>322.971</v>
          </cell>
          <cell r="R123">
            <v>42.8</v>
          </cell>
          <cell r="S123">
            <v>14.5</v>
          </cell>
          <cell r="T123">
            <v>24.6</v>
          </cell>
          <cell r="U123">
            <v>3.3456928362387073E-5</v>
          </cell>
          <cell r="V123">
            <v>0.26293800000000001</v>
          </cell>
          <cell r="W123">
            <v>4.0973151800483522E-5</v>
          </cell>
          <cell r="X123">
            <v>0.32200800000000002</v>
          </cell>
          <cell r="Y123">
            <v>87500</v>
          </cell>
          <cell r="Z123">
            <v>11.13</v>
          </cell>
          <cell r="AA123">
            <v>7978</v>
          </cell>
        </row>
        <row r="124">
          <cell r="B124" t="str">
            <v>ONB</v>
          </cell>
          <cell r="C124" t="str">
            <v>OOL</v>
          </cell>
          <cell r="D124">
            <v>7859</v>
          </cell>
          <cell r="F124">
            <v>89097</v>
          </cell>
          <cell r="G124">
            <v>11.336938541799212</v>
          </cell>
          <cell r="H124">
            <v>37326</v>
          </cell>
          <cell r="I124">
            <v>4.7494592187301183</v>
          </cell>
          <cell r="J124">
            <v>78500</v>
          </cell>
          <cell r="K124">
            <v>9.9885481613436831</v>
          </cell>
          <cell r="L124">
            <v>7</v>
          </cell>
          <cell r="O124">
            <v>0</v>
          </cell>
          <cell r="P124">
            <v>322.971</v>
          </cell>
          <cell r="R124">
            <v>42.8</v>
          </cell>
          <cell r="S124">
            <v>14.5</v>
          </cell>
          <cell r="T124">
            <v>24.6</v>
          </cell>
          <cell r="U124">
            <v>3.3456928362387073E-5</v>
          </cell>
          <cell r="V124">
            <v>0.26293800000000001</v>
          </cell>
          <cell r="W124">
            <v>4.0973151800483522E-5</v>
          </cell>
          <cell r="X124">
            <v>0.32200800000000002</v>
          </cell>
          <cell r="Y124">
            <v>87500</v>
          </cell>
          <cell r="Z124">
            <v>11.13</v>
          </cell>
          <cell r="AA124">
            <v>7978</v>
          </cell>
        </row>
        <row r="125">
          <cell r="B125" t="str">
            <v>OQD</v>
          </cell>
          <cell r="C125" t="str">
            <v>OOL</v>
          </cell>
          <cell r="D125">
            <v>7859</v>
          </cell>
          <cell r="F125">
            <v>89097</v>
          </cell>
          <cell r="G125">
            <v>11.336938541799212</v>
          </cell>
          <cell r="H125">
            <v>37326</v>
          </cell>
          <cell r="I125">
            <v>4.7494592187301183</v>
          </cell>
          <cell r="J125">
            <v>78500</v>
          </cell>
          <cell r="K125">
            <v>9.9885481613436831</v>
          </cell>
          <cell r="L125">
            <v>7</v>
          </cell>
          <cell r="O125">
            <v>0</v>
          </cell>
          <cell r="P125">
            <v>322.971</v>
          </cell>
          <cell r="R125">
            <v>42.8</v>
          </cell>
          <cell r="S125">
            <v>14.5</v>
          </cell>
          <cell r="T125">
            <v>24.6</v>
          </cell>
          <cell r="U125">
            <v>3.3456928362387073E-5</v>
          </cell>
          <cell r="V125">
            <v>0.26293800000000001</v>
          </cell>
          <cell r="W125">
            <v>4.0973151800483522E-5</v>
          </cell>
          <cell r="X125">
            <v>0.32200800000000002</v>
          </cell>
          <cell r="Y125">
            <v>87500</v>
          </cell>
          <cell r="Z125">
            <v>11.13</v>
          </cell>
          <cell r="AA125">
            <v>7978</v>
          </cell>
        </row>
        <row r="126">
          <cell r="B126" t="str">
            <v>ORT</v>
          </cell>
          <cell r="C126" t="str">
            <v>OOL</v>
          </cell>
          <cell r="D126">
            <v>7859</v>
          </cell>
          <cell r="F126">
            <v>89097</v>
          </cell>
          <cell r="G126">
            <v>11.336938541799212</v>
          </cell>
          <cell r="H126">
            <v>37326</v>
          </cell>
          <cell r="I126">
            <v>4.7494592187301183</v>
          </cell>
          <cell r="J126">
            <v>78500</v>
          </cell>
          <cell r="K126">
            <v>9.9885481613436831</v>
          </cell>
          <cell r="L126">
            <v>7</v>
          </cell>
          <cell r="O126">
            <v>0</v>
          </cell>
          <cell r="P126">
            <v>322.971</v>
          </cell>
          <cell r="R126">
            <v>42.8</v>
          </cell>
          <cell r="S126">
            <v>14.5</v>
          </cell>
          <cell r="T126">
            <v>24.6</v>
          </cell>
          <cell r="U126">
            <v>3.3456928362387073E-5</v>
          </cell>
          <cell r="V126">
            <v>0.26293800000000001</v>
          </cell>
          <cell r="W126">
            <v>4.0973151800483522E-5</v>
          </cell>
          <cell r="X126">
            <v>0.32200800000000002</v>
          </cell>
          <cell r="Y126">
            <v>87500</v>
          </cell>
          <cell r="Z126">
            <v>11.13</v>
          </cell>
          <cell r="AA126">
            <v>7978</v>
          </cell>
        </row>
        <row r="127">
          <cell r="B127" t="str">
            <v>OSN</v>
          </cell>
          <cell r="C127" t="str">
            <v>OOL</v>
          </cell>
          <cell r="D127">
            <v>7859</v>
          </cell>
          <cell r="F127">
            <v>89097</v>
          </cell>
          <cell r="G127">
            <v>11.336938541799212</v>
          </cell>
          <cell r="H127">
            <v>37326</v>
          </cell>
          <cell r="I127">
            <v>4.7494592187301183</v>
          </cell>
          <cell r="J127">
            <v>78500</v>
          </cell>
          <cell r="K127">
            <v>9.9885481613436831</v>
          </cell>
          <cell r="L127">
            <v>7</v>
          </cell>
          <cell r="O127">
            <v>0</v>
          </cell>
          <cell r="P127">
            <v>322.97000000000003</v>
          </cell>
          <cell r="R127">
            <v>42.8</v>
          </cell>
          <cell r="S127">
            <v>14.5</v>
          </cell>
          <cell r="T127">
            <v>24.6</v>
          </cell>
          <cell r="U127">
            <v>3.3666280697289731E-5</v>
          </cell>
          <cell r="V127">
            <v>0.26458330000000002</v>
          </cell>
          <cell r="W127">
            <v>4.0968265682656829E-5</v>
          </cell>
          <cell r="X127">
            <v>0.32196960000000002</v>
          </cell>
          <cell r="Y127">
            <v>92004</v>
          </cell>
          <cell r="Z127">
            <v>11.71</v>
          </cell>
          <cell r="AA127">
            <v>8186</v>
          </cell>
        </row>
        <row r="128">
          <cell r="B128" t="str">
            <v>OSZ</v>
          </cell>
          <cell r="C128" t="str">
            <v>OOL</v>
          </cell>
          <cell r="D128">
            <v>7859</v>
          </cell>
          <cell r="F128">
            <v>89097</v>
          </cell>
          <cell r="G128">
            <v>11.336938541799212</v>
          </cell>
          <cell r="H128">
            <v>37326</v>
          </cell>
          <cell r="I128">
            <v>4.7494592187301183</v>
          </cell>
          <cell r="J128">
            <v>78500</v>
          </cell>
          <cell r="K128">
            <v>9.9885481613436831</v>
          </cell>
          <cell r="L128">
            <v>7</v>
          </cell>
          <cell r="O128">
            <v>0</v>
          </cell>
          <cell r="P128">
            <v>322.971</v>
          </cell>
          <cell r="R128">
            <v>42.8</v>
          </cell>
          <cell r="S128">
            <v>14.5</v>
          </cell>
          <cell r="T128">
            <v>24.6</v>
          </cell>
          <cell r="U128">
            <v>3.3456928362387073E-5</v>
          </cell>
          <cell r="V128">
            <v>0.26293800000000001</v>
          </cell>
          <cell r="W128">
            <v>4.0973151800483522E-5</v>
          </cell>
          <cell r="X128">
            <v>0.32200800000000002</v>
          </cell>
          <cell r="Y128">
            <v>87500</v>
          </cell>
          <cell r="Z128">
            <v>11.13</v>
          </cell>
          <cell r="AA128">
            <v>7978</v>
          </cell>
        </row>
        <row r="129">
          <cell r="B129" t="str">
            <v>OTJ</v>
          </cell>
          <cell r="C129" t="str">
            <v>OOL</v>
          </cell>
          <cell r="D129">
            <v>7859</v>
          </cell>
          <cell r="F129">
            <v>89097</v>
          </cell>
          <cell r="G129">
            <v>11.336938541799212</v>
          </cell>
          <cell r="H129">
            <v>37326</v>
          </cell>
          <cell r="I129">
            <v>4.7494592187301183</v>
          </cell>
          <cell r="J129">
            <v>78500</v>
          </cell>
          <cell r="K129">
            <v>9.9885481613436831</v>
          </cell>
          <cell r="L129">
            <v>7</v>
          </cell>
          <cell r="O129">
            <v>0</v>
          </cell>
          <cell r="P129">
            <v>322.971</v>
          </cell>
          <cell r="R129">
            <v>42.8</v>
          </cell>
          <cell r="S129">
            <v>14.5</v>
          </cell>
          <cell r="T129">
            <v>24.6</v>
          </cell>
          <cell r="U129">
            <v>3.3456928362387073E-5</v>
          </cell>
          <cell r="V129">
            <v>0.26293800000000001</v>
          </cell>
          <cell r="W129">
            <v>4.0973151800483522E-5</v>
          </cell>
          <cell r="X129">
            <v>0.32200800000000002</v>
          </cell>
          <cell r="Y129">
            <v>87500</v>
          </cell>
          <cell r="Z129">
            <v>11.13</v>
          </cell>
          <cell r="AA129">
            <v>7978</v>
          </cell>
        </row>
        <row r="130">
          <cell r="B130" t="str">
            <v>OTY</v>
          </cell>
          <cell r="C130" t="str">
            <v>OOL</v>
          </cell>
          <cell r="D130">
            <v>7859</v>
          </cell>
          <cell r="F130">
            <v>89097</v>
          </cell>
          <cell r="G130">
            <v>11.336938541799212</v>
          </cell>
          <cell r="H130">
            <v>37326</v>
          </cell>
          <cell r="I130">
            <v>4.7494592187301183</v>
          </cell>
          <cell r="J130">
            <v>78500</v>
          </cell>
          <cell r="K130">
            <v>9.9885481613436831</v>
          </cell>
          <cell r="L130">
            <v>7</v>
          </cell>
          <cell r="O130">
            <v>0</v>
          </cell>
          <cell r="P130">
            <v>322.97000000000003</v>
          </cell>
          <cell r="R130">
            <v>42.8</v>
          </cell>
          <cell r="S130">
            <v>14.5</v>
          </cell>
          <cell r="T130">
            <v>24.6</v>
          </cell>
          <cell r="U130">
            <v>3.3666280697289731E-5</v>
          </cell>
          <cell r="V130">
            <v>0.26458330000000002</v>
          </cell>
          <cell r="W130">
            <v>4.0968265682656829E-5</v>
          </cell>
          <cell r="X130">
            <v>0.32196960000000002</v>
          </cell>
          <cell r="Y130">
            <v>92004</v>
          </cell>
          <cell r="Z130">
            <v>11.71</v>
          </cell>
          <cell r="AA130">
            <v>8186</v>
          </cell>
        </row>
        <row r="131">
          <cell r="B131" t="str">
            <v>BSD</v>
          </cell>
          <cell r="C131" t="str">
            <v>OOL</v>
          </cell>
          <cell r="D131">
            <v>7920</v>
          </cell>
          <cell r="F131">
            <v>89776</v>
          </cell>
          <cell r="G131">
            <v>11.335353535353535</v>
          </cell>
          <cell r="H131">
            <v>53921</v>
          </cell>
          <cell r="I131">
            <v>6.8082070707070708</v>
          </cell>
          <cell r="J131">
            <v>79683</v>
          </cell>
          <cell r="K131">
            <v>10.060984848484848</v>
          </cell>
          <cell r="L131">
            <v>8</v>
          </cell>
          <cell r="O131">
            <v>0</v>
          </cell>
          <cell r="P131">
            <v>317.8</v>
          </cell>
          <cell r="R131">
            <v>43.2</v>
          </cell>
          <cell r="S131">
            <v>14.5</v>
          </cell>
          <cell r="T131">
            <v>24.5</v>
          </cell>
          <cell r="U131">
            <v>3.3456928362387073E-5</v>
          </cell>
          <cell r="V131">
            <v>0.26497887263010561</v>
          </cell>
          <cell r="W131">
            <v>4.0973151800483522E-5</v>
          </cell>
          <cell r="X131">
            <v>0.32450736225982951</v>
          </cell>
          <cell r="Y131">
            <v>87500</v>
          </cell>
          <cell r="Z131">
            <v>11.05</v>
          </cell>
          <cell r="AA131">
            <v>8008</v>
          </cell>
        </row>
        <row r="132">
          <cell r="B132" t="str">
            <v>BSU</v>
          </cell>
          <cell r="C132" t="str">
            <v>OOL</v>
          </cell>
          <cell r="D132">
            <v>7920</v>
          </cell>
          <cell r="F132">
            <v>89776</v>
          </cell>
          <cell r="G132">
            <v>11.335353535353535</v>
          </cell>
          <cell r="H132">
            <v>53921</v>
          </cell>
          <cell r="I132">
            <v>6.8082070707070708</v>
          </cell>
          <cell r="J132">
            <v>79683</v>
          </cell>
          <cell r="K132">
            <v>10.060984848484848</v>
          </cell>
          <cell r="L132">
            <v>8</v>
          </cell>
          <cell r="O132">
            <v>0</v>
          </cell>
          <cell r="P132">
            <v>317.8</v>
          </cell>
          <cell r="R132">
            <v>43.2</v>
          </cell>
          <cell r="S132">
            <v>14.5</v>
          </cell>
          <cell r="T132">
            <v>24.5</v>
          </cell>
          <cell r="U132">
            <v>3.3456928362387073E-5</v>
          </cell>
          <cell r="V132">
            <v>0.26497887263010561</v>
          </cell>
          <cell r="W132">
            <v>4.0973151800483522E-5</v>
          </cell>
          <cell r="X132">
            <v>0.32450736225982951</v>
          </cell>
          <cell r="Y132">
            <v>87500</v>
          </cell>
          <cell r="Z132">
            <v>11.05</v>
          </cell>
          <cell r="AA132">
            <v>8008</v>
          </cell>
        </row>
      </sheetData>
      <sheetData sheetId="4">
        <row r="8">
          <cell r="B8" t="str">
            <v>DUX</v>
          </cell>
          <cell r="C8" t="str">
            <v>HLC</v>
          </cell>
          <cell r="D8">
            <v>4612</v>
          </cell>
          <cell r="E8">
            <v>4612</v>
          </cell>
          <cell r="F8">
            <v>53523</v>
          </cell>
          <cell r="G8">
            <v>11.605160450997397</v>
          </cell>
          <cell r="H8">
            <v>32908</v>
          </cell>
          <cell r="I8">
            <v>7.1352992194275799</v>
          </cell>
          <cell r="J8">
            <v>47328</v>
          </cell>
          <cell r="K8">
            <v>10.261925411968777</v>
          </cell>
          <cell r="L8">
            <v>6</v>
          </cell>
          <cell r="M8">
            <v>4221</v>
          </cell>
          <cell r="N8">
            <v>46356</v>
          </cell>
          <cell r="O8">
            <v>10.051170858629662</v>
          </cell>
          <cell r="P8">
            <v>294</v>
          </cell>
          <cell r="Q8">
            <v>294</v>
          </cell>
          <cell r="R8">
            <v>32.299999999999997</v>
          </cell>
          <cell r="S8">
            <v>13.52</v>
          </cell>
          <cell r="T8">
            <v>24.4</v>
          </cell>
          <cell r="U8">
            <v>5.2753686036426711E-5</v>
          </cell>
          <cell r="V8">
            <v>0.24329999999999999</v>
          </cell>
          <cell r="W8">
            <v>6.5481352992194277E-5</v>
          </cell>
          <cell r="X8">
            <v>0.30199999999999999</v>
          </cell>
          <cell r="Z8">
            <v>48500</v>
          </cell>
          <cell r="AA8">
            <v>10.52</v>
          </cell>
          <cell r="AB8">
            <v>4676</v>
          </cell>
        </row>
        <row r="9">
          <cell r="B9" t="str">
            <v>KBX</v>
          </cell>
          <cell r="C9" t="str">
            <v>HLC</v>
          </cell>
          <cell r="D9">
            <v>4612</v>
          </cell>
          <cell r="E9">
            <v>4612</v>
          </cell>
          <cell r="F9">
            <v>53523</v>
          </cell>
          <cell r="G9">
            <v>11.605160450997397</v>
          </cell>
          <cell r="H9">
            <v>32908</v>
          </cell>
          <cell r="I9">
            <v>7.1352992194275799</v>
          </cell>
          <cell r="J9">
            <v>47328</v>
          </cell>
          <cell r="K9">
            <v>10.261925411968777</v>
          </cell>
          <cell r="L9">
            <v>6</v>
          </cell>
          <cell r="M9">
            <v>4221</v>
          </cell>
          <cell r="N9">
            <v>46356</v>
          </cell>
          <cell r="O9">
            <v>10.051170858629662</v>
          </cell>
          <cell r="P9">
            <v>294</v>
          </cell>
          <cell r="Q9">
            <v>294</v>
          </cell>
          <cell r="R9">
            <v>32.299999999999997</v>
          </cell>
          <cell r="S9">
            <v>13.52</v>
          </cell>
          <cell r="T9">
            <v>24.4</v>
          </cell>
          <cell r="U9">
            <v>5.2753686036426711E-5</v>
          </cell>
          <cell r="V9">
            <v>0.24329999999999999</v>
          </cell>
          <cell r="W9">
            <v>6.5481352992194277E-5</v>
          </cell>
          <cell r="X9">
            <v>0.30199999999999999</v>
          </cell>
          <cell r="Z9">
            <v>48500</v>
          </cell>
          <cell r="AA9">
            <v>10.52</v>
          </cell>
          <cell r="AB9">
            <v>4676</v>
          </cell>
        </row>
        <row r="10">
          <cell r="B10" t="str">
            <v>LON</v>
          </cell>
          <cell r="C10" t="str">
            <v>HLC</v>
          </cell>
          <cell r="D10">
            <v>4612</v>
          </cell>
          <cell r="E10">
            <v>4612</v>
          </cell>
          <cell r="F10">
            <v>53523</v>
          </cell>
          <cell r="G10">
            <v>11.605160450997397</v>
          </cell>
          <cell r="H10">
            <v>32908</v>
          </cell>
          <cell r="I10">
            <v>7.1352992194275799</v>
          </cell>
          <cell r="J10">
            <v>47328</v>
          </cell>
          <cell r="K10">
            <v>10.261925411968777</v>
          </cell>
          <cell r="L10">
            <v>6</v>
          </cell>
          <cell r="M10">
            <v>4221</v>
          </cell>
          <cell r="N10">
            <v>46402</v>
          </cell>
          <cell r="O10">
            <v>10.061144839549003</v>
          </cell>
          <cell r="P10">
            <v>294</v>
          </cell>
          <cell r="Q10">
            <v>294</v>
          </cell>
          <cell r="R10">
            <v>32.299999999999997</v>
          </cell>
          <cell r="S10">
            <v>13.52</v>
          </cell>
          <cell r="T10">
            <v>24.4</v>
          </cell>
          <cell r="U10">
            <v>5.2753686036426711E-5</v>
          </cell>
          <cell r="V10">
            <v>0.24329999999999999</v>
          </cell>
          <cell r="W10">
            <v>6.5481352992194277E-5</v>
          </cell>
          <cell r="X10">
            <v>0.30199999999999999</v>
          </cell>
          <cell r="Z10">
            <v>48500</v>
          </cell>
          <cell r="AA10">
            <v>10.52</v>
          </cell>
          <cell r="AB10">
            <v>4676</v>
          </cell>
        </row>
        <row r="11">
          <cell r="B11" t="str">
            <v>KIX</v>
          </cell>
          <cell r="C11" t="str">
            <v>HLC</v>
          </cell>
          <cell r="D11">
            <v>4626</v>
          </cell>
          <cell r="E11">
            <v>4626</v>
          </cell>
          <cell r="F11">
            <v>53783</v>
          </cell>
          <cell r="G11">
            <v>11.626242974492001</v>
          </cell>
          <cell r="H11">
            <v>23499</v>
          </cell>
          <cell r="I11">
            <v>5.0797665369649803</v>
          </cell>
          <cell r="J11">
            <v>48614</v>
          </cell>
          <cell r="K11">
            <v>10.508862948551664</v>
          </cell>
          <cell r="L11">
            <v>6</v>
          </cell>
          <cell r="M11">
            <v>4251</v>
          </cell>
          <cell r="N11">
            <v>46534</v>
          </cell>
          <cell r="O11">
            <v>10.059230436662343</v>
          </cell>
          <cell r="P11">
            <v>294</v>
          </cell>
          <cell r="Q11">
            <v>294</v>
          </cell>
          <cell r="R11">
            <v>32.299999999999997</v>
          </cell>
          <cell r="S11">
            <v>13.52</v>
          </cell>
          <cell r="T11">
            <v>21.4</v>
          </cell>
          <cell r="U11">
            <v>5.6204063986165154E-5</v>
          </cell>
          <cell r="V11">
            <v>0.26</v>
          </cell>
          <cell r="W11">
            <v>7.036316472114138E-5</v>
          </cell>
          <cell r="X11">
            <v>0.32550000000000001</v>
          </cell>
          <cell r="Z11">
            <v>48500</v>
          </cell>
          <cell r="AA11">
            <v>10.48</v>
          </cell>
          <cell r="AB11">
            <v>4683</v>
          </cell>
        </row>
        <row r="12">
          <cell r="B12" t="str">
            <v>LEV</v>
          </cell>
          <cell r="C12" t="str">
            <v>HLC</v>
          </cell>
          <cell r="D12">
            <v>4626</v>
          </cell>
          <cell r="E12">
            <v>4626</v>
          </cell>
          <cell r="F12">
            <v>53783</v>
          </cell>
          <cell r="G12">
            <v>11.626242974492001</v>
          </cell>
          <cell r="H12">
            <v>23499</v>
          </cell>
          <cell r="I12">
            <v>5.0797665369649803</v>
          </cell>
          <cell r="J12">
            <v>48614</v>
          </cell>
          <cell r="K12">
            <v>10.508862948551664</v>
          </cell>
          <cell r="L12">
            <v>6</v>
          </cell>
          <cell r="M12">
            <v>4251</v>
          </cell>
          <cell r="N12">
            <v>46534</v>
          </cell>
          <cell r="O12">
            <v>10.059230436662343</v>
          </cell>
          <cell r="P12">
            <v>293.98</v>
          </cell>
          <cell r="Q12">
            <v>293.98</v>
          </cell>
          <cell r="R12">
            <v>32.299999999999997</v>
          </cell>
          <cell r="S12">
            <v>13.52</v>
          </cell>
          <cell r="T12">
            <v>21.4</v>
          </cell>
          <cell r="U12">
            <v>5.6204063986165154E-5</v>
          </cell>
          <cell r="V12">
            <v>0.26</v>
          </cell>
          <cell r="W12">
            <v>7.036316472114138E-5</v>
          </cell>
          <cell r="X12">
            <v>0.32550000000000001</v>
          </cell>
          <cell r="Z12">
            <v>48500</v>
          </cell>
          <cell r="AA12">
            <v>10.48</v>
          </cell>
          <cell r="AB12">
            <v>4683</v>
          </cell>
        </row>
        <row r="13">
          <cell r="B13" t="str">
            <v>DRE</v>
          </cell>
          <cell r="C13" t="str">
            <v>HLC</v>
          </cell>
          <cell r="D13">
            <v>4639</v>
          </cell>
          <cell r="E13">
            <v>4639</v>
          </cell>
          <cell r="F13">
            <v>53833</v>
          </cell>
          <cell r="G13">
            <v>11.604440612200905</v>
          </cell>
          <cell r="H13">
            <v>23499</v>
          </cell>
          <cell r="I13">
            <v>5.0655313645182147</v>
          </cell>
          <cell r="J13">
            <v>48670</v>
          </cell>
          <cell r="K13">
            <v>10.491485233886614</v>
          </cell>
          <cell r="L13">
            <v>6</v>
          </cell>
          <cell r="M13">
            <v>4365</v>
          </cell>
          <cell r="N13">
            <v>46590</v>
          </cell>
          <cell r="O13">
            <v>10.043112739814616</v>
          </cell>
          <cell r="P13">
            <v>294</v>
          </cell>
          <cell r="Q13">
            <v>294</v>
          </cell>
          <cell r="R13">
            <v>32.299999999999997</v>
          </cell>
          <cell r="S13">
            <v>13.52</v>
          </cell>
          <cell r="T13">
            <v>21.4</v>
          </cell>
          <cell r="U13">
            <v>5.604656175899979E-5</v>
          </cell>
          <cell r="V13">
            <v>0.26</v>
          </cell>
          <cell r="W13">
            <v>7.0165984048286274E-5</v>
          </cell>
          <cell r="X13">
            <v>0.32550000000000001</v>
          </cell>
          <cell r="Z13">
            <v>48500</v>
          </cell>
          <cell r="AA13">
            <v>10.45</v>
          </cell>
          <cell r="AB13">
            <v>4689</v>
          </cell>
        </row>
        <row r="14">
          <cell r="B14" t="str">
            <v>HOE</v>
          </cell>
          <cell r="C14" t="str">
            <v>HLC</v>
          </cell>
          <cell r="D14">
            <v>4639</v>
          </cell>
          <cell r="E14">
            <v>4639</v>
          </cell>
          <cell r="F14">
            <v>53833</v>
          </cell>
          <cell r="G14">
            <v>11.604440612200905</v>
          </cell>
          <cell r="H14">
            <v>23499</v>
          </cell>
          <cell r="I14">
            <v>5.0655313645182147</v>
          </cell>
          <cell r="J14">
            <v>48670</v>
          </cell>
          <cell r="K14">
            <v>10.491485233886614</v>
          </cell>
          <cell r="L14">
            <v>6</v>
          </cell>
          <cell r="M14">
            <v>4365</v>
          </cell>
          <cell r="N14">
            <v>46590</v>
          </cell>
          <cell r="O14">
            <v>10.043112739814616</v>
          </cell>
          <cell r="P14">
            <v>294</v>
          </cell>
          <cell r="Q14">
            <v>294</v>
          </cell>
          <cell r="R14">
            <v>32.299999999999997</v>
          </cell>
          <cell r="S14">
            <v>13.52</v>
          </cell>
          <cell r="T14">
            <v>21.4</v>
          </cell>
          <cell r="U14">
            <v>5.604656175899979E-5</v>
          </cell>
          <cell r="V14">
            <v>0.26</v>
          </cell>
          <cell r="W14">
            <v>7.0165984048286274E-5</v>
          </cell>
          <cell r="X14">
            <v>0.32550000000000001</v>
          </cell>
          <cell r="Z14">
            <v>48500</v>
          </cell>
          <cell r="AA14">
            <v>10.45</v>
          </cell>
          <cell r="AB14">
            <v>4689</v>
          </cell>
        </row>
        <row r="15">
          <cell r="B15" t="str">
            <v>LUD</v>
          </cell>
          <cell r="C15" t="str">
            <v>HLC</v>
          </cell>
          <cell r="D15">
            <v>4639</v>
          </cell>
          <cell r="E15">
            <v>4639</v>
          </cell>
          <cell r="F15">
            <v>53833</v>
          </cell>
          <cell r="G15">
            <v>11.604440612200905</v>
          </cell>
          <cell r="H15">
            <v>23499</v>
          </cell>
          <cell r="I15">
            <v>5.0655313645182147</v>
          </cell>
          <cell r="J15">
            <v>48670</v>
          </cell>
          <cell r="K15">
            <v>10.491485233886614</v>
          </cell>
          <cell r="L15">
            <v>6</v>
          </cell>
          <cell r="M15">
            <v>4365</v>
          </cell>
          <cell r="N15">
            <v>46590</v>
          </cell>
          <cell r="O15">
            <v>10.043112739814616</v>
          </cell>
          <cell r="P15">
            <v>293.99</v>
          </cell>
          <cell r="Q15">
            <v>293.99</v>
          </cell>
          <cell r="R15">
            <v>32.299999999999997</v>
          </cell>
          <cell r="S15">
            <v>13.52</v>
          </cell>
          <cell r="T15">
            <v>21.4</v>
          </cell>
          <cell r="U15">
            <v>5.604656175899979E-5</v>
          </cell>
          <cell r="V15">
            <v>0.26</v>
          </cell>
          <cell r="W15">
            <v>7.0165984048286274E-5</v>
          </cell>
          <cell r="X15">
            <v>0.32550000000000001</v>
          </cell>
          <cell r="Z15">
            <v>48500</v>
          </cell>
          <cell r="AA15">
            <v>10.45</v>
          </cell>
          <cell r="AB15">
            <v>4689</v>
          </cell>
        </row>
        <row r="16">
          <cell r="B16" t="str">
            <v>PAR</v>
          </cell>
          <cell r="C16" t="str">
            <v>HLC</v>
          </cell>
          <cell r="D16">
            <v>4639</v>
          </cell>
          <cell r="E16">
            <v>4639</v>
          </cell>
          <cell r="F16">
            <v>53815</v>
          </cell>
          <cell r="G16">
            <v>11.60056046561759</v>
          </cell>
          <cell r="H16">
            <v>23499</v>
          </cell>
          <cell r="I16">
            <v>5.0655313645182147</v>
          </cell>
          <cell r="J16">
            <v>49821</v>
          </cell>
          <cell r="K16">
            <v>10.739599051519724</v>
          </cell>
          <cell r="L16">
            <v>6</v>
          </cell>
          <cell r="M16">
            <v>4365</v>
          </cell>
          <cell r="N16">
            <v>46575</v>
          </cell>
          <cell r="O16">
            <v>10.039879284328519</v>
          </cell>
          <cell r="P16">
            <v>294.08999999999997</v>
          </cell>
          <cell r="Q16">
            <v>294.08999999999997</v>
          </cell>
          <cell r="R16">
            <v>32.299999999999997</v>
          </cell>
          <cell r="S16">
            <v>13.52</v>
          </cell>
          <cell r="T16">
            <v>21.4</v>
          </cell>
          <cell r="U16">
            <v>5.604656175899979E-5</v>
          </cell>
          <cell r="V16">
            <v>0.26</v>
          </cell>
          <cell r="W16">
            <v>7.0165984048286274E-5</v>
          </cell>
          <cell r="X16">
            <v>0.32550000000000001</v>
          </cell>
          <cell r="Z16">
            <v>48500</v>
          </cell>
          <cell r="AA16">
            <v>10.45</v>
          </cell>
          <cell r="AB16">
            <v>4689</v>
          </cell>
        </row>
        <row r="17">
          <cell r="B17" t="str">
            <v>STU</v>
          </cell>
          <cell r="C17" t="str">
            <v>HLC</v>
          </cell>
          <cell r="D17">
            <v>4639</v>
          </cell>
          <cell r="E17">
            <v>4639</v>
          </cell>
          <cell r="F17">
            <v>53815</v>
          </cell>
          <cell r="G17">
            <v>11.60056046561759</v>
          </cell>
          <cell r="H17">
            <v>23499</v>
          </cell>
          <cell r="I17">
            <v>5.0655313645182147</v>
          </cell>
          <cell r="J17">
            <v>48703</v>
          </cell>
          <cell r="K17">
            <v>10.498598835956026</v>
          </cell>
          <cell r="L17">
            <v>6</v>
          </cell>
          <cell r="M17">
            <v>4365</v>
          </cell>
          <cell r="N17">
            <v>46576</v>
          </cell>
          <cell r="O17">
            <v>10.040094848027593</v>
          </cell>
          <cell r="P17">
            <v>294.10000000000002</v>
          </cell>
          <cell r="Q17">
            <v>294.10000000000002</v>
          </cell>
          <cell r="R17">
            <v>32.299999999999997</v>
          </cell>
          <cell r="S17">
            <v>13.52</v>
          </cell>
          <cell r="T17">
            <v>21.4</v>
          </cell>
          <cell r="U17">
            <v>5.604656175899979E-5</v>
          </cell>
          <cell r="V17">
            <v>0.26</v>
          </cell>
          <cell r="W17">
            <v>7.0165984048286274E-5</v>
          </cell>
          <cell r="X17">
            <v>0.32550000000000001</v>
          </cell>
          <cell r="Z17">
            <v>48500</v>
          </cell>
          <cell r="AA17">
            <v>10.45</v>
          </cell>
          <cell r="AB17">
            <v>4689</v>
          </cell>
        </row>
        <row r="18">
          <cell r="B18" t="str">
            <v>ANX</v>
          </cell>
          <cell r="C18" t="str">
            <v>HLC</v>
          </cell>
          <cell r="D18">
            <v>4800</v>
          </cell>
          <cell r="E18">
            <v>4800</v>
          </cell>
          <cell r="F18">
            <v>54437</v>
          </cell>
          <cell r="G18">
            <v>11.341041666666667</v>
          </cell>
          <cell r="H18">
            <v>23876</v>
          </cell>
          <cell r="I18">
            <v>4.9741666666666671</v>
          </cell>
          <cell r="J18">
            <v>48182</v>
          </cell>
          <cell r="K18">
            <v>10.037916666666666</v>
          </cell>
          <cell r="L18">
            <v>6</v>
          </cell>
          <cell r="M18">
            <v>4773</v>
          </cell>
          <cell r="N18">
            <v>47125</v>
          </cell>
          <cell r="O18">
            <v>9.8177083333333339</v>
          </cell>
          <cell r="P18">
            <v>294.17</v>
          </cell>
          <cell r="Q18">
            <v>294.17</v>
          </cell>
          <cell r="R18">
            <v>32.299999999999997</v>
          </cell>
          <cell r="S18">
            <v>13.57</v>
          </cell>
          <cell r="T18">
            <v>21.8</v>
          </cell>
          <cell r="U18">
            <v>5.4166666666666671E-5</v>
          </cell>
          <cell r="V18">
            <v>0.26</v>
          </cell>
          <cell r="W18">
            <v>6.7812500000000002E-5</v>
          </cell>
          <cell r="X18">
            <v>0.32550000000000001</v>
          </cell>
          <cell r="Z18">
            <v>48500</v>
          </cell>
          <cell r="AA18">
            <v>10.1</v>
          </cell>
          <cell r="AB18">
            <v>4770</v>
          </cell>
        </row>
        <row r="19">
          <cell r="B19" t="str">
            <v>OAX</v>
          </cell>
          <cell r="C19" t="str">
            <v>HLC</v>
          </cell>
          <cell r="D19">
            <v>4800</v>
          </cell>
          <cell r="E19">
            <v>4800</v>
          </cell>
          <cell r="F19">
            <v>54415</v>
          </cell>
          <cell r="G19">
            <v>11.336458333333333</v>
          </cell>
          <cell r="H19">
            <v>23872</v>
          </cell>
          <cell r="I19">
            <v>4.9733333333333336</v>
          </cell>
          <cell r="J19">
            <v>48054</v>
          </cell>
          <cell r="K19">
            <v>10.01125</v>
          </cell>
          <cell r="L19">
            <v>6</v>
          </cell>
          <cell r="M19">
            <v>4714</v>
          </cell>
          <cell r="N19">
            <v>46493</v>
          </cell>
          <cell r="O19">
            <v>9.6860416666666662</v>
          </cell>
          <cell r="P19">
            <v>294.06</v>
          </cell>
          <cell r="Q19">
            <v>294.17</v>
          </cell>
          <cell r="R19">
            <v>32.299999999999997</v>
          </cell>
          <cell r="S19">
            <v>13.57</v>
          </cell>
          <cell r="T19">
            <v>21.8</v>
          </cell>
          <cell r="U19">
            <v>5.4166666666666671E-5</v>
          </cell>
          <cell r="V19">
            <v>0.26</v>
          </cell>
          <cell r="W19">
            <v>6.7812500000000002E-5</v>
          </cell>
          <cell r="X19">
            <v>0.32550000000000001</v>
          </cell>
          <cell r="Z19">
            <v>48500</v>
          </cell>
          <cell r="AA19">
            <v>10.1</v>
          </cell>
          <cell r="AB19">
            <v>4770</v>
          </cell>
        </row>
        <row r="20">
          <cell r="B20" t="str">
            <v>NYX</v>
          </cell>
          <cell r="C20" t="str">
            <v>HLC</v>
          </cell>
          <cell r="D20">
            <v>4800</v>
          </cell>
          <cell r="E20">
            <v>4800</v>
          </cell>
          <cell r="F20">
            <v>54415</v>
          </cell>
          <cell r="G20">
            <v>11.336458333333333</v>
          </cell>
          <cell r="H20">
            <v>23872</v>
          </cell>
          <cell r="I20">
            <v>4.9733333333333336</v>
          </cell>
          <cell r="J20">
            <v>48054</v>
          </cell>
          <cell r="K20">
            <v>10.01125</v>
          </cell>
          <cell r="L20">
            <v>6</v>
          </cell>
          <cell r="M20">
            <v>4714</v>
          </cell>
          <cell r="N20">
            <v>46493</v>
          </cell>
          <cell r="O20">
            <v>9.6860416666666662</v>
          </cell>
          <cell r="P20">
            <v>294.06</v>
          </cell>
          <cell r="Q20">
            <v>294.17</v>
          </cell>
          <cell r="R20">
            <v>32.299999999999997</v>
          </cell>
          <cell r="S20">
            <v>13.57</v>
          </cell>
          <cell r="T20">
            <v>21.8</v>
          </cell>
          <cell r="U20">
            <v>5.4166666666666671E-5</v>
          </cell>
          <cell r="V20">
            <v>0.26</v>
          </cell>
          <cell r="W20">
            <v>6.7812500000000002E-5</v>
          </cell>
          <cell r="X20">
            <v>0.32550000000000001</v>
          </cell>
          <cell r="Z20">
            <v>48500</v>
          </cell>
          <cell r="AA20">
            <v>10.1</v>
          </cell>
          <cell r="AB20">
            <v>4770</v>
          </cell>
        </row>
        <row r="21">
          <cell r="B21" t="str">
            <v>ROX</v>
          </cell>
          <cell r="C21" t="str">
            <v>HLC</v>
          </cell>
          <cell r="D21">
            <v>4800</v>
          </cell>
          <cell r="E21">
            <v>4800</v>
          </cell>
          <cell r="F21">
            <v>54465</v>
          </cell>
          <cell r="G21">
            <v>11.346875000000001</v>
          </cell>
          <cell r="H21">
            <v>23876</v>
          </cell>
          <cell r="I21">
            <v>4.9741666666666671</v>
          </cell>
          <cell r="J21">
            <v>50015</v>
          </cell>
          <cell r="K21">
            <v>10.419791666666667</v>
          </cell>
          <cell r="L21">
            <v>6</v>
          </cell>
          <cell r="M21">
            <v>4773</v>
          </cell>
          <cell r="N21">
            <v>47125</v>
          </cell>
          <cell r="O21">
            <v>9.8177083333333339</v>
          </cell>
          <cell r="P21">
            <v>294.17</v>
          </cell>
          <cell r="Q21">
            <v>294.17</v>
          </cell>
          <cell r="R21">
            <v>32.299999999999997</v>
          </cell>
          <cell r="S21">
            <v>13.57</v>
          </cell>
          <cell r="T21">
            <v>21.8</v>
          </cell>
          <cell r="U21">
            <v>5.4166666666666671E-5</v>
          </cell>
          <cell r="V21">
            <v>0.26</v>
          </cell>
          <cell r="W21">
            <v>6.7812500000000002E-5</v>
          </cell>
          <cell r="X21">
            <v>0.32550000000000001</v>
          </cell>
          <cell r="Z21">
            <v>48500</v>
          </cell>
          <cell r="AA21">
            <v>10.1</v>
          </cell>
          <cell r="AB21">
            <v>4770</v>
          </cell>
        </row>
        <row r="22">
          <cell r="B22" t="str">
            <v>SNX</v>
          </cell>
          <cell r="C22" t="str">
            <v>HLC</v>
          </cell>
          <cell r="D22">
            <v>4800</v>
          </cell>
          <cell r="E22">
            <v>4800</v>
          </cell>
          <cell r="F22">
            <v>54465</v>
          </cell>
          <cell r="G22">
            <v>11.346875000000001</v>
          </cell>
          <cell r="H22">
            <v>23876</v>
          </cell>
          <cell r="I22">
            <v>4.9741666666666671</v>
          </cell>
          <cell r="J22">
            <v>48182</v>
          </cell>
          <cell r="K22">
            <v>10.037916666666666</v>
          </cell>
          <cell r="L22">
            <v>6</v>
          </cell>
          <cell r="M22">
            <v>4714</v>
          </cell>
          <cell r="N22">
            <v>47552</v>
          </cell>
          <cell r="O22">
            <v>9.9066666666666663</v>
          </cell>
          <cell r="P22">
            <v>294.17</v>
          </cell>
          <cell r="Q22">
            <v>294.17</v>
          </cell>
          <cell r="R22">
            <v>32.299999999999997</v>
          </cell>
          <cell r="S22">
            <v>13.57</v>
          </cell>
          <cell r="T22">
            <v>21.8</v>
          </cell>
          <cell r="U22">
            <v>5.4166666666666671E-5</v>
          </cell>
          <cell r="V22">
            <v>0.26</v>
          </cell>
          <cell r="W22">
            <v>6.7812500000000002E-5</v>
          </cell>
          <cell r="X22">
            <v>0.32550000000000001</v>
          </cell>
          <cell r="Z22">
            <v>48500</v>
          </cell>
          <cell r="AA22">
            <v>10.1</v>
          </cell>
          <cell r="AB22">
            <v>4770</v>
          </cell>
        </row>
        <row r="23">
          <cell r="B23" t="str">
            <v>SOX</v>
          </cell>
          <cell r="C23" t="str">
            <v>HLC</v>
          </cell>
          <cell r="D23">
            <v>4800</v>
          </cell>
          <cell r="E23">
            <v>4800</v>
          </cell>
          <cell r="F23">
            <v>54437</v>
          </cell>
          <cell r="G23">
            <v>11.341041666666667</v>
          </cell>
          <cell r="H23">
            <v>23876</v>
          </cell>
          <cell r="I23">
            <v>4.9741666666666671</v>
          </cell>
          <cell r="J23">
            <v>48182</v>
          </cell>
          <cell r="K23">
            <v>10.037916666666666</v>
          </cell>
          <cell r="L23">
            <v>6</v>
          </cell>
          <cell r="M23">
            <v>4773</v>
          </cell>
          <cell r="N23">
            <v>47125</v>
          </cell>
          <cell r="O23">
            <v>9.8177083333333339</v>
          </cell>
          <cell r="P23">
            <v>294.17</v>
          </cell>
          <cell r="Q23">
            <v>294.17</v>
          </cell>
          <cell r="R23">
            <v>32.299999999999997</v>
          </cell>
          <cell r="S23">
            <v>13.57</v>
          </cell>
          <cell r="T23">
            <v>21.8</v>
          </cell>
          <cell r="U23">
            <v>5.4166666666666671E-5</v>
          </cell>
          <cell r="V23">
            <v>0.26</v>
          </cell>
          <cell r="W23">
            <v>6.7812500000000002E-5</v>
          </cell>
          <cell r="X23">
            <v>0.32550000000000001</v>
          </cell>
          <cell r="Z23">
            <v>48500</v>
          </cell>
          <cell r="AA23">
            <v>10.1</v>
          </cell>
          <cell r="AB23">
            <v>4770</v>
          </cell>
        </row>
        <row r="24">
          <cell r="B24" t="str">
            <v>TOX</v>
          </cell>
          <cell r="C24" t="str">
            <v>HLC</v>
          </cell>
          <cell r="D24">
            <v>4800</v>
          </cell>
          <cell r="E24">
            <v>4800</v>
          </cell>
          <cell r="F24">
            <v>54465</v>
          </cell>
          <cell r="G24">
            <v>11.346875000000001</v>
          </cell>
          <cell r="H24">
            <v>23876</v>
          </cell>
          <cell r="I24">
            <v>4.9741666666666671</v>
          </cell>
          <cell r="J24">
            <v>48182</v>
          </cell>
          <cell r="K24">
            <v>10.037916666666666</v>
          </cell>
          <cell r="L24">
            <v>6</v>
          </cell>
          <cell r="M24">
            <v>4773</v>
          </cell>
          <cell r="N24">
            <v>47125</v>
          </cell>
          <cell r="O24">
            <v>9.8177083333333339</v>
          </cell>
          <cell r="P24">
            <v>294.17</v>
          </cell>
          <cell r="Q24">
            <v>294.17</v>
          </cell>
          <cell r="R24">
            <v>32.299999999999997</v>
          </cell>
          <cell r="S24">
            <v>13.57</v>
          </cell>
          <cell r="T24">
            <v>21.8</v>
          </cell>
          <cell r="U24">
            <v>5.4166666666666671E-5</v>
          </cell>
          <cell r="V24">
            <v>0.26</v>
          </cell>
          <cell r="W24">
            <v>6.7812500000000002E-5</v>
          </cell>
          <cell r="X24">
            <v>0.32550000000000001</v>
          </cell>
          <cell r="Z24">
            <v>48500</v>
          </cell>
          <cell r="AA24">
            <v>10.1</v>
          </cell>
          <cell r="AB24">
            <v>4770</v>
          </cell>
        </row>
        <row r="26">
          <cell r="B26" t="str">
            <v>BVA</v>
          </cell>
          <cell r="C26" t="str">
            <v>NYK</v>
          </cell>
          <cell r="D26">
            <v>4381</v>
          </cell>
          <cell r="F26">
            <v>53807</v>
          </cell>
          <cell r="G26">
            <v>12.281899109792285</v>
          </cell>
          <cell r="H26">
            <v>32867</v>
          </cell>
          <cell r="I26">
            <v>7.5021684546907101</v>
          </cell>
          <cell r="J26">
            <v>55240</v>
          </cell>
          <cell r="K26">
            <v>12.608993380506734</v>
          </cell>
          <cell r="L26">
            <v>5</v>
          </cell>
          <cell r="M26">
            <v>4151</v>
          </cell>
          <cell r="N26">
            <v>32867</v>
          </cell>
          <cell r="O26">
            <v>7.5021684546907101</v>
          </cell>
          <cell r="P26">
            <v>294.12</v>
          </cell>
          <cell r="Q26">
            <v>294.12</v>
          </cell>
          <cell r="R26">
            <v>32.200000000000003</v>
          </cell>
          <cell r="S26">
            <v>13.55</v>
          </cell>
          <cell r="T26">
            <v>21.8</v>
          </cell>
          <cell r="U26">
            <v>5.6779274138324582E-5</v>
          </cell>
          <cell r="V26">
            <v>0.24875</v>
          </cell>
          <cell r="W26">
            <v>6.8923647569048166E-5</v>
          </cell>
          <cell r="X26">
            <v>0.30195450000000001</v>
          </cell>
          <cell r="Z26">
            <v>44500</v>
          </cell>
          <cell r="AA26">
            <v>10.16</v>
          </cell>
          <cell r="AB26">
            <v>4365</v>
          </cell>
        </row>
        <row r="27">
          <cell r="B27" t="str">
            <v>OVA</v>
          </cell>
          <cell r="C27" t="str">
            <v>NYK</v>
          </cell>
          <cell r="D27">
            <v>4381</v>
          </cell>
          <cell r="F27">
            <v>53807</v>
          </cell>
          <cell r="G27">
            <v>12.281899109792285</v>
          </cell>
          <cell r="H27">
            <v>32867</v>
          </cell>
          <cell r="I27">
            <v>7.5021684546907101</v>
          </cell>
          <cell r="J27">
            <v>55240</v>
          </cell>
          <cell r="K27">
            <v>12.608993380506734</v>
          </cell>
          <cell r="L27">
            <v>5</v>
          </cell>
          <cell r="M27">
            <v>4151</v>
          </cell>
          <cell r="N27">
            <v>32867</v>
          </cell>
          <cell r="O27">
            <v>7.5021684546907101</v>
          </cell>
          <cell r="P27">
            <v>294.12</v>
          </cell>
          <cell r="Q27">
            <v>294.12</v>
          </cell>
          <cell r="R27">
            <v>32.200000000000003</v>
          </cell>
          <cell r="S27">
            <v>13.55</v>
          </cell>
          <cell r="T27">
            <v>21.8</v>
          </cell>
          <cell r="U27">
            <v>5.6779274138324582E-5</v>
          </cell>
          <cell r="V27">
            <v>0.24875</v>
          </cell>
          <cell r="W27">
            <v>6.8923647569048166E-5</v>
          </cell>
          <cell r="X27">
            <v>0.30195450000000001</v>
          </cell>
          <cell r="Z27">
            <v>44500</v>
          </cell>
          <cell r="AA27">
            <v>10.16</v>
          </cell>
          <cell r="AB27">
            <v>4365</v>
          </cell>
        </row>
        <row r="28">
          <cell r="B28" t="str">
            <v>NCN</v>
          </cell>
          <cell r="C28" t="str">
            <v>NYK</v>
          </cell>
          <cell r="D28">
            <v>4800</v>
          </cell>
          <cell r="F28">
            <v>55534</v>
          </cell>
          <cell r="G28">
            <v>11.569583333333334</v>
          </cell>
          <cell r="H28">
            <v>23203</v>
          </cell>
          <cell r="I28">
            <v>4.8339583333333334</v>
          </cell>
          <cell r="J28">
            <v>56268.639999999999</v>
          </cell>
          <cell r="K28">
            <v>11.722633333333333</v>
          </cell>
          <cell r="L28">
            <v>6</v>
          </cell>
          <cell r="M28">
            <v>4150</v>
          </cell>
          <cell r="N28">
            <v>23203</v>
          </cell>
          <cell r="O28">
            <v>4.8339583333333334</v>
          </cell>
          <cell r="P28">
            <v>294.12</v>
          </cell>
          <cell r="Q28">
            <v>294.12</v>
          </cell>
          <cell r="R28">
            <v>32.200000000000003</v>
          </cell>
          <cell r="S28">
            <v>13.5</v>
          </cell>
          <cell r="T28">
            <v>21.8</v>
          </cell>
          <cell r="U28">
            <v>4.3836805555555548E-5</v>
          </cell>
          <cell r="V28">
            <v>0.21041666666666664</v>
          </cell>
          <cell r="W28">
            <v>5.5239898989898986E-5</v>
          </cell>
          <cell r="X28">
            <v>0.26515151515151514</v>
          </cell>
          <cell r="Z28">
            <v>48000</v>
          </cell>
          <cell r="AA28">
            <v>10</v>
          </cell>
          <cell r="AB28">
            <v>4746</v>
          </cell>
        </row>
        <row r="29">
          <cell r="B29" t="str">
            <v>NDB</v>
          </cell>
          <cell r="C29" t="str">
            <v>NYK</v>
          </cell>
          <cell r="D29">
            <v>4800</v>
          </cell>
          <cell r="F29">
            <v>55534</v>
          </cell>
          <cell r="G29">
            <v>11.569583333333334</v>
          </cell>
          <cell r="H29">
            <v>23203</v>
          </cell>
          <cell r="I29">
            <v>4.8339583333333334</v>
          </cell>
          <cell r="J29">
            <v>56268.639999999999</v>
          </cell>
          <cell r="K29">
            <v>11.722633333333333</v>
          </cell>
          <cell r="L29">
            <v>6</v>
          </cell>
          <cell r="M29">
            <v>4150</v>
          </cell>
          <cell r="N29">
            <v>23203</v>
          </cell>
          <cell r="O29">
            <v>4.8339583333333334</v>
          </cell>
          <cell r="P29">
            <v>294.12</v>
          </cell>
          <cell r="Q29">
            <v>294.12</v>
          </cell>
          <cell r="R29">
            <v>32.200000000000003</v>
          </cell>
          <cell r="S29">
            <v>13.5</v>
          </cell>
          <cell r="T29">
            <v>21.8</v>
          </cell>
          <cell r="U29">
            <v>4.3836805555555548E-5</v>
          </cell>
          <cell r="V29">
            <v>0.21041666666666664</v>
          </cell>
          <cell r="W29">
            <v>5.5239898989898986E-5</v>
          </cell>
          <cell r="X29">
            <v>0.26515151515151514</v>
          </cell>
          <cell r="Z29">
            <v>48000</v>
          </cell>
          <cell r="AA29">
            <v>10</v>
          </cell>
          <cell r="AB29">
            <v>4746</v>
          </cell>
        </row>
        <row r="30">
          <cell r="B30" t="str">
            <v>NDD</v>
          </cell>
          <cell r="C30" t="str">
            <v>NYK</v>
          </cell>
          <cell r="D30">
            <v>4800</v>
          </cell>
          <cell r="F30">
            <v>55534</v>
          </cell>
          <cell r="G30">
            <v>11.569583333333334</v>
          </cell>
          <cell r="H30">
            <v>23203</v>
          </cell>
          <cell r="I30">
            <v>4.8339583333333334</v>
          </cell>
          <cell r="J30">
            <v>56268.639999999999</v>
          </cell>
          <cell r="K30">
            <v>11.722633333333333</v>
          </cell>
          <cell r="L30">
            <v>6</v>
          </cell>
          <cell r="M30">
            <v>4150</v>
          </cell>
          <cell r="N30">
            <v>23203</v>
          </cell>
          <cell r="O30">
            <v>4.8339583333333334</v>
          </cell>
          <cell r="P30">
            <v>294.12</v>
          </cell>
          <cell r="Q30">
            <v>294.12</v>
          </cell>
          <cell r="R30">
            <v>32.200000000000003</v>
          </cell>
          <cell r="S30">
            <v>13.5</v>
          </cell>
          <cell r="T30">
            <v>21.8</v>
          </cell>
          <cell r="U30">
            <v>4.3836805555555548E-5</v>
          </cell>
          <cell r="V30">
            <v>0.21041666666666664</v>
          </cell>
          <cell r="W30">
            <v>5.5239898989898986E-5</v>
          </cell>
          <cell r="X30">
            <v>0.26515151515151514</v>
          </cell>
          <cell r="Z30">
            <v>48000</v>
          </cell>
          <cell r="AA30">
            <v>10</v>
          </cell>
          <cell r="AB30">
            <v>4746</v>
          </cell>
        </row>
        <row r="31">
          <cell r="B31" t="str">
            <v>NDH</v>
          </cell>
          <cell r="C31" t="str">
            <v>NYK</v>
          </cell>
          <cell r="D31">
            <v>4800</v>
          </cell>
          <cell r="F31">
            <v>55534</v>
          </cell>
          <cell r="G31">
            <v>11.569583333333334</v>
          </cell>
          <cell r="H31">
            <v>23203</v>
          </cell>
          <cell r="I31">
            <v>4.8339583333333334</v>
          </cell>
          <cell r="J31">
            <v>56268.639999999999</v>
          </cell>
          <cell r="K31">
            <v>11.722633333333333</v>
          </cell>
          <cell r="L31">
            <v>6</v>
          </cell>
          <cell r="M31">
            <v>4150</v>
          </cell>
          <cell r="N31">
            <v>23203</v>
          </cell>
          <cell r="O31">
            <v>4.8339583333333334</v>
          </cell>
          <cell r="P31">
            <v>294.12</v>
          </cell>
          <cell r="Q31">
            <v>294.12</v>
          </cell>
          <cell r="R31">
            <v>32.200000000000003</v>
          </cell>
          <cell r="S31">
            <v>13.5</v>
          </cell>
          <cell r="T31">
            <v>21.8</v>
          </cell>
          <cell r="U31">
            <v>4.3836805555555548E-5</v>
          </cell>
          <cell r="V31">
            <v>0.21041666666666664</v>
          </cell>
          <cell r="W31">
            <v>5.5239898989898986E-5</v>
          </cell>
          <cell r="X31">
            <v>0.26515151515151514</v>
          </cell>
          <cell r="Z31">
            <v>48000</v>
          </cell>
          <cell r="AA31">
            <v>10</v>
          </cell>
          <cell r="AB31">
            <v>4746</v>
          </cell>
        </row>
        <row r="32">
          <cell r="B32" t="str">
            <v>NDI</v>
          </cell>
          <cell r="C32" t="str">
            <v>NYK</v>
          </cell>
          <cell r="D32">
            <v>4800</v>
          </cell>
          <cell r="F32">
            <v>55534</v>
          </cell>
          <cell r="G32">
            <v>11.569583333333334</v>
          </cell>
          <cell r="H32">
            <v>23203</v>
          </cell>
          <cell r="I32">
            <v>4.8339583333333334</v>
          </cell>
          <cell r="J32">
            <v>56268.639999999999</v>
          </cell>
          <cell r="K32">
            <v>11.722633333333333</v>
          </cell>
          <cell r="L32">
            <v>6</v>
          </cell>
          <cell r="M32">
            <v>4150</v>
          </cell>
          <cell r="N32">
            <v>23203</v>
          </cell>
          <cell r="O32">
            <v>4.8339583333333334</v>
          </cell>
          <cell r="P32">
            <v>294.12</v>
          </cell>
          <cell r="Q32">
            <v>294.12</v>
          </cell>
          <cell r="R32">
            <v>32.200000000000003</v>
          </cell>
          <cell r="S32">
            <v>13.5</v>
          </cell>
          <cell r="T32">
            <v>21.8</v>
          </cell>
          <cell r="U32">
            <v>4.3836805555555548E-5</v>
          </cell>
          <cell r="V32">
            <v>0.21041666666666664</v>
          </cell>
          <cell r="W32">
            <v>5.5239898989898986E-5</v>
          </cell>
          <cell r="X32">
            <v>0.26515151515151514</v>
          </cell>
          <cell r="Z32">
            <v>48000</v>
          </cell>
          <cell r="AA32">
            <v>10</v>
          </cell>
          <cell r="AB32">
            <v>4746</v>
          </cell>
        </row>
        <row r="33">
          <cell r="B33" t="str">
            <v>NDM</v>
          </cell>
          <cell r="C33" t="str">
            <v>NYK</v>
          </cell>
          <cell r="D33">
            <v>4800</v>
          </cell>
          <cell r="F33">
            <v>55534</v>
          </cell>
          <cell r="G33">
            <v>11.569583333333334</v>
          </cell>
          <cell r="H33">
            <v>23203</v>
          </cell>
          <cell r="I33">
            <v>4.8339583333333334</v>
          </cell>
          <cell r="J33">
            <v>56268.639999999999</v>
          </cell>
          <cell r="K33">
            <v>11.722633333333333</v>
          </cell>
          <cell r="L33">
            <v>6</v>
          </cell>
          <cell r="M33">
            <v>4150</v>
          </cell>
          <cell r="N33">
            <v>23203</v>
          </cell>
          <cell r="O33">
            <v>4.8339583333333334</v>
          </cell>
          <cell r="P33">
            <v>294.12</v>
          </cell>
          <cell r="Q33">
            <v>294.12</v>
          </cell>
          <cell r="R33">
            <v>32.200000000000003</v>
          </cell>
          <cell r="S33">
            <v>13.5</v>
          </cell>
          <cell r="T33">
            <v>21.8</v>
          </cell>
          <cell r="U33">
            <v>4.3836805555555548E-5</v>
          </cell>
          <cell r="V33">
            <v>0.21041666666666664</v>
          </cell>
          <cell r="W33">
            <v>5.5239898989898986E-5</v>
          </cell>
          <cell r="X33">
            <v>0.26515151515151514</v>
          </cell>
          <cell r="Z33">
            <v>48000</v>
          </cell>
          <cell r="AA33">
            <v>10</v>
          </cell>
          <cell r="AB33">
            <v>4746</v>
          </cell>
        </row>
        <row r="34">
          <cell r="B34" t="str">
            <v>NMT</v>
          </cell>
          <cell r="C34" t="str">
            <v>NYK</v>
          </cell>
          <cell r="D34">
            <v>4800</v>
          </cell>
          <cell r="F34">
            <v>55534</v>
          </cell>
          <cell r="G34">
            <v>11.569583333333334</v>
          </cell>
          <cell r="H34">
            <v>23203</v>
          </cell>
          <cell r="I34">
            <v>4.8339583333333334</v>
          </cell>
          <cell r="J34">
            <v>56268.639999999999</v>
          </cell>
          <cell r="K34">
            <v>11.722633333333333</v>
          </cell>
          <cell r="L34">
            <v>6</v>
          </cell>
          <cell r="M34">
            <v>4150</v>
          </cell>
          <cell r="N34">
            <v>23203</v>
          </cell>
          <cell r="O34">
            <v>4.8339583333333334</v>
          </cell>
          <cell r="P34">
            <v>294.12</v>
          </cell>
          <cell r="Q34">
            <v>294.12</v>
          </cell>
          <cell r="R34">
            <v>32.200000000000003</v>
          </cell>
          <cell r="S34">
            <v>13.5</v>
          </cell>
          <cell r="T34">
            <v>21.8</v>
          </cell>
          <cell r="U34">
            <v>4.3836805555555548E-5</v>
          </cell>
          <cell r="V34">
            <v>0.21041666666666664</v>
          </cell>
          <cell r="W34">
            <v>5.5239898989898986E-5</v>
          </cell>
          <cell r="X34">
            <v>0.26515151515151514</v>
          </cell>
          <cell r="Z34">
            <v>48000</v>
          </cell>
          <cell r="AA34">
            <v>10</v>
          </cell>
          <cell r="AB34">
            <v>4746</v>
          </cell>
        </row>
        <row r="35">
          <cell r="B35" t="str">
            <v>NNB</v>
          </cell>
          <cell r="C35" t="str">
            <v>NYK</v>
          </cell>
          <cell r="D35">
            <v>4800</v>
          </cell>
          <cell r="F35">
            <v>55534</v>
          </cell>
          <cell r="G35">
            <v>11.569583333333334</v>
          </cell>
          <cell r="H35">
            <v>23203</v>
          </cell>
          <cell r="I35">
            <v>4.8339583333333334</v>
          </cell>
          <cell r="J35">
            <v>56268.639999999999</v>
          </cell>
          <cell r="K35">
            <v>11.722633333333333</v>
          </cell>
          <cell r="L35">
            <v>6</v>
          </cell>
          <cell r="M35">
            <v>4150</v>
          </cell>
          <cell r="N35">
            <v>23203</v>
          </cell>
          <cell r="O35">
            <v>4.8339583333333334</v>
          </cell>
          <cell r="P35">
            <v>294.12</v>
          </cell>
          <cell r="Q35">
            <v>294.12</v>
          </cell>
          <cell r="R35">
            <v>32.200000000000003</v>
          </cell>
          <cell r="S35">
            <v>13.5</v>
          </cell>
          <cell r="T35">
            <v>21.8</v>
          </cell>
          <cell r="U35">
            <v>4.3836805555555548E-5</v>
          </cell>
          <cell r="V35">
            <v>0.21041666666666664</v>
          </cell>
          <cell r="W35">
            <v>5.5239898989898986E-5</v>
          </cell>
          <cell r="X35">
            <v>0.26515151515151514</v>
          </cell>
          <cell r="Z35">
            <v>48000</v>
          </cell>
          <cell r="AA35">
            <v>10</v>
          </cell>
          <cell r="AB35">
            <v>4746</v>
          </cell>
        </row>
        <row r="37">
          <cell r="B37" t="str">
            <v>KAT</v>
          </cell>
          <cell r="C37" t="str">
            <v>OOL</v>
          </cell>
          <cell r="D37">
            <v>3783</v>
          </cell>
          <cell r="E37">
            <v>3609</v>
          </cell>
          <cell r="F37">
            <v>50437</v>
          </cell>
          <cell r="G37">
            <v>13.332540311921756</v>
          </cell>
          <cell r="H37">
            <v>21375</v>
          </cell>
          <cell r="I37">
            <v>5.6502775574940527</v>
          </cell>
          <cell r="J37">
            <v>46240</v>
          </cell>
          <cell r="K37">
            <v>12.223103357123975</v>
          </cell>
          <cell r="L37">
            <v>4</v>
          </cell>
          <cell r="M37">
            <v>3711</v>
          </cell>
          <cell r="N37">
            <v>42557</v>
          </cell>
          <cell r="O37">
            <v>11.249537404176579</v>
          </cell>
          <cell r="P37">
            <v>292.14999999999998</v>
          </cell>
          <cell r="Q37">
            <v>292.14999999999998</v>
          </cell>
          <cell r="R37">
            <v>32.200000000000003</v>
          </cell>
          <cell r="S37">
            <v>13.025</v>
          </cell>
          <cell r="T37">
            <v>21.8</v>
          </cell>
          <cell r="U37">
            <v>4.6746233148295005E-5</v>
          </cell>
          <cell r="V37">
            <v>0.176841</v>
          </cell>
          <cell r="W37">
            <v>5.7335685963521017E-5</v>
          </cell>
          <cell r="X37">
            <v>0.21690090000000001</v>
          </cell>
          <cell r="Z37">
            <v>40000</v>
          </cell>
          <cell r="AA37">
            <v>10.57</v>
          </cell>
          <cell r="AB37">
            <v>3846</v>
          </cell>
        </row>
        <row r="38">
          <cell r="B38" t="str">
            <v>NKA</v>
          </cell>
          <cell r="C38" t="str">
            <v>OOL</v>
          </cell>
          <cell r="D38">
            <v>3794</v>
          </cell>
          <cell r="E38">
            <v>3618</v>
          </cell>
          <cell r="F38">
            <v>50606</v>
          </cell>
          <cell r="G38">
            <v>13.3384290985767</v>
          </cell>
          <cell r="H38">
            <v>21988</v>
          </cell>
          <cell r="I38">
            <v>5.7954665260938327</v>
          </cell>
          <cell r="J38">
            <v>46539</v>
          </cell>
          <cell r="K38">
            <v>12.266473379019505</v>
          </cell>
          <cell r="L38">
            <v>5</v>
          </cell>
          <cell r="M38">
            <v>3565</v>
          </cell>
          <cell r="N38">
            <v>44501</v>
          </cell>
          <cell r="O38">
            <v>11.729309435951503</v>
          </cell>
          <cell r="P38">
            <v>288.31</v>
          </cell>
          <cell r="Q38">
            <v>288.31</v>
          </cell>
          <cell r="R38">
            <v>32.200000000000003</v>
          </cell>
          <cell r="S38">
            <v>13.025</v>
          </cell>
          <cell r="T38">
            <v>21.9</v>
          </cell>
          <cell r="U38">
            <v>4.9110964681075381E-5</v>
          </cell>
          <cell r="V38">
            <v>0.18632699999999999</v>
          </cell>
          <cell r="W38">
            <v>5.9028518713758562E-5</v>
          </cell>
          <cell r="X38">
            <v>0.22395419999999999</v>
          </cell>
          <cell r="Z38">
            <v>40000</v>
          </cell>
          <cell r="AA38">
            <v>10.54</v>
          </cell>
          <cell r="AB38">
            <v>3852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C 2004"/>
      <sheetName val="Shipdata 2004"/>
      <sheetName val="OSC 2005"/>
      <sheetName val="Shipdata 2005"/>
      <sheetName val="region"/>
      <sheetName val="2.대외공문"/>
      <sheetName val="Book3"/>
      <sheetName val="FO"/>
      <sheetName val="FSHPL"/>
      <sheetName val="Factors"/>
      <sheetName val="port-charges"/>
      <sheetName val="LAS"/>
      <sheetName val="INOBTB"/>
      <sheetName val="Plan"/>
      <sheetName val="PHASE1"/>
      <sheetName val="NCXLTS "/>
      <sheetName val="Numbers"/>
      <sheetName val="Scenarios"/>
    </sheetNames>
    <sheetDataSet>
      <sheetData sheetId="0"/>
      <sheetData sheetId="1"/>
      <sheetData sheetId="2" refreshError="1"/>
      <sheetData sheetId="3" refreshError="1">
        <row r="6">
          <cell r="J6" t="str">
            <v>tonnage</v>
          </cell>
          <cell r="L6" t="str">
            <v>tiers o/d</v>
          </cell>
          <cell r="N6" t="str">
            <v>PC/UMS</v>
          </cell>
          <cell r="Q6" t="str">
            <v>(Panama)</v>
          </cell>
          <cell r="X6" t="str">
            <v>20 kn/2.0</v>
          </cell>
          <cell r="Y6" t="str">
            <v>20 kn/2.0</v>
          </cell>
          <cell r="AA6" t="str">
            <v>22 kn/2.4</v>
          </cell>
          <cell r="AB6" t="str">
            <v>22 kn/2.4</v>
          </cell>
        </row>
        <row r="8">
          <cell r="A8" t="str">
            <v>DRE</v>
          </cell>
          <cell r="B8" t="str">
            <v>Dresden Express</v>
          </cell>
          <cell r="C8" t="str">
            <v>HLC</v>
          </cell>
          <cell r="D8">
            <v>4639</v>
          </cell>
          <cell r="E8">
            <v>4639</v>
          </cell>
          <cell r="F8">
            <v>53833</v>
          </cell>
          <cell r="G8">
            <v>11.604440612200905</v>
          </cell>
          <cell r="H8">
            <v>23499</v>
          </cell>
          <cell r="I8">
            <v>5.0655313645182147</v>
          </cell>
          <cell r="J8">
            <v>48670</v>
          </cell>
          <cell r="K8">
            <v>10.491485233886614</v>
          </cell>
          <cell r="L8">
            <v>6</v>
          </cell>
          <cell r="N8">
            <v>46590</v>
          </cell>
          <cell r="O8">
            <v>10.043112739814616</v>
          </cell>
          <cell r="P8">
            <v>294</v>
          </cell>
          <cell r="Q8">
            <v>294</v>
          </cell>
          <cell r="R8">
            <v>32.299999999999997</v>
          </cell>
          <cell r="T8">
            <v>13.52</v>
          </cell>
          <cell r="V8">
            <v>21.4</v>
          </cell>
          <cell r="X8">
            <v>5.604656175899979E-5</v>
          </cell>
          <cell r="Y8">
            <v>0.26</v>
          </cell>
          <cell r="AA8">
            <v>7.0165984048286274E-5</v>
          </cell>
          <cell r="AB8">
            <v>0.32550000000000001</v>
          </cell>
          <cell r="AD8">
            <v>48500</v>
          </cell>
          <cell r="AE8">
            <v>10.45</v>
          </cell>
          <cell r="AF8">
            <v>4591</v>
          </cell>
        </row>
        <row r="9">
          <cell r="A9" t="str">
            <v>ESS</v>
          </cell>
          <cell r="B9" t="str">
            <v>Essen Express</v>
          </cell>
          <cell r="C9" t="str">
            <v>HLC</v>
          </cell>
          <cell r="D9">
            <v>4639</v>
          </cell>
          <cell r="E9">
            <v>4639</v>
          </cell>
          <cell r="F9">
            <v>53815</v>
          </cell>
          <cell r="G9">
            <v>11.60056046561759</v>
          </cell>
          <cell r="H9">
            <v>23499</v>
          </cell>
          <cell r="I9">
            <v>5.0655313645182147</v>
          </cell>
          <cell r="J9">
            <v>48703</v>
          </cell>
          <cell r="K9">
            <v>10.498598835956026</v>
          </cell>
          <cell r="L9">
            <v>6</v>
          </cell>
          <cell r="N9">
            <v>46576</v>
          </cell>
          <cell r="O9">
            <v>10.040094848027593</v>
          </cell>
          <cell r="P9">
            <v>294.02999999999997</v>
          </cell>
          <cell r="Q9">
            <v>294.02999999999997</v>
          </cell>
          <cell r="R9">
            <v>32.299999999999997</v>
          </cell>
          <cell r="T9">
            <v>13.52</v>
          </cell>
          <cell r="V9">
            <v>21.4</v>
          </cell>
          <cell r="X9">
            <v>5.604656175899979E-5</v>
          </cell>
          <cell r="Y9">
            <v>0.26</v>
          </cell>
          <cell r="AA9">
            <v>7.0165984048286274E-5</v>
          </cell>
          <cell r="AB9">
            <v>0.32550000000000001</v>
          </cell>
          <cell r="AD9">
            <v>48500</v>
          </cell>
          <cell r="AE9">
            <v>10.45</v>
          </cell>
          <cell r="AF9">
            <v>4591</v>
          </cell>
        </row>
        <row r="10">
          <cell r="A10" t="str">
            <v>PAR</v>
          </cell>
          <cell r="B10" t="str">
            <v>Paris Express (Hamburg Express)</v>
          </cell>
          <cell r="C10" t="str">
            <v>HLC</v>
          </cell>
          <cell r="D10">
            <v>4639</v>
          </cell>
          <cell r="E10">
            <v>4639</v>
          </cell>
          <cell r="F10">
            <v>53815</v>
          </cell>
          <cell r="G10">
            <v>11.60056046561759</v>
          </cell>
          <cell r="H10">
            <v>23499</v>
          </cell>
          <cell r="I10">
            <v>5.0655313645182147</v>
          </cell>
          <cell r="J10">
            <v>48703</v>
          </cell>
          <cell r="K10">
            <v>10.498598835956026</v>
          </cell>
          <cell r="L10">
            <v>6</v>
          </cell>
          <cell r="N10">
            <v>46575</v>
          </cell>
          <cell r="O10">
            <v>10.039879284328519</v>
          </cell>
          <cell r="P10">
            <v>294.08999999999997</v>
          </cell>
          <cell r="Q10">
            <v>294.08999999999997</v>
          </cell>
          <cell r="R10">
            <v>32.299999999999997</v>
          </cell>
          <cell r="T10">
            <v>13.52</v>
          </cell>
          <cell r="V10">
            <v>21.4</v>
          </cell>
          <cell r="X10">
            <v>5.604656175899979E-5</v>
          </cell>
          <cell r="Y10">
            <v>0.26</v>
          </cell>
          <cell r="AA10">
            <v>7.0165984048286274E-5</v>
          </cell>
          <cell r="AB10">
            <v>0.32550000000000001</v>
          </cell>
          <cell r="AD10">
            <v>48500</v>
          </cell>
          <cell r="AE10">
            <v>10.45</v>
          </cell>
          <cell r="AF10">
            <v>4591</v>
          </cell>
        </row>
        <row r="11">
          <cell r="A11" t="str">
            <v>HAX</v>
          </cell>
          <cell r="B11" t="str">
            <v>Hamberg Express</v>
          </cell>
          <cell r="C11" t="str">
            <v>HLC</v>
          </cell>
          <cell r="D11">
            <v>7506</v>
          </cell>
          <cell r="F11">
            <v>88493</v>
          </cell>
          <cell r="G11">
            <v>11.789634958699708</v>
          </cell>
          <cell r="H11">
            <v>36175</v>
          </cell>
          <cell r="I11">
            <v>4.8194777511324274</v>
          </cell>
          <cell r="J11">
            <v>79388</v>
          </cell>
          <cell r="K11">
            <v>10.576605382360778</v>
          </cell>
          <cell r="L11">
            <v>7</v>
          </cell>
          <cell r="O11">
            <v>0</v>
          </cell>
          <cell r="P11">
            <v>320.38</v>
          </cell>
          <cell r="R11">
            <v>42.9</v>
          </cell>
          <cell r="T11">
            <v>14.52</v>
          </cell>
          <cell r="V11">
            <v>24.5</v>
          </cell>
          <cell r="X11">
            <v>4.2765787370103919E-5</v>
          </cell>
          <cell r="Y11">
            <v>0.32100000000000001</v>
          </cell>
          <cell r="AA11">
            <v>5.2624567013056221E-5</v>
          </cell>
          <cell r="AB11">
            <v>0.39500000000000002</v>
          </cell>
          <cell r="AD11">
            <v>87500</v>
          </cell>
          <cell r="AE11">
            <v>11.66</v>
          </cell>
          <cell r="AF11">
            <v>7851</v>
          </cell>
        </row>
        <row r="12">
          <cell r="A12" t="str">
            <v>SHX</v>
          </cell>
          <cell r="B12" t="str">
            <v>Shanghai Express</v>
          </cell>
          <cell r="C12" t="str">
            <v>HLC</v>
          </cell>
          <cell r="D12">
            <v>7506</v>
          </cell>
          <cell r="F12">
            <v>88493</v>
          </cell>
          <cell r="G12">
            <v>11.789634958699708</v>
          </cell>
          <cell r="H12">
            <v>36175</v>
          </cell>
          <cell r="I12">
            <v>4.8194777511324274</v>
          </cell>
          <cell r="J12">
            <v>79388</v>
          </cell>
          <cell r="K12">
            <v>10.576605382360778</v>
          </cell>
          <cell r="L12">
            <v>7</v>
          </cell>
          <cell r="O12">
            <v>0</v>
          </cell>
          <cell r="P12">
            <v>320.38</v>
          </cell>
          <cell r="R12">
            <v>42.9</v>
          </cell>
          <cell r="T12">
            <v>14.52</v>
          </cell>
          <cell r="V12">
            <v>24.5</v>
          </cell>
          <cell r="X12">
            <v>4.2765787370103919E-5</v>
          </cell>
          <cell r="Y12">
            <v>0.32100000000000001</v>
          </cell>
          <cell r="AA12">
            <v>5.2624567013056221E-5</v>
          </cell>
          <cell r="AB12">
            <v>0.39500000000000002</v>
          </cell>
          <cell r="AD12">
            <v>87500</v>
          </cell>
          <cell r="AE12">
            <v>11.66</v>
          </cell>
          <cell r="AF12">
            <v>7851</v>
          </cell>
        </row>
        <row r="13">
          <cell r="A13" t="str">
            <v>HNX</v>
          </cell>
          <cell r="B13" t="str">
            <v>Hannover Express</v>
          </cell>
          <cell r="C13" t="str">
            <v>HLC</v>
          </cell>
          <cell r="D13">
            <v>4626</v>
          </cell>
          <cell r="E13">
            <v>4626</v>
          </cell>
          <cell r="F13">
            <v>53783</v>
          </cell>
          <cell r="G13">
            <v>11.626242974492001</v>
          </cell>
          <cell r="H13">
            <v>23499</v>
          </cell>
          <cell r="I13">
            <v>5.0797665369649803</v>
          </cell>
          <cell r="J13">
            <v>48614</v>
          </cell>
          <cell r="K13">
            <v>10.508862948551664</v>
          </cell>
          <cell r="L13">
            <v>6</v>
          </cell>
          <cell r="N13">
            <v>46534</v>
          </cell>
          <cell r="O13">
            <v>10.059230436662343</v>
          </cell>
          <cell r="P13">
            <v>294</v>
          </cell>
          <cell r="Q13">
            <v>294</v>
          </cell>
          <cell r="R13">
            <v>32.299999999999997</v>
          </cell>
          <cell r="T13">
            <v>13.52</v>
          </cell>
          <cell r="V13">
            <v>21.4</v>
          </cell>
          <cell r="X13">
            <v>5.6204063986165154E-5</v>
          </cell>
          <cell r="Y13">
            <v>0.26</v>
          </cell>
          <cell r="AA13">
            <v>7.036316472114138E-5</v>
          </cell>
          <cell r="AB13">
            <v>0.32550000000000001</v>
          </cell>
          <cell r="AD13">
            <v>48500</v>
          </cell>
          <cell r="AE13">
            <v>10.48</v>
          </cell>
          <cell r="AF13">
            <v>4585</v>
          </cell>
        </row>
        <row r="14">
          <cell r="A14" t="str">
            <v>HOE</v>
          </cell>
          <cell r="B14" t="str">
            <v>Hoechst Express</v>
          </cell>
          <cell r="C14" t="str">
            <v>HLC</v>
          </cell>
          <cell r="D14">
            <v>4639</v>
          </cell>
          <cell r="E14">
            <v>4639</v>
          </cell>
          <cell r="F14">
            <v>53833</v>
          </cell>
          <cell r="G14">
            <v>11.604440612200905</v>
          </cell>
          <cell r="H14">
            <v>23499</v>
          </cell>
          <cell r="I14">
            <v>5.0655313645182147</v>
          </cell>
          <cell r="J14">
            <v>48670</v>
          </cell>
          <cell r="K14">
            <v>10.491485233886614</v>
          </cell>
          <cell r="L14">
            <v>6</v>
          </cell>
          <cell r="N14">
            <v>46590</v>
          </cell>
          <cell r="O14">
            <v>10.043112739814616</v>
          </cell>
          <cell r="P14">
            <v>294</v>
          </cell>
          <cell r="Q14">
            <v>294</v>
          </cell>
          <cell r="R14">
            <v>32.299999999999997</v>
          </cell>
          <cell r="T14">
            <v>13.52</v>
          </cell>
          <cell r="V14">
            <v>21.4</v>
          </cell>
          <cell r="X14">
            <v>5.604656175899979E-5</v>
          </cell>
          <cell r="Y14">
            <v>0.26</v>
          </cell>
          <cell r="AA14">
            <v>7.0165984048286274E-5</v>
          </cell>
          <cell r="AB14">
            <v>0.32550000000000001</v>
          </cell>
          <cell r="AD14">
            <v>48500</v>
          </cell>
          <cell r="AE14">
            <v>10.45</v>
          </cell>
          <cell r="AF14">
            <v>4591</v>
          </cell>
        </row>
        <row r="15">
          <cell r="A15" t="str">
            <v>LEV</v>
          </cell>
          <cell r="B15" t="str">
            <v>Leverkusen Express</v>
          </cell>
          <cell r="C15" t="str">
            <v>HLC</v>
          </cell>
          <cell r="D15">
            <v>4626</v>
          </cell>
          <cell r="E15">
            <v>4626</v>
          </cell>
          <cell r="F15">
            <v>53783</v>
          </cell>
          <cell r="G15">
            <v>11.626242974492001</v>
          </cell>
          <cell r="H15">
            <v>23499</v>
          </cell>
          <cell r="I15">
            <v>5.0797665369649803</v>
          </cell>
          <cell r="J15">
            <v>48614</v>
          </cell>
          <cell r="K15">
            <v>10.508862948551664</v>
          </cell>
          <cell r="L15">
            <v>6</v>
          </cell>
          <cell r="N15">
            <v>46534</v>
          </cell>
          <cell r="O15">
            <v>10.059230436662343</v>
          </cell>
          <cell r="P15">
            <v>293.98</v>
          </cell>
          <cell r="Q15">
            <v>293.98</v>
          </cell>
          <cell r="R15">
            <v>32.299999999999997</v>
          </cell>
          <cell r="T15">
            <v>13.52</v>
          </cell>
          <cell r="V15">
            <v>21.4</v>
          </cell>
          <cell r="X15">
            <v>5.6204063986165154E-5</v>
          </cell>
          <cell r="Y15">
            <v>0.26</v>
          </cell>
          <cell r="AA15">
            <v>7.036316472114138E-5</v>
          </cell>
          <cell r="AB15">
            <v>0.32550000000000001</v>
          </cell>
          <cell r="AD15">
            <v>48500</v>
          </cell>
          <cell r="AE15">
            <v>10.48</v>
          </cell>
          <cell r="AF15">
            <v>4585</v>
          </cell>
        </row>
        <row r="16">
          <cell r="A16" t="str">
            <v>LUD</v>
          </cell>
          <cell r="B16" t="str">
            <v>Ludwigshafen Express</v>
          </cell>
          <cell r="C16" t="str">
            <v>HLC</v>
          </cell>
          <cell r="D16">
            <v>4639</v>
          </cell>
          <cell r="E16">
            <v>4639</v>
          </cell>
          <cell r="F16">
            <v>53833</v>
          </cell>
          <cell r="G16">
            <v>11.604440612200905</v>
          </cell>
          <cell r="H16">
            <v>23499</v>
          </cell>
          <cell r="I16">
            <v>5.0655313645182147</v>
          </cell>
          <cell r="J16">
            <v>48670</v>
          </cell>
          <cell r="K16">
            <v>10.491485233886614</v>
          </cell>
          <cell r="L16">
            <v>6</v>
          </cell>
          <cell r="N16">
            <v>46590</v>
          </cell>
          <cell r="O16">
            <v>10.043112739814616</v>
          </cell>
          <cell r="P16">
            <v>293.99</v>
          </cell>
          <cell r="Q16">
            <v>293.99</v>
          </cell>
          <cell r="R16">
            <v>32.299999999999997</v>
          </cell>
          <cell r="T16">
            <v>13.52</v>
          </cell>
          <cell r="V16">
            <v>21.4</v>
          </cell>
          <cell r="X16">
            <v>5.604656175899979E-5</v>
          </cell>
          <cell r="Y16">
            <v>0.26</v>
          </cell>
          <cell r="AA16">
            <v>7.0165984048286274E-5</v>
          </cell>
          <cell r="AB16">
            <v>0.32550000000000001</v>
          </cell>
          <cell r="AD16">
            <v>48500</v>
          </cell>
          <cell r="AE16">
            <v>10.45</v>
          </cell>
          <cell r="AF16">
            <v>4591</v>
          </cell>
        </row>
        <row r="17">
          <cell r="A17" t="str">
            <v>STU</v>
          </cell>
          <cell r="B17" t="str">
            <v>Stuttgart Express</v>
          </cell>
          <cell r="C17" t="str">
            <v>HLC</v>
          </cell>
          <cell r="D17">
            <v>4639</v>
          </cell>
          <cell r="E17">
            <v>4639</v>
          </cell>
          <cell r="F17">
            <v>53815</v>
          </cell>
          <cell r="G17">
            <v>11.60056046561759</v>
          </cell>
          <cell r="H17">
            <v>23499</v>
          </cell>
          <cell r="I17">
            <v>5.0655313645182147</v>
          </cell>
          <cell r="J17">
            <v>48703</v>
          </cell>
          <cell r="K17">
            <v>10.498598835956026</v>
          </cell>
          <cell r="L17">
            <v>6</v>
          </cell>
          <cell r="N17">
            <v>46576</v>
          </cell>
          <cell r="O17">
            <v>10.040094848027593</v>
          </cell>
          <cell r="P17">
            <v>294.10000000000002</v>
          </cell>
          <cell r="Q17">
            <v>294.10000000000002</v>
          </cell>
          <cell r="R17">
            <v>32.299999999999997</v>
          </cell>
          <cell r="T17">
            <v>13.52</v>
          </cell>
          <cell r="V17">
            <v>21.4</v>
          </cell>
          <cell r="X17">
            <v>5.604656175899979E-5</v>
          </cell>
          <cell r="Y17">
            <v>0.26</v>
          </cell>
          <cell r="AA17">
            <v>7.0165984048286274E-5</v>
          </cell>
          <cell r="AB17">
            <v>0.32550000000000001</v>
          </cell>
          <cell r="AD17">
            <v>48500</v>
          </cell>
          <cell r="AE17">
            <v>10.45</v>
          </cell>
          <cell r="AF17">
            <v>4591</v>
          </cell>
        </row>
        <row r="18">
          <cell r="A18" t="str">
            <v>NRX</v>
          </cell>
          <cell r="B18" t="str">
            <v>OOCL Atlantic (Norfolk Express)</v>
          </cell>
          <cell r="C18" t="str">
            <v>HLC</v>
          </cell>
          <cell r="D18">
            <v>3506</v>
          </cell>
          <cell r="E18">
            <v>3506</v>
          </cell>
          <cell r="F18">
            <v>36606</v>
          </cell>
          <cell r="G18">
            <v>10.44095835710211</v>
          </cell>
          <cell r="H18">
            <v>20779</v>
          </cell>
          <cell r="I18">
            <v>5.9266970907016541</v>
          </cell>
          <cell r="J18">
            <v>30100</v>
          </cell>
          <cell r="K18">
            <v>8.5852823730747296</v>
          </cell>
          <cell r="L18">
            <v>6</v>
          </cell>
          <cell r="N18">
            <v>30296</v>
          </cell>
          <cell r="O18">
            <v>8.6411865373645185</v>
          </cell>
          <cell r="P18">
            <v>244.94</v>
          </cell>
          <cell r="Q18">
            <v>244.94</v>
          </cell>
          <cell r="R18">
            <v>32.299999999999997</v>
          </cell>
          <cell r="T18">
            <v>12</v>
          </cell>
          <cell r="V18">
            <v>19</v>
          </cell>
          <cell r="X18">
            <v>5.9440958357102112E-5</v>
          </cell>
          <cell r="Y18">
            <v>0.2084</v>
          </cell>
          <cell r="AA18">
            <v>7.3730747290359381E-5</v>
          </cell>
          <cell r="AB18">
            <v>0.25850000000000001</v>
          </cell>
          <cell r="AD18">
            <v>33500</v>
          </cell>
          <cell r="AE18">
            <v>9.56</v>
          </cell>
          <cell r="AF18">
            <v>3322</v>
          </cell>
        </row>
        <row r="19">
          <cell r="A19" t="str">
            <v>FAX</v>
          </cell>
          <cell r="B19" t="str">
            <v>Frankfurt Express</v>
          </cell>
          <cell r="C19" t="str">
            <v>HLC</v>
          </cell>
          <cell r="D19">
            <v>3430</v>
          </cell>
          <cell r="E19">
            <v>3430</v>
          </cell>
          <cell r="F19">
            <v>57540</v>
          </cell>
          <cell r="G19">
            <v>16.775510204081634</v>
          </cell>
          <cell r="H19">
            <v>23237</v>
          </cell>
          <cell r="I19">
            <v>6.7746355685131192</v>
          </cell>
          <cell r="J19">
            <v>49105</v>
          </cell>
          <cell r="K19">
            <v>14.316326530612244</v>
          </cell>
          <cell r="L19">
            <v>4</v>
          </cell>
          <cell r="N19">
            <v>47232</v>
          </cell>
          <cell r="O19">
            <v>13.770262390670554</v>
          </cell>
          <cell r="P19">
            <v>287.73</v>
          </cell>
          <cell r="Q19">
            <v>287.73</v>
          </cell>
          <cell r="R19">
            <v>32.28</v>
          </cell>
          <cell r="T19">
            <v>13.06</v>
          </cell>
          <cell r="V19">
            <v>24</v>
          </cell>
          <cell r="X19">
            <v>9.7434402332361521E-5</v>
          </cell>
          <cell r="Y19">
            <v>0.3342</v>
          </cell>
          <cell r="AA19">
            <v>1.2326530612244898E-4</v>
          </cell>
          <cell r="AB19">
            <v>0.42280000000000001</v>
          </cell>
          <cell r="AD19">
            <v>35000</v>
          </cell>
          <cell r="AE19">
            <v>10.199999999999999</v>
          </cell>
          <cell r="AF19">
            <v>3354</v>
          </cell>
        </row>
        <row r="20">
          <cell r="A20" t="str">
            <v>BOX</v>
          </cell>
          <cell r="B20" t="str">
            <v>Bonn Express</v>
          </cell>
          <cell r="C20" t="str">
            <v>HLC</v>
          </cell>
          <cell r="D20">
            <v>2803</v>
          </cell>
          <cell r="E20">
            <v>2803</v>
          </cell>
          <cell r="F20">
            <v>35919</v>
          </cell>
          <cell r="G20">
            <v>12.814484480913308</v>
          </cell>
          <cell r="H20">
            <v>15910</v>
          </cell>
          <cell r="I20">
            <v>5.6760613628255436</v>
          </cell>
          <cell r="J20">
            <v>31294</v>
          </cell>
          <cell r="K20">
            <v>11.164466642882626</v>
          </cell>
          <cell r="L20">
            <v>5</v>
          </cell>
          <cell r="N20">
            <v>30633</v>
          </cell>
          <cell r="O20">
            <v>10.928647877274349</v>
          </cell>
          <cell r="P20">
            <v>235.64</v>
          </cell>
          <cell r="Q20">
            <v>235.64</v>
          </cell>
          <cell r="R20">
            <v>32.200000000000003</v>
          </cell>
          <cell r="T20">
            <v>12.52</v>
          </cell>
          <cell r="V20">
            <v>18.8</v>
          </cell>
          <cell r="X20">
            <v>7.8701391366393141E-5</v>
          </cell>
          <cell r="Y20">
            <v>0.22059999999999999</v>
          </cell>
          <cell r="AA20">
            <v>1.025330003567606E-4</v>
          </cell>
          <cell r="AB20">
            <v>0.28739999999999999</v>
          </cell>
          <cell r="AD20">
            <v>31000</v>
          </cell>
          <cell r="AE20">
            <v>11.06</v>
          </cell>
          <cell r="AF20">
            <v>2853</v>
          </cell>
        </row>
        <row r="21">
          <cell r="A21" t="str">
            <v>HEX</v>
          </cell>
          <cell r="B21" t="str">
            <v>Heidelberg Express</v>
          </cell>
          <cell r="C21" t="str">
            <v>HLC</v>
          </cell>
          <cell r="D21">
            <v>2803</v>
          </cell>
          <cell r="E21">
            <v>2803</v>
          </cell>
          <cell r="F21">
            <v>35919</v>
          </cell>
          <cell r="G21">
            <v>12.814484480913308</v>
          </cell>
          <cell r="H21">
            <v>15910</v>
          </cell>
          <cell r="I21">
            <v>5.6760613628255436</v>
          </cell>
          <cell r="J21">
            <v>31294</v>
          </cell>
          <cell r="K21">
            <v>11.164466642882626</v>
          </cell>
          <cell r="L21">
            <v>5</v>
          </cell>
          <cell r="N21">
            <v>30977</v>
          </cell>
          <cell r="O21">
            <v>11.051373528362468</v>
          </cell>
          <cell r="P21">
            <v>235.6</v>
          </cell>
          <cell r="Q21">
            <v>235.6</v>
          </cell>
          <cell r="R21">
            <v>32.200000000000003</v>
          </cell>
          <cell r="T21">
            <v>12.52</v>
          </cell>
          <cell r="V21">
            <v>18.8</v>
          </cell>
          <cell r="X21">
            <v>7.8701391366393141E-5</v>
          </cell>
          <cell r="Y21">
            <v>0.22059999999999999</v>
          </cell>
          <cell r="AA21">
            <v>1.025330003567606E-4</v>
          </cell>
          <cell r="AB21">
            <v>0.28739999999999999</v>
          </cell>
          <cell r="AD21">
            <v>31000</v>
          </cell>
          <cell r="AE21">
            <v>11.06</v>
          </cell>
          <cell r="AF21">
            <v>2853</v>
          </cell>
        </row>
        <row r="22">
          <cell r="A22" t="str">
            <v>ANX</v>
          </cell>
          <cell r="B22" t="str">
            <v>Antwerpen Express</v>
          </cell>
          <cell r="C22" t="str">
            <v>HLC</v>
          </cell>
          <cell r="D22">
            <v>4800</v>
          </cell>
          <cell r="E22">
            <v>4800</v>
          </cell>
          <cell r="F22">
            <v>54437</v>
          </cell>
          <cell r="G22">
            <v>11.341041666666667</v>
          </cell>
          <cell r="H22">
            <v>23876</v>
          </cell>
          <cell r="I22">
            <v>4.9741666666666671</v>
          </cell>
          <cell r="J22">
            <v>48182</v>
          </cell>
          <cell r="K22">
            <v>10.037916666666666</v>
          </cell>
          <cell r="L22">
            <v>6</v>
          </cell>
          <cell r="N22">
            <v>47125</v>
          </cell>
          <cell r="O22">
            <v>9.8177083333333339</v>
          </cell>
          <cell r="P22">
            <v>294.17</v>
          </cell>
          <cell r="Q22">
            <v>294.17</v>
          </cell>
          <cell r="R22">
            <v>32.299999999999997</v>
          </cell>
          <cell r="T22">
            <v>13.57</v>
          </cell>
          <cell r="V22">
            <v>21.8</v>
          </cell>
          <cell r="X22">
            <v>5.4166666666666671E-5</v>
          </cell>
          <cell r="Y22">
            <v>0.26</v>
          </cell>
          <cell r="AA22">
            <v>6.7812500000000002E-5</v>
          </cell>
          <cell r="AB22">
            <v>0.32550000000000001</v>
          </cell>
          <cell r="AD22">
            <v>48500</v>
          </cell>
          <cell r="AE22">
            <v>10.1</v>
          </cell>
          <cell r="AF22">
            <v>4672</v>
          </cell>
        </row>
        <row r="23">
          <cell r="A23" t="str">
            <v>ROX</v>
          </cell>
          <cell r="B23" t="str">
            <v>Rotterdam Express</v>
          </cell>
          <cell r="C23" t="str">
            <v>HLC</v>
          </cell>
          <cell r="D23">
            <v>4800</v>
          </cell>
          <cell r="E23">
            <v>4800</v>
          </cell>
          <cell r="F23">
            <v>54465</v>
          </cell>
          <cell r="G23">
            <v>11.346875000000001</v>
          </cell>
          <cell r="H23">
            <v>23876</v>
          </cell>
          <cell r="I23">
            <v>4.9741666666666671</v>
          </cell>
          <cell r="J23">
            <v>48182</v>
          </cell>
          <cell r="K23">
            <v>10.037916666666666</v>
          </cell>
          <cell r="L23">
            <v>6</v>
          </cell>
          <cell r="N23">
            <v>47125</v>
          </cell>
          <cell r="O23">
            <v>9.8177083333333339</v>
          </cell>
          <cell r="P23">
            <v>294.17</v>
          </cell>
          <cell r="Q23">
            <v>294.17</v>
          </cell>
          <cell r="R23">
            <v>32.299999999999997</v>
          </cell>
          <cell r="T23">
            <v>13.57</v>
          </cell>
          <cell r="V23">
            <v>21.8</v>
          </cell>
          <cell r="X23">
            <v>5.4166666666666671E-5</v>
          </cell>
          <cell r="Y23">
            <v>0.26</v>
          </cell>
          <cell r="AA23">
            <v>6.7812500000000002E-5</v>
          </cell>
          <cell r="AB23">
            <v>0.32550000000000001</v>
          </cell>
          <cell r="AD23">
            <v>48500</v>
          </cell>
          <cell r="AE23">
            <v>10.1</v>
          </cell>
          <cell r="AF23">
            <v>4672</v>
          </cell>
        </row>
        <row r="24">
          <cell r="A24" t="str">
            <v>KBX</v>
          </cell>
          <cell r="B24" t="str">
            <v>Kobe Express (ex-Shanghai Express)</v>
          </cell>
          <cell r="C24" t="str">
            <v>HLC</v>
          </cell>
          <cell r="D24">
            <v>4612</v>
          </cell>
          <cell r="E24">
            <v>4612</v>
          </cell>
          <cell r="F24">
            <v>53523</v>
          </cell>
          <cell r="G24">
            <v>11.605160450997397</v>
          </cell>
          <cell r="H24">
            <v>32908</v>
          </cell>
          <cell r="I24">
            <v>7.1352992194275799</v>
          </cell>
          <cell r="J24">
            <v>47328</v>
          </cell>
          <cell r="K24">
            <v>10.261925411968777</v>
          </cell>
          <cell r="L24">
            <v>6</v>
          </cell>
          <cell r="N24">
            <v>46356</v>
          </cell>
          <cell r="O24">
            <v>10.051170858629662</v>
          </cell>
          <cell r="P24">
            <v>294</v>
          </cell>
          <cell r="Q24">
            <v>294</v>
          </cell>
          <cell r="R24">
            <v>32.299999999999997</v>
          </cell>
          <cell r="T24">
            <v>13.52</v>
          </cell>
          <cell r="V24">
            <v>24.4</v>
          </cell>
          <cell r="X24">
            <v>5.2753686036426711E-5</v>
          </cell>
          <cell r="Y24">
            <v>0.24329999999999999</v>
          </cell>
          <cell r="AA24">
            <v>6.5481352992194277E-5</v>
          </cell>
          <cell r="AB24">
            <v>0.30199999999999999</v>
          </cell>
          <cell r="AD24">
            <v>48500</v>
          </cell>
          <cell r="AE24">
            <v>10.52</v>
          </cell>
          <cell r="AF24">
            <v>4578</v>
          </cell>
        </row>
        <row r="25">
          <cell r="A25" t="str">
            <v>DUX</v>
          </cell>
          <cell r="B25" t="str">
            <v>Duesseldorf Express</v>
          </cell>
          <cell r="C25" t="str">
            <v>HLC</v>
          </cell>
          <cell r="D25">
            <v>4612</v>
          </cell>
          <cell r="E25">
            <v>4612</v>
          </cell>
          <cell r="F25">
            <v>53523</v>
          </cell>
          <cell r="G25">
            <v>11.605160450997397</v>
          </cell>
          <cell r="H25">
            <v>32908</v>
          </cell>
          <cell r="I25">
            <v>7.1352992194275799</v>
          </cell>
          <cell r="J25">
            <v>47328</v>
          </cell>
          <cell r="K25">
            <v>10.261925411968777</v>
          </cell>
          <cell r="L25">
            <v>6</v>
          </cell>
          <cell r="N25">
            <v>46356</v>
          </cell>
          <cell r="O25">
            <v>10.051170858629662</v>
          </cell>
          <cell r="P25">
            <v>294</v>
          </cell>
          <cell r="Q25">
            <v>294</v>
          </cell>
          <cell r="R25">
            <v>32.299999999999997</v>
          </cell>
          <cell r="T25">
            <v>13.52</v>
          </cell>
          <cell r="V25">
            <v>24.4</v>
          </cell>
          <cell r="X25">
            <v>5.2753686036426711E-5</v>
          </cell>
          <cell r="Y25">
            <v>0.24329999999999999</v>
          </cell>
          <cell r="AA25">
            <v>6.5481352992194277E-5</v>
          </cell>
          <cell r="AB25">
            <v>0.30199999999999999</v>
          </cell>
          <cell r="AD25">
            <v>48500</v>
          </cell>
          <cell r="AE25">
            <v>10.52</v>
          </cell>
          <cell r="AF25">
            <v>4578</v>
          </cell>
        </row>
        <row r="26">
          <cell r="A26" t="str">
            <v>LON</v>
          </cell>
          <cell r="B26" t="str">
            <v>London Express</v>
          </cell>
          <cell r="C26" t="str">
            <v>HLC</v>
          </cell>
          <cell r="D26">
            <v>4612</v>
          </cell>
          <cell r="E26">
            <v>4612</v>
          </cell>
          <cell r="F26">
            <v>53523</v>
          </cell>
          <cell r="G26">
            <v>11.605160450997397</v>
          </cell>
          <cell r="H26">
            <v>32908</v>
          </cell>
          <cell r="I26">
            <v>7.1352992194275799</v>
          </cell>
          <cell r="J26">
            <v>47328</v>
          </cell>
          <cell r="K26">
            <v>10.261925411968777</v>
          </cell>
          <cell r="L26">
            <v>6</v>
          </cell>
          <cell r="N26">
            <v>46402</v>
          </cell>
          <cell r="O26">
            <v>10.061144839549003</v>
          </cell>
          <cell r="P26">
            <v>294</v>
          </cell>
          <cell r="Q26">
            <v>294</v>
          </cell>
          <cell r="R26">
            <v>32.299999999999997</v>
          </cell>
          <cell r="T26">
            <v>13.52</v>
          </cell>
          <cell r="V26">
            <v>24.4</v>
          </cell>
          <cell r="X26">
            <v>5.2753686036426711E-5</v>
          </cell>
          <cell r="Y26">
            <v>0.24329999999999999</v>
          </cell>
          <cell r="AA26">
            <v>6.5481352992194277E-5</v>
          </cell>
          <cell r="AB26">
            <v>0.30199999999999999</v>
          </cell>
          <cell r="AD26">
            <v>48500</v>
          </cell>
          <cell r="AE26">
            <v>10.52</v>
          </cell>
          <cell r="AF26">
            <v>4578</v>
          </cell>
        </row>
        <row r="27">
          <cell r="A27" t="str">
            <v>BEX</v>
          </cell>
          <cell r="B27" t="str">
            <v>Bremen Express</v>
          </cell>
          <cell r="C27" t="str">
            <v>HLC</v>
          </cell>
          <cell r="D27">
            <v>4800</v>
          </cell>
          <cell r="E27">
            <v>4800</v>
          </cell>
          <cell r="F27">
            <v>54437</v>
          </cell>
          <cell r="G27">
            <v>11.341041666666667</v>
          </cell>
          <cell r="H27">
            <v>23876</v>
          </cell>
          <cell r="I27">
            <v>4.9741666666666671</v>
          </cell>
          <cell r="J27">
            <v>48182</v>
          </cell>
          <cell r="K27">
            <v>10.037916666666666</v>
          </cell>
          <cell r="L27">
            <v>6</v>
          </cell>
          <cell r="N27">
            <v>47125</v>
          </cell>
          <cell r="O27">
            <v>9.8177083333333339</v>
          </cell>
          <cell r="P27">
            <v>294.17</v>
          </cell>
          <cell r="Q27">
            <v>294.17</v>
          </cell>
          <cell r="R27">
            <v>32.299999999999997</v>
          </cell>
          <cell r="T27">
            <v>13.57</v>
          </cell>
          <cell r="V27">
            <v>21.8</v>
          </cell>
          <cell r="X27">
            <v>5.4166666666666671E-5</v>
          </cell>
          <cell r="Y27">
            <v>0.26</v>
          </cell>
          <cell r="AA27">
            <v>6.7812500000000002E-5</v>
          </cell>
          <cell r="AB27">
            <v>0.32550000000000001</v>
          </cell>
          <cell r="AD27">
            <v>48500</v>
          </cell>
          <cell r="AE27">
            <v>10.1</v>
          </cell>
          <cell r="AF27">
            <v>4672</v>
          </cell>
        </row>
        <row r="28">
          <cell r="A28" t="str">
            <v>KLX</v>
          </cell>
          <cell r="B28" t="str">
            <v>Kuala Lumpur Express</v>
          </cell>
          <cell r="C28" t="str">
            <v>HLC</v>
          </cell>
          <cell r="D28">
            <v>4800</v>
          </cell>
          <cell r="E28">
            <v>4800</v>
          </cell>
          <cell r="F28">
            <v>54415</v>
          </cell>
          <cell r="G28">
            <v>11.336458333333333</v>
          </cell>
          <cell r="H28">
            <v>23872</v>
          </cell>
          <cell r="I28">
            <v>4.9733333333333336</v>
          </cell>
          <cell r="J28">
            <v>48054</v>
          </cell>
          <cell r="K28">
            <v>10.01125</v>
          </cell>
          <cell r="L28">
            <v>6</v>
          </cell>
          <cell r="N28">
            <v>46493</v>
          </cell>
          <cell r="O28">
            <v>9.6860416666666662</v>
          </cell>
          <cell r="P28">
            <v>294.06</v>
          </cell>
          <cell r="Q28">
            <v>294.17</v>
          </cell>
          <cell r="R28">
            <v>32.299999999999997</v>
          </cell>
          <cell r="T28">
            <v>13.57</v>
          </cell>
          <cell r="V28">
            <v>21.8</v>
          </cell>
          <cell r="X28">
            <v>5.4166666666666671E-5</v>
          </cell>
          <cell r="Y28">
            <v>0.26</v>
          </cell>
          <cell r="AA28">
            <v>6.7812500000000002E-5</v>
          </cell>
          <cell r="AB28">
            <v>0.32550000000000001</v>
          </cell>
          <cell r="AD28">
            <v>48500</v>
          </cell>
          <cell r="AE28">
            <v>10.1</v>
          </cell>
          <cell r="AF28">
            <v>4672</v>
          </cell>
        </row>
        <row r="29">
          <cell r="A29" t="str">
            <v>NYX</v>
          </cell>
          <cell r="B29" t="str">
            <v>New York Express</v>
          </cell>
          <cell r="C29" t="str">
            <v>HLC</v>
          </cell>
          <cell r="D29">
            <v>4800</v>
          </cell>
          <cell r="E29">
            <v>4800</v>
          </cell>
          <cell r="F29">
            <v>54415</v>
          </cell>
          <cell r="G29">
            <v>11.336458333333333</v>
          </cell>
          <cell r="H29">
            <v>23872</v>
          </cell>
          <cell r="I29">
            <v>4.9733333333333336</v>
          </cell>
          <cell r="J29">
            <v>48054</v>
          </cell>
          <cell r="K29">
            <v>10.01125</v>
          </cell>
          <cell r="L29">
            <v>6</v>
          </cell>
          <cell r="N29">
            <v>46493</v>
          </cell>
          <cell r="O29">
            <v>9.6860416666666662</v>
          </cell>
          <cell r="P29">
            <v>294.06</v>
          </cell>
          <cell r="Q29">
            <v>294.17</v>
          </cell>
          <cell r="R29">
            <v>32.299999999999997</v>
          </cell>
          <cell r="T29">
            <v>13.57</v>
          </cell>
          <cell r="V29">
            <v>21.8</v>
          </cell>
          <cell r="X29">
            <v>5.4166666666666671E-5</v>
          </cell>
          <cell r="Y29">
            <v>0.26</v>
          </cell>
          <cell r="AA29">
            <v>6.7812500000000002E-5</v>
          </cell>
          <cell r="AB29">
            <v>0.32550000000000001</v>
          </cell>
          <cell r="AD29">
            <v>48500</v>
          </cell>
          <cell r="AE29">
            <v>10.1</v>
          </cell>
          <cell r="AF29">
            <v>4672</v>
          </cell>
        </row>
        <row r="30">
          <cell r="A30" t="str">
            <v>SNX</v>
          </cell>
          <cell r="B30" t="str">
            <v>Singapore Express</v>
          </cell>
          <cell r="C30" t="str">
            <v>HLC</v>
          </cell>
          <cell r="D30">
            <v>4800</v>
          </cell>
          <cell r="E30">
            <v>4800</v>
          </cell>
          <cell r="F30">
            <v>54465</v>
          </cell>
          <cell r="G30">
            <v>11.346875000000001</v>
          </cell>
          <cell r="H30">
            <v>23876</v>
          </cell>
          <cell r="I30">
            <v>4.9741666666666671</v>
          </cell>
          <cell r="J30">
            <v>48182</v>
          </cell>
          <cell r="K30">
            <v>10.037916666666666</v>
          </cell>
          <cell r="L30">
            <v>6</v>
          </cell>
          <cell r="N30">
            <v>47552</v>
          </cell>
          <cell r="O30">
            <v>9.9066666666666663</v>
          </cell>
          <cell r="P30">
            <v>294.17</v>
          </cell>
          <cell r="Q30">
            <v>294.17</v>
          </cell>
          <cell r="R30">
            <v>32.299999999999997</v>
          </cell>
          <cell r="T30">
            <v>13.57</v>
          </cell>
          <cell r="V30">
            <v>21.8</v>
          </cell>
          <cell r="X30">
            <v>5.4166666666666671E-5</v>
          </cell>
          <cell r="Y30">
            <v>0.26</v>
          </cell>
          <cell r="AA30">
            <v>6.7812500000000002E-5</v>
          </cell>
          <cell r="AB30">
            <v>0.32550000000000001</v>
          </cell>
          <cell r="AD30">
            <v>48500</v>
          </cell>
          <cell r="AE30">
            <v>10.1</v>
          </cell>
          <cell r="AF30">
            <v>4672</v>
          </cell>
        </row>
        <row r="31">
          <cell r="A31" t="str">
            <v>TOX</v>
          </cell>
          <cell r="B31" t="str">
            <v>Tokyo Express</v>
          </cell>
          <cell r="C31" t="str">
            <v>HLC</v>
          </cell>
          <cell r="D31">
            <v>4800</v>
          </cell>
          <cell r="E31">
            <v>4800</v>
          </cell>
          <cell r="F31">
            <v>54465</v>
          </cell>
          <cell r="G31">
            <v>11.346875000000001</v>
          </cell>
          <cell r="H31">
            <v>23876</v>
          </cell>
          <cell r="I31">
            <v>4.9741666666666671</v>
          </cell>
          <cell r="J31">
            <v>48182</v>
          </cell>
          <cell r="K31">
            <v>10.037916666666666</v>
          </cell>
          <cell r="L31">
            <v>6</v>
          </cell>
          <cell r="N31">
            <v>47125</v>
          </cell>
          <cell r="O31">
            <v>9.8177083333333339</v>
          </cell>
          <cell r="P31">
            <v>294.17</v>
          </cell>
          <cell r="Q31">
            <v>294.17</v>
          </cell>
          <cell r="R31">
            <v>32.299999999999997</v>
          </cell>
          <cell r="T31">
            <v>13.57</v>
          </cell>
          <cell r="V31">
            <v>21.8</v>
          </cell>
          <cell r="X31">
            <v>5.4166666666666671E-5</v>
          </cell>
          <cell r="Y31">
            <v>0.26</v>
          </cell>
          <cell r="AA31">
            <v>6.7812500000000002E-5</v>
          </cell>
          <cell r="AB31">
            <v>0.32550000000000001</v>
          </cell>
          <cell r="AD31">
            <v>48500</v>
          </cell>
          <cell r="AE31">
            <v>10.1</v>
          </cell>
          <cell r="AF31">
            <v>4672</v>
          </cell>
        </row>
        <row r="32">
          <cell r="A32" t="str">
            <v>HKX</v>
          </cell>
          <cell r="B32" t="str">
            <v>Hong Kong Express</v>
          </cell>
          <cell r="C32" t="str">
            <v>HLC</v>
          </cell>
          <cell r="D32">
            <v>7506</v>
          </cell>
          <cell r="F32">
            <v>88493</v>
          </cell>
          <cell r="G32">
            <v>11.789634958699708</v>
          </cell>
          <cell r="H32">
            <v>36175</v>
          </cell>
          <cell r="I32">
            <v>4.8194777511324274</v>
          </cell>
          <cell r="J32">
            <v>79388</v>
          </cell>
          <cell r="K32">
            <v>10.576605382360778</v>
          </cell>
          <cell r="L32">
            <v>7</v>
          </cell>
          <cell r="O32">
            <v>0</v>
          </cell>
          <cell r="P32">
            <v>320.38</v>
          </cell>
          <cell r="R32">
            <v>42.9</v>
          </cell>
          <cell r="T32">
            <v>14.52</v>
          </cell>
          <cell r="V32">
            <v>24.5</v>
          </cell>
          <cell r="X32">
            <v>4.2765787370103919E-5</v>
          </cell>
          <cell r="Y32">
            <v>0.32100000000000001</v>
          </cell>
          <cell r="AA32">
            <v>5.2624567013056221E-5</v>
          </cell>
          <cell r="AB32">
            <v>0.39500000000000002</v>
          </cell>
          <cell r="AD32">
            <v>87500</v>
          </cell>
          <cell r="AE32">
            <v>11.66</v>
          </cell>
          <cell r="AF32">
            <v>7851</v>
          </cell>
        </row>
        <row r="33">
          <cell r="A33" t="str">
            <v>BLX</v>
          </cell>
          <cell r="B33" t="str">
            <v>Berlin Express</v>
          </cell>
          <cell r="C33" t="str">
            <v>HLC</v>
          </cell>
          <cell r="D33">
            <v>7506</v>
          </cell>
          <cell r="F33">
            <v>88493</v>
          </cell>
          <cell r="G33">
            <v>11.789634958699708</v>
          </cell>
          <cell r="H33">
            <v>36175</v>
          </cell>
          <cell r="I33">
            <v>4.8194777511324274</v>
          </cell>
          <cell r="J33">
            <v>79388</v>
          </cell>
          <cell r="K33">
            <v>10.576605382360778</v>
          </cell>
          <cell r="L33">
            <v>7</v>
          </cell>
          <cell r="O33">
            <v>0</v>
          </cell>
          <cell r="P33">
            <v>320.38</v>
          </cell>
          <cell r="R33">
            <v>42.9</v>
          </cell>
          <cell r="T33">
            <v>14.52</v>
          </cell>
          <cell r="V33">
            <v>24.5</v>
          </cell>
          <cell r="X33">
            <v>4.2765787370103919E-5</v>
          </cell>
          <cell r="Y33">
            <v>0.32100000000000001</v>
          </cell>
          <cell r="AA33">
            <v>5.2624567013056221E-5</v>
          </cell>
          <cell r="AB33">
            <v>0.39500000000000002</v>
          </cell>
          <cell r="AD33">
            <v>87500</v>
          </cell>
          <cell r="AE33">
            <v>11.66</v>
          </cell>
          <cell r="AF33">
            <v>7851</v>
          </cell>
        </row>
        <row r="34">
          <cell r="A34" t="str">
            <v>LGX</v>
          </cell>
          <cell r="B34" t="str">
            <v>Los Angeles Express</v>
          </cell>
          <cell r="C34" t="str">
            <v>HLC</v>
          </cell>
          <cell r="D34">
            <v>6700</v>
          </cell>
          <cell r="F34">
            <v>75590</v>
          </cell>
          <cell r="G34">
            <v>11.453030303030303</v>
          </cell>
          <cell r="H34">
            <v>42233</v>
          </cell>
          <cell r="I34">
            <v>6.3989393939393944</v>
          </cell>
          <cell r="J34">
            <v>77498</v>
          </cell>
          <cell r="K34">
            <v>11.742121212121212</v>
          </cell>
          <cell r="L34">
            <v>7</v>
          </cell>
          <cell r="O34">
            <v>0</v>
          </cell>
          <cell r="P34">
            <v>300</v>
          </cell>
          <cell r="R34">
            <v>40</v>
          </cell>
          <cell r="T34">
            <v>14.5</v>
          </cell>
          <cell r="V34">
            <v>24.2</v>
          </cell>
          <cell r="X34">
            <v>5.2575757575757569E-5</v>
          </cell>
          <cell r="Y34">
            <v>0.34699999999999998</v>
          </cell>
          <cell r="AA34">
            <v>5.6666666666666664E-5</v>
          </cell>
          <cell r="AB34">
            <v>0.374</v>
          </cell>
          <cell r="AD34">
            <v>75000</v>
          </cell>
          <cell r="AE34">
            <v>11.36</v>
          </cell>
          <cell r="AF34">
            <v>6813</v>
          </cell>
        </row>
        <row r="35">
          <cell r="A35" t="str">
            <v>BKX</v>
          </cell>
          <cell r="B35" t="str">
            <v>Bangkok Express</v>
          </cell>
          <cell r="C35" t="str">
            <v>HLC</v>
          </cell>
          <cell r="D35">
            <v>6700</v>
          </cell>
          <cell r="F35">
            <v>75590</v>
          </cell>
          <cell r="G35">
            <v>11.453030303030303</v>
          </cell>
          <cell r="H35">
            <v>42233</v>
          </cell>
          <cell r="I35">
            <v>6.3989393939393944</v>
          </cell>
          <cell r="J35">
            <v>77498</v>
          </cell>
          <cell r="K35">
            <v>11.742121212121212</v>
          </cell>
          <cell r="L35">
            <v>7</v>
          </cell>
          <cell r="O35">
            <v>0</v>
          </cell>
          <cell r="P35">
            <v>300</v>
          </cell>
          <cell r="R35">
            <v>40</v>
          </cell>
          <cell r="T35">
            <v>14.5</v>
          </cell>
          <cell r="V35">
            <v>24.2</v>
          </cell>
          <cell r="X35">
            <v>5.2575757575757569E-5</v>
          </cell>
          <cell r="Y35">
            <v>0.34699999999999998</v>
          </cell>
          <cell r="AA35">
            <v>5.6666666666666664E-5</v>
          </cell>
          <cell r="AB35">
            <v>0.374</v>
          </cell>
          <cell r="AD35">
            <v>75000</v>
          </cell>
          <cell r="AE35">
            <v>11.36</v>
          </cell>
          <cell r="AF35">
            <v>6813</v>
          </cell>
        </row>
        <row r="36">
          <cell r="A36" t="str">
            <v>SFX</v>
          </cell>
          <cell r="B36" t="str">
            <v>San Francisco Express</v>
          </cell>
          <cell r="C36" t="str">
            <v>HLC</v>
          </cell>
          <cell r="D36">
            <v>6700</v>
          </cell>
          <cell r="F36">
            <v>75590</v>
          </cell>
          <cell r="G36">
            <v>11.453030303030303</v>
          </cell>
          <cell r="H36">
            <v>42233</v>
          </cell>
          <cell r="I36">
            <v>6.3989393939393944</v>
          </cell>
          <cell r="J36">
            <v>77498</v>
          </cell>
          <cell r="K36">
            <v>11.742121212121212</v>
          </cell>
          <cell r="L36">
            <v>7</v>
          </cell>
          <cell r="O36">
            <v>0</v>
          </cell>
          <cell r="P36">
            <v>300</v>
          </cell>
          <cell r="R36">
            <v>40</v>
          </cell>
          <cell r="T36">
            <v>14.5</v>
          </cell>
          <cell r="V36">
            <v>24.2</v>
          </cell>
          <cell r="X36">
            <v>5.2575757575757569E-5</v>
          </cell>
          <cell r="Y36">
            <v>0.34699999999999998</v>
          </cell>
          <cell r="AA36">
            <v>5.6666666666666664E-5</v>
          </cell>
          <cell r="AB36">
            <v>0.374</v>
          </cell>
          <cell r="AD36">
            <v>75000</v>
          </cell>
          <cell r="AE36">
            <v>11.36</v>
          </cell>
          <cell r="AF36">
            <v>6813</v>
          </cell>
        </row>
        <row r="37">
          <cell r="A37" t="str">
            <v>BNX</v>
          </cell>
          <cell r="B37" t="str">
            <v>Busan Express</v>
          </cell>
          <cell r="C37" t="str">
            <v>HLC</v>
          </cell>
          <cell r="D37">
            <v>6700</v>
          </cell>
          <cell r="F37">
            <v>75590</v>
          </cell>
          <cell r="G37">
            <v>11.453030303030303</v>
          </cell>
          <cell r="H37">
            <v>42233</v>
          </cell>
          <cell r="I37">
            <v>6.3989393939393944</v>
          </cell>
          <cell r="J37">
            <v>77498</v>
          </cell>
          <cell r="K37">
            <v>11.742121212121212</v>
          </cell>
          <cell r="L37">
            <v>7</v>
          </cell>
          <cell r="O37">
            <v>0</v>
          </cell>
          <cell r="P37">
            <v>300</v>
          </cell>
          <cell r="R37">
            <v>40</v>
          </cell>
          <cell r="T37">
            <v>14.5</v>
          </cell>
          <cell r="V37">
            <v>24.2</v>
          </cell>
          <cell r="X37">
            <v>5.2575757575757569E-5</v>
          </cell>
          <cell r="Y37">
            <v>0.34699999999999998</v>
          </cell>
          <cell r="AA37">
            <v>5.6666666666666664E-5</v>
          </cell>
          <cell r="AB37">
            <v>0.374</v>
          </cell>
          <cell r="AD37">
            <v>75000</v>
          </cell>
          <cell r="AE37">
            <v>11.36</v>
          </cell>
          <cell r="AF37">
            <v>6813</v>
          </cell>
        </row>
        <row r="38">
          <cell r="A38" t="str">
            <v>SVX</v>
          </cell>
          <cell r="C38" t="str">
            <v>HLC</v>
          </cell>
          <cell r="D38">
            <v>8145</v>
          </cell>
        </row>
        <row r="39">
          <cell r="A39" t="str">
            <v>HSX</v>
          </cell>
          <cell r="C39" t="str">
            <v>HLC</v>
          </cell>
          <cell r="D39">
            <v>8145</v>
          </cell>
        </row>
        <row r="40">
          <cell r="A40" t="str">
            <v>CBX</v>
          </cell>
          <cell r="C40" t="str">
            <v>HLC</v>
          </cell>
          <cell r="D40">
            <v>8400</v>
          </cell>
        </row>
        <row r="41">
          <cell r="A41" t="str">
            <v>TSX</v>
          </cell>
          <cell r="C41" t="str">
            <v>HLC</v>
          </cell>
          <cell r="D41">
            <v>8400</v>
          </cell>
        </row>
        <row r="43">
          <cell r="A43" t="str">
            <v>KIT</v>
          </cell>
          <cell r="B43" t="str">
            <v>Kitano</v>
          </cell>
          <cell r="C43" t="str">
            <v>NYK</v>
          </cell>
          <cell r="D43">
            <v>3774</v>
          </cell>
          <cell r="E43">
            <v>3618</v>
          </cell>
          <cell r="F43">
            <v>50618</v>
          </cell>
          <cell r="G43">
            <v>13.99060254284135</v>
          </cell>
          <cell r="H43">
            <v>22076</v>
          </cell>
          <cell r="I43">
            <v>6.1017136539524603</v>
          </cell>
          <cell r="J43">
            <v>46103</v>
          </cell>
          <cell r="K43">
            <v>12.742675511332228</v>
          </cell>
          <cell r="L43">
            <v>4</v>
          </cell>
          <cell r="N43">
            <v>43215</v>
          </cell>
          <cell r="O43">
            <v>11.944444444444445</v>
          </cell>
          <cell r="P43">
            <v>288.31</v>
          </cell>
          <cell r="Q43">
            <v>288.31</v>
          </cell>
          <cell r="R43">
            <v>32.200000000000003</v>
          </cell>
          <cell r="T43">
            <v>13.025</v>
          </cell>
          <cell r="V43">
            <v>21.5</v>
          </cell>
          <cell r="X43">
            <v>4.99E-5</v>
          </cell>
          <cell r="Y43">
            <v>0.18053820000000001</v>
          </cell>
          <cell r="AA43">
            <v>6.1699999999999995E-5</v>
          </cell>
          <cell r="AB43">
            <v>0.2232306</v>
          </cell>
          <cell r="AD43">
            <v>40000</v>
          </cell>
          <cell r="AE43">
            <v>11.06</v>
          </cell>
          <cell r="AF43">
            <v>3683</v>
          </cell>
        </row>
        <row r="44">
          <cell r="A44" t="str">
            <v>KGA</v>
          </cell>
          <cell r="B44" t="str">
            <v>Kaga</v>
          </cell>
          <cell r="C44" t="str">
            <v>NYK</v>
          </cell>
          <cell r="D44">
            <v>3618</v>
          </cell>
          <cell r="E44">
            <v>3618</v>
          </cell>
          <cell r="F44">
            <v>51047</v>
          </cell>
          <cell r="G44">
            <v>14.109176340519625</v>
          </cell>
          <cell r="H44">
            <v>22077</v>
          </cell>
          <cell r="I44">
            <v>6.1019900497512438</v>
          </cell>
          <cell r="J44">
            <v>46852</v>
          </cell>
          <cell r="K44">
            <v>12.949695964621338</v>
          </cell>
          <cell r="L44">
            <v>4</v>
          </cell>
          <cell r="N44">
            <v>43559</v>
          </cell>
          <cell r="O44">
            <v>12.039524599226091</v>
          </cell>
          <cell r="P44">
            <v>288.31</v>
          </cell>
          <cell r="Q44">
            <v>288.31</v>
          </cell>
          <cell r="R44">
            <v>32.200000000000003</v>
          </cell>
          <cell r="T44">
            <v>13.025</v>
          </cell>
          <cell r="V44">
            <v>21.5</v>
          </cell>
          <cell r="X44">
            <v>4.99E-5</v>
          </cell>
          <cell r="Y44">
            <v>0.18053820000000001</v>
          </cell>
          <cell r="AA44">
            <v>6.1699999999999995E-5</v>
          </cell>
          <cell r="AB44">
            <v>0.2232306</v>
          </cell>
          <cell r="AD44">
            <v>40000</v>
          </cell>
          <cell r="AE44">
            <v>11.06</v>
          </cell>
          <cell r="AF44">
            <v>3683</v>
          </cell>
        </row>
        <row r="45">
          <cell r="A45" t="str">
            <v>KMA</v>
          </cell>
          <cell r="B45" t="str">
            <v>Kamakura</v>
          </cell>
          <cell r="C45" t="str">
            <v>NYK</v>
          </cell>
          <cell r="D45">
            <v>3611</v>
          </cell>
          <cell r="E45">
            <v>3611</v>
          </cell>
          <cell r="F45">
            <v>50462</v>
          </cell>
          <cell r="G45">
            <v>13.97452229299363</v>
          </cell>
          <cell r="H45">
            <v>21395</v>
          </cell>
          <cell r="I45">
            <v>5.9249515369703687</v>
          </cell>
          <cell r="J45">
            <v>46022</v>
          </cell>
          <cell r="K45">
            <v>12.744945998338411</v>
          </cell>
          <cell r="L45">
            <v>4</v>
          </cell>
          <cell r="N45">
            <v>43649</v>
          </cell>
          <cell r="O45">
            <v>12.087787316532816</v>
          </cell>
          <cell r="P45">
            <v>289.5</v>
          </cell>
          <cell r="Q45">
            <v>289.5</v>
          </cell>
          <cell r="R45">
            <v>32.200000000000003</v>
          </cell>
          <cell r="T45">
            <v>13.025</v>
          </cell>
          <cell r="V45">
            <v>21.2</v>
          </cell>
          <cell r="X45">
            <v>4.9000000000000005E-5</v>
          </cell>
          <cell r="Y45">
            <v>0.17693900000000001</v>
          </cell>
          <cell r="AA45">
            <v>6.0099999999999997E-5</v>
          </cell>
          <cell r="AB45">
            <v>0.21702109999999999</v>
          </cell>
          <cell r="AD45">
            <v>40000</v>
          </cell>
          <cell r="AE45">
            <v>11.08</v>
          </cell>
          <cell r="AF45">
            <v>3679</v>
          </cell>
        </row>
        <row r="46">
          <cell r="A46" t="str">
            <v>NKA</v>
          </cell>
          <cell r="B46" t="str">
            <v>NYK Kai</v>
          </cell>
          <cell r="C46" t="str">
            <v>NYK</v>
          </cell>
          <cell r="D46">
            <v>3794</v>
          </cell>
          <cell r="E46">
            <v>3618</v>
          </cell>
          <cell r="F46">
            <v>50606</v>
          </cell>
          <cell r="G46">
            <v>13.987285793255943</v>
          </cell>
          <cell r="H46">
            <v>21988</v>
          </cell>
          <cell r="I46">
            <v>6.0773908236594805</v>
          </cell>
          <cell r="J46">
            <v>46539</v>
          </cell>
          <cell r="K46">
            <v>12.863184079601989</v>
          </cell>
          <cell r="L46">
            <v>5</v>
          </cell>
          <cell r="N46">
            <v>44501</v>
          </cell>
          <cell r="O46">
            <v>12.299889441680486</v>
          </cell>
          <cell r="P46">
            <v>288.31</v>
          </cell>
          <cell r="Q46">
            <v>288.31</v>
          </cell>
          <cell r="R46">
            <v>32.200000000000003</v>
          </cell>
          <cell r="T46">
            <v>13.025</v>
          </cell>
          <cell r="V46">
            <v>21.9</v>
          </cell>
          <cell r="X46">
            <v>5.1499999999999998E-5</v>
          </cell>
          <cell r="Y46">
            <v>0.18632699999999999</v>
          </cell>
          <cell r="AA46">
            <v>6.19E-5</v>
          </cell>
          <cell r="AB46">
            <v>0.22395419999999999</v>
          </cell>
          <cell r="AD46">
            <v>40000</v>
          </cell>
          <cell r="AE46">
            <v>11.06</v>
          </cell>
          <cell r="AF46">
            <v>3683</v>
          </cell>
        </row>
        <row r="47">
          <cell r="A47" t="str">
            <v>SPB</v>
          </cell>
          <cell r="B47" t="str">
            <v>Kirishima (Sophia Britannia)</v>
          </cell>
          <cell r="C47" t="str">
            <v>NYK</v>
          </cell>
          <cell r="D47">
            <v>3794</v>
          </cell>
          <cell r="E47">
            <v>3618</v>
          </cell>
          <cell r="F47">
            <v>50501</v>
          </cell>
          <cell r="G47">
            <v>13.958264234383638</v>
          </cell>
          <cell r="H47">
            <v>21795</v>
          </cell>
          <cell r="I47">
            <v>6.0240464344941955</v>
          </cell>
          <cell r="J47">
            <v>46452</v>
          </cell>
          <cell r="K47">
            <v>12.839137645107794</v>
          </cell>
          <cell r="L47">
            <v>5</v>
          </cell>
          <cell r="N47">
            <v>44435</v>
          </cell>
          <cell r="O47">
            <v>12.281647318960752</v>
          </cell>
          <cell r="P47">
            <v>288.31</v>
          </cell>
          <cell r="Q47">
            <v>288.31</v>
          </cell>
          <cell r="R47">
            <v>32.200000000000003</v>
          </cell>
          <cell r="T47">
            <v>13.025</v>
          </cell>
          <cell r="V47">
            <v>21.5</v>
          </cell>
          <cell r="X47">
            <v>5.1499999999999998E-5</v>
          </cell>
          <cell r="Y47">
            <v>0.18632699999999999</v>
          </cell>
          <cell r="AA47">
            <v>6.19E-5</v>
          </cell>
          <cell r="AB47">
            <v>0.22395419999999999</v>
          </cell>
          <cell r="AD47">
            <v>40000</v>
          </cell>
          <cell r="AE47">
            <v>11.06</v>
          </cell>
          <cell r="AF47">
            <v>3683</v>
          </cell>
        </row>
        <row r="48">
          <cell r="A48" t="str">
            <v>KAT</v>
          </cell>
          <cell r="B48" t="str">
            <v>Katsuragi</v>
          </cell>
          <cell r="C48" t="str">
            <v>NYK</v>
          </cell>
          <cell r="D48">
            <v>3783</v>
          </cell>
          <cell r="E48">
            <v>3609</v>
          </cell>
          <cell r="F48">
            <v>50437</v>
          </cell>
          <cell r="G48">
            <v>13.975339429204766</v>
          </cell>
          <cell r="H48">
            <v>21375</v>
          </cell>
          <cell r="I48">
            <v>5.9226932668329173</v>
          </cell>
          <cell r="J48">
            <v>46240</v>
          </cell>
          <cell r="K48">
            <v>12.812413410917152</v>
          </cell>
          <cell r="L48">
            <v>4</v>
          </cell>
          <cell r="N48">
            <v>42557</v>
          </cell>
          <cell r="O48">
            <v>11.791909116098642</v>
          </cell>
          <cell r="P48">
            <v>292.14999999999998</v>
          </cell>
          <cell r="Q48">
            <v>292.14999999999998</v>
          </cell>
          <cell r="R48">
            <v>32.200000000000003</v>
          </cell>
          <cell r="T48">
            <v>13.025</v>
          </cell>
          <cell r="V48">
            <v>21.8</v>
          </cell>
          <cell r="X48">
            <v>4.8999999999999998E-5</v>
          </cell>
          <cell r="Y48">
            <v>0.176841</v>
          </cell>
          <cell r="AA48">
            <v>6.0100000000000004E-5</v>
          </cell>
          <cell r="AB48">
            <v>0.21690090000000001</v>
          </cell>
          <cell r="AD48">
            <v>40000</v>
          </cell>
          <cell r="AE48">
            <v>11.08</v>
          </cell>
          <cell r="AF48">
            <v>3678</v>
          </cell>
        </row>
        <row r="49">
          <cell r="A49" t="str">
            <v>SAZ</v>
          </cell>
          <cell r="B49" t="str">
            <v>NYK Sandra Azul</v>
          </cell>
          <cell r="C49" t="str">
            <v>NYK</v>
          </cell>
          <cell r="D49">
            <v>4895</v>
          </cell>
          <cell r="F49">
            <v>60117</v>
          </cell>
          <cell r="G49">
            <v>12.281307456588355</v>
          </cell>
          <cell r="H49">
            <v>23180</v>
          </cell>
          <cell r="I49">
            <v>4.7354443309499485</v>
          </cell>
          <cell r="J49">
            <v>53010</v>
          </cell>
          <cell r="K49">
            <v>10.829417773237997</v>
          </cell>
          <cell r="L49">
            <v>6</v>
          </cell>
          <cell r="O49">
            <v>0</v>
          </cell>
          <cell r="P49">
            <v>299.95</v>
          </cell>
          <cell r="R49">
            <v>37.1</v>
          </cell>
          <cell r="T49">
            <v>13.026</v>
          </cell>
          <cell r="V49">
            <v>21.8</v>
          </cell>
          <cell r="X49">
            <v>3.912898876404494E-5</v>
          </cell>
          <cell r="Y49">
            <v>0.1915364</v>
          </cell>
          <cell r="AA49">
            <v>4.6586741573033704E-5</v>
          </cell>
          <cell r="AB49">
            <v>0.2280421</v>
          </cell>
          <cell r="AD49">
            <v>51700</v>
          </cell>
          <cell r="AE49">
            <v>10.56</v>
          </cell>
          <cell r="AF49">
            <v>4869</v>
          </cell>
        </row>
        <row r="50">
          <cell r="A50" t="str">
            <v>NLT</v>
          </cell>
          <cell r="B50" t="str">
            <v>NYK Lodestar</v>
          </cell>
          <cell r="C50" t="str">
            <v>NYK</v>
          </cell>
          <cell r="D50">
            <v>6258</v>
          </cell>
          <cell r="F50">
            <v>75201</v>
          </cell>
          <cell r="G50">
            <v>12.016778523489933</v>
          </cell>
          <cell r="H50">
            <v>28409</v>
          </cell>
          <cell r="I50">
            <v>4.5396292745286031</v>
          </cell>
          <cell r="J50">
            <v>77737.45</v>
          </cell>
          <cell r="K50">
            <v>12.422091722595077</v>
          </cell>
          <cell r="L50">
            <v>7</v>
          </cell>
          <cell r="O50">
            <v>0</v>
          </cell>
          <cell r="P50">
            <v>299.85199999999998</v>
          </cell>
          <cell r="R50">
            <v>40</v>
          </cell>
          <cell r="T50">
            <v>14</v>
          </cell>
          <cell r="V50">
            <v>24.3</v>
          </cell>
          <cell r="X50">
            <v>4.6607015020773412E-5</v>
          </cell>
          <cell r="Y50">
            <v>0.2916667</v>
          </cell>
          <cell r="AA50">
            <v>5.8410083093640135E-5</v>
          </cell>
          <cell r="AB50">
            <v>0.36553029999999997</v>
          </cell>
          <cell r="AD50">
            <v>65400</v>
          </cell>
          <cell r="AE50">
            <v>10.45</v>
          </cell>
          <cell r="AF50">
            <v>6192</v>
          </cell>
        </row>
        <row r="51">
          <cell r="A51" t="str">
            <v>NLO</v>
          </cell>
          <cell r="B51" t="str">
            <v>NYK Leo</v>
          </cell>
          <cell r="C51" t="str">
            <v>NYK</v>
          </cell>
          <cell r="D51">
            <v>6258</v>
          </cell>
          <cell r="F51">
            <v>75201</v>
          </cell>
          <cell r="G51">
            <v>12.016778523489933</v>
          </cell>
          <cell r="H51">
            <v>28409</v>
          </cell>
          <cell r="I51">
            <v>4.5396292745286031</v>
          </cell>
          <cell r="J51">
            <v>77737.45</v>
          </cell>
          <cell r="K51">
            <v>12.422091722595077</v>
          </cell>
          <cell r="L51">
            <v>7</v>
          </cell>
          <cell r="O51">
            <v>0</v>
          </cell>
          <cell r="P51">
            <v>299.85199999999998</v>
          </cell>
          <cell r="R51">
            <v>40</v>
          </cell>
          <cell r="T51">
            <v>14</v>
          </cell>
          <cell r="V51">
            <v>24.3</v>
          </cell>
          <cell r="X51">
            <v>4.6607015020773412E-5</v>
          </cell>
          <cell r="Y51">
            <v>0.2916667</v>
          </cell>
          <cell r="AA51">
            <v>5.8410083093640135E-5</v>
          </cell>
          <cell r="AB51">
            <v>0.36553029999999997</v>
          </cell>
          <cell r="AD51">
            <v>65400</v>
          </cell>
          <cell r="AE51">
            <v>10.45</v>
          </cell>
          <cell r="AF51">
            <v>6192</v>
          </cell>
        </row>
        <row r="52">
          <cell r="A52" t="str">
            <v>NLX</v>
          </cell>
          <cell r="B52" t="str">
            <v>NYK Lynx</v>
          </cell>
          <cell r="C52" t="str">
            <v>NYK</v>
          </cell>
          <cell r="D52">
            <v>6258</v>
          </cell>
          <cell r="F52">
            <v>75201</v>
          </cell>
          <cell r="G52">
            <v>12.016778523489933</v>
          </cell>
          <cell r="H52">
            <v>28409</v>
          </cell>
          <cell r="I52">
            <v>4.5396292745286031</v>
          </cell>
          <cell r="J52">
            <v>77737.45</v>
          </cell>
          <cell r="K52">
            <v>12.422091722595077</v>
          </cell>
          <cell r="L52">
            <v>7</v>
          </cell>
          <cell r="O52">
            <v>0</v>
          </cell>
          <cell r="P52">
            <v>299.85199999999998</v>
          </cell>
          <cell r="R52">
            <v>40</v>
          </cell>
          <cell r="T52">
            <v>14</v>
          </cell>
          <cell r="V52">
            <v>24.3</v>
          </cell>
          <cell r="X52">
            <v>4.6607015020773412E-5</v>
          </cell>
          <cell r="Y52">
            <v>0.2916667</v>
          </cell>
          <cell r="AA52">
            <v>5.8410083093640135E-5</v>
          </cell>
          <cell r="AB52">
            <v>0.36553029999999997</v>
          </cell>
          <cell r="AD52">
            <v>65400</v>
          </cell>
          <cell r="AE52">
            <v>10.45</v>
          </cell>
          <cell r="AF52">
            <v>6192</v>
          </cell>
        </row>
        <row r="53">
          <cell r="A53" t="str">
            <v>SBL</v>
          </cell>
          <cell r="B53" t="str">
            <v>NYK Sandra Blanca</v>
          </cell>
          <cell r="C53" t="str">
            <v>NYK</v>
          </cell>
          <cell r="D53">
            <v>4895</v>
          </cell>
          <cell r="F53">
            <v>60117</v>
          </cell>
          <cell r="G53">
            <v>12.281307456588355</v>
          </cell>
          <cell r="H53">
            <v>23180</v>
          </cell>
          <cell r="I53">
            <v>4.7354443309499485</v>
          </cell>
          <cell r="J53">
            <v>53010</v>
          </cell>
          <cell r="K53">
            <v>10.829417773237997</v>
          </cell>
          <cell r="L53">
            <v>6</v>
          </cell>
          <cell r="O53">
            <v>0</v>
          </cell>
          <cell r="P53">
            <v>299.95</v>
          </cell>
          <cell r="R53">
            <v>37.1</v>
          </cell>
          <cell r="T53">
            <v>13.026</v>
          </cell>
          <cell r="V53">
            <v>21.8</v>
          </cell>
          <cell r="X53">
            <v>3.912898876404494E-5</v>
          </cell>
          <cell r="Y53">
            <v>0.1915364</v>
          </cell>
          <cell r="AA53">
            <v>4.6586741573033704E-5</v>
          </cell>
          <cell r="AB53">
            <v>0.2280421</v>
          </cell>
          <cell r="AD53">
            <v>51700</v>
          </cell>
          <cell r="AE53">
            <v>10.56</v>
          </cell>
          <cell r="AF53">
            <v>4869</v>
          </cell>
        </row>
        <row r="54">
          <cell r="A54" t="str">
            <v>PCY</v>
          </cell>
          <cell r="B54" t="str">
            <v>NYK Procyon</v>
          </cell>
          <cell r="C54" t="str">
            <v>NYK</v>
          </cell>
          <cell r="D54">
            <v>4895</v>
          </cell>
          <cell r="F54">
            <v>60117</v>
          </cell>
          <cell r="G54">
            <v>12.281307456588355</v>
          </cell>
          <cell r="H54">
            <v>23180</v>
          </cell>
          <cell r="I54">
            <v>4.7354443309499485</v>
          </cell>
          <cell r="J54">
            <v>53010</v>
          </cell>
          <cell r="K54">
            <v>10.829417773237997</v>
          </cell>
          <cell r="L54">
            <v>6</v>
          </cell>
          <cell r="O54">
            <v>0</v>
          </cell>
          <cell r="P54">
            <v>299.95</v>
          </cell>
          <cell r="R54">
            <v>37.1</v>
          </cell>
          <cell r="T54">
            <v>13.026</v>
          </cell>
          <cell r="V54">
            <v>21.8</v>
          </cell>
          <cell r="X54">
            <v>3.912898876404494E-5</v>
          </cell>
          <cell r="Y54">
            <v>0.1915364</v>
          </cell>
          <cell r="AA54">
            <v>4.6586741573033704E-5</v>
          </cell>
          <cell r="AB54">
            <v>0.2280421</v>
          </cell>
          <cell r="AD54">
            <v>51700</v>
          </cell>
          <cell r="AE54">
            <v>10.56</v>
          </cell>
          <cell r="AF54">
            <v>4869</v>
          </cell>
        </row>
        <row r="55">
          <cell r="A55" t="str">
            <v>CAM</v>
          </cell>
          <cell r="B55" t="str">
            <v>California Mercury</v>
          </cell>
          <cell r="C55" t="str">
            <v>NYK</v>
          </cell>
          <cell r="D55">
            <v>2990</v>
          </cell>
          <cell r="E55">
            <v>2990</v>
          </cell>
          <cell r="F55">
            <v>41442</v>
          </cell>
          <cell r="G55">
            <v>13.86020066889632</v>
          </cell>
          <cell r="H55">
            <v>15149</v>
          </cell>
          <cell r="I55">
            <v>5.0665551839464884</v>
          </cell>
          <cell r="J55">
            <v>37097</v>
          </cell>
          <cell r="K55">
            <v>12.407023411371238</v>
          </cell>
          <cell r="L55">
            <v>4</v>
          </cell>
          <cell r="N55">
            <v>37302</v>
          </cell>
          <cell r="O55">
            <v>12.475585284280937</v>
          </cell>
          <cell r="P55">
            <v>247.85</v>
          </cell>
          <cell r="Q55">
            <v>247.85</v>
          </cell>
          <cell r="R55">
            <v>32.200000000000003</v>
          </cell>
          <cell r="T55">
            <v>11.519</v>
          </cell>
          <cell r="V55">
            <v>21</v>
          </cell>
          <cell r="X55">
            <v>5.3499999999999999E-5</v>
          </cell>
          <cell r="Y55">
            <v>0.159965</v>
          </cell>
          <cell r="AA55">
            <v>6.6199999999999996E-5</v>
          </cell>
          <cell r="AB55">
            <v>0.197938</v>
          </cell>
          <cell r="AD55">
            <v>30100</v>
          </cell>
          <cell r="AE55">
            <v>10.07</v>
          </cell>
          <cell r="AF55">
            <v>2905</v>
          </cell>
        </row>
        <row r="56">
          <cell r="A56" t="str">
            <v>CAL</v>
          </cell>
          <cell r="B56" t="str">
            <v>California Luna</v>
          </cell>
          <cell r="C56" t="str">
            <v>NYK</v>
          </cell>
          <cell r="D56">
            <v>2916</v>
          </cell>
          <cell r="E56">
            <v>2916</v>
          </cell>
          <cell r="F56">
            <v>41110</v>
          </cell>
          <cell r="G56">
            <v>14.098079561042525</v>
          </cell>
          <cell r="H56">
            <v>13837</v>
          </cell>
          <cell r="I56">
            <v>4.7451989026063099</v>
          </cell>
          <cell r="J56">
            <v>41998</v>
          </cell>
          <cell r="K56">
            <v>14.402606310013718</v>
          </cell>
          <cell r="L56">
            <v>4</v>
          </cell>
          <cell r="N56">
            <v>34708</v>
          </cell>
          <cell r="O56">
            <v>11.902606310013718</v>
          </cell>
          <cell r="P56">
            <v>242.68</v>
          </cell>
          <cell r="Q56">
            <v>242.68</v>
          </cell>
          <cell r="R56">
            <v>32.200000000000003</v>
          </cell>
          <cell r="T56">
            <v>11.523</v>
          </cell>
          <cell r="V56">
            <v>21.1</v>
          </cell>
          <cell r="X56">
            <v>5.3099999999999996E-5</v>
          </cell>
          <cell r="Y56">
            <v>0.15483959999999999</v>
          </cell>
          <cell r="AA56">
            <v>6.6400000000000001E-5</v>
          </cell>
          <cell r="AB56">
            <v>0.1936224</v>
          </cell>
          <cell r="AD56">
            <v>30000</v>
          </cell>
          <cell r="AE56">
            <v>10.29</v>
          </cell>
          <cell r="AF56">
            <v>2863</v>
          </cell>
        </row>
        <row r="57">
          <cell r="A57" t="str">
            <v>CAJ</v>
          </cell>
          <cell r="B57" t="str">
            <v>California Jupiter</v>
          </cell>
          <cell r="C57" t="str">
            <v>NYK</v>
          </cell>
          <cell r="D57">
            <v>2841</v>
          </cell>
          <cell r="E57">
            <v>2841</v>
          </cell>
          <cell r="F57">
            <v>41688</v>
          </cell>
          <cell r="G57">
            <v>14.673706441393875</v>
          </cell>
          <cell r="H57">
            <v>13913</v>
          </cell>
          <cell r="I57">
            <v>4.8972192889827522</v>
          </cell>
          <cell r="J57">
            <v>37048</v>
          </cell>
          <cell r="K57">
            <v>13.040478704681449</v>
          </cell>
          <cell r="L57">
            <v>4</v>
          </cell>
          <cell r="N57">
            <v>36284</v>
          </cell>
          <cell r="O57">
            <v>12.771559310102077</v>
          </cell>
          <cell r="P57">
            <v>248.46</v>
          </cell>
          <cell r="Q57">
            <v>248.46</v>
          </cell>
          <cell r="R57">
            <v>32.200000000000003</v>
          </cell>
          <cell r="T57">
            <v>11.519</v>
          </cell>
          <cell r="V57">
            <v>21.2</v>
          </cell>
          <cell r="X57">
            <v>5.2700000000000007E-5</v>
          </cell>
          <cell r="Y57">
            <v>0.14972070000000001</v>
          </cell>
          <cell r="AA57">
            <v>6.5400000000000004E-5</v>
          </cell>
          <cell r="AB57">
            <v>0.18580140000000001</v>
          </cell>
          <cell r="AD57">
            <v>29000</v>
          </cell>
          <cell r="AE57">
            <v>10.210000000000001</v>
          </cell>
          <cell r="AF57">
            <v>2779</v>
          </cell>
        </row>
        <row r="58">
          <cell r="A58" t="str">
            <v>SPR</v>
          </cell>
          <cell r="B58" t="str">
            <v>NYK Springtide</v>
          </cell>
          <cell r="C58" t="str">
            <v>NYK</v>
          </cell>
          <cell r="D58">
            <v>2893</v>
          </cell>
          <cell r="E58">
            <v>2893</v>
          </cell>
          <cell r="F58">
            <v>43213</v>
          </cell>
          <cell r="G58">
            <v>14.937089526443138</v>
          </cell>
          <cell r="H58">
            <v>15446</v>
          </cell>
          <cell r="I58">
            <v>5.3390943657103351</v>
          </cell>
          <cell r="J58">
            <v>38943</v>
          </cell>
          <cell r="K58">
            <v>13.461113031455238</v>
          </cell>
          <cell r="L58">
            <v>4</v>
          </cell>
          <cell r="N58">
            <v>37764</v>
          </cell>
          <cell r="O58">
            <v>13.053577601106118</v>
          </cell>
          <cell r="P58">
            <v>253.28</v>
          </cell>
          <cell r="Q58">
            <v>253.28</v>
          </cell>
          <cell r="R58">
            <v>32.200000000000003</v>
          </cell>
          <cell r="T58">
            <v>11.52</v>
          </cell>
          <cell r="V58">
            <v>21.2</v>
          </cell>
          <cell r="X58">
            <v>5.4400000000000001E-5</v>
          </cell>
          <cell r="Y58">
            <v>0.1573792</v>
          </cell>
          <cell r="AA58">
            <v>6.5099999999999997E-5</v>
          </cell>
          <cell r="AB58">
            <v>0.18833430000000001</v>
          </cell>
          <cell r="AD58">
            <v>29500</v>
          </cell>
          <cell r="AE58">
            <v>10.199999999999999</v>
          </cell>
          <cell r="AF58">
            <v>2828</v>
          </cell>
        </row>
        <row r="59">
          <cell r="A59" t="str">
            <v>STB</v>
          </cell>
          <cell r="B59" t="str">
            <v>NYK Surfwind (Santa Barbara)</v>
          </cell>
          <cell r="C59" t="str">
            <v>NYK</v>
          </cell>
          <cell r="D59">
            <v>2893</v>
          </cell>
          <cell r="E59">
            <v>2893</v>
          </cell>
          <cell r="F59">
            <v>43213</v>
          </cell>
          <cell r="G59">
            <v>14.937089526443138</v>
          </cell>
          <cell r="H59">
            <v>15446</v>
          </cell>
          <cell r="I59">
            <v>5.3390943657103351</v>
          </cell>
          <cell r="J59">
            <v>38943</v>
          </cell>
          <cell r="K59">
            <v>13.461113031455238</v>
          </cell>
          <cell r="L59">
            <v>4</v>
          </cell>
          <cell r="N59">
            <v>37764</v>
          </cell>
          <cell r="O59">
            <v>13.053577601106118</v>
          </cell>
          <cell r="P59">
            <v>253.28</v>
          </cell>
          <cell r="Q59">
            <v>253.28</v>
          </cell>
          <cell r="R59">
            <v>32.200000000000003</v>
          </cell>
          <cell r="T59">
            <v>11.52</v>
          </cell>
          <cell r="V59">
            <v>21.2</v>
          </cell>
          <cell r="X59">
            <v>5.4400000000000001E-5</v>
          </cell>
          <cell r="Y59">
            <v>0.1573792</v>
          </cell>
          <cell r="AA59">
            <v>6.5099999999999997E-5</v>
          </cell>
          <cell r="AB59">
            <v>0.18833430000000001</v>
          </cell>
          <cell r="AD59">
            <v>29500</v>
          </cell>
          <cell r="AE59">
            <v>10.199999999999999</v>
          </cell>
          <cell r="AF59">
            <v>2828</v>
          </cell>
        </row>
        <row r="60">
          <cell r="A60" t="str">
            <v>STC</v>
          </cell>
          <cell r="B60" t="str">
            <v>NYK Sunrise (Santa Cruz)</v>
          </cell>
          <cell r="C60" t="str">
            <v>NYK</v>
          </cell>
          <cell r="D60">
            <v>2918</v>
          </cell>
          <cell r="E60">
            <v>2918</v>
          </cell>
          <cell r="F60">
            <v>43209</v>
          </cell>
          <cell r="G60">
            <v>14.807745030843042</v>
          </cell>
          <cell r="H60">
            <v>13357</v>
          </cell>
          <cell r="I60">
            <v>4.5774503084304321</v>
          </cell>
          <cell r="J60">
            <v>37954</v>
          </cell>
          <cell r="K60">
            <v>13.006854009595614</v>
          </cell>
          <cell r="L60">
            <v>4</v>
          </cell>
          <cell r="N60">
            <v>34299</v>
          </cell>
          <cell r="O60">
            <v>11.754283755997259</v>
          </cell>
          <cell r="P60">
            <v>251.5</v>
          </cell>
          <cell r="Q60">
            <v>251.5</v>
          </cell>
          <cell r="R60">
            <v>32.200000000000003</v>
          </cell>
          <cell r="T60">
            <v>11.525</v>
          </cell>
          <cell r="V60">
            <v>21.2</v>
          </cell>
          <cell r="X60">
            <v>5.4176285126799176E-5</v>
          </cell>
          <cell r="Y60">
            <v>0.15808639999999999</v>
          </cell>
          <cell r="AA60">
            <v>6.4832282385195338E-5</v>
          </cell>
          <cell r="AB60">
            <v>0.1891806</v>
          </cell>
          <cell r="AD60">
            <v>28500</v>
          </cell>
          <cell r="AE60">
            <v>9.77</v>
          </cell>
          <cell r="AF60">
            <v>2794</v>
          </cell>
        </row>
        <row r="61">
          <cell r="A61" t="str">
            <v>STM</v>
          </cell>
          <cell r="B61" t="str">
            <v>NYK Seabreeze (Santa Monica)</v>
          </cell>
          <cell r="C61" t="str">
            <v>NYK</v>
          </cell>
          <cell r="D61">
            <v>2905</v>
          </cell>
          <cell r="E61">
            <v>2905</v>
          </cell>
          <cell r="F61">
            <v>43213</v>
          </cell>
          <cell r="G61">
            <v>14.875387263339071</v>
          </cell>
          <cell r="H61">
            <v>15446</v>
          </cell>
          <cell r="I61">
            <v>5.3170395869191047</v>
          </cell>
          <cell r="J61">
            <v>38943</v>
          </cell>
          <cell r="K61">
            <v>13.405507745266782</v>
          </cell>
          <cell r="L61">
            <v>4</v>
          </cell>
          <cell r="N61">
            <v>37764</v>
          </cell>
          <cell r="O61">
            <v>12.999655765920826</v>
          </cell>
          <cell r="P61">
            <v>253.28</v>
          </cell>
          <cell r="Q61">
            <v>253.28</v>
          </cell>
          <cell r="R61">
            <v>32.200000000000003</v>
          </cell>
          <cell r="T61">
            <v>11.52</v>
          </cell>
          <cell r="V61">
            <v>21.2</v>
          </cell>
          <cell r="X61">
            <v>5.4175283993115315E-5</v>
          </cell>
          <cell r="Y61">
            <v>0.1573792</v>
          </cell>
          <cell r="AA61">
            <v>6.4831084337349404E-5</v>
          </cell>
          <cell r="AB61">
            <v>0.18833430000000001</v>
          </cell>
          <cell r="AD61">
            <v>29500</v>
          </cell>
          <cell r="AE61">
            <v>10.15</v>
          </cell>
          <cell r="AF61">
            <v>2834</v>
          </cell>
        </row>
        <row r="62">
          <cell r="A62" t="str">
            <v>STL</v>
          </cell>
          <cell r="B62" t="str">
            <v>NYK Starlight</v>
          </cell>
          <cell r="C62" t="str">
            <v>NYK</v>
          </cell>
          <cell r="D62">
            <v>2918</v>
          </cell>
          <cell r="E62">
            <v>2918</v>
          </cell>
          <cell r="F62">
            <v>43227</v>
          </cell>
          <cell r="G62">
            <v>14.813913639479095</v>
          </cell>
          <cell r="H62">
            <v>13357</v>
          </cell>
          <cell r="I62">
            <v>4.5774503084304321</v>
          </cell>
          <cell r="J62">
            <v>37954</v>
          </cell>
          <cell r="K62">
            <v>13.006854009595614</v>
          </cell>
          <cell r="L62">
            <v>4</v>
          </cell>
          <cell r="N62">
            <v>34308</v>
          </cell>
          <cell r="O62">
            <v>11.757368060315285</v>
          </cell>
          <cell r="P62">
            <v>251.5</v>
          </cell>
          <cell r="Q62">
            <v>251.5</v>
          </cell>
          <cell r="R62">
            <v>32.200000000000003</v>
          </cell>
          <cell r="T62">
            <v>11.525</v>
          </cell>
          <cell r="V62">
            <v>21.2</v>
          </cell>
          <cell r="X62">
            <v>5.4176285126799176E-5</v>
          </cell>
          <cell r="Y62">
            <v>0.15808639999999999</v>
          </cell>
          <cell r="AA62">
            <v>6.4832282385195338E-5</v>
          </cell>
          <cell r="AB62">
            <v>0.1891806</v>
          </cell>
          <cell r="AD62">
            <v>28500</v>
          </cell>
          <cell r="AE62">
            <v>9.77</v>
          </cell>
          <cell r="AF62">
            <v>2794</v>
          </cell>
        </row>
        <row r="63">
          <cell r="A63" t="str">
            <v>CCH</v>
          </cell>
          <cell r="B63" t="str">
            <v>Cape Charles</v>
          </cell>
          <cell r="C63" t="str">
            <v>NYK</v>
          </cell>
          <cell r="D63">
            <v>2829</v>
          </cell>
          <cell r="E63">
            <v>2829</v>
          </cell>
          <cell r="F63">
            <v>41843</v>
          </cell>
          <cell r="G63">
            <v>14.790738776952987</v>
          </cell>
          <cell r="H63">
            <v>13967</v>
          </cell>
          <cell r="I63">
            <v>4.9370802403676208</v>
          </cell>
          <cell r="J63">
            <v>37283</v>
          </cell>
          <cell r="K63">
            <v>13.178861788617887</v>
          </cell>
          <cell r="L63">
            <v>4</v>
          </cell>
          <cell r="N63">
            <v>37635</v>
          </cell>
          <cell r="O63">
            <v>13.303287380699894</v>
          </cell>
          <cell r="P63">
            <v>248.46</v>
          </cell>
          <cell r="Q63">
            <v>248.46</v>
          </cell>
          <cell r="R63">
            <v>32.200000000000003</v>
          </cell>
          <cell r="T63">
            <v>11.529</v>
          </cell>
          <cell r="V63">
            <v>21.2</v>
          </cell>
          <cell r="X63">
            <v>5.8200000000000005E-5</v>
          </cell>
          <cell r="Y63">
            <v>0.16464780000000001</v>
          </cell>
          <cell r="AA63">
            <v>7.2799999999999994E-5</v>
          </cell>
          <cell r="AB63">
            <v>0.2059512</v>
          </cell>
          <cell r="AD63">
            <v>29000</v>
          </cell>
          <cell r="AE63">
            <v>10.25</v>
          </cell>
          <cell r="AF63">
            <v>2773</v>
          </cell>
        </row>
        <row r="64">
          <cell r="A64" t="str">
            <v>CMY</v>
          </cell>
          <cell r="B64" t="str">
            <v>Cape May</v>
          </cell>
          <cell r="C64" t="str">
            <v>NYK</v>
          </cell>
          <cell r="D64">
            <v>2826</v>
          </cell>
          <cell r="E64">
            <v>2826</v>
          </cell>
          <cell r="F64">
            <v>42145</v>
          </cell>
          <cell r="G64">
            <v>14.913305024769993</v>
          </cell>
          <cell r="H64">
            <v>20190</v>
          </cell>
          <cell r="I64">
            <v>7.1443736730360934</v>
          </cell>
          <cell r="J64">
            <v>37288</v>
          </cell>
          <cell r="K64">
            <v>13.194621372965322</v>
          </cell>
          <cell r="L64">
            <v>4</v>
          </cell>
          <cell r="N64">
            <v>36951</v>
          </cell>
          <cell r="O64">
            <v>13.075371549893843</v>
          </cell>
          <cell r="P64">
            <v>248.09</v>
          </cell>
          <cell r="Q64">
            <v>248.09</v>
          </cell>
          <cell r="R64">
            <v>32.200000000000003</v>
          </cell>
          <cell r="T64">
            <v>11.528</v>
          </cell>
          <cell r="V64">
            <v>21.5</v>
          </cell>
          <cell r="X64">
            <v>5.5699999999999999E-5</v>
          </cell>
          <cell r="Y64">
            <v>0.1574082</v>
          </cell>
          <cell r="AA64">
            <v>6.8999999999999997E-5</v>
          </cell>
          <cell r="AB64">
            <v>0.194994</v>
          </cell>
          <cell r="AD64">
            <v>29000</v>
          </cell>
          <cell r="AE64">
            <v>10.26</v>
          </cell>
          <cell r="AF64">
            <v>2771</v>
          </cell>
        </row>
        <row r="65">
          <cell r="A65" t="str">
            <v>NAT</v>
          </cell>
          <cell r="B65" t="str">
            <v>NYK Antares</v>
          </cell>
          <cell r="C65" t="str">
            <v>NYK</v>
          </cell>
          <cell r="D65">
            <v>6141</v>
          </cell>
          <cell r="F65">
            <v>75637</v>
          </cell>
          <cell r="G65">
            <v>12.316723660641589</v>
          </cell>
          <cell r="H65">
            <v>29588</v>
          </cell>
          <cell r="I65">
            <v>4.8181078000325677</v>
          </cell>
          <cell r="J65">
            <v>68302</v>
          </cell>
          <cell r="K65">
            <v>11.122292786191174</v>
          </cell>
          <cell r="L65">
            <v>7</v>
          </cell>
          <cell r="O65">
            <v>0</v>
          </cell>
          <cell r="P65">
            <v>299.89999999999998</v>
          </cell>
          <cell r="R65">
            <v>40</v>
          </cell>
          <cell r="T65">
            <v>14</v>
          </cell>
          <cell r="V65">
            <v>23.9</v>
          </cell>
          <cell r="X65">
            <v>4.3746458231558381E-5</v>
          </cell>
          <cell r="Y65">
            <v>0.26864700000000002</v>
          </cell>
          <cell r="AA65">
            <v>5.1967269174401565E-5</v>
          </cell>
          <cell r="AB65">
            <v>0.319131</v>
          </cell>
          <cell r="AD65">
            <v>66400</v>
          </cell>
          <cell r="AE65">
            <v>10.81</v>
          </cell>
          <cell r="AF65">
            <v>6181</v>
          </cell>
        </row>
        <row r="66">
          <cell r="A66" t="str">
            <v>ADM</v>
          </cell>
          <cell r="B66" t="str">
            <v>NYK Andromeda</v>
          </cell>
          <cell r="C66" t="str">
            <v>NYK</v>
          </cell>
          <cell r="D66">
            <v>6141</v>
          </cell>
          <cell r="F66">
            <v>75637</v>
          </cell>
          <cell r="G66">
            <v>12.316723660641589</v>
          </cell>
          <cell r="H66">
            <v>29588</v>
          </cell>
          <cell r="I66">
            <v>4.8181078000325677</v>
          </cell>
          <cell r="J66">
            <v>68302</v>
          </cell>
          <cell r="K66">
            <v>11.122292786191174</v>
          </cell>
          <cell r="L66">
            <v>7</v>
          </cell>
          <cell r="O66">
            <v>0</v>
          </cell>
          <cell r="P66">
            <v>299.89999999999998</v>
          </cell>
          <cell r="R66">
            <v>40</v>
          </cell>
          <cell r="T66">
            <v>14</v>
          </cell>
          <cell r="V66">
            <v>23.9</v>
          </cell>
          <cell r="X66">
            <v>4.3746458231558381E-5</v>
          </cell>
          <cell r="Y66">
            <v>0.26864700000000002</v>
          </cell>
          <cell r="AA66">
            <v>5.1967269174401565E-5</v>
          </cell>
          <cell r="AB66">
            <v>0.319131</v>
          </cell>
          <cell r="AD66">
            <v>66400</v>
          </cell>
          <cell r="AE66">
            <v>10.81</v>
          </cell>
          <cell r="AF66">
            <v>6181</v>
          </cell>
        </row>
        <row r="67">
          <cell r="A67" t="str">
            <v>CSR</v>
          </cell>
          <cell r="B67" t="str">
            <v>NYK Castor</v>
          </cell>
          <cell r="C67" t="str">
            <v>NYK</v>
          </cell>
          <cell r="D67">
            <v>6135</v>
          </cell>
          <cell r="F67">
            <v>76847</v>
          </cell>
          <cell r="G67">
            <v>12.52599837000815</v>
          </cell>
          <cell r="H67">
            <v>30006</v>
          </cell>
          <cell r="I67">
            <v>4.8909535452322741</v>
          </cell>
          <cell r="J67">
            <v>68259</v>
          </cell>
          <cell r="K67">
            <v>11.126161369193154</v>
          </cell>
          <cell r="L67">
            <v>7</v>
          </cell>
          <cell r="O67">
            <v>0</v>
          </cell>
          <cell r="P67">
            <v>299.89999999999998</v>
          </cell>
          <cell r="R67">
            <v>40</v>
          </cell>
          <cell r="T67">
            <v>14</v>
          </cell>
          <cell r="V67">
            <v>23.9</v>
          </cell>
          <cell r="X67">
            <v>4.4321923390383048E-5</v>
          </cell>
          <cell r="Y67">
            <v>0.27191500000000002</v>
          </cell>
          <cell r="AA67">
            <v>5.2759576202118992E-5</v>
          </cell>
          <cell r="AB67">
            <v>0.32368000000000002</v>
          </cell>
          <cell r="AD67">
            <v>67400</v>
          </cell>
          <cell r="AE67">
            <v>10.99</v>
          </cell>
          <cell r="AF67">
            <v>6224</v>
          </cell>
        </row>
        <row r="68">
          <cell r="A68" t="str">
            <v>SRS</v>
          </cell>
          <cell r="B68" t="str">
            <v>NYK Sirius</v>
          </cell>
          <cell r="C68" t="str">
            <v>NYK</v>
          </cell>
          <cell r="D68">
            <v>6135</v>
          </cell>
          <cell r="F68">
            <v>76847</v>
          </cell>
          <cell r="G68">
            <v>12.52599837000815</v>
          </cell>
          <cell r="H68">
            <v>30006</v>
          </cell>
          <cell r="I68">
            <v>4.8909535452322741</v>
          </cell>
          <cell r="J68">
            <v>68259</v>
          </cell>
          <cell r="K68">
            <v>11.126161369193154</v>
          </cell>
          <cell r="L68">
            <v>7</v>
          </cell>
          <cell r="O68">
            <v>0</v>
          </cell>
          <cell r="P68">
            <v>299.89999999999998</v>
          </cell>
          <cell r="R68">
            <v>40</v>
          </cell>
          <cell r="T68">
            <v>14</v>
          </cell>
          <cell r="V68">
            <v>23.9</v>
          </cell>
          <cell r="X68">
            <v>4.4321923390383048E-5</v>
          </cell>
          <cell r="Y68">
            <v>0.27191500000000002</v>
          </cell>
          <cell r="AA68">
            <v>5.2759576202118992E-5</v>
          </cell>
          <cell r="AB68">
            <v>0.32368000000000002</v>
          </cell>
          <cell r="AD68">
            <v>67400</v>
          </cell>
          <cell r="AE68">
            <v>10.99</v>
          </cell>
          <cell r="AF68">
            <v>6224</v>
          </cell>
        </row>
        <row r="69">
          <cell r="A69" t="str">
            <v>CAN</v>
          </cell>
          <cell r="B69" t="str">
            <v>NYK Canopus</v>
          </cell>
          <cell r="C69" t="str">
            <v>NYK</v>
          </cell>
          <cell r="D69">
            <v>6135</v>
          </cell>
          <cell r="F69">
            <v>76847</v>
          </cell>
          <cell r="G69">
            <v>12.52599837000815</v>
          </cell>
          <cell r="H69">
            <v>30006</v>
          </cell>
          <cell r="I69">
            <v>4.8909535452322741</v>
          </cell>
          <cell r="J69">
            <v>68259</v>
          </cell>
          <cell r="K69">
            <v>11.126161369193154</v>
          </cell>
          <cell r="L69">
            <v>7</v>
          </cell>
          <cell r="O69">
            <v>0</v>
          </cell>
          <cell r="P69">
            <v>299.89999999999998</v>
          </cell>
          <cell r="R69">
            <v>40</v>
          </cell>
          <cell r="T69">
            <v>14</v>
          </cell>
          <cell r="V69">
            <v>23.9</v>
          </cell>
          <cell r="X69">
            <v>4.4321923390383048E-5</v>
          </cell>
          <cell r="Y69">
            <v>0.27191500000000002</v>
          </cell>
          <cell r="AA69">
            <v>5.2759576202118992E-5</v>
          </cell>
          <cell r="AB69">
            <v>0.32368000000000002</v>
          </cell>
          <cell r="AD69">
            <v>67400</v>
          </cell>
          <cell r="AE69">
            <v>10.99</v>
          </cell>
          <cell r="AF69">
            <v>6224</v>
          </cell>
        </row>
        <row r="70">
          <cell r="A70" t="str">
            <v>NAR</v>
          </cell>
          <cell r="B70" t="str">
            <v>NYK Artemis</v>
          </cell>
          <cell r="C70" t="str">
            <v>NYK</v>
          </cell>
          <cell r="D70">
            <v>6238</v>
          </cell>
          <cell r="F70">
            <v>75484</v>
          </cell>
          <cell r="G70">
            <v>12.100673292722027</v>
          </cell>
          <cell r="H70">
            <v>29555</v>
          </cell>
          <cell r="I70">
            <v>4.7378967617826229</v>
          </cell>
          <cell r="J70">
            <v>76535.91</v>
          </cell>
          <cell r="K70">
            <v>12.269302661109331</v>
          </cell>
          <cell r="L70">
            <v>7</v>
          </cell>
          <cell r="O70">
            <v>0</v>
          </cell>
          <cell r="P70">
            <v>299.89999999999998</v>
          </cell>
          <cell r="R70">
            <v>40</v>
          </cell>
          <cell r="T70">
            <v>14</v>
          </cell>
          <cell r="V70">
            <v>23.9</v>
          </cell>
          <cell r="X70">
            <v>4.5918162872715616E-5</v>
          </cell>
          <cell r="Y70">
            <v>0.28643750000000001</v>
          </cell>
          <cell r="AA70">
            <v>5.7228053863417763E-5</v>
          </cell>
          <cell r="AB70">
            <v>0.35698859999999999</v>
          </cell>
          <cell r="AD70">
            <v>66000</v>
          </cell>
          <cell r="AE70">
            <v>10.58</v>
          </cell>
          <cell r="AF70">
            <v>6210</v>
          </cell>
        </row>
        <row r="71">
          <cell r="A71" t="str">
            <v>NAO</v>
          </cell>
          <cell r="B71" t="str">
            <v>NYK Apollo</v>
          </cell>
          <cell r="C71" t="str">
            <v>NYK</v>
          </cell>
          <cell r="D71">
            <v>6238</v>
          </cell>
          <cell r="F71">
            <v>75484</v>
          </cell>
          <cell r="G71">
            <v>12.100673292722027</v>
          </cell>
          <cell r="H71">
            <v>29555</v>
          </cell>
          <cell r="I71">
            <v>4.7378967617826229</v>
          </cell>
          <cell r="J71">
            <v>76535.91</v>
          </cell>
          <cell r="K71">
            <v>12.269302661109331</v>
          </cell>
          <cell r="L71">
            <v>7</v>
          </cell>
          <cell r="O71">
            <v>0</v>
          </cell>
          <cell r="P71">
            <v>299.89999999999998</v>
          </cell>
          <cell r="R71">
            <v>40</v>
          </cell>
          <cell r="T71">
            <v>14</v>
          </cell>
          <cell r="V71">
            <v>23.9</v>
          </cell>
          <cell r="X71">
            <v>4.5918162872715616E-5</v>
          </cell>
          <cell r="Y71">
            <v>0.28643750000000001</v>
          </cell>
          <cell r="AA71">
            <v>5.7228053863417763E-5</v>
          </cell>
          <cell r="AB71">
            <v>0.35698859999999999</v>
          </cell>
          <cell r="AD71">
            <v>66000</v>
          </cell>
          <cell r="AE71">
            <v>10.58</v>
          </cell>
          <cell r="AF71">
            <v>6210</v>
          </cell>
        </row>
        <row r="72">
          <cell r="A72" t="str">
            <v>NLY</v>
          </cell>
          <cell r="B72" t="str">
            <v>NYK Lyra</v>
          </cell>
          <cell r="C72" t="str">
            <v>NYK</v>
          </cell>
          <cell r="D72">
            <v>6258</v>
          </cell>
          <cell r="F72">
            <v>75201</v>
          </cell>
          <cell r="G72">
            <v>12.016778523489933</v>
          </cell>
          <cell r="H72">
            <v>28409</v>
          </cell>
          <cell r="I72">
            <v>4.5396292745286031</v>
          </cell>
          <cell r="J72">
            <v>77737.45</v>
          </cell>
          <cell r="K72">
            <v>12.422091722595077</v>
          </cell>
          <cell r="L72">
            <v>7</v>
          </cell>
          <cell r="O72">
            <v>0</v>
          </cell>
          <cell r="P72">
            <v>299.85199999999998</v>
          </cell>
          <cell r="R72">
            <v>40</v>
          </cell>
          <cell r="T72">
            <v>14</v>
          </cell>
          <cell r="V72">
            <v>24.3</v>
          </cell>
          <cell r="X72">
            <v>4.6607015020773412E-5</v>
          </cell>
          <cell r="Y72">
            <v>0.2916667</v>
          </cell>
          <cell r="AA72">
            <v>5.8410083093640135E-5</v>
          </cell>
          <cell r="AB72">
            <v>0.36553029999999997</v>
          </cell>
          <cell r="AD72">
            <v>65400</v>
          </cell>
          <cell r="AE72">
            <v>10.45</v>
          </cell>
          <cell r="AF72">
            <v>6192</v>
          </cell>
        </row>
        <row r="73">
          <cell r="A73" t="str">
            <v>NLR</v>
          </cell>
          <cell r="B73" t="str">
            <v>NYK Libra</v>
          </cell>
          <cell r="C73" t="str">
            <v>NYK</v>
          </cell>
          <cell r="D73">
            <v>6258</v>
          </cell>
          <cell r="F73">
            <v>75201</v>
          </cell>
          <cell r="G73">
            <v>12.016778523489933</v>
          </cell>
          <cell r="H73">
            <v>28409</v>
          </cell>
          <cell r="I73">
            <v>4.5396292745286031</v>
          </cell>
          <cell r="J73">
            <v>77737.45</v>
          </cell>
          <cell r="K73">
            <v>12.422091722595077</v>
          </cell>
          <cell r="L73">
            <v>7</v>
          </cell>
          <cell r="O73">
            <v>0</v>
          </cell>
          <cell r="P73">
            <v>299.85199999999998</v>
          </cell>
          <cell r="R73">
            <v>40</v>
          </cell>
          <cell r="T73">
            <v>14</v>
          </cell>
          <cell r="V73">
            <v>24.3</v>
          </cell>
          <cell r="X73">
            <v>4.6607015020773412E-5</v>
          </cell>
          <cell r="Y73">
            <v>0.2916667</v>
          </cell>
          <cell r="AA73">
            <v>5.8410083093640135E-5</v>
          </cell>
          <cell r="AB73">
            <v>0.36553029999999997</v>
          </cell>
          <cell r="AD73">
            <v>65400</v>
          </cell>
          <cell r="AE73">
            <v>10.45</v>
          </cell>
          <cell r="AF73">
            <v>6192</v>
          </cell>
        </row>
        <row r="74">
          <cell r="A74" t="str">
            <v>NAE</v>
          </cell>
          <cell r="B74" t="str">
            <v>NYK Aphrodite</v>
          </cell>
          <cell r="C74" t="str">
            <v>NYK</v>
          </cell>
          <cell r="D74">
            <v>6238</v>
          </cell>
          <cell r="F74">
            <v>75484</v>
          </cell>
          <cell r="G74">
            <v>12.100673292722027</v>
          </cell>
          <cell r="H74">
            <v>29555</v>
          </cell>
          <cell r="I74">
            <v>4.7378967617826229</v>
          </cell>
          <cell r="J74">
            <v>76535.91</v>
          </cell>
          <cell r="K74">
            <v>12.269302661109331</v>
          </cell>
          <cell r="L74">
            <v>7</v>
          </cell>
          <cell r="O74">
            <v>0</v>
          </cell>
          <cell r="P74">
            <v>299.89999999999998</v>
          </cell>
          <cell r="R74">
            <v>40</v>
          </cell>
          <cell r="T74">
            <v>14</v>
          </cell>
          <cell r="V74">
            <v>23.9</v>
          </cell>
          <cell r="X74">
            <v>4.5918162872715616E-5</v>
          </cell>
          <cell r="Y74">
            <v>0.28643750000000001</v>
          </cell>
          <cell r="AA74">
            <v>5.7228053863417763E-5</v>
          </cell>
          <cell r="AB74">
            <v>0.35698859999999999</v>
          </cell>
          <cell r="AD74">
            <v>66000</v>
          </cell>
          <cell r="AE74">
            <v>10.58</v>
          </cell>
          <cell r="AF74">
            <v>6210</v>
          </cell>
        </row>
        <row r="75">
          <cell r="A75" t="str">
            <v>NAH</v>
          </cell>
          <cell r="B75" t="str">
            <v>NYK Athena</v>
          </cell>
          <cell r="C75" t="str">
            <v>NYK</v>
          </cell>
          <cell r="D75">
            <v>6238</v>
          </cell>
          <cell r="F75">
            <v>75484</v>
          </cell>
          <cell r="G75">
            <v>12.100673292722027</v>
          </cell>
          <cell r="H75">
            <v>29555</v>
          </cell>
          <cell r="I75">
            <v>4.7378967617826229</v>
          </cell>
          <cell r="J75">
            <v>76535.91</v>
          </cell>
          <cell r="K75">
            <v>12.269302661109331</v>
          </cell>
          <cell r="L75">
            <v>7</v>
          </cell>
          <cell r="O75">
            <v>0</v>
          </cell>
          <cell r="P75">
            <v>299.89999999999998</v>
          </cell>
          <cell r="R75">
            <v>40</v>
          </cell>
          <cell r="T75">
            <v>14</v>
          </cell>
          <cell r="V75">
            <v>23.9</v>
          </cell>
          <cell r="X75">
            <v>4.5918162872715616E-5</v>
          </cell>
          <cell r="Y75">
            <v>0.28643750000000001</v>
          </cell>
          <cell r="AA75">
            <v>5.7228053863417763E-5</v>
          </cell>
          <cell r="AB75">
            <v>0.35698859999999999</v>
          </cell>
          <cell r="AD75">
            <v>66000</v>
          </cell>
          <cell r="AE75">
            <v>10.58</v>
          </cell>
          <cell r="AF75">
            <v>6210</v>
          </cell>
        </row>
        <row r="76">
          <cell r="A76" t="str">
            <v>NAQ</v>
          </cell>
          <cell r="B76" t="str">
            <v>NYK Aquarius</v>
          </cell>
          <cell r="C76" t="str">
            <v>NYK</v>
          </cell>
          <cell r="D76">
            <v>6238</v>
          </cell>
          <cell r="F76">
            <v>75484</v>
          </cell>
          <cell r="G76">
            <v>12.100673292722027</v>
          </cell>
          <cell r="H76">
            <v>29555</v>
          </cell>
          <cell r="I76">
            <v>4.7378967617826229</v>
          </cell>
          <cell r="J76">
            <v>76535.91</v>
          </cell>
          <cell r="K76">
            <v>12.269302661109331</v>
          </cell>
          <cell r="L76">
            <v>7</v>
          </cell>
          <cell r="O76">
            <v>0</v>
          </cell>
          <cell r="P76">
            <v>299.89999999999998</v>
          </cell>
          <cell r="R76">
            <v>40</v>
          </cell>
          <cell r="T76">
            <v>14</v>
          </cell>
          <cell r="V76">
            <v>23.9</v>
          </cell>
          <cell r="X76">
            <v>4.5918162872715616E-5</v>
          </cell>
          <cell r="Y76">
            <v>0.28643750000000001</v>
          </cell>
          <cell r="AA76">
            <v>5.7228053863417763E-5</v>
          </cell>
          <cell r="AB76">
            <v>0.35698859999999999</v>
          </cell>
          <cell r="AD76">
            <v>66000</v>
          </cell>
          <cell r="AE76">
            <v>10.58</v>
          </cell>
          <cell r="AF76">
            <v>6210</v>
          </cell>
        </row>
        <row r="77">
          <cell r="A77" t="str">
            <v>NAG</v>
          </cell>
          <cell r="B77" t="str">
            <v>NYK Argus</v>
          </cell>
          <cell r="C77" t="str">
            <v>NYK</v>
          </cell>
          <cell r="D77">
            <v>6238</v>
          </cell>
          <cell r="F77">
            <v>75484</v>
          </cell>
          <cell r="G77">
            <v>12.100673292722027</v>
          </cell>
          <cell r="H77">
            <v>29555</v>
          </cell>
          <cell r="I77">
            <v>4.7378967617826229</v>
          </cell>
          <cell r="J77">
            <v>76535.91</v>
          </cell>
          <cell r="K77">
            <v>12.269302661109331</v>
          </cell>
          <cell r="L77">
            <v>7</v>
          </cell>
          <cell r="O77">
            <v>0</v>
          </cell>
          <cell r="P77">
            <v>299.89999999999998</v>
          </cell>
          <cell r="R77">
            <v>40</v>
          </cell>
          <cell r="T77">
            <v>14</v>
          </cell>
          <cell r="V77">
            <v>23.9</v>
          </cell>
          <cell r="X77">
            <v>4.5918162872715616E-5</v>
          </cell>
          <cell r="Y77">
            <v>0.28643750000000001</v>
          </cell>
          <cell r="AA77">
            <v>5.7228053863417763E-5</v>
          </cell>
          <cell r="AB77">
            <v>0.35698859999999999</v>
          </cell>
          <cell r="AD77">
            <v>66000</v>
          </cell>
          <cell r="AE77">
            <v>10.58</v>
          </cell>
          <cell r="AF77">
            <v>6210</v>
          </cell>
        </row>
        <row r="78">
          <cell r="A78" t="str">
            <v>NPG</v>
          </cell>
          <cell r="B78" t="str">
            <v>NYK Pegasus</v>
          </cell>
          <cell r="C78" t="str">
            <v>NYK</v>
          </cell>
          <cell r="D78">
            <v>6238</v>
          </cell>
          <cell r="F78">
            <v>76199</v>
          </cell>
          <cell r="G78">
            <v>12.215293363257455</v>
          </cell>
          <cell r="H78">
            <v>29780</v>
          </cell>
          <cell r="I78">
            <v>4.7739660147483169</v>
          </cell>
          <cell r="J78">
            <v>77639.59</v>
          </cell>
          <cell r="K78">
            <v>12.446231163834561</v>
          </cell>
          <cell r="L78">
            <v>7</v>
          </cell>
          <cell r="O78">
            <v>0</v>
          </cell>
          <cell r="P78">
            <v>299.95</v>
          </cell>
          <cell r="R78">
            <v>40</v>
          </cell>
          <cell r="T78">
            <v>14.023</v>
          </cell>
          <cell r="V78">
            <v>24</v>
          </cell>
          <cell r="X78">
            <v>4.5918162872715616E-5</v>
          </cell>
          <cell r="Y78">
            <v>0.28643750000000001</v>
          </cell>
          <cell r="AA78">
            <v>5.7228053863417763E-5</v>
          </cell>
          <cell r="AB78">
            <v>0.35698859999999999</v>
          </cell>
          <cell r="AD78">
            <v>66000</v>
          </cell>
          <cell r="AE78">
            <v>10.58</v>
          </cell>
          <cell r="AF78">
            <v>6210</v>
          </cell>
        </row>
        <row r="79">
          <cell r="A79" t="str">
            <v>NPX</v>
          </cell>
          <cell r="B79" t="str">
            <v>NYK Phoenix</v>
          </cell>
          <cell r="C79" t="str">
            <v>NYK</v>
          </cell>
          <cell r="D79">
            <v>6238</v>
          </cell>
          <cell r="F79">
            <v>76199</v>
          </cell>
          <cell r="G79">
            <v>12.215293363257455</v>
          </cell>
          <cell r="H79">
            <v>29780</v>
          </cell>
          <cell r="I79">
            <v>4.7739660147483169</v>
          </cell>
          <cell r="J79">
            <v>77639.59</v>
          </cell>
          <cell r="K79">
            <v>12.446231163834561</v>
          </cell>
          <cell r="L79">
            <v>7</v>
          </cell>
          <cell r="O79">
            <v>0</v>
          </cell>
          <cell r="P79">
            <v>299.95</v>
          </cell>
          <cell r="R79">
            <v>40</v>
          </cell>
          <cell r="T79">
            <v>14.023</v>
          </cell>
          <cell r="V79">
            <v>24</v>
          </cell>
          <cell r="X79">
            <v>4.5918162872715616E-5</v>
          </cell>
          <cell r="Y79">
            <v>0.28643750000000001</v>
          </cell>
          <cell r="AA79">
            <v>5.7228053863417763E-5</v>
          </cell>
          <cell r="AB79">
            <v>0.35698859999999999</v>
          </cell>
          <cell r="AD79">
            <v>66000</v>
          </cell>
          <cell r="AE79">
            <v>10.58</v>
          </cell>
          <cell r="AF79">
            <v>6210</v>
          </cell>
        </row>
        <row r="80">
          <cell r="A80" t="str">
            <v>NAL</v>
          </cell>
          <cell r="C80" t="str">
            <v>NYK</v>
          </cell>
          <cell r="D80">
            <v>6238</v>
          </cell>
        </row>
        <row r="81">
          <cell r="A81" t="str">
            <v>NYK</v>
          </cell>
          <cell r="C81" t="str">
            <v>NYK</v>
          </cell>
          <cell r="D81">
            <v>3400</v>
          </cell>
        </row>
        <row r="83">
          <cell r="A83" t="str">
            <v>CLB</v>
          </cell>
          <cell r="B83" t="str">
            <v>Colombo Bay</v>
          </cell>
          <cell r="C83" t="str">
            <v>PON</v>
          </cell>
          <cell r="D83">
            <v>4120</v>
          </cell>
          <cell r="E83">
            <v>4034</v>
          </cell>
          <cell r="F83">
            <v>50350</v>
          </cell>
          <cell r="G83">
            <v>12.481408031730293</v>
          </cell>
          <cell r="H83">
            <v>28369</v>
          </cell>
          <cell r="I83">
            <v>7.0324739712444222</v>
          </cell>
          <cell r="J83">
            <v>45429</v>
          </cell>
          <cell r="K83">
            <v>11.261527020327218</v>
          </cell>
          <cell r="L83">
            <v>5</v>
          </cell>
          <cell r="N83">
            <v>41236</v>
          </cell>
          <cell r="O83">
            <v>10.222112047595438</v>
          </cell>
          <cell r="P83">
            <v>292.2</v>
          </cell>
          <cell r="Q83">
            <v>292.2</v>
          </cell>
          <cell r="R83">
            <v>32.200000000000003</v>
          </cell>
          <cell r="T83">
            <v>13.03</v>
          </cell>
          <cell r="V83">
            <v>21.2</v>
          </cell>
          <cell r="X83">
            <v>5.001636093207734E-5</v>
          </cell>
          <cell r="Y83">
            <v>0.201766</v>
          </cell>
          <cell r="AA83">
            <v>6.096554288547347E-5</v>
          </cell>
          <cell r="AB83">
            <v>0.24593499999999999</v>
          </cell>
          <cell r="AD83">
            <v>42000</v>
          </cell>
          <cell r="AE83">
            <v>10.41</v>
          </cell>
          <cell r="AF83">
            <v>3984</v>
          </cell>
        </row>
        <row r="84">
          <cell r="A84" t="str">
            <v>JEB</v>
          </cell>
          <cell r="B84" t="str">
            <v>Jervis Bay</v>
          </cell>
          <cell r="C84" t="str">
            <v>PON</v>
          </cell>
          <cell r="D84">
            <v>4120</v>
          </cell>
          <cell r="E84">
            <v>4034</v>
          </cell>
          <cell r="F84">
            <v>50350</v>
          </cell>
          <cell r="G84">
            <v>12.481408031730293</v>
          </cell>
          <cell r="H84">
            <v>28369</v>
          </cell>
          <cell r="I84">
            <v>7.0324739712444222</v>
          </cell>
          <cell r="J84">
            <v>45429</v>
          </cell>
          <cell r="K84">
            <v>11.261527020327218</v>
          </cell>
          <cell r="L84">
            <v>5</v>
          </cell>
          <cell r="N84">
            <v>43642</v>
          </cell>
          <cell r="O84">
            <v>10.818542389687655</v>
          </cell>
          <cell r="P84">
            <v>292.2</v>
          </cell>
          <cell r="Q84">
            <v>292.2</v>
          </cell>
          <cell r="R84">
            <v>32.200000000000003</v>
          </cell>
          <cell r="T84">
            <v>13.03</v>
          </cell>
          <cell r="V84">
            <v>21.2</v>
          </cell>
          <cell r="X84">
            <v>5.001636093207734E-5</v>
          </cell>
          <cell r="Y84">
            <v>0.201766</v>
          </cell>
          <cell r="AA84">
            <v>6.096554288547347E-5</v>
          </cell>
          <cell r="AB84">
            <v>0.24593499999999999</v>
          </cell>
          <cell r="AD84">
            <v>42000</v>
          </cell>
          <cell r="AE84">
            <v>10.41</v>
          </cell>
          <cell r="AF84">
            <v>3984</v>
          </cell>
        </row>
        <row r="85">
          <cell r="A85" t="str">
            <v>NEB</v>
          </cell>
          <cell r="B85" t="str">
            <v>Newport Bay</v>
          </cell>
          <cell r="C85" t="str">
            <v>PON</v>
          </cell>
          <cell r="D85">
            <v>4120</v>
          </cell>
          <cell r="E85">
            <v>4034</v>
          </cell>
          <cell r="F85">
            <v>50350</v>
          </cell>
          <cell r="G85">
            <v>12.481408031730293</v>
          </cell>
          <cell r="H85">
            <v>28369</v>
          </cell>
          <cell r="I85">
            <v>7.0324739712444222</v>
          </cell>
          <cell r="J85">
            <v>45429</v>
          </cell>
          <cell r="K85">
            <v>11.261527020327218</v>
          </cell>
          <cell r="L85">
            <v>5</v>
          </cell>
          <cell r="N85">
            <v>43488</v>
          </cell>
          <cell r="O85">
            <v>10.780366881507188</v>
          </cell>
          <cell r="P85">
            <v>292.2</v>
          </cell>
          <cell r="Q85">
            <v>292.2</v>
          </cell>
          <cell r="R85">
            <v>32.200000000000003</v>
          </cell>
          <cell r="T85">
            <v>13.03</v>
          </cell>
          <cell r="V85">
            <v>21.2</v>
          </cell>
          <cell r="X85">
            <v>5.001636093207734E-5</v>
          </cell>
          <cell r="Y85">
            <v>0.201766</v>
          </cell>
          <cell r="AA85">
            <v>6.096554288547347E-5</v>
          </cell>
          <cell r="AB85">
            <v>0.24593499999999999</v>
          </cell>
          <cell r="AD85">
            <v>42000</v>
          </cell>
          <cell r="AE85">
            <v>10.41</v>
          </cell>
          <cell r="AF85">
            <v>3984</v>
          </cell>
        </row>
        <row r="86">
          <cell r="A86" t="str">
            <v>ORB</v>
          </cell>
          <cell r="B86" t="str">
            <v>Oriental Bay</v>
          </cell>
          <cell r="C86" t="str">
            <v>PON</v>
          </cell>
          <cell r="D86">
            <v>4120</v>
          </cell>
          <cell r="E86">
            <v>4034</v>
          </cell>
          <cell r="F86">
            <v>50235</v>
          </cell>
          <cell r="G86">
            <v>12.452900347050074</v>
          </cell>
          <cell r="H86">
            <v>31795</v>
          </cell>
          <cell r="I86">
            <v>7.88175508180466</v>
          </cell>
          <cell r="J86">
            <v>46159</v>
          </cell>
          <cell r="K86">
            <v>11.442488844819039</v>
          </cell>
          <cell r="L86">
            <v>5</v>
          </cell>
          <cell r="N86">
            <v>42772</v>
          </cell>
          <cell r="O86">
            <v>10.602875557759049</v>
          </cell>
          <cell r="P86">
            <v>292.2</v>
          </cell>
          <cell r="Q86">
            <v>292.2</v>
          </cell>
          <cell r="R86">
            <v>32.200000000000003</v>
          </cell>
          <cell r="T86">
            <v>13.03</v>
          </cell>
          <cell r="V86">
            <v>21.2</v>
          </cell>
          <cell r="X86">
            <v>5.163609320773426E-5</v>
          </cell>
          <cell r="Y86">
            <v>0.20830000000000001</v>
          </cell>
          <cell r="AA86">
            <v>6.6264253842340107E-5</v>
          </cell>
          <cell r="AB86">
            <v>0.26730999999999999</v>
          </cell>
          <cell r="AD86">
            <v>42000</v>
          </cell>
          <cell r="AE86">
            <v>10.41</v>
          </cell>
          <cell r="AF86">
            <v>3984</v>
          </cell>
        </row>
        <row r="87">
          <cell r="A87" t="str">
            <v>PEB</v>
          </cell>
          <cell r="B87" t="str">
            <v>Peninsular Bay</v>
          </cell>
          <cell r="C87" t="str">
            <v>PON</v>
          </cell>
          <cell r="D87">
            <v>4120</v>
          </cell>
          <cell r="E87">
            <v>4034</v>
          </cell>
          <cell r="F87">
            <v>50235</v>
          </cell>
          <cell r="G87">
            <v>12.452900347050074</v>
          </cell>
          <cell r="H87">
            <v>31795</v>
          </cell>
          <cell r="I87">
            <v>7.88175508180466</v>
          </cell>
          <cell r="J87">
            <v>46159</v>
          </cell>
          <cell r="K87">
            <v>11.442488844819039</v>
          </cell>
          <cell r="L87">
            <v>5</v>
          </cell>
          <cell r="N87">
            <v>43893</v>
          </cell>
          <cell r="O87">
            <v>10.880763510163609</v>
          </cell>
          <cell r="P87">
            <v>292.2</v>
          </cell>
          <cell r="Q87">
            <v>292.2</v>
          </cell>
          <cell r="R87">
            <v>32.200000000000003</v>
          </cell>
          <cell r="T87">
            <v>13.03</v>
          </cell>
          <cell r="V87">
            <v>21.2</v>
          </cell>
          <cell r="X87">
            <v>5.1636836886465047E-5</v>
          </cell>
          <cell r="Y87">
            <v>0.20830299999999999</v>
          </cell>
          <cell r="AA87">
            <v>6.6264253842340107E-5</v>
          </cell>
          <cell r="AB87">
            <v>0.26730999999999999</v>
          </cell>
          <cell r="AD87">
            <v>42000</v>
          </cell>
          <cell r="AE87">
            <v>10.41</v>
          </cell>
          <cell r="AF87">
            <v>3984</v>
          </cell>
        </row>
        <row r="88">
          <cell r="A88" t="str">
            <v>PRO</v>
          </cell>
          <cell r="B88" t="str">
            <v>Providence Bay</v>
          </cell>
          <cell r="C88" t="str">
            <v>PON</v>
          </cell>
          <cell r="D88">
            <v>4120</v>
          </cell>
          <cell r="E88">
            <v>4034</v>
          </cell>
          <cell r="F88">
            <v>50350</v>
          </cell>
          <cell r="G88">
            <v>12.481408031730293</v>
          </cell>
          <cell r="H88">
            <v>28369</v>
          </cell>
          <cell r="I88">
            <v>7.0324739712444222</v>
          </cell>
          <cell r="J88">
            <v>45429</v>
          </cell>
          <cell r="K88">
            <v>11.261527020327218</v>
          </cell>
          <cell r="L88">
            <v>5</v>
          </cell>
          <cell r="N88">
            <v>42772</v>
          </cell>
          <cell r="O88">
            <v>10.602875557759049</v>
          </cell>
          <cell r="P88">
            <v>292.2</v>
          </cell>
          <cell r="Q88">
            <v>292.2</v>
          </cell>
          <cell r="R88">
            <v>32.200000000000003</v>
          </cell>
          <cell r="T88">
            <v>13.03</v>
          </cell>
          <cell r="V88">
            <v>21.2</v>
          </cell>
          <cell r="X88">
            <v>5.001636093207734E-5</v>
          </cell>
          <cell r="Y88">
            <v>0.201766</v>
          </cell>
          <cell r="AA88">
            <v>6.096554288547347E-5</v>
          </cell>
          <cell r="AB88">
            <v>0.24593499999999999</v>
          </cell>
          <cell r="AD88">
            <v>42000</v>
          </cell>
          <cell r="AE88">
            <v>10.41</v>
          </cell>
          <cell r="AF88">
            <v>3984</v>
          </cell>
        </row>
        <row r="89">
          <cell r="A89" t="str">
            <v>REB</v>
          </cell>
          <cell r="B89" t="str">
            <v>Repulse Bay</v>
          </cell>
          <cell r="C89" t="str">
            <v>PON</v>
          </cell>
          <cell r="D89">
            <v>4120</v>
          </cell>
          <cell r="E89">
            <v>4034</v>
          </cell>
          <cell r="F89">
            <v>50350</v>
          </cell>
          <cell r="G89">
            <v>12.481408031730293</v>
          </cell>
          <cell r="H89">
            <v>28369</v>
          </cell>
          <cell r="I89">
            <v>7.0324739712444222</v>
          </cell>
          <cell r="J89">
            <v>45429</v>
          </cell>
          <cell r="K89">
            <v>11.261527020327218</v>
          </cell>
          <cell r="L89">
            <v>5</v>
          </cell>
          <cell r="N89">
            <v>43642</v>
          </cell>
          <cell r="O89">
            <v>10.818542389687655</v>
          </cell>
          <cell r="P89">
            <v>292.2</v>
          </cell>
          <cell r="Q89">
            <v>292.2</v>
          </cell>
          <cell r="R89">
            <v>32.200000000000003</v>
          </cell>
          <cell r="T89">
            <v>13.03</v>
          </cell>
          <cell r="V89">
            <v>21.2</v>
          </cell>
          <cell r="X89">
            <v>5.001636093207734E-5</v>
          </cell>
          <cell r="Y89">
            <v>0.201766</v>
          </cell>
          <cell r="AA89">
            <v>6.096554288547347E-5</v>
          </cell>
          <cell r="AB89">
            <v>0.24593499999999999</v>
          </cell>
          <cell r="AD89">
            <v>42000</v>
          </cell>
          <cell r="AE89">
            <v>10.41</v>
          </cell>
          <cell r="AF89">
            <v>3984</v>
          </cell>
        </row>
        <row r="90">
          <cell r="A90" t="str">
            <v>SZB</v>
          </cell>
          <cell r="B90" t="str">
            <v>Shenzen Bay</v>
          </cell>
          <cell r="C90" t="str">
            <v>PON</v>
          </cell>
          <cell r="D90">
            <v>4120</v>
          </cell>
          <cell r="E90">
            <v>4034</v>
          </cell>
          <cell r="F90">
            <v>50350</v>
          </cell>
          <cell r="G90">
            <v>12.481408031730293</v>
          </cell>
          <cell r="H90">
            <v>28369</v>
          </cell>
          <cell r="I90">
            <v>7.0324739712444222</v>
          </cell>
          <cell r="J90">
            <v>45429</v>
          </cell>
          <cell r="K90">
            <v>11.261527020327218</v>
          </cell>
          <cell r="L90">
            <v>5</v>
          </cell>
          <cell r="N90">
            <v>42772</v>
          </cell>
          <cell r="O90">
            <v>10.602875557759049</v>
          </cell>
          <cell r="P90">
            <v>292.2</v>
          </cell>
          <cell r="Q90">
            <v>292.2</v>
          </cell>
          <cell r="R90">
            <v>32.200000000000003</v>
          </cell>
          <cell r="T90">
            <v>13.03</v>
          </cell>
          <cell r="V90">
            <v>21.2</v>
          </cell>
          <cell r="X90">
            <v>5.001636093207734E-5</v>
          </cell>
          <cell r="Y90">
            <v>0.201766</v>
          </cell>
          <cell r="AA90">
            <v>6.096554288547347E-5</v>
          </cell>
          <cell r="AB90">
            <v>0.24593499999999999</v>
          </cell>
          <cell r="AD90">
            <v>42000</v>
          </cell>
          <cell r="AE90">
            <v>10.41</v>
          </cell>
          <cell r="AF90">
            <v>3984</v>
          </cell>
        </row>
        <row r="91">
          <cell r="A91" t="str">
            <v>SIB</v>
          </cell>
          <cell r="B91" t="str">
            <v>Singapore Bay</v>
          </cell>
          <cell r="C91" t="str">
            <v>PON</v>
          </cell>
          <cell r="D91">
            <v>4120</v>
          </cell>
          <cell r="E91">
            <v>4034</v>
          </cell>
          <cell r="F91">
            <v>50350</v>
          </cell>
          <cell r="G91">
            <v>12.481408031730293</v>
          </cell>
          <cell r="H91">
            <v>28369</v>
          </cell>
          <cell r="I91">
            <v>7.0324739712444222</v>
          </cell>
          <cell r="J91">
            <v>45429</v>
          </cell>
          <cell r="K91">
            <v>11.261527020327218</v>
          </cell>
          <cell r="L91">
            <v>5</v>
          </cell>
          <cell r="N91">
            <v>42772</v>
          </cell>
          <cell r="O91">
            <v>10.602875557759049</v>
          </cell>
          <cell r="P91">
            <v>292.2</v>
          </cell>
          <cell r="Q91">
            <v>292.2</v>
          </cell>
          <cell r="R91">
            <v>32.200000000000003</v>
          </cell>
          <cell r="T91">
            <v>13.03</v>
          </cell>
          <cell r="V91">
            <v>21.2</v>
          </cell>
          <cell r="X91">
            <v>5.001636093207734E-5</v>
          </cell>
          <cell r="Y91">
            <v>0.201766</v>
          </cell>
          <cell r="AA91">
            <v>6.096554288547347E-5</v>
          </cell>
          <cell r="AB91">
            <v>0.24593499999999999</v>
          </cell>
          <cell r="AD91">
            <v>42000</v>
          </cell>
          <cell r="AE91">
            <v>10.41</v>
          </cell>
          <cell r="AF91">
            <v>3984</v>
          </cell>
        </row>
        <row r="92">
          <cell r="A92" t="str">
            <v>TAZ</v>
          </cell>
          <cell r="B92" t="str">
            <v>P&amp;O Nedlloyd Tasman</v>
          </cell>
          <cell r="C92" t="str">
            <v>PON</v>
          </cell>
          <cell r="D92">
            <v>5618</v>
          </cell>
          <cell r="F92">
            <v>66593</v>
          </cell>
          <cell r="G92">
            <v>11.853506585973657</v>
          </cell>
          <cell r="H92">
            <v>29689</v>
          </cell>
          <cell r="I92">
            <v>5.2846208615165535</v>
          </cell>
          <cell r="J92">
            <v>32000</v>
          </cell>
          <cell r="K92">
            <v>5.6959772160911353</v>
          </cell>
          <cell r="L92">
            <v>7</v>
          </cell>
          <cell r="O92">
            <v>0</v>
          </cell>
          <cell r="P92">
            <v>278.01</v>
          </cell>
          <cell r="R92">
            <v>40</v>
          </cell>
          <cell r="T92">
            <v>14</v>
          </cell>
          <cell r="V92">
            <v>24.3</v>
          </cell>
          <cell r="X92">
            <v>4.6279814880740476E-5</v>
          </cell>
          <cell r="Y92">
            <v>0.26</v>
          </cell>
          <cell r="AA92">
            <v>5.6959772160911357E-5</v>
          </cell>
          <cell r="AB92">
            <v>0.32</v>
          </cell>
          <cell r="AD92">
            <v>58000</v>
          </cell>
          <cell r="AE92">
            <v>10.32</v>
          </cell>
          <cell r="AF92">
            <v>5526</v>
          </cell>
        </row>
        <row r="93">
          <cell r="A93" t="str">
            <v>PMR</v>
          </cell>
          <cell r="B93" t="str">
            <v>P&amp;O Nedlloyd Mercator</v>
          </cell>
          <cell r="C93" t="str">
            <v>PON</v>
          </cell>
          <cell r="D93">
            <v>5618</v>
          </cell>
          <cell r="F93">
            <v>66593</v>
          </cell>
          <cell r="G93">
            <v>11.853506585973657</v>
          </cell>
          <cell r="H93">
            <v>29689</v>
          </cell>
          <cell r="I93">
            <v>5.2846208615165535</v>
          </cell>
          <cell r="J93">
            <v>32000</v>
          </cell>
          <cell r="K93">
            <v>5.6959772160911353</v>
          </cell>
          <cell r="L93">
            <v>7</v>
          </cell>
          <cell r="O93">
            <v>0</v>
          </cell>
          <cell r="P93">
            <v>278.01</v>
          </cell>
          <cell r="R93">
            <v>40</v>
          </cell>
          <cell r="T93">
            <v>14</v>
          </cell>
          <cell r="V93">
            <v>24.3</v>
          </cell>
          <cell r="X93">
            <v>4.6279814880740476E-5</v>
          </cell>
          <cell r="Y93">
            <v>0.26</v>
          </cell>
          <cell r="AA93">
            <v>5.6959772160911357E-5</v>
          </cell>
          <cell r="AB93">
            <v>0.32</v>
          </cell>
          <cell r="AD93">
            <v>58000</v>
          </cell>
          <cell r="AE93">
            <v>10.32</v>
          </cell>
          <cell r="AF93">
            <v>5526</v>
          </cell>
        </row>
        <row r="94">
          <cell r="A94" t="str">
            <v>PST</v>
          </cell>
          <cell r="B94" t="str">
            <v>P&amp;O Nedlloyd Seattle</v>
          </cell>
          <cell r="C94" t="str">
            <v>PON</v>
          </cell>
          <cell r="D94">
            <v>3459</v>
          </cell>
          <cell r="E94">
            <v>3459</v>
          </cell>
          <cell r="F94">
            <v>36028</v>
          </cell>
          <cell r="G94">
            <v>10.415727088753975</v>
          </cell>
          <cell r="H94">
            <v>16642</v>
          </cell>
          <cell r="I94">
            <v>4.811217114773056</v>
          </cell>
          <cell r="J94">
            <v>32155</v>
          </cell>
          <cell r="K94">
            <v>9.2960393177218847</v>
          </cell>
          <cell r="L94">
            <v>5</v>
          </cell>
          <cell r="N94">
            <v>29831</v>
          </cell>
          <cell r="O94">
            <v>8.6241688349233883</v>
          </cell>
          <cell r="P94">
            <v>246.45</v>
          </cell>
          <cell r="Q94">
            <v>246.45</v>
          </cell>
          <cell r="R94">
            <v>32.200000000000003</v>
          </cell>
          <cell r="T94">
            <v>13.028</v>
          </cell>
          <cell r="V94">
            <v>18.8</v>
          </cell>
          <cell r="X94">
            <v>5.306880601329864E-5</v>
          </cell>
          <cell r="Y94">
            <v>0.18356500000000001</v>
          </cell>
          <cell r="AA94">
            <v>6.5419485400404744E-5</v>
          </cell>
          <cell r="AB94">
            <v>0.22628599999999999</v>
          </cell>
          <cell r="AD94">
            <v>33500</v>
          </cell>
          <cell r="AE94">
            <v>9.68</v>
          </cell>
          <cell r="AF94">
            <v>3299</v>
          </cell>
        </row>
        <row r="95">
          <cell r="A95" t="str">
            <v>NHK</v>
          </cell>
          <cell r="B95" t="str">
            <v>Nedlloyd HongKong</v>
          </cell>
          <cell r="C95" t="str">
            <v>PON</v>
          </cell>
          <cell r="D95">
            <v>4112</v>
          </cell>
          <cell r="F95">
            <v>56248</v>
          </cell>
          <cell r="G95">
            <v>13.678988326848248</v>
          </cell>
          <cell r="H95">
            <v>23535</v>
          </cell>
          <cell r="I95">
            <v>5.7234922178988326</v>
          </cell>
          <cell r="J95">
            <v>47144</v>
          </cell>
          <cell r="K95">
            <v>11.464980544747082</v>
          </cell>
          <cell r="L95">
            <v>5</v>
          </cell>
          <cell r="O95">
            <v>0</v>
          </cell>
          <cell r="P95">
            <v>279.12</v>
          </cell>
          <cell r="R95">
            <v>37.75</v>
          </cell>
          <cell r="T95">
            <v>13.032</v>
          </cell>
          <cell r="V95">
            <v>23.25</v>
          </cell>
          <cell r="X95">
            <v>4.918555447470817E-5</v>
          </cell>
          <cell r="Y95">
            <v>0.20225099999999999</v>
          </cell>
          <cell r="AA95">
            <v>5.984241245136187E-5</v>
          </cell>
          <cell r="AB95">
            <v>0.24607200000000001</v>
          </cell>
          <cell r="AD95">
            <v>44500</v>
          </cell>
          <cell r="AE95">
            <v>10.82</v>
          </cell>
          <cell r="AF95">
            <v>4140</v>
          </cell>
        </row>
        <row r="96">
          <cell r="A96" t="str">
            <v>NHS</v>
          </cell>
          <cell r="B96" t="str">
            <v>Nedlloyd Honshu</v>
          </cell>
          <cell r="C96" t="str">
            <v>PON</v>
          </cell>
          <cell r="D96">
            <v>4112</v>
          </cell>
          <cell r="F96">
            <v>56248</v>
          </cell>
          <cell r="G96">
            <v>13.678988326848248</v>
          </cell>
          <cell r="H96">
            <v>23535</v>
          </cell>
          <cell r="I96">
            <v>5.7234922178988326</v>
          </cell>
          <cell r="J96">
            <v>47144</v>
          </cell>
          <cell r="K96">
            <v>11.464980544747082</v>
          </cell>
          <cell r="L96">
            <v>5</v>
          </cell>
          <cell r="O96">
            <v>0</v>
          </cell>
          <cell r="P96">
            <v>279.12</v>
          </cell>
          <cell r="R96">
            <v>37.75</v>
          </cell>
          <cell r="T96">
            <v>13.032</v>
          </cell>
          <cell r="V96">
            <v>23.25</v>
          </cell>
          <cell r="X96">
            <v>4.918555447470817E-5</v>
          </cell>
          <cell r="Y96">
            <v>0.20225099999999999</v>
          </cell>
          <cell r="AA96">
            <v>5.984241245136187E-5</v>
          </cell>
          <cell r="AB96">
            <v>0.24607200000000001</v>
          </cell>
          <cell r="AD96">
            <v>44500</v>
          </cell>
          <cell r="AE96">
            <v>10.82</v>
          </cell>
          <cell r="AF96">
            <v>4140</v>
          </cell>
        </row>
        <row r="97">
          <cell r="A97" t="str">
            <v>AFR</v>
          </cell>
          <cell r="B97" t="str">
            <v>Nedlloyd Africa</v>
          </cell>
          <cell r="C97" t="str">
            <v>PON</v>
          </cell>
          <cell r="D97">
            <v>3450</v>
          </cell>
          <cell r="E97">
            <v>3341</v>
          </cell>
          <cell r="F97">
            <v>48508</v>
          </cell>
          <cell r="G97">
            <v>14.51900628554325</v>
          </cell>
          <cell r="H97">
            <v>20825</v>
          </cell>
          <cell r="I97">
            <v>6.233163723436097</v>
          </cell>
          <cell r="J97">
            <v>41540</v>
          </cell>
          <cell r="K97">
            <v>12.433403172702784</v>
          </cell>
          <cell r="L97">
            <v>5</v>
          </cell>
          <cell r="N97">
            <v>39993</v>
          </cell>
          <cell r="O97">
            <v>11.970368153247531</v>
          </cell>
          <cell r="P97">
            <v>266</v>
          </cell>
          <cell r="Q97">
            <v>266</v>
          </cell>
          <cell r="R97">
            <v>32.24</v>
          </cell>
          <cell r="T97">
            <v>13.029</v>
          </cell>
          <cell r="V97">
            <v>23.25</v>
          </cell>
          <cell r="X97">
            <v>6.4539060161628256E-5</v>
          </cell>
          <cell r="Y97">
            <v>0.21562500000000001</v>
          </cell>
          <cell r="AA97">
            <v>8.1126908111343903E-5</v>
          </cell>
          <cell r="AB97">
            <v>0.27104499999999998</v>
          </cell>
          <cell r="AD97">
            <v>35500</v>
          </cell>
          <cell r="AE97">
            <v>10.63</v>
          </cell>
          <cell r="AF97">
            <v>3333</v>
          </cell>
        </row>
        <row r="98">
          <cell r="A98" t="str">
            <v>AME</v>
          </cell>
          <cell r="B98" t="str">
            <v>Nedlloyd America</v>
          </cell>
          <cell r="C98" t="str">
            <v>PON</v>
          </cell>
          <cell r="D98">
            <v>3450</v>
          </cell>
          <cell r="E98">
            <v>3341</v>
          </cell>
          <cell r="F98">
            <v>48508</v>
          </cell>
          <cell r="G98">
            <v>14.51900628554325</v>
          </cell>
          <cell r="H98">
            <v>20825</v>
          </cell>
          <cell r="I98">
            <v>6.233163723436097</v>
          </cell>
          <cell r="J98">
            <v>41540</v>
          </cell>
          <cell r="K98">
            <v>12.433403172702784</v>
          </cell>
          <cell r="L98">
            <v>5</v>
          </cell>
          <cell r="N98">
            <v>39993</v>
          </cell>
          <cell r="O98">
            <v>11.970368153247531</v>
          </cell>
          <cell r="P98">
            <v>266</v>
          </cell>
          <cell r="Q98">
            <v>266</v>
          </cell>
          <cell r="R98">
            <v>32.24</v>
          </cell>
          <cell r="T98">
            <v>13.029</v>
          </cell>
          <cell r="V98">
            <v>23.25</v>
          </cell>
          <cell r="X98">
            <v>6.4539060161628256E-5</v>
          </cell>
          <cell r="Y98">
            <v>0.21562500000000001</v>
          </cell>
          <cell r="AA98">
            <v>8.1126908111343903E-5</v>
          </cell>
          <cell r="AB98">
            <v>0.27104499999999998</v>
          </cell>
          <cell r="AD98">
            <v>35500</v>
          </cell>
          <cell r="AE98">
            <v>10.63</v>
          </cell>
          <cell r="AF98">
            <v>3333</v>
          </cell>
        </row>
        <row r="99">
          <cell r="A99" t="str">
            <v>ASI</v>
          </cell>
          <cell r="B99" t="str">
            <v>Nedlloyd Asia</v>
          </cell>
          <cell r="C99" t="str">
            <v>PON</v>
          </cell>
          <cell r="D99">
            <v>3450</v>
          </cell>
          <cell r="E99">
            <v>3341</v>
          </cell>
          <cell r="F99">
            <v>48508</v>
          </cell>
          <cell r="G99">
            <v>14.51900628554325</v>
          </cell>
          <cell r="H99">
            <v>20825</v>
          </cell>
          <cell r="I99">
            <v>6.233163723436097</v>
          </cell>
          <cell r="J99">
            <v>41540</v>
          </cell>
          <cell r="K99">
            <v>12.433403172702784</v>
          </cell>
          <cell r="L99">
            <v>5</v>
          </cell>
          <cell r="N99">
            <v>39993</v>
          </cell>
          <cell r="O99">
            <v>11.970368153247531</v>
          </cell>
          <cell r="P99">
            <v>266</v>
          </cell>
          <cell r="Q99">
            <v>266</v>
          </cell>
          <cell r="R99">
            <v>32.24</v>
          </cell>
          <cell r="T99">
            <v>13.029</v>
          </cell>
          <cell r="V99">
            <v>23.25</v>
          </cell>
          <cell r="X99">
            <v>6.4539060161628256E-5</v>
          </cell>
          <cell r="Y99">
            <v>0.21562500000000001</v>
          </cell>
          <cell r="AA99">
            <v>8.1126908111343903E-5</v>
          </cell>
          <cell r="AB99">
            <v>0.27104499999999998</v>
          </cell>
          <cell r="AD99">
            <v>35500</v>
          </cell>
          <cell r="AE99">
            <v>10.63</v>
          </cell>
          <cell r="AF99">
            <v>3333</v>
          </cell>
        </row>
        <row r="100">
          <cell r="A100" t="str">
            <v>EUR</v>
          </cell>
          <cell r="B100" t="str">
            <v>Nedlloyd Europa</v>
          </cell>
          <cell r="C100" t="str">
            <v>PON</v>
          </cell>
          <cell r="D100">
            <v>3450</v>
          </cell>
          <cell r="E100">
            <v>3341</v>
          </cell>
          <cell r="F100">
            <v>48508</v>
          </cell>
          <cell r="G100">
            <v>14.51900628554325</v>
          </cell>
          <cell r="H100">
            <v>20825</v>
          </cell>
          <cell r="I100">
            <v>6.233163723436097</v>
          </cell>
          <cell r="J100">
            <v>41540</v>
          </cell>
          <cell r="K100">
            <v>12.433403172702784</v>
          </cell>
          <cell r="L100">
            <v>5</v>
          </cell>
          <cell r="N100">
            <v>39993</v>
          </cell>
          <cell r="O100">
            <v>11.970368153247531</v>
          </cell>
          <cell r="P100">
            <v>266</v>
          </cell>
          <cell r="Q100">
            <v>266</v>
          </cell>
          <cell r="R100">
            <v>32.24</v>
          </cell>
          <cell r="T100">
            <v>13.029</v>
          </cell>
          <cell r="V100">
            <v>23.25</v>
          </cell>
          <cell r="X100">
            <v>6.4539060161628256E-5</v>
          </cell>
          <cell r="Y100">
            <v>0.21562500000000001</v>
          </cell>
          <cell r="AA100">
            <v>8.1126908111343903E-5</v>
          </cell>
          <cell r="AB100">
            <v>0.27104499999999998</v>
          </cell>
          <cell r="AD100">
            <v>35500</v>
          </cell>
          <cell r="AE100">
            <v>10.63</v>
          </cell>
          <cell r="AF100">
            <v>3333</v>
          </cell>
        </row>
        <row r="101">
          <cell r="A101" t="str">
            <v>OCE</v>
          </cell>
          <cell r="B101" t="str">
            <v>Nedlloyd Oceania</v>
          </cell>
          <cell r="C101" t="str">
            <v>PON</v>
          </cell>
          <cell r="D101">
            <v>3450</v>
          </cell>
          <cell r="E101">
            <v>3341</v>
          </cell>
          <cell r="F101">
            <v>48508</v>
          </cell>
          <cell r="G101">
            <v>14.51900628554325</v>
          </cell>
          <cell r="H101">
            <v>20825</v>
          </cell>
          <cell r="I101">
            <v>6.233163723436097</v>
          </cell>
          <cell r="J101">
            <v>41540</v>
          </cell>
          <cell r="K101">
            <v>12.433403172702784</v>
          </cell>
          <cell r="L101">
            <v>5</v>
          </cell>
          <cell r="N101">
            <v>39993</v>
          </cell>
          <cell r="O101">
            <v>11.970368153247531</v>
          </cell>
          <cell r="P101">
            <v>266</v>
          </cell>
          <cell r="Q101">
            <v>266</v>
          </cell>
          <cell r="R101">
            <v>32.24</v>
          </cell>
          <cell r="T101">
            <v>13.029</v>
          </cell>
          <cell r="V101">
            <v>23.25</v>
          </cell>
          <cell r="X101">
            <v>6.4539060161628256E-5</v>
          </cell>
          <cell r="Y101">
            <v>0.21562500000000001</v>
          </cell>
          <cell r="AA101">
            <v>8.1126908111343903E-5</v>
          </cell>
          <cell r="AB101">
            <v>0.27104499999999998</v>
          </cell>
          <cell r="AD101">
            <v>35500</v>
          </cell>
          <cell r="AE101">
            <v>10.63</v>
          </cell>
          <cell r="AF101">
            <v>3333</v>
          </cell>
        </row>
        <row r="102">
          <cell r="A102" t="str">
            <v>SOT</v>
          </cell>
          <cell r="B102" t="str">
            <v>P&amp;O Nedlloyd Southampton</v>
          </cell>
          <cell r="C102" t="str">
            <v>PON</v>
          </cell>
          <cell r="D102">
            <v>6930</v>
          </cell>
          <cell r="F102">
            <v>80942</v>
          </cell>
          <cell r="G102">
            <v>11.67994227994228</v>
          </cell>
          <cell r="H102">
            <v>48880</v>
          </cell>
          <cell r="I102">
            <v>7.0533910533910538</v>
          </cell>
          <cell r="J102">
            <v>70922</v>
          </cell>
          <cell r="K102">
            <v>10.234054834054835</v>
          </cell>
          <cell r="L102">
            <v>7</v>
          </cell>
          <cell r="O102">
            <v>0</v>
          </cell>
          <cell r="P102">
            <v>299</v>
          </cell>
          <cell r="R102">
            <v>42.8</v>
          </cell>
          <cell r="T102">
            <v>14.03</v>
          </cell>
          <cell r="V102">
            <v>24.4</v>
          </cell>
          <cell r="X102">
            <v>4.2010678210678209E-5</v>
          </cell>
          <cell r="Y102">
            <v>0.291134</v>
          </cell>
          <cell r="AA102">
            <v>5.0833044733044735E-5</v>
          </cell>
          <cell r="AB102">
            <v>0.352273</v>
          </cell>
          <cell r="AD102">
            <v>72000</v>
          </cell>
          <cell r="AE102">
            <v>10.39</v>
          </cell>
          <cell r="AF102">
            <v>6837</v>
          </cell>
        </row>
        <row r="103">
          <cell r="A103" t="str">
            <v>KBE</v>
          </cell>
          <cell r="B103" t="str">
            <v>P&amp;O Nedlloyd Kobe</v>
          </cell>
          <cell r="C103" t="str">
            <v>PON</v>
          </cell>
          <cell r="D103">
            <v>6930</v>
          </cell>
          <cell r="F103">
            <v>80942</v>
          </cell>
          <cell r="G103">
            <v>11.67994227994228</v>
          </cell>
          <cell r="H103">
            <v>48880</v>
          </cell>
          <cell r="I103">
            <v>7.0533910533910538</v>
          </cell>
          <cell r="J103">
            <v>70922</v>
          </cell>
          <cell r="K103">
            <v>10.234054834054835</v>
          </cell>
          <cell r="L103">
            <v>7</v>
          </cell>
          <cell r="O103">
            <v>0</v>
          </cell>
          <cell r="P103">
            <v>299</v>
          </cell>
          <cell r="R103">
            <v>42.8</v>
          </cell>
          <cell r="T103">
            <v>14.03</v>
          </cell>
          <cell r="V103">
            <v>24.4</v>
          </cell>
          <cell r="X103">
            <v>4.2010678210678209E-5</v>
          </cell>
          <cell r="Y103">
            <v>0.291134</v>
          </cell>
          <cell r="AA103">
            <v>5.0833044733044735E-5</v>
          </cell>
          <cell r="AB103">
            <v>0.352273</v>
          </cell>
          <cell r="AD103">
            <v>72000</v>
          </cell>
          <cell r="AE103">
            <v>10.39</v>
          </cell>
          <cell r="AF103">
            <v>6837</v>
          </cell>
        </row>
        <row r="104">
          <cell r="A104" t="str">
            <v>ROT</v>
          </cell>
          <cell r="B104" t="str">
            <v>P&amp;O Nedlloyd Rotterdam</v>
          </cell>
          <cell r="C104" t="str">
            <v>PON</v>
          </cell>
          <cell r="D104">
            <v>6930</v>
          </cell>
          <cell r="F104">
            <v>80942</v>
          </cell>
          <cell r="G104">
            <v>11.67994227994228</v>
          </cell>
          <cell r="H104">
            <v>48880</v>
          </cell>
          <cell r="I104">
            <v>7.0533910533910538</v>
          </cell>
          <cell r="J104">
            <v>70922</v>
          </cell>
          <cell r="K104">
            <v>10.234054834054835</v>
          </cell>
          <cell r="L104">
            <v>7</v>
          </cell>
          <cell r="O104">
            <v>0</v>
          </cell>
          <cell r="P104">
            <v>299</v>
          </cell>
          <cell r="R104">
            <v>42.8</v>
          </cell>
          <cell r="T104">
            <v>14.03</v>
          </cell>
          <cell r="V104">
            <v>24.4</v>
          </cell>
          <cell r="X104">
            <v>4.2010678210678209E-5</v>
          </cell>
          <cell r="Y104">
            <v>0.291134</v>
          </cell>
          <cell r="AA104">
            <v>5.0833044733044735E-5</v>
          </cell>
          <cell r="AB104">
            <v>0.352273</v>
          </cell>
          <cell r="AD104">
            <v>72000</v>
          </cell>
          <cell r="AE104">
            <v>10.39</v>
          </cell>
          <cell r="AF104">
            <v>6837</v>
          </cell>
        </row>
        <row r="105">
          <cell r="A105" t="str">
            <v>KLN</v>
          </cell>
          <cell r="B105" t="str">
            <v>P&amp;O Nedlloyd Kowloon</v>
          </cell>
          <cell r="C105" t="str">
            <v>PON</v>
          </cell>
          <cell r="D105">
            <v>6930</v>
          </cell>
          <cell r="F105">
            <v>80942</v>
          </cell>
          <cell r="G105">
            <v>11.67994227994228</v>
          </cell>
          <cell r="H105">
            <v>48880</v>
          </cell>
          <cell r="I105">
            <v>7.0533910533910538</v>
          </cell>
          <cell r="J105">
            <v>70922</v>
          </cell>
          <cell r="K105">
            <v>10.234054834054835</v>
          </cell>
          <cell r="L105">
            <v>7</v>
          </cell>
          <cell r="O105">
            <v>0</v>
          </cell>
          <cell r="P105">
            <v>299</v>
          </cell>
          <cell r="R105">
            <v>42.8</v>
          </cell>
          <cell r="T105">
            <v>14.03</v>
          </cell>
          <cell r="V105">
            <v>24.4</v>
          </cell>
          <cell r="X105">
            <v>4.2010678210678209E-5</v>
          </cell>
          <cell r="Y105">
            <v>0.291134</v>
          </cell>
          <cell r="AA105">
            <v>5.0833044733044735E-5</v>
          </cell>
          <cell r="AB105">
            <v>0.352273</v>
          </cell>
          <cell r="AD105">
            <v>72000</v>
          </cell>
          <cell r="AE105">
            <v>10.39</v>
          </cell>
          <cell r="AF105">
            <v>6837</v>
          </cell>
        </row>
        <row r="106">
          <cell r="A106" t="str">
            <v>PCH</v>
          </cell>
          <cell r="B106" t="str">
            <v>P&amp;O Nedlloyd Chicago</v>
          </cell>
          <cell r="C106" t="str">
            <v>PON</v>
          </cell>
          <cell r="D106">
            <v>3324</v>
          </cell>
          <cell r="E106">
            <v>3324</v>
          </cell>
          <cell r="F106">
            <v>37653</v>
          </cell>
          <cell r="G106">
            <v>11.327617328519855</v>
          </cell>
          <cell r="H106">
            <v>20488</v>
          </cell>
          <cell r="I106">
            <v>6.1636582430806257</v>
          </cell>
          <cell r="J106">
            <v>32157</v>
          </cell>
          <cell r="K106">
            <v>9.6741877256317697</v>
          </cell>
          <cell r="L106">
            <v>5</v>
          </cell>
          <cell r="N106">
            <v>20488</v>
          </cell>
          <cell r="O106">
            <v>6.1636582430806257</v>
          </cell>
          <cell r="P106">
            <v>242.81</v>
          </cell>
          <cell r="Q106">
            <v>242.81</v>
          </cell>
          <cell r="R106">
            <v>32.200000000000003</v>
          </cell>
          <cell r="T106">
            <v>13.028</v>
          </cell>
          <cell r="V106">
            <v>16.350000000000001</v>
          </cell>
          <cell r="X106">
            <v>5.5224127557160051E-5</v>
          </cell>
          <cell r="Y106">
            <v>0.18356500000000001</v>
          </cell>
          <cell r="AA106">
            <v>6.8076413959085438E-5</v>
          </cell>
          <cell r="AB106">
            <v>0.22628599999999999</v>
          </cell>
          <cell r="AD106">
            <v>32500</v>
          </cell>
          <cell r="AE106">
            <v>9.7799999999999994</v>
          </cell>
          <cell r="AF106">
            <v>3184</v>
          </cell>
        </row>
        <row r="107">
          <cell r="A107" t="str">
            <v>PVS</v>
          </cell>
          <cell r="B107" t="str">
            <v>P&amp;O Nedlloyd Vespuchi</v>
          </cell>
          <cell r="C107" t="str">
            <v>PON</v>
          </cell>
          <cell r="D107">
            <v>5642</v>
          </cell>
          <cell r="F107">
            <v>65900</v>
          </cell>
          <cell r="G107">
            <v>11.680255228642325</v>
          </cell>
          <cell r="H107">
            <v>29000</v>
          </cell>
          <cell r="I107">
            <v>5.140021269053527</v>
          </cell>
          <cell r="J107">
            <v>67000</v>
          </cell>
          <cell r="K107">
            <v>11.875221552640907</v>
          </cell>
          <cell r="L107">
            <v>5</v>
          </cell>
          <cell r="O107">
            <v>0</v>
          </cell>
          <cell r="P107">
            <v>278.01</v>
          </cell>
          <cell r="R107">
            <v>40</v>
          </cell>
          <cell r="T107">
            <v>14</v>
          </cell>
          <cell r="V107">
            <v>24.3</v>
          </cell>
          <cell r="X107">
            <v>4.5824175824175823E-5</v>
          </cell>
          <cell r="Y107">
            <v>0.25853999999999999</v>
          </cell>
          <cell r="AA107">
            <v>5.4693371144984049E-5</v>
          </cell>
          <cell r="AB107">
            <v>0.30858000000000002</v>
          </cell>
          <cell r="AD107">
            <v>61000</v>
          </cell>
          <cell r="AE107">
            <v>10.81</v>
          </cell>
          <cell r="AF107">
            <v>5678</v>
          </cell>
        </row>
        <row r="108">
          <cell r="A108" t="str">
            <v>PGL</v>
          </cell>
          <cell r="B108" t="str">
            <v>P&amp;O Nedlloyd Magellan</v>
          </cell>
          <cell r="C108" t="str">
            <v>PON</v>
          </cell>
          <cell r="D108">
            <v>5642</v>
          </cell>
          <cell r="F108">
            <v>65900</v>
          </cell>
          <cell r="G108">
            <v>11.680255228642325</v>
          </cell>
          <cell r="H108">
            <v>29000</v>
          </cell>
          <cell r="I108">
            <v>5.140021269053527</v>
          </cell>
          <cell r="J108">
            <v>67000</v>
          </cell>
          <cell r="K108">
            <v>11.875221552640907</v>
          </cell>
          <cell r="L108">
            <v>5</v>
          </cell>
          <cell r="O108">
            <v>0</v>
          </cell>
          <cell r="P108">
            <v>278.01</v>
          </cell>
          <cell r="R108">
            <v>40</v>
          </cell>
          <cell r="T108">
            <v>14</v>
          </cell>
          <cell r="V108">
            <v>24.3</v>
          </cell>
          <cell r="X108">
            <v>4.5824175824175823E-5</v>
          </cell>
          <cell r="Y108">
            <v>0.25853999999999999</v>
          </cell>
          <cell r="AA108">
            <v>5.4693371144984049E-5</v>
          </cell>
          <cell r="AB108">
            <v>0.30858000000000002</v>
          </cell>
          <cell r="AD108">
            <v>61000</v>
          </cell>
          <cell r="AE108">
            <v>10.81</v>
          </cell>
          <cell r="AF108">
            <v>5678</v>
          </cell>
        </row>
        <row r="109">
          <cell r="A109" t="str">
            <v>PTO</v>
          </cell>
          <cell r="B109" t="str">
            <v>P&amp;O Nedlloyd Torres</v>
          </cell>
          <cell r="C109" t="str">
            <v>PON</v>
          </cell>
          <cell r="D109">
            <v>5642</v>
          </cell>
          <cell r="F109">
            <v>65900</v>
          </cell>
          <cell r="G109">
            <v>11.680255228642325</v>
          </cell>
          <cell r="H109">
            <v>29000</v>
          </cell>
          <cell r="I109">
            <v>5.140021269053527</v>
          </cell>
          <cell r="J109">
            <v>67000</v>
          </cell>
          <cell r="K109">
            <v>11.875221552640907</v>
          </cell>
          <cell r="L109">
            <v>5</v>
          </cell>
          <cell r="O109">
            <v>0</v>
          </cell>
          <cell r="P109">
            <v>278.01</v>
          </cell>
          <cell r="R109">
            <v>40</v>
          </cell>
          <cell r="T109">
            <v>14</v>
          </cell>
          <cell r="V109">
            <v>24.3</v>
          </cell>
          <cell r="X109">
            <v>4.5824175824175823E-5</v>
          </cell>
          <cell r="Y109">
            <v>0.25853999999999999</v>
          </cell>
          <cell r="AA109">
            <v>5.4693371144984049E-5</v>
          </cell>
          <cell r="AB109">
            <v>0.30858000000000002</v>
          </cell>
          <cell r="AD109">
            <v>61000</v>
          </cell>
          <cell r="AE109">
            <v>10.81</v>
          </cell>
          <cell r="AF109">
            <v>5678</v>
          </cell>
        </row>
        <row r="110">
          <cell r="A110" t="str">
            <v>PHD</v>
          </cell>
          <cell r="B110" t="str">
            <v>P&amp;O Nedlloyd Hudson</v>
          </cell>
          <cell r="C110" t="str">
            <v>PON</v>
          </cell>
          <cell r="D110">
            <v>5618</v>
          </cell>
          <cell r="F110">
            <v>66593</v>
          </cell>
          <cell r="G110">
            <v>11.853506585973657</v>
          </cell>
          <cell r="H110">
            <v>29689</v>
          </cell>
          <cell r="I110">
            <v>5.2846208615165535</v>
          </cell>
          <cell r="J110">
            <v>67712</v>
          </cell>
          <cell r="K110">
            <v>12.052687789248843</v>
          </cell>
          <cell r="L110">
            <v>7</v>
          </cell>
          <cell r="O110">
            <v>0</v>
          </cell>
          <cell r="P110">
            <v>278.01</v>
          </cell>
          <cell r="R110">
            <v>40</v>
          </cell>
          <cell r="T110">
            <v>14</v>
          </cell>
          <cell r="V110">
            <v>24.3</v>
          </cell>
          <cell r="X110">
            <v>4.6279814880740476E-5</v>
          </cell>
          <cell r="Y110">
            <v>0.26</v>
          </cell>
          <cell r="AA110">
            <v>5.6959772160911357E-5</v>
          </cell>
          <cell r="AB110">
            <v>0.32</v>
          </cell>
          <cell r="AD110">
            <v>58000</v>
          </cell>
          <cell r="AE110">
            <v>10.32</v>
          </cell>
          <cell r="AF110">
            <v>5526</v>
          </cell>
        </row>
        <row r="111">
          <cell r="A111" t="str">
            <v>PDK</v>
          </cell>
          <cell r="B111" t="str">
            <v>P&amp;O Nedlloyd Drake</v>
          </cell>
          <cell r="C111" t="str">
            <v>PON</v>
          </cell>
          <cell r="D111">
            <v>5618</v>
          </cell>
          <cell r="F111">
            <v>66593</v>
          </cell>
          <cell r="G111">
            <v>11.853506585973657</v>
          </cell>
          <cell r="H111">
            <v>29689</v>
          </cell>
          <cell r="I111">
            <v>5.2846208615165535</v>
          </cell>
          <cell r="J111">
            <v>67712</v>
          </cell>
          <cell r="K111">
            <v>12.052687789248843</v>
          </cell>
          <cell r="L111">
            <v>7</v>
          </cell>
          <cell r="O111">
            <v>0</v>
          </cell>
          <cell r="P111">
            <v>278.01</v>
          </cell>
          <cell r="R111">
            <v>40</v>
          </cell>
          <cell r="T111">
            <v>14</v>
          </cell>
          <cell r="V111">
            <v>24.3</v>
          </cell>
          <cell r="X111">
            <v>4.6279814880740476E-5</v>
          </cell>
          <cell r="Y111">
            <v>0.26</v>
          </cell>
          <cell r="AA111">
            <v>5.6959772160911357E-5</v>
          </cell>
          <cell r="AB111">
            <v>0.32</v>
          </cell>
          <cell r="AD111">
            <v>58000</v>
          </cell>
          <cell r="AE111">
            <v>10.32</v>
          </cell>
          <cell r="AF111">
            <v>5526</v>
          </cell>
        </row>
        <row r="112">
          <cell r="A112" t="str">
            <v>PBZ</v>
          </cell>
          <cell r="B112" t="str">
            <v>P&amp;O Nedlloyd Barentsz</v>
          </cell>
          <cell r="C112" t="str">
            <v>PON</v>
          </cell>
          <cell r="D112">
            <v>5618</v>
          </cell>
          <cell r="F112">
            <v>66593</v>
          </cell>
          <cell r="G112">
            <v>11.853506585973657</v>
          </cell>
          <cell r="H112">
            <v>29689</v>
          </cell>
          <cell r="I112">
            <v>5.2846208615165535</v>
          </cell>
          <cell r="J112">
            <v>66526</v>
          </cell>
          <cell r="K112">
            <v>11.841580633677465</v>
          </cell>
          <cell r="L112">
            <v>7</v>
          </cell>
          <cell r="O112">
            <v>0</v>
          </cell>
          <cell r="P112">
            <v>278.01</v>
          </cell>
          <cell r="R112">
            <v>40</v>
          </cell>
          <cell r="T112">
            <v>14</v>
          </cell>
          <cell r="V112">
            <v>24.3</v>
          </cell>
          <cell r="X112">
            <v>4.6279814880740476E-5</v>
          </cell>
          <cell r="Y112">
            <v>0.26</v>
          </cell>
          <cell r="AA112">
            <v>5.6959772160911357E-5</v>
          </cell>
          <cell r="AB112">
            <v>0.32</v>
          </cell>
          <cell r="AD112">
            <v>58000</v>
          </cell>
          <cell r="AE112">
            <v>10.32</v>
          </cell>
          <cell r="AF112">
            <v>5526</v>
          </cell>
        </row>
        <row r="113">
          <cell r="A113" t="str">
            <v>SYN</v>
          </cell>
          <cell r="B113" t="str">
            <v>P&amp;O Nedlloyd Sydney</v>
          </cell>
          <cell r="C113" t="str">
            <v>PON</v>
          </cell>
          <cell r="D113">
            <v>2720</v>
          </cell>
          <cell r="E113">
            <v>2720</v>
          </cell>
          <cell r="F113">
            <v>31333</v>
          </cell>
          <cell r="G113">
            <v>11.519485294117647</v>
          </cell>
          <cell r="H113">
            <v>18650</v>
          </cell>
          <cell r="I113">
            <v>6.8566176470588234</v>
          </cell>
          <cell r="J113">
            <v>32595</v>
          </cell>
          <cell r="K113">
            <v>11.983455882352942</v>
          </cell>
          <cell r="L113">
            <v>5</v>
          </cell>
          <cell r="N113">
            <v>27515</v>
          </cell>
          <cell r="O113">
            <v>10.115808823529411</v>
          </cell>
          <cell r="P113">
            <v>210.1</v>
          </cell>
          <cell r="Q113">
            <v>210.11</v>
          </cell>
          <cell r="R113">
            <v>32.26</v>
          </cell>
          <cell r="T113">
            <v>12.5</v>
          </cell>
          <cell r="V113">
            <v>19.399999999999999</v>
          </cell>
          <cell r="X113">
            <v>6.6176470588235288E-5</v>
          </cell>
          <cell r="Y113">
            <v>0.18</v>
          </cell>
          <cell r="AA113">
            <v>8.0882352941176477E-5</v>
          </cell>
          <cell r="AB113">
            <v>0.22</v>
          </cell>
          <cell r="AD113">
            <v>31500</v>
          </cell>
          <cell r="AE113">
            <v>11.58</v>
          </cell>
          <cell r="AF113">
            <v>2835</v>
          </cell>
        </row>
        <row r="114">
          <cell r="A114" t="str">
            <v>JKR</v>
          </cell>
          <cell r="B114" t="str">
            <v>P&amp;O Nedlloyd Jakarta</v>
          </cell>
          <cell r="C114" t="str">
            <v>PON</v>
          </cell>
          <cell r="D114">
            <v>2720</v>
          </cell>
          <cell r="E114">
            <v>2720</v>
          </cell>
          <cell r="F114">
            <v>31333</v>
          </cell>
          <cell r="G114">
            <v>11.519485294117647</v>
          </cell>
          <cell r="H114">
            <v>18650</v>
          </cell>
          <cell r="I114">
            <v>6.8566176470588234</v>
          </cell>
          <cell r="J114">
            <v>32595</v>
          </cell>
          <cell r="K114">
            <v>11.983455882352942</v>
          </cell>
          <cell r="L114">
            <v>5</v>
          </cell>
          <cell r="N114">
            <v>27610</v>
          </cell>
          <cell r="O114">
            <v>10.150735294117647</v>
          </cell>
          <cell r="P114">
            <v>210.1</v>
          </cell>
          <cell r="Q114">
            <v>210.11</v>
          </cell>
          <cell r="R114">
            <v>32.26</v>
          </cell>
          <cell r="T114">
            <v>12.5</v>
          </cell>
          <cell r="V114">
            <v>19.399999999999999</v>
          </cell>
          <cell r="X114">
            <v>6.6176470588235288E-5</v>
          </cell>
          <cell r="Y114">
            <v>0.18</v>
          </cell>
          <cell r="AA114">
            <v>8.0882352941176477E-5</v>
          </cell>
          <cell r="AB114">
            <v>0.22</v>
          </cell>
          <cell r="AD114">
            <v>31500</v>
          </cell>
          <cell r="AE114">
            <v>11.58</v>
          </cell>
          <cell r="AF114">
            <v>2835</v>
          </cell>
        </row>
        <row r="115">
          <cell r="A115" t="str">
            <v>GNO</v>
          </cell>
          <cell r="B115" t="str">
            <v>P&amp;O Nedlloyd Genoa</v>
          </cell>
          <cell r="C115" t="str">
            <v>PON</v>
          </cell>
          <cell r="D115">
            <v>2720</v>
          </cell>
          <cell r="E115">
            <v>2720</v>
          </cell>
          <cell r="F115">
            <v>31333</v>
          </cell>
          <cell r="G115">
            <v>11.519485294117647</v>
          </cell>
          <cell r="H115">
            <v>18650</v>
          </cell>
          <cell r="I115">
            <v>6.8566176470588234</v>
          </cell>
          <cell r="J115">
            <v>32595</v>
          </cell>
          <cell r="K115">
            <v>11.983455882352942</v>
          </cell>
          <cell r="L115">
            <v>5</v>
          </cell>
          <cell r="N115">
            <v>27607</v>
          </cell>
          <cell r="O115">
            <v>10.149632352941177</v>
          </cell>
          <cell r="P115">
            <v>210.1</v>
          </cell>
          <cell r="Q115">
            <v>210.11</v>
          </cell>
          <cell r="R115">
            <v>32.26</v>
          </cell>
          <cell r="T115">
            <v>12.5</v>
          </cell>
          <cell r="V115">
            <v>19.399999999999999</v>
          </cell>
          <cell r="X115">
            <v>6.6176470588235288E-5</v>
          </cell>
          <cell r="Y115">
            <v>0.18</v>
          </cell>
          <cell r="AA115">
            <v>8.0882352941176477E-5</v>
          </cell>
          <cell r="AB115">
            <v>0.22</v>
          </cell>
          <cell r="AD115">
            <v>31500</v>
          </cell>
          <cell r="AE115">
            <v>11.58</v>
          </cell>
          <cell r="AF115">
            <v>2835</v>
          </cell>
        </row>
        <row r="116">
          <cell r="A116" t="str">
            <v>MAR</v>
          </cell>
          <cell r="B116" t="str">
            <v>P&amp;O Nedlloyd Marseille</v>
          </cell>
          <cell r="C116" t="str">
            <v>PON</v>
          </cell>
          <cell r="D116">
            <v>2720</v>
          </cell>
          <cell r="E116">
            <v>2720</v>
          </cell>
          <cell r="F116">
            <v>31333</v>
          </cell>
          <cell r="G116">
            <v>11.519485294117647</v>
          </cell>
          <cell r="H116">
            <v>18650</v>
          </cell>
          <cell r="I116">
            <v>6.8566176470588234</v>
          </cell>
          <cell r="J116">
            <v>32595</v>
          </cell>
          <cell r="K116">
            <v>11.983455882352942</v>
          </cell>
          <cell r="L116">
            <v>5</v>
          </cell>
          <cell r="N116">
            <v>27610</v>
          </cell>
          <cell r="O116">
            <v>10.150735294117647</v>
          </cell>
          <cell r="P116">
            <v>210.1</v>
          </cell>
          <cell r="Q116">
            <v>210.11</v>
          </cell>
          <cell r="R116">
            <v>32.26</v>
          </cell>
          <cell r="T116">
            <v>12.5</v>
          </cell>
          <cell r="V116">
            <v>19.399999999999999</v>
          </cell>
          <cell r="X116">
            <v>6.6176470588235288E-5</v>
          </cell>
          <cell r="Y116">
            <v>0.18</v>
          </cell>
          <cell r="AA116">
            <v>8.0882352941176477E-5</v>
          </cell>
          <cell r="AB116">
            <v>0.22</v>
          </cell>
          <cell r="AD116">
            <v>31500</v>
          </cell>
          <cell r="AE116">
            <v>11.58</v>
          </cell>
          <cell r="AF116">
            <v>2835</v>
          </cell>
        </row>
        <row r="117">
          <cell r="A117" t="str">
            <v>NWK</v>
          </cell>
          <cell r="B117" t="str">
            <v>P&amp;O Nedlloyd Newark</v>
          </cell>
          <cell r="C117" t="str">
            <v>PON</v>
          </cell>
          <cell r="D117">
            <v>2720</v>
          </cell>
          <cell r="E117">
            <v>2720</v>
          </cell>
          <cell r="F117">
            <v>31730</v>
          </cell>
          <cell r="G117">
            <v>11.665441176470589</v>
          </cell>
          <cell r="H117">
            <v>19976</v>
          </cell>
          <cell r="I117">
            <v>7.3441176470588232</v>
          </cell>
          <cell r="J117">
            <v>33348</v>
          </cell>
          <cell r="K117">
            <v>12.260294117647058</v>
          </cell>
          <cell r="L117">
            <v>5</v>
          </cell>
          <cell r="N117">
            <v>27558</v>
          </cell>
          <cell r="O117">
            <v>10.131617647058823</v>
          </cell>
          <cell r="P117">
            <v>192.5</v>
          </cell>
          <cell r="Q117">
            <v>210.11</v>
          </cell>
          <cell r="R117">
            <v>32.25</v>
          </cell>
          <cell r="T117">
            <v>12.8</v>
          </cell>
          <cell r="V117">
            <v>21.2</v>
          </cell>
          <cell r="X117">
            <v>6.5716911764705883E-5</v>
          </cell>
          <cell r="Y117">
            <v>0.17874999999999999</v>
          </cell>
          <cell r="AA117">
            <v>7.3111617647058822E-5</v>
          </cell>
          <cell r="AB117">
            <v>0.1988636</v>
          </cell>
          <cell r="AD117">
            <v>30000</v>
          </cell>
          <cell r="AE117">
            <v>11.03</v>
          </cell>
          <cell r="AF117">
            <v>2765</v>
          </cell>
        </row>
        <row r="118">
          <cell r="A118" t="str">
            <v>PSY</v>
          </cell>
          <cell r="B118" t="str">
            <v>P&amp;O Nedlloyd Stuyvesant</v>
          </cell>
          <cell r="C118" t="str">
            <v>PON</v>
          </cell>
          <cell r="D118">
            <v>6978</v>
          </cell>
          <cell r="F118">
            <v>80619</v>
          </cell>
          <cell r="G118">
            <v>11.553310404127258</v>
          </cell>
          <cell r="H118">
            <v>47457</v>
          </cell>
          <cell r="I118">
            <v>6.8009458297506447</v>
          </cell>
          <cell r="J118">
            <v>70922</v>
          </cell>
          <cell r="K118">
            <v>10.163657208369161</v>
          </cell>
          <cell r="L118">
            <v>7</v>
          </cell>
          <cell r="O118">
            <v>0</v>
          </cell>
          <cell r="P118">
            <v>299.99</v>
          </cell>
          <cell r="R118">
            <v>42.8</v>
          </cell>
          <cell r="T118">
            <v>14</v>
          </cell>
          <cell r="V118">
            <v>24.5</v>
          </cell>
          <cell r="X118">
            <v>4.3622115672759962E-5</v>
          </cell>
          <cell r="Y118">
            <v>0.304395123164519</v>
          </cell>
          <cell r="AA118">
            <v>5.2782888822295478E-5</v>
          </cell>
          <cell r="AB118">
            <v>0.36831899820197783</v>
          </cell>
          <cell r="AD118">
            <v>74000</v>
          </cell>
          <cell r="AE118">
            <v>10.6</v>
          </cell>
          <cell r="AF118">
            <v>6955</v>
          </cell>
        </row>
        <row r="119">
          <cell r="A119" t="str">
            <v>PSH</v>
          </cell>
          <cell r="B119" t="str">
            <v>P&amp;O Nedlloyd Shackleton</v>
          </cell>
          <cell r="C119" t="str">
            <v>PON</v>
          </cell>
          <cell r="D119">
            <v>6978</v>
          </cell>
          <cell r="F119">
            <v>80619</v>
          </cell>
          <cell r="G119">
            <v>11.553310404127258</v>
          </cell>
          <cell r="H119">
            <v>47457</v>
          </cell>
          <cell r="I119">
            <v>6.8009458297506447</v>
          </cell>
          <cell r="J119">
            <v>70922</v>
          </cell>
          <cell r="K119">
            <v>10.163657208369161</v>
          </cell>
          <cell r="L119">
            <v>7</v>
          </cell>
          <cell r="O119">
            <v>0</v>
          </cell>
          <cell r="P119">
            <v>299.99</v>
          </cell>
          <cell r="R119">
            <v>42.8</v>
          </cell>
          <cell r="T119">
            <v>14</v>
          </cell>
          <cell r="V119">
            <v>24.5</v>
          </cell>
          <cell r="X119">
            <v>4.3622115672759962E-5</v>
          </cell>
          <cell r="Y119">
            <v>0.304395123164519</v>
          </cell>
          <cell r="AA119">
            <v>5.2782888822295478E-5</v>
          </cell>
          <cell r="AB119">
            <v>0.36831899820197783</v>
          </cell>
          <cell r="AD119">
            <v>74000</v>
          </cell>
          <cell r="AE119">
            <v>10.6</v>
          </cell>
          <cell r="AF119">
            <v>6955</v>
          </cell>
        </row>
        <row r="120">
          <cell r="A120" t="str">
            <v>PCK</v>
          </cell>
          <cell r="B120" t="str">
            <v>P&amp;O Nedlloyd Cook</v>
          </cell>
          <cell r="C120" t="str">
            <v>PON</v>
          </cell>
          <cell r="D120">
            <v>6978</v>
          </cell>
          <cell r="F120">
            <v>80619</v>
          </cell>
          <cell r="G120">
            <v>11.553310404127258</v>
          </cell>
          <cell r="H120">
            <v>47457</v>
          </cell>
          <cell r="I120">
            <v>6.8009458297506447</v>
          </cell>
          <cell r="J120">
            <v>70922</v>
          </cell>
          <cell r="K120">
            <v>10.163657208369161</v>
          </cell>
          <cell r="L120">
            <v>7</v>
          </cell>
          <cell r="O120">
            <v>0</v>
          </cell>
          <cell r="P120">
            <v>299.99</v>
          </cell>
          <cell r="R120">
            <v>42.8</v>
          </cell>
          <cell r="T120">
            <v>14</v>
          </cell>
          <cell r="V120">
            <v>24.5</v>
          </cell>
          <cell r="X120">
            <v>4.3622115672759962E-5</v>
          </cell>
          <cell r="Y120">
            <v>0.304395123164519</v>
          </cell>
          <cell r="AA120">
            <v>5.2782888822295478E-5</v>
          </cell>
          <cell r="AB120">
            <v>0.36831899820197783</v>
          </cell>
          <cell r="AD120">
            <v>74000</v>
          </cell>
          <cell r="AE120">
            <v>10.6</v>
          </cell>
          <cell r="AF120">
            <v>6955</v>
          </cell>
        </row>
        <row r="121">
          <cell r="A121" t="str">
            <v>PNH</v>
          </cell>
          <cell r="B121" t="str">
            <v>P&amp;O Nedlloyd Houtman</v>
          </cell>
          <cell r="C121" t="str">
            <v>PON</v>
          </cell>
          <cell r="D121">
            <v>6978</v>
          </cell>
          <cell r="F121">
            <v>80619</v>
          </cell>
          <cell r="G121">
            <v>11.553310404127258</v>
          </cell>
          <cell r="H121">
            <v>47457</v>
          </cell>
          <cell r="I121">
            <v>6.8009458297506447</v>
          </cell>
          <cell r="J121">
            <v>70922</v>
          </cell>
          <cell r="K121">
            <v>10.163657208369161</v>
          </cell>
          <cell r="L121">
            <v>7</v>
          </cell>
          <cell r="O121">
            <v>0</v>
          </cell>
          <cell r="P121">
            <v>299.99</v>
          </cell>
          <cell r="R121">
            <v>42.8</v>
          </cell>
          <cell r="T121">
            <v>14</v>
          </cell>
          <cell r="V121">
            <v>24.5</v>
          </cell>
          <cell r="X121">
            <v>4.3622115672759962E-5</v>
          </cell>
          <cell r="Y121">
            <v>0.304395123164519</v>
          </cell>
          <cell r="AA121">
            <v>5.2782888822295478E-5</v>
          </cell>
          <cell r="AB121">
            <v>0.36831899820197783</v>
          </cell>
          <cell r="AD121">
            <v>74000</v>
          </cell>
          <cell r="AE121">
            <v>10.6</v>
          </cell>
          <cell r="AF121">
            <v>6955</v>
          </cell>
        </row>
        <row r="122">
          <cell r="A122" t="str">
            <v>MDQ</v>
          </cell>
          <cell r="C122" t="str">
            <v>PON</v>
          </cell>
          <cell r="D122">
            <v>8145</v>
          </cell>
        </row>
        <row r="123">
          <cell r="A123" t="str">
            <v>MHT</v>
          </cell>
          <cell r="C123" t="str">
            <v>PON</v>
          </cell>
          <cell r="D123">
            <v>8145</v>
          </cell>
        </row>
        <row r="124">
          <cell r="A124" t="str">
            <v>MCQ</v>
          </cell>
          <cell r="C124" t="str">
            <v>PON</v>
          </cell>
          <cell r="D124">
            <v>8145</v>
          </cell>
        </row>
        <row r="125">
          <cell r="A125" t="str">
            <v>MRQ</v>
          </cell>
          <cell r="C125" t="str">
            <v>PON</v>
          </cell>
          <cell r="D125">
            <v>8145</v>
          </cell>
        </row>
        <row r="126">
          <cell r="A126" t="str">
            <v>DMT</v>
          </cell>
          <cell r="C126" t="str">
            <v>PON</v>
          </cell>
          <cell r="D126">
            <v>3500</v>
          </cell>
        </row>
        <row r="127">
          <cell r="A127" t="str">
            <v>PDF</v>
          </cell>
          <cell r="C127" t="str">
            <v>PON</v>
          </cell>
          <cell r="D127">
            <v>4800</v>
          </cell>
        </row>
        <row r="128">
          <cell r="A128" t="str">
            <v>PDN</v>
          </cell>
          <cell r="C128" t="str">
            <v>PON</v>
          </cell>
          <cell r="D128">
            <v>4800</v>
          </cell>
        </row>
        <row r="129">
          <cell r="A129" t="str">
            <v>PDV</v>
          </cell>
          <cell r="C129" t="str">
            <v>PON</v>
          </cell>
          <cell r="D129">
            <v>4800</v>
          </cell>
        </row>
        <row r="130">
          <cell r="A130" t="str">
            <v>PDL</v>
          </cell>
          <cell r="C130" t="str">
            <v>PON</v>
          </cell>
          <cell r="D130">
            <v>4800</v>
          </cell>
        </row>
        <row r="131">
          <cell r="A131" t="str">
            <v>CHA</v>
          </cell>
          <cell r="C131" t="str">
            <v>PON</v>
          </cell>
          <cell r="D131">
            <v>4150</v>
          </cell>
        </row>
        <row r="132">
          <cell r="A132" t="str">
            <v>VIC</v>
          </cell>
          <cell r="C132" t="str">
            <v>PON</v>
          </cell>
          <cell r="D132">
            <v>4150</v>
          </cell>
        </row>
        <row r="133">
          <cell r="A133" t="str">
            <v>DET</v>
          </cell>
          <cell r="C133" t="str">
            <v>PON</v>
          </cell>
          <cell r="D133">
            <v>4800</v>
          </cell>
        </row>
        <row r="134">
          <cell r="A134" t="str">
            <v>DOH</v>
          </cell>
          <cell r="C134" t="str">
            <v>PON</v>
          </cell>
          <cell r="D134">
            <v>4800</v>
          </cell>
        </row>
        <row r="136">
          <cell r="A136" t="str">
            <v>OBT</v>
          </cell>
          <cell r="B136" t="str">
            <v>OOCL Britain</v>
          </cell>
          <cell r="C136" t="str">
            <v>OOL</v>
          </cell>
          <cell r="D136">
            <v>5400</v>
          </cell>
          <cell r="F136">
            <v>66046</v>
          </cell>
          <cell r="G136">
            <v>12.230740740740741</v>
          </cell>
          <cell r="H136">
            <v>30540</v>
          </cell>
          <cell r="I136">
            <v>5.6555555555555559</v>
          </cell>
          <cell r="J136">
            <v>55527</v>
          </cell>
          <cell r="K136">
            <v>10.282777777777778</v>
          </cell>
          <cell r="L136">
            <v>5</v>
          </cell>
          <cell r="O136">
            <v>0</v>
          </cell>
          <cell r="P136">
            <v>276.02</v>
          </cell>
          <cell r="R136">
            <v>40</v>
          </cell>
          <cell r="T136">
            <v>14</v>
          </cell>
          <cell r="V136">
            <v>24.3</v>
          </cell>
          <cell r="X136">
            <v>4.8000000000000001E-5</v>
          </cell>
          <cell r="Y136">
            <v>0.25919999999999999</v>
          </cell>
          <cell r="AA136">
            <v>5.7000000000000003E-5</v>
          </cell>
          <cell r="AB136">
            <v>0.30780000000000002</v>
          </cell>
          <cell r="AD136">
            <v>56700</v>
          </cell>
          <cell r="AE136">
            <v>10.5</v>
          </cell>
          <cell r="AF136">
            <v>5356</v>
          </cell>
        </row>
        <row r="137">
          <cell r="A137" t="str">
            <v>ONL</v>
          </cell>
          <cell r="B137" t="str">
            <v>OOCL Netherlands</v>
          </cell>
          <cell r="C137" t="str">
            <v>OOL</v>
          </cell>
          <cell r="D137">
            <v>5400</v>
          </cell>
          <cell r="F137">
            <v>66086</v>
          </cell>
          <cell r="G137">
            <v>12.238148148148149</v>
          </cell>
          <cell r="H137">
            <v>30853</v>
          </cell>
          <cell r="I137">
            <v>5.7135185185185184</v>
          </cell>
          <cell r="J137">
            <v>55555</v>
          </cell>
          <cell r="K137">
            <v>10.287962962962963</v>
          </cell>
          <cell r="L137">
            <v>6</v>
          </cell>
          <cell r="O137">
            <v>0</v>
          </cell>
          <cell r="P137">
            <v>276</v>
          </cell>
          <cell r="R137">
            <v>40</v>
          </cell>
          <cell r="T137">
            <v>14</v>
          </cell>
          <cell r="V137">
            <v>24.3</v>
          </cell>
          <cell r="X137">
            <v>4.8000000000000001E-5</v>
          </cell>
          <cell r="Y137">
            <v>0.25919999999999999</v>
          </cell>
          <cell r="AA137">
            <v>5.7000000000000003E-5</v>
          </cell>
          <cell r="AB137">
            <v>0.30780000000000002</v>
          </cell>
          <cell r="AD137">
            <v>56700</v>
          </cell>
          <cell r="AE137">
            <v>10.5</v>
          </cell>
          <cell r="AF137">
            <v>5356</v>
          </cell>
        </row>
        <row r="138">
          <cell r="A138" t="str">
            <v>OSG</v>
          </cell>
          <cell r="B138" t="str">
            <v>OOCL Singapore</v>
          </cell>
          <cell r="C138" t="str">
            <v>OOL</v>
          </cell>
          <cell r="D138">
            <v>5400</v>
          </cell>
          <cell r="F138">
            <v>66086</v>
          </cell>
          <cell r="G138">
            <v>12.238148148148149</v>
          </cell>
          <cell r="H138">
            <v>30853</v>
          </cell>
          <cell r="I138">
            <v>5.7135185185185184</v>
          </cell>
          <cell r="J138">
            <v>55555</v>
          </cell>
          <cell r="K138">
            <v>10.287962962962963</v>
          </cell>
          <cell r="L138">
            <v>6</v>
          </cell>
          <cell r="O138">
            <v>0</v>
          </cell>
          <cell r="P138">
            <v>276.02</v>
          </cell>
          <cell r="R138">
            <v>40</v>
          </cell>
          <cell r="T138">
            <v>14</v>
          </cell>
          <cell r="V138">
            <v>24.3</v>
          </cell>
          <cell r="X138">
            <v>4.8000000000000001E-5</v>
          </cell>
          <cell r="Y138">
            <v>0.25919999999999999</v>
          </cell>
          <cell r="AA138">
            <v>5.7000000000000003E-5</v>
          </cell>
          <cell r="AB138">
            <v>0.30780000000000002</v>
          </cell>
          <cell r="AD138">
            <v>56700</v>
          </cell>
          <cell r="AE138">
            <v>10.5</v>
          </cell>
          <cell r="AF138">
            <v>5356</v>
          </cell>
        </row>
        <row r="139">
          <cell r="A139" t="str">
            <v>OHK</v>
          </cell>
          <cell r="B139" t="str">
            <v>OOCL Hong Kong</v>
          </cell>
          <cell r="C139" t="str">
            <v>OOL</v>
          </cell>
          <cell r="D139">
            <v>5400</v>
          </cell>
          <cell r="F139">
            <v>66046</v>
          </cell>
          <cell r="G139">
            <v>12.230740740740741</v>
          </cell>
          <cell r="H139">
            <v>30540</v>
          </cell>
          <cell r="I139">
            <v>5.6555555555555559</v>
          </cell>
          <cell r="J139">
            <v>55527</v>
          </cell>
          <cell r="K139">
            <v>10.282777777777778</v>
          </cell>
          <cell r="L139">
            <v>5</v>
          </cell>
          <cell r="O139">
            <v>0</v>
          </cell>
          <cell r="P139">
            <v>276.02</v>
          </cell>
          <cell r="R139">
            <v>40</v>
          </cell>
          <cell r="T139">
            <v>14</v>
          </cell>
          <cell r="V139">
            <v>24.3</v>
          </cell>
          <cell r="X139">
            <v>4.8000000000000001E-5</v>
          </cell>
          <cell r="Y139">
            <v>0.25919999999999999</v>
          </cell>
          <cell r="AA139">
            <v>5.7000000000000003E-5</v>
          </cell>
          <cell r="AB139">
            <v>0.30780000000000002</v>
          </cell>
          <cell r="AD139">
            <v>56700</v>
          </cell>
          <cell r="AE139">
            <v>10.5</v>
          </cell>
          <cell r="AF139">
            <v>5356</v>
          </cell>
        </row>
        <row r="140">
          <cell r="A140" t="str">
            <v>OCI</v>
          </cell>
          <cell r="B140" t="str">
            <v>OOCL  China</v>
          </cell>
          <cell r="C140" t="str">
            <v>OOL</v>
          </cell>
          <cell r="D140">
            <v>5400</v>
          </cell>
          <cell r="F140">
            <v>66046</v>
          </cell>
          <cell r="G140">
            <v>12.230740740740741</v>
          </cell>
          <cell r="H140">
            <v>30540</v>
          </cell>
          <cell r="I140">
            <v>5.6555555555555559</v>
          </cell>
          <cell r="J140">
            <v>55527</v>
          </cell>
          <cell r="K140">
            <v>10.282777777777778</v>
          </cell>
          <cell r="L140">
            <v>5</v>
          </cell>
          <cell r="O140">
            <v>0</v>
          </cell>
          <cell r="P140">
            <v>276.02</v>
          </cell>
          <cell r="R140">
            <v>40</v>
          </cell>
          <cell r="T140">
            <v>14</v>
          </cell>
          <cell r="V140">
            <v>24.3</v>
          </cell>
          <cell r="X140">
            <v>4.8000000000000001E-5</v>
          </cell>
          <cell r="Y140">
            <v>0.25919999999999999</v>
          </cell>
          <cell r="AA140">
            <v>5.7000000000000003E-5</v>
          </cell>
          <cell r="AB140">
            <v>0.30780000000000002</v>
          </cell>
          <cell r="AD140">
            <v>56700</v>
          </cell>
          <cell r="AE140">
            <v>10.5</v>
          </cell>
          <cell r="AF140">
            <v>5356</v>
          </cell>
        </row>
        <row r="141">
          <cell r="A141" t="str">
            <v>OAE</v>
          </cell>
          <cell r="B141" t="str">
            <v>OOCL America</v>
          </cell>
          <cell r="C141" t="str">
            <v>OOL</v>
          </cell>
          <cell r="D141">
            <v>5400</v>
          </cell>
          <cell r="F141">
            <v>66046</v>
          </cell>
          <cell r="G141">
            <v>12.230740740740741</v>
          </cell>
          <cell r="H141">
            <v>30540</v>
          </cell>
          <cell r="I141">
            <v>5.6555555555555559</v>
          </cell>
          <cell r="J141">
            <v>55527</v>
          </cell>
          <cell r="K141">
            <v>10.282777777777778</v>
          </cell>
          <cell r="L141">
            <v>5</v>
          </cell>
          <cell r="O141">
            <v>0</v>
          </cell>
          <cell r="P141">
            <v>276.02</v>
          </cell>
          <cell r="R141">
            <v>40</v>
          </cell>
          <cell r="T141">
            <v>14</v>
          </cell>
          <cell r="V141">
            <v>24.3</v>
          </cell>
          <cell r="X141">
            <v>4.8000000000000001E-5</v>
          </cell>
          <cell r="Y141">
            <v>0.25919999999999999</v>
          </cell>
          <cell r="AA141">
            <v>5.7000000000000003E-5</v>
          </cell>
          <cell r="AB141">
            <v>0.30780000000000002</v>
          </cell>
          <cell r="AD141">
            <v>56700</v>
          </cell>
          <cell r="AE141">
            <v>10.5</v>
          </cell>
          <cell r="AF141">
            <v>5356</v>
          </cell>
        </row>
        <row r="142">
          <cell r="A142" t="str">
            <v>OJP</v>
          </cell>
          <cell r="B142" t="str">
            <v>OOCL Japan</v>
          </cell>
          <cell r="C142" t="str">
            <v>OOL</v>
          </cell>
          <cell r="D142">
            <v>5400</v>
          </cell>
          <cell r="F142">
            <v>66046</v>
          </cell>
          <cell r="G142">
            <v>12.230740740740741</v>
          </cell>
          <cell r="H142">
            <v>30540</v>
          </cell>
          <cell r="I142">
            <v>5.6555555555555559</v>
          </cell>
          <cell r="J142">
            <v>55527</v>
          </cell>
          <cell r="K142">
            <v>10.282777777777778</v>
          </cell>
          <cell r="L142">
            <v>5</v>
          </cell>
          <cell r="O142">
            <v>0</v>
          </cell>
          <cell r="P142">
            <v>276.02</v>
          </cell>
          <cell r="R142">
            <v>40</v>
          </cell>
          <cell r="T142">
            <v>14</v>
          </cell>
          <cell r="V142">
            <v>24.3</v>
          </cell>
          <cell r="X142">
            <v>4.8000000000000001E-5</v>
          </cell>
          <cell r="Y142">
            <v>0.25919999999999999</v>
          </cell>
          <cell r="AA142">
            <v>5.7000000000000003E-5</v>
          </cell>
          <cell r="AB142">
            <v>0.30780000000000002</v>
          </cell>
          <cell r="AD142">
            <v>56700</v>
          </cell>
          <cell r="AE142">
            <v>10.5</v>
          </cell>
          <cell r="AF142">
            <v>5356</v>
          </cell>
        </row>
        <row r="143">
          <cell r="A143" t="str">
            <v>OCF</v>
          </cell>
          <cell r="B143" t="str">
            <v>OOCL California</v>
          </cell>
          <cell r="C143" t="str">
            <v>OOL</v>
          </cell>
          <cell r="D143">
            <v>5400</v>
          </cell>
          <cell r="F143">
            <v>66046</v>
          </cell>
          <cell r="G143">
            <v>12.230740740740741</v>
          </cell>
          <cell r="H143">
            <v>30540</v>
          </cell>
          <cell r="I143">
            <v>5.6555555555555559</v>
          </cell>
          <cell r="J143">
            <v>55527</v>
          </cell>
          <cell r="K143">
            <v>10.282777777777778</v>
          </cell>
          <cell r="L143">
            <v>5</v>
          </cell>
          <cell r="O143">
            <v>0</v>
          </cell>
          <cell r="P143">
            <v>276.02</v>
          </cell>
          <cell r="R143">
            <v>40</v>
          </cell>
          <cell r="T143">
            <v>14</v>
          </cell>
          <cell r="V143">
            <v>24.3</v>
          </cell>
          <cell r="X143">
            <v>4.8000000000000001E-5</v>
          </cell>
          <cell r="Y143">
            <v>0.25919999999999999</v>
          </cell>
          <cell r="AA143">
            <v>5.7000000000000003E-5</v>
          </cell>
          <cell r="AB143">
            <v>0.30780000000000002</v>
          </cell>
          <cell r="AD143">
            <v>56700</v>
          </cell>
          <cell r="AE143">
            <v>10.5</v>
          </cell>
          <cell r="AF143">
            <v>5356</v>
          </cell>
        </row>
        <row r="144">
          <cell r="A144" t="str">
            <v>ONW</v>
          </cell>
          <cell r="B144" t="str">
            <v>OOCL New York</v>
          </cell>
          <cell r="C144" t="str">
            <v>OOL</v>
          </cell>
          <cell r="D144">
            <v>5738</v>
          </cell>
          <cell r="F144">
            <v>66289</v>
          </cell>
          <cell r="G144">
            <v>11.552631578947368</v>
          </cell>
          <cell r="H144">
            <v>33238</v>
          </cell>
          <cell r="I144">
            <v>5.7926106657371905</v>
          </cell>
          <cell r="J144">
            <v>58093</v>
          </cell>
          <cell r="K144">
            <v>10.124259323806204</v>
          </cell>
          <cell r="L144">
            <v>7</v>
          </cell>
          <cell r="O144">
            <v>0</v>
          </cell>
          <cell r="P144">
            <v>277</v>
          </cell>
          <cell r="R144">
            <v>40</v>
          </cell>
          <cell r="T144">
            <v>14</v>
          </cell>
          <cell r="V144">
            <v>24.3</v>
          </cell>
          <cell r="X144">
            <v>4.5057511327988847E-5</v>
          </cell>
          <cell r="Y144">
            <v>0.25853999999999999</v>
          </cell>
          <cell r="AA144">
            <v>5.3778319972115724E-5</v>
          </cell>
          <cell r="AB144">
            <v>0.30858000000000002</v>
          </cell>
          <cell r="AD144">
            <v>60720</v>
          </cell>
          <cell r="AE144">
            <v>10.58</v>
          </cell>
          <cell r="AF144">
            <v>5713</v>
          </cell>
        </row>
        <row r="145">
          <cell r="A145" t="str">
            <v>OSH</v>
          </cell>
          <cell r="B145" t="str">
            <v>OOCL Shanghai</v>
          </cell>
          <cell r="C145" t="str">
            <v>OOL</v>
          </cell>
          <cell r="D145">
            <v>5738</v>
          </cell>
          <cell r="F145">
            <v>66289</v>
          </cell>
          <cell r="G145">
            <v>11.552631578947368</v>
          </cell>
          <cell r="H145">
            <v>33238</v>
          </cell>
          <cell r="I145">
            <v>5.7926106657371905</v>
          </cell>
          <cell r="J145">
            <v>58093</v>
          </cell>
          <cell r="K145">
            <v>10.124259323806204</v>
          </cell>
          <cell r="L145">
            <v>7</v>
          </cell>
          <cell r="O145">
            <v>0</v>
          </cell>
          <cell r="P145">
            <v>277</v>
          </cell>
          <cell r="R145">
            <v>40</v>
          </cell>
          <cell r="T145">
            <v>14</v>
          </cell>
          <cell r="V145">
            <v>24.3</v>
          </cell>
          <cell r="X145">
            <v>4.5057511327988847E-5</v>
          </cell>
          <cell r="Y145">
            <v>0.25853999999999999</v>
          </cell>
          <cell r="AA145">
            <v>5.3778319972115724E-5</v>
          </cell>
          <cell r="AB145">
            <v>0.30858000000000002</v>
          </cell>
          <cell r="AD145">
            <v>60720</v>
          </cell>
          <cell r="AE145">
            <v>10.58</v>
          </cell>
          <cell r="AF145">
            <v>5713</v>
          </cell>
        </row>
        <row r="146">
          <cell r="A146" t="str">
            <v>OLA</v>
          </cell>
          <cell r="B146" t="str">
            <v>OOCL Los Angeles</v>
          </cell>
          <cell r="C146" t="str">
            <v>OOL</v>
          </cell>
          <cell r="D146">
            <v>5738</v>
          </cell>
          <cell r="F146">
            <v>66289</v>
          </cell>
          <cell r="G146">
            <v>11.552631578947368</v>
          </cell>
          <cell r="H146">
            <v>33238</v>
          </cell>
          <cell r="I146">
            <v>5.7926106657371905</v>
          </cell>
          <cell r="J146">
            <v>58093</v>
          </cell>
          <cell r="K146">
            <v>10.124259323806204</v>
          </cell>
          <cell r="L146">
            <v>7</v>
          </cell>
          <cell r="O146">
            <v>0</v>
          </cell>
          <cell r="P146">
            <v>277</v>
          </cell>
          <cell r="R146">
            <v>40</v>
          </cell>
          <cell r="T146">
            <v>14</v>
          </cell>
          <cell r="V146">
            <v>24.3</v>
          </cell>
          <cell r="X146">
            <v>4.5057511327988847E-5</v>
          </cell>
          <cell r="Y146">
            <v>0.25853999999999999</v>
          </cell>
          <cell r="AA146">
            <v>5.3778319972115724E-5</v>
          </cell>
          <cell r="AB146">
            <v>0.30858000000000002</v>
          </cell>
          <cell r="AD146">
            <v>60720</v>
          </cell>
          <cell r="AE146">
            <v>10.58</v>
          </cell>
          <cell r="AF146">
            <v>5713</v>
          </cell>
        </row>
        <row r="147">
          <cell r="A147" t="str">
            <v>OMY</v>
          </cell>
          <cell r="B147" t="str">
            <v>OOCL Malaysia</v>
          </cell>
          <cell r="C147" t="str">
            <v>OOL</v>
          </cell>
          <cell r="D147">
            <v>5738</v>
          </cell>
          <cell r="F147">
            <v>66289</v>
          </cell>
          <cell r="G147">
            <v>11.552631578947368</v>
          </cell>
          <cell r="H147">
            <v>33238</v>
          </cell>
          <cell r="I147">
            <v>5.7926106657371905</v>
          </cell>
          <cell r="J147">
            <v>58093</v>
          </cell>
          <cell r="K147">
            <v>10.124259323806204</v>
          </cell>
          <cell r="L147">
            <v>7</v>
          </cell>
          <cell r="O147">
            <v>0</v>
          </cell>
          <cell r="P147">
            <v>277</v>
          </cell>
          <cell r="R147">
            <v>40</v>
          </cell>
          <cell r="T147">
            <v>14</v>
          </cell>
          <cell r="V147">
            <v>24.3</v>
          </cell>
          <cell r="X147">
            <v>4.5057511327988847E-5</v>
          </cell>
          <cell r="Y147">
            <v>0.25853999999999999</v>
          </cell>
          <cell r="AA147">
            <v>5.5500000000000001E-5</v>
          </cell>
          <cell r="AB147">
            <v>0.30858000000000002</v>
          </cell>
          <cell r="AD147">
            <v>60720</v>
          </cell>
          <cell r="AE147">
            <v>10.58</v>
          </cell>
          <cell r="AF147">
            <v>5713</v>
          </cell>
        </row>
        <row r="148">
          <cell r="A148" t="str">
            <v>OFR</v>
          </cell>
          <cell r="B148" t="str">
            <v>OOCL Fair</v>
          </cell>
          <cell r="C148" t="str">
            <v>OOL</v>
          </cell>
          <cell r="D148">
            <v>2880</v>
          </cell>
          <cell r="E148">
            <v>2880</v>
          </cell>
          <cell r="F148">
            <v>40980</v>
          </cell>
          <cell r="G148">
            <v>14.229166666666666</v>
          </cell>
          <cell r="H148">
            <v>23885</v>
          </cell>
          <cell r="I148">
            <v>8.2934027777777786</v>
          </cell>
          <cell r="J148">
            <v>35311</v>
          </cell>
          <cell r="K148">
            <v>12.260763888888889</v>
          </cell>
          <cell r="L148">
            <v>5</v>
          </cell>
          <cell r="N148">
            <v>36836</v>
          </cell>
          <cell r="O148">
            <v>12.790277777777778</v>
          </cell>
          <cell r="P148">
            <v>242</v>
          </cell>
          <cell r="Q148">
            <v>242</v>
          </cell>
          <cell r="R148">
            <v>32.200000000000003</v>
          </cell>
          <cell r="T148">
            <v>12.52</v>
          </cell>
          <cell r="V148">
            <v>21.1</v>
          </cell>
          <cell r="X148">
            <v>6.4999999999999994E-5</v>
          </cell>
          <cell r="Y148">
            <v>0.18719999999999998</v>
          </cell>
          <cell r="AD148">
            <v>32120</v>
          </cell>
          <cell r="AE148">
            <v>11.15</v>
          </cell>
          <cell r="AF148">
            <v>2944</v>
          </cell>
        </row>
        <row r="149">
          <cell r="A149" t="str">
            <v>OFY</v>
          </cell>
          <cell r="B149" t="str">
            <v>OOCL Fidelity</v>
          </cell>
          <cell r="C149" t="str">
            <v>OOL</v>
          </cell>
          <cell r="D149">
            <v>2880</v>
          </cell>
          <cell r="E149">
            <v>2880</v>
          </cell>
          <cell r="F149">
            <v>40980</v>
          </cell>
          <cell r="G149">
            <v>14.229166666666666</v>
          </cell>
          <cell r="H149">
            <v>23885</v>
          </cell>
          <cell r="I149">
            <v>8.2934027777777786</v>
          </cell>
          <cell r="J149">
            <v>35311</v>
          </cell>
          <cell r="K149">
            <v>12.260763888888889</v>
          </cell>
          <cell r="L149">
            <v>5</v>
          </cell>
          <cell r="N149">
            <v>36792</v>
          </cell>
          <cell r="O149">
            <v>12.775</v>
          </cell>
          <cell r="P149">
            <v>241</v>
          </cell>
          <cell r="Q149">
            <v>241</v>
          </cell>
          <cell r="R149">
            <v>32.200000000000003</v>
          </cell>
          <cell r="T149">
            <v>12.52</v>
          </cell>
          <cell r="V149">
            <v>21.1</v>
          </cell>
          <cell r="X149">
            <v>6.4999999999999994E-5</v>
          </cell>
          <cell r="Y149">
            <v>0.18719999999999998</v>
          </cell>
          <cell r="AD149">
            <v>32120</v>
          </cell>
          <cell r="AE149">
            <v>11.15</v>
          </cell>
          <cell r="AF149">
            <v>2944</v>
          </cell>
        </row>
        <row r="150">
          <cell r="A150" t="str">
            <v>OFT</v>
          </cell>
          <cell r="B150" t="str">
            <v>OOCL Fortune</v>
          </cell>
          <cell r="C150" t="str">
            <v>OOL</v>
          </cell>
          <cell r="D150">
            <v>2880</v>
          </cell>
          <cell r="E150">
            <v>2880</v>
          </cell>
          <cell r="F150">
            <v>40978</v>
          </cell>
          <cell r="G150">
            <v>14.228472222222223</v>
          </cell>
          <cell r="H150">
            <v>23885</v>
          </cell>
          <cell r="I150">
            <v>8.2934027777777786</v>
          </cell>
          <cell r="J150">
            <v>35313</v>
          </cell>
          <cell r="K150">
            <v>12.261458333333334</v>
          </cell>
          <cell r="L150">
            <v>5</v>
          </cell>
          <cell r="N150">
            <v>36789</v>
          </cell>
          <cell r="O150">
            <v>12.773958333333333</v>
          </cell>
          <cell r="P150">
            <v>241</v>
          </cell>
          <cell r="Q150">
            <v>241</v>
          </cell>
          <cell r="R150">
            <v>32.200000000000003</v>
          </cell>
          <cell r="T150">
            <v>12.52</v>
          </cell>
          <cell r="V150">
            <v>21.1</v>
          </cell>
          <cell r="X150">
            <v>6.4999999999999994E-5</v>
          </cell>
          <cell r="Y150">
            <v>0.18719999999999998</v>
          </cell>
          <cell r="AD150">
            <v>32120</v>
          </cell>
          <cell r="AE150">
            <v>11.15</v>
          </cell>
          <cell r="AF150">
            <v>2944</v>
          </cell>
        </row>
        <row r="151">
          <cell r="A151" t="str">
            <v>OFA</v>
          </cell>
          <cell r="B151" t="str">
            <v>OOCL Faith</v>
          </cell>
          <cell r="C151" t="str">
            <v>OOL</v>
          </cell>
          <cell r="D151">
            <v>2880</v>
          </cell>
          <cell r="E151">
            <v>2880</v>
          </cell>
          <cell r="F151">
            <v>40980</v>
          </cell>
          <cell r="G151">
            <v>14.229166666666666</v>
          </cell>
          <cell r="H151">
            <v>23885</v>
          </cell>
          <cell r="I151">
            <v>8.2934027777777786</v>
          </cell>
          <cell r="J151">
            <v>35311</v>
          </cell>
          <cell r="K151">
            <v>12.260763888888889</v>
          </cell>
          <cell r="L151">
            <v>5</v>
          </cell>
          <cell r="N151">
            <v>36739</v>
          </cell>
          <cell r="O151">
            <v>12.756597222222222</v>
          </cell>
          <cell r="P151">
            <v>241</v>
          </cell>
          <cell r="Q151">
            <v>241</v>
          </cell>
          <cell r="R151">
            <v>32.200000000000003</v>
          </cell>
          <cell r="T151">
            <v>12.52</v>
          </cell>
          <cell r="V151">
            <v>21.1</v>
          </cell>
          <cell r="X151">
            <v>6.4999999999999994E-5</v>
          </cell>
          <cell r="Y151">
            <v>0.18719999999999998</v>
          </cell>
          <cell r="AD151">
            <v>32120</v>
          </cell>
          <cell r="AE151">
            <v>11.15</v>
          </cell>
          <cell r="AF151">
            <v>2944</v>
          </cell>
        </row>
        <row r="152">
          <cell r="A152" t="str">
            <v>OFD</v>
          </cell>
          <cell r="B152" t="str">
            <v>OOCL Freedom</v>
          </cell>
          <cell r="C152" t="str">
            <v>OOL</v>
          </cell>
          <cell r="D152">
            <v>2880</v>
          </cell>
          <cell r="E152">
            <v>2880</v>
          </cell>
          <cell r="F152">
            <v>40978</v>
          </cell>
          <cell r="G152">
            <v>14.228472222222223</v>
          </cell>
          <cell r="H152">
            <v>23885</v>
          </cell>
          <cell r="I152">
            <v>8.2934027777777786</v>
          </cell>
          <cell r="J152">
            <v>35319</v>
          </cell>
          <cell r="K152">
            <v>12.263541666666667</v>
          </cell>
          <cell r="L152">
            <v>5</v>
          </cell>
          <cell r="N152">
            <v>36820</v>
          </cell>
          <cell r="O152">
            <v>12.784722222222221</v>
          </cell>
          <cell r="P152">
            <v>241</v>
          </cell>
          <cell r="Q152">
            <v>241</v>
          </cell>
          <cell r="R152">
            <v>32.200000000000003</v>
          </cell>
          <cell r="T152">
            <v>12.52</v>
          </cell>
          <cell r="V152">
            <v>21.1</v>
          </cell>
          <cell r="X152">
            <v>6.4999999999999994E-5</v>
          </cell>
          <cell r="Y152">
            <v>0.18719999999999998</v>
          </cell>
          <cell r="AD152">
            <v>32120</v>
          </cell>
          <cell r="AE152">
            <v>11.15</v>
          </cell>
          <cell r="AF152">
            <v>2944</v>
          </cell>
        </row>
        <row r="153">
          <cell r="A153" t="str">
            <v>OFH</v>
          </cell>
          <cell r="B153" t="str">
            <v>OOCL Friendship</v>
          </cell>
          <cell r="C153" t="str">
            <v>OOL</v>
          </cell>
          <cell r="D153">
            <v>2930</v>
          </cell>
          <cell r="E153">
            <v>2880</v>
          </cell>
          <cell r="F153">
            <v>42023</v>
          </cell>
          <cell r="G153">
            <v>14.342320819112627</v>
          </cell>
          <cell r="H153">
            <v>21112</v>
          </cell>
          <cell r="I153">
            <v>7.2054607508532422</v>
          </cell>
          <cell r="J153">
            <v>37083</v>
          </cell>
          <cell r="K153">
            <v>12.656313993174061</v>
          </cell>
          <cell r="L153">
            <v>5</v>
          </cell>
          <cell r="N153">
            <v>37665</v>
          </cell>
          <cell r="O153">
            <v>12.854948805460751</v>
          </cell>
          <cell r="P153">
            <v>249</v>
          </cell>
          <cell r="Q153">
            <v>249</v>
          </cell>
          <cell r="R153">
            <v>32.200000000000003</v>
          </cell>
          <cell r="T153">
            <v>12.52</v>
          </cell>
          <cell r="V153">
            <v>21.1</v>
          </cell>
          <cell r="X153">
            <v>6.4999999999999994E-5</v>
          </cell>
          <cell r="Y153">
            <v>0.19044999999999998</v>
          </cell>
          <cell r="AD153">
            <v>33120</v>
          </cell>
          <cell r="AE153">
            <v>11.3</v>
          </cell>
          <cell r="AF153">
            <v>3016</v>
          </cell>
        </row>
        <row r="154">
          <cell r="A154" t="str">
            <v>OCG</v>
          </cell>
          <cell r="B154" t="str">
            <v>OOCL Chicago</v>
          </cell>
          <cell r="C154" t="str">
            <v>OOL</v>
          </cell>
          <cell r="D154">
            <v>5720</v>
          </cell>
          <cell r="F154">
            <v>66677</v>
          </cell>
          <cell r="G154">
            <v>11.656818181818181</v>
          </cell>
          <cell r="H154">
            <v>39516</v>
          </cell>
          <cell r="I154">
            <v>6.9083916083916082</v>
          </cell>
          <cell r="J154">
            <v>68961</v>
          </cell>
          <cell r="K154">
            <v>12.056118881118881</v>
          </cell>
          <cell r="L154">
            <v>6</v>
          </cell>
          <cell r="O154">
            <v>0</v>
          </cell>
          <cell r="P154">
            <v>277</v>
          </cell>
          <cell r="R154">
            <v>40</v>
          </cell>
          <cell r="T154">
            <v>14</v>
          </cell>
          <cell r="V154">
            <v>24.3</v>
          </cell>
          <cell r="X154">
            <v>4.5199300699300697E-5</v>
          </cell>
          <cell r="Y154">
            <v>0.25853999999999999</v>
          </cell>
          <cell r="AA154">
            <v>5.394755244755245E-5</v>
          </cell>
          <cell r="AB154">
            <v>0.30858000000000002</v>
          </cell>
          <cell r="AD154">
            <v>62350</v>
          </cell>
          <cell r="AE154">
            <v>10.9</v>
          </cell>
          <cell r="AF154">
            <v>5780</v>
          </cell>
        </row>
        <row r="155">
          <cell r="A155" t="str">
            <v>OFN</v>
          </cell>
          <cell r="B155" t="str">
            <v>OOCL France</v>
          </cell>
          <cell r="C155" t="str">
            <v>OOL</v>
          </cell>
          <cell r="D155">
            <v>5738</v>
          </cell>
          <cell r="F155">
            <v>66289</v>
          </cell>
          <cell r="G155">
            <v>11.552631578947368</v>
          </cell>
          <cell r="H155">
            <v>33238</v>
          </cell>
          <cell r="I155">
            <v>5.7926106657371905</v>
          </cell>
          <cell r="J155">
            <v>58093</v>
          </cell>
          <cell r="K155">
            <v>10.124259323806204</v>
          </cell>
          <cell r="L155">
            <v>7</v>
          </cell>
          <cell r="O155">
            <v>0</v>
          </cell>
          <cell r="P155">
            <v>277</v>
          </cell>
          <cell r="R155">
            <v>40</v>
          </cell>
          <cell r="T155">
            <v>14</v>
          </cell>
          <cell r="V155">
            <v>24.3</v>
          </cell>
          <cell r="X155">
            <v>4.5057511327988847E-5</v>
          </cell>
          <cell r="Y155">
            <v>0.25853999999999999</v>
          </cell>
          <cell r="AA155">
            <v>5.3778319972115724E-5</v>
          </cell>
          <cell r="AB155">
            <v>0.30858000000000002</v>
          </cell>
          <cell r="AD155">
            <v>60720</v>
          </cell>
          <cell r="AE155">
            <v>10.58</v>
          </cell>
          <cell r="AF155">
            <v>5713</v>
          </cell>
        </row>
        <row r="156">
          <cell r="A156" t="str">
            <v>OGM</v>
          </cell>
          <cell r="B156" t="str">
            <v>OOCL Germany</v>
          </cell>
          <cell r="C156" t="str">
            <v>OOL</v>
          </cell>
          <cell r="D156">
            <v>5738</v>
          </cell>
          <cell r="F156">
            <v>66289</v>
          </cell>
          <cell r="G156">
            <v>11.552631578947368</v>
          </cell>
          <cell r="H156">
            <v>33238</v>
          </cell>
          <cell r="I156">
            <v>5.7926106657371905</v>
          </cell>
          <cell r="J156">
            <v>58093</v>
          </cell>
          <cell r="K156">
            <v>10.124259323806204</v>
          </cell>
          <cell r="L156">
            <v>7</v>
          </cell>
          <cell r="O156">
            <v>0</v>
          </cell>
          <cell r="P156">
            <v>277</v>
          </cell>
          <cell r="R156">
            <v>40</v>
          </cell>
          <cell r="T156">
            <v>14</v>
          </cell>
          <cell r="V156">
            <v>24.3</v>
          </cell>
          <cell r="X156">
            <v>4.5057511327988847E-5</v>
          </cell>
          <cell r="Y156">
            <v>0.25853999999999999</v>
          </cell>
          <cell r="AA156">
            <v>5.3778319972115724E-5</v>
          </cell>
          <cell r="AB156">
            <v>0.30858000000000002</v>
          </cell>
          <cell r="AD156">
            <v>60720</v>
          </cell>
          <cell r="AE156">
            <v>10.58</v>
          </cell>
          <cell r="AF156">
            <v>5713</v>
          </cell>
        </row>
        <row r="157">
          <cell r="A157" t="str">
            <v>OKE</v>
          </cell>
          <cell r="B157" t="str">
            <v>OOCL Korea</v>
          </cell>
          <cell r="C157" t="str">
            <v>OOL</v>
          </cell>
          <cell r="D157">
            <v>5770</v>
          </cell>
          <cell r="F157">
            <v>66289</v>
          </cell>
          <cell r="G157">
            <v>11.488561525129983</v>
          </cell>
          <cell r="H157">
            <v>33238</v>
          </cell>
          <cell r="I157">
            <v>5.7604852686308492</v>
          </cell>
          <cell r="J157">
            <v>58093</v>
          </cell>
          <cell r="K157">
            <v>10.068110918544194</v>
          </cell>
          <cell r="L157">
            <v>7</v>
          </cell>
          <cell r="O157">
            <v>0</v>
          </cell>
          <cell r="P157">
            <v>277</v>
          </cell>
          <cell r="R157">
            <v>40</v>
          </cell>
          <cell r="T157">
            <v>14</v>
          </cell>
          <cell r="V157">
            <v>24.3</v>
          </cell>
          <cell r="X157">
            <v>4.4807625649913347E-5</v>
          </cell>
          <cell r="Y157">
            <v>0.25853999999999999</v>
          </cell>
          <cell r="AA157">
            <v>5.3480069324090125E-5</v>
          </cell>
          <cell r="AB157">
            <v>0.30858000000000002</v>
          </cell>
          <cell r="AD157">
            <v>60720</v>
          </cell>
          <cell r="AE157">
            <v>10.52</v>
          </cell>
          <cell r="AF157">
            <v>5729</v>
          </cell>
        </row>
        <row r="158">
          <cell r="A158" t="str">
            <v>OTH</v>
          </cell>
          <cell r="B158" t="str">
            <v>OOCL Thailand</v>
          </cell>
          <cell r="C158" t="str">
            <v>OOL</v>
          </cell>
          <cell r="D158">
            <v>5770</v>
          </cell>
          <cell r="F158">
            <v>66289</v>
          </cell>
          <cell r="G158">
            <v>11.488561525129983</v>
          </cell>
          <cell r="H158">
            <v>33238</v>
          </cell>
          <cell r="I158">
            <v>5.7604852686308492</v>
          </cell>
          <cell r="J158">
            <v>58093</v>
          </cell>
          <cell r="K158">
            <v>10.068110918544194</v>
          </cell>
          <cell r="L158">
            <v>7</v>
          </cell>
          <cell r="O158">
            <v>0</v>
          </cell>
          <cell r="P158">
            <v>277</v>
          </cell>
          <cell r="R158">
            <v>40</v>
          </cell>
          <cell r="T158">
            <v>14</v>
          </cell>
          <cell r="V158">
            <v>24.3</v>
          </cell>
          <cell r="X158">
            <v>4.4807625649913347E-5</v>
          </cell>
          <cell r="Y158">
            <v>0.25853999999999999</v>
          </cell>
          <cell r="AA158">
            <v>5.3480069324090125E-5</v>
          </cell>
          <cell r="AB158">
            <v>0.30858000000000002</v>
          </cell>
          <cell r="AD158">
            <v>60720</v>
          </cell>
          <cell r="AE158">
            <v>10.52</v>
          </cell>
          <cell r="AF158">
            <v>5729</v>
          </cell>
        </row>
        <row r="159">
          <cell r="A159" t="str">
            <v>OSF</v>
          </cell>
          <cell r="B159" t="str">
            <v>OOCL San Francisco</v>
          </cell>
          <cell r="C159" t="str">
            <v>OOL</v>
          </cell>
          <cell r="D159">
            <v>5720</v>
          </cell>
          <cell r="F159">
            <v>66677</v>
          </cell>
          <cell r="G159">
            <v>11.656818181818181</v>
          </cell>
          <cell r="H159">
            <v>39516</v>
          </cell>
          <cell r="I159">
            <v>6.9083916083916082</v>
          </cell>
          <cell r="J159">
            <v>68961</v>
          </cell>
          <cell r="K159">
            <v>12.056118881118881</v>
          </cell>
          <cell r="L159">
            <v>6</v>
          </cell>
          <cell r="O159">
            <v>0</v>
          </cell>
          <cell r="P159">
            <v>277.39999999999998</v>
          </cell>
          <cell r="R159">
            <v>40</v>
          </cell>
          <cell r="T159">
            <v>14</v>
          </cell>
          <cell r="V159">
            <v>24.3</v>
          </cell>
          <cell r="X159">
            <v>4.5199300699300697E-5</v>
          </cell>
          <cell r="Y159">
            <v>0.25853999999999999</v>
          </cell>
          <cell r="AA159">
            <v>5.394755244755245E-5</v>
          </cell>
          <cell r="AB159">
            <v>0.30858000000000002</v>
          </cell>
          <cell r="AD159">
            <v>62350</v>
          </cell>
          <cell r="AE159">
            <v>10.9</v>
          </cell>
          <cell r="AF159">
            <v>5780</v>
          </cell>
        </row>
        <row r="160">
          <cell r="A160" t="str">
            <v>OSZ</v>
          </cell>
          <cell r="B160" t="str">
            <v>OOCL Shezhen</v>
          </cell>
          <cell r="C160" t="str">
            <v>OOL</v>
          </cell>
          <cell r="D160">
            <v>7859</v>
          </cell>
          <cell r="F160">
            <v>89097</v>
          </cell>
          <cell r="G160">
            <v>11.336938541799212</v>
          </cell>
          <cell r="H160">
            <v>37326</v>
          </cell>
          <cell r="I160">
            <v>4.7494592187301183</v>
          </cell>
          <cell r="J160">
            <v>78500</v>
          </cell>
          <cell r="K160">
            <v>9.9885481613436831</v>
          </cell>
          <cell r="L160">
            <v>7</v>
          </cell>
          <cell r="O160">
            <v>0</v>
          </cell>
          <cell r="P160">
            <v>322.971</v>
          </cell>
          <cell r="R160">
            <v>42.8</v>
          </cell>
          <cell r="T160">
            <v>14.5</v>
          </cell>
          <cell r="V160">
            <v>24.6</v>
          </cell>
          <cell r="X160">
            <v>3.3456928362387073E-5</v>
          </cell>
          <cell r="Y160">
            <v>0.26293800000000001</v>
          </cell>
          <cell r="AA160">
            <v>4.0973151800483522E-5</v>
          </cell>
          <cell r="AB160">
            <v>0.32200800000000002</v>
          </cell>
          <cell r="AD160">
            <v>87500</v>
          </cell>
          <cell r="AE160">
            <v>11.13</v>
          </cell>
          <cell r="AF160">
            <v>8028</v>
          </cell>
        </row>
        <row r="161">
          <cell r="A161" t="str">
            <v>OLB</v>
          </cell>
          <cell r="B161" t="str">
            <v>OOCL Long Beach</v>
          </cell>
          <cell r="C161" t="str">
            <v>OOL</v>
          </cell>
          <cell r="D161">
            <v>7859</v>
          </cell>
          <cell r="F161">
            <v>89097</v>
          </cell>
          <cell r="G161">
            <v>11.336938541799212</v>
          </cell>
          <cell r="H161">
            <v>37326</v>
          </cell>
          <cell r="I161">
            <v>4.7494592187301183</v>
          </cell>
          <cell r="J161">
            <v>78500</v>
          </cell>
          <cell r="K161">
            <v>9.9885481613436831</v>
          </cell>
          <cell r="L161">
            <v>7</v>
          </cell>
          <cell r="O161">
            <v>0</v>
          </cell>
          <cell r="P161">
            <v>322.971</v>
          </cell>
          <cell r="R161">
            <v>42.8</v>
          </cell>
          <cell r="T161">
            <v>14.5</v>
          </cell>
          <cell r="V161">
            <v>24.6</v>
          </cell>
          <cell r="X161">
            <v>3.3456928362387073E-5</v>
          </cell>
          <cell r="Y161">
            <v>0.26293800000000001</v>
          </cell>
          <cell r="AA161">
            <v>4.0973151800483522E-5</v>
          </cell>
          <cell r="AB161">
            <v>0.32200800000000002</v>
          </cell>
          <cell r="AD161">
            <v>87500</v>
          </cell>
          <cell r="AE161">
            <v>11.13</v>
          </cell>
          <cell r="AF161">
            <v>8028</v>
          </cell>
        </row>
        <row r="162">
          <cell r="A162" t="str">
            <v>ORT</v>
          </cell>
          <cell r="B162" t="str">
            <v>OOCL Rotterdam</v>
          </cell>
          <cell r="C162" t="str">
            <v>OOL</v>
          </cell>
          <cell r="D162">
            <v>7859</v>
          </cell>
          <cell r="F162">
            <v>89097</v>
          </cell>
          <cell r="G162">
            <v>11.336938541799212</v>
          </cell>
          <cell r="H162">
            <v>37326</v>
          </cell>
          <cell r="I162">
            <v>4.7494592187301183</v>
          </cell>
          <cell r="J162">
            <v>78500</v>
          </cell>
          <cell r="K162">
            <v>9.9885481613436831</v>
          </cell>
          <cell r="L162">
            <v>7</v>
          </cell>
          <cell r="O162">
            <v>0</v>
          </cell>
          <cell r="P162">
            <v>322.971</v>
          </cell>
          <cell r="R162">
            <v>42.8</v>
          </cell>
          <cell r="T162">
            <v>14.5</v>
          </cell>
          <cell r="V162">
            <v>24.6</v>
          </cell>
          <cell r="X162">
            <v>3.3456928362387073E-5</v>
          </cell>
          <cell r="Y162">
            <v>0.26293800000000001</v>
          </cell>
          <cell r="AA162">
            <v>4.0973151800483522E-5</v>
          </cell>
          <cell r="AB162">
            <v>0.32200800000000002</v>
          </cell>
          <cell r="AD162">
            <v>87500</v>
          </cell>
          <cell r="AE162">
            <v>11.13</v>
          </cell>
          <cell r="AF162">
            <v>8028</v>
          </cell>
        </row>
        <row r="163">
          <cell r="A163" t="str">
            <v>OHB</v>
          </cell>
          <cell r="B163" t="str">
            <v>OOCL Hamburg</v>
          </cell>
          <cell r="C163" t="str">
            <v>OOL</v>
          </cell>
          <cell r="D163">
            <v>7859</v>
          </cell>
          <cell r="F163">
            <v>89097</v>
          </cell>
          <cell r="G163">
            <v>11.336938541799212</v>
          </cell>
          <cell r="H163">
            <v>37326</v>
          </cell>
          <cell r="I163">
            <v>4.7494592187301183</v>
          </cell>
          <cell r="J163">
            <v>78500</v>
          </cell>
          <cell r="K163">
            <v>9.9885481613436831</v>
          </cell>
          <cell r="L163">
            <v>7</v>
          </cell>
          <cell r="O163">
            <v>0</v>
          </cell>
          <cell r="P163">
            <v>322.971</v>
          </cell>
          <cell r="R163">
            <v>42.8</v>
          </cell>
          <cell r="T163">
            <v>14.5</v>
          </cell>
          <cell r="V163">
            <v>24.6</v>
          </cell>
          <cell r="X163">
            <v>3.3456928362387073E-5</v>
          </cell>
          <cell r="Y163">
            <v>0.26293800000000001</v>
          </cell>
          <cell r="AA163">
            <v>4.0973151800483522E-5</v>
          </cell>
          <cell r="AB163">
            <v>0.32200800000000002</v>
          </cell>
          <cell r="AD163">
            <v>87500</v>
          </cell>
          <cell r="AE163">
            <v>11.13</v>
          </cell>
          <cell r="AF163">
            <v>8028</v>
          </cell>
        </row>
        <row r="164">
          <cell r="A164" t="str">
            <v>OQD</v>
          </cell>
          <cell r="B164" t="str">
            <v>OOCL Qingdao</v>
          </cell>
          <cell r="C164" t="str">
            <v>OOL</v>
          </cell>
          <cell r="D164">
            <v>7859</v>
          </cell>
          <cell r="F164">
            <v>89097</v>
          </cell>
          <cell r="G164">
            <v>11.336938541799212</v>
          </cell>
          <cell r="H164">
            <v>37326</v>
          </cell>
          <cell r="I164">
            <v>4.7494592187301183</v>
          </cell>
          <cell r="J164">
            <v>78500</v>
          </cell>
          <cell r="K164">
            <v>9.9885481613436831</v>
          </cell>
          <cell r="L164">
            <v>7</v>
          </cell>
          <cell r="O164">
            <v>0</v>
          </cell>
          <cell r="P164">
            <v>322.971</v>
          </cell>
          <cell r="R164">
            <v>42.8</v>
          </cell>
          <cell r="T164">
            <v>14.5</v>
          </cell>
          <cell r="V164">
            <v>24.6</v>
          </cell>
          <cell r="X164">
            <v>3.3456928362387073E-5</v>
          </cell>
          <cell r="Y164">
            <v>0.26293800000000001</v>
          </cell>
          <cell r="AA164">
            <v>4.0973151800483522E-5</v>
          </cell>
          <cell r="AB164">
            <v>0.32200800000000002</v>
          </cell>
          <cell r="AD164">
            <v>87500</v>
          </cell>
          <cell r="AE164">
            <v>11.13</v>
          </cell>
          <cell r="AF164">
            <v>8028</v>
          </cell>
        </row>
        <row r="165">
          <cell r="A165" t="str">
            <v>ONB</v>
          </cell>
          <cell r="B165" t="str">
            <v>OOCL Ningbo</v>
          </cell>
          <cell r="C165" t="str">
            <v>OOL</v>
          </cell>
          <cell r="D165">
            <v>7859</v>
          </cell>
          <cell r="F165">
            <v>89097</v>
          </cell>
          <cell r="G165">
            <v>11.336938541799212</v>
          </cell>
          <cell r="H165">
            <v>37326</v>
          </cell>
          <cell r="I165">
            <v>4.7494592187301183</v>
          </cell>
          <cell r="J165">
            <v>78500</v>
          </cell>
          <cell r="K165">
            <v>9.9885481613436831</v>
          </cell>
          <cell r="L165">
            <v>7</v>
          </cell>
          <cell r="O165">
            <v>0</v>
          </cell>
          <cell r="P165">
            <v>322.971</v>
          </cell>
          <cell r="R165">
            <v>42.8</v>
          </cell>
          <cell r="T165">
            <v>14.5</v>
          </cell>
          <cell r="V165">
            <v>24.6</v>
          </cell>
          <cell r="X165">
            <v>3.3456928362387073E-5</v>
          </cell>
          <cell r="Y165">
            <v>0.26293800000000001</v>
          </cell>
          <cell r="AA165">
            <v>4.0973151800483522E-5</v>
          </cell>
          <cell r="AB165">
            <v>0.32200800000000002</v>
          </cell>
          <cell r="AD165">
            <v>87500</v>
          </cell>
          <cell r="AE165">
            <v>11.13</v>
          </cell>
          <cell r="AF165">
            <v>8028</v>
          </cell>
        </row>
        <row r="166">
          <cell r="A166" t="str">
            <v>OAT</v>
          </cell>
          <cell r="C166" t="str">
            <v>OOL</v>
          </cell>
          <cell r="D166">
            <v>7859</v>
          </cell>
        </row>
        <row r="167">
          <cell r="A167" t="str">
            <v>OTJ</v>
          </cell>
          <cell r="C167" t="str">
            <v>OOL</v>
          </cell>
          <cell r="D167">
            <v>7859</v>
          </cell>
        </row>
        <row r="168">
          <cell r="A168" t="str">
            <v>OL9</v>
          </cell>
          <cell r="C168" t="str">
            <v>OOL</v>
          </cell>
          <cell r="D168">
            <v>5888</v>
          </cell>
        </row>
        <row r="170">
          <cell r="A170" t="str">
            <v>MIS</v>
          </cell>
          <cell r="C170" t="str">
            <v>MIS</v>
          </cell>
          <cell r="D170">
            <v>3600</v>
          </cell>
          <cell r="F170">
            <v>53521</v>
          </cell>
          <cell r="G170">
            <v>12.163863636363637</v>
          </cell>
          <cell r="H170">
            <v>22417</v>
          </cell>
          <cell r="I170">
            <v>5.0947727272727272</v>
          </cell>
          <cell r="J170">
            <v>42851</v>
          </cell>
          <cell r="K170">
            <v>9.7388636363636358</v>
          </cell>
          <cell r="L170">
            <v>5</v>
          </cell>
          <cell r="O170">
            <v>0</v>
          </cell>
          <cell r="P170">
            <v>275</v>
          </cell>
          <cell r="R170">
            <v>37.1</v>
          </cell>
          <cell r="T170">
            <v>13.6</v>
          </cell>
          <cell r="V170">
            <v>21.7</v>
          </cell>
          <cell r="X170">
            <v>5.2294090909090908E-5</v>
          </cell>
          <cell r="Y170">
            <v>0.23009399999999999</v>
          </cell>
          <cell r="AA170">
            <v>6.3069772727272728E-5</v>
          </cell>
          <cell r="AB170">
            <v>0.277507</v>
          </cell>
          <cell r="AD170">
            <v>46650</v>
          </cell>
          <cell r="AE170">
            <v>10.6</v>
          </cell>
          <cell r="AF170">
            <v>4385</v>
          </cell>
        </row>
        <row r="171">
          <cell r="A171" t="str">
            <v>BPG</v>
          </cell>
          <cell r="B171" t="str">
            <v>Bunga Pelangi</v>
          </cell>
          <cell r="C171" t="str">
            <v>MIS</v>
          </cell>
          <cell r="D171">
            <v>4400</v>
          </cell>
          <cell r="F171">
            <v>53521</v>
          </cell>
          <cell r="G171">
            <v>12.163863636363637</v>
          </cell>
          <cell r="H171">
            <v>22417</v>
          </cell>
          <cell r="I171">
            <v>5.0947727272727272</v>
          </cell>
          <cell r="J171">
            <v>42851</v>
          </cell>
          <cell r="K171">
            <v>9.7388636363636358</v>
          </cell>
          <cell r="L171">
            <v>5</v>
          </cell>
          <cell r="O171">
            <v>0</v>
          </cell>
          <cell r="P171">
            <v>275</v>
          </cell>
          <cell r="R171">
            <v>37.1</v>
          </cell>
          <cell r="T171">
            <v>13.6</v>
          </cell>
          <cell r="V171">
            <v>21.7</v>
          </cell>
          <cell r="X171">
            <v>5.2294090909090908E-5</v>
          </cell>
          <cell r="Y171">
            <v>0.23009399999999999</v>
          </cell>
          <cell r="AA171">
            <v>6.3069772727272728E-5</v>
          </cell>
          <cell r="AB171">
            <v>0.277507</v>
          </cell>
          <cell r="AD171">
            <v>46650</v>
          </cell>
          <cell r="AE171">
            <v>10.6</v>
          </cell>
          <cell r="AF171">
            <v>4385</v>
          </cell>
        </row>
        <row r="172">
          <cell r="A172" t="str">
            <v>BPD</v>
          </cell>
          <cell r="B172" t="str">
            <v>Bunga Pelangi Dua</v>
          </cell>
          <cell r="C172" t="str">
            <v>MIS</v>
          </cell>
          <cell r="D172">
            <v>4400</v>
          </cell>
          <cell r="F172">
            <v>53379</v>
          </cell>
          <cell r="G172">
            <v>12.131590909090908</v>
          </cell>
          <cell r="H172">
            <v>31584</v>
          </cell>
          <cell r="I172">
            <v>7.1781818181818178</v>
          </cell>
          <cell r="J172">
            <v>44728</v>
          </cell>
          <cell r="K172">
            <v>10.165454545454546</v>
          </cell>
          <cell r="L172">
            <v>5</v>
          </cell>
          <cell r="O172">
            <v>0</v>
          </cell>
          <cell r="P172">
            <v>276</v>
          </cell>
          <cell r="R172">
            <v>37.1</v>
          </cell>
          <cell r="T172">
            <v>13.6</v>
          </cell>
          <cell r="V172">
            <v>21.7</v>
          </cell>
          <cell r="X172">
            <v>5.2294090909090908E-5</v>
          </cell>
          <cell r="Y172">
            <v>0.23009399999999999</v>
          </cell>
          <cell r="AA172">
            <v>6.3069772727272728E-5</v>
          </cell>
          <cell r="AB172">
            <v>0.277507</v>
          </cell>
          <cell r="AD172">
            <v>46650</v>
          </cell>
          <cell r="AE172">
            <v>10.6</v>
          </cell>
          <cell r="AF172">
            <v>4385</v>
          </cell>
        </row>
        <row r="173">
          <cell r="A173" t="str">
            <v>BRS</v>
          </cell>
          <cell r="B173" t="str">
            <v>Bunga Raya Satu</v>
          </cell>
          <cell r="C173" t="str">
            <v>MIS</v>
          </cell>
          <cell r="D173">
            <v>3800</v>
          </cell>
          <cell r="E173">
            <v>3500</v>
          </cell>
          <cell r="F173">
            <v>39582</v>
          </cell>
          <cell r="G173">
            <v>11.309142857142858</v>
          </cell>
          <cell r="H173">
            <v>23040</v>
          </cell>
          <cell r="I173">
            <v>6.5828571428571427</v>
          </cell>
          <cell r="J173">
            <v>35867</v>
          </cell>
          <cell r="K173">
            <v>10.247714285714286</v>
          </cell>
          <cell r="L173">
            <v>6</v>
          </cell>
          <cell r="N173">
            <v>34866</v>
          </cell>
          <cell r="O173">
            <v>9.9617142857142849</v>
          </cell>
          <cell r="P173">
            <v>258</v>
          </cell>
          <cell r="Q173">
            <v>258</v>
          </cell>
          <cell r="R173">
            <v>32.25</v>
          </cell>
          <cell r="T173">
            <v>12.019</v>
          </cell>
          <cell r="V173">
            <v>19.3</v>
          </cell>
          <cell r="X173">
            <v>6.3440857142857141E-5</v>
          </cell>
          <cell r="Y173">
            <v>0.22204299999999999</v>
          </cell>
          <cell r="AA173">
            <v>7.9304285714285711E-5</v>
          </cell>
          <cell r="AB173">
            <v>0.27756500000000001</v>
          </cell>
          <cell r="AD173">
            <v>37950</v>
          </cell>
          <cell r="AE173">
            <v>10.84</v>
          </cell>
          <cell r="AF173">
            <v>3528</v>
          </cell>
        </row>
        <row r="174">
          <cell r="A174" t="str">
            <v>BRD</v>
          </cell>
          <cell r="B174" t="str">
            <v>Bunga Raya Dua</v>
          </cell>
          <cell r="C174" t="str">
            <v>MIS</v>
          </cell>
          <cell r="D174">
            <v>3800</v>
          </cell>
          <cell r="E174">
            <v>3500</v>
          </cell>
          <cell r="F174">
            <v>39582</v>
          </cell>
          <cell r="G174">
            <v>11.309142857142858</v>
          </cell>
          <cell r="H174">
            <v>23040</v>
          </cell>
          <cell r="I174">
            <v>6.5828571428571427</v>
          </cell>
          <cell r="J174">
            <v>35867</v>
          </cell>
          <cell r="K174">
            <v>10.247714285714286</v>
          </cell>
          <cell r="L174">
            <v>6</v>
          </cell>
          <cell r="N174">
            <v>34866</v>
          </cell>
          <cell r="O174">
            <v>9.9617142857142849</v>
          </cell>
          <cell r="P174">
            <v>258</v>
          </cell>
          <cell r="Q174">
            <v>258</v>
          </cell>
          <cell r="R174">
            <v>32.25</v>
          </cell>
          <cell r="T174">
            <v>12.019</v>
          </cell>
          <cell r="V174">
            <v>19.3</v>
          </cell>
          <cell r="X174">
            <v>6.3440857142857141E-5</v>
          </cell>
          <cell r="Y174">
            <v>0.22204299999999999</v>
          </cell>
          <cell r="AA174">
            <v>7.9304285714285711E-5</v>
          </cell>
          <cell r="AB174">
            <v>0.27756500000000001</v>
          </cell>
          <cell r="AD174">
            <v>37950</v>
          </cell>
          <cell r="AE174">
            <v>10.84</v>
          </cell>
          <cell r="AF174">
            <v>3528</v>
          </cell>
        </row>
        <row r="177">
          <cell r="A177" t="str">
            <v>GAVS</v>
          </cell>
          <cell r="B177" t="str">
            <v>G A Virtual Ship</v>
          </cell>
          <cell r="D177">
            <v>4955.95</v>
          </cell>
          <cell r="F177">
            <v>60294.485714285714</v>
          </cell>
          <cell r="G177">
            <v>12.166080310391694</v>
          </cell>
          <cell r="H177">
            <v>28157.957142857143</v>
          </cell>
          <cell r="I177">
            <v>5.6816467363183936</v>
          </cell>
          <cell r="J177">
            <v>54775.084928571436</v>
          </cell>
          <cell r="K177">
            <v>11.05238852865171</v>
          </cell>
          <cell r="L177">
            <v>5.85</v>
          </cell>
          <cell r="N177">
            <v>39896.955223880599</v>
          </cell>
          <cell r="O177">
            <v>10.894631947472886</v>
          </cell>
          <cell r="P177">
            <v>281.48839999999996</v>
          </cell>
          <cell r="Q177">
            <v>268.67417910447779</v>
          </cell>
          <cell r="R177">
            <v>36.512642857142858</v>
          </cell>
          <cell r="T177">
            <v>13.437178571428563</v>
          </cell>
          <cell r="V177">
            <v>22.733571428571462</v>
          </cell>
          <cell r="X177">
            <v>4.8900000000000003E-5</v>
          </cell>
          <cell r="Y177">
            <v>0.24234388780470054</v>
          </cell>
          <cell r="AA177">
            <v>5.91E-5</v>
          </cell>
          <cell r="AB177">
            <v>0.29836582755826785</v>
          </cell>
          <cell r="AD177">
            <v>52904.857142857145</v>
          </cell>
          <cell r="AE177">
            <v>10.675018340148133</v>
          </cell>
          <cell r="AF177">
            <v>4955.8999999999996</v>
          </cell>
        </row>
        <row r="180">
          <cell r="B180" t="str">
            <v>Weighted Bunker consumption 20k/2.0</v>
          </cell>
          <cell r="D180">
            <v>4955.95</v>
          </cell>
          <cell r="X180">
            <v>4.8899582886167244E-5</v>
          </cell>
          <cell r="Y180">
            <v>0.24234388780470054</v>
          </cell>
        </row>
        <row r="182">
          <cell r="B182" t="str">
            <v>Weighted Bunker consumption 22k/2.4</v>
          </cell>
          <cell r="D182">
            <v>5048.5298507462685</v>
          </cell>
          <cell r="AA182">
            <v>5.9099547071938916E-5</v>
          </cell>
          <cell r="AB182">
            <v>0.29836582755826785</v>
          </cell>
        </row>
        <row r="184">
          <cell r="B184" t="str">
            <v>Weighted PC/UMS capacity</v>
          </cell>
          <cell r="D184">
            <v>3662.0746268656717</v>
          </cell>
        </row>
        <row r="188">
          <cell r="B188" t="str">
            <v>Average Mile consumption divided by VS GSC:</v>
          </cell>
        </row>
        <row r="192">
          <cell r="B192" t="str">
            <v>Totals</v>
          </cell>
          <cell r="D192">
            <v>693833</v>
          </cell>
          <cell r="F192">
            <v>8441228</v>
          </cell>
          <cell r="G192">
            <v>12.166080310391694</v>
          </cell>
          <cell r="AD192">
            <v>7406680</v>
          </cell>
          <cell r="AE192">
            <v>10.68</v>
          </cell>
          <cell r="AF192">
            <v>693826</v>
          </cell>
        </row>
        <row r="195">
          <cell r="E195" t="str">
            <v>(22' speed)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/I@TA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P/O@SH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mailto:P/O@TAO" TargetMode="External"/><Relationship Id="rId3" Type="http://schemas.openxmlformats.org/officeDocument/2006/relationships/hyperlink" Target="mailto:P/O@TAO" TargetMode="External"/><Relationship Id="rId7" Type="http://schemas.openxmlformats.org/officeDocument/2006/relationships/hyperlink" Target="mailto:P/O@PUS" TargetMode="External"/><Relationship Id="rId2" Type="http://schemas.openxmlformats.org/officeDocument/2006/relationships/hyperlink" Target="mailto:P/O@TAO" TargetMode="External"/><Relationship Id="rId1" Type="http://schemas.openxmlformats.org/officeDocument/2006/relationships/hyperlink" Target="mailto:P/O@TAO" TargetMode="External"/><Relationship Id="rId6" Type="http://schemas.openxmlformats.org/officeDocument/2006/relationships/hyperlink" Target="mailto:P/I@PUS" TargetMode="External"/><Relationship Id="rId5" Type="http://schemas.openxmlformats.org/officeDocument/2006/relationships/hyperlink" Target="mailto:P/O@PUS" TargetMode="External"/><Relationship Id="rId4" Type="http://schemas.openxmlformats.org/officeDocument/2006/relationships/hyperlink" Target="mailto:P/O@PUS" TargetMode="External"/><Relationship Id="rId9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C120"/>
  <sheetViews>
    <sheetView zoomScaleNormal="100" workbookViewId="0">
      <selection activeCell="B125" sqref="B125"/>
    </sheetView>
  </sheetViews>
  <sheetFormatPr defaultColWidth="10" defaultRowHeight="14.25"/>
  <cols>
    <col min="1" max="1" width="4.5" style="3990" customWidth="1"/>
    <col min="2" max="2" width="22.375" style="3990" bestFit="1" customWidth="1"/>
    <col min="3" max="3" width="7.25" style="3990" customWidth="1"/>
    <col min="4" max="4" width="10.125" style="3990" bestFit="1" customWidth="1"/>
    <col min="5" max="5" width="5.625" style="3990" customWidth="1"/>
    <col min="6" max="6" width="5.75" style="3990" customWidth="1"/>
    <col min="7" max="7" width="6.5" style="3990" bestFit="1" customWidth="1"/>
    <col min="8" max="8" width="6.5" style="3990" customWidth="1"/>
    <col min="9" max="9" width="6.5" style="3990" bestFit="1" customWidth="1"/>
    <col min="10" max="10" width="6.25" style="3990" customWidth="1"/>
    <col min="11" max="12" width="6" style="3990" customWidth="1"/>
    <col min="13" max="13" width="7.25" style="3990" bestFit="1" customWidth="1"/>
    <col min="14" max="26" width="6" style="3990" customWidth="1"/>
    <col min="27" max="27" width="6.25" style="3990" customWidth="1"/>
    <col min="28" max="28" width="7.25" style="3990" customWidth="1"/>
    <col min="29" max="16384" width="10" style="3990"/>
  </cols>
  <sheetData>
    <row r="1" spans="1:28" s="2913" customFormat="1" ht="19.5">
      <c r="A1" s="1973" t="s">
        <v>3610</v>
      </c>
      <c r="B1" s="1973"/>
      <c r="C1" s="1974"/>
      <c r="D1" s="1975"/>
      <c r="E1" s="1976"/>
      <c r="F1" s="1976"/>
      <c r="G1" s="1976"/>
      <c r="H1" s="1977"/>
      <c r="I1" s="1977"/>
      <c r="J1" s="1977"/>
      <c r="K1" s="1977"/>
      <c r="L1" s="1977"/>
      <c r="M1" s="1977"/>
      <c r="N1" s="1977"/>
      <c r="O1" s="1977"/>
      <c r="P1" s="1977"/>
      <c r="Q1" s="1977"/>
      <c r="R1" s="1977"/>
      <c r="S1" s="1977"/>
      <c r="T1" s="1977"/>
      <c r="U1" s="1977"/>
      <c r="V1" s="1977"/>
      <c r="W1" s="1977"/>
      <c r="X1" s="1977"/>
      <c r="Y1" s="1977"/>
      <c r="Z1" s="1977"/>
      <c r="AA1" s="1977"/>
      <c r="AB1" s="1977"/>
    </row>
    <row r="2" spans="1:28" s="2913" customFormat="1" ht="19.5">
      <c r="A2" s="1973" t="s">
        <v>3611</v>
      </c>
      <c r="B2" s="1973"/>
      <c r="C2" s="1974"/>
      <c r="D2" s="1975"/>
      <c r="E2" s="1976"/>
      <c r="F2" s="1976"/>
      <c r="G2" s="1976"/>
      <c r="H2" s="1976"/>
      <c r="I2" s="1976"/>
      <c r="J2" s="1976"/>
      <c r="K2" s="1976"/>
      <c r="L2" s="1976"/>
      <c r="M2" s="1976"/>
      <c r="N2" s="1976"/>
      <c r="O2" s="1976"/>
      <c r="P2" s="1976"/>
      <c r="Q2" s="1976"/>
      <c r="R2" s="1976"/>
      <c r="S2" s="1976"/>
      <c r="T2" s="1976"/>
      <c r="U2" s="1976"/>
      <c r="V2" s="1976"/>
      <c r="W2" s="1976"/>
      <c r="X2" s="1976"/>
      <c r="Y2" s="1976"/>
      <c r="Z2" s="1976"/>
      <c r="AA2" s="1976"/>
      <c r="AB2" s="1976"/>
    </row>
    <row r="3" spans="1:28" s="119" customFormat="1" ht="16.5" thickBot="1">
      <c r="A3" s="1978"/>
      <c r="B3" s="114"/>
      <c r="C3" s="115"/>
      <c r="D3" s="115"/>
      <c r="E3" s="114"/>
      <c r="F3" s="114"/>
      <c r="G3" s="116" t="s">
        <v>48</v>
      </c>
      <c r="H3" s="117" t="s">
        <v>33</v>
      </c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 t="s">
        <v>33</v>
      </c>
      <c r="V3" s="117" t="s">
        <v>26</v>
      </c>
      <c r="W3" s="117"/>
      <c r="X3" s="117"/>
      <c r="Y3" s="117"/>
      <c r="Z3" s="117"/>
      <c r="AA3" s="117" t="s">
        <v>26</v>
      </c>
      <c r="AB3" s="117" t="s">
        <v>47</v>
      </c>
    </row>
    <row r="4" spans="1:28" s="3980" customFormat="1" ht="15" hidden="1" thickBot="1">
      <c r="A4" s="4357" t="s">
        <v>3612</v>
      </c>
      <c r="B4" s="4360" t="s">
        <v>1838</v>
      </c>
      <c r="C4" s="4363" t="s">
        <v>1235</v>
      </c>
      <c r="D4" s="4366" t="s">
        <v>3613</v>
      </c>
      <c r="E4" s="4366" t="s">
        <v>614</v>
      </c>
      <c r="F4" s="4393"/>
      <c r="G4" s="4373" t="s">
        <v>22</v>
      </c>
      <c r="H4" s="4318"/>
      <c r="I4" s="4318" t="s">
        <v>124</v>
      </c>
      <c r="J4" s="4318"/>
      <c r="K4" s="4318" t="s">
        <v>20</v>
      </c>
      <c r="L4" s="4318"/>
      <c r="M4" s="4318" t="s">
        <v>97</v>
      </c>
      <c r="N4" s="4318"/>
      <c r="O4" s="4318" t="s">
        <v>506</v>
      </c>
      <c r="P4" s="4318"/>
      <c r="Q4" s="4318" t="s">
        <v>119</v>
      </c>
      <c r="R4" s="4318"/>
      <c r="S4" s="4318" t="s">
        <v>615</v>
      </c>
      <c r="T4" s="4318"/>
      <c r="U4" s="4318" t="s">
        <v>519</v>
      </c>
      <c r="V4" s="4318"/>
      <c r="W4" s="4318" t="s">
        <v>92</v>
      </c>
      <c r="X4" s="4318"/>
      <c r="Y4" s="4318" t="s">
        <v>616</v>
      </c>
      <c r="Z4" s="4351"/>
      <c r="AA4" s="4369" t="s">
        <v>617</v>
      </c>
      <c r="AB4" s="4393"/>
    </row>
    <row r="5" spans="1:28" s="3980" customFormat="1" ht="15" hidden="1" thickBot="1">
      <c r="A5" s="4358"/>
      <c r="B5" s="4361"/>
      <c r="C5" s="4364"/>
      <c r="D5" s="4320"/>
      <c r="E5" s="4320"/>
      <c r="F5" s="4394"/>
      <c r="G5" s="4395" t="s">
        <v>27</v>
      </c>
      <c r="H5" s="4325"/>
      <c r="I5" s="4325" t="s">
        <v>527</v>
      </c>
      <c r="J5" s="4325"/>
      <c r="K5" s="4325" t="s">
        <v>13</v>
      </c>
      <c r="L5" s="4325"/>
      <c r="M5" s="4325" t="s">
        <v>75</v>
      </c>
      <c r="N5" s="4325"/>
      <c r="O5" s="4325" t="s">
        <v>132</v>
      </c>
      <c r="P5" s="4325"/>
      <c r="Q5" s="4325" t="s">
        <v>618</v>
      </c>
      <c r="R5" s="4325"/>
      <c r="S5" s="4325" t="s">
        <v>619</v>
      </c>
      <c r="T5" s="4325"/>
      <c r="U5" s="4325" t="s">
        <v>103</v>
      </c>
      <c r="V5" s="4325"/>
      <c r="W5" s="4325" t="s">
        <v>83</v>
      </c>
      <c r="X5" s="4325"/>
      <c r="Y5" s="4325" t="s">
        <v>27</v>
      </c>
      <c r="Z5" s="4326"/>
      <c r="AA5" s="4370"/>
      <c r="AB5" s="4394"/>
    </row>
    <row r="6" spans="1:28" s="3980" customFormat="1" ht="15" hidden="1" thickBot="1">
      <c r="A6" s="4358"/>
      <c r="B6" s="4361"/>
      <c r="C6" s="4364"/>
      <c r="D6" s="4320" t="s">
        <v>643</v>
      </c>
      <c r="E6" s="4384" t="s">
        <v>404</v>
      </c>
      <c r="F6" s="4354"/>
      <c r="G6" s="3981" t="s">
        <v>3</v>
      </c>
      <c r="H6" s="3982" t="s">
        <v>1</v>
      </c>
      <c r="I6" s="3982" t="s">
        <v>3</v>
      </c>
      <c r="J6" s="3982" t="s">
        <v>1</v>
      </c>
      <c r="K6" s="3982" t="s">
        <v>3</v>
      </c>
      <c r="L6" s="3982" t="s">
        <v>1</v>
      </c>
      <c r="M6" s="3982" t="s">
        <v>3</v>
      </c>
      <c r="N6" s="3982" t="s">
        <v>1</v>
      </c>
      <c r="O6" s="3982" t="s">
        <v>3</v>
      </c>
      <c r="P6" s="3982" t="s">
        <v>1</v>
      </c>
      <c r="Q6" s="3982" t="s">
        <v>3</v>
      </c>
      <c r="R6" s="3982" t="s">
        <v>1</v>
      </c>
      <c r="S6" s="3982" t="s">
        <v>3</v>
      </c>
      <c r="T6" s="3982" t="s">
        <v>1</v>
      </c>
      <c r="U6" s="3982" t="s">
        <v>3</v>
      </c>
      <c r="V6" s="3982" t="s">
        <v>1</v>
      </c>
      <c r="W6" s="3982" t="s">
        <v>3</v>
      </c>
      <c r="X6" s="3982" t="s">
        <v>1</v>
      </c>
      <c r="Y6" s="3982" t="s">
        <v>3</v>
      </c>
      <c r="Z6" s="3983" t="s">
        <v>1</v>
      </c>
      <c r="AA6" s="4353" t="s">
        <v>404</v>
      </c>
      <c r="AB6" s="4396"/>
    </row>
    <row r="7" spans="1:28" s="3980" customFormat="1" hidden="1" thickBot="1">
      <c r="A7" s="4358"/>
      <c r="B7" s="4361"/>
      <c r="C7" s="4364"/>
      <c r="D7" s="4320"/>
      <c r="E7" s="4385"/>
      <c r="F7" s="4356"/>
      <c r="G7" s="3984" t="s">
        <v>14</v>
      </c>
      <c r="H7" s="3985" t="s">
        <v>11</v>
      </c>
      <c r="I7" s="3985" t="s">
        <v>7</v>
      </c>
      <c r="J7" s="3985" t="s">
        <v>8</v>
      </c>
      <c r="K7" s="3985" t="s">
        <v>9</v>
      </c>
      <c r="L7" s="3985" t="s">
        <v>10</v>
      </c>
      <c r="M7" s="3985" t="s">
        <v>11</v>
      </c>
      <c r="N7" s="3985" t="s">
        <v>11</v>
      </c>
      <c r="O7" s="3985" t="s">
        <v>8</v>
      </c>
      <c r="P7" s="3985" t="s">
        <v>8</v>
      </c>
      <c r="Q7" s="3985" t="s">
        <v>12</v>
      </c>
      <c r="R7" s="3985" t="s">
        <v>8</v>
      </c>
      <c r="S7" s="3985" t="s">
        <v>9</v>
      </c>
      <c r="T7" s="3985" t="s">
        <v>10</v>
      </c>
      <c r="U7" s="3985" t="s">
        <v>12</v>
      </c>
      <c r="V7" s="3985" t="s">
        <v>7</v>
      </c>
      <c r="W7" s="3985" t="s">
        <v>7</v>
      </c>
      <c r="X7" s="3985" t="s">
        <v>7</v>
      </c>
      <c r="Y7" s="3985" t="s">
        <v>7</v>
      </c>
      <c r="Z7" s="3986" t="s">
        <v>7</v>
      </c>
      <c r="AA7" s="4355"/>
      <c r="AB7" s="4397"/>
    </row>
    <row r="8" spans="1:28" s="3980" customFormat="1" ht="15" hidden="1" thickBot="1">
      <c r="A8" s="4359"/>
      <c r="B8" s="4362"/>
      <c r="C8" s="4365"/>
      <c r="D8" s="4321"/>
      <c r="E8" s="4385"/>
      <c r="F8" s="4356"/>
      <c r="G8" s="3987" t="s">
        <v>77</v>
      </c>
      <c r="H8" s="3988" t="s">
        <v>61</v>
      </c>
      <c r="I8" s="3988" t="s">
        <v>16</v>
      </c>
      <c r="J8" s="3988" t="s">
        <v>15</v>
      </c>
      <c r="K8" s="3988" t="s">
        <v>221</v>
      </c>
      <c r="L8" s="3988" t="s">
        <v>86</v>
      </c>
      <c r="M8" s="3988" t="s">
        <v>63</v>
      </c>
      <c r="N8" s="3988" t="s">
        <v>163</v>
      </c>
      <c r="O8" s="3988" t="s">
        <v>63</v>
      </c>
      <c r="P8" s="3988" t="s">
        <v>84</v>
      </c>
      <c r="Q8" s="3988" t="s">
        <v>62</v>
      </c>
      <c r="R8" s="3988" t="s">
        <v>134</v>
      </c>
      <c r="S8" s="3988" t="s">
        <v>76</v>
      </c>
      <c r="T8" s="3988" t="s">
        <v>84</v>
      </c>
      <c r="U8" s="3988" t="s">
        <v>164</v>
      </c>
      <c r="V8" s="3988" t="s">
        <v>63</v>
      </c>
      <c r="W8" s="3988" t="s">
        <v>15</v>
      </c>
      <c r="X8" s="3988" t="s">
        <v>62</v>
      </c>
      <c r="Y8" s="3988" t="s">
        <v>217</v>
      </c>
      <c r="Z8" s="3989" t="s">
        <v>62</v>
      </c>
      <c r="AA8" s="4374"/>
      <c r="AB8" s="4398"/>
    </row>
    <row r="9" spans="1:28" ht="15.75" hidden="1" thickBot="1">
      <c r="A9" s="1979">
        <v>9</v>
      </c>
      <c r="B9" s="70" t="s">
        <v>253</v>
      </c>
      <c r="C9" s="71" t="s">
        <v>56</v>
      </c>
      <c r="D9" s="71" t="s">
        <v>254</v>
      </c>
      <c r="E9" s="70" t="s">
        <v>513</v>
      </c>
      <c r="F9" s="70" t="s">
        <v>514</v>
      </c>
      <c r="G9" s="3921">
        <v>42794</v>
      </c>
      <c r="H9" s="3921">
        <v>42795</v>
      </c>
      <c r="I9" s="3921">
        <v>42797</v>
      </c>
      <c r="J9" s="3921">
        <v>42798</v>
      </c>
      <c r="K9" s="3921">
        <v>42799</v>
      </c>
      <c r="L9" s="3921">
        <v>42800</v>
      </c>
      <c r="M9" s="3921">
        <v>42802</v>
      </c>
      <c r="N9" s="3921">
        <v>42802</v>
      </c>
      <c r="O9" s="3921">
        <v>42805</v>
      </c>
      <c r="P9" s="3921">
        <v>42805</v>
      </c>
      <c r="Q9" s="3921">
        <v>42810</v>
      </c>
      <c r="R9" s="3921">
        <v>42812</v>
      </c>
      <c r="S9" s="3921">
        <v>42813</v>
      </c>
      <c r="T9" s="3921">
        <v>42814</v>
      </c>
      <c r="U9" s="3921">
        <v>42817</v>
      </c>
      <c r="V9" s="3921">
        <v>42818</v>
      </c>
      <c r="W9" s="3921">
        <v>42818</v>
      </c>
      <c r="X9" s="3921">
        <v>42818</v>
      </c>
      <c r="Y9" s="3921">
        <v>42825</v>
      </c>
      <c r="Z9" s="3924">
        <v>42825</v>
      </c>
      <c r="AA9" s="1397" t="s">
        <v>620</v>
      </c>
      <c r="AB9" s="2918" t="s">
        <v>621</v>
      </c>
    </row>
    <row r="10" spans="1:28" ht="15.75" hidden="1" thickBot="1">
      <c r="A10" s="3991">
        <v>10</v>
      </c>
      <c r="B10" s="3992" t="s">
        <v>1406</v>
      </c>
      <c r="C10" s="3993" t="s">
        <v>56</v>
      </c>
      <c r="D10" s="3993" t="s">
        <v>1407</v>
      </c>
      <c r="E10" s="3992" t="s">
        <v>350</v>
      </c>
      <c r="F10" s="3992"/>
      <c r="G10" s="3994">
        <v>42801</v>
      </c>
      <c r="H10" s="3994">
        <v>42802</v>
      </c>
      <c r="I10" s="3994">
        <v>42804</v>
      </c>
      <c r="J10" s="3994">
        <v>42805</v>
      </c>
      <c r="K10" s="3994">
        <v>42806</v>
      </c>
      <c r="L10" s="3994">
        <v>42807</v>
      </c>
      <c r="M10" s="3994">
        <v>42809</v>
      </c>
      <c r="N10" s="3994" t="s">
        <v>354</v>
      </c>
      <c r="O10" s="3994"/>
      <c r="P10" s="3994"/>
      <c r="Q10" s="3994"/>
      <c r="R10" s="3994"/>
      <c r="S10" s="3994"/>
      <c r="T10" s="3994"/>
      <c r="U10" s="3994"/>
      <c r="V10" s="3994"/>
      <c r="W10" s="3994"/>
      <c r="X10" s="3994"/>
      <c r="Y10" s="3994"/>
      <c r="Z10" s="3995"/>
      <c r="AA10" s="1396"/>
      <c r="AB10" s="4052"/>
    </row>
    <row r="11" spans="1:28" ht="15.75" hidden="1" thickBot="1">
      <c r="A11" s="4357" t="s">
        <v>3612</v>
      </c>
      <c r="B11" s="4360" t="s">
        <v>1838</v>
      </c>
      <c r="C11" s="4363" t="s">
        <v>1235</v>
      </c>
      <c r="D11" s="4366" t="s">
        <v>3613</v>
      </c>
      <c r="E11" s="4366" t="s">
        <v>614</v>
      </c>
      <c r="F11" s="4393"/>
      <c r="G11" s="4373" t="s">
        <v>969</v>
      </c>
      <c r="H11" s="4318"/>
      <c r="I11" s="4318" t="s">
        <v>124</v>
      </c>
      <c r="J11" s="4318"/>
      <c r="K11" s="4318" t="s">
        <v>20</v>
      </c>
      <c r="L11" s="4318"/>
      <c r="M11" s="4318" t="s">
        <v>97</v>
      </c>
      <c r="N11" s="4318"/>
      <c r="O11" s="4318" t="s">
        <v>506</v>
      </c>
      <c r="P11" s="4318"/>
      <c r="Q11" s="4318" t="s">
        <v>119</v>
      </c>
      <c r="R11" s="4318"/>
      <c r="S11" s="4318" t="s">
        <v>615</v>
      </c>
      <c r="T11" s="4318"/>
      <c r="U11" s="4318" t="s">
        <v>519</v>
      </c>
      <c r="V11" s="4318"/>
      <c r="W11" s="4318" t="s">
        <v>92</v>
      </c>
      <c r="X11" s="4318"/>
      <c r="Y11" s="4318" t="s">
        <v>616</v>
      </c>
      <c r="Z11" s="4351"/>
      <c r="AA11" s="4369" t="s">
        <v>617</v>
      </c>
      <c r="AB11" s="4367"/>
    </row>
    <row r="12" spans="1:28" ht="15.75" hidden="1" thickBot="1">
      <c r="A12" s="4358"/>
      <c r="B12" s="4361"/>
      <c r="C12" s="4364"/>
      <c r="D12" s="4320"/>
      <c r="E12" s="4320"/>
      <c r="F12" s="4394"/>
      <c r="G12" s="4395" t="s">
        <v>27</v>
      </c>
      <c r="H12" s="4325"/>
      <c r="I12" s="4325" t="s">
        <v>527</v>
      </c>
      <c r="J12" s="4325"/>
      <c r="K12" s="4325" t="s">
        <v>13</v>
      </c>
      <c r="L12" s="4325"/>
      <c r="M12" s="4325" t="s">
        <v>75</v>
      </c>
      <c r="N12" s="4325"/>
      <c r="O12" s="4325" t="s">
        <v>132</v>
      </c>
      <c r="P12" s="4325"/>
      <c r="Q12" s="4325" t="s">
        <v>618</v>
      </c>
      <c r="R12" s="4325"/>
      <c r="S12" s="4325" t="s">
        <v>619</v>
      </c>
      <c r="T12" s="4325"/>
      <c r="U12" s="4325" t="s">
        <v>103</v>
      </c>
      <c r="V12" s="4325"/>
      <c r="W12" s="4325" t="s">
        <v>83</v>
      </c>
      <c r="X12" s="4325"/>
      <c r="Y12" s="4325" t="s">
        <v>220</v>
      </c>
      <c r="Z12" s="4326"/>
      <c r="AA12" s="4370"/>
      <c r="AB12" s="4368"/>
    </row>
    <row r="13" spans="1:28" ht="15.75" hidden="1" thickBot="1">
      <c r="A13" s="4358"/>
      <c r="B13" s="4361"/>
      <c r="C13" s="4364"/>
      <c r="D13" s="4320" t="s">
        <v>643</v>
      </c>
      <c r="E13" s="4384" t="s">
        <v>404</v>
      </c>
      <c r="F13" s="4354"/>
      <c r="G13" s="3981" t="s">
        <v>3</v>
      </c>
      <c r="H13" s="3982" t="s">
        <v>1</v>
      </c>
      <c r="I13" s="3982" t="s">
        <v>3</v>
      </c>
      <c r="J13" s="3982" t="s">
        <v>1</v>
      </c>
      <c r="K13" s="3982" t="s">
        <v>3</v>
      </c>
      <c r="L13" s="3982" t="s">
        <v>1</v>
      </c>
      <c r="M13" s="3982" t="s">
        <v>3</v>
      </c>
      <c r="N13" s="3982" t="s">
        <v>1</v>
      </c>
      <c r="O13" s="3982" t="s">
        <v>3</v>
      </c>
      <c r="P13" s="3982" t="s">
        <v>1</v>
      </c>
      <c r="Q13" s="3982" t="s">
        <v>3</v>
      </c>
      <c r="R13" s="3982" t="s">
        <v>1</v>
      </c>
      <c r="S13" s="3982" t="s">
        <v>3</v>
      </c>
      <c r="T13" s="3982" t="s">
        <v>1</v>
      </c>
      <c r="U13" s="3982" t="s">
        <v>3</v>
      </c>
      <c r="V13" s="3982" t="s">
        <v>1</v>
      </c>
      <c r="W13" s="3982" t="s">
        <v>3</v>
      </c>
      <c r="X13" s="3982" t="s">
        <v>1</v>
      </c>
      <c r="Y13" s="3982" t="s">
        <v>3</v>
      </c>
      <c r="Z13" s="3983" t="s">
        <v>1</v>
      </c>
      <c r="AA13" s="4353" t="s">
        <v>404</v>
      </c>
      <c r="AB13" s="4354"/>
    </row>
    <row r="14" spans="1:28" ht="15" hidden="1" thickBot="1">
      <c r="A14" s="4358"/>
      <c r="B14" s="4361"/>
      <c r="C14" s="4364"/>
      <c r="D14" s="4320"/>
      <c r="E14" s="4385"/>
      <c r="F14" s="4356"/>
      <c r="G14" s="3984" t="s">
        <v>14</v>
      </c>
      <c r="H14" s="3985" t="s">
        <v>11</v>
      </c>
      <c r="I14" s="3985" t="s">
        <v>7</v>
      </c>
      <c r="J14" s="3985" t="s">
        <v>8</v>
      </c>
      <c r="K14" s="3985" t="s">
        <v>9</v>
      </c>
      <c r="L14" s="3985" t="s">
        <v>10</v>
      </c>
      <c r="M14" s="3985" t="s">
        <v>11</v>
      </c>
      <c r="N14" s="3985" t="s">
        <v>11</v>
      </c>
      <c r="O14" s="3985" t="s">
        <v>8</v>
      </c>
      <c r="P14" s="3985" t="s">
        <v>8</v>
      </c>
      <c r="Q14" s="3985" t="s">
        <v>12</v>
      </c>
      <c r="R14" s="3985" t="s">
        <v>8</v>
      </c>
      <c r="S14" s="3985" t="s">
        <v>9</v>
      </c>
      <c r="T14" s="3985" t="s">
        <v>10</v>
      </c>
      <c r="U14" s="3985" t="s">
        <v>12</v>
      </c>
      <c r="V14" s="3985" t="s">
        <v>7</v>
      </c>
      <c r="W14" s="3985" t="s">
        <v>7</v>
      </c>
      <c r="X14" s="3985" t="s">
        <v>7</v>
      </c>
      <c r="Y14" s="3985" t="s">
        <v>7</v>
      </c>
      <c r="Z14" s="3986" t="s">
        <v>7</v>
      </c>
      <c r="AA14" s="4355"/>
      <c r="AB14" s="4356"/>
    </row>
    <row r="15" spans="1:28" ht="15.75" hidden="1" thickBot="1">
      <c r="A15" s="4359"/>
      <c r="B15" s="4362"/>
      <c r="C15" s="4365"/>
      <c r="D15" s="4321"/>
      <c r="E15" s="4385"/>
      <c r="F15" s="4356"/>
      <c r="G15" s="3987" t="s">
        <v>77</v>
      </c>
      <c r="H15" s="3988" t="s">
        <v>61</v>
      </c>
      <c r="I15" s="3988" t="s">
        <v>16</v>
      </c>
      <c r="J15" s="3988" t="s">
        <v>15</v>
      </c>
      <c r="K15" s="3988" t="s">
        <v>221</v>
      </c>
      <c r="L15" s="3988" t="s">
        <v>86</v>
      </c>
      <c r="M15" s="3988" t="s">
        <v>63</v>
      </c>
      <c r="N15" s="3988" t="s">
        <v>163</v>
      </c>
      <c r="O15" s="3988" t="s">
        <v>63</v>
      </c>
      <c r="P15" s="3988" t="s">
        <v>84</v>
      </c>
      <c r="Q15" s="3988" t="s">
        <v>62</v>
      </c>
      <c r="R15" s="3988" t="s">
        <v>134</v>
      </c>
      <c r="S15" s="3988" t="s">
        <v>76</v>
      </c>
      <c r="T15" s="3988" t="s">
        <v>84</v>
      </c>
      <c r="U15" s="3988" t="s">
        <v>164</v>
      </c>
      <c r="V15" s="3988" t="s">
        <v>63</v>
      </c>
      <c r="W15" s="3988" t="s">
        <v>15</v>
      </c>
      <c r="X15" s="3988" t="s">
        <v>62</v>
      </c>
      <c r="Y15" s="3988" t="s">
        <v>164</v>
      </c>
      <c r="Z15" s="3989" t="s">
        <v>62</v>
      </c>
      <c r="AA15" s="4374"/>
      <c r="AB15" s="4375"/>
    </row>
    <row r="16" spans="1:28" ht="15.75" hidden="1" thickBot="1">
      <c r="A16" s="1979">
        <v>10</v>
      </c>
      <c r="B16" s="70" t="s">
        <v>423</v>
      </c>
      <c r="C16" s="71" t="s">
        <v>56</v>
      </c>
      <c r="D16" s="71" t="s">
        <v>424</v>
      </c>
      <c r="E16" s="70" t="s">
        <v>199</v>
      </c>
      <c r="F16" s="70" t="s">
        <v>200</v>
      </c>
      <c r="G16" s="3921"/>
      <c r="H16" s="3921"/>
      <c r="I16" s="3921"/>
      <c r="J16" s="3921"/>
      <c r="K16" s="3921"/>
      <c r="L16" s="3921"/>
      <c r="M16" s="3921" t="s">
        <v>1408</v>
      </c>
      <c r="N16" s="3921">
        <v>42809</v>
      </c>
      <c r="O16" s="3921">
        <v>42812</v>
      </c>
      <c r="P16" s="3921">
        <v>42812</v>
      </c>
      <c r="Q16" s="3921">
        <v>42817</v>
      </c>
      <c r="R16" s="3921">
        <v>42819</v>
      </c>
      <c r="S16" s="3921">
        <v>42820</v>
      </c>
      <c r="T16" s="3921">
        <v>42821</v>
      </c>
      <c r="U16" s="3921">
        <v>42824</v>
      </c>
      <c r="V16" s="3921">
        <v>42825</v>
      </c>
      <c r="W16" s="3921">
        <v>42825</v>
      </c>
      <c r="X16" s="3921">
        <v>42825</v>
      </c>
      <c r="Y16" s="3921">
        <v>42832</v>
      </c>
      <c r="Z16" s="13">
        <v>42832</v>
      </c>
      <c r="AA16" s="2919" t="s">
        <v>1383</v>
      </c>
      <c r="AB16" s="2920" t="s">
        <v>1384</v>
      </c>
    </row>
    <row r="17" spans="1:28" ht="15.75" hidden="1" thickBot="1">
      <c r="A17" s="3996">
        <v>11</v>
      </c>
      <c r="B17" s="3997" t="s">
        <v>1409</v>
      </c>
      <c r="C17" s="3998" t="s">
        <v>56</v>
      </c>
      <c r="D17" s="3998" t="s">
        <v>1410</v>
      </c>
      <c r="E17" s="3997" t="s">
        <v>532</v>
      </c>
      <c r="F17" s="3997"/>
      <c r="G17" s="3999">
        <v>42808</v>
      </c>
      <c r="H17" s="3999">
        <v>42809</v>
      </c>
      <c r="I17" s="3999">
        <v>42811</v>
      </c>
      <c r="J17" s="3999">
        <v>42812</v>
      </c>
      <c r="K17" s="3999">
        <v>42813</v>
      </c>
      <c r="L17" s="3999">
        <v>42814</v>
      </c>
      <c r="M17" s="3999">
        <v>42816</v>
      </c>
      <c r="N17" s="3999" t="s">
        <v>354</v>
      </c>
      <c r="O17" s="3999"/>
      <c r="P17" s="3999"/>
      <c r="Q17" s="3999"/>
      <c r="R17" s="3999"/>
      <c r="S17" s="3999"/>
      <c r="T17" s="3999"/>
      <c r="U17" s="3999"/>
      <c r="V17" s="3999"/>
      <c r="W17" s="3999"/>
      <c r="X17" s="3999"/>
      <c r="Y17" s="3999"/>
      <c r="Z17" s="4000"/>
      <c r="AA17" s="4021"/>
      <c r="AB17" s="4033"/>
    </row>
    <row r="18" spans="1:28" ht="15.75" hidden="1" thickBot="1">
      <c r="A18" s="3996">
        <v>11</v>
      </c>
      <c r="B18" s="3997" t="s">
        <v>191</v>
      </c>
      <c r="C18" s="3998" t="s">
        <v>56</v>
      </c>
      <c r="D18" s="3998" t="s">
        <v>192</v>
      </c>
      <c r="E18" s="3997" t="s">
        <v>405</v>
      </c>
      <c r="F18" s="3997" t="s">
        <v>406</v>
      </c>
      <c r="G18" s="3999"/>
      <c r="H18" s="3999"/>
      <c r="I18" s="3999"/>
      <c r="J18" s="3999"/>
      <c r="K18" s="3999"/>
      <c r="L18" s="3999"/>
      <c r="M18" s="3999" t="s">
        <v>1408</v>
      </c>
      <c r="N18" s="3999">
        <v>42816</v>
      </c>
      <c r="O18" s="3999">
        <v>42819</v>
      </c>
      <c r="P18" s="3999">
        <v>42819</v>
      </c>
      <c r="Q18" s="3999">
        <v>42824</v>
      </c>
      <c r="R18" s="3999">
        <v>42826</v>
      </c>
      <c r="S18" s="3999">
        <v>42827</v>
      </c>
      <c r="T18" s="3999">
        <v>42828</v>
      </c>
      <c r="U18" s="3999">
        <v>42831</v>
      </c>
      <c r="V18" s="3999">
        <v>42832</v>
      </c>
      <c r="W18" s="3999">
        <v>42832</v>
      </c>
      <c r="X18" s="3999">
        <v>42832</v>
      </c>
      <c r="Y18" s="3999">
        <v>42839</v>
      </c>
      <c r="Z18" s="4000">
        <v>42839</v>
      </c>
      <c r="AA18" s="4021" t="s">
        <v>674</v>
      </c>
      <c r="AB18" s="4033" t="s">
        <v>675</v>
      </c>
    </row>
    <row r="19" spans="1:28" ht="15.75" hidden="1" thickBot="1">
      <c r="A19" s="1980">
        <v>12</v>
      </c>
      <c r="B19" s="4001" t="s">
        <v>266</v>
      </c>
      <c r="C19" s="2574" t="s">
        <v>56</v>
      </c>
      <c r="D19" s="2574" t="s">
        <v>267</v>
      </c>
      <c r="E19" s="4001" t="s">
        <v>151</v>
      </c>
      <c r="F19" s="4001" t="s">
        <v>152</v>
      </c>
      <c r="G19" s="4002">
        <v>42815</v>
      </c>
      <c r="H19" s="4002">
        <v>42816</v>
      </c>
      <c r="I19" s="4002">
        <v>42818</v>
      </c>
      <c r="J19" s="4002">
        <v>42819</v>
      </c>
      <c r="K19" s="4002">
        <v>42820</v>
      </c>
      <c r="L19" s="4002">
        <v>42821</v>
      </c>
      <c r="M19" s="4002">
        <v>42823</v>
      </c>
      <c r="N19" s="4002">
        <v>42823</v>
      </c>
      <c r="O19" s="4002">
        <v>42826</v>
      </c>
      <c r="P19" s="4002">
        <v>42826</v>
      </c>
      <c r="Q19" s="4002">
        <v>42831</v>
      </c>
      <c r="R19" s="4002">
        <v>42833</v>
      </c>
      <c r="S19" s="4002">
        <v>42834</v>
      </c>
      <c r="T19" s="4002">
        <v>42835</v>
      </c>
      <c r="U19" s="4002">
        <v>42838</v>
      </c>
      <c r="V19" s="4002">
        <v>42839</v>
      </c>
      <c r="W19" s="4002">
        <v>42839</v>
      </c>
      <c r="X19" s="4002">
        <v>42839</v>
      </c>
      <c r="Y19" s="4002">
        <v>42846</v>
      </c>
      <c r="Z19" s="4003">
        <v>42846</v>
      </c>
      <c r="AA19" s="1396" t="s">
        <v>622</v>
      </c>
      <c r="AB19" s="4052" t="s">
        <v>623</v>
      </c>
    </row>
    <row r="20" spans="1:28" ht="15.75" hidden="1" thickBot="1">
      <c r="A20" s="4357" t="s">
        <v>3612</v>
      </c>
      <c r="B20" s="4360" t="s">
        <v>1838</v>
      </c>
      <c r="C20" s="4363" t="s">
        <v>1235</v>
      </c>
      <c r="D20" s="4366" t="s">
        <v>3613</v>
      </c>
      <c r="E20" s="4366" t="s">
        <v>614</v>
      </c>
      <c r="F20" s="4393"/>
      <c r="G20" s="4373" t="s">
        <v>969</v>
      </c>
      <c r="H20" s="4318"/>
      <c r="I20" s="4318" t="s">
        <v>124</v>
      </c>
      <c r="J20" s="4318"/>
      <c r="K20" s="4318" t="s">
        <v>20</v>
      </c>
      <c r="L20" s="4318"/>
      <c r="M20" s="4318" t="s">
        <v>97</v>
      </c>
      <c r="N20" s="4318"/>
      <c r="O20" s="4318" t="s">
        <v>506</v>
      </c>
      <c r="P20" s="4318"/>
      <c r="Q20" s="4318" t="s">
        <v>119</v>
      </c>
      <c r="R20" s="4318"/>
      <c r="S20" s="4318" t="s">
        <v>615</v>
      </c>
      <c r="T20" s="4318"/>
      <c r="U20" s="4318" t="s">
        <v>138</v>
      </c>
      <c r="V20" s="4318"/>
      <c r="W20" s="4318" t="s">
        <v>92</v>
      </c>
      <c r="X20" s="4318"/>
      <c r="Y20" s="4318" t="s">
        <v>616</v>
      </c>
      <c r="Z20" s="4351"/>
      <c r="AA20" s="4399" t="s">
        <v>617</v>
      </c>
      <c r="AB20" s="4400"/>
    </row>
    <row r="21" spans="1:28" ht="15.75" hidden="1" thickBot="1">
      <c r="A21" s="4358"/>
      <c r="B21" s="4361"/>
      <c r="C21" s="4364"/>
      <c r="D21" s="4320"/>
      <c r="E21" s="4320"/>
      <c r="F21" s="4394"/>
      <c r="G21" s="4395" t="s">
        <v>27</v>
      </c>
      <c r="H21" s="4325"/>
      <c r="I21" s="4325" t="s">
        <v>527</v>
      </c>
      <c r="J21" s="4325"/>
      <c r="K21" s="4325" t="s">
        <v>13</v>
      </c>
      <c r="L21" s="4325"/>
      <c r="M21" s="4325" t="s">
        <v>75</v>
      </c>
      <c r="N21" s="4325"/>
      <c r="O21" s="4325" t="s">
        <v>132</v>
      </c>
      <c r="P21" s="4325"/>
      <c r="Q21" s="4325" t="s">
        <v>618</v>
      </c>
      <c r="R21" s="4325"/>
      <c r="S21" s="4325" t="s">
        <v>619</v>
      </c>
      <c r="T21" s="4325"/>
      <c r="U21" s="4325" t="s">
        <v>179</v>
      </c>
      <c r="V21" s="4325"/>
      <c r="W21" s="4325" t="s">
        <v>83</v>
      </c>
      <c r="X21" s="4325"/>
      <c r="Y21" s="4325" t="s">
        <v>220</v>
      </c>
      <c r="Z21" s="4326"/>
      <c r="AA21" s="4370"/>
      <c r="AB21" s="4368"/>
    </row>
    <row r="22" spans="1:28" ht="15.75" hidden="1" thickBot="1">
      <c r="A22" s="4358"/>
      <c r="B22" s="4361"/>
      <c r="C22" s="4364"/>
      <c r="D22" s="4320" t="s">
        <v>643</v>
      </c>
      <c r="E22" s="4384" t="s">
        <v>404</v>
      </c>
      <c r="F22" s="4354"/>
      <c r="G22" s="3981" t="s">
        <v>3</v>
      </c>
      <c r="H22" s="3982" t="s">
        <v>1</v>
      </c>
      <c r="I22" s="3982" t="s">
        <v>3</v>
      </c>
      <c r="J22" s="3982" t="s">
        <v>1</v>
      </c>
      <c r="K22" s="3982" t="s">
        <v>3</v>
      </c>
      <c r="L22" s="3982" t="s">
        <v>1</v>
      </c>
      <c r="M22" s="3982" t="s">
        <v>3</v>
      </c>
      <c r="N22" s="3982" t="s">
        <v>1</v>
      </c>
      <c r="O22" s="3982" t="s">
        <v>3</v>
      </c>
      <c r="P22" s="3982" t="s">
        <v>1</v>
      </c>
      <c r="Q22" s="3982" t="s">
        <v>3</v>
      </c>
      <c r="R22" s="3982" t="s">
        <v>1</v>
      </c>
      <c r="S22" s="3982" t="s">
        <v>3</v>
      </c>
      <c r="T22" s="3982" t="s">
        <v>1</v>
      </c>
      <c r="U22" s="3982" t="s">
        <v>3</v>
      </c>
      <c r="V22" s="3982" t="s">
        <v>1</v>
      </c>
      <c r="W22" s="3982" t="s">
        <v>3</v>
      </c>
      <c r="X22" s="3982" t="s">
        <v>1</v>
      </c>
      <c r="Y22" s="3982" t="s">
        <v>3</v>
      </c>
      <c r="Z22" s="3983" t="s">
        <v>1</v>
      </c>
      <c r="AA22" s="4353" t="s">
        <v>404</v>
      </c>
      <c r="AB22" s="4354"/>
    </row>
    <row r="23" spans="1:28" ht="15" hidden="1" thickBot="1">
      <c r="A23" s="4358"/>
      <c r="B23" s="4361"/>
      <c r="C23" s="4364"/>
      <c r="D23" s="4320"/>
      <c r="E23" s="4385"/>
      <c r="F23" s="4356"/>
      <c r="G23" s="3984" t="s">
        <v>14</v>
      </c>
      <c r="H23" s="3985" t="s">
        <v>11</v>
      </c>
      <c r="I23" s="3985" t="s">
        <v>7</v>
      </c>
      <c r="J23" s="3985" t="s">
        <v>8</v>
      </c>
      <c r="K23" s="3985" t="s">
        <v>9</v>
      </c>
      <c r="L23" s="3985" t="s">
        <v>10</v>
      </c>
      <c r="M23" s="3985" t="s">
        <v>11</v>
      </c>
      <c r="N23" s="3985" t="s">
        <v>11</v>
      </c>
      <c r="O23" s="3985" t="s">
        <v>8</v>
      </c>
      <c r="P23" s="3985" t="s">
        <v>8</v>
      </c>
      <c r="Q23" s="3985" t="s">
        <v>12</v>
      </c>
      <c r="R23" s="3985" t="s">
        <v>8</v>
      </c>
      <c r="S23" s="3985" t="s">
        <v>9</v>
      </c>
      <c r="T23" s="3985" t="s">
        <v>10</v>
      </c>
      <c r="U23" s="3985" t="s">
        <v>12</v>
      </c>
      <c r="V23" s="3985" t="s">
        <v>12</v>
      </c>
      <c r="W23" s="3985" t="s">
        <v>7</v>
      </c>
      <c r="X23" s="3985" t="s">
        <v>7</v>
      </c>
      <c r="Y23" s="3985" t="s">
        <v>7</v>
      </c>
      <c r="Z23" s="3986" t="s">
        <v>7</v>
      </c>
      <c r="AA23" s="4355"/>
      <c r="AB23" s="4356"/>
    </row>
    <row r="24" spans="1:28" ht="15.75" hidden="1" thickBot="1">
      <c r="A24" s="4359"/>
      <c r="B24" s="4362"/>
      <c r="C24" s="4365"/>
      <c r="D24" s="4321"/>
      <c r="E24" s="4385"/>
      <c r="F24" s="4356"/>
      <c r="G24" s="3987" t="s">
        <v>312</v>
      </c>
      <c r="H24" s="3988" t="s">
        <v>61</v>
      </c>
      <c r="I24" s="3988" t="s">
        <v>34</v>
      </c>
      <c r="J24" s="3988" t="s">
        <v>221</v>
      </c>
      <c r="K24" s="3988" t="s">
        <v>62</v>
      </c>
      <c r="L24" s="3988" t="s">
        <v>163</v>
      </c>
      <c r="M24" s="3988" t="s">
        <v>60</v>
      </c>
      <c r="N24" s="3988" t="s">
        <v>59</v>
      </c>
      <c r="O24" s="3988" t="s">
        <v>217</v>
      </c>
      <c r="P24" s="3988" t="s">
        <v>62</v>
      </c>
      <c r="Q24" s="3988" t="s">
        <v>59</v>
      </c>
      <c r="R24" s="3988" t="s">
        <v>312</v>
      </c>
      <c r="S24" s="3988" t="s">
        <v>34</v>
      </c>
      <c r="T24" s="3988" t="s">
        <v>209</v>
      </c>
      <c r="U24" s="3988" t="s">
        <v>80</v>
      </c>
      <c r="V24" s="3988" t="s">
        <v>78</v>
      </c>
      <c r="W24" s="3988" t="s">
        <v>164</v>
      </c>
      <c r="X24" s="3988" t="s">
        <v>84</v>
      </c>
      <c r="Y24" s="3988" t="s">
        <v>164</v>
      </c>
      <c r="Z24" s="3989" t="s">
        <v>62</v>
      </c>
      <c r="AA24" s="4374"/>
      <c r="AB24" s="4375"/>
    </row>
    <row r="25" spans="1:28" ht="15.75" hidden="1" thickBot="1">
      <c r="A25" s="1981">
        <v>13</v>
      </c>
      <c r="B25" s="732" t="s">
        <v>581</v>
      </c>
      <c r="C25" s="733" t="s">
        <v>56</v>
      </c>
      <c r="D25" s="733" t="s">
        <v>582</v>
      </c>
      <c r="E25" s="732" t="s">
        <v>151</v>
      </c>
      <c r="F25" s="732" t="s">
        <v>152</v>
      </c>
      <c r="G25" s="3922">
        <v>42822</v>
      </c>
      <c r="H25" s="3922">
        <v>42823</v>
      </c>
      <c r="I25" s="3922">
        <v>42825</v>
      </c>
      <c r="J25" s="3922">
        <v>42826</v>
      </c>
      <c r="K25" s="3922">
        <v>42827</v>
      </c>
      <c r="L25" s="3922">
        <v>42828</v>
      </c>
      <c r="M25" s="3922">
        <v>42830</v>
      </c>
      <c r="N25" s="3922">
        <v>42830</v>
      </c>
      <c r="O25" s="3922">
        <v>42833</v>
      </c>
      <c r="P25" s="3922">
        <v>42833</v>
      </c>
      <c r="Q25" s="3922">
        <v>42838</v>
      </c>
      <c r="R25" s="3922">
        <v>42840</v>
      </c>
      <c r="S25" s="3922">
        <v>42841</v>
      </c>
      <c r="T25" s="3922">
        <v>42842</v>
      </c>
      <c r="U25" s="3922">
        <v>42845</v>
      </c>
      <c r="V25" s="3922">
        <v>42845</v>
      </c>
      <c r="W25" s="3922">
        <v>42846</v>
      </c>
      <c r="X25" s="3922">
        <v>42846</v>
      </c>
      <c r="Y25" s="3922">
        <v>42853</v>
      </c>
      <c r="Z25" s="729">
        <v>42853</v>
      </c>
      <c r="AA25" s="2921" t="s">
        <v>622</v>
      </c>
      <c r="AB25" s="2922" t="s">
        <v>623</v>
      </c>
    </row>
    <row r="26" spans="1:28" ht="15.75" hidden="1" thickBot="1">
      <c r="A26" s="4357" t="s">
        <v>3612</v>
      </c>
      <c r="B26" s="4360" t="s">
        <v>1838</v>
      </c>
      <c r="C26" s="4363" t="s">
        <v>1235</v>
      </c>
      <c r="D26" s="4366" t="s">
        <v>3613</v>
      </c>
      <c r="E26" s="4366" t="s">
        <v>614</v>
      </c>
      <c r="F26" s="4367"/>
      <c r="G26" s="4373" t="s">
        <v>969</v>
      </c>
      <c r="H26" s="4318"/>
      <c r="I26" s="4351" t="s">
        <v>124</v>
      </c>
      <c r="J26" s="4352"/>
      <c r="K26" s="4351" t="s">
        <v>20</v>
      </c>
      <c r="L26" s="4352"/>
      <c r="M26" s="4351" t="s">
        <v>97</v>
      </c>
      <c r="N26" s="4352"/>
      <c r="O26" s="4351" t="s">
        <v>506</v>
      </c>
      <c r="P26" s="4352"/>
      <c r="Q26" s="4351" t="s">
        <v>119</v>
      </c>
      <c r="R26" s="4352"/>
      <c r="S26" s="4351" t="s">
        <v>615</v>
      </c>
      <c r="T26" s="4352"/>
      <c r="U26" s="4351" t="s">
        <v>138</v>
      </c>
      <c r="V26" s="4352"/>
      <c r="W26" s="4351" t="s">
        <v>92</v>
      </c>
      <c r="X26" s="4352"/>
      <c r="Y26" s="4351" t="s">
        <v>616</v>
      </c>
      <c r="Z26" s="4387"/>
      <c r="AA26" s="4388" t="s">
        <v>617</v>
      </c>
      <c r="AB26" s="4389"/>
    </row>
    <row r="27" spans="1:28" ht="15.75" hidden="1" thickBot="1">
      <c r="A27" s="4358"/>
      <c r="B27" s="4361"/>
      <c r="C27" s="4364"/>
      <c r="D27" s="4320"/>
      <c r="E27" s="4320"/>
      <c r="F27" s="4368"/>
      <c r="G27" s="4392" t="s">
        <v>220</v>
      </c>
      <c r="H27" s="4324"/>
      <c r="I27" s="4326" t="s">
        <v>527</v>
      </c>
      <c r="J27" s="4324"/>
      <c r="K27" s="4326" t="s">
        <v>13</v>
      </c>
      <c r="L27" s="4324"/>
      <c r="M27" s="4326" t="s">
        <v>75</v>
      </c>
      <c r="N27" s="4324"/>
      <c r="O27" s="4326" t="s">
        <v>132</v>
      </c>
      <c r="P27" s="4324"/>
      <c r="Q27" s="4326" t="s">
        <v>618</v>
      </c>
      <c r="R27" s="4324"/>
      <c r="S27" s="4326" t="s">
        <v>619</v>
      </c>
      <c r="T27" s="4324"/>
      <c r="U27" s="4326" t="s">
        <v>179</v>
      </c>
      <c r="V27" s="4324"/>
      <c r="W27" s="4326" t="s">
        <v>83</v>
      </c>
      <c r="X27" s="4324"/>
      <c r="Y27" s="4326" t="s">
        <v>220</v>
      </c>
      <c r="Z27" s="4386"/>
      <c r="AA27" s="4390"/>
      <c r="AB27" s="4391"/>
    </row>
    <row r="28" spans="1:28" ht="15.75" hidden="1" thickBot="1">
      <c r="A28" s="4358"/>
      <c r="B28" s="4361"/>
      <c r="C28" s="4364"/>
      <c r="D28" s="4320" t="s">
        <v>643</v>
      </c>
      <c r="E28" s="4384" t="s">
        <v>404</v>
      </c>
      <c r="F28" s="4354"/>
      <c r="G28" s="4004" t="s">
        <v>3</v>
      </c>
      <c r="H28" s="3982" t="s">
        <v>1</v>
      </c>
      <c r="I28" s="3982" t="s">
        <v>3</v>
      </c>
      <c r="J28" s="3982" t="s">
        <v>1</v>
      </c>
      <c r="K28" s="3982" t="s">
        <v>3</v>
      </c>
      <c r="L28" s="3982" t="s">
        <v>1</v>
      </c>
      <c r="M28" s="3982" t="s">
        <v>3</v>
      </c>
      <c r="N28" s="3982" t="s">
        <v>1</v>
      </c>
      <c r="O28" s="3982" t="s">
        <v>3</v>
      </c>
      <c r="P28" s="3982" t="s">
        <v>1</v>
      </c>
      <c r="Q28" s="3982" t="s">
        <v>3</v>
      </c>
      <c r="R28" s="3982" t="s">
        <v>1</v>
      </c>
      <c r="S28" s="3982" t="s">
        <v>3</v>
      </c>
      <c r="T28" s="3982" t="s">
        <v>1</v>
      </c>
      <c r="U28" s="3982" t="s">
        <v>3</v>
      </c>
      <c r="V28" s="3982" t="s">
        <v>1</v>
      </c>
      <c r="W28" s="3982" t="s">
        <v>3</v>
      </c>
      <c r="X28" s="3982" t="s">
        <v>1</v>
      </c>
      <c r="Y28" s="3982" t="s">
        <v>3</v>
      </c>
      <c r="Z28" s="3983" t="s">
        <v>1</v>
      </c>
      <c r="AA28" s="4353" t="s">
        <v>404</v>
      </c>
      <c r="AB28" s="4376"/>
    </row>
    <row r="29" spans="1:28" ht="15" hidden="1" thickBot="1">
      <c r="A29" s="4358"/>
      <c r="B29" s="4361"/>
      <c r="C29" s="4364"/>
      <c r="D29" s="4320"/>
      <c r="E29" s="4385"/>
      <c r="F29" s="4356"/>
      <c r="G29" s="4005" t="s">
        <v>14</v>
      </c>
      <c r="H29" s="3985" t="s">
        <v>11</v>
      </c>
      <c r="I29" s="3985" t="s">
        <v>7</v>
      </c>
      <c r="J29" s="3985" t="s">
        <v>8</v>
      </c>
      <c r="K29" s="3985" t="s">
        <v>9</v>
      </c>
      <c r="L29" s="3985" t="s">
        <v>10</v>
      </c>
      <c r="M29" s="3985" t="s">
        <v>11</v>
      </c>
      <c r="N29" s="3985" t="s">
        <v>11</v>
      </c>
      <c r="O29" s="3985" t="s">
        <v>8</v>
      </c>
      <c r="P29" s="3985" t="s">
        <v>8</v>
      </c>
      <c r="Q29" s="3985" t="s">
        <v>12</v>
      </c>
      <c r="R29" s="3985" t="s">
        <v>8</v>
      </c>
      <c r="S29" s="3985" t="s">
        <v>9</v>
      </c>
      <c r="T29" s="3985" t="s">
        <v>10</v>
      </c>
      <c r="U29" s="3985" t="s">
        <v>12</v>
      </c>
      <c r="V29" s="3985" t="s">
        <v>12</v>
      </c>
      <c r="W29" s="3985" t="s">
        <v>7</v>
      </c>
      <c r="X29" s="3985" t="s">
        <v>7</v>
      </c>
      <c r="Y29" s="3984" t="s">
        <v>9</v>
      </c>
      <c r="Z29" s="3986" t="s">
        <v>9</v>
      </c>
      <c r="AA29" s="4377"/>
      <c r="AB29" s="4378"/>
    </row>
    <row r="30" spans="1:28" ht="15.75" hidden="1" thickBot="1">
      <c r="A30" s="4359"/>
      <c r="B30" s="4362"/>
      <c r="C30" s="4365"/>
      <c r="D30" s="4321"/>
      <c r="E30" s="4385"/>
      <c r="F30" s="4356"/>
      <c r="G30" s="4006" t="s">
        <v>312</v>
      </c>
      <c r="H30" s="3988" t="s">
        <v>61</v>
      </c>
      <c r="I30" s="3988" t="s">
        <v>34</v>
      </c>
      <c r="J30" s="3988" t="s">
        <v>221</v>
      </c>
      <c r="K30" s="3988" t="s">
        <v>62</v>
      </c>
      <c r="L30" s="3988" t="s">
        <v>163</v>
      </c>
      <c r="M30" s="3988" t="s">
        <v>60</v>
      </c>
      <c r="N30" s="3988" t="s">
        <v>59</v>
      </c>
      <c r="O30" s="3988" t="s">
        <v>217</v>
      </c>
      <c r="P30" s="3988" t="s">
        <v>62</v>
      </c>
      <c r="Q30" s="3988" t="s">
        <v>59</v>
      </c>
      <c r="R30" s="3988" t="s">
        <v>312</v>
      </c>
      <c r="S30" s="3988" t="s">
        <v>34</v>
      </c>
      <c r="T30" s="3988" t="s">
        <v>209</v>
      </c>
      <c r="U30" s="3988" t="s">
        <v>80</v>
      </c>
      <c r="V30" s="3988" t="s">
        <v>78</v>
      </c>
      <c r="W30" s="3988" t="s">
        <v>164</v>
      </c>
      <c r="X30" s="3988" t="s">
        <v>84</v>
      </c>
      <c r="Y30" s="1982" t="s">
        <v>81</v>
      </c>
      <c r="Z30" s="4007" t="s">
        <v>59</v>
      </c>
      <c r="AA30" s="4379"/>
      <c r="AB30" s="4380"/>
    </row>
    <row r="31" spans="1:28" ht="15.75" hidden="1" thickBot="1">
      <c r="A31" s="3996">
        <v>14</v>
      </c>
      <c r="B31" s="3997" t="s">
        <v>624</v>
      </c>
      <c r="C31" s="3998" t="s">
        <v>56</v>
      </c>
      <c r="D31" s="3998" t="s">
        <v>625</v>
      </c>
      <c r="E31" s="3997" t="s">
        <v>1293</v>
      </c>
      <c r="F31" s="4008" t="s">
        <v>1294</v>
      </c>
      <c r="G31" s="4009">
        <v>42829</v>
      </c>
      <c r="H31" s="3999">
        <v>42830</v>
      </c>
      <c r="I31" s="3999">
        <v>42832</v>
      </c>
      <c r="J31" s="3999">
        <v>42833</v>
      </c>
      <c r="K31" s="3999">
        <v>42834</v>
      </c>
      <c r="L31" s="3999">
        <v>42835</v>
      </c>
      <c r="M31" s="3999">
        <v>42837</v>
      </c>
      <c r="N31" s="3999">
        <v>42837</v>
      </c>
      <c r="O31" s="3999">
        <v>42840</v>
      </c>
      <c r="P31" s="3999">
        <v>42840</v>
      </c>
      <c r="Q31" s="3999">
        <v>42845</v>
      </c>
      <c r="R31" s="3999">
        <v>42847</v>
      </c>
      <c r="S31" s="3999">
        <v>42848</v>
      </c>
      <c r="T31" s="3999">
        <v>42849</v>
      </c>
      <c r="U31" s="3999">
        <v>42852</v>
      </c>
      <c r="V31" s="3999">
        <v>42852</v>
      </c>
      <c r="W31" s="3999">
        <v>42853</v>
      </c>
      <c r="X31" s="3999">
        <v>42853</v>
      </c>
      <c r="Y31" s="3999">
        <v>42864</v>
      </c>
      <c r="Z31" s="4010">
        <v>42865</v>
      </c>
      <c r="AA31" s="818"/>
      <c r="AB31" s="1398"/>
    </row>
    <row r="32" spans="1:28" ht="15.75" hidden="1" thickBot="1">
      <c r="A32" s="3996"/>
      <c r="B32" s="3997" t="s">
        <v>1411</v>
      </c>
      <c r="C32" s="3998" t="s">
        <v>56</v>
      </c>
      <c r="D32" s="3998" t="s">
        <v>1412</v>
      </c>
      <c r="E32" s="3997"/>
      <c r="F32" s="4008"/>
      <c r="G32" s="4381"/>
      <c r="H32" s="4382"/>
      <c r="I32" s="4382"/>
      <c r="J32" s="4382"/>
      <c r="K32" s="4382"/>
      <c r="L32" s="4382"/>
      <c r="M32" s="4382"/>
      <c r="N32" s="4382"/>
      <c r="O32" s="4382"/>
      <c r="P32" s="4382"/>
      <c r="Q32" s="4382"/>
      <c r="R32" s="4382"/>
      <c r="S32" s="4382"/>
      <c r="T32" s="4382"/>
      <c r="U32" s="4382"/>
      <c r="V32" s="4382"/>
      <c r="W32" s="4382"/>
      <c r="X32" s="4382"/>
      <c r="Y32" s="4382"/>
      <c r="Z32" s="4383"/>
      <c r="AA32" s="2919" t="s">
        <v>1413</v>
      </c>
      <c r="AB32" s="2923" t="s">
        <v>1414</v>
      </c>
    </row>
    <row r="33" spans="1:28" ht="15.75" hidden="1" thickBot="1">
      <c r="A33" s="3996">
        <v>15</v>
      </c>
      <c r="B33" s="3997" t="s">
        <v>197</v>
      </c>
      <c r="C33" s="3998" t="s">
        <v>56</v>
      </c>
      <c r="D33" s="3998" t="s">
        <v>198</v>
      </c>
      <c r="E33" s="3997" t="s">
        <v>360</v>
      </c>
      <c r="F33" s="4008" t="s">
        <v>361</v>
      </c>
      <c r="G33" s="4009">
        <v>42836</v>
      </c>
      <c r="H33" s="3999">
        <v>42837</v>
      </c>
      <c r="I33" s="3999">
        <v>42839</v>
      </c>
      <c r="J33" s="3999">
        <v>42840</v>
      </c>
      <c r="K33" s="3999">
        <v>42841</v>
      </c>
      <c r="L33" s="3999">
        <v>42842</v>
      </c>
      <c r="M33" s="3999">
        <v>42844</v>
      </c>
      <c r="N33" s="3999">
        <v>42844</v>
      </c>
      <c r="O33" s="3999">
        <v>42847</v>
      </c>
      <c r="P33" s="3999">
        <v>42847</v>
      </c>
      <c r="Q33" s="3999">
        <v>42852</v>
      </c>
      <c r="R33" s="3999">
        <v>42854</v>
      </c>
      <c r="S33" s="3999">
        <v>42855</v>
      </c>
      <c r="T33" s="3999">
        <v>42856</v>
      </c>
      <c r="U33" s="3999">
        <v>42859</v>
      </c>
      <c r="V33" s="3999">
        <v>42859</v>
      </c>
      <c r="W33" s="3999">
        <v>42860</v>
      </c>
      <c r="X33" s="3999">
        <v>42860</v>
      </c>
      <c r="Y33" s="3999">
        <v>42869</v>
      </c>
      <c r="Z33" s="4010">
        <v>42869</v>
      </c>
      <c r="AA33" s="4021" t="s">
        <v>626</v>
      </c>
      <c r="AB33" s="4008" t="s">
        <v>627</v>
      </c>
    </row>
    <row r="34" spans="1:28" ht="15.75" hidden="1" thickBot="1">
      <c r="A34" s="3996">
        <v>16</v>
      </c>
      <c r="B34" s="3997" t="s">
        <v>511</v>
      </c>
      <c r="C34" s="3998" t="s">
        <v>56</v>
      </c>
      <c r="D34" s="3998" t="s">
        <v>512</v>
      </c>
      <c r="E34" s="3997" t="s">
        <v>195</v>
      </c>
      <c r="F34" s="4008" t="s">
        <v>196</v>
      </c>
      <c r="G34" s="4311" t="s">
        <v>193</v>
      </c>
      <c r="H34" s="4314"/>
      <c r="I34" s="3999">
        <v>42846</v>
      </c>
      <c r="J34" s="3999">
        <v>42847</v>
      </c>
      <c r="K34" s="3999">
        <v>42848</v>
      </c>
      <c r="L34" s="3999">
        <v>42849</v>
      </c>
      <c r="M34" s="3999">
        <v>42851</v>
      </c>
      <c r="N34" s="3999">
        <v>42851</v>
      </c>
      <c r="O34" s="3999">
        <v>42854</v>
      </c>
      <c r="P34" s="3999">
        <v>42854</v>
      </c>
      <c r="Q34" s="3999">
        <v>42859</v>
      </c>
      <c r="R34" s="3999">
        <v>42861</v>
      </c>
      <c r="S34" s="3999">
        <v>42862</v>
      </c>
      <c r="T34" s="3999">
        <v>42863</v>
      </c>
      <c r="U34" s="3999">
        <v>42866</v>
      </c>
      <c r="V34" s="3999">
        <v>42866</v>
      </c>
      <c r="W34" s="3999">
        <v>42867</v>
      </c>
      <c r="X34" s="3999">
        <v>42867</v>
      </c>
      <c r="Y34" s="3999">
        <v>42876</v>
      </c>
      <c r="Z34" s="4010">
        <v>42876</v>
      </c>
      <c r="AA34" s="4021" t="s">
        <v>628</v>
      </c>
      <c r="AB34" s="4008" t="s">
        <v>629</v>
      </c>
    </row>
    <row r="35" spans="1:28" ht="15.75" hidden="1" thickBot="1">
      <c r="A35" s="1980">
        <v>17</v>
      </c>
      <c r="B35" s="4001" t="s">
        <v>189</v>
      </c>
      <c r="C35" s="2574" t="s">
        <v>56</v>
      </c>
      <c r="D35" s="2574" t="s">
        <v>190</v>
      </c>
      <c r="E35" s="4001" t="s">
        <v>513</v>
      </c>
      <c r="F35" s="4011" t="s">
        <v>514</v>
      </c>
      <c r="G35" s="4012">
        <v>42850</v>
      </c>
      <c r="H35" s="4012">
        <v>42851</v>
      </c>
      <c r="I35" s="3994">
        <v>42853</v>
      </c>
      <c r="J35" s="3994">
        <v>42854</v>
      </c>
      <c r="K35" s="3994">
        <v>42855</v>
      </c>
      <c r="L35" s="3994">
        <v>42856</v>
      </c>
      <c r="M35" s="3994">
        <v>42858</v>
      </c>
      <c r="N35" s="3994">
        <v>42858</v>
      </c>
      <c r="O35" s="3994">
        <v>42861</v>
      </c>
      <c r="P35" s="3994">
        <v>42861</v>
      </c>
      <c r="Q35" s="3994">
        <v>42866</v>
      </c>
      <c r="R35" s="3994">
        <v>42868</v>
      </c>
      <c r="S35" s="3994">
        <v>42869</v>
      </c>
      <c r="T35" s="3994">
        <v>42870</v>
      </c>
      <c r="U35" s="3994">
        <v>42873</v>
      </c>
      <c r="V35" s="3994">
        <v>42873</v>
      </c>
      <c r="W35" s="3994">
        <v>42874</v>
      </c>
      <c r="X35" s="3994">
        <v>42874</v>
      </c>
      <c r="Y35" s="3994">
        <v>42883</v>
      </c>
      <c r="Z35" s="3995">
        <v>42883</v>
      </c>
      <c r="AA35" s="1396" t="s">
        <v>620</v>
      </c>
      <c r="AB35" s="2924" t="s">
        <v>621</v>
      </c>
    </row>
    <row r="36" spans="1:28" ht="15.75" hidden="1" thickBot="1">
      <c r="A36" s="4357" t="s">
        <v>3612</v>
      </c>
      <c r="B36" s="4360" t="s">
        <v>1838</v>
      </c>
      <c r="C36" s="4363" t="s">
        <v>1235</v>
      </c>
      <c r="D36" s="4366" t="s">
        <v>3613</v>
      </c>
      <c r="E36" s="4366" t="s">
        <v>614</v>
      </c>
      <c r="F36" s="4367"/>
      <c r="G36" s="4373" t="s">
        <v>969</v>
      </c>
      <c r="H36" s="4318"/>
      <c r="I36" s="4318" t="s">
        <v>124</v>
      </c>
      <c r="J36" s="4318"/>
      <c r="K36" s="4318" t="s">
        <v>20</v>
      </c>
      <c r="L36" s="4318"/>
      <c r="M36" s="4318" t="s">
        <v>97</v>
      </c>
      <c r="N36" s="4318"/>
      <c r="O36" s="4318" t="s">
        <v>506</v>
      </c>
      <c r="P36" s="4318"/>
      <c r="Q36" s="4318" t="s">
        <v>119</v>
      </c>
      <c r="R36" s="4318"/>
      <c r="S36" s="4318" t="s">
        <v>615</v>
      </c>
      <c r="T36" s="4318"/>
      <c r="U36" s="4318" t="s">
        <v>1416</v>
      </c>
      <c r="V36" s="4318"/>
      <c r="W36" s="4318" t="s">
        <v>21</v>
      </c>
      <c r="X36" s="4318"/>
      <c r="Y36" s="4318" t="s">
        <v>616</v>
      </c>
      <c r="Z36" s="4351"/>
      <c r="AA36" s="4369" t="s">
        <v>617</v>
      </c>
      <c r="AB36" s="4367"/>
    </row>
    <row r="37" spans="1:28" ht="15.75" hidden="1" thickBot="1">
      <c r="A37" s="4358"/>
      <c r="B37" s="4361"/>
      <c r="C37" s="4364"/>
      <c r="D37" s="4320"/>
      <c r="E37" s="4320"/>
      <c r="F37" s="4368"/>
      <c r="G37" s="4324" t="s">
        <v>220</v>
      </c>
      <c r="H37" s="4325"/>
      <c r="I37" s="4325" t="s">
        <v>527</v>
      </c>
      <c r="J37" s="4325"/>
      <c r="K37" s="4325" t="s">
        <v>13</v>
      </c>
      <c r="L37" s="4325"/>
      <c r="M37" s="4325" t="s">
        <v>75</v>
      </c>
      <c r="N37" s="4325"/>
      <c r="O37" s="4325" t="s">
        <v>132</v>
      </c>
      <c r="P37" s="4325"/>
      <c r="Q37" s="4325" t="s">
        <v>618</v>
      </c>
      <c r="R37" s="4325"/>
      <c r="S37" s="4325" t="s">
        <v>619</v>
      </c>
      <c r="T37" s="4325"/>
      <c r="U37" s="4325" t="s">
        <v>800</v>
      </c>
      <c r="V37" s="4325"/>
      <c r="W37" s="4325" t="s">
        <v>5</v>
      </c>
      <c r="X37" s="4325"/>
      <c r="Y37" s="4325" t="s">
        <v>220</v>
      </c>
      <c r="Z37" s="4326"/>
      <c r="AA37" s="4370"/>
      <c r="AB37" s="4368"/>
    </row>
    <row r="38" spans="1:28" ht="15.75" hidden="1" thickBot="1">
      <c r="A38" s="4358"/>
      <c r="B38" s="4361"/>
      <c r="C38" s="4364"/>
      <c r="D38" s="4320" t="s">
        <v>643</v>
      </c>
      <c r="E38" s="4384" t="s">
        <v>404</v>
      </c>
      <c r="F38" s="4354"/>
      <c r="G38" s="4004" t="s">
        <v>3</v>
      </c>
      <c r="H38" s="3982" t="s">
        <v>1</v>
      </c>
      <c r="I38" s="3982" t="s">
        <v>3</v>
      </c>
      <c r="J38" s="3982" t="s">
        <v>1</v>
      </c>
      <c r="K38" s="3982" t="s">
        <v>3</v>
      </c>
      <c r="L38" s="3982" t="s">
        <v>1</v>
      </c>
      <c r="M38" s="3982" t="s">
        <v>3</v>
      </c>
      <c r="N38" s="3982" t="s">
        <v>1</v>
      </c>
      <c r="O38" s="3982" t="s">
        <v>3</v>
      </c>
      <c r="P38" s="3982" t="s">
        <v>1</v>
      </c>
      <c r="Q38" s="3982" t="s">
        <v>3</v>
      </c>
      <c r="R38" s="3982" t="s">
        <v>1</v>
      </c>
      <c r="S38" s="3982" t="s">
        <v>3</v>
      </c>
      <c r="T38" s="3982" t="s">
        <v>1</v>
      </c>
      <c r="U38" s="3982" t="s">
        <v>3</v>
      </c>
      <c r="V38" s="3982" t="s">
        <v>1</v>
      </c>
      <c r="W38" s="3982" t="s">
        <v>3</v>
      </c>
      <c r="X38" s="3982" t="s">
        <v>1</v>
      </c>
      <c r="Y38" s="3982" t="s">
        <v>3</v>
      </c>
      <c r="Z38" s="3983" t="s">
        <v>1</v>
      </c>
      <c r="AA38" s="4353" t="s">
        <v>404</v>
      </c>
      <c r="AB38" s="4354"/>
    </row>
    <row r="39" spans="1:28" ht="15" hidden="1" thickBot="1">
      <c r="A39" s="4358"/>
      <c r="B39" s="4361"/>
      <c r="C39" s="4364"/>
      <c r="D39" s="4320"/>
      <c r="E39" s="4385"/>
      <c r="F39" s="4356"/>
      <c r="G39" s="4005" t="s">
        <v>14</v>
      </c>
      <c r="H39" s="3985" t="s">
        <v>11</v>
      </c>
      <c r="I39" s="3985" t="s">
        <v>7</v>
      </c>
      <c r="J39" s="3985" t="s">
        <v>8</v>
      </c>
      <c r="K39" s="3985" t="s">
        <v>9</v>
      </c>
      <c r="L39" s="3985" t="s">
        <v>10</v>
      </c>
      <c r="M39" s="3985" t="s">
        <v>11</v>
      </c>
      <c r="N39" s="3985" t="s">
        <v>11</v>
      </c>
      <c r="O39" s="3985" t="s">
        <v>8</v>
      </c>
      <c r="P39" s="3985" t="s">
        <v>8</v>
      </c>
      <c r="Q39" s="3985" t="s">
        <v>12</v>
      </c>
      <c r="R39" s="3985" t="s">
        <v>8</v>
      </c>
      <c r="S39" s="3985" t="s">
        <v>9</v>
      </c>
      <c r="T39" s="3985" t="s">
        <v>10</v>
      </c>
      <c r="U39" s="3985" t="s">
        <v>7</v>
      </c>
      <c r="V39" s="3985" t="s">
        <v>8</v>
      </c>
      <c r="W39" s="3985" t="s">
        <v>11</v>
      </c>
      <c r="X39" s="3985" t="s">
        <v>11</v>
      </c>
      <c r="Y39" s="3985" t="s">
        <v>9</v>
      </c>
      <c r="Z39" s="3986" t="s">
        <v>9</v>
      </c>
      <c r="AA39" s="4355"/>
      <c r="AB39" s="4356"/>
    </row>
    <row r="40" spans="1:28" ht="15.75" hidden="1" thickBot="1">
      <c r="A40" s="4359"/>
      <c r="B40" s="4362"/>
      <c r="C40" s="4365"/>
      <c r="D40" s="4321"/>
      <c r="E40" s="4385"/>
      <c r="F40" s="4356"/>
      <c r="G40" s="4006" t="s">
        <v>85</v>
      </c>
      <c r="H40" s="3988" t="s">
        <v>86</v>
      </c>
      <c r="I40" s="3988" t="s">
        <v>85</v>
      </c>
      <c r="J40" s="3988" t="s">
        <v>80</v>
      </c>
      <c r="K40" s="3988" t="s">
        <v>84</v>
      </c>
      <c r="L40" s="3988" t="s">
        <v>134</v>
      </c>
      <c r="M40" s="3988" t="s">
        <v>164</v>
      </c>
      <c r="N40" s="3988" t="s">
        <v>84</v>
      </c>
      <c r="O40" s="3988" t="s">
        <v>15</v>
      </c>
      <c r="P40" s="3988" t="s">
        <v>84</v>
      </c>
      <c r="Q40" s="3988" t="s">
        <v>62</v>
      </c>
      <c r="R40" s="3988" t="s">
        <v>15</v>
      </c>
      <c r="S40" s="3988" t="s">
        <v>34</v>
      </c>
      <c r="T40" s="3988" t="s">
        <v>59</v>
      </c>
      <c r="U40" s="3988" t="s">
        <v>312</v>
      </c>
      <c r="V40" s="3988" t="s">
        <v>81</v>
      </c>
      <c r="W40" s="3988" t="s">
        <v>15</v>
      </c>
      <c r="X40" s="3988" t="s">
        <v>62</v>
      </c>
      <c r="Y40" s="3988" t="s">
        <v>81</v>
      </c>
      <c r="Z40" s="3989" t="s">
        <v>59</v>
      </c>
      <c r="AA40" s="4374"/>
      <c r="AB40" s="4375"/>
    </row>
    <row r="41" spans="1:28" ht="15.75" hidden="1" thickBot="1">
      <c r="A41" s="1979">
        <v>18</v>
      </c>
      <c r="B41" s="70" t="s">
        <v>253</v>
      </c>
      <c r="C41" s="71" t="s">
        <v>56</v>
      </c>
      <c r="D41" s="71" t="s">
        <v>254</v>
      </c>
      <c r="E41" s="70" t="s">
        <v>724</v>
      </c>
      <c r="F41" s="1398" t="s">
        <v>725</v>
      </c>
      <c r="G41" s="111">
        <v>42857</v>
      </c>
      <c r="H41" s="3921">
        <v>42858</v>
      </c>
      <c r="I41" s="3921">
        <v>42860</v>
      </c>
      <c r="J41" s="3921">
        <v>42861</v>
      </c>
      <c r="K41" s="3921">
        <v>42862</v>
      </c>
      <c r="L41" s="3921">
        <v>42863</v>
      </c>
      <c r="M41" s="3921">
        <v>42865</v>
      </c>
      <c r="N41" s="3921">
        <v>42865</v>
      </c>
      <c r="O41" s="3921">
        <v>42868</v>
      </c>
      <c r="P41" s="3921">
        <v>42868</v>
      </c>
      <c r="Q41" s="3921">
        <v>42873</v>
      </c>
      <c r="R41" s="3921">
        <v>42875</v>
      </c>
      <c r="S41" s="3921">
        <v>42876</v>
      </c>
      <c r="T41" s="3921">
        <v>42877</v>
      </c>
      <c r="U41" s="4322" t="s">
        <v>193</v>
      </c>
      <c r="V41" s="4328"/>
      <c r="W41" s="3921">
        <v>42886</v>
      </c>
      <c r="X41" s="3921">
        <v>42886</v>
      </c>
      <c r="Y41" s="3921">
        <v>42890</v>
      </c>
      <c r="Z41" s="13">
        <v>42890</v>
      </c>
      <c r="AA41" s="818" t="s">
        <v>970</v>
      </c>
      <c r="AB41" s="1399" t="s">
        <v>971</v>
      </c>
    </row>
    <row r="42" spans="1:28" ht="15.75" hidden="1" thickBot="1">
      <c r="A42" s="3996">
        <v>19</v>
      </c>
      <c r="B42" s="3997" t="s">
        <v>624</v>
      </c>
      <c r="C42" s="3998" t="s">
        <v>56</v>
      </c>
      <c r="D42" s="3998" t="s">
        <v>625</v>
      </c>
      <c r="E42" s="3997" t="s">
        <v>195</v>
      </c>
      <c r="F42" s="4008" t="s">
        <v>196</v>
      </c>
      <c r="G42" s="4013">
        <v>42864</v>
      </c>
      <c r="H42" s="3999">
        <v>42865</v>
      </c>
      <c r="I42" s="3999">
        <v>42867</v>
      </c>
      <c r="J42" s="3999">
        <v>42868</v>
      </c>
      <c r="K42" s="3999">
        <v>42869</v>
      </c>
      <c r="L42" s="3999">
        <v>42870</v>
      </c>
      <c r="M42" s="3999">
        <v>42872</v>
      </c>
      <c r="N42" s="3999">
        <v>42872</v>
      </c>
      <c r="O42" s="3999">
        <v>42875</v>
      </c>
      <c r="P42" s="3999">
        <v>42875</v>
      </c>
      <c r="Q42" s="3999">
        <v>42880</v>
      </c>
      <c r="R42" s="3999">
        <v>42882</v>
      </c>
      <c r="S42" s="3999">
        <v>42883</v>
      </c>
      <c r="T42" s="3999">
        <v>42884</v>
      </c>
      <c r="U42" s="4311" t="s">
        <v>193</v>
      </c>
      <c r="V42" s="4314"/>
      <c r="W42" s="3999">
        <v>42893</v>
      </c>
      <c r="X42" s="3999">
        <v>42893</v>
      </c>
      <c r="Y42" s="3999">
        <v>42897</v>
      </c>
      <c r="Z42" s="4000">
        <v>42897</v>
      </c>
      <c r="AA42" s="4021" t="s">
        <v>628</v>
      </c>
      <c r="AB42" s="4033" t="s">
        <v>629</v>
      </c>
    </row>
    <row r="43" spans="1:28" ht="15.75" hidden="1" thickBot="1">
      <c r="A43" s="3991">
        <v>20</v>
      </c>
      <c r="B43" s="3992" t="s">
        <v>423</v>
      </c>
      <c r="C43" s="3993" t="s">
        <v>56</v>
      </c>
      <c r="D43" s="3993" t="s">
        <v>424</v>
      </c>
      <c r="E43" s="3992" t="s">
        <v>1293</v>
      </c>
      <c r="F43" s="4014" t="s">
        <v>1294</v>
      </c>
      <c r="G43" s="112">
        <v>42871</v>
      </c>
      <c r="H43" s="4002">
        <v>42872</v>
      </c>
      <c r="I43" s="4002">
        <v>42874</v>
      </c>
      <c r="J43" s="4002">
        <v>42875</v>
      </c>
      <c r="K43" s="4002">
        <v>42876</v>
      </c>
      <c r="L43" s="4002">
        <v>42877</v>
      </c>
      <c r="M43" s="4002">
        <v>42879</v>
      </c>
      <c r="N43" s="4002">
        <v>42879</v>
      </c>
      <c r="O43" s="4002">
        <v>42882</v>
      </c>
      <c r="P43" s="4002">
        <v>42882</v>
      </c>
      <c r="Q43" s="4002">
        <v>42887</v>
      </c>
      <c r="R43" s="4002">
        <v>42889</v>
      </c>
      <c r="S43" s="4002">
        <v>42890</v>
      </c>
      <c r="T43" s="4002">
        <v>42891</v>
      </c>
      <c r="U43" s="4371" t="s">
        <v>193</v>
      </c>
      <c r="V43" s="4372"/>
      <c r="W43" s="4002">
        <v>42900</v>
      </c>
      <c r="X43" s="4002">
        <v>42900</v>
      </c>
      <c r="Y43" s="4002">
        <v>42904</v>
      </c>
      <c r="Z43" s="4003">
        <v>42904</v>
      </c>
      <c r="AA43" s="1396" t="s">
        <v>1417</v>
      </c>
      <c r="AB43" s="4052" t="s">
        <v>1418</v>
      </c>
    </row>
    <row r="44" spans="1:28" ht="15.75" hidden="1" thickBot="1">
      <c r="A44" s="4357" t="s">
        <v>3612</v>
      </c>
      <c r="B44" s="4360" t="s">
        <v>1838</v>
      </c>
      <c r="C44" s="4363" t="s">
        <v>1235</v>
      </c>
      <c r="D44" s="4366" t="s">
        <v>3613</v>
      </c>
      <c r="E44" s="4366" t="s">
        <v>614</v>
      </c>
      <c r="F44" s="4367"/>
      <c r="G44" s="4373" t="s">
        <v>969</v>
      </c>
      <c r="H44" s="4318"/>
      <c r="I44" s="4318" t="s">
        <v>125</v>
      </c>
      <c r="J44" s="4318"/>
      <c r="K44" s="4318" t="s">
        <v>124</v>
      </c>
      <c r="L44" s="4318"/>
      <c r="M44" s="4318" t="s">
        <v>20</v>
      </c>
      <c r="N44" s="4318"/>
      <c r="O44" s="4318" t="s">
        <v>97</v>
      </c>
      <c r="P44" s="4318"/>
      <c r="Q44" s="4318" t="s">
        <v>506</v>
      </c>
      <c r="R44" s="4318"/>
      <c r="S44" s="4318" t="s">
        <v>119</v>
      </c>
      <c r="T44" s="4318"/>
      <c r="U44" s="4351" t="s">
        <v>138</v>
      </c>
      <c r="V44" s="4352"/>
      <c r="W44" s="4351" t="s">
        <v>92</v>
      </c>
      <c r="X44" s="4352"/>
      <c r="Y44" s="4318" t="s">
        <v>616</v>
      </c>
      <c r="Z44" s="4351"/>
      <c r="AA44" s="4369" t="s">
        <v>617</v>
      </c>
      <c r="AB44" s="4367"/>
    </row>
    <row r="45" spans="1:28" ht="15.75" hidden="1" thickBot="1">
      <c r="A45" s="4358"/>
      <c r="B45" s="4361"/>
      <c r="C45" s="4364"/>
      <c r="D45" s="4320"/>
      <c r="E45" s="4320"/>
      <c r="F45" s="4368"/>
      <c r="G45" s="4324" t="s">
        <v>220</v>
      </c>
      <c r="H45" s="4325"/>
      <c r="I45" s="4325" t="s">
        <v>691</v>
      </c>
      <c r="J45" s="4325"/>
      <c r="K45" s="4325" t="s">
        <v>527</v>
      </c>
      <c r="L45" s="4325"/>
      <c r="M45" s="4325" t="s">
        <v>13</v>
      </c>
      <c r="N45" s="4325"/>
      <c r="O45" s="4325" t="s">
        <v>75</v>
      </c>
      <c r="P45" s="4325"/>
      <c r="Q45" s="4325" t="s">
        <v>132</v>
      </c>
      <c r="R45" s="4325"/>
      <c r="S45" s="4325" t="s">
        <v>618</v>
      </c>
      <c r="T45" s="4325"/>
      <c r="U45" s="4326" t="s">
        <v>179</v>
      </c>
      <c r="V45" s="4324"/>
      <c r="W45" s="4326" t="s">
        <v>83</v>
      </c>
      <c r="X45" s="4324"/>
      <c r="Y45" s="4325" t="s">
        <v>220</v>
      </c>
      <c r="Z45" s="4326"/>
      <c r="AA45" s="4370"/>
      <c r="AB45" s="4368"/>
    </row>
    <row r="46" spans="1:28" ht="15.75" hidden="1" thickBot="1">
      <c r="A46" s="4358"/>
      <c r="B46" s="4361"/>
      <c r="C46" s="4364"/>
      <c r="D46" s="4320" t="s">
        <v>643</v>
      </c>
      <c r="E46" s="4320" t="s">
        <v>404</v>
      </c>
      <c r="F46" s="4315"/>
      <c r="G46" s="4004" t="s">
        <v>3</v>
      </c>
      <c r="H46" s="3982" t="s">
        <v>1</v>
      </c>
      <c r="I46" s="3982" t="s">
        <v>3</v>
      </c>
      <c r="J46" s="3982" t="s">
        <v>1</v>
      </c>
      <c r="K46" s="3982" t="s">
        <v>3</v>
      </c>
      <c r="L46" s="3982" t="s">
        <v>1</v>
      </c>
      <c r="M46" s="3982" t="s">
        <v>3</v>
      </c>
      <c r="N46" s="3982" t="s">
        <v>1</v>
      </c>
      <c r="O46" s="3982" t="s">
        <v>3</v>
      </c>
      <c r="P46" s="3982" t="s">
        <v>1</v>
      </c>
      <c r="Q46" s="3982" t="s">
        <v>3</v>
      </c>
      <c r="R46" s="3982" t="s">
        <v>1</v>
      </c>
      <c r="S46" s="3982" t="s">
        <v>3</v>
      </c>
      <c r="T46" s="3982" t="s">
        <v>1</v>
      </c>
      <c r="U46" s="3982" t="s">
        <v>3</v>
      </c>
      <c r="V46" s="3982" t="s">
        <v>1</v>
      </c>
      <c r="W46" s="3982" t="s">
        <v>3</v>
      </c>
      <c r="X46" s="3982" t="s">
        <v>1</v>
      </c>
      <c r="Y46" s="3982" t="s">
        <v>3</v>
      </c>
      <c r="Z46" s="3983" t="s">
        <v>1</v>
      </c>
      <c r="AA46" s="4353" t="s">
        <v>404</v>
      </c>
      <c r="AB46" s="4354"/>
    </row>
    <row r="47" spans="1:28" ht="15" hidden="1" thickBot="1">
      <c r="A47" s="4358"/>
      <c r="B47" s="4361"/>
      <c r="C47" s="4364"/>
      <c r="D47" s="4320"/>
      <c r="E47" s="4314"/>
      <c r="F47" s="4315"/>
      <c r="G47" s="4005" t="s">
        <v>9</v>
      </c>
      <c r="H47" s="3985" t="s">
        <v>10</v>
      </c>
      <c r="I47" s="3985" t="s">
        <v>11</v>
      </c>
      <c r="J47" s="3985" t="s">
        <v>11</v>
      </c>
      <c r="K47" s="3985" t="s">
        <v>12</v>
      </c>
      <c r="L47" s="3985" t="s">
        <v>7</v>
      </c>
      <c r="M47" s="3985" t="s">
        <v>8</v>
      </c>
      <c r="N47" s="3985" t="s">
        <v>9</v>
      </c>
      <c r="O47" s="3985" t="s">
        <v>14</v>
      </c>
      <c r="P47" s="3985" t="s">
        <v>14</v>
      </c>
      <c r="Q47" s="3985" t="s">
        <v>7</v>
      </c>
      <c r="R47" s="3985" t="s">
        <v>972</v>
      </c>
      <c r="S47" s="3985" t="s">
        <v>12</v>
      </c>
      <c r="T47" s="3985" t="s">
        <v>7</v>
      </c>
      <c r="U47" s="3985" t="s">
        <v>9</v>
      </c>
      <c r="V47" s="3985" t="s">
        <v>10</v>
      </c>
      <c r="W47" s="3985" t="s">
        <v>10</v>
      </c>
      <c r="X47" s="3985" t="s">
        <v>14</v>
      </c>
      <c r="Y47" s="3985" t="s">
        <v>14</v>
      </c>
      <c r="Z47" s="3986" t="s">
        <v>11</v>
      </c>
      <c r="AA47" s="4355"/>
      <c r="AB47" s="4356"/>
    </row>
    <row r="48" spans="1:28" ht="15.75" hidden="1" thickBot="1">
      <c r="A48" s="4359"/>
      <c r="B48" s="4362"/>
      <c r="C48" s="4365"/>
      <c r="D48" s="4321"/>
      <c r="E48" s="4329"/>
      <c r="F48" s="4330"/>
      <c r="G48" s="4006" t="s">
        <v>217</v>
      </c>
      <c r="H48" s="3988" t="s">
        <v>81</v>
      </c>
      <c r="I48" s="3988" t="s">
        <v>60</v>
      </c>
      <c r="J48" s="3988" t="s">
        <v>209</v>
      </c>
      <c r="K48" s="3988" t="s">
        <v>16</v>
      </c>
      <c r="L48" s="3988" t="s">
        <v>15</v>
      </c>
      <c r="M48" s="3988" t="s">
        <v>34</v>
      </c>
      <c r="N48" s="3988" t="s">
        <v>86</v>
      </c>
      <c r="O48" s="3988" t="s">
        <v>81</v>
      </c>
      <c r="P48" s="3988" t="s">
        <v>34</v>
      </c>
      <c r="Q48" s="3988" t="s">
        <v>15</v>
      </c>
      <c r="R48" s="3988" t="s">
        <v>76</v>
      </c>
      <c r="S48" s="3988" t="s">
        <v>312</v>
      </c>
      <c r="T48" s="3988" t="s">
        <v>209</v>
      </c>
      <c r="U48" s="3988" t="s">
        <v>84</v>
      </c>
      <c r="V48" s="3988" t="s">
        <v>61</v>
      </c>
      <c r="W48" s="3988" t="s">
        <v>76</v>
      </c>
      <c r="X48" s="3988" t="s">
        <v>61</v>
      </c>
      <c r="Y48" s="3988" t="s">
        <v>77</v>
      </c>
      <c r="Z48" s="3989" t="s">
        <v>16</v>
      </c>
      <c r="AA48" s="4355"/>
      <c r="AB48" s="4356"/>
    </row>
    <row r="49" spans="1:28" ht="15.75" hidden="1" thickBot="1">
      <c r="A49" s="1979">
        <v>21</v>
      </c>
      <c r="B49" s="70" t="s">
        <v>191</v>
      </c>
      <c r="C49" s="71" t="s">
        <v>56</v>
      </c>
      <c r="D49" s="71" t="s">
        <v>192</v>
      </c>
      <c r="E49" s="70" t="s">
        <v>407</v>
      </c>
      <c r="F49" s="1398" t="s">
        <v>408</v>
      </c>
      <c r="G49" s="406">
        <v>42876</v>
      </c>
      <c r="H49" s="3921">
        <v>42877</v>
      </c>
      <c r="I49" s="3921">
        <v>42879</v>
      </c>
      <c r="J49" s="3921">
        <v>42879</v>
      </c>
      <c r="K49" s="3921">
        <v>42880</v>
      </c>
      <c r="L49" s="3921">
        <v>42881</v>
      </c>
      <c r="M49" s="3921">
        <v>42882</v>
      </c>
      <c r="N49" s="3921">
        <v>42883</v>
      </c>
      <c r="O49" s="3921">
        <v>42885</v>
      </c>
      <c r="P49" s="3921">
        <v>42885</v>
      </c>
      <c r="Q49" s="3921">
        <v>42888</v>
      </c>
      <c r="R49" s="3921">
        <v>42888</v>
      </c>
      <c r="S49" s="3921">
        <v>42894</v>
      </c>
      <c r="T49" s="3921">
        <v>42895</v>
      </c>
      <c r="U49" s="3921">
        <v>42897</v>
      </c>
      <c r="V49" s="3921">
        <v>42898</v>
      </c>
      <c r="W49" s="3921">
        <v>42898</v>
      </c>
      <c r="X49" s="3921">
        <v>42899</v>
      </c>
      <c r="Y49" s="3921">
        <v>42913</v>
      </c>
      <c r="Z49" s="3924">
        <v>42913</v>
      </c>
      <c r="AA49" s="818" t="s">
        <v>700</v>
      </c>
      <c r="AB49" s="1399" t="s">
        <v>701</v>
      </c>
    </row>
    <row r="50" spans="1:28" ht="15.75" hidden="1" thickBot="1">
      <c r="A50" s="3996">
        <v>22</v>
      </c>
      <c r="B50" s="3997" t="s">
        <v>266</v>
      </c>
      <c r="C50" s="3998" t="s">
        <v>56</v>
      </c>
      <c r="D50" s="3998" t="s">
        <v>267</v>
      </c>
      <c r="E50" s="3997" t="s">
        <v>153</v>
      </c>
      <c r="F50" s="4008" t="s">
        <v>154</v>
      </c>
      <c r="G50" s="4009">
        <v>42883</v>
      </c>
      <c r="H50" s="4009">
        <v>42884</v>
      </c>
      <c r="I50" s="4009">
        <v>42886</v>
      </c>
      <c r="J50" s="4009">
        <v>42886</v>
      </c>
      <c r="K50" s="4009">
        <v>42887</v>
      </c>
      <c r="L50" s="4009">
        <v>42888</v>
      </c>
      <c r="M50" s="4009">
        <v>42889</v>
      </c>
      <c r="N50" s="4009">
        <v>42890</v>
      </c>
      <c r="O50" s="4009">
        <v>42892</v>
      </c>
      <c r="P50" s="4009">
        <v>42892</v>
      </c>
      <c r="Q50" s="4009">
        <v>42895</v>
      </c>
      <c r="R50" s="4009">
        <v>42895</v>
      </c>
      <c r="S50" s="4009">
        <v>42901</v>
      </c>
      <c r="T50" s="4009">
        <v>42902</v>
      </c>
      <c r="U50" s="4009">
        <v>42904</v>
      </c>
      <c r="V50" s="4009">
        <v>42905</v>
      </c>
      <c r="W50" s="4009">
        <v>42905</v>
      </c>
      <c r="X50" s="4009">
        <v>42906</v>
      </c>
      <c r="Y50" s="4009">
        <v>42920</v>
      </c>
      <c r="Z50" s="4009">
        <v>42920</v>
      </c>
      <c r="AA50" s="4021" t="s">
        <v>911</v>
      </c>
      <c r="AB50" s="4033" t="s">
        <v>912</v>
      </c>
    </row>
    <row r="51" spans="1:28" ht="15.75" hidden="1" thickBot="1">
      <c r="A51" s="3996">
        <v>23</v>
      </c>
      <c r="B51" s="3997" t="s">
        <v>581</v>
      </c>
      <c r="C51" s="3998" t="s">
        <v>56</v>
      </c>
      <c r="D51" s="3998" t="s">
        <v>582</v>
      </c>
      <c r="E51" s="3997" t="s">
        <v>153</v>
      </c>
      <c r="F51" s="4008"/>
      <c r="G51" s="4009">
        <v>42890</v>
      </c>
      <c r="H51" s="4009">
        <v>42891</v>
      </c>
      <c r="I51" s="4009">
        <v>42893</v>
      </c>
      <c r="J51" s="4009">
        <v>42893</v>
      </c>
      <c r="K51" s="4009">
        <v>42894</v>
      </c>
      <c r="L51" s="4009">
        <v>42895</v>
      </c>
      <c r="M51" s="4009">
        <v>42896</v>
      </c>
      <c r="N51" s="4009">
        <v>42897</v>
      </c>
      <c r="O51" s="4009">
        <v>42899</v>
      </c>
      <c r="P51" s="4009">
        <v>42899</v>
      </c>
      <c r="Q51" s="4331" t="s">
        <v>973</v>
      </c>
      <c r="R51" s="4332"/>
      <c r="S51" s="4332"/>
      <c r="T51" s="4332"/>
      <c r="U51" s="4332"/>
      <c r="V51" s="4332"/>
      <c r="W51" s="4332"/>
      <c r="X51" s="4332"/>
      <c r="Y51" s="4332"/>
      <c r="Z51" s="4333"/>
      <c r="AA51" s="4021" t="s">
        <v>911</v>
      </c>
      <c r="AB51" s="4033" t="s">
        <v>912</v>
      </c>
    </row>
    <row r="52" spans="1:28" ht="15.75" hidden="1" thickBot="1">
      <c r="A52" s="3996">
        <v>24</v>
      </c>
      <c r="B52" s="3997" t="s">
        <v>197</v>
      </c>
      <c r="C52" s="3998" t="s">
        <v>56</v>
      </c>
      <c r="D52" s="3998" t="s">
        <v>198</v>
      </c>
      <c r="E52" s="3997" t="s">
        <v>405</v>
      </c>
      <c r="F52" s="4008"/>
      <c r="G52" s="4009">
        <v>42897</v>
      </c>
      <c r="H52" s="4009">
        <v>42898</v>
      </c>
      <c r="I52" s="4009">
        <v>42900</v>
      </c>
      <c r="J52" s="4009">
        <v>42900</v>
      </c>
      <c r="K52" s="4009">
        <v>42901</v>
      </c>
      <c r="L52" s="4009">
        <v>42902</v>
      </c>
      <c r="M52" s="4009">
        <v>42903</v>
      </c>
      <c r="N52" s="4334" t="s">
        <v>974</v>
      </c>
      <c r="O52" s="4335"/>
      <c r="P52" s="4336" t="s">
        <v>975</v>
      </c>
      <c r="Q52" s="4337"/>
      <c r="R52" s="4337"/>
      <c r="S52" s="4337"/>
      <c r="T52" s="4337"/>
      <c r="U52" s="4337"/>
      <c r="V52" s="4337"/>
      <c r="W52" s="4337"/>
      <c r="X52" s="4338"/>
      <c r="Y52" s="4009">
        <v>42927</v>
      </c>
      <c r="Z52" s="4009">
        <v>42928</v>
      </c>
      <c r="AA52" s="4021" t="s">
        <v>708</v>
      </c>
      <c r="AB52" s="4033" t="s">
        <v>709</v>
      </c>
    </row>
    <row r="53" spans="1:28" ht="15.75" hidden="1" thickBot="1">
      <c r="A53" s="3991">
        <v>24</v>
      </c>
      <c r="B53" s="3992" t="s">
        <v>222</v>
      </c>
      <c r="C53" s="3993" t="s">
        <v>56</v>
      </c>
      <c r="D53" s="3993" t="s">
        <v>223</v>
      </c>
      <c r="E53" s="3992" t="s">
        <v>532</v>
      </c>
      <c r="F53" s="4014" t="s">
        <v>976</v>
      </c>
      <c r="G53" s="4339" t="s">
        <v>977</v>
      </c>
      <c r="H53" s="4340"/>
      <c r="I53" s="4340"/>
      <c r="J53" s="4340"/>
      <c r="K53" s="4340"/>
      <c r="L53" s="4341"/>
      <c r="M53" s="4012">
        <v>42903</v>
      </c>
      <c r="N53" s="4012">
        <v>42904</v>
      </c>
      <c r="O53" s="4012">
        <v>42906</v>
      </c>
      <c r="P53" s="4012">
        <v>42906</v>
      </c>
      <c r="Q53" s="4012">
        <v>42909</v>
      </c>
      <c r="R53" s="4012">
        <v>42909</v>
      </c>
      <c r="S53" s="4012">
        <v>42915</v>
      </c>
      <c r="T53" s="4012">
        <v>42916</v>
      </c>
      <c r="U53" s="4012">
        <v>42918</v>
      </c>
      <c r="V53" s="4012">
        <v>42919</v>
      </c>
      <c r="W53" s="4012">
        <v>42919</v>
      </c>
      <c r="X53" s="4342" t="s">
        <v>978</v>
      </c>
      <c r="Y53" s="4343"/>
      <c r="Z53" s="4344"/>
      <c r="AA53" s="4053"/>
      <c r="AB53" s="4054"/>
    </row>
    <row r="54" spans="1:28" ht="15.75" hidden="1" thickBot="1">
      <c r="A54" s="1980"/>
      <c r="B54" s="4001" t="s">
        <v>1264</v>
      </c>
      <c r="C54" s="2574" t="s">
        <v>56</v>
      </c>
      <c r="D54" s="2574" t="s">
        <v>1265</v>
      </c>
      <c r="E54" s="4001"/>
      <c r="F54" s="4011"/>
      <c r="G54" s="4345"/>
      <c r="H54" s="4346"/>
      <c r="I54" s="4346"/>
      <c r="J54" s="4346"/>
      <c r="K54" s="4346"/>
      <c r="L54" s="4346"/>
      <c r="M54" s="4347"/>
      <c r="N54" s="4347"/>
      <c r="O54" s="4347"/>
      <c r="P54" s="4347"/>
      <c r="Q54" s="4347"/>
      <c r="R54" s="4347"/>
      <c r="S54" s="4347"/>
      <c r="T54" s="4347"/>
      <c r="U54" s="4347"/>
      <c r="V54" s="4347"/>
      <c r="W54" s="4347"/>
      <c r="X54" s="4347"/>
      <c r="Y54" s="4347"/>
      <c r="Z54" s="4348"/>
      <c r="AA54" s="1396" t="s">
        <v>591</v>
      </c>
      <c r="AB54" s="4052" t="s">
        <v>592</v>
      </c>
    </row>
    <row r="55" spans="1:28" ht="15.75" hidden="1" thickBot="1">
      <c r="A55" s="1979">
        <v>25</v>
      </c>
      <c r="B55" s="70" t="s">
        <v>511</v>
      </c>
      <c r="C55" s="71" t="s">
        <v>56</v>
      </c>
      <c r="D55" s="531" t="s">
        <v>512</v>
      </c>
      <c r="E55" s="818" t="s">
        <v>362</v>
      </c>
      <c r="F55" s="1398" t="s">
        <v>363</v>
      </c>
      <c r="G55" s="406">
        <v>42909</v>
      </c>
      <c r="H55" s="3921">
        <v>42909</v>
      </c>
      <c r="I55" s="4322" t="s">
        <v>193</v>
      </c>
      <c r="J55" s="4328"/>
      <c r="K55" s="4349" t="s">
        <v>193</v>
      </c>
      <c r="L55" s="4350"/>
      <c r="M55" s="3921">
        <v>42913</v>
      </c>
      <c r="N55" s="3921">
        <v>42913</v>
      </c>
      <c r="O55" s="3921">
        <v>42915</v>
      </c>
      <c r="P55" s="3921">
        <v>42915</v>
      </c>
      <c r="Q55" s="3921">
        <v>42917</v>
      </c>
      <c r="R55" s="3921">
        <v>42918</v>
      </c>
      <c r="S55" s="3921">
        <v>42926</v>
      </c>
      <c r="T55" s="3921">
        <v>42926</v>
      </c>
      <c r="U55" s="3921">
        <v>42932</v>
      </c>
      <c r="V55" s="3921">
        <v>42933</v>
      </c>
      <c r="W55" s="3921">
        <v>42933</v>
      </c>
      <c r="X55" s="3921">
        <v>42934</v>
      </c>
      <c r="Y55" s="3921">
        <v>42941</v>
      </c>
      <c r="Z55" s="3924">
        <v>42942</v>
      </c>
      <c r="AA55" s="818" t="s">
        <v>694</v>
      </c>
      <c r="AB55" s="1398" t="s">
        <v>695</v>
      </c>
    </row>
    <row r="56" spans="1:28" ht="15.75" hidden="1" thickBot="1">
      <c r="A56" s="4357" t="s">
        <v>3612</v>
      </c>
      <c r="B56" s="4360" t="s">
        <v>1838</v>
      </c>
      <c r="C56" s="4363" t="s">
        <v>1235</v>
      </c>
      <c r="D56" s="4366" t="s">
        <v>3613</v>
      </c>
      <c r="E56" s="4366" t="s">
        <v>614</v>
      </c>
      <c r="F56" s="4367"/>
      <c r="G56" s="4352" t="s">
        <v>969</v>
      </c>
      <c r="H56" s="4318"/>
      <c r="I56" s="4318" t="s">
        <v>124</v>
      </c>
      <c r="J56" s="4318"/>
      <c r="K56" s="4318" t="s">
        <v>781</v>
      </c>
      <c r="L56" s="4318"/>
      <c r="M56" s="4318" t="s">
        <v>125</v>
      </c>
      <c r="N56" s="4318"/>
      <c r="O56" s="4318" t="s">
        <v>20</v>
      </c>
      <c r="P56" s="4318"/>
      <c r="Q56" s="4318" t="s">
        <v>97</v>
      </c>
      <c r="R56" s="4318"/>
      <c r="S56" s="4318" t="s">
        <v>506</v>
      </c>
      <c r="T56" s="4318"/>
      <c r="U56" s="4318" t="s">
        <v>119</v>
      </c>
      <c r="V56" s="4318"/>
      <c r="W56" s="4351" t="s">
        <v>138</v>
      </c>
      <c r="X56" s="4352"/>
      <c r="Y56" s="4351" t="s">
        <v>92</v>
      </c>
      <c r="Z56" s="4352"/>
      <c r="AA56" s="4318" t="s">
        <v>616</v>
      </c>
      <c r="AB56" s="4319"/>
    </row>
    <row r="57" spans="1:28" ht="15.75" hidden="1" thickBot="1">
      <c r="A57" s="4358"/>
      <c r="B57" s="4361"/>
      <c r="C57" s="4364"/>
      <c r="D57" s="4320"/>
      <c r="E57" s="4320"/>
      <c r="F57" s="4368"/>
      <c r="G57" s="4324" t="s">
        <v>220</v>
      </c>
      <c r="H57" s="4325"/>
      <c r="I57" s="4325" t="s">
        <v>527</v>
      </c>
      <c r="J57" s="4325"/>
      <c r="K57" s="4325" t="s">
        <v>796</v>
      </c>
      <c r="L57" s="4325"/>
      <c r="M57" s="4325" t="s">
        <v>691</v>
      </c>
      <c r="N57" s="4325"/>
      <c r="O57" s="4325" t="s">
        <v>13</v>
      </c>
      <c r="P57" s="4325"/>
      <c r="Q57" s="4325" t="s">
        <v>75</v>
      </c>
      <c r="R57" s="4325"/>
      <c r="S57" s="4325" t="s">
        <v>132</v>
      </c>
      <c r="T57" s="4325"/>
      <c r="U57" s="4325" t="s">
        <v>618</v>
      </c>
      <c r="V57" s="4325"/>
      <c r="W57" s="4326" t="s">
        <v>179</v>
      </c>
      <c r="X57" s="4324"/>
      <c r="Y57" s="4326" t="s">
        <v>83</v>
      </c>
      <c r="Z57" s="4324"/>
      <c r="AA57" s="4325" t="s">
        <v>220</v>
      </c>
      <c r="AB57" s="4327"/>
    </row>
    <row r="58" spans="1:28" ht="15.75" hidden="1" thickBot="1">
      <c r="A58" s="4358"/>
      <c r="B58" s="4361"/>
      <c r="C58" s="4364"/>
      <c r="D58" s="4320" t="s">
        <v>643</v>
      </c>
      <c r="E58" s="4320" t="s">
        <v>404</v>
      </c>
      <c r="F58" s="4315"/>
      <c r="G58" s="4004" t="s">
        <v>3</v>
      </c>
      <c r="H58" s="3982" t="s">
        <v>1</v>
      </c>
      <c r="I58" s="3982" t="s">
        <v>3</v>
      </c>
      <c r="J58" s="3982" t="s">
        <v>1</v>
      </c>
      <c r="K58" s="3982" t="s">
        <v>3</v>
      </c>
      <c r="L58" s="3982" t="s">
        <v>1</v>
      </c>
      <c r="M58" s="3982" t="s">
        <v>3</v>
      </c>
      <c r="N58" s="3982" t="s">
        <v>1</v>
      </c>
      <c r="O58" s="3982" t="s">
        <v>3</v>
      </c>
      <c r="P58" s="3982" t="s">
        <v>1</v>
      </c>
      <c r="Q58" s="3982" t="s">
        <v>3</v>
      </c>
      <c r="R58" s="3982" t="s">
        <v>1</v>
      </c>
      <c r="S58" s="3982" t="s">
        <v>3</v>
      </c>
      <c r="T58" s="3982" t="s">
        <v>1</v>
      </c>
      <c r="U58" s="3982" t="s">
        <v>3</v>
      </c>
      <c r="V58" s="3982" t="s">
        <v>1</v>
      </c>
      <c r="W58" s="3982" t="s">
        <v>3</v>
      </c>
      <c r="X58" s="3982" t="s">
        <v>1</v>
      </c>
      <c r="Y58" s="3982" t="s">
        <v>3</v>
      </c>
      <c r="Z58" s="3982" t="s">
        <v>1</v>
      </c>
      <c r="AA58" s="3982" t="s">
        <v>3</v>
      </c>
      <c r="AB58" s="4017" t="s">
        <v>1</v>
      </c>
    </row>
    <row r="59" spans="1:28" ht="15" hidden="1" thickBot="1">
      <c r="A59" s="4358"/>
      <c r="B59" s="4361"/>
      <c r="C59" s="4364"/>
      <c r="D59" s="4320"/>
      <c r="E59" s="4314"/>
      <c r="F59" s="4315"/>
      <c r="G59" s="4005" t="s">
        <v>7</v>
      </c>
      <c r="H59" s="3985" t="s">
        <v>7</v>
      </c>
      <c r="I59" s="3985" t="s">
        <v>10</v>
      </c>
      <c r="J59" s="3985" t="s">
        <v>10</v>
      </c>
      <c r="K59" s="3985" t="s">
        <v>14</v>
      </c>
      <c r="L59" s="3985" t="s">
        <v>11</v>
      </c>
      <c r="M59" s="3985" t="s">
        <v>12</v>
      </c>
      <c r="N59" s="3985" t="s">
        <v>12</v>
      </c>
      <c r="O59" s="3985" t="s">
        <v>7</v>
      </c>
      <c r="P59" s="3985" t="s">
        <v>8</v>
      </c>
      <c r="Q59" s="3985" t="s">
        <v>10</v>
      </c>
      <c r="R59" s="3985" t="s">
        <v>14</v>
      </c>
      <c r="S59" s="3985" t="s">
        <v>7</v>
      </c>
      <c r="T59" s="3985" t="s">
        <v>7</v>
      </c>
      <c r="U59" s="3985" t="s">
        <v>12</v>
      </c>
      <c r="V59" s="3985" t="s">
        <v>7</v>
      </c>
      <c r="W59" s="3985" t="s">
        <v>9</v>
      </c>
      <c r="X59" s="3985" t="s">
        <v>10</v>
      </c>
      <c r="Y59" s="3985" t="s">
        <v>10</v>
      </c>
      <c r="Z59" s="3985" t="s">
        <v>14</v>
      </c>
      <c r="AA59" s="3985" t="s">
        <v>14</v>
      </c>
      <c r="AB59" s="4018" t="s">
        <v>11</v>
      </c>
    </row>
    <row r="60" spans="1:28" ht="15.75" hidden="1" thickBot="1">
      <c r="A60" s="4359"/>
      <c r="B60" s="4362"/>
      <c r="C60" s="4365"/>
      <c r="D60" s="4321"/>
      <c r="E60" s="4329"/>
      <c r="F60" s="4330"/>
      <c r="G60" s="4006" t="s">
        <v>63</v>
      </c>
      <c r="H60" s="3988" t="s">
        <v>62</v>
      </c>
      <c r="I60" s="3988" t="s">
        <v>80</v>
      </c>
      <c r="J60" s="3988" t="s">
        <v>209</v>
      </c>
      <c r="K60" s="3988" t="s">
        <v>34</v>
      </c>
      <c r="L60" s="3988" t="s">
        <v>80</v>
      </c>
      <c r="M60" s="3988" t="s">
        <v>80</v>
      </c>
      <c r="N60" s="3988" t="s">
        <v>209</v>
      </c>
      <c r="O60" s="3988" t="s">
        <v>59</v>
      </c>
      <c r="P60" s="3988" t="s">
        <v>209</v>
      </c>
      <c r="Q60" s="3988" t="s">
        <v>221</v>
      </c>
      <c r="R60" s="3988" t="s">
        <v>79</v>
      </c>
      <c r="S60" s="3988" t="s">
        <v>217</v>
      </c>
      <c r="T60" s="3988" t="s">
        <v>16</v>
      </c>
      <c r="U60" s="3988" t="s">
        <v>312</v>
      </c>
      <c r="V60" s="3988" t="s">
        <v>209</v>
      </c>
      <c r="W60" s="3988" t="s">
        <v>84</v>
      </c>
      <c r="X60" s="3988" t="s">
        <v>61</v>
      </c>
      <c r="Y60" s="3988" t="s">
        <v>76</v>
      </c>
      <c r="Z60" s="3988" t="s">
        <v>61</v>
      </c>
      <c r="AA60" s="3988" t="s">
        <v>60</v>
      </c>
      <c r="AB60" s="4019" t="s">
        <v>81</v>
      </c>
    </row>
    <row r="61" spans="1:28" ht="15.75" hidden="1" thickBot="1">
      <c r="A61" s="1979">
        <v>26</v>
      </c>
      <c r="B61" s="70" t="s">
        <v>189</v>
      </c>
      <c r="C61" s="71" t="s">
        <v>56</v>
      </c>
      <c r="D61" s="531" t="s">
        <v>190</v>
      </c>
      <c r="E61" s="818" t="s">
        <v>724</v>
      </c>
      <c r="F61" s="1398" t="s">
        <v>725</v>
      </c>
      <c r="G61" s="406">
        <v>42916</v>
      </c>
      <c r="H61" s="3921">
        <v>42916</v>
      </c>
      <c r="I61" s="3921">
        <v>42919</v>
      </c>
      <c r="J61" s="3921">
        <v>42919</v>
      </c>
      <c r="K61" s="4322" t="s">
        <v>193</v>
      </c>
      <c r="L61" s="4323"/>
      <c r="M61" s="3921">
        <v>42922</v>
      </c>
      <c r="N61" s="3921">
        <v>42922</v>
      </c>
      <c r="O61" s="3921">
        <v>42923</v>
      </c>
      <c r="P61" s="3921">
        <v>42924</v>
      </c>
      <c r="Q61" s="3921">
        <v>42926</v>
      </c>
      <c r="R61" s="3921">
        <v>42927</v>
      </c>
      <c r="S61" s="3921">
        <v>42930</v>
      </c>
      <c r="T61" s="3921">
        <v>42930</v>
      </c>
      <c r="U61" s="3921">
        <v>42936</v>
      </c>
      <c r="V61" s="3921">
        <v>42937</v>
      </c>
      <c r="W61" s="3921">
        <v>42939</v>
      </c>
      <c r="X61" s="3921">
        <v>42940</v>
      </c>
      <c r="Y61" s="3921">
        <v>42940</v>
      </c>
      <c r="Z61" s="3921">
        <v>42941</v>
      </c>
      <c r="AA61" s="3921">
        <v>42948</v>
      </c>
      <c r="AB61" s="13">
        <v>42949</v>
      </c>
    </row>
    <row r="62" spans="1:28" ht="15.75" hidden="1" thickBot="1">
      <c r="A62" s="3996">
        <v>27</v>
      </c>
      <c r="B62" s="3997" t="s">
        <v>253</v>
      </c>
      <c r="C62" s="3998" t="s">
        <v>56</v>
      </c>
      <c r="D62" s="4020" t="s">
        <v>254</v>
      </c>
      <c r="E62" s="4021" t="s">
        <v>979</v>
      </c>
      <c r="F62" s="4008" t="s">
        <v>980</v>
      </c>
      <c r="G62" s="4009">
        <v>42923</v>
      </c>
      <c r="H62" s="3999">
        <v>42923</v>
      </c>
      <c r="I62" s="3999">
        <v>42926</v>
      </c>
      <c r="J62" s="3999">
        <v>42926</v>
      </c>
      <c r="K62" s="4311" t="s">
        <v>193</v>
      </c>
      <c r="L62" s="4312"/>
      <c r="M62" s="3999">
        <v>42929</v>
      </c>
      <c r="N62" s="3999">
        <v>42929</v>
      </c>
      <c r="O62" s="3999">
        <v>42930</v>
      </c>
      <c r="P62" s="3999">
        <v>42931</v>
      </c>
      <c r="Q62" s="3999">
        <v>42933</v>
      </c>
      <c r="R62" s="3999">
        <v>42934</v>
      </c>
      <c r="S62" s="3999">
        <v>42937</v>
      </c>
      <c r="T62" s="3999">
        <v>42937</v>
      </c>
      <c r="U62" s="3999">
        <v>42943</v>
      </c>
      <c r="V62" s="3999">
        <v>42944</v>
      </c>
      <c r="W62" s="3999">
        <v>42946</v>
      </c>
      <c r="X62" s="3999">
        <v>42947</v>
      </c>
      <c r="Y62" s="3999">
        <v>42947</v>
      </c>
      <c r="Z62" s="3999">
        <v>42948</v>
      </c>
      <c r="AA62" s="3999">
        <v>42955</v>
      </c>
      <c r="AB62" s="4000">
        <v>42956</v>
      </c>
    </row>
    <row r="63" spans="1:28" ht="15.75" hidden="1" thickBot="1">
      <c r="A63" s="3996">
        <v>28</v>
      </c>
      <c r="B63" s="3997" t="s">
        <v>624</v>
      </c>
      <c r="C63" s="3998" t="s">
        <v>56</v>
      </c>
      <c r="D63" s="4020" t="s">
        <v>625</v>
      </c>
      <c r="E63" s="4021" t="s">
        <v>362</v>
      </c>
      <c r="F63" s="4008" t="s">
        <v>363</v>
      </c>
      <c r="G63" s="4009">
        <v>42930</v>
      </c>
      <c r="H63" s="3999">
        <v>42930</v>
      </c>
      <c r="I63" s="3999">
        <v>42933</v>
      </c>
      <c r="J63" s="3999">
        <v>42933</v>
      </c>
      <c r="K63" s="3999">
        <v>42934</v>
      </c>
      <c r="L63" s="3999">
        <v>42935</v>
      </c>
      <c r="M63" s="3999">
        <v>42936</v>
      </c>
      <c r="N63" s="3999">
        <v>42936</v>
      </c>
      <c r="O63" s="3999">
        <v>42937</v>
      </c>
      <c r="P63" s="3999">
        <v>42938</v>
      </c>
      <c r="Q63" s="3999">
        <v>42940</v>
      </c>
      <c r="R63" s="3999">
        <v>42941</v>
      </c>
      <c r="S63" s="3999">
        <v>42944</v>
      </c>
      <c r="T63" s="3999">
        <v>42944</v>
      </c>
      <c r="U63" s="3999">
        <v>42950</v>
      </c>
      <c r="V63" s="3999">
        <v>42951</v>
      </c>
      <c r="W63" s="3999">
        <v>42953</v>
      </c>
      <c r="X63" s="3999">
        <v>42954</v>
      </c>
      <c r="Y63" s="3999">
        <v>42954</v>
      </c>
      <c r="Z63" s="3999">
        <v>42955</v>
      </c>
      <c r="AA63" s="3999">
        <v>42962</v>
      </c>
      <c r="AB63" s="4000">
        <v>42963</v>
      </c>
    </row>
    <row r="64" spans="1:28" ht="15.75" hidden="1" thickBot="1">
      <c r="A64" s="3996">
        <v>29</v>
      </c>
      <c r="B64" s="3997" t="s">
        <v>423</v>
      </c>
      <c r="C64" s="3998" t="s">
        <v>56</v>
      </c>
      <c r="D64" s="4020" t="s">
        <v>424</v>
      </c>
      <c r="E64" s="4021" t="s">
        <v>195</v>
      </c>
      <c r="F64" s="4008" t="s">
        <v>196</v>
      </c>
      <c r="G64" s="4009">
        <v>42937</v>
      </c>
      <c r="H64" s="3999">
        <v>42937</v>
      </c>
      <c r="I64" s="3999">
        <v>42940</v>
      </c>
      <c r="J64" s="3999">
        <v>42940</v>
      </c>
      <c r="K64" s="3999">
        <v>42941</v>
      </c>
      <c r="L64" s="3999">
        <v>42942</v>
      </c>
      <c r="M64" s="3999">
        <v>42943</v>
      </c>
      <c r="N64" s="3999">
        <v>42943</v>
      </c>
      <c r="O64" s="3999">
        <v>42944</v>
      </c>
      <c r="P64" s="3999">
        <v>42945</v>
      </c>
      <c r="Q64" s="3999">
        <v>42947</v>
      </c>
      <c r="R64" s="3999">
        <v>42948</v>
      </c>
      <c r="S64" s="3999">
        <v>42951</v>
      </c>
      <c r="T64" s="3999">
        <v>42951</v>
      </c>
      <c r="U64" s="3999">
        <v>42957</v>
      </c>
      <c r="V64" s="3999">
        <v>42958</v>
      </c>
      <c r="W64" s="3999">
        <v>42960</v>
      </c>
      <c r="X64" s="3999">
        <v>42961</v>
      </c>
      <c r="Y64" s="3999">
        <v>42961</v>
      </c>
      <c r="Z64" s="3999">
        <v>42962</v>
      </c>
      <c r="AA64" s="3999">
        <v>42969</v>
      </c>
      <c r="AB64" s="4000">
        <v>42970</v>
      </c>
    </row>
    <row r="65" spans="1:28" ht="15.75" hidden="1" thickBot="1">
      <c r="A65" s="3996">
        <v>30</v>
      </c>
      <c r="B65" s="3997" t="s">
        <v>581</v>
      </c>
      <c r="C65" s="3998" t="s">
        <v>56</v>
      </c>
      <c r="D65" s="4020" t="s">
        <v>582</v>
      </c>
      <c r="E65" s="4021" t="s">
        <v>750</v>
      </c>
      <c r="F65" s="4008" t="s">
        <v>751</v>
      </c>
      <c r="G65" s="4009">
        <v>42944</v>
      </c>
      <c r="H65" s="3999">
        <v>42944</v>
      </c>
      <c r="I65" s="3999">
        <v>42947</v>
      </c>
      <c r="J65" s="3999">
        <v>42947</v>
      </c>
      <c r="K65" s="3999">
        <v>42948</v>
      </c>
      <c r="L65" s="3999">
        <v>42949</v>
      </c>
      <c r="M65" s="3999">
        <v>42950</v>
      </c>
      <c r="N65" s="3999">
        <v>42950</v>
      </c>
      <c r="O65" s="3999">
        <v>42951</v>
      </c>
      <c r="P65" s="3999">
        <v>42952</v>
      </c>
      <c r="Q65" s="3999">
        <v>42954</v>
      </c>
      <c r="R65" s="3999">
        <v>42955</v>
      </c>
      <c r="S65" s="3999">
        <v>42958</v>
      </c>
      <c r="T65" s="3999">
        <v>42958</v>
      </c>
      <c r="U65" s="3999">
        <v>42964</v>
      </c>
      <c r="V65" s="3999">
        <v>42965</v>
      </c>
      <c r="W65" s="3999">
        <v>42967</v>
      </c>
      <c r="X65" s="3999">
        <v>42968</v>
      </c>
      <c r="Y65" s="3999">
        <v>42968</v>
      </c>
      <c r="Z65" s="3999">
        <v>42969</v>
      </c>
      <c r="AA65" s="3999">
        <v>42976</v>
      </c>
      <c r="AB65" s="4000">
        <v>42977</v>
      </c>
    </row>
    <row r="66" spans="1:28" ht="15.75" hidden="1" thickBot="1">
      <c r="A66" s="3996">
        <v>31</v>
      </c>
      <c r="B66" s="3997" t="s">
        <v>191</v>
      </c>
      <c r="C66" s="3998" t="s">
        <v>56</v>
      </c>
      <c r="D66" s="4020" t="s">
        <v>192</v>
      </c>
      <c r="E66" s="4021" t="s">
        <v>409</v>
      </c>
      <c r="F66" s="4008" t="s">
        <v>410</v>
      </c>
      <c r="G66" s="4009">
        <v>42951</v>
      </c>
      <c r="H66" s="3999">
        <v>42951</v>
      </c>
      <c r="I66" s="3999">
        <v>42954</v>
      </c>
      <c r="J66" s="3999">
        <v>42954</v>
      </c>
      <c r="K66" s="3999">
        <v>42955</v>
      </c>
      <c r="L66" s="3999">
        <v>42956</v>
      </c>
      <c r="M66" s="3999">
        <v>42957</v>
      </c>
      <c r="N66" s="3999">
        <v>42957</v>
      </c>
      <c r="O66" s="3999">
        <v>42958</v>
      </c>
      <c r="P66" s="3999">
        <v>42959</v>
      </c>
      <c r="Q66" s="3999">
        <v>42961</v>
      </c>
      <c r="R66" s="3999">
        <v>42962</v>
      </c>
      <c r="S66" s="3999">
        <v>42965</v>
      </c>
      <c r="T66" s="3999">
        <v>42965</v>
      </c>
      <c r="U66" s="3999">
        <v>42971</v>
      </c>
      <c r="V66" s="3999">
        <v>42972</v>
      </c>
      <c r="W66" s="3999">
        <v>42974</v>
      </c>
      <c r="X66" s="3999">
        <v>42975</v>
      </c>
      <c r="Y66" s="3999">
        <v>42975</v>
      </c>
      <c r="Z66" s="3999">
        <v>42976</v>
      </c>
      <c r="AA66" s="3999">
        <v>42983</v>
      </c>
      <c r="AB66" s="4000">
        <v>42984</v>
      </c>
    </row>
    <row r="67" spans="1:28" ht="15.75" hidden="1" thickBot="1">
      <c r="A67" s="3996">
        <v>32</v>
      </c>
      <c r="B67" s="3997" t="s">
        <v>266</v>
      </c>
      <c r="C67" s="3998" t="s">
        <v>56</v>
      </c>
      <c r="D67" s="4020" t="s">
        <v>267</v>
      </c>
      <c r="E67" s="4021" t="s">
        <v>750</v>
      </c>
      <c r="F67" s="4008" t="s">
        <v>751</v>
      </c>
      <c r="G67" s="4009">
        <v>42958</v>
      </c>
      <c r="H67" s="3999">
        <v>42958</v>
      </c>
      <c r="I67" s="3999">
        <v>42961</v>
      </c>
      <c r="J67" s="3999">
        <v>42961</v>
      </c>
      <c r="K67" s="3999">
        <v>42962</v>
      </c>
      <c r="L67" s="3999">
        <v>42963</v>
      </c>
      <c r="M67" s="3999">
        <v>42964</v>
      </c>
      <c r="N67" s="3999">
        <v>42964</v>
      </c>
      <c r="O67" s="3999">
        <v>42965</v>
      </c>
      <c r="P67" s="3999">
        <v>42966</v>
      </c>
      <c r="Q67" s="3999">
        <v>42968</v>
      </c>
      <c r="R67" s="3999">
        <v>42969</v>
      </c>
      <c r="S67" s="3999">
        <v>42972</v>
      </c>
      <c r="T67" s="3999">
        <v>42972</v>
      </c>
      <c r="U67" s="3999">
        <v>42978</v>
      </c>
      <c r="V67" s="3999">
        <v>42979</v>
      </c>
      <c r="W67" s="3999">
        <v>42981</v>
      </c>
      <c r="X67" s="3999">
        <v>42982</v>
      </c>
      <c r="Y67" s="3999">
        <v>42982</v>
      </c>
      <c r="Z67" s="3999">
        <v>42983</v>
      </c>
      <c r="AA67" s="3999">
        <v>42990</v>
      </c>
      <c r="AB67" s="4000">
        <v>42991</v>
      </c>
    </row>
    <row r="68" spans="1:28" ht="15.75" hidden="1" thickBot="1">
      <c r="A68" s="3996">
        <v>33</v>
      </c>
      <c r="B68" s="3997" t="s">
        <v>197</v>
      </c>
      <c r="C68" s="3998" t="s">
        <v>56</v>
      </c>
      <c r="D68" s="4020" t="s">
        <v>198</v>
      </c>
      <c r="E68" s="4021" t="s">
        <v>481</v>
      </c>
      <c r="F68" s="4008" t="s">
        <v>482</v>
      </c>
      <c r="G68" s="4009">
        <v>42965</v>
      </c>
      <c r="H68" s="3999">
        <v>42965</v>
      </c>
      <c r="I68" s="3999">
        <v>42968</v>
      </c>
      <c r="J68" s="3999">
        <v>42968</v>
      </c>
      <c r="K68" s="3999">
        <v>42969</v>
      </c>
      <c r="L68" s="3999">
        <v>42970</v>
      </c>
      <c r="M68" s="3999">
        <v>42971</v>
      </c>
      <c r="N68" s="3999">
        <v>42971</v>
      </c>
      <c r="O68" s="3999">
        <v>42972</v>
      </c>
      <c r="P68" s="3999">
        <v>42973</v>
      </c>
      <c r="Q68" s="3999">
        <v>42975</v>
      </c>
      <c r="R68" s="3999">
        <v>42976</v>
      </c>
      <c r="S68" s="3999">
        <v>42979</v>
      </c>
      <c r="T68" s="3999">
        <v>42979</v>
      </c>
      <c r="U68" s="3999">
        <v>42985</v>
      </c>
      <c r="V68" s="3999">
        <v>42986</v>
      </c>
      <c r="W68" s="3999">
        <v>42988</v>
      </c>
      <c r="X68" s="3999">
        <v>42989</v>
      </c>
      <c r="Y68" s="3999">
        <v>42989</v>
      </c>
      <c r="Z68" s="3999">
        <v>42990</v>
      </c>
      <c r="AA68" s="3999">
        <v>42997</v>
      </c>
      <c r="AB68" s="4000">
        <v>42998</v>
      </c>
    </row>
    <row r="69" spans="1:28" ht="15.75" hidden="1" thickBot="1">
      <c r="A69" s="3991">
        <v>34</v>
      </c>
      <c r="B69" s="3992" t="s">
        <v>511</v>
      </c>
      <c r="C69" s="3993" t="s">
        <v>56</v>
      </c>
      <c r="D69" s="4026" t="s">
        <v>512</v>
      </c>
      <c r="E69" s="4027" t="s">
        <v>444</v>
      </c>
      <c r="F69" s="4014" t="s">
        <v>188</v>
      </c>
      <c r="G69" s="4012">
        <v>42972</v>
      </c>
      <c r="H69" s="3994">
        <v>42972</v>
      </c>
      <c r="I69" s="3994">
        <v>42975</v>
      </c>
      <c r="J69" s="3994">
        <v>42975</v>
      </c>
      <c r="K69" s="3994">
        <v>42976</v>
      </c>
      <c r="L69" s="3994">
        <v>42977</v>
      </c>
      <c r="M69" s="3994">
        <v>42978</v>
      </c>
      <c r="N69" s="3994">
        <v>42978</v>
      </c>
      <c r="O69" s="3994">
        <v>42979</v>
      </c>
      <c r="P69" s="3994">
        <v>42980</v>
      </c>
      <c r="Q69" s="3994">
        <v>42982</v>
      </c>
      <c r="R69" s="3994">
        <v>42983</v>
      </c>
      <c r="S69" s="3994">
        <v>42986</v>
      </c>
      <c r="T69" s="3994">
        <v>42986</v>
      </c>
      <c r="U69" s="3994">
        <v>42992</v>
      </c>
      <c r="V69" s="3994">
        <v>42993</v>
      </c>
      <c r="W69" s="3994">
        <v>42995</v>
      </c>
      <c r="X69" s="3994">
        <v>42996</v>
      </c>
      <c r="Y69" s="3994">
        <v>42996</v>
      </c>
      <c r="Z69" s="3994">
        <v>42997</v>
      </c>
      <c r="AA69" s="3994">
        <v>43004</v>
      </c>
      <c r="AB69" s="4028">
        <v>43005</v>
      </c>
    </row>
    <row r="70" spans="1:28" ht="15.75" hidden="1" thickBot="1">
      <c r="A70" s="1983">
        <v>35</v>
      </c>
      <c r="B70" s="818" t="s">
        <v>189</v>
      </c>
      <c r="C70" s="71" t="s">
        <v>56</v>
      </c>
      <c r="D70" s="71" t="s">
        <v>190</v>
      </c>
      <c r="E70" s="70" t="s">
        <v>979</v>
      </c>
      <c r="F70" s="1398" t="s">
        <v>980</v>
      </c>
      <c r="G70" s="406">
        <v>42979</v>
      </c>
      <c r="H70" s="3921">
        <v>42979</v>
      </c>
      <c r="I70" s="3921">
        <v>42982</v>
      </c>
      <c r="J70" s="3921">
        <v>42982</v>
      </c>
      <c r="K70" s="4322" t="s">
        <v>193</v>
      </c>
      <c r="L70" s="4328"/>
      <c r="M70" s="4322" t="s">
        <v>193</v>
      </c>
      <c r="N70" s="4328"/>
      <c r="O70" s="3921">
        <v>42986</v>
      </c>
      <c r="P70" s="3921">
        <v>42987</v>
      </c>
      <c r="Q70" s="3921">
        <v>42989</v>
      </c>
      <c r="R70" s="3921">
        <v>42990</v>
      </c>
      <c r="S70" s="3921">
        <v>42993</v>
      </c>
      <c r="T70" s="3921">
        <v>42993</v>
      </c>
      <c r="U70" s="3921">
        <v>42999</v>
      </c>
      <c r="V70" s="3921">
        <v>43000</v>
      </c>
      <c r="W70" s="4322" t="s">
        <v>193</v>
      </c>
      <c r="X70" s="4323"/>
      <c r="Y70" s="3921">
        <v>43003</v>
      </c>
      <c r="Z70" s="3921">
        <v>43004</v>
      </c>
      <c r="AA70" s="3921">
        <v>43011</v>
      </c>
      <c r="AB70" s="13">
        <v>43012</v>
      </c>
    </row>
    <row r="71" spans="1:28" ht="15.75" hidden="1" thickBot="1">
      <c r="A71" s="4029">
        <v>36</v>
      </c>
      <c r="B71" s="4021" t="s">
        <v>253</v>
      </c>
      <c r="C71" s="3998" t="s">
        <v>56</v>
      </c>
      <c r="D71" s="3998" t="s">
        <v>254</v>
      </c>
      <c r="E71" s="3997" t="s">
        <v>532</v>
      </c>
      <c r="F71" s="4008" t="s">
        <v>976</v>
      </c>
      <c r="G71" s="4009">
        <v>42986</v>
      </c>
      <c r="H71" s="3999">
        <v>42986</v>
      </c>
      <c r="I71" s="3999">
        <v>42989</v>
      </c>
      <c r="J71" s="3999">
        <v>42989</v>
      </c>
      <c r="K71" s="3999">
        <v>42990</v>
      </c>
      <c r="L71" s="3999">
        <v>42991</v>
      </c>
      <c r="M71" s="3999">
        <v>42992</v>
      </c>
      <c r="N71" s="3999">
        <v>42992</v>
      </c>
      <c r="O71" s="3999">
        <v>42993</v>
      </c>
      <c r="P71" s="3999">
        <v>42994</v>
      </c>
      <c r="Q71" s="3999">
        <v>42996</v>
      </c>
      <c r="R71" s="3999">
        <v>42997</v>
      </c>
      <c r="S71" s="3999">
        <v>43000</v>
      </c>
      <c r="T71" s="3999">
        <v>43000</v>
      </c>
      <c r="U71" s="3999">
        <v>43006</v>
      </c>
      <c r="V71" s="3999">
        <v>43007</v>
      </c>
      <c r="W71" s="3994">
        <v>43009</v>
      </c>
      <c r="X71" s="3994">
        <v>43010</v>
      </c>
      <c r="Y71" s="3999">
        <v>43010</v>
      </c>
      <c r="Z71" s="3999">
        <v>43011</v>
      </c>
      <c r="AA71" s="3999">
        <v>43018</v>
      </c>
      <c r="AB71" s="4000">
        <v>43019</v>
      </c>
    </row>
    <row r="72" spans="1:28" ht="15.75" hidden="1" thickBot="1">
      <c r="A72" s="4029">
        <v>37</v>
      </c>
      <c r="B72" s="4021" t="s">
        <v>624</v>
      </c>
      <c r="C72" s="3998" t="s">
        <v>56</v>
      </c>
      <c r="D72" s="3998" t="s">
        <v>625</v>
      </c>
      <c r="E72" s="3997" t="s">
        <v>444</v>
      </c>
      <c r="F72" s="4008" t="s">
        <v>188</v>
      </c>
      <c r="G72" s="4009">
        <v>42993</v>
      </c>
      <c r="H72" s="3999">
        <v>42993</v>
      </c>
      <c r="I72" s="3999">
        <v>42996</v>
      </c>
      <c r="J72" s="3999">
        <v>42996</v>
      </c>
      <c r="K72" s="3999">
        <v>42997</v>
      </c>
      <c r="L72" s="3999">
        <v>42998</v>
      </c>
      <c r="M72" s="3999">
        <v>42999</v>
      </c>
      <c r="N72" s="3999">
        <v>42999</v>
      </c>
      <c r="O72" s="3999">
        <v>43000</v>
      </c>
      <c r="P72" s="3999">
        <v>43001</v>
      </c>
      <c r="Q72" s="3999">
        <v>43003</v>
      </c>
      <c r="R72" s="3999">
        <v>43004</v>
      </c>
      <c r="S72" s="3999">
        <v>43007</v>
      </c>
      <c r="T72" s="3999">
        <v>43007</v>
      </c>
      <c r="U72" s="3999">
        <v>43013</v>
      </c>
      <c r="V72" s="3999">
        <v>43014</v>
      </c>
      <c r="W72" s="4311" t="s">
        <v>193</v>
      </c>
      <c r="X72" s="4312"/>
      <c r="Y72" s="3999">
        <v>43017</v>
      </c>
      <c r="Z72" s="3999">
        <v>43018</v>
      </c>
      <c r="AA72" s="3999">
        <v>43025</v>
      </c>
      <c r="AB72" s="4000">
        <v>43026</v>
      </c>
    </row>
    <row r="73" spans="1:28" ht="15.75" hidden="1" thickBot="1">
      <c r="A73" s="4029">
        <v>38</v>
      </c>
      <c r="B73" s="4021" t="s">
        <v>423</v>
      </c>
      <c r="C73" s="3998" t="s">
        <v>56</v>
      </c>
      <c r="D73" s="3998" t="s">
        <v>424</v>
      </c>
      <c r="E73" s="3997" t="s">
        <v>362</v>
      </c>
      <c r="F73" s="4008" t="s">
        <v>363</v>
      </c>
      <c r="G73" s="4009">
        <v>43000</v>
      </c>
      <c r="H73" s="3999">
        <v>43000</v>
      </c>
      <c r="I73" s="3999">
        <v>43003</v>
      </c>
      <c r="J73" s="3999">
        <v>43003</v>
      </c>
      <c r="K73" s="3999">
        <v>43004</v>
      </c>
      <c r="L73" s="3999">
        <v>43005</v>
      </c>
      <c r="M73" s="3999">
        <v>43006</v>
      </c>
      <c r="N73" s="3999">
        <v>43006</v>
      </c>
      <c r="O73" s="3999">
        <v>43007</v>
      </c>
      <c r="P73" s="3999">
        <v>43008</v>
      </c>
      <c r="Q73" s="3999">
        <v>43010</v>
      </c>
      <c r="R73" s="3999">
        <v>43011</v>
      </c>
      <c r="S73" s="3999">
        <v>43014</v>
      </c>
      <c r="T73" s="3999">
        <v>43014</v>
      </c>
      <c r="U73" s="3999">
        <v>43020</v>
      </c>
      <c r="V73" s="3999">
        <v>43021</v>
      </c>
      <c r="W73" s="4311" t="s">
        <v>193</v>
      </c>
      <c r="X73" s="4312"/>
      <c r="Y73" s="3999">
        <v>43024</v>
      </c>
      <c r="Z73" s="3999">
        <v>43025</v>
      </c>
      <c r="AA73" s="3999">
        <v>43032</v>
      </c>
      <c r="AB73" s="4000">
        <v>43033</v>
      </c>
    </row>
    <row r="74" spans="1:28" ht="15.75" hidden="1" thickBot="1">
      <c r="A74" s="4029">
        <v>39</v>
      </c>
      <c r="B74" s="4313" t="s">
        <v>1584</v>
      </c>
      <c r="C74" s="4314"/>
      <c r="D74" s="4314"/>
      <c r="E74" s="4314"/>
      <c r="F74" s="4315"/>
      <c r="G74" s="4009">
        <v>43007</v>
      </c>
      <c r="H74" s="3999">
        <v>43007</v>
      </c>
      <c r="I74" s="3999">
        <v>43010</v>
      </c>
      <c r="J74" s="3999">
        <v>43010</v>
      </c>
      <c r="K74" s="3999">
        <v>43011</v>
      </c>
      <c r="L74" s="3999">
        <v>43012</v>
      </c>
      <c r="M74" s="3999">
        <v>43013</v>
      </c>
      <c r="N74" s="3999">
        <v>43013</v>
      </c>
      <c r="O74" s="3999">
        <v>43014</v>
      </c>
      <c r="P74" s="3999">
        <v>43015</v>
      </c>
      <c r="Q74" s="3999">
        <v>43017</v>
      </c>
      <c r="R74" s="3999">
        <v>43018</v>
      </c>
      <c r="S74" s="3999">
        <v>43021</v>
      </c>
      <c r="T74" s="3999">
        <v>43021</v>
      </c>
      <c r="U74" s="3999">
        <v>43027</v>
      </c>
      <c r="V74" s="3999">
        <v>43028</v>
      </c>
      <c r="W74" s="3999">
        <v>43030</v>
      </c>
      <c r="X74" s="3999">
        <v>43031</v>
      </c>
      <c r="Y74" s="3999">
        <v>43031</v>
      </c>
      <c r="Z74" s="3999">
        <v>43032</v>
      </c>
      <c r="AA74" s="3999">
        <v>43039</v>
      </c>
      <c r="AB74" s="4000">
        <v>43040</v>
      </c>
    </row>
    <row r="75" spans="1:28" ht="15.75" hidden="1" thickBot="1">
      <c r="A75" s="4029"/>
      <c r="B75" s="4021" t="s">
        <v>511</v>
      </c>
      <c r="C75" s="3998" t="s">
        <v>56</v>
      </c>
      <c r="D75" s="3998" t="s">
        <v>512</v>
      </c>
      <c r="E75" s="3997"/>
      <c r="F75" s="4008"/>
      <c r="G75" s="4316"/>
      <c r="H75" s="4312"/>
      <c r="I75" s="4312"/>
      <c r="J75" s="4312"/>
      <c r="K75" s="4312"/>
      <c r="L75" s="4312"/>
      <c r="M75" s="4312"/>
      <c r="N75" s="4312"/>
      <c r="O75" s="4312"/>
      <c r="P75" s="4312"/>
      <c r="Q75" s="4312"/>
      <c r="R75" s="4312"/>
      <c r="S75" s="4312"/>
      <c r="T75" s="4312"/>
      <c r="U75" s="4312"/>
      <c r="V75" s="4312"/>
      <c r="W75" s="4312"/>
      <c r="X75" s="4312"/>
      <c r="Y75" s="4312"/>
      <c r="Z75" s="4312"/>
      <c r="AA75" s="4312"/>
      <c r="AB75" s="4317"/>
    </row>
    <row r="76" spans="1:28" ht="15.75" hidden="1" thickBot="1">
      <c r="A76" s="4029">
        <v>40</v>
      </c>
      <c r="B76" s="4021" t="s">
        <v>581</v>
      </c>
      <c r="C76" s="3998" t="s">
        <v>56</v>
      </c>
      <c r="D76" s="3998" t="s">
        <v>582</v>
      </c>
      <c r="E76" s="3997" t="s">
        <v>752</v>
      </c>
      <c r="F76" s="4008" t="s">
        <v>753</v>
      </c>
      <c r="G76" s="4009">
        <v>43014</v>
      </c>
      <c r="H76" s="3999">
        <v>43014</v>
      </c>
      <c r="I76" s="3999">
        <v>43017</v>
      </c>
      <c r="J76" s="3999">
        <v>43017</v>
      </c>
      <c r="K76" s="3999">
        <v>43018</v>
      </c>
      <c r="L76" s="3999">
        <v>43019</v>
      </c>
      <c r="M76" s="3999">
        <v>43020</v>
      </c>
      <c r="N76" s="3999">
        <v>43020</v>
      </c>
      <c r="O76" s="3999">
        <v>43021</v>
      </c>
      <c r="P76" s="3999">
        <v>43022</v>
      </c>
      <c r="Q76" s="3999">
        <v>43024</v>
      </c>
      <c r="R76" s="3999">
        <v>43025</v>
      </c>
      <c r="S76" s="3999">
        <v>43028</v>
      </c>
      <c r="T76" s="3999">
        <v>43028</v>
      </c>
      <c r="U76" s="3999">
        <v>43034</v>
      </c>
      <c r="V76" s="3999">
        <v>43035</v>
      </c>
      <c r="W76" s="4311" t="s">
        <v>193</v>
      </c>
      <c r="X76" s="4312"/>
      <c r="Y76" s="3999">
        <v>43038</v>
      </c>
      <c r="Z76" s="3999">
        <v>43039</v>
      </c>
      <c r="AA76" s="3999">
        <v>43046</v>
      </c>
      <c r="AB76" s="4000">
        <v>43047</v>
      </c>
    </row>
    <row r="77" spans="1:28" ht="15.75" hidden="1" thickBot="1">
      <c r="A77" s="4029">
        <v>41</v>
      </c>
      <c r="B77" s="4021" t="s">
        <v>191</v>
      </c>
      <c r="C77" s="3998" t="s">
        <v>56</v>
      </c>
      <c r="D77" s="3998" t="s">
        <v>192</v>
      </c>
      <c r="E77" s="3997" t="s">
        <v>481</v>
      </c>
      <c r="F77" s="4008" t="s">
        <v>482</v>
      </c>
      <c r="G77" s="4009">
        <v>43021</v>
      </c>
      <c r="H77" s="3999">
        <v>43021</v>
      </c>
      <c r="I77" s="3999">
        <v>43024</v>
      </c>
      <c r="J77" s="3999">
        <v>43024</v>
      </c>
      <c r="K77" s="3999">
        <v>43025</v>
      </c>
      <c r="L77" s="3999">
        <v>43026</v>
      </c>
      <c r="M77" s="3999">
        <v>43027</v>
      </c>
      <c r="N77" s="3999">
        <v>43027</v>
      </c>
      <c r="O77" s="3999">
        <v>43028</v>
      </c>
      <c r="P77" s="3999">
        <v>43029</v>
      </c>
      <c r="Q77" s="3999">
        <v>43031</v>
      </c>
      <c r="R77" s="3999">
        <v>43032</v>
      </c>
      <c r="S77" s="3999">
        <v>43035</v>
      </c>
      <c r="T77" s="3999">
        <v>43035</v>
      </c>
      <c r="U77" s="3999">
        <v>43041</v>
      </c>
      <c r="V77" s="3999">
        <v>43042</v>
      </c>
      <c r="W77" s="3999">
        <v>43044</v>
      </c>
      <c r="X77" s="3999">
        <v>43045</v>
      </c>
      <c r="Y77" s="3999">
        <v>43045</v>
      </c>
      <c r="Z77" s="3999">
        <v>43046</v>
      </c>
      <c r="AA77" s="3999">
        <v>43053</v>
      </c>
      <c r="AB77" s="4000">
        <v>43054</v>
      </c>
    </row>
    <row r="78" spans="1:28" ht="15.75" hidden="1" thickBot="1">
      <c r="A78" s="4029">
        <v>42</v>
      </c>
      <c r="B78" s="4021" t="s">
        <v>266</v>
      </c>
      <c r="C78" s="3998" t="s">
        <v>56</v>
      </c>
      <c r="D78" s="3998" t="s">
        <v>267</v>
      </c>
      <c r="E78" s="3997" t="s">
        <v>752</v>
      </c>
      <c r="F78" s="4008" t="s">
        <v>753</v>
      </c>
      <c r="G78" s="4009">
        <v>43028</v>
      </c>
      <c r="H78" s="3999">
        <v>43028</v>
      </c>
      <c r="I78" s="3999">
        <v>43031</v>
      </c>
      <c r="J78" s="3999">
        <v>43031</v>
      </c>
      <c r="K78" s="3999">
        <v>43032</v>
      </c>
      <c r="L78" s="3999">
        <v>43033</v>
      </c>
      <c r="M78" s="3999">
        <v>43034</v>
      </c>
      <c r="N78" s="3999">
        <v>43034</v>
      </c>
      <c r="O78" s="3999">
        <v>43035</v>
      </c>
      <c r="P78" s="3999">
        <v>43036</v>
      </c>
      <c r="Q78" s="3999">
        <v>43038</v>
      </c>
      <c r="R78" s="3999">
        <v>43039</v>
      </c>
      <c r="S78" s="3999">
        <v>43042</v>
      </c>
      <c r="T78" s="3999">
        <v>43042</v>
      </c>
      <c r="U78" s="3999">
        <v>43048</v>
      </c>
      <c r="V78" s="3999">
        <v>43049</v>
      </c>
      <c r="W78" s="4311" t="s">
        <v>193</v>
      </c>
      <c r="X78" s="4312"/>
      <c r="Y78" s="3999">
        <v>43052</v>
      </c>
      <c r="Z78" s="3999">
        <v>43053</v>
      </c>
      <c r="AA78" s="3999">
        <v>43060</v>
      </c>
      <c r="AB78" s="4000">
        <v>43061</v>
      </c>
    </row>
    <row r="79" spans="1:28" ht="15.75" hidden="1" thickBot="1">
      <c r="A79" s="4030">
        <v>43</v>
      </c>
      <c r="B79" s="4027" t="s">
        <v>197</v>
      </c>
      <c r="C79" s="3993" t="s">
        <v>56</v>
      </c>
      <c r="D79" s="3993" t="s">
        <v>198</v>
      </c>
      <c r="E79" s="3992" t="s">
        <v>71</v>
      </c>
      <c r="F79" s="4014" t="s">
        <v>71</v>
      </c>
      <c r="G79" s="4012">
        <v>43035</v>
      </c>
      <c r="H79" s="3994">
        <v>43035</v>
      </c>
      <c r="I79" s="3994">
        <v>43038</v>
      </c>
      <c r="J79" s="3994">
        <v>43038</v>
      </c>
      <c r="K79" s="3994">
        <v>43039</v>
      </c>
      <c r="L79" s="3994">
        <v>43040</v>
      </c>
      <c r="M79" s="3994">
        <v>43041</v>
      </c>
      <c r="N79" s="3994">
        <v>43041</v>
      </c>
      <c r="O79" s="3994">
        <v>43042</v>
      </c>
      <c r="P79" s="3994">
        <v>43043</v>
      </c>
      <c r="Q79" s="3994">
        <v>43045</v>
      </c>
      <c r="R79" s="3994">
        <v>43046</v>
      </c>
      <c r="S79" s="3994">
        <v>43049</v>
      </c>
      <c r="T79" s="3994">
        <v>43049</v>
      </c>
      <c r="U79" s="3994">
        <v>43055</v>
      </c>
      <c r="V79" s="3994">
        <v>43056</v>
      </c>
      <c r="W79" s="3994">
        <v>43058</v>
      </c>
      <c r="X79" s="3994">
        <v>43059</v>
      </c>
      <c r="Y79" s="3994">
        <v>43059</v>
      </c>
      <c r="Z79" s="3994">
        <v>43060</v>
      </c>
      <c r="AA79" s="3994">
        <v>43067</v>
      </c>
      <c r="AB79" s="4028">
        <v>43068</v>
      </c>
    </row>
    <row r="80" spans="1:28" ht="15.75" hidden="1" thickBot="1">
      <c r="A80" s="1983">
        <v>44</v>
      </c>
      <c r="B80" s="819" t="s">
        <v>189</v>
      </c>
      <c r="C80" s="71" t="s">
        <v>56</v>
      </c>
      <c r="D80" s="532" t="s">
        <v>190</v>
      </c>
      <c r="E80" s="819" t="s">
        <v>532</v>
      </c>
      <c r="F80" s="1399" t="s">
        <v>976</v>
      </c>
      <c r="G80" s="111">
        <v>43042</v>
      </c>
      <c r="H80" s="3921">
        <v>43042</v>
      </c>
      <c r="I80" s="3921">
        <v>43045</v>
      </c>
      <c r="J80" s="3921">
        <v>43045</v>
      </c>
      <c r="K80" s="3921">
        <v>43046</v>
      </c>
      <c r="L80" s="3921">
        <v>43047</v>
      </c>
      <c r="M80" s="3921">
        <v>43048</v>
      </c>
      <c r="N80" s="3921">
        <v>43048</v>
      </c>
      <c r="O80" s="3921">
        <v>43049</v>
      </c>
      <c r="P80" s="3921">
        <v>43050</v>
      </c>
      <c r="Q80" s="3921">
        <v>43052</v>
      </c>
      <c r="R80" s="3921">
        <v>43053</v>
      </c>
      <c r="S80" s="3921">
        <v>43056</v>
      </c>
      <c r="T80" s="3921">
        <v>43056</v>
      </c>
      <c r="U80" s="3921">
        <v>43062</v>
      </c>
      <c r="V80" s="3921">
        <v>43063</v>
      </c>
      <c r="W80" s="3921" t="s">
        <v>193</v>
      </c>
      <c r="X80" s="3921" t="s">
        <v>193</v>
      </c>
      <c r="Y80" s="3921">
        <v>43066</v>
      </c>
      <c r="Z80" s="3921">
        <v>43067</v>
      </c>
      <c r="AA80" s="3921">
        <v>43074</v>
      </c>
      <c r="AB80" s="13">
        <v>43075</v>
      </c>
    </row>
    <row r="81" spans="1:29" ht="15.75" hidden="1" thickBot="1">
      <c r="A81" s="4029">
        <v>45</v>
      </c>
      <c r="B81" s="4031" t="s">
        <v>253</v>
      </c>
      <c r="C81" s="3998" t="s">
        <v>56</v>
      </c>
      <c r="D81" s="4032" t="s">
        <v>254</v>
      </c>
      <c r="E81" s="4031" t="s">
        <v>347</v>
      </c>
      <c r="F81" s="4033" t="s">
        <v>348</v>
      </c>
      <c r="G81" s="4013">
        <v>43049</v>
      </c>
      <c r="H81" s="3999">
        <v>43049</v>
      </c>
      <c r="I81" s="3999">
        <v>43052</v>
      </c>
      <c r="J81" s="3999">
        <v>43052</v>
      </c>
      <c r="K81" s="3999" t="s">
        <v>193</v>
      </c>
      <c r="L81" s="3999" t="s">
        <v>193</v>
      </c>
      <c r="M81" s="3999" t="s">
        <v>193</v>
      </c>
      <c r="N81" s="3999" t="s">
        <v>193</v>
      </c>
      <c r="O81" s="3999">
        <v>43056</v>
      </c>
      <c r="P81" s="3999">
        <v>43057</v>
      </c>
      <c r="Q81" s="3999">
        <v>43059</v>
      </c>
      <c r="R81" s="3999">
        <v>43060</v>
      </c>
      <c r="S81" s="3999">
        <v>43063</v>
      </c>
      <c r="T81" s="3999">
        <v>43063</v>
      </c>
      <c r="U81" s="3999">
        <v>43069</v>
      </c>
      <c r="V81" s="3999">
        <v>43070</v>
      </c>
      <c r="W81" s="3999">
        <v>43072</v>
      </c>
      <c r="X81" s="3999">
        <v>43073</v>
      </c>
      <c r="Y81" s="3999">
        <v>43073</v>
      </c>
      <c r="Z81" s="3999">
        <v>43074</v>
      </c>
      <c r="AA81" s="3999">
        <v>43081</v>
      </c>
      <c r="AB81" s="4000">
        <v>43082</v>
      </c>
    </row>
    <row r="82" spans="1:29" ht="15.6" hidden="1" customHeight="1">
      <c r="A82" s="4029">
        <v>46</v>
      </c>
      <c r="B82" s="4031" t="s">
        <v>1738</v>
      </c>
      <c r="C82" s="3998" t="s">
        <v>56</v>
      </c>
      <c r="D82" s="4032" t="s">
        <v>1739</v>
      </c>
      <c r="E82" s="4031" t="s">
        <v>68</v>
      </c>
      <c r="F82" s="4033" t="s">
        <v>69</v>
      </c>
      <c r="G82" s="4013">
        <v>43056</v>
      </c>
      <c r="H82" s="3999">
        <v>43056</v>
      </c>
      <c r="I82" s="3999">
        <v>43059</v>
      </c>
      <c r="J82" s="3999">
        <v>43059</v>
      </c>
      <c r="K82" s="3999">
        <v>43060</v>
      </c>
      <c r="L82" s="3999">
        <v>43061</v>
      </c>
      <c r="M82" s="3999">
        <v>43062</v>
      </c>
      <c r="N82" s="3999">
        <v>43062</v>
      </c>
      <c r="O82" s="3999">
        <v>43063</v>
      </c>
      <c r="P82" s="3999">
        <v>43064</v>
      </c>
      <c r="Q82" s="3999">
        <v>43066</v>
      </c>
      <c r="R82" s="3999">
        <v>43067</v>
      </c>
      <c r="S82" s="3999">
        <v>43070</v>
      </c>
      <c r="T82" s="3999">
        <v>43070</v>
      </c>
      <c r="U82" s="3999">
        <v>43076</v>
      </c>
      <c r="V82" s="3999">
        <v>43077</v>
      </c>
      <c r="W82" s="3999">
        <v>43079</v>
      </c>
      <c r="X82" s="3999">
        <v>43080</v>
      </c>
      <c r="Y82" s="3999">
        <v>43080</v>
      </c>
      <c r="Z82" s="3999">
        <v>43081</v>
      </c>
      <c r="AA82" s="3999">
        <v>43088</v>
      </c>
      <c r="AB82" s="4000">
        <v>43089</v>
      </c>
    </row>
    <row r="83" spans="1:29" ht="15.75" hidden="1" thickBot="1">
      <c r="A83" s="4029">
        <v>47</v>
      </c>
      <c r="B83" s="4031" t="s">
        <v>624</v>
      </c>
      <c r="C83" s="3998" t="s">
        <v>56</v>
      </c>
      <c r="D83" s="4032" t="s">
        <v>625</v>
      </c>
      <c r="E83" s="4031" t="s">
        <v>1047</v>
      </c>
      <c r="F83" s="4033" t="s">
        <v>1423</v>
      </c>
      <c r="G83" s="4013">
        <v>43063</v>
      </c>
      <c r="H83" s="3999">
        <v>43063</v>
      </c>
      <c r="I83" s="3999">
        <v>43066</v>
      </c>
      <c r="J83" s="3999">
        <v>43066</v>
      </c>
      <c r="K83" s="3999">
        <v>43067</v>
      </c>
      <c r="L83" s="3999">
        <v>43068</v>
      </c>
      <c r="M83" s="3999">
        <v>43069</v>
      </c>
      <c r="N83" s="3999">
        <v>43069</v>
      </c>
      <c r="O83" s="3999">
        <v>43070</v>
      </c>
      <c r="P83" s="3999">
        <v>43071</v>
      </c>
      <c r="Q83" s="3999">
        <v>43073</v>
      </c>
      <c r="R83" s="3999">
        <v>43074</v>
      </c>
      <c r="S83" s="3999">
        <v>43077</v>
      </c>
      <c r="T83" s="3999">
        <v>43077</v>
      </c>
      <c r="U83" s="3999">
        <v>43083</v>
      </c>
      <c r="V83" s="3999">
        <v>43084</v>
      </c>
      <c r="W83" s="3999">
        <v>43086</v>
      </c>
      <c r="X83" s="3999">
        <v>43087</v>
      </c>
      <c r="Y83" s="3999">
        <v>43087</v>
      </c>
      <c r="Z83" s="3999">
        <v>43088</v>
      </c>
      <c r="AA83" s="3999">
        <v>43095</v>
      </c>
      <c r="AB83" s="4000">
        <v>43096</v>
      </c>
    </row>
    <row r="84" spans="1:29" ht="15.75" hidden="1" thickBot="1">
      <c r="A84" s="4029">
        <v>48</v>
      </c>
      <c r="B84" s="4031" t="s">
        <v>423</v>
      </c>
      <c r="C84" s="3998" t="s">
        <v>56</v>
      </c>
      <c r="D84" s="4032" t="s">
        <v>424</v>
      </c>
      <c r="E84" s="4031" t="s">
        <v>444</v>
      </c>
      <c r="F84" s="4033" t="s">
        <v>188</v>
      </c>
      <c r="G84" s="4013">
        <v>43070</v>
      </c>
      <c r="H84" s="3999">
        <v>43070</v>
      </c>
      <c r="I84" s="3999">
        <v>43073</v>
      </c>
      <c r="J84" s="3999">
        <v>43073</v>
      </c>
      <c r="K84" s="3999">
        <v>43074</v>
      </c>
      <c r="L84" s="3999">
        <v>43075</v>
      </c>
      <c r="M84" s="3999">
        <v>43076</v>
      </c>
      <c r="N84" s="3999">
        <v>43076</v>
      </c>
      <c r="O84" s="3999">
        <v>43077</v>
      </c>
      <c r="P84" s="3999">
        <v>43078</v>
      </c>
      <c r="Q84" s="3999">
        <v>43080</v>
      </c>
      <c r="R84" s="3999">
        <v>43081</v>
      </c>
      <c r="S84" s="3999">
        <v>43084</v>
      </c>
      <c r="T84" s="3999">
        <v>43084</v>
      </c>
      <c r="U84" s="3999">
        <v>43090</v>
      </c>
      <c r="V84" s="3999">
        <v>43091</v>
      </c>
      <c r="W84" s="3999">
        <v>43093</v>
      </c>
      <c r="X84" s="3999">
        <v>43094</v>
      </c>
      <c r="Y84" s="3999">
        <v>43094</v>
      </c>
      <c r="Z84" s="3999">
        <v>43095</v>
      </c>
      <c r="AA84" s="3999">
        <v>43102</v>
      </c>
      <c r="AB84" s="4000">
        <v>43103</v>
      </c>
    </row>
    <row r="85" spans="1:29" ht="15.75" hidden="1" thickBot="1">
      <c r="A85" s="4029">
        <v>49</v>
      </c>
      <c r="B85" s="4031" t="s">
        <v>511</v>
      </c>
      <c r="C85" s="3998" t="s">
        <v>56</v>
      </c>
      <c r="D85" s="4032" t="s">
        <v>512</v>
      </c>
      <c r="E85" s="4031" t="s">
        <v>513</v>
      </c>
      <c r="F85" s="4033" t="s">
        <v>514</v>
      </c>
      <c r="G85" s="4013">
        <v>43077</v>
      </c>
      <c r="H85" s="3999">
        <v>43077</v>
      </c>
      <c r="I85" s="3999">
        <v>43080</v>
      </c>
      <c r="J85" s="3999">
        <v>43080</v>
      </c>
      <c r="K85" s="3999">
        <v>43081</v>
      </c>
      <c r="L85" s="3999">
        <v>43082</v>
      </c>
      <c r="M85" s="3999">
        <v>43083</v>
      </c>
      <c r="N85" s="3999">
        <v>43083</v>
      </c>
      <c r="O85" s="3999">
        <v>43084</v>
      </c>
      <c r="P85" s="3999">
        <v>43085</v>
      </c>
      <c r="Q85" s="3999">
        <v>43087</v>
      </c>
      <c r="R85" s="3999">
        <v>43088</v>
      </c>
      <c r="S85" s="3999">
        <v>43091</v>
      </c>
      <c r="T85" s="3999">
        <v>43091</v>
      </c>
      <c r="U85" s="3999">
        <v>43097</v>
      </c>
      <c r="V85" s="3999">
        <v>43098</v>
      </c>
      <c r="W85" s="3999">
        <v>43100</v>
      </c>
      <c r="X85" s="3999">
        <v>43101</v>
      </c>
      <c r="Y85" s="3999">
        <v>43101</v>
      </c>
      <c r="Z85" s="3999">
        <v>43102</v>
      </c>
      <c r="AA85" s="3999">
        <v>43109</v>
      </c>
      <c r="AB85" s="4000">
        <v>43110</v>
      </c>
    </row>
    <row r="86" spans="1:29" ht="15.75" hidden="1" thickBot="1">
      <c r="A86" s="4030">
        <v>50</v>
      </c>
      <c r="B86" s="4027" t="s">
        <v>581</v>
      </c>
      <c r="C86" s="3993" t="s">
        <v>56</v>
      </c>
      <c r="D86" s="4034" t="s">
        <v>582</v>
      </c>
      <c r="E86" s="4035" t="s">
        <v>199</v>
      </c>
      <c r="F86" s="4014" t="s">
        <v>200</v>
      </c>
      <c r="G86" s="4036">
        <v>43084</v>
      </c>
      <c r="H86" s="3994">
        <v>43084</v>
      </c>
      <c r="I86" s="3994">
        <v>43087</v>
      </c>
      <c r="J86" s="3994">
        <v>43087</v>
      </c>
      <c r="K86" s="3994">
        <v>43088</v>
      </c>
      <c r="L86" s="3994">
        <v>43089</v>
      </c>
      <c r="M86" s="3994">
        <v>43090</v>
      </c>
      <c r="N86" s="3994">
        <v>43090</v>
      </c>
      <c r="O86" s="3994">
        <v>43091</v>
      </c>
      <c r="P86" s="3994">
        <v>43092</v>
      </c>
      <c r="Q86" s="3994">
        <v>43094</v>
      </c>
      <c r="R86" s="3994">
        <v>43095</v>
      </c>
      <c r="S86" s="3994">
        <v>43098</v>
      </c>
      <c r="T86" s="3994">
        <v>43098</v>
      </c>
      <c r="U86" s="3994">
        <v>43104</v>
      </c>
      <c r="V86" s="3994">
        <v>43105</v>
      </c>
      <c r="W86" s="3994">
        <v>43107</v>
      </c>
      <c r="X86" s="3994">
        <v>43108</v>
      </c>
      <c r="Y86" s="3994">
        <v>43108</v>
      </c>
      <c r="Z86" s="3994">
        <v>43109</v>
      </c>
      <c r="AA86" s="3994">
        <v>43116</v>
      </c>
      <c r="AB86" s="4028">
        <v>43117</v>
      </c>
    </row>
    <row r="87" spans="1:29" ht="15.75" hidden="1" thickBot="1">
      <c r="A87" s="1984">
        <v>51</v>
      </c>
      <c r="B87" s="2914" t="s">
        <v>1941</v>
      </c>
      <c r="C87" s="1391" t="s">
        <v>56</v>
      </c>
      <c r="D87" s="1392" t="s">
        <v>1942</v>
      </c>
      <c r="E87" s="2915" t="s">
        <v>111</v>
      </c>
      <c r="F87" s="2916" t="s">
        <v>112</v>
      </c>
      <c r="G87" s="1393" t="s">
        <v>193</v>
      </c>
      <c r="H87" s="1394" t="s">
        <v>193</v>
      </c>
      <c r="I87" s="1394">
        <v>43094</v>
      </c>
      <c r="J87" s="1394">
        <v>43094</v>
      </c>
      <c r="K87" s="1394">
        <v>43095</v>
      </c>
      <c r="L87" s="1394">
        <v>43096</v>
      </c>
      <c r="M87" s="1394">
        <v>43097</v>
      </c>
      <c r="N87" s="1394">
        <v>43097</v>
      </c>
      <c r="O87" s="1394">
        <v>43098</v>
      </c>
      <c r="P87" s="1394">
        <v>43099</v>
      </c>
      <c r="Q87" s="1394">
        <v>43101</v>
      </c>
      <c r="R87" s="1394">
        <v>43102</v>
      </c>
      <c r="S87" s="1394">
        <v>43105</v>
      </c>
      <c r="T87" s="1394">
        <v>43105</v>
      </c>
      <c r="U87" s="1394">
        <v>43111</v>
      </c>
      <c r="V87" s="1394">
        <v>43112</v>
      </c>
      <c r="W87" s="1394">
        <v>43114</v>
      </c>
      <c r="X87" s="1394">
        <v>43115</v>
      </c>
      <c r="Y87" s="1394">
        <v>43115</v>
      </c>
      <c r="Z87" s="1394">
        <v>43116</v>
      </c>
      <c r="AA87" s="1394">
        <v>43123</v>
      </c>
      <c r="AB87" s="1395">
        <v>43124</v>
      </c>
    </row>
    <row r="88" spans="1:29" ht="15">
      <c r="A88" s="4401" t="s">
        <v>3612</v>
      </c>
      <c r="B88" s="4404" t="s">
        <v>1838</v>
      </c>
      <c r="C88" s="4363" t="s">
        <v>1235</v>
      </c>
      <c r="D88" s="4367" t="s">
        <v>3613</v>
      </c>
      <c r="E88" s="4369" t="s">
        <v>614</v>
      </c>
      <c r="F88" s="4367"/>
      <c r="G88" s="4373" t="s">
        <v>969</v>
      </c>
      <c r="H88" s="4318"/>
      <c r="I88" s="4318" t="s">
        <v>124</v>
      </c>
      <c r="J88" s="4318"/>
      <c r="K88" s="4318" t="s">
        <v>781</v>
      </c>
      <c r="L88" s="4318"/>
      <c r="M88" s="4318" t="s">
        <v>125</v>
      </c>
      <c r="N88" s="4318"/>
      <c r="O88" s="4318" t="s">
        <v>20</v>
      </c>
      <c r="P88" s="4318"/>
      <c r="Q88" s="4318" t="s">
        <v>97</v>
      </c>
      <c r="R88" s="4318"/>
      <c r="S88" s="4318" t="s">
        <v>506</v>
      </c>
      <c r="T88" s="4318"/>
      <c r="U88" s="4318" t="s">
        <v>119</v>
      </c>
      <c r="V88" s="4318"/>
      <c r="W88" s="4351" t="s">
        <v>138</v>
      </c>
      <c r="X88" s="4352"/>
      <c r="Y88" s="4351" t="s">
        <v>92</v>
      </c>
      <c r="Z88" s="4352"/>
      <c r="AA88" s="4318" t="s">
        <v>616</v>
      </c>
      <c r="AB88" s="4319"/>
    </row>
    <row r="89" spans="1:29" ht="15">
      <c r="A89" s="4402"/>
      <c r="B89" s="4405"/>
      <c r="C89" s="4364"/>
      <c r="D89" s="4368"/>
      <c r="E89" s="4370"/>
      <c r="F89" s="4368"/>
      <c r="G89" s="4395" t="s">
        <v>220</v>
      </c>
      <c r="H89" s="4325"/>
      <c r="I89" s="4325" t="s">
        <v>1943</v>
      </c>
      <c r="J89" s="4325"/>
      <c r="K89" s="4325" t="s">
        <v>796</v>
      </c>
      <c r="L89" s="4325"/>
      <c r="M89" s="4325" t="s">
        <v>691</v>
      </c>
      <c r="N89" s="4325"/>
      <c r="O89" s="4325" t="s">
        <v>13</v>
      </c>
      <c r="P89" s="4325"/>
      <c r="Q89" s="4325" t="s">
        <v>75</v>
      </c>
      <c r="R89" s="4325"/>
      <c r="S89" s="4325" t="s">
        <v>132</v>
      </c>
      <c r="T89" s="4325"/>
      <c r="U89" s="4325" t="s">
        <v>618</v>
      </c>
      <c r="V89" s="4325"/>
      <c r="W89" s="4326" t="s">
        <v>179</v>
      </c>
      <c r="X89" s="4324"/>
      <c r="Y89" s="4326" t="s">
        <v>83</v>
      </c>
      <c r="Z89" s="4324"/>
      <c r="AA89" s="4325" t="s">
        <v>220</v>
      </c>
      <c r="AB89" s="4327"/>
    </row>
    <row r="90" spans="1:29" ht="15">
      <c r="A90" s="4402"/>
      <c r="B90" s="4405"/>
      <c r="C90" s="4364"/>
      <c r="D90" s="4368" t="s">
        <v>643</v>
      </c>
      <c r="E90" s="4370" t="s">
        <v>404</v>
      </c>
      <c r="F90" s="4315"/>
      <c r="G90" s="3981" t="s">
        <v>3</v>
      </c>
      <c r="H90" s="3982" t="s">
        <v>1</v>
      </c>
      <c r="I90" s="3982" t="s">
        <v>3</v>
      </c>
      <c r="J90" s="3982" t="s">
        <v>1</v>
      </c>
      <c r="K90" s="3982" t="s">
        <v>3</v>
      </c>
      <c r="L90" s="3982" t="s">
        <v>1</v>
      </c>
      <c r="M90" s="3982" t="s">
        <v>3</v>
      </c>
      <c r="N90" s="3982" t="s">
        <v>1</v>
      </c>
      <c r="O90" s="3982" t="s">
        <v>3</v>
      </c>
      <c r="P90" s="3982" t="s">
        <v>1</v>
      </c>
      <c r="Q90" s="3982" t="s">
        <v>3</v>
      </c>
      <c r="R90" s="3982" t="s">
        <v>1</v>
      </c>
      <c r="S90" s="3982" t="s">
        <v>3</v>
      </c>
      <c r="T90" s="3982" t="s">
        <v>1</v>
      </c>
      <c r="U90" s="3982" t="s">
        <v>3</v>
      </c>
      <c r="V90" s="3982" t="s">
        <v>1</v>
      </c>
      <c r="W90" s="3982" t="s">
        <v>3</v>
      </c>
      <c r="X90" s="3982" t="s">
        <v>1</v>
      </c>
      <c r="Y90" s="3982" t="s">
        <v>3</v>
      </c>
      <c r="Z90" s="3982" t="s">
        <v>1</v>
      </c>
      <c r="AA90" s="3982" t="s">
        <v>3</v>
      </c>
      <c r="AB90" s="4017" t="s">
        <v>1</v>
      </c>
    </row>
    <row r="91" spans="1:29">
      <c r="A91" s="4402"/>
      <c r="B91" s="4405"/>
      <c r="C91" s="4364"/>
      <c r="D91" s="4368"/>
      <c r="E91" s="4408"/>
      <c r="F91" s="4315"/>
      <c r="G91" s="3984" t="s">
        <v>7</v>
      </c>
      <c r="H91" s="3985" t="s">
        <v>7</v>
      </c>
      <c r="I91" s="3985" t="s">
        <v>10</v>
      </c>
      <c r="J91" s="3985" t="s">
        <v>10</v>
      </c>
      <c r="K91" s="3985" t="s">
        <v>14</v>
      </c>
      <c r="L91" s="3985" t="s">
        <v>11</v>
      </c>
      <c r="M91" s="3985" t="s">
        <v>12</v>
      </c>
      <c r="N91" s="3985" t="s">
        <v>12</v>
      </c>
      <c r="O91" s="3985" t="s">
        <v>7</v>
      </c>
      <c r="P91" s="3985" t="s">
        <v>8</v>
      </c>
      <c r="Q91" s="3985" t="s">
        <v>10</v>
      </c>
      <c r="R91" s="3985" t="s">
        <v>14</v>
      </c>
      <c r="S91" s="3985" t="s">
        <v>7</v>
      </c>
      <c r="T91" s="3985" t="s">
        <v>7</v>
      </c>
      <c r="U91" s="3985" t="s">
        <v>12</v>
      </c>
      <c r="V91" s="3985" t="s">
        <v>7</v>
      </c>
      <c r="W91" s="3985" t="s">
        <v>9</v>
      </c>
      <c r="X91" s="3985" t="s">
        <v>10</v>
      </c>
      <c r="Y91" s="3985" t="s">
        <v>10</v>
      </c>
      <c r="Z91" s="3985" t="s">
        <v>14</v>
      </c>
      <c r="AA91" s="4005" t="s">
        <v>7</v>
      </c>
      <c r="AB91" s="4018" t="s">
        <v>7</v>
      </c>
    </row>
    <row r="92" spans="1:29" ht="15.75" thickBot="1">
      <c r="A92" s="4403"/>
      <c r="B92" s="4406"/>
      <c r="C92" s="4365"/>
      <c r="D92" s="4407"/>
      <c r="E92" s="4409"/>
      <c r="F92" s="4330"/>
      <c r="G92" s="1982" t="s">
        <v>63</v>
      </c>
      <c r="H92" s="4037" t="s">
        <v>62</v>
      </c>
      <c r="I92" s="4037" t="s">
        <v>80</v>
      </c>
      <c r="J92" s="4037" t="s">
        <v>209</v>
      </c>
      <c r="K92" s="4037" t="s">
        <v>34</v>
      </c>
      <c r="L92" s="4037" t="s">
        <v>80</v>
      </c>
      <c r="M92" s="4037" t="s">
        <v>80</v>
      </c>
      <c r="N92" s="4037" t="s">
        <v>209</v>
      </c>
      <c r="O92" s="4037" t="s">
        <v>59</v>
      </c>
      <c r="P92" s="4037" t="s">
        <v>209</v>
      </c>
      <c r="Q92" s="4037" t="s">
        <v>221</v>
      </c>
      <c r="R92" s="4037" t="s">
        <v>79</v>
      </c>
      <c r="S92" s="4037" t="s">
        <v>217</v>
      </c>
      <c r="T92" s="4037" t="s">
        <v>16</v>
      </c>
      <c r="U92" s="4037" t="s">
        <v>312</v>
      </c>
      <c r="V92" s="4037" t="s">
        <v>209</v>
      </c>
      <c r="W92" s="4037" t="s">
        <v>84</v>
      </c>
      <c r="X92" s="4037" t="s">
        <v>61</v>
      </c>
      <c r="Y92" s="4037" t="s">
        <v>76</v>
      </c>
      <c r="Z92" s="4037" t="s">
        <v>61</v>
      </c>
      <c r="AA92" s="4038" t="s">
        <v>63</v>
      </c>
      <c r="AB92" s="4039" t="s">
        <v>62</v>
      </c>
    </row>
    <row r="93" spans="1:29" ht="15.75" hidden="1" thickBot="1">
      <c r="A93" s="4040">
        <v>52</v>
      </c>
      <c r="B93" s="4021" t="s">
        <v>266</v>
      </c>
      <c r="C93" s="3998" t="s">
        <v>56</v>
      </c>
      <c r="D93" s="4032" t="s">
        <v>267</v>
      </c>
      <c r="E93" s="4021" t="s">
        <v>199</v>
      </c>
      <c r="F93" s="4008" t="s">
        <v>200</v>
      </c>
      <c r="G93" s="111">
        <v>43098</v>
      </c>
      <c r="H93" s="3921">
        <v>43098</v>
      </c>
      <c r="I93" s="3921">
        <v>43101</v>
      </c>
      <c r="J93" s="3921">
        <v>43101</v>
      </c>
      <c r="K93" s="3921">
        <v>43102</v>
      </c>
      <c r="L93" s="3921">
        <v>43103</v>
      </c>
      <c r="M93" s="3921">
        <v>43104</v>
      </c>
      <c r="N93" s="3921">
        <v>43104</v>
      </c>
      <c r="O93" s="3921">
        <v>43105</v>
      </c>
      <c r="P93" s="3921">
        <v>43106</v>
      </c>
      <c r="Q93" s="3921">
        <v>43108</v>
      </c>
      <c r="R93" s="3921">
        <v>43109</v>
      </c>
      <c r="S93" s="3921">
        <v>43112</v>
      </c>
      <c r="T93" s="3921">
        <v>43112</v>
      </c>
      <c r="U93" s="3921">
        <v>43118</v>
      </c>
      <c r="V93" s="3921">
        <v>43119</v>
      </c>
      <c r="W93" s="3921">
        <v>43121</v>
      </c>
      <c r="X93" s="3921">
        <v>43122</v>
      </c>
      <c r="Y93" s="3921">
        <v>43122</v>
      </c>
      <c r="Z93" s="3921">
        <v>43123</v>
      </c>
      <c r="AA93" s="3921">
        <v>43130</v>
      </c>
      <c r="AB93" s="13">
        <v>43131</v>
      </c>
    </row>
    <row r="94" spans="1:29" ht="15.75" hidden="1" thickBot="1">
      <c r="A94" s="4040">
        <v>1</v>
      </c>
      <c r="B94" s="4021" t="s">
        <v>197</v>
      </c>
      <c r="C94" s="3998" t="s">
        <v>56</v>
      </c>
      <c r="D94" s="4032" t="s">
        <v>198</v>
      </c>
      <c r="E94" s="4021" t="s">
        <v>73</v>
      </c>
      <c r="F94" s="4008" t="s">
        <v>74</v>
      </c>
      <c r="G94" s="4013">
        <v>43105</v>
      </c>
      <c r="H94" s="3999">
        <v>43105</v>
      </c>
      <c r="I94" s="3999">
        <v>43108</v>
      </c>
      <c r="J94" s="3999">
        <v>43108</v>
      </c>
      <c r="K94" s="3999" t="s">
        <v>193</v>
      </c>
      <c r="L94" s="3999" t="s">
        <v>193</v>
      </c>
      <c r="M94" s="3999" t="s">
        <v>193</v>
      </c>
      <c r="N94" s="3999" t="s">
        <v>193</v>
      </c>
      <c r="O94" s="3999">
        <v>43112</v>
      </c>
      <c r="P94" s="3999">
        <v>43113</v>
      </c>
      <c r="Q94" s="3999">
        <v>43115</v>
      </c>
      <c r="R94" s="3999">
        <v>43116</v>
      </c>
      <c r="S94" s="3999">
        <v>43119</v>
      </c>
      <c r="T94" s="3999">
        <v>43119</v>
      </c>
      <c r="U94" s="3999">
        <v>43125</v>
      </c>
      <c r="V94" s="3999">
        <v>43126</v>
      </c>
      <c r="W94" s="3999">
        <v>43128</v>
      </c>
      <c r="X94" s="3999">
        <v>43129</v>
      </c>
      <c r="Y94" s="3999">
        <v>43129</v>
      </c>
      <c r="Z94" s="3999">
        <v>43130</v>
      </c>
      <c r="AA94" s="3999">
        <v>43137</v>
      </c>
      <c r="AB94" s="4000">
        <v>43138</v>
      </c>
    </row>
    <row r="95" spans="1:29" ht="15.75" hidden="1" thickBot="1">
      <c r="A95" s="4040">
        <v>2</v>
      </c>
      <c r="B95" s="4021" t="s">
        <v>189</v>
      </c>
      <c r="C95" s="3998" t="s">
        <v>56</v>
      </c>
      <c r="D95" s="4032" t="s">
        <v>190</v>
      </c>
      <c r="E95" s="4021" t="s">
        <v>347</v>
      </c>
      <c r="F95" s="4008" t="s">
        <v>348</v>
      </c>
      <c r="G95" s="4013">
        <v>43112</v>
      </c>
      <c r="H95" s="3999">
        <v>43112</v>
      </c>
      <c r="I95" s="3999">
        <v>43115</v>
      </c>
      <c r="J95" s="3999">
        <v>43115</v>
      </c>
      <c r="K95" s="3999">
        <v>43116</v>
      </c>
      <c r="L95" s="3999">
        <v>43117</v>
      </c>
      <c r="M95" s="3999">
        <v>43118</v>
      </c>
      <c r="N95" s="3999">
        <v>43118</v>
      </c>
      <c r="O95" s="3999">
        <v>43119</v>
      </c>
      <c r="P95" s="3999">
        <v>43120</v>
      </c>
      <c r="Q95" s="3999">
        <v>43122</v>
      </c>
      <c r="R95" s="3999">
        <v>43123</v>
      </c>
      <c r="S95" s="3999">
        <v>43126</v>
      </c>
      <c r="T95" s="3999">
        <v>43126</v>
      </c>
      <c r="U95" s="3999">
        <v>43132</v>
      </c>
      <c r="V95" s="3999">
        <v>43133</v>
      </c>
      <c r="W95" s="3999">
        <v>43135</v>
      </c>
      <c r="X95" s="3999">
        <v>43136</v>
      </c>
      <c r="Y95" s="3999">
        <v>43136</v>
      </c>
      <c r="Z95" s="3999">
        <v>43137</v>
      </c>
      <c r="AA95" s="3999">
        <v>43144</v>
      </c>
      <c r="AB95" s="4000">
        <v>43145</v>
      </c>
    </row>
    <row r="96" spans="1:29" ht="15.75" hidden="1" thickBot="1">
      <c r="A96" s="4040">
        <v>3</v>
      </c>
      <c r="B96" s="4021" t="s">
        <v>253</v>
      </c>
      <c r="C96" s="3998" t="s">
        <v>56</v>
      </c>
      <c r="D96" s="4032" t="s">
        <v>254</v>
      </c>
      <c r="E96" s="4021" t="s">
        <v>350</v>
      </c>
      <c r="F96" s="4008" t="s">
        <v>351</v>
      </c>
      <c r="G96" s="4013">
        <v>43119</v>
      </c>
      <c r="H96" s="3999">
        <v>43119</v>
      </c>
      <c r="I96" s="3999">
        <v>43122</v>
      </c>
      <c r="J96" s="3999">
        <v>43122</v>
      </c>
      <c r="K96" s="3999">
        <v>43123</v>
      </c>
      <c r="L96" s="3999">
        <v>43124</v>
      </c>
      <c r="M96" s="3999">
        <v>43125</v>
      </c>
      <c r="N96" s="3999">
        <v>43125</v>
      </c>
      <c r="O96" s="3999">
        <v>43126</v>
      </c>
      <c r="P96" s="3999">
        <v>43127</v>
      </c>
      <c r="Q96" s="3999">
        <v>43129</v>
      </c>
      <c r="R96" s="3999">
        <v>43130</v>
      </c>
      <c r="S96" s="3999">
        <v>43133</v>
      </c>
      <c r="T96" s="3999">
        <v>43133</v>
      </c>
      <c r="U96" s="3999">
        <v>43139</v>
      </c>
      <c r="V96" s="3999">
        <v>43140</v>
      </c>
      <c r="W96" s="3999">
        <v>43142</v>
      </c>
      <c r="X96" s="3999">
        <v>43143</v>
      </c>
      <c r="Y96" s="3999">
        <v>43143</v>
      </c>
      <c r="Z96" s="3999">
        <v>43144</v>
      </c>
      <c r="AA96" s="3999">
        <v>43151</v>
      </c>
      <c r="AB96" s="4000">
        <v>43152</v>
      </c>
      <c r="AC96" s="2917" t="s">
        <v>2815</v>
      </c>
    </row>
    <row r="97" spans="1:29" ht="13.15" hidden="1" customHeight="1">
      <c r="A97" s="4040">
        <v>4</v>
      </c>
      <c r="B97" s="4021" t="s">
        <v>1941</v>
      </c>
      <c r="C97" s="3998" t="s">
        <v>56</v>
      </c>
      <c r="D97" s="4032" t="s">
        <v>1942</v>
      </c>
      <c r="E97" s="4021" t="s">
        <v>66</v>
      </c>
      <c r="F97" s="4008" t="s">
        <v>67</v>
      </c>
      <c r="G97" s="4013">
        <v>43126</v>
      </c>
      <c r="H97" s="3999">
        <v>43126</v>
      </c>
      <c r="I97" s="3999">
        <v>43129</v>
      </c>
      <c r="J97" s="3999">
        <v>43129</v>
      </c>
      <c r="K97" s="3999">
        <v>43130</v>
      </c>
      <c r="L97" s="3999">
        <v>43131</v>
      </c>
      <c r="M97" s="3999">
        <v>43132</v>
      </c>
      <c r="N97" s="3999">
        <v>43133</v>
      </c>
      <c r="O97" s="3999">
        <v>43133</v>
      </c>
      <c r="P97" s="3999">
        <v>43134</v>
      </c>
      <c r="Q97" s="3999">
        <v>43136</v>
      </c>
      <c r="R97" s="3999">
        <v>43137</v>
      </c>
      <c r="S97" s="3999">
        <v>43140</v>
      </c>
      <c r="T97" s="3999">
        <v>43140</v>
      </c>
      <c r="U97" s="3999">
        <v>43146</v>
      </c>
      <c r="V97" s="3999">
        <v>43147</v>
      </c>
      <c r="W97" s="3999" t="s">
        <v>193</v>
      </c>
      <c r="X97" s="3999" t="s">
        <v>193</v>
      </c>
      <c r="Y97" s="3999">
        <v>43150</v>
      </c>
      <c r="Z97" s="3999">
        <v>43151</v>
      </c>
      <c r="AA97" s="3999">
        <v>43158</v>
      </c>
      <c r="AB97" s="4000">
        <v>43159</v>
      </c>
    </row>
    <row r="98" spans="1:29" ht="15.75" hidden="1" thickBot="1">
      <c r="A98" s="4040">
        <v>5</v>
      </c>
      <c r="B98" s="4021" t="s">
        <v>624</v>
      </c>
      <c r="C98" s="3998" t="s">
        <v>56</v>
      </c>
      <c r="D98" s="4032" t="s">
        <v>625</v>
      </c>
      <c r="E98" s="4021" t="s">
        <v>513</v>
      </c>
      <c r="F98" s="4008" t="s">
        <v>514</v>
      </c>
      <c r="G98" s="4013">
        <v>43133</v>
      </c>
      <c r="H98" s="3999">
        <v>43133</v>
      </c>
      <c r="I98" s="3999">
        <v>43136</v>
      </c>
      <c r="J98" s="3999">
        <v>43136</v>
      </c>
      <c r="K98" s="3999">
        <v>43137</v>
      </c>
      <c r="L98" s="3999">
        <v>43138</v>
      </c>
      <c r="M98" s="3999">
        <v>43139</v>
      </c>
      <c r="N98" s="3999">
        <v>43139</v>
      </c>
      <c r="O98" s="3999">
        <v>43140</v>
      </c>
      <c r="P98" s="3999">
        <v>43141</v>
      </c>
      <c r="Q98" s="3999">
        <v>43143</v>
      </c>
      <c r="R98" s="3999">
        <v>43144</v>
      </c>
      <c r="S98" s="3999">
        <v>43147</v>
      </c>
      <c r="T98" s="3999">
        <v>43147</v>
      </c>
      <c r="U98" s="3999">
        <v>43153</v>
      </c>
      <c r="V98" s="3999">
        <v>43154</v>
      </c>
      <c r="W98" s="3999">
        <v>43156</v>
      </c>
      <c r="X98" s="3999">
        <v>43157</v>
      </c>
      <c r="Y98" s="3999">
        <v>43157</v>
      </c>
      <c r="Z98" s="3999">
        <v>43158</v>
      </c>
      <c r="AA98" s="3999">
        <v>43165</v>
      </c>
      <c r="AB98" s="4000">
        <v>43166</v>
      </c>
    </row>
    <row r="99" spans="1:29" ht="15.75" hidden="1" thickBot="1">
      <c r="A99" s="4041">
        <v>6</v>
      </c>
      <c r="B99" s="4027" t="s">
        <v>423</v>
      </c>
      <c r="C99" s="3993" t="s">
        <v>56</v>
      </c>
      <c r="D99" s="4034" t="s">
        <v>424</v>
      </c>
      <c r="E99" s="4027" t="s">
        <v>1047</v>
      </c>
      <c r="F99" s="4014" t="s">
        <v>1423</v>
      </c>
      <c r="G99" s="112">
        <v>43140</v>
      </c>
      <c r="H99" s="4002">
        <v>43140</v>
      </c>
      <c r="I99" s="4002">
        <v>43143</v>
      </c>
      <c r="J99" s="4002">
        <v>43143</v>
      </c>
      <c r="K99" s="4002">
        <v>43144</v>
      </c>
      <c r="L99" s="4002">
        <v>43145</v>
      </c>
      <c r="M99" s="4002">
        <v>43146</v>
      </c>
      <c r="N99" s="4002">
        <v>43146</v>
      </c>
      <c r="O99" s="4002">
        <v>43147</v>
      </c>
      <c r="P99" s="4002">
        <v>43148</v>
      </c>
      <c r="Q99" s="4002">
        <v>43150</v>
      </c>
      <c r="R99" s="4002">
        <v>43151</v>
      </c>
      <c r="S99" s="4002">
        <v>43154</v>
      </c>
      <c r="T99" s="4002">
        <v>43154</v>
      </c>
      <c r="U99" s="4002">
        <v>43160</v>
      </c>
      <c r="V99" s="4002">
        <v>43161</v>
      </c>
      <c r="W99" s="4002">
        <v>43163</v>
      </c>
      <c r="X99" s="4002">
        <v>43164</v>
      </c>
      <c r="Y99" s="4002">
        <v>43164</v>
      </c>
      <c r="Z99" s="4002">
        <v>43165</v>
      </c>
      <c r="AA99" s="4002">
        <v>43179</v>
      </c>
      <c r="AB99" s="4003">
        <v>43179</v>
      </c>
    </row>
    <row r="100" spans="1:29" ht="15.75" hidden="1" thickBot="1">
      <c r="A100" s="4042">
        <v>7</v>
      </c>
      <c r="B100" s="1397" t="s">
        <v>2055</v>
      </c>
      <c r="C100" s="733"/>
      <c r="D100" s="4043"/>
      <c r="E100" s="1397"/>
      <c r="F100" s="4044"/>
      <c r="G100" s="728">
        <v>43147</v>
      </c>
      <c r="H100" s="3922">
        <v>43147</v>
      </c>
      <c r="I100" s="3922">
        <v>43150</v>
      </c>
      <c r="J100" s="3922">
        <v>43150</v>
      </c>
      <c r="K100" s="3922">
        <v>43151</v>
      </c>
      <c r="L100" s="3922">
        <v>43152</v>
      </c>
      <c r="M100" s="3922">
        <v>43153</v>
      </c>
      <c r="N100" s="3922">
        <v>43153</v>
      </c>
      <c r="O100" s="3922">
        <v>43154</v>
      </c>
      <c r="P100" s="3922">
        <v>43155</v>
      </c>
      <c r="Q100" s="3922">
        <v>43157</v>
      </c>
      <c r="R100" s="3922">
        <v>43158</v>
      </c>
      <c r="S100" s="3922">
        <v>43161</v>
      </c>
      <c r="T100" s="3922">
        <v>43161</v>
      </c>
      <c r="U100" s="3922">
        <v>43167</v>
      </c>
      <c r="V100" s="3922">
        <v>43168</v>
      </c>
      <c r="W100" s="3922">
        <v>43170</v>
      </c>
      <c r="X100" s="3922">
        <v>43171</v>
      </c>
      <c r="Y100" s="3922">
        <v>43171</v>
      </c>
      <c r="Z100" s="3922">
        <v>43172</v>
      </c>
      <c r="AA100" s="3922">
        <v>43179</v>
      </c>
      <c r="AB100" s="729">
        <v>43180</v>
      </c>
    </row>
    <row r="101" spans="1:29" ht="15">
      <c r="A101" s="4045">
        <v>8</v>
      </c>
      <c r="B101" s="818" t="s">
        <v>581</v>
      </c>
      <c r="C101" s="71" t="s">
        <v>56</v>
      </c>
      <c r="D101" s="532" t="s">
        <v>582</v>
      </c>
      <c r="E101" s="818" t="s">
        <v>1293</v>
      </c>
      <c r="F101" s="1398" t="s">
        <v>1294</v>
      </c>
      <c r="G101" s="111">
        <v>43154</v>
      </c>
      <c r="H101" s="3921">
        <v>43154</v>
      </c>
      <c r="I101" s="3921">
        <v>43157</v>
      </c>
      <c r="J101" s="3921">
        <v>43157</v>
      </c>
      <c r="K101" s="3921">
        <v>43158</v>
      </c>
      <c r="L101" s="3921">
        <v>43159</v>
      </c>
      <c r="M101" s="3921">
        <v>43160</v>
      </c>
      <c r="N101" s="3921">
        <v>43160</v>
      </c>
      <c r="O101" s="3921">
        <v>43161</v>
      </c>
      <c r="P101" s="3921">
        <v>43162</v>
      </c>
      <c r="Q101" s="3921">
        <v>43164</v>
      </c>
      <c r="R101" s="3921">
        <v>43165</v>
      </c>
      <c r="S101" s="3921">
        <v>43168</v>
      </c>
      <c r="T101" s="3921">
        <v>43168</v>
      </c>
      <c r="U101" s="3921">
        <v>43174</v>
      </c>
      <c r="V101" s="3921">
        <v>43175</v>
      </c>
      <c r="W101" s="3921">
        <v>43177</v>
      </c>
      <c r="X101" s="3921">
        <v>43178</v>
      </c>
      <c r="Y101" s="3921">
        <v>43178</v>
      </c>
      <c r="Z101" s="3921">
        <v>43179</v>
      </c>
      <c r="AA101" s="3921">
        <v>43186</v>
      </c>
      <c r="AB101" s="13">
        <v>43187</v>
      </c>
      <c r="AC101" s="1004" t="s">
        <v>3614</v>
      </c>
    </row>
    <row r="102" spans="1:29" ht="15">
      <c r="A102" s="4040">
        <v>9</v>
      </c>
      <c r="B102" s="4021" t="s">
        <v>191</v>
      </c>
      <c r="C102" s="3998" t="s">
        <v>56</v>
      </c>
      <c r="D102" s="4032" t="s">
        <v>192</v>
      </c>
      <c r="E102" s="4021" t="s">
        <v>960</v>
      </c>
      <c r="F102" s="4008" t="s">
        <v>961</v>
      </c>
      <c r="G102" s="4013">
        <v>43161</v>
      </c>
      <c r="H102" s="3999">
        <v>43161</v>
      </c>
      <c r="I102" s="3999">
        <v>43164</v>
      </c>
      <c r="J102" s="3999">
        <v>43164</v>
      </c>
      <c r="K102" s="3999">
        <v>43165</v>
      </c>
      <c r="L102" s="3999">
        <v>43166</v>
      </c>
      <c r="M102" s="3999">
        <v>43167</v>
      </c>
      <c r="N102" s="3999">
        <v>43167</v>
      </c>
      <c r="O102" s="3999">
        <v>43168</v>
      </c>
      <c r="P102" s="3999">
        <v>43169</v>
      </c>
      <c r="Q102" s="3999">
        <v>43171</v>
      </c>
      <c r="R102" s="3999">
        <v>43172</v>
      </c>
      <c r="S102" s="3999">
        <v>43175</v>
      </c>
      <c r="T102" s="3999">
        <v>43175</v>
      </c>
      <c r="U102" s="3999">
        <v>43181</v>
      </c>
      <c r="V102" s="3999">
        <v>43182</v>
      </c>
      <c r="W102" s="3999">
        <v>43184</v>
      </c>
      <c r="X102" s="3999">
        <v>43185</v>
      </c>
      <c r="Y102" s="3999">
        <v>43185</v>
      </c>
      <c r="Z102" s="3999">
        <v>43186</v>
      </c>
      <c r="AA102" s="3999">
        <v>43193</v>
      </c>
      <c r="AB102" s="4000">
        <v>43194</v>
      </c>
      <c r="AC102" s="1004" t="s">
        <v>2815</v>
      </c>
    </row>
    <row r="103" spans="1:29" ht="15">
      <c r="A103" s="4040">
        <v>10</v>
      </c>
      <c r="B103" s="4021" t="s">
        <v>266</v>
      </c>
      <c r="C103" s="3998" t="s">
        <v>56</v>
      </c>
      <c r="D103" s="4032" t="s">
        <v>267</v>
      </c>
      <c r="E103" s="4021" t="s">
        <v>1293</v>
      </c>
      <c r="F103" s="4008" t="s">
        <v>1294</v>
      </c>
      <c r="G103" s="4013">
        <v>43168</v>
      </c>
      <c r="H103" s="3999">
        <v>43168</v>
      </c>
      <c r="I103" s="3999">
        <v>43171</v>
      </c>
      <c r="J103" s="3999">
        <v>43171</v>
      </c>
      <c r="K103" s="3999">
        <v>43172</v>
      </c>
      <c r="L103" s="3999">
        <v>43173</v>
      </c>
      <c r="M103" s="3999">
        <v>43174</v>
      </c>
      <c r="N103" s="3999">
        <v>43174</v>
      </c>
      <c r="O103" s="3999">
        <v>43175</v>
      </c>
      <c r="P103" s="3999">
        <v>43176</v>
      </c>
      <c r="Q103" s="3999">
        <v>43178</v>
      </c>
      <c r="R103" s="3999">
        <v>43179</v>
      </c>
      <c r="S103" s="3999">
        <v>43182</v>
      </c>
      <c r="T103" s="3999">
        <v>43182</v>
      </c>
      <c r="U103" s="3999">
        <v>43188</v>
      </c>
      <c r="V103" s="3999">
        <v>43189</v>
      </c>
      <c r="W103" s="3999">
        <v>43191</v>
      </c>
      <c r="X103" s="3999">
        <v>43192</v>
      </c>
      <c r="Y103" s="3999">
        <v>43192</v>
      </c>
      <c r="Z103" s="3999">
        <v>43193</v>
      </c>
      <c r="AA103" s="3999">
        <v>43203</v>
      </c>
      <c r="AB103" s="4000">
        <v>43203</v>
      </c>
      <c r="AC103" s="1004" t="s">
        <v>3614</v>
      </c>
    </row>
    <row r="104" spans="1:29" ht="15">
      <c r="A104" s="4040">
        <v>11</v>
      </c>
      <c r="B104" s="4021" t="s">
        <v>197</v>
      </c>
      <c r="C104" s="3998" t="s">
        <v>56</v>
      </c>
      <c r="D104" s="4032" t="s">
        <v>2816</v>
      </c>
      <c r="E104" s="4021" t="s">
        <v>960</v>
      </c>
      <c r="F104" s="4008" t="s">
        <v>961</v>
      </c>
      <c r="G104" s="4013">
        <v>43175</v>
      </c>
      <c r="H104" s="3999">
        <v>43175</v>
      </c>
      <c r="I104" s="3999">
        <v>43178</v>
      </c>
      <c r="J104" s="3999">
        <v>43178</v>
      </c>
      <c r="K104" s="3999">
        <v>43179</v>
      </c>
      <c r="L104" s="3999">
        <v>43180</v>
      </c>
      <c r="M104" s="3999">
        <v>43181</v>
      </c>
      <c r="N104" s="3999">
        <v>43181</v>
      </c>
      <c r="O104" s="3999">
        <v>43182</v>
      </c>
      <c r="P104" s="3999">
        <v>43183</v>
      </c>
      <c r="Q104" s="3999">
        <v>43185</v>
      </c>
      <c r="R104" s="3999">
        <v>43186</v>
      </c>
      <c r="S104" s="3999">
        <v>43189</v>
      </c>
      <c r="T104" s="3999">
        <v>43189</v>
      </c>
      <c r="U104" s="3999">
        <v>43195</v>
      </c>
      <c r="V104" s="3999">
        <v>43196</v>
      </c>
      <c r="W104" s="3999" t="s">
        <v>193</v>
      </c>
      <c r="X104" s="3999" t="s">
        <v>193</v>
      </c>
      <c r="Y104" s="3999">
        <v>43199</v>
      </c>
      <c r="Z104" s="3999">
        <v>43200</v>
      </c>
      <c r="AA104" s="3999">
        <v>43207</v>
      </c>
      <c r="AB104" s="4000">
        <v>43208</v>
      </c>
      <c r="AC104" s="1004" t="s">
        <v>3615</v>
      </c>
    </row>
    <row r="105" spans="1:29" ht="15.75" thickBot="1">
      <c r="A105" s="4048">
        <v>12</v>
      </c>
      <c r="B105" s="1396" t="s">
        <v>189</v>
      </c>
      <c r="C105" s="2574" t="s">
        <v>56</v>
      </c>
      <c r="D105" s="2589" t="s">
        <v>190</v>
      </c>
      <c r="E105" s="1396" t="s">
        <v>350</v>
      </c>
      <c r="F105" s="4011" t="s">
        <v>351</v>
      </c>
      <c r="G105" s="112">
        <v>43182</v>
      </c>
      <c r="H105" s="4002">
        <v>43182</v>
      </c>
      <c r="I105" s="4002">
        <v>43185</v>
      </c>
      <c r="J105" s="4002">
        <v>43185</v>
      </c>
      <c r="K105" s="4002">
        <v>43186</v>
      </c>
      <c r="L105" s="4002">
        <v>43187</v>
      </c>
      <c r="M105" s="4002">
        <v>43188</v>
      </c>
      <c r="N105" s="4002">
        <v>43188</v>
      </c>
      <c r="O105" s="4002">
        <v>43189</v>
      </c>
      <c r="P105" s="4002">
        <v>43190</v>
      </c>
      <c r="Q105" s="4002">
        <v>43192</v>
      </c>
      <c r="R105" s="4002">
        <v>43193</v>
      </c>
      <c r="S105" s="4002">
        <v>43196</v>
      </c>
      <c r="T105" s="4002">
        <v>43196</v>
      </c>
      <c r="U105" s="4002">
        <v>43202</v>
      </c>
      <c r="V105" s="4002">
        <v>43203</v>
      </c>
      <c r="W105" s="4002">
        <v>43205</v>
      </c>
      <c r="X105" s="4002">
        <v>43206</v>
      </c>
      <c r="Y105" s="4002">
        <v>43206</v>
      </c>
      <c r="Z105" s="4002">
        <v>43207</v>
      </c>
      <c r="AA105" s="4002">
        <v>43212</v>
      </c>
      <c r="AB105" s="4003">
        <v>43212</v>
      </c>
      <c r="AC105" s="1004" t="s">
        <v>3615</v>
      </c>
    </row>
    <row r="106" spans="1:29">
      <c r="A106" s="4049"/>
    </row>
    <row r="107" spans="1:29" ht="15.75" thickBot="1">
      <c r="A107" s="1978"/>
      <c r="B107" s="114"/>
      <c r="C107" s="115"/>
      <c r="D107" s="115"/>
      <c r="E107" s="114"/>
      <c r="F107" s="114"/>
      <c r="G107" s="114"/>
      <c r="H107" s="114"/>
      <c r="I107" s="117" t="s">
        <v>26</v>
      </c>
      <c r="J107" s="117" t="s">
        <v>33</v>
      </c>
      <c r="K107" s="117"/>
      <c r="L107" s="117"/>
      <c r="M107" s="117"/>
      <c r="N107" s="117"/>
      <c r="O107" s="117"/>
      <c r="P107" s="117"/>
      <c r="Q107" s="117"/>
      <c r="R107" s="117"/>
      <c r="S107" s="117" t="s">
        <v>33</v>
      </c>
      <c r="T107" s="117" t="s">
        <v>26</v>
      </c>
      <c r="U107" s="117"/>
      <c r="V107" s="117"/>
      <c r="W107" s="117"/>
      <c r="X107" s="117"/>
      <c r="Y107" s="117" t="s">
        <v>26</v>
      </c>
      <c r="Z107" s="117" t="s">
        <v>33</v>
      </c>
    </row>
    <row r="108" spans="1:29" ht="15">
      <c r="A108" s="4401" t="s">
        <v>3612</v>
      </c>
      <c r="B108" s="4410" t="s">
        <v>1838</v>
      </c>
      <c r="C108" s="4363" t="s">
        <v>1235</v>
      </c>
      <c r="D108" s="4366" t="s">
        <v>3613</v>
      </c>
      <c r="E108" s="4366" t="s">
        <v>614</v>
      </c>
      <c r="F108" s="4366"/>
      <c r="G108" s="4366"/>
      <c r="H108" s="4367"/>
      <c r="I108" s="4352" t="s">
        <v>125</v>
      </c>
      <c r="J108" s="4318"/>
      <c r="K108" s="4318" t="s">
        <v>2063</v>
      </c>
      <c r="L108" s="4318"/>
      <c r="M108" s="4318" t="s">
        <v>20</v>
      </c>
      <c r="N108" s="4318"/>
      <c r="O108" s="4318" t="s">
        <v>97</v>
      </c>
      <c r="P108" s="4318"/>
      <c r="Q108" s="4318" t="s">
        <v>506</v>
      </c>
      <c r="R108" s="4318"/>
      <c r="S108" s="4318" t="s">
        <v>119</v>
      </c>
      <c r="T108" s="4318"/>
      <c r="U108" s="4318" t="s">
        <v>138</v>
      </c>
      <c r="V108" s="4318"/>
      <c r="W108" s="4318" t="s">
        <v>92</v>
      </c>
      <c r="X108" s="4318"/>
      <c r="Y108" s="4318" t="s">
        <v>125</v>
      </c>
      <c r="Z108" s="4319"/>
    </row>
    <row r="109" spans="1:29" ht="15">
      <c r="A109" s="4402"/>
      <c r="B109" s="4411"/>
      <c r="C109" s="4364"/>
      <c r="D109" s="4320"/>
      <c r="E109" s="4320"/>
      <c r="F109" s="4320"/>
      <c r="G109" s="4320"/>
      <c r="H109" s="4368"/>
      <c r="I109" s="4324" t="s">
        <v>691</v>
      </c>
      <c r="J109" s="4325"/>
      <c r="K109" s="4325" t="s">
        <v>1943</v>
      </c>
      <c r="L109" s="4325"/>
      <c r="M109" s="4325" t="s">
        <v>13</v>
      </c>
      <c r="N109" s="4325"/>
      <c r="O109" s="4325" t="s">
        <v>75</v>
      </c>
      <c r="P109" s="4325"/>
      <c r="Q109" s="4325" t="s">
        <v>132</v>
      </c>
      <c r="R109" s="4325"/>
      <c r="S109" s="4325" t="s">
        <v>618</v>
      </c>
      <c r="T109" s="4325"/>
      <c r="U109" s="4325" t="s">
        <v>179</v>
      </c>
      <c r="V109" s="4325"/>
      <c r="W109" s="4325" t="s">
        <v>83</v>
      </c>
      <c r="X109" s="4325"/>
      <c r="Y109" s="4325" t="s">
        <v>691</v>
      </c>
      <c r="Z109" s="4327"/>
    </row>
    <row r="110" spans="1:29" ht="15">
      <c r="A110" s="4402"/>
      <c r="B110" s="4411"/>
      <c r="C110" s="4364"/>
      <c r="D110" s="4320" t="s">
        <v>643</v>
      </c>
      <c r="E110" s="4320" t="s">
        <v>404</v>
      </c>
      <c r="F110" s="4320"/>
      <c r="G110" s="4320"/>
      <c r="H110" s="4315"/>
      <c r="I110" s="4004" t="s">
        <v>3</v>
      </c>
      <c r="J110" s="3982" t="s">
        <v>1</v>
      </c>
      <c r="K110" s="3982" t="s">
        <v>3</v>
      </c>
      <c r="L110" s="3982" t="s">
        <v>1</v>
      </c>
      <c r="M110" s="3982" t="s">
        <v>3</v>
      </c>
      <c r="N110" s="3982" t="s">
        <v>1</v>
      </c>
      <c r="O110" s="3982" t="s">
        <v>3</v>
      </c>
      <c r="P110" s="3982" t="s">
        <v>1</v>
      </c>
      <c r="Q110" s="3982" t="s">
        <v>3</v>
      </c>
      <c r="R110" s="3982" t="s">
        <v>1</v>
      </c>
      <c r="S110" s="3982" t="s">
        <v>3</v>
      </c>
      <c r="T110" s="3982" t="s">
        <v>1</v>
      </c>
      <c r="U110" s="3982" t="s">
        <v>3</v>
      </c>
      <c r="V110" s="3982" t="s">
        <v>1</v>
      </c>
      <c r="W110" s="3982" t="s">
        <v>3</v>
      </c>
      <c r="X110" s="3982" t="s">
        <v>1</v>
      </c>
      <c r="Y110" s="3982" t="s">
        <v>3</v>
      </c>
      <c r="Z110" s="4017" t="s">
        <v>1</v>
      </c>
    </row>
    <row r="111" spans="1:29">
      <c r="A111" s="4402"/>
      <c r="B111" s="4411"/>
      <c r="C111" s="4364"/>
      <c r="D111" s="4320"/>
      <c r="E111" s="4314"/>
      <c r="F111" s="4314"/>
      <c r="G111" s="4314"/>
      <c r="H111" s="4315"/>
      <c r="I111" s="4005" t="s">
        <v>11</v>
      </c>
      <c r="J111" s="3985" t="s">
        <v>11</v>
      </c>
      <c r="K111" s="3985" t="s">
        <v>12</v>
      </c>
      <c r="L111" s="3985" t="s">
        <v>12</v>
      </c>
      <c r="M111" s="3985" t="s">
        <v>8</v>
      </c>
      <c r="N111" s="3985" t="s">
        <v>9</v>
      </c>
      <c r="O111" s="3985" t="s">
        <v>10</v>
      </c>
      <c r="P111" s="3985" t="s">
        <v>14</v>
      </c>
      <c r="Q111" s="3985" t="s">
        <v>7</v>
      </c>
      <c r="R111" s="3985" t="s">
        <v>8</v>
      </c>
      <c r="S111" s="3985" t="s">
        <v>12</v>
      </c>
      <c r="T111" s="3985" t="s">
        <v>8</v>
      </c>
      <c r="U111" s="3985" t="s">
        <v>9</v>
      </c>
      <c r="V111" s="3985" t="s">
        <v>10</v>
      </c>
      <c r="W111" s="3985" t="s">
        <v>14</v>
      </c>
      <c r="X111" s="3985" t="s">
        <v>14</v>
      </c>
      <c r="Y111" s="3985" t="s">
        <v>11</v>
      </c>
      <c r="Z111" s="4018" t="s">
        <v>11</v>
      </c>
    </row>
    <row r="112" spans="1:29" ht="15.75" thickBot="1">
      <c r="A112" s="4403"/>
      <c r="B112" s="4412"/>
      <c r="C112" s="4365"/>
      <c r="D112" s="4321"/>
      <c r="E112" s="4329"/>
      <c r="F112" s="4329"/>
      <c r="G112" s="4329"/>
      <c r="H112" s="4330"/>
      <c r="I112" s="4006" t="s">
        <v>217</v>
      </c>
      <c r="J112" s="3988" t="s">
        <v>16</v>
      </c>
      <c r="K112" s="3988" t="s">
        <v>86</v>
      </c>
      <c r="L112" s="3988" t="s">
        <v>59</v>
      </c>
      <c r="M112" s="3988" t="s">
        <v>15</v>
      </c>
      <c r="N112" s="3988" t="s">
        <v>63</v>
      </c>
      <c r="O112" s="3988" t="s">
        <v>163</v>
      </c>
      <c r="P112" s="3988" t="s">
        <v>163</v>
      </c>
      <c r="Q112" s="3988" t="s">
        <v>61</v>
      </c>
      <c r="R112" s="3988" t="s">
        <v>63</v>
      </c>
      <c r="S112" s="3988" t="s">
        <v>34</v>
      </c>
      <c r="T112" s="3988" t="s">
        <v>79</v>
      </c>
      <c r="U112" s="3988" t="s">
        <v>78</v>
      </c>
      <c r="V112" s="3988" t="s">
        <v>78</v>
      </c>
      <c r="W112" s="3988" t="s">
        <v>80</v>
      </c>
      <c r="X112" s="3988" t="s">
        <v>221</v>
      </c>
      <c r="Y112" s="3988" t="s">
        <v>217</v>
      </c>
      <c r="Z112" s="4019" t="s">
        <v>16</v>
      </c>
    </row>
    <row r="113" spans="1:26" ht="15">
      <c r="A113" s="4045">
        <v>14</v>
      </c>
      <c r="B113" s="818" t="s">
        <v>595</v>
      </c>
      <c r="C113" s="71" t="s">
        <v>56</v>
      </c>
      <c r="D113" s="532" t="s">
        <v>596</v>
      </c>
      <c r="E113" s="819" t="s">
        <v>1095</v>
      </c>
      <c r="F113" s="70" t="s">
        <v>33</v>
      </c>
      <c r="G113" s="70" t="s">
        <v>1095</v>
      </c>
      <c r="H113" s="531" t="s">
        <v>26</v>
      </c>
      <c r="I113" s="111">
        <v>43194</v>
      </c>
      <c r="J113" s="3921">
        <v>43194</v>
      </c>
      <c r="K113" s="3921">
        <v>43195</v>
      </c>
      <c r="L113" s="3921">
        <v>43195</v>
      </c>
      <c r="M113" s="3921">
        <v>43197</v>
      </c>
      <c r="N113" s="3921">
        <v>43198</v>
      </c>
      <c r="O113" s="3921">
        <v>43199</v>
      </c>
      <c r="P113" s="3921">
        <v>43200</v>
      </c>
      <c r="Q113" s="3921">
        <v>43203</v>
      </c>
      <c r="R113" s="3921">
        <v>43204</v>
      </c>
      <c r="S113" s="3921">
        <v>43209</v>
      </c>
      <c r="T113" s="3921">
        <v>43211</v>
      </c>
      <c r="U113" s="3921">
        <v>43212</v>
      </c>
      <c r="V113" s="3921">
        <v>43213</v>
      </c>
      <c r="W113" s="3921">
        <v>43214</v>
      </c>
      <c r="X113" s="3921">
        <v>43214</v>
      </c>
      <c r="Y113" s="3921">
        <v>43222</v>
      </c>
      <c r="Z113" s="13">
        <v>43222</v>
      </c>
    </row>
    <row r="114" spans="1:26" ht="15">
      <c r="A114" s="4040">
        <v>15</v>
      </c>
      <c r="B114" s="4021" t="s">
        <v>2817</v>
      </c>
      <c r="C114" s="3998" t="s">
        <v>56</v>
      </c>
      <c r="D114" s="4032" t="s">
        <v>2818</v>
      </c>
      <c r="E114" s="4031" t="s">
        <v>1082</v>
      </c>
      <c r="F114" s="3997" t="s">
        <v>33</v>
      </c>
      <c r="G114" s="3997" t="s">
        <v>1082</v>
      </c>
      <c r="H114" s="4020" t="s">
        <v>26</v>
      </c>
      <c r="I114" s="4013" t="s">
        <v>193</v>
      </c>
      <c r="J114" s="3999" t="s">
        <v>193</v>
      </c>
      <c r="K114" s="3999">
        <f t="shared" ref="K114:Z120" si="0">K113+7</f>
        <v>43202</v>
      </c>
      <c r="L114" s="3999">
        <f t="shared" si="0"/>
        <v>43202</v>
      </c>
      <c r="M114" s="3999">
        <f t="shared" si="0"/>
        <v>43204</v>
      </c>
      <c r="N114" s="3999">
        <f t="shared" si="0"/>
        <v>43205</v>
      </c>
      <c r="O114" s="3999">
        <f t="shared" si="0"/>
        <v>43206</v>
      </c>
      <c r="P114" s="3999">
        <f t="shared" si="0"/>
        <v>43207</v>
      </c>
      <c r="Q114" s="3999">
        <f t="shared" si="0"/>
        <v>43210</v>
      </c>
      <c r="R114" s="3999">
        <f t="shared" si="0"/>
        <v>43211</v>
      </c>
      <c r="S114" s="3999">
        <f t="shared" si="0"/>
        <v>43216</v>
      </c>
      <c r="T114" s="3999">
        <f t="shared" si="0"/>
        <v>43218</v>
      </c>
      <c r="U114" s="3999">
        <f t="shared" si="0"/>
        <v>43219</v>
      </c>
      <c r="V114" s="3999">
        <f t="shared" si="0"/>
        <v>43220</v>
      </c>
      <c r="W114" s="3999">
        <f t="shared" si="0"/>
        <v>43221</v>
      </c>
      <c r="X114" s="3999">
        <f t="shared" si="0"/>
        <v>43221</v>
      </c>
      <c r="Y114" s="3999">
        <f t="shared" si="0"/>
        <v>43229</v>
      </c>
      <c r="Z114" s="4000">
        <f t="shared" si="0"/>
        <v>43229</v>
      </c>
    </row>
    <row r="115" spans="1:26" ht="15">
      <c r="A115" s="4040">
        <v>16</v>
      </c>
      <c r="B115" s="4021" t="s">
        <v>624</v>
      </c>
      <c r="C115" s="3998" t="s">
        <v>56</v>
      </c>
      <c r="D115" s="4032" t="s">
        <v>625</v>
      </c>
      <c r="E115" s="4031" t="s">
        <v>747</v>
      </c>
      <c r="F115" s="3997" t="s">
        <v>33</v>
      </c>
      <c r="G115" s="3997" t="s">
        <v>747</v>
      </c>
      <c r="H115" s="4020" t="s">
        <v>26</v>
      </c>
      <c r="I115" s="4013">
        <v>43208</v>
      </c>
      <c r="J115" s="3999">
        <v>43208</v>
      </c>
      <c r="K115" s="3999">
        <f t="shared" si="0"/>
        <v>43209</v>
      </c>
      <c r="L115" s="3999">
        <f t="shared" si="0"/>
        <v>43209</v>
      </c>
      <c r="M115" s="3999">
        <f t="shared" si="0"/>
        <v>43211</v>
      </c>
      <c r="N115" s="3999">
        <f t="shared" si="0"/>
        <v>43212</v>
      </c>
      <c r="O115" s="3999">
        <f t="shared" si="0"/>
        <v>43213</v>
      </c>
      <c r="P115" s="3999">
        <f t="shared" si="0"/>
        <v>43214</v>
      </c>
      <c r="Q115" s="3999">
        <f t="shared" si="0"/>
        <v>43217</v>
      </c>
      <c r="R115" s="3999">
        <f t="shared" si="0"/>
        <v>43218</v>
      </c>
      <c r="S115" s="3999">
        <f t="shared" si="0"/>
        <v>43223</v>
      </c>
      <c r="T115" s="3999">
        <f t="shared" si="0"/>
        <v>43225</v>
      </c>
      <c r="U115" s="3999">
        <f t="shared" si="0"/>
        <v>43226</v>
      </c>
      <c r="V115" s="3999">
        <f t="shared" si="0"/>
        <v>43227</v>
      </c>
      <c r="W115" s="3999">
        <f t="shared" si="0"/>
        <v>43228</v>
      </c>
      <c r="X115" s="3999">
        <f t="shared" si="0"/>
        <v>43228</v>
      </c>
      <c r="Y115" s="3999">
        <f t="shared" si="0"/>
        <v>43236</v>
      </c>
      <c r="Z115" s="4000">
        <f t="shared" si="0"/>
        <v>43236</v>
      </c>
    </row>
    <row r="116" spans="1:26" ht="15.75" thickBot="1">
      <c r="A116" s="4041">
        <v>17</v>
      </c>
      <c r="B116" s="1396" t="s">
        <v>191</v>
      </c>
      <c r="C116" s="2574" t="s">
        <v>56</v>
      </c>
      <c r="D116" s="2589" t="s">
        <v>192</v>
      </c>
      <c r="E116" s="4035" t="s">
        <v>2231</v>
      </c>
      <c r="F116" s="3992" t="s">
        <v>33</v>
      </c>
      <c r="G116" s="3992" t="s">
        <v>2231</v>
      </c>
      <c r="H116" s="4026" t="s">
        <v>26</v>
      </c>
      <c r="I116" s="112">
        <f t="shared" ref="I116:J120" si="1">I115+7</f>
        <v>43215</v>
      </c>
      <c r="J116" s="4002">
        <f t="shared" si="1"/>
        <v>43215</v>
      </c>
      <c r="K116" s="4002">
        <f t="shared" si="0"/>
        <v>43216</v>
      </c>
      <c r="L116" s="4002">
        <f t="shared" si="0"/>
        <v>43216</v>
      </c>
      <c r="M116" s="4002">
        <f t="shared" si="0"/>
        <v>43218</v>
      </c>
      <c r="N116" s="4002">
        <f t="shared" si="0"/>
        <v>43219</v>
      </c>
      <c r="O116" s="4002">
        <f t="shared" si="0"/>
        <v>43220</v>
      </c>
      <c r="P116" s="4002">
        <f t="shared" si="0"/>
        <v>43221</v>
      </c>
      <c r="Q116" s="4002">
        <f t="shared" si="0"/>
        <v>43224</v>
      </c>
      <c r="R116" s="4002">
        <f t="shared" si="0"/>
        <v>43225</v>
      </c>
      <c r="S116" s="4002">
        <f t="shared" si="0"/>
        <v>43230</v>
      </c>
      <c r="T116" s="4002">
        <f t="shared" si="0"/>
        <v>43232</v>
      </c>
      <c r="U116" s="4002">
        <f t="shared" si="0"/>
        <v>43233</v>
      </c>
      <c r="V116" s="4002">
        <f t="shared" si="0"/>
        <v>43234</v>
      </c>
      <c r="W116" s="4002">
        <f t="shared" si="0"/>
        <v>43235</v>
      </c>
      <c r="X116" s="4002">
        <f t="shared" si="0"/>
        <v>43235</v>
      </c>
      <c r="Y116" s="4002">
        <f t="shared" si="0"/>
        <v>43243</v>
      </c>
      <c r="Z116" s="4003">
        <f t="shared" si="0"/>
        <v>43243</v>
      </c>
    </row>
    <row r="117" spans="1:26" ht="15">
      <c r="A117" s="4045">
        <f>A116+1</f>
        <v>18</v>
      </c>
      <c r="B117" s="819" t="s">
        <v>595</v>
      </c>
      <c r="C117" s="71" t="s">
        <v>56</v>
      </c>
      <c r="D117" s="531" t="s">
        <v>596</v>
      </c>
      <c r="E117" s="818" t="s">
        <v>1097</v>
      </c>
      <c r="F117" s="70" t="s">
        <v>33</v>
      </c>
      <c r="G117" s="70" t="s">
        <v>1097</v>
      </c>
      <c r="H117" s="531" t="s">
        <v>26</v>
      </c>
      <c r="I117" s="4050">
        <f t="shared" si="1"/>
        <v>43222</v>
      </c>
      <c r="J117" s="3923">
        <f t="shared" si="1"/>
        <v>43222</v>
      </c>
      <c r="K117" s="3923">
        <f t="shared" si="0"/>
        <v>43223</v>
      </c>
      <c r="L117" s="3923">
        <f t="shared" si="0"/>
        <v>43223</v>
      </c>
      <c r="M117" s="3923">
        <f t="shared" si="0"/>
        <v>43225</v>
      </c>
      <c r="N117" s="3923">
        <f t="shared" si="0"/>
        <v>43226</v>
      </c>
      <c r="O117" s="3923">
        <f t="shared" si="0"/>
        <v>43227</v>
      </c>
      <c r="P117" s="3923">
        <f t="shared" si="0"/>
        <v>43228</v>
      </c>
      <c r="Q117" s="3923">
        <f t="shared" si="0"/>
        <v>43231</v>
      </c>
      <c r="R117" s="3923">
        <f t="shared" si="0"/>
        <v>43232</v>
      </c>
      <c r="S117" s="3923">
        <f t="shared" si="0"/>
        <v>43237</v>
      </c>
      <c r="T117" s="3923">
        <f t="shared" si="0"/>
        <v>43239</v>
      </c>
      <c r="U117" s="3923">
        <f t="shared" si="0"/>
        <v>43240</v>
      </c>
      <c r="V117" s="3923">
        <f t="shared" si="0"/>
        <v>43241</v>
      </c>
      <c r="W117" s="3923">
        <f t="shared" si="0"/>
        <v>43242</v>
      </c>
      <c r="X117" s="3923">
        <f t="shared" si="0"/>
        <v>43242</v>
      </c>
      <c r="Y117" s="3923">
        <f t="shared" si="0"/>
        <v>43250</v>
      </c>
      <c r="Z117" s="2925">
        <f t="shared" si="0"/>
        <v>43250</v>
      </c>
    </row>
    <row r="118" spans="1:26" ht="15">
      <c r="A118" s="4040">
        <f t="shared" ref="A118:A120" si="2">A117+1</f>
        <v>19</v>
      </c>
      <c r="B118" s="4031" t="s">
        <v>2817</v>
      </c>
      <c r="C118" s="3998" t="s">
        <v>56</v>
      </c>
      <c r="D118" s="4020" t="s">
        <v>2818</v>
      </c>
      <c r="E118" s="4021" t="s">
        <v>549</v>
      </c>
      <c r="F118" s="3997" t="s">
        <v>33</v>
      </c>
      <c r="G118" s="3997" t="s">
        <v>549</v>
      </c>
      <c r="H118" s="4020" t="s">
        <v>26</v>
      </c>
      <c r="I118" s="4013">
        <f t="shared" si="1"/>
        <v>43229</v>
      </c>
      <c r="J118" s="3999">
        <f t="shared" si="1"/>
        <v>43229</v>
      </c>
      <c r="K118" s="3999">
        <f t="shared" si="0"/>
        <v>43230</v>
      </c>
      <c r="L118" s="3999">
        <f t="shared" si="0"/>
        <v>43230</v>
      </c>
      <c r="M118" s="3999">
        <f t="shared" si="0"/>
        <v>43232</v>
      </c>
      <c r="N118" s="3999">
        <f t="shared" si="0"/>
        <v>43233</v>
      </c>
      <c r="O118" s="3999">
        <f t="shared" si="0"/>
        <v>43234</v>
      </c>
      <c r="P118" s="3999">
        <f t="shared" si="0"/>
        <v>43235</v>
      </c>
      <c r="Q118" s="3999">
        <f t="shared" si="0"/>
        <v>43238</v>
      </c>
      <c r="R118" s="3999">
        <f t="shared" si="0"/>
        <v>43239</v>
      </c>
      <c r="S118" s="3999">
        <f t="shared" si="0"/>
        <v>43244</v>
      </c>
      <c r="T118" s="3999">
        <f t="shared" si="0"/>
        <v>43246</v>
      </c>
      <c r="U118" s="3999">
        <f t="shared" si="0"/>
        <v>43247</v>
      </c>
      <c r="V118" s="3999">
        <f t="shared" si="0"/>
        <v>43248</v>
      </c>
      <c r="W118" s="3999">
        <f t="shared" si="0"/>
        <v>43249</v>
      </c>
      <c r="X118" s="3999">
        <f t="shared" si="0"/>
        <v>43249</v>
      </c>
      <c r="Y118" s="3999">
        <f t="shared" si="0"/>
        <v>43257</v>
      </c>
      <c r="Z118" s="4000">
        <f t="shared" si="0"/>
        <v>43257</v>
      </c>
    </row>
    <row r="119" spans="1:26" ht="15">
      <c r="A119" s="4040">
        <f t="shared" si="2"/>
        <v>20</v>
      </c>
      <c r="B119" s="4031" t="s">
        <v>624</v>
      </c>
      <c r="C119" s="3998" t="s">
        <v>56</v>
      </c>
      <c r="D119" s="4020" t="s">
        <v>625</v>
      </c>
      <c r="E119" s="4021" t="s">
        <v>748</v>
      </c>
      <c r="F119" s="3997" t="s">
        <v>33</v>
      </c>
      <c r="G119" s="3997" t="s">
        <v>748</v>
      </c>
      <c r="H119" s="4020" t="s">
        <v>26</v>
      </c>
      <c r="I119" s="4013">
        <f t="shared" si="1"/>
        <v>43236</v>
      </c>
      <c r="J119" s="3999">
        <f t="shared" si="1"/>
        <v>43236</v>
      </c>
      <c r="K119" s="3999">
        <f t="shared" si="0"/>
        <v>43237</v>
      </c>
      <c r="L119" s="3999">
        <f t="shared" si="0"/>
        <v>43237</v>
      </c>
      <c r="M119" s="3999">
        <f t="shared" si="0"/>
        <v>43239</v>
      </c>
      <c r="N119" s="3999">
        <f t="shared" si="0"/>
        <v>43240</v>
      </c>
      <c r="O119" s="3999">
        <f t="shared" si="0"/>
        <v>43241</v>
      </c>
      <c r="P119" s="3999">
        <f t="shared" si="0"/>
        <v>43242</v>
      </c>
      <c r="Q119" s="3999">
        <f t="shared" si="0"/>
        <v>43245</v>
      </c>
      <c r="R119" s="3999">
        <f t="shared" si="0"/>
        <v>43246</v>
      </c>
      <c r="S119" s="3999">
        <f t="shared" si="0"/>
        <v>43251</v>
      </c>
      <c r="T119" s="3999">
        <f t="shared" si="0"/>
        <v>43253</v>
      </c>
      <c r="U119" s="3999">
        <f t="shared" si="0"/>
        <v>43254</v>
      </c>
      <c r="V119" s="3999">
        <f t="shared" si="0"/>
        <v>43255</v>
      </c>
      <c r="W119" s="3999">
        <f t="shared" si="0"/>
        <v>43256</v>
      </c>
      <c r="X119" s="3999">
        <f t="shared" si="0"/>
        <v>43256</v>
      </c>
      <c r="Y119" s="3999">
        <f t="shared" si="0"/>
        <v>43264</v>
      </c>
      <c r="Z119" s="4000">
        <f t="shared" si="0"/>
        <v>43264</v>
      </c>
    </row>
    <row r="120" spans="1:26" ht="15.75" thickBot="1">
      <c r="A120" s="4048">
        <f t="shared" si="2"/>
        <v>21</v>
      </c>
      <c r="B120" s="4051" t="s">
        <v>191</v>
      </c>
      <c r="C120" s="2574" t="s">
        <v>56</v>
      </c>
      <c r="D120" s="2588" t="s">
        <v>192</v>
      </c>
      <c r="E120" s="1396" t="s">
        <v>2422</v>
      </c>
      <c r="F120" s="4001" t="s">
        <v>33</v>
      </c>
      <c r="G120" s="4001" t="s">
        <v>2422</v>
      </c>
      <c r="H120" s="2588" t="s">
        <v>26</v>
      </c>
      <c r="I120" s="112">
        <f t="shared" si="1"/>
        <v>43243</v>
      </c>
      <c r="J120" s="4002">
        <f t="shared" si="1"/>
        <v>43243</v>
      </c>
      <c r="K120" s="4002">
        <f t="shared" si="0"/>
        <v>43244</v>
      </c>
      <c r="L120" s="4002">
        <f t="shared" si="0"/>
        <v>43244</v>
      </c>
      <c r="M120" s="4002">
        <f t="shared" si="0"/>
        <v>43246</v>
      </c>
      <c r="N120" s="4002">
        <f t="shared" si="0"/>
        <v>43247</v>
      </c>
      <c r="O120" s="4002">
        <f t="shared" si="0"/>
        <v>43248</v>
      </c>
      <c r="P120" s="4002">
        <f t="shared" si="0"/>
        <v>43249</v>
      </c>
      <c r="Q120" s="4002">
        <f t="shared" si="0"/>
        <v>43252</v>
      </c>
      <c r="R120" s="4002">
        <f t="shared" si="0"/>
        <v>43253</v>
      </c>
      <c r="S120" s="4002">
        <f t="shared" si="0"/>
        <v>43258</v>
      </c>
      <c r="T120" s="4002">
        <f t="shared" si="0"/>
        <v>43260</v>
      </c>
      <c r="U120" s="4002">
        <f t="shared" si="0"/>
        <v>43261</v>
      </c>
      <c r="V120" s="4002">
        <f t="shared" si="0"/>
        <v>43262</v>
      </c>
      <c r="W120" s="4002">
        <f t="shared" si="0"/>
        <v>43263</v>
      </c>
      <c r="X120" s="4002">
        <f t="shared" si="0"/>
        <v>43263</v>
      </c>
      <c r="Y120" s="4002">
        <f t="shared" si="0"/>
        <v>43271</v>
      </c>
      <c r="Z120" s="4003">
        <f t="shared" si="0"/>
        <v>43271</v>
      </c>
    </row>
  </sheetData>
  <mergeCells count="281">
    <mergeCell ref="Y108:Z108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O88:P88"/>
    <mergeCell ref="Q88:R88"/>
    <mergeCell ref="S88:T88"/>
    <mergeCell ref="U88:V88"/>
    <mergeCell ref="W88:X88"/>
    <mergeCell ref="A108:A112"/>
    <mergeCell ref="B108:B112"/>
    <mergeCell ref="C108:C112"/>
    <mergeCell ref="D108:D109"/>
    <mergeCell ref="E108:H109"/>
    <mergeCell ref="I108:J108"/>
    <mergeCell ref="K108:L108"/>
    <mergeCell ref="M108:N108"/>
    <mergeCell ref="O108:P108"/>
    <mergeCell ref="D110:D112"/>
    <mergeCell ref="E110:H112"/>
    <mergeCell ref="Q108:R108"/>
    <mergeCell ref="S108:T108"/>
    <mergeCell ref="U108:V108"/>
    <mergeCell ref="W108:X108"/>
    <mergeCell ref="Y88:Z88"/>
    <mergeCell ref="AA88:AB88"/>
    <mergeCell ref="Y89:Z89"/>
    <mergeCell ref="AA89:AB89"/>
    <mergeCell ref="A88:A92"/>
    <mergeCell ref="B88:B92"/>
    <mergeCell ref="C88:C92"/>
    <mergeCell ref="D88:D89"/>
    <mergeCell ref="E88:F89"/>
    <mergeCell ref="G88:H88"/>
    <mergeCell ref="I88:J88"/>
    <mergeCell ref="K88:L88"/>
    <mergeCell ref="M88:N88"/>
    <mergeCell ref="D90:D92"/>
    <mergeCell ref="E90:F92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D6:D8"/>
    <mergeCell ref="E6:F8"/>
    <mergeCell ref="G5:H5"/>
    <mergeCell ref="I5:J5"/>
    <mergeCell ref="K5:L5"/>
    <mergeCell ref="M5:N5"/>
    <mergeCell ref="A11:A15"/>
    <mergeCell ref="B11:B15"/>
    <mergeCell ref="C11:C15"/>
    <mergeCell ref="D11:D12"/>
    <mergeCell ref="E11:F12"/>
    <mergeCell ref="A4:A8"/>
    <mergeCell ref="B4:B8"/>
    <mergeCell ref="C4:C8"/>
    <mergeCell ref="D4:D5"/>
    <mergeCell ref="E4:F5"/>
    <mergeCell ref="G12:H12"/>
    <mergeCell ref="I12:J12"/>
    <mergeCell ref="K12:L12"/>
    <mergeCell ref="M12:N12"/>
    <mergeCell ref="D13:D15"/>
    <mergeCell ref="E13:F15"/>
    <mergeCell ref="Q5:R5"/>
    <mergeCell ref="S5:T5"/>
    <mergeCell ref="U5:V5"/>
    <mergeCell ref="W5:X5"/>
    <mergeCell ref="Y5:Z5"/>
    <mergeCell ref="W4:X4"/>
    <mergeCell ref="Y4:Z4"/>
    <mergeCell ref="O11:P11"/>
    <mergeCell ref="G4:H4"/>
    <mergeCell ref="I4:J4"/>
    <mergeCell ref="K4:L4"/>
    <mergeCell ref="M4:N4"/>
    <mergeCell ref="AA4:AB5"/>
    <mergeCell ref="O4:P4"/>
    <mergeCell ref="Q4:R4"/>
    <mergeCell ref="S4:T4"/>
    <mergeCell ref="U4:V4"/>
    <mergeCell ref="AA6:AB8"/>
    <mergeCell ref="I20:J20"/>
    <mergeCell ref="M20:N20"/>
    <mergeCell ref="Q11:R11"/>
    <mergeCell ref="S11:T11"/>
    <mergeCell ref="U11:V11"/>
    <mergeCell ref="W11:X11"/>
    <mergeCell ref="Y11:Z11"/>
    <mergeCell ref="AA11:AB12"/>
    <mergeCell ref="K20:L20"/>
    <mergeCell ref="U20:V20"/>
    <mergeCell ref="W20:X20"/>
    <mergeCell ref="Y20:Z20"/>
    <mergeCell ref="AA20:AB21"/>
    <mergeCell ref="M11:N11"/>
    <mergeCell ref="U12:V12"/>
    <mergeCell ref="W12:X12"/>
    <mergeCell ref="Y12:Z12"/>
    <mergeCell ref="O5:P5"/>
    <mergeCell ref="O12:P12"/>
    <mergeCell ref="Q12:R12"/>
    <mergeCell ref="S12:T12"/>
    <mergeCell ref="G11:H11"/>
    <mergeCell ref="I11:J11"/>
    <mergeCell ref="K11:L11"/>
    <mergeCell ref="AA13:AB15"/>
    <mergeCell ref="A20:A24"/>
    <mergeCell ref="B20:B24"/>
    <mergeCell ref="C20:C24"/>
    <mergeCell ref="D20:D21"/>
    <mergeCell ref="E20:F21"/>
    <mergeCell ref="G20:H20"/>
    <mergeCell ref="O20:P20"/>
    <mergeCell ref="Q20:R20"/>
    <mergeCell ref="S20:T20"/>
    <mergeCell ref="K21:L21"/>
    <mergeCell ref="G21:H21"/>
    <mergeCell ref="I21:J21"/>
    <mergeCell ref="M21:N21"/>
    <mergeCell ref="O21:P21"/>
    <mergeCell ref="Q21:R21"/>
    <mergeCell ref="S21:T21"/>
    <mergeCell ref="U21:V21"/>
    <mergeCell ref="W21:X21"/>
    <mergeCell ref="Y21:Z21"/>
    <mergeCell ref="D22:D24"/>
    <mergeCell ref="E22:F24"/>
    <mergeCell ref="AA22:AB24"/>
    <mergeCell ref="A26:A30"/>
    <mergeCell ref="B26:B30"/>
    <mergeCell ref="C26:C30"/>
    <mergeCell ref="D26:D27"/>
    <mergeCell ref="E26:F27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D28:D30"/>
    <mergeCell ref="E28:F30"/>
    <mergeCell ref="AA28:AB30"/>
    <mergeCell ref="G32:Z32"/>
    <mergeCell ref="G34:H34"/>
    <mergeCell ref="A36:A40"/>
    <mergeCell ref="B36:B40"/>
    <mergeCell ref="C36:C40"/>
    <mergeCell ref="D36:D37"/>
    <mergeCell ref="E36:F37"/>
    <mergeCell ref="G36:H36"/>
    <mergeCell ref="I36:J36"/>
    <mergeCell ref="K36:L36"/>
    <mergeCell ref="M36:N36"/>
    <mergeCell ref="D38:D40"/>
    <mergeCell ref="E38:F40"/>
    <mergeCell ref="O36:P36"/>
    <mergeCell ref="Q36:R36"/>
    <mergeCell ref="S36:T36"/>
    <mergeCell ref="U36:V36"/>
    <mergeCell ref="W36:X36"/>
    <mergeCell ref="Y36:Z36"/>
    <mergeCell ref="AA36:AB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A38:AB40"/>
    <mergeCell ref="U41:V41"/>
    <mergeCell ref="U42:V42"/>
    <mergeCell ref="U43:V43"/>
    <mergeCell ref="A44:A48"/>
    <mergeCell ref="B44:B48"/>
    <mergeCell ref="C44:C48"/>
    <mergeCell ref="D44:D45"/>
    <mergeCell ref="E44:F45"/>
    <mergeCell ref="G44:H44"/>
    <mergeCell ref="I44:J44"/>
    <mergeCell ref="K44:L44"/>
    <mergeCell ref="M44:N44"/>
    <mergeCell ref="O44:P44"/>
    <mergeCell ref="Q44:R44"/>
    <mergeCell ref="S44:T44"/>
    <mergeCell ref="U44:V44"/>
    <mergeCell ref="D46:D48"/>
    <mergeCell ref="E46:F48"/>
    <mergeCell ref="W44:X44"/>
    <mergeCell ref="Y44:Z44"/>
    <mergeCell ref="AA44:AB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Y45:Z45"/>
    <mergeCell ref="AA46:AB48"/>
    <mergeCell ref="A56:A60"/>
    <mergeCell ref="B56:B60"/>
    <mergeCell ref="C56:C60"/>
    <mergeCell ref="D56:D57"/>
    <mergeCell ref="E56:F57"/>
    <mergeCell ref="G56:H56"/>
    <mergeCell ref="I56:J56"/>
    <mergeCell ref="K56:L56"/>
    <mergeCell ref="M56:N56"/>
    <mergeCell ref="K62:L62"/>
    <mergeCell ref="Q51:Z51"/>
    <mergeCell ref="N52:O52"/>
    <mergeCell ref="P52:X52"/>
    <mergeCell ref="G53:L53"/>
    <mergeCell ref="X53:Z53"/>
    <mergeCell ref="G54:Z54"/>
    <mergeCell ref="I55:J55"/>
    <mergeCell ref="K55:L55"/>
    <mergeCell ref="O56:P56"/>
    <mergeCell ref="Q56:R56"/>
    <mergeCell ref="S56:T56"/>
    <mergeCell ref="U56:V56"/>
    <mergeCell ref="W56:X56"/>
    <mergeCell ref="Y56:Z56"/>
    <mergeCell ref="W76:X76"/>
    <mergeCell ref="W78:X78"/>
    <mergeCell ref="W72:X72"/>
    <mergeCell ref="W73:X73"/>
    <mergeCell ref="B74:F74"/>
    <mergeCell ref="G75:AB75"/>
    <mergeCell ref="AA56:AB56"/>
    <mergeCell ref="D58:D60"/>
    <mergeCell ref="W70:X70"/>
    <mergeCell ref="G57:H57"/>
    <mergeCell ref="I57:J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K70:L70"/>
    <mergeCell ref="M70:N70"/>
    <mergeCell ref="E58:F60"/>
    <mergeCell ref="K61:L61"/>
  </mergeCells>
  <phoneticPr fontId="104" type="noConversion"/>
  <hyperlinks>
    <hyperlink ref="G53" r:id="rId1"/>
  </hyperlinks>
  <pageMargins left="0.7" right="0.7" top="0.75" bottom="0.75" header="0.3" footer="0.3"/>
  <pageSetup paperSize="9" scale="63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N120"/>
  <sheetViews>
    <sheetView workbookViewId="0">
      <selection activeCell="B118" sqref="B118"/>
    </sheetView>
  </sheetViews>
  <sheetFormatPr defaultColWidth="10" defaultRowHeight="14.25"/>
  <cols>
    <col min="1" max="1" width="3.75" style="3990" customWidth="1"/>
    <col min="2" max="2" width="22.375" style="3990" bestFit="1" customWidth="1"/>
    <col min="3" max="3" width="7.25" style="3990" customWidth="1"/>
    <col min="4" max="4" width="10.125" style="3990" bestFit="1" customWidth="1"/>
    <col min="5" max="6" width="6" style="3990" customWidth="1"/>
    <col min="7" max="8" width="6.5" style="3990" bestFit="1" customWidth="1"/>
    <col min="9" max="10" width="6" style="3990" customWidth="1"/>
    <col min="11" max="11" width="6.5" style="3990" bestFit="1" customWidth="1"/>
    <col min="12" max="30" width="6" style="3990" customWidth="1"/>
    <col min="31" max="31" width="7" style="3990" customWidth="1"/>
    <col min="32" max="32" width="6" style="3990" customWidth="1"/>
    <col min="33" max="33" width="6.25" style="3990" customWidth="1"/>
    <col min="34" max="34" width="6.125" style="3990" customWidth="1"/>
    <col min="35" max="35" width="6.5" style="3990" customWidth="1"/>
    <col min="36" max="40" width="6" style="3990" customWidth="1"/>
    <col min="41" max="16384" width="10" style="3990"/>
  </cols>
  <sheetData>
    <row r="1" spans="1:30" s="104" customFormat="1" ht="19.5">
      <c r="A1" s="99" t="s">
        <v>3616</v>
      </c>
      <c r="B1" s="99"/>
      <c r="C1" s="100"/>
      <c r="D1" s="101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</row>
    <row r="2" spans="1:30" s="104" customFormat="1" ht="19.5">
      <c r="A2" s="99" t="s">
        <v>3617</v>
      </c>
      <c r="B2" s="99"/>
      <c r="C2" s="100"/>
      <c r="D2" s="101"/>
      <c r="E2" s="102"/>
      <c r="F2" s="102"/>
      <c r="G2" s="102"/>
      <c r="H2" s="102"/>
      <c r="I2" s="102"/>
      <c r="J2" s="102"/>
      <c r="K2" s="102"/>
      <c r="L2" s="102"/>
      <c r="M2" s="102"/>
      <c r="N2" s="103"/>
      <c r="O2" s="103"/>
      <c r="P2" s="103"/>
    </row>
    <row r="3" spans="1:30" s="119" customFormat="1" ht="16.5" thickBot="1">
      <c r="A3" s="113"/>
      <c r="B3" s="114"/>
      <c r="C3" s="115"/>
      <c r="D3" s="115"/>
      <c r="E3" s="117"/>
      <c r="F3" s="117"/>
      <c r="G3" s="117" t="s">
        <v>26</v>
      </c>
      <c r="H3" s="117" t="s">
        <v>47</v>
      </c>
      <c r="I3" s="117"/>
      <c r="J3" s="117"/>
      <c r="K3" s="117"/>
      <c r="L3" s="117"/>
      <c r="M3" s="118"/>
      <c r="N3" s="118"/>
      <c r="O3" s="118"/>
      <c r="P3" s="118"/>
      <c r="Q3" s="118"/>
      <c r="R3" s="118"/>
      <c r="S3" s="115"/>
      <c r="T3" s="115"/>
      <c r="U3" s="115" t="s">
        <v>47</v>
      </c>
      <c r="V3" s="115" t="s">
        <v>48</v>
      </c>
      <c r="W3" s="118"/>
      <c r="X3" s="118"/>
      <c r="Y3" s="118"/>
      <c r="Z3" s="118"/>
      <c r="AA3" s="115"/>
      <c r="AB3" s="115"/>
      <c r="AC3" s="118"/>
      <c r="AD3" s="118"/>
    </row>
    <row r="4" spans="1:30" s="3980" customFormat="1" ht="15" hidden="1" customHeight="1">
      <c r="A4" s="4413" t="s">
        <v>1228</v>
      </c>
      <c r="B4" s="4360" t="s">
        <v>1838</v>
      </c>
      <c r="C4" s="4416" t="s">
        <v>3618</v>
      </c>
      <c r="D4" s="4419" t="s">
        <v>3619</v>
      </c>
      <c r="E4" s="4421" t="s">
        <v>22</v>
      </c>
      <c r="F4" s="4422"/>
      <c r="G4" s="4422" t="s">
        <v>124</v>
      </c>
      <c r="H4" s="4422"/>
      <c r="I4" s="4422" t="s">
        <v>20</v>
      </c>
      <c r="J4" s="4422"/>
      <c r="K4" s="4422" t="s">
        <v>97</v>
      </c>
      <c r="L4" s="4422"/>
      <c r="M4" s="4422" t="s">
        <v>110</v>
      </c>
      <c r="N4" s="4422"/>
      <c r="O4" s="4422" t="s">
        <v>506</v>
      </c>
      <c r="P4" s="4422"/>
      <c r="Q4" s="4422" t="s">
        <v>92</v>
      </c>
      <c r="R4" s="4422"/>
      <c r="S4" s="4422" t="s">
        <v>93</v>
      </c>
      <c r="T4" s="4422"/>
      <c r="U4" s="4422" t="s">
        <v>185</v>
      </c>
      <c r="V4" s="4422"/>
      <c r="W4" s="4422" t="s">
        <v>93</v>
      </c>
      <c r="X4" s="4422"/>
      <c r="Y4" s="4422" t="s">
        <v>21</v>
      </c>
      <c r="Z4" s="4422"/>
      <c r="AA4" s="4422" t="s">
        <v>22</v>
      </c>
      <c r="AB4" s="4427"/>
    </row>
    <row r="5" spans="1:30" s="3980" customFormat="1" ht="15" hidden="1" customHeight="1">
      <c r="A5" s="4414"/>
      <c r="B5" s="4361"/>
      <c r="C5" s="4417"/>
      <c r="D5" s="4420"/>
      <c r="E5" s="4424" t="s">
        <v>27</v>
      </c>
      <c r="F5" s="4425"/>
      <c r="G5" s="4425" t="s">
        <v>527</v>
      </c>
      <c r="H5" s="4425"/>
      <c r="I5" s="4425" t="s">
        <v>13</v>
      </c>
      <c r="J5" s="4425"/>
      <c r="K5" s="4425" t="s">
        <v>75</v>
      </c>
      <c r="L5" s="4425"/>
      <c r="M5" s="4425" t="s">
        <v>4</v>
      </c>
      <c r="N5" s="4425"/>
      <c r="O5" s="4425" t="s">
        <v>132</v>
      </c>
      <c r="P5" s="4425"/>
      <c r="Q5" s="4425" t="s">
        <v>83</v>
      </c>
      <c r="R5" s="4425"/>
      <c r="S5" s="4425" t="s">
        <v>103</v>
      </c>
      <c r="T5" s="4425"/>
      <c r="U5" s="4425" t="s">
        <v>178</v>
      </c>
      <c r="V5" s="4425"/>
      <c r="W5" s="4425" t="s">
        <v>103</v>
      </c>
      <c r="X5" s="4425"/>
      <c r="Y5" s="4425" t="s">
        <v>5</v>
      </c>
      <c r="Z5" s="4425"/>
      <c r="AA5" s="4425" t="s">
        <v>220</v>
      </c>
      <c r="AB5" s="4426"/>
    </row>
    <row r="6" spans="1:30" s="3980" customFormat="1" ht="15" hidden="1" customHeight="1">
      <c r="A6" s="4414"/>
      <c r="B6" s="4361"/>
      <c r="C6" s="4417"/>
      <c r="D6" s="4420" t="s">
        <v>3620</v>
      </c>
      <c r="E6" s="4055" t="s">
        <v>3</v>
      </c>
      <c r="F6" s="4056" t="s">
        <v>1</v>
      </c>
      <c r="G6" s="4056" t="s">
        <v>3</v>
      </c>
      <c r="H6" s="4056" t="s">
        <v>1</v>
      </c>
      <c r="I6" s="4056" t="s">
        <v>3</v>
      </c>
      <c r="J6" s="4056" t="s">
        <v>1</v>
      </c>
      <c r="K6" s="4056" t="s">
        <v>3</v>
      </c>
      <c r="L6" s="4056" t="s">
        <v>1</v>
      </c>
      <c r="M6" s="4056" t="s">
        <v>3</v>
      </c>
      <c r="N6" s="4056" t="s">
        <v>1</v>
      </c>
      <c r="O6" s="4056" t="s">
        <v>3</v>
      </c>
      <c r="P6" s="4056" t="s">
        <v>1</v>
      </c>
      <c r="Q6" s="4056" t="s">
        <v>3</v>
      </c>
      <c r="R6" s="4056" t="s">
        <v>1</v>
      </c>
      <c r="S6" s="4056" t="s">
        <v>3</v>
      </c>
      <c r="T6" s="4056" t="s">
        <v>1</v>
      </c>
      <c r="U6" s="4056" t="s">
        <v>3</v>
      </c>
      <c r="V6" s="4056" t="s">
        <v>1</v>
      </c>
      <c r="W6" s="4056" t="s">
        <v>3</v>
      </c>
      <c r="X6" s="4056" t="s">
        <v>1</v>
      </c>
      <c r="Y6" s="4056" t="s">
        <v>3</v>
      </c>
      <c r="Z6" s="4056" t="s">
        <v>1</v>
      </c>
      <c r="AA6" s="4056" t="s">
        <v>3</v>
      </c>
      <c r="AB6" s="4057" t="s">
        <v>1</v>
      </c>
    </row>
    <row r="7" spans="1:30" s="3980" customFormat="1" ht="15" hidden="1" customHeight="1">
      <c r="A7" s="4414"/>
      <c r="B7" s="4361"/>
      <c r="C7" s="4417"/>
      <c r="D7" s="4420"/>
      <c r="E7" s="3984" t="s">
        <v>7</v>
      </c>
      <c r="F7" s="3986" t="s">
        <v>7</v>
      </c>
      <c r="G7" s="3985" t="s">
        <v>14</v>
      </c>
      <c r="H7" s="3985" t="s">
        <v>14</v>
      </c>
      <c r="I7" s="3985" t="s">
        <v>12</v>
      </c>
      <c r="J7" s="3985" t="s">
        <v>7</v>
      </c>
      <c r="K7" s="3985" t="s">
        <v>9</v>
      </c>
      <c r="L7" s="3985" t="s">
        <v>9</v>
      </c>
      <c r="M7" s="3985" t="s">
        <v>14</v>
      </c>
      <c r="N7" s="3985" t="s">
        <v>14</v>
      </c>
      <c r="O7" s="3985" t="s">
        <v>12</v>
      </c>
      <c r="P7" s="3985" t="s">
        <v>12</v>
      </c>
      <c r="Q7" s="3985" t="s">
        <v>10</v>
      </c>
      <c r="R7" s="3985" t="s">
        <v>14</v>
      </c>
      <c r="S7" s="3985" t="s">
        <v>11</v>
      </c>
      <c r="T7" s="3985" t="s">
        <v>12</v>
      </c>
      <c r="U7" s="3985" t="s">
        <v>7</v>
      </c>
      <c r="V7" s="3985" t="s">
        <v>8</v>
      </c>
      <c r="W7" s="3985" t="s">
        <v>9</v>
      </c>
      <c r="X7" s="3985" t="s">
        <v>10</v>
      </c>
      <c r="Y7" s="3985" t="s">
        <v>8</v>
      </c>
      <c r="Z7" s="3985" t="s">
        <v>8</v>
      </c>
      <c r="AA7" s="3985" t="s">
        <v>14</v>
      </c>
      <c r="AB7" s="4018" t="s">
        <v>11</v>
      </c>
    </row>
    <row r="8" spans="1:30" s="3980" customFormat="1" ht="15" hidden="1" customHeight="1">
      <c r="A8" s="4415"/>
      <c r="B8" s="4362"/>
      <c r="C8" s="4418"/>
      <c r="D8" s="4423"/>
      <c r="E8" s="4058" t="s">
        <v>217</v>
      </c>
      <c r="F8" s="4059" t="s">
        <v>62</v>
      </c>
      <c r="G8" s="4060" t="s">
        <v>80</v>
      </c>
      <c r="H8" s="4060" t="s">
        <v>84</v>
      </c>
      <c r="I8" s="4060" t="s">
        <v>86</v>
      </c>
      <c r="J8" s="4060" t="s">
        <v>86</v>
      </c>
      <c r="K8" s="4060" t="s">
        <v>63</v>
      </c>
      <c r="L8" s="4060">
        <v>1500</v>
      </c>
      <c r="M8" s="4060" t="s">
        <v>86</v>
      </c>
      <c r="N8" s="4060" t="s">
        <v>78</v>
      </c>
      <c r="O8" s="4060" t="s">
        <v>217</v>
      </c>
      <c r="P8" s="4060" t="s">
        <v>163</v>
      </c>
      <c r="Q8" s="4060" t="s">
        <v>62</v>
      </c>
      <c r="R8" s="4060" t="s">
        <v>16</v>
      </c>
      <c r="S8" s="4060" t="s">
        <v>34</v>
      </c>
      <c r="T8" s="4060" t="s">
        <v>209</v>
      </c>
      <c r="U8" s="4060" t="s">
        <v>134</v>
      </c>
      <c r="V8" s="4060" t="s">
        <v>61</v>
      </c>
      <c r="W8" s="4060" t="s">
        <v>80</v>
      </c>
      <c r="X8" s="4060" t="s">
        <v>81</v>
      </c>
      <c r="Y8" s="4060" t="s">
        <v>81</v>
      </c>
      <c r="Z8" s="4060">
        <v>1300</v>
      </c>
      <c r="AA8" s="4060" t="s">
        <v>85</v>
      </c>
      <c r="AB8" s="4061" t="s">
        <v>86</v>
      </c>
    </row>
    <row r="9" spans="1:30" ht="15.75" hidden="1" thickBot="1">
      <c r="A9" s="12">
        <v>9</v>
      </c>
      <c r="B9" s="70" t="s">
        <v>253</v>
      </c>
      <c r="C9" s="71" t="s">
        <v>56</v>
      </c>
      <c r="D9" s="71" t="s">
        <v>254</v>
      </c>
      <c r="E9" s="728">
        <v>42825</v>
      </c>
      <c r="F9" s="3922">
        <v>42825</v>
      </c>
      <c r="G9" s="3922">
        <v>42829</v>
      </c>
      <c r="H9" s="3922">
        <v>42829</v>
      </c>
      <c r="I9" s="3922">
        <v>42831</v>
      </c>
      <c r="J9" s="3922">
        <v>42832</v>
      </c>
      <c r="K9" s="3922">
        <v>42834</v>
      </c>
      <c r="L9" s="3922">
        <v>42834</v>
      </c>
      <c r="M9" s="3922">
        <v>42836</v>
      </c>
      <c r="N9" s="3922">
        <v>42836</v>
      </c>
      <c r="O9" s="3922">
        <v>42838</v>
      </c>
      <c r="P9" s="3922">
        <v>42838</v>
      </c>
      <c r="Q9" s="3922">
        <v>42842</v>
      </c>
      <c r="R9" s="3922">
        <v>42843</v>
      </c>
      <c r="S9" s="3922">
        <v>42844</v>
      </c>
      <c r="T9" s="3922">
        <v>42845</v>
      </c>
      <c r="U9" s="3922">
        <v>42846</v>
      </c>
      <c r="V9" s="3922">
        <v>42847</v>
      </c>
      <c r="W9" s="4428" t="s">
        <v>193</v>
      </c>
      <c r="X9" s="4429"/>
      <c r="Y9" s="3922">
        <v>42854</v>
      </c>
      <c r="Z9" s="3922">
        <v>42854</v>
      </c>
      <c r="AA9" s="3922">
        <v>42857</v>
      </c>
      <c r="AB9" s="729">
        <v>42858</v>
      </c>
    </row>
    <row r="10" spans="1:30" ht="15.75" hidden="1" thickBot="1">
      <c r="A10" s="4062">
        <v>10</v>
      </c>
      <c r="B10" s="3992" t="s">
        <v>1406</v>
      </c>
      <c r="C10" s="3993" t="s">
        <v>56</v>
      </c>
      <c r="D10" s="3993" t="s">
        <v>1407</v>
      </c>
      <c r="E10" s="4036"/>
      <c r="F10" s="3994"/>
      <c r="G10" s="3994"/>
      <c r="H10" s="3994"/>
      <c r="I10" s="3994"/>
      <c r="J10" s="3994"/>
      <c r="K10" s="3994"/>
      <c r="L10" s="3994"/>
      <c r="M10" s="3994"/>
      <c r="N10" s="3994"/>
      <c r="O10" s="3994"/>
      <c r="P10" s="3994"/>
      <c r="Q10" s="3994"/>
      <c r="R10" s="3994"/>
      <c r="S10" s="3994"/>
      <c r="T10" s="3994"/>
      <c r="U10" s="3994"/>
      <c r="V10" s="3994"/>
      <c r="W10" s="3994"/>
      <c r="X10" s="3994"/>
      <c r="Y10" s="3994"/>
      <c r="Z10" s="3994"/>
      <c r="AA10" s="3994"/>
      <c r="AB10" s="4028"/>
    </row>
    <row r="11" spans="1:30" ht="15.6" hidden="1" customHeight="1">
      <c r="A11" s="4413" t="s">
        <v>1228</v>
      </c>
      <c r="B11" s="4360" t="s">
        <v>1838</v>
      </c>
      <c r="C11" s="4416" t="s">
        <v>3618</v>
      </c>
      <c r="D11" s="4419" t="s">
        <v>3619</v>
      </c>
      <c r="E11" s="4421" t="s">
        <v>616</v>
      </c>
      <c r="F11" s="4430"/>
      <c r="G11" s="4422" t="s">
        <v>125</v>
      </c>
      <c r="H11" s="4422"/>
      <c r="I11" s="4422" t="s">
        <v>124</v>
      </c>
      <c r="J11" s="4422"/>
      <c r="K11" s="4422" t="s">
        <v>20</v>
      </c>
      <c r="L11" s="4422"/>
      <c r="M11" s="4422" t="s">
        <v>97</v>
      </c>
      <c r="N11" s="4422"/>
      <c r="O11" s="4422" t="s">
        <v>110</v>
      </c>
      <c r="P11" s="4422"/>
      <c r="Q11" s="4422" t="s">
        <v>506</v>
      </c>
      <c r="R11" s="4422"/>
      <c r="S11" s="4422" t="s">
        <v>92</v>
      </c>
      <c r="T11" s="4422"/>
      <c r="U11" s="4422" t="s">
        <v>93</v>
      </c>
      <c r="V11" s="4422"/>
      <c r="W11" s="4422" t="s">
        <v>185</v>
      </c>
      <c r="X11" s="4422"/>
      <c r="Y11" s="4422" t="s">
        <v>92</v>
      </c>
      <c r="Z11" s="4422"/>
      <c r="AA11" s="4422" t="s">
        <v>21</v>
      </c>
      <c r="AB11" s="4422"/>
      <c r="AC11" s="4422" t="s">
        <v>969</v>
      </c>
      <c r="AD11" s="4427"/>
    </row>
    <row r="12" spans="1:30" ht="16.149999999999999" hidden="1" customHeight="1">
      <c r="A12" s="4414"/>
      <c r="B12" s="4361"/>
      <c r="C12" s="4417"/>
      <c r="D12" s="4420"/>
      <c r="E12" s="4424" t="s">
        <v>220</v>
      </c>
      <c r="F12" s="4425"/>
      <c r="G12" s="4425" t="s">
        <v>691</v>
      </c>
      <c r="H12" s="4425"/>
      <c r="I12" s="4425" t="s">
        <v>527</v>
      </c>
      <c r="J12" s="4425"/>
      <c r="K12" s="4425" t="s">
        <v>13</v>
      </c>
      <c r="L12" s="4425"/>
      <c r="M12" s="4425" t="s">
        <v>75</v>
      </c>
      <c r="N12" s="4425"/>
      <c r="O12" s="4425" t="s">
        <v>4</v>
      </c>
      <c r="P12" s="4425"/>
      <c r="Q12" s="4425" t="s">
        <v>132</v>
      </c>
      <c r="R12" s="4425"/>
      <c r="S12" s="4425" t="s">
        <v>83</v>
      </c>
      <c r="T12" s="4425"/>
      <c r="U12" s="4425" t="s">
        <v>103</v>
      </c>
      <c r="V12" s="4425"/>
      <c r="W12" s="4425" t="s">
        <v>178</v>
      </c>
      <c r="X12" s="4425"/>
      <c r="Y12" s="4425" t="s">
        <v>83</v>
      </c>
      <c r="Z12" s="4425"/>
      <c r="AA12" s="4425" t="s">
        <v>5</v>
      </c>
      <c r="AB12" s="4425"/>
      <c r="AC12" s="4425" t="s">
        <v>220</v>
      </c>
      <c r="AD12" s="4426"/>
    </row>
    <row r="13" spans="1:30" ht="15.6" hidden="1" customHeight="1">
      <c r="A13" s="4414"/>
      <c r="B13" s="4361"/>
      <c r="C13" s="4417"/>
      <c r="D13" s="4420" t="s">
        <v>3620</v>
      </c>
      <c r="E13" s="4055" t="s">
        <v>3</v>
      </c>
      <c r="F13" s="4056" t="s">
        <v>1</v>
      </c>
      <c r="G13" s="4056" t="s">
        <v>3</v>
      </c>
      <c r="H13" s="4056" t="s">
        <v>1</v>
      </c>
      <c r="I13" s="4056" t="s">
        <v>3</v>
      </c>
      <c r="J13" s="4056" t="s">
        <v>1</v>
      </c>
      <c r="K13" s="4056" t="s">
        <v>3</v>
      </c>
      <c r="L13" s="4056" t="s">
        <v>1</v>
      </c>
      <c r="M13" s="4056" t="s">
        <v>3</v>
      </c>
      <c r="N13" s="4056" t="s">
        <v>1</v>
      </c>
      <c r="O13" s="4056" t="s">
        <v>3</v>
      </c>
      <c r="P13" s="4056" t="s">
        <v>1</v>
      </c>
      <c r="Q13" s="4056" t="s">
        <v>3</v>
      </c>
      <c r="R13" s="4056" t="s">
        <v>1</v>
      </c>
      <c r="S13" s="4056" t="s">
        <v>3</v>
      </c>
      <c r="T13" s="4056" t="s">
        <v>1</v>
      </c>
      <c r="U13" s="4056" t="s">
        <v>3</v>
      </c>
      <c r="V13" s="4056" t="s">
        <v>1</v>
      </c>
      <c r="W13" s="4056" t="s">
        <v>3</v>
      </c>
      <c r="X13" s="4056" t="s">
        <v>1</v>
      </c>
      <c r="Y13" s="4056" t="s">
        <v>3</v>
      </c>
      <c r="Z13" s="4056" t="s">
        <v>1</v>
      </c>
      <c r="AA13" s="4056" t="s">
        <v>3</v>
      </c>
      <c r="AB13" s="4056" t="s">
        <v>1</v>
      </c>
      <c r="AC13" s="4056" t="s">
        <v>3</v>
      </c>
      <c r="AD13" s="4057" t="s">
        <v>1</v>
      </c>
    </row>
    <row r="14" spans="1:30" ht="16.149999999999999" hidden="1" customHeight="1">
      <c r="A14" s="4414"/>
      <c r="B14" s="4361"/>
      <c r="C14" s="4417"/>
      <c r="D14" s="4420"/>
      <c r="E14" s="3984" t="s">
        <v>7</v>
      </c>
      <c r="F14" s="3986" t="s">
        <v>7</v>
      </c>
      <c r="G14" s="3985" t="s">
        <v>9</v>
      </c>
      <c r="H14" s="3985" t="s">
        <v>10</v>
      </c>
      <c r="I14" s="3985" t="s">
        <v>14</v>
      </c>
      <c r="J14" s="3985" t="s">
        <v>11</v>
      </c>
      <c r="K14" s="3985" t="s">
        <v>12</v>
      </c>
      <c r="L14" s="3985" t="s">
        <v>7</v>
      </c>
      <c r="M14" s="3985" t="s">
        <v>9</v>
      </c>
      <c r="N14" s="3985" t="s">
        <v>9</v>
      </c>
      <c r="O14" s="3985" t="s">
        <v>14</v>
      </c>
      <c r="P14" s="3985" t="s">
        <v>11</v>
      </c>
      <c r="Q14" s="3985" t="s">
        <v>12</v>
      </c>
      <c r="R14" s="3985" t="s">
        <v>12</v>
      </c>
      <c r="S14" s="3985" t="s">
        <v>14</v>
      </c>
      <c r="T14" s="3985" t="s">
        <v>11</v>
      </c>
      <c r="U14" s="3985" t="s">
        <v>12</v>
      </c>
      <c r="V14" s="3985" t="s">
        <v>12</v>
      </c>
      <c r="W14" s="3985" t="s">
        <v>7</v>
      </c>
      <c r="X14" s="3985" t="s">
        <v>8</v>
      </c>
      <c r="Y14" s="3985" t="s">
        <v>9</v>
      </c>
      <c r="Z14" s="3985" t="s">
        <v>10</v>
      </c>
      <c r="AA14" s="3985" t="s">
        <v>7</v>
      </c>
      <c r="AB14" s="3985" t="s">
        <v>8</v>
      </c>
      <c r="AC14" s="3985" t="s">
        <v>14</v>
      </c>
      <c r="AD14" s="4018" t="s">
        <v>11</v>
      </c>
    </row>
    <row r="15" spans="1:30" ht="16.149999999999999" hidden="1" customHeight="1">
      <c r="A15" s="4415"/>
      <c r="B15" s="4362"/>
      <c r="C15" s="4418"/>
      <c r="D15" s="4423"/>
      <c r="E15" s="730" t="s">
        <v>164</v>
      </c>
      <c r="F15" s="4063" t="s">
        <v>62</v>
      </c>
      <c r="G15" s="4064" t="s">
        <v>221</v>
      </c>
      <c r="H15" s="4064" t="s">
        <v>217</v>
      </c>
      <c r="I15" s="4064" t="s">
        <v>61</v>
      </c>
      <c r="J15" s="4064" t="s">
        <v>164</v>
      </c>
      <c r="K15" s="4064" t="s">
        <v>16</v>
      </c>
      <c r="L15" s="4064" t="s">
        <v>60</v>
      </c>
      <c r="M15" s="4064" t="s">
        <v>81</v>
      </c>
      <c r="N15" s="4064" t="s">
        <v>59</v>
      </c>
      <c r="O15" s="4064" t="s">
        <v>16</v>
      </c>
      <c r="P15" s="4064" t="s">
        <v>164</v>
      </c>
      <c r="Q15" s="4064" t="s">
        <v>77</v>
      </c>
      <c r="R15" s="4064" t="s">
        <v>62</v>
      </c>
      <c r="S15" s="4064" t="s">
        <v>312</v>
      </c>
      <c r="T15" s="4064" t="s">
        <v>80</v>
      </c>
      <c r="U15" s="4064" t="s">
        <v>60</v>
      </c>
      <c r="V15" s="4064" t="s">
        <v>59</v>
      </c>
      <c r="W15" s="4064" t="s">
        <v>221</v>
      </c>
      <c r="X15" s="4064" t="s">
        <v>79</v>
      </c>
      <c r="Y15" s="4064" t="s">
        <v>76</v>
      </c>
      <c r="Z15" s="4064" t="s">
        <v>15</v>
      </c>
      <c r="AA15" s="4064" t="s">
        <v>76</v>
      </c>
      <c r="AB15" s="4064" t="s">
        <v>15</v>
      </c>
      <c r="AC15" s="4064" t="s">
        <v>85</v>
      </c>
      <c r="AD15" s="4065" t="s">
        <v>86</v>
      </c>
    </row>
    <row r="16" spans="1:30" ht="15.75" hidden="1" thickBot="1">
      <c r="A16" s="12">
        <v>10</v>
      </c>
      <c r="B16" s="70" t="s">
        <v>423</v>
      </c>
      <c r="C16" s="71" t="s">
        <v>56</v>
      </c>
      <c r="D16" s="71" t="s">
        <v>424</v>
      </c>
      <c r="E16" s="111">
        <v>42832</v>
      </c>
      <c r="F16" s="3921">
        <v>42832</v>
      </c>
      <c r="G16" s="3921">
        <v>42834</v>
      </c>
      <c r="H16" s="3921">
        <v>42835</v>
      </c>
      <c r="I16" s="3921">
        <v>42836</v>
      </c>
      <c r="J16" s="3921">
        <v>42837</v>
      </c>
      <c r="K16" s="3921">
        <v>42838</v>
      </c>
      <c r="L16" s="3921">
        <v>42839</v>
      </c>
      <c r="M16" s="3921">
        <v>42841</v>
      </c>
      <c r="N16" s="3921">
        <v>42841</v>
      </c>
      <c r="O16" s="3921">
        <v>42843</v>
      </c>
      <c r="P16" s="3921">
        <v>42844</v>
      </c>
      <c r="Q16" s="3921">
        <v>42845</v>
      </c>
      <c r="R16" s="3921">
        <v>42845</v>
      </c>
      <c r="S16" s="3921">
        <v>42850</v>
      </c>
      <c r="T16" s="3921">
        <v>42851</v>
      </c>
      <c r="U16" s="3921">
        <v>42852</v>
      </c>
      <c r="V16" s="3921">
        <v>42852</v>
      </c>
      <c r="W16" s="3921">
        <v>42853</v>
      </c>
      <c r="X16" s="3921">
        <v>42854</v>
      </c>
      <c r="Y16" s="3921">
        <v>42855</v>
      </c>
      <c r="Z16" s="3921">
        <v>42856</v>
      </c>
      <c r="AA16" s="3921">
        <v>42860</v>
      </c>
      <c r="AB16" s="3921">
        <v>42861</v>
      </c>
      <c r="AC16" s="3921">
        <v>42871</v>
      </c>
      <c r="AD16" s="13">
        <v>42872</v>
      </c>
    </row>
    <row r="17" spans="1:32" ht="15.75" hidden="1" thickBot="1">
      <c r="A17" s="4066">
        <v>11</v>
      </c>
      <c r="B17" s="3997" t="s">
        <v>1409</v>
      </c>
      <c r="C17" s="3998" t="s">
        <v>56</v>
      </c>
      <c r="D17" s="3998" t="s">
        <v>1410</v>
      </c>
      <c r="E17" s="4013"/>
      <c r="F17" s="3999"/>
      <c r="G17" s="3999"/>
      <c r="H17" s="3999"/>
      <c r="I17" s="3999"/>
      <c r="J17" s="3999"/>
      <c r="K17" s="3999"/>
      <c r="L17" s="3999"/>
      <c r="M17" s="3999"/>
      <c r="N17" s="3999"/>
      <c r="O17" s="3999"/>
      <c r="P17" s="3999"/>
      <c r="Q17" s="3999"/>
      <c r="R17" s="3999"/>
      <c r="S17" s="3999"/>
      <c r="T17" s="3999"/>
      <c r="U17" s="3999"/>
      <c r="V17" s="3999"/>
      <c r="W17" s="3999"/>
      <c r="X17" s="3994"/>
      <c r="Y17" s="3994"/>
      <c r="Z17" s="3994"/>
      <c r="AA17" s="3994"/>
      <c r="AB17" s="3999"/>
      <c r="AC17" s="3999"/>
      <c r="AD17" s="4000"/>
    </row>
    <row r="18" spans="1:32" ht="15.75" hidden="1" thickBot="1">
      <c r="A18" s="4066">
        <v>11</v>
      </c>
      <c r="B18" s="3997" t="s">
        <v>191</v>
      </c>
      <c r="C18" s="3998" t="s">
        <v>56</v>
      </c>
      <c r="D18" s="3998" t="s">
        <v>192</v>
      </c>
      <c r="E18" s="4013">
        <v>42839</v>
      </c>
      <c r="F18" s="3999">
        <v>42839</v>
      </c>
      <c r="G18" s="3999">
        <v>42841</v>
      </c>
      <c r="H18" s="3999">
        <v>42842</v>
      </c>
      <c r="I18" s="3999">
        <v>42843</v>
      </c>
      <c r="J18" s="3999">
        <v>42844</v>
      </c>
      <c r="K18" s="3999">
        <v>42845</v>
      </c>
      <c r="L18" s="3999">
        <v>42846</v>
      </c>
      <c r="M18" s="3999">
        <v>42848</v>
      </c>
      <c r="N18" s="3999">
        <v>42848</v>
      </c>
      <c r="O18" s="3999">
        <v>42850</v>
      </c>
      <c r="P18" s="3999">
        <v>42851</v>
      </c>
      <c r="Q18" s="3999">
        <v>42852</v>
      </c>
      <c r="R18" s="3999">
        <v>42852</v>
      </c>
      <c r="S18" s="3999">
        <v>42857</v>
      </c>
      <c r="T18" s="3999">
        <v>42858</v>
      </c>
      <c r="U18" s="3999">
        <v>42859</v>
      </c>
      <c r="V18" s="3999">
        <v>42859</v>
      </c>
      <c r="W18" s="3999">
        <v>42860</v>
      </c>
      <c r="X18" s="3999">
        <v>42861</v>
      </c>
      <c r="Y18" s="3999">
        <v>42862</v>
      </c>
      <c r="Z18" s="3999">
        <v>42863</v>
      </c>
      <c r="AA18" s="3999">
        <v>42867</v>
      </c>
      <c r="AB18" s="3999">
        <v>42868</v>
      </c>
      <c r="AC18" s="3999">
        <v>42876</v>
      </c>
      <c r="AD18" s="4000">
        <v>42877</v>
      </c>
    </row>
    <row r="19" spans="1:32" ht="15.75" hidden="1" thickBot="1">
      <c r="A19" s="9">
        <v>12</v>
      </c>
      <c r="B19" s="4001" t="s">
        <v>266</v>
      </c>
      <c r="C19" s="2574" t="s">
        <v>56</v>
      </c>
      <c r="D19" s="2574" t="s">
        <v>267</v>
      </c>
      <c r="E19" s="4036">
        <v>42846</v>
      </c>
      <c r="F19" s="3994">
        <v>42846</v>
      </c>
      <c r="G19" s="3994">
        <v>42848</v>
      </c>
      <c r="H19" s="3994">
        <v>42849</v>
      </c>
      <c r="I19" s="3994">
        <v>42850</v>
      </c>
      <c r="J19" s="3994">
        <v>42851</v>
      </c>
      <c r="K19" s="3994">
        <v>42852</v>
      </c>
      <c r="L19" s="3994">
        <v>42853</v>
      </c>
      <c r="M19" s="3994">
        <v>42855</v>
      </c>
      <c r="N19" s="3994">
        <v>42855</v>
      </c>
      <c r="O19" s="3994">
        <v>42857</v>
      </c>
      <c r="P19" s="3994">
        <v>42858</v>
      </c>
      <c r="Q19" s="3994">
        <v>42859</v>
      </c>
      <c r="R19" s="3994">
        <v>42859</v>
      </c>
      <c r="S19" s="3994">
        <v>42864</v>
      </c>
      <c r="T19" s="3994">
        <v>42865</v>
      </c>
      <c r="U19" s="3994">
        <v>42866</v>
      </c>
      <c r="V19" s="3994">
        <v>42866</v>
      </c>
      <c r="W19" s="3994">
        <v>42867</v>
      </c>
      <c r="X19" s="3994">
        <v>42868</v>
      </c>
      <c r="Y19" s="3994">
        <v>42869</v>
      </c>
      <c r="Z19" s="3994">
        <v>42870</v>
      </c>
      <c r="AA19" s="3994">
        <v>42874</v>
      </c>
      <c r="AB19" s="3994">
        <v>42875</v>
      </c>
      <c r="AC19" s="3994">
        <v>42883</v>
      </c>
      <c r="AD19" s="4028">
        <v>42884</v>
      </c>
    </row>
    <row r="20" spans="1:32" ht="16.149999999999999" hidden="1" customHeight="1">
      <c r="A20" s="4413" t="s">
        <v>1228</v>
      </c>
      <c r="B20" s="4360" t="s">
        <v>1838</v>
      </c>
      <c r="C20" s="4416" t="s">
        <v>3618</v>
      </c>
      <c r="D20" s="4419" t="s">
        <v>3619</v>
      </c>
      <c r="E20" s="4421" t="s">
        <v>616</v>
      </c>
      <c r="F20" s="4430"/>
      <c r="G20" s="4422" t="s">
        <v>125</v>
      </c>
      <c r="H20" s="4422"/>
      <c r="I20" s="4422" t="s">
        <v>124</v>
      </c>
      <c r="J20" s="4422"/>
      <c r="K20" s="4422" t="s">
        <v>20</v>
      </c>
      <c r="L20" s="4422"/>
      <c r="M20" s="4422" t="s">
        <v>97</v>
      </c>
      <c r="N20" s="4422"/>
      <c r="O20" s="4422" t="s">
        <v>110</v>
      </c>
      <c r="P20" s="4422"/>
      <c r="Q20" s="4422" t="s">
        <v>506</v>
      </c>
      <c r="R20" s="4422"/>
      <c r="S20" s="4422" t="s">
        <v>92</v>
      </c>
      <c r="T20" s="4422"/>
      <c r="U20" s="4422" t="s">
        <v>93</v>
      </c>
      <c r="V20" s="4422"/>
      <c r="W20" s="4422" t="s">
        <v>185</v>
      </c>
      <c r="X20" s="4422"/>
      <c r="Y20" s="4422" t="s">
        <v>92</v>
      </c>
      <c r="Z20" s="4422"/>
      <c r="AA20" s="4422" t="s">
        <v>21</v>
      </c>
      <c r="AB20" s="4422"/>
      <c r="AC20" s="4422" t="s">
        <v>969</v>
      </c>
      <c r="AD20" s="4427"/>
    </row>
    <row r="21" spans="1:32" ht="16.149999999999999" hidden="1" customHeight="1">
      <c r="A21" s="4414"/>
      <c r="B21" s="4361"/>
      <c r="C21" s="4417"/>
      <c r="D21" s="4420"/>
      <c r="E21" s="4424" t="s">
        <v>220</v>
      </c>
      <c r="F21" s="4425"/>
      <c r="G21" s="4425" t="s">
        <v>691</v>
      </c>
      <c r="H21" s="4425"/>
      <c r="I21" s="4425" t="s">
        <v>527</v>
      </c>
      <c r="J21" s="4425"/>
      <c r="K21" s="4425" t="s">
        <v>13</v>
      </c>
      <c r="L21" s="4425"/>
      <c r="M21" s="4425" t="s">
        <v>75</v>
      </c>
      <c r="N21" s="4425"/>
      <c r="O21" s="4425" t="s">
        <v>4</v>
      </c>
      <c r="P21" s="4425"/>
      <c r="Q21" s="4425" t="s">
        <v>132</v>
      </c>
      <c r="R21" s="4425"/>
      <c r="S21" s="4425" t="s">
        <v>83</v>
      </c>
      <c r="T21" s="4425"/>
      <c r="U21" s="4425" t="s">
        <v>103</v>
      </c>
      <c r="V21" s="4425"/>
      <c r="W21" s="4425" t="s">
        <v>178</v>
      </c>
      <c r="X21" s="4425"/>
      <c r="Y21" s="4425" t="s">
        <v>83</v>
      </c>
      <c r="Z21" s="4425"/>
      <c r="AA21" s="4425" t="s">
        <v>5</v>
      </c>
      <c r="AB21" s="4425"/>
      <c r="AC21" s="4425" t="s">
        <v>220</v>
      </c>
      <c r="AD21" s="4426"/>
    </row>
    <row r="22" spans="1:32" ht="16.149999999999999" hidden="1" customHeight="1">
      <c r="A22" s="4414"/>
      <c r="B22" s="4361"/>
      <c r="C22" s="4417"/>
      <c r="D22" s="4420" t="s">
        <v>3620</v>
      </c>
      <c r="E22" s="4055" t="s">
        <v>3</v>
      </c>
      <c r="F22" s="4056" t="s">
        <v>1</v>
      </c>
      <c r="G22" s="4056" t="s">
        <v>3</v>
      </c>
      <c r="H22" s="4056" t="s">
        <v>1</v>
      </c>
      <c r="I22" s="4056" t="s">
        <v>3</v>
      </c>
      <c r="J22" s="4056" t="s">
        <v>1</v>
      </c>
      <c r="K22" s="4056" t="s">
        <v>3</v>
      </c>
      <c r="L22" s="4056" t="s">
        <v>1</v>
      </c>
      <c r="M22" s="4056" t="s">
        <v>3</v>
      </c>
      <c r="N22" s="4056" t="s">
        <v>1</v>
      </c>
      <c r="O22" s="4056" t="s">
        <v>3</v>
      </c>
      <c r="P22" s="4056" t="s">
        <v>1</v>
      </c>
      <c r="Q22" s="4056" t="s">
        <v>3</v>
      </c>
      <c r="R22" s="4056" t="s">
        <v>1</v>
      </c>
      <c r="S22" s="4056" t="s">
        <v>3</v>
      </c>
      <c r="T22" s="4056" t="s">
        <v>1</v>
      </c>
      <c r="U22" s="4056" t="s">
        <v>3</v>
      </c>
      <c r="V22" s="4056" t="s">
        <v>1</v>
      </c>
      <c r="W22" s="4056" t="s">
        <v>3</v>
      </c>
      <c r="X22" s="4056" t="s">
        <v>1</v>
      </c>
      <c r="Y22" s="4056" t="s">
        <v>3</v>
      </c>
      <c r="Z22" s="4056" t="s">
        <v>1</v>
      </c>
      <c r="AA22" s="4056" t="s">
        <v>3</v>
      </c>
      <c r="AB22" s="4056" t="s">
        <v>1</v>
      </c>
      <c r="AC22" s="4067" t="s">
        <v>3</v>
      </c>
      <c r="AD22" s="4057" t="s">
        <v>1</v>
      </c>
    </row>
    <row r="23" spans="1:32" ht="16.149999999999999" hidden="1" customHeight="1">
      <c r="A23" s="4414"/>
      <c r="B23" s="4361"/>
      <c r="C23" s="4417"/>
      <c r="D23" s="4420"/>
      <c r="E23" s="3984" t="s">
        <v>7</v>
      </c>
      <c r="F23" s="3986" t="s">
        <v>7</v>
      </c>
      <c r="G23" s="3985" t="s">
        <v>9</v>
      </c>
      <c r="H23" s="3985" t="s">
        <v>10</v>
      </c>
      <c r="I23" s="3985" t="s">
        <v>14</v>
      </c>
      <c r="J23" s="3985" t="s">
        <v>11</v>
      </c>
      <c r="K23" s="3985" t="s">
        <v>12</v>
      </c>
      <c r="L23" s="3985" t="s">
        <v>7</v>
      </c>
      <c r="M23" s="3985" t="s">
        <v>9</v>
      </c>
      <c r="N23" s="3985" t="s">
        <v>9</v>
      </c>
      <c r="O23" s="3985" t="s">
        <v>14</v>
      </c>
      <c r="P23" s="3985" t="s">
        <v>11</v>
      </c>
      <c r="Q23" s="3985" t="s">
        <v>12</v>
      </c>
      <c r="R23" s="3985" t="s">
        <v>12</v>
      </c>
      <c r="S23" s="3985" t="s">
        <v>14</v>
      </c>
      <c r="T23" s="3985" t="s">
        <v>11</v>
      </c>
      <c r="U23" s="3985" t="s">
        <v>12</v>
      </c>
      <c r="V23" s="3985" t="s">
        <v>12</v>
      </c>
      <c r="W23" s="3985" t="s">
        <v>7</v>
      </c>
      <c r="X23" s="3985" t="s">
        <v>8</v>
      </c>
      <c r="Y23" s="3985" t="s">
        <v>9</v>
      </c>
      <c r="Z23" s="3985" t="s">
        <v>10</v>
      </c>
      <c r="AA23" s="3985" t="s">
        <v>7</v>
      </c>
      <c r="AB23" s="3985" t="s">
        <v>8</v>
      </c>
      <c r="AC23" s="4005" t="s">
        <v>9</v>
      </c>
      <c r="AD23" s="4018" t="s">
        <v>10</v>
      </c>
    </row>
    <row r="24" spans="1:32" ht="16.149999999999999" hidden="1" customHeight="1">
      <c r="A24" s="4415"/>
      <c r="B24" s="4362"/>
      <c r="C24" s="4418"/>
      <c r="D24" s="4423"/>
      <c r="E24" s="730" t="s">
        <v>164</v>
      </c>
      <c r="F24" s="4063" t="s">
        <v>62</v>
      </c>
      <c r="G24" s="4064" t="s">
        <v>221</v>
      </c>
      <c r="H24" s="4064" t="s">
        <v>217</v>
      </c>
      <c r="I24" s="4064" t="s">
        <v>61</v>
      </c>
      <c r="J24" s="4064" t="s">
        <v>164</v>
      </c>
      <c r="K24" s="4064" t="s">
        <v>16</v>
      </c>
      <c r="L24" s="4064" t="s">
        <v>60</v>
      </c>
      <c r="M24" s="4064" t="s">
        <v>81</v>
      </c>
      <c r="N24" s="4064" t="s">
        <v>59</v>
      </c>
      <c r="O24" s="4064" t="s">
        <v>16</v>
      </c>
      <c r="P24" s="4064" t="s">
        <v>164</v>
      </c>
      <c r="Q24" s="4064" t="s">
        <v>77</v>
      </c>
      <c r="R24" s="4064" t="s">
        <v>62</v>
      </c>
      <c r="S24" s="4064" t="s">
        <v>312</v>
      </c>
      <c r="T24" s="4064" t="s">
        <v>80</v>
      </c>
      <c r="U24" s="4064" t="s">
        <v>60</v>
      </c>
      <c r="V24" s="4064" t="s">
        <v>59</v>
      </c>
      <c r="W24" s="4064" t="s">
        <v>221</v>
      </c>
      <c r="X24" s="4064" t="s">
        <v>79</v>
      </c>
      <c r="Y24" s="4064" t="s">
        <v>76</v>
      </c>
      <c r="Z24" s="4064" t="s">
        <v>15</v>
      </c>
      <c r="AA24" s="4064" t="s">
        <v>76</v>
      </c>
      <c r="AB24" s="4064" t="s">
        <v>15</v>
      </c>
      <c r="AC24" s="4068" t="s">
        <v>217</v>
      </c>
      <c r="AD24" s="4065" t="s">
        <v>81</v>
      </c>
    </row>
    <row r="25" spans="1:32" ht="15.75" hidden="1" thickBot="1">
      <c r="A25" s="731">
        <v>13</v>
      </c>
      <c r="B25" s="732" t="s">
        <v>581</v>
      </c>
      <c r="C25" s="733" t="s">
        <v>56</v>
      </c>
      <c r="D25" s="733" t="s">
        <v>582</v>
      </c>
      <c r="E25" s="728">
        <v>42853</v>
      </c>
      <c r="F25" s="3922">
        <v>42853</v>
      </c>
      <c r="G25" s="3922">
        <v>42855</v>
      </c>
      <c r="H25" s="3922">
        <v>42856</v>
      </c>
      <c r="I25" s="3922">
        <v>42857</v>
      </c>
      <c r="J25" s="3922">
        <v>42858</v>
      </c>
      <c r="K25" s="3922">
        <v>42859</v>
      </c>
      <c r="L25" s="3922">
        <v>42860</v>
      </c>
      <c r="M25" s="3922">
        <v>42862</v>
      </c>
      <c r="N25" s="3922">
        <v>42862</v>
      </c>
      <c r="O25" s="3922">
        <v>42864</v>
      </c>
      <c r="P25" s="3922">
        <v>42865</v>
      </c>
      <c r="Q25" s="3922">
        <v>42866</v>
      </c>
      <c r="R25" s="3922">
        <v>42866</v>
      </c>
      <c r="S25" s="3922">
        <v>42871</v>
      </c>
      <c r="T25" s="3922">
        <v>42872</v>
      </c>
      <c r="U25" s="3922">
        <v>42873</v>
      </c>
      <c r="V25" s="3922">
        <v>42873</v>
      </c>
      <c r="W25" s="3922">
        <v>42874</v>
      </c>
      <c r="X25" s="3922">
        <v>42875</v>
      </c>
      <c r="Y25" s="3922">
        <v>42876</v>
      </c>
      <c r="Z25" s="3922">
        <v>42877</v>
      </c>
      <c r="AA25" s="3922">
        <v>42881</v>
      </c>
      <c r="AB25" s="3922">
        <v>42882</v>
      </c>
      <c r="AC25" s="3922">
        <v>42890</v>
      </c>
      <c r="AD25" s="729">
        <v>42891</v>
      </c>
      <c r="AF25" s="4069"/>
    </row>
    <row r="26" spans="1:32" ht="16.149999999999999" hidden="1" customHeight="1">
      <c r="A26" s="4413" t="s">
        <v>1228</v>
      </c>
      <c r="B26" s="4360" t="s">
        <v>1838</v>
      </c>
      <c r="C26" s="4416" t="s">
        <v>3618</v>
      </c>
      <c r="D26" s="4419" t="s">
        <v>3619</v>
      </c>
      <c r="E26" s="4421" t="s">
        <v>616</v>
      </c>
      <c r="F26" s="4430"/>
      <c r="G26" s="4422" t="s">
        <v>125</v>
      </c>
      <c r="H26" s="4422"/>
      <c r="I26" s="4422" t="s">
        <v>781</v>
      </c>
      <c r="J26" s="4422"/>
      <c r="K26" s="4422" t="s">
        <v>124</v>
      </c>
      <c r="L26" s="4422"/>
      <c r="M26" s="4422" t="s">
        <v>20</v>
      </c>
      <c r="N26" s="4422"/>
      <c r="O26" s="4422" t="s">
        <v>97</v>
      </c>
      <c r="P26" s="4422"/>
      <c r="Q26" s="4422" t="s">
        <v>110</v>
      </c>
      <c r="R26" s="4422"/>
      <c r="S26" s="4422" t="s">
        <v>506</v>
      </c>
      <c r="T26" s="4422"/>
      <c r="U26" s="4422" t="s">
        <v>92</v>
      </c>
      <c r="V26" s="4422"/>
      <c r="W26" s="4422" t="s">
        <v>93</v>
      </c>
      <c r="X26" s="4422"/>
      <c r="Y26" s="4422" t="s">
        <v>185</v>
      </c>
      <c r="Z26" s="4422"/>
      <c r="AA26" s="4422" t="s">
        <v>21</v>
      </c>
      <c r="AB26" s="4422"/>
      <c r="AC26" s="4431" t="s">
        <v>969</v>
      </c>
      <c r="AD26" s="4427"/>
    </row>
    <row r="27" spans="1:32" ht="16.149999999999999" hidden="1" customHeight="1">
      <c r="A27" s="4414"/>
      <c r="B27" s="4361"/>
      <c r="C27" s="4417"/>
      <c r="D27" s="4420"/>
      <c r="E27" s="4424" t="s">
        <v>220</v>
      </c>
      <c r="F27" s="4425"/>
      <c r="G27" s="4425" t="s">
        <v>691</v>
      </c>
      <c r="H27" s="4425"/>
      <c r="I27" s="4425" t="s">
        <v>796</v>
      </c>
      <c r="J27" s="4425"/>
      <c r="K27" s="4425" t="s">
        <v>527</v>
      </c>
      <c r="L27" s="4425"/>
      <c r="M27" s="4425" t="s">
        <v>13</v>
      </c>
      <c r="N27" s="4425"/>
      <c r="O27" s="4425" t="s">
        <v>75</v>
      </c>
      <c r="P27" s="4425"/>
      <c r="Q27" s="4425" t="s">
        <v>4</v>
      </c>
      <c r="R27" s="4425"/>
      <c r="S27" s="4425" t="s">
        <v>132</v>
      </c>
      <c r="T27" s="4425"/>
      <c r="U27" s="4425" t="s">
        <v>83</v>
      </c>
      <c r="V27" s="4425"/>
      <c r="W27" s="4425" t="s">
        <v>103</v>
      </c>
      <c r="X27" s="4425"/>
      <c r="Y27" s="4425" t="s">
        <v>178</v>
      </c>
      <c r="Z27" s="4425"/>
      <c r="AA27" s="4425" t="s">
        <v>5</v>
      </c>
      <c r="AB27" s="4425"/>
      <c r="AC27" s="4432" t="s">
        <v>220</v>
      </c>
      <c r="AD27" s="4426"/>
    </row>
    <row r="28" spans="1:32" ht="16.149999999999999" hidden="1" customHeight="1">
      <c r="A28" s="4414"/>
      <c r="B28" s="4361"/>
      <c r="C28" s="4417"/>
      <c r="D28" s="4420" t="s">
        <v>3620</v>
      </c>
      <c r="E28" s="4055" t="s">
        <v>3</v>
      </c>
      <c r="F28" s="4056" t="s">
        <v>1</v>
      </c>
      <c r="G28" s="4056" t="s">
        <v>3</v>
      </c>
      <c r="H28" s="4056" t="s">
        <v>1</v>
      </c>
      <c r="I28" s="4056" t="s">
        <v>3</v>
      </c>
      <c r="J28" s="4056" t="s">
        <v>1</v>
      </c>
      <c r="K28" s="4056" t="s">
        <v>3</v>
      </c>
      <c r="L28" s="4056" t="s">
        <v>1</v>
      </c>
      <c r="M28" s="4056" t="s">
        <v>3</v>
      </c>
      <c r="N28" s="4056" t="s">
        <v>1</v>
      </c>
      <c r="O28" s="4056" t="s">
        <v>3</v>
      </c>
      <c r="P28" s="4056" t="s">
        <v>1</v>
      </c>
      <c r="Q28" s="4056" t="s">
        <v>3</v>
      </c>
      <c r="R28" s="4056" t="s">
        <v>1</v>
      </c>
      <c r="S28" s="4056" t="s">
        <v>3</v>
      </c>
      <c r="T28" s="4056" t="s">
        <v>1</v>
      </c>
      <c r="U28" s="4056" t="s">
        <v>3</v>
      </c>
      <c r="V28" s="4056" t="s">
        <v>1</v>
      </c>
      <c r="W28" s="4056" t="s">
        <v>3</v>
      </c>
      <c r="X28" s="4056" t="s">
        <v>1</v>
      </c>
      <c r="Y28" s="4056" t="s">
        <v>3</v>
      </c>
      <c r="Z28" s="4056" t="s">
        <v>1</v>
      </c>
      <c r="AA28" s="4056" t="s">
        <v>3</v>
      </c>
      <c r="AB28" s="4056" t="s">
        <v>1</v>
      </c>
      <c r="AC28" s="4056" t="s">
        <v>3</v>
      </c>
      <c r="AD28" s="4057" t="s">
        <v>1</v>
      </c>
    </row>
    <row r="29" spans="1:32" ht="16.149999999999999" hidden="1" customHeight="1">
      <c r="A29" s="4414"/>
      <c r="B29" s="4361"/>
      <c r="C29" s="4417"/>
      <c r="D29" s="4420"/>
      <c r="E29" s="3984" t="s">
        <v>9</v>
      </c>
      <c r="F29" s="3986" t="s">
        <v>9</v>
      </c>
      <c r="G29" s="3985" t="s">
        <v>14</v>
      </c>
      <c r="H29" s="3985" t="s">
        <v>11</v>
      </c>
      <c r="I29" s="3985" t="s">
        <v>11</v>
      </c>
      <c r="J29" s="3985" t="s">
        <v>12</v>
      </c>
      <c r="K29" s="3985" t="s">
        <v>7</v>
      </c>
      <c r="L29" s="3985" t="s">
        <v>7</v>
      </c>
      <c r="M29" s="3985" t="s">
        <v>9</v>
      </c>
      <c r="N29" s="3985" t="s">
        <v>10</v>
      </c>
      <c r="O29" s="3985" t="s">
        <v>14</v>
      </c>
      <c r="P29" s="3985" t="s">
        <v>11</v>
      </c>
      <c r="Q29" s="3985" t="s">
        <v>7</v>
      </c>
      <c r="R29" s="3985" t="s">
        <v>7</v>
      </c>
      <c r="S29" s="3985" t="s">
        <v>8</v>
      </c>
      <c r="T29" s="3985" t="s">
        <v>9</v>
      </c>
      <c r="U29" s="3985" t="s">
        <v>12</v>
      </c>
      <c r="V29" s="3985" t="s">
        <v>7</v>
      </c>
      <c r="W29" s="3985" t="s">
        <v>8</v>
      </c>
      <c r="X29" s="3985" t="s">
        <v>9</v>
      </c>
      <c r="Y29" s="3985" t="s">
        <v>9</v>
      </c>
      <c r="Z29" s="3985" t="s">
        <v>10</v>
      </c>
      <c r="AA29" s="3985" t="s">
        <v>7</v>
      </c>
      <c r="AB29" s="3985" t="s">
        <v>7</v>
      </c>
      <c r="AC29" s="3985" t="s">
        <v>972</v>
      </c>
      <c r="AD29" s="4018" t="s">
        <v>7</v>
      </c>
    </row>
    <row r="30" spans="1:32" ht="16.149999999999999" hidden="1" customHeight="1">
      <c r="A30" s="4415"/>
      <c r="B30" s="4362"/>
      <c r="C30" s="4418"/>
      <c r="D30" s="4423"/>
      <c r="E30" s="730" t="s">
        <v>81</v>
      </c>
      <c r="F30" s="4063" t="s">
        <v>59</v>
      </c>
      <c r="G30" s="4064" t="s">
        <v>16</v>
      </c>
      <c r="H30" s="4064" t="s">
        <v>164</v>
      </c>
      <c r="I30" s="4064" t="s">
        <v>78</v>
      </c>
      <c r="J30" s="4064" t="s">
        <v>79</v>
      </c>
      <c r="K30" s="4064" t="s">
        <v>164</v>
      </c>
      <c r="L30" s="4064" t="s">
        <v>84</v>
      </c>
      <c r="M30" s="4064" t="s">
        <v>79</v>
      </c>
      <c r="N30" s="4064" t="s">
        <v>81</v>
      </c>
      <c r="O30" s="4064" t="s">
        <v>163</v>
      </c>
      <c r="P30" s="4064" t="s">
        <v>77</v>
      </c>
      <c r="Q30" s="4064" t="s">
        <v>63</v>
      </c>
      <c r="R30" s="4064" t="s">
        <v>16</v>
      </c>
      <c r="S30" s="4064" t="s">
        <v>163</v>
      </c>
      <c r="T30" s="4064" t="s">
        <v>15</v>
      </c>
      <c r="U30" s="4064" t="s">
        <v>59</v>
      </c>
      <c r="V30" s="4064" t="s">
        <v>85</v>
      </c>
      <c r="W30" s="4064" t="s">
        <v>79</v>
      </c>
      <c r="X30" s="4064" t="s">
        <v>80</v>
      </c>
      <c r="Y30" s="4064" t="s">
        <v>59</v>
      </c>
      <c r="Z30" s="4064" t="s">
        <v>34</v>
      </c>
      <c r="AA30" s="4064" t="s">
        <v>60</v>
      </c>
      <c r="AB30" s="4064" t="s">
        <v>221</v>
      </c>
      <c r="AC30" s="4060" t="s">
        <v>63</v>
      </c>
      <c r="AD30" s="4061" t="s">
        <v>62</v>
      </c>
    </row>
    <row r="31" spans="1:32" ht="15.75" hidden="1" thickBot="1">
      <c r="A31" s="4066">
        <v>14</v>
      </c>
      <c r="B31" s="3997" t="s">
        <v>624</v>
      </c>
      <c r="C31" s="3998" t="s">
        <v>56</v>
      </c>
      <c r="D31" s="3998" t="s">
        <v>625</v>
      </c>
      <c r="E31" s="111"/>
      <c r="F31" s="3921"/>
      <c r="G31" s="3921"/>
      <c r="H31" s="3921"/>
      <c r="I31" s="3921"/>
      <c r="J31" s="3921"/>
      <c r="K31" s="3921"/>
      <c r="L31" s="3921"/>
      <c r="M31" s="3921"/>
      <c r="N31" s="3921"/>
      <c r="O31" s="3921"/>
      <c r="P31" s="3921"/>
      <c r="Q31" s="3921"/>
      <c r="R31" s="3921"/>
      <c r="S31" s="3921"/>
      <c r="T31" s="3921"/>
      <c r="U31" s="3921"/>
      <c r="V31" s="3921"/>
      <c r="W31" s="3921"/>
      <c r="X31" s="3921"/>
      <c r="Y31" s="3921"/>
      <c r="Z31" s="3921"/>
      <c r="AA31" s="3921"/>
      <c r="AB31" s="3921"/>
      <c r="AC31" s="3921"/>
      <c r="AD31" s="13"/>
    </row>
    <row r="32" spans="1:32" ht="16.149999999999999" hidden="1" customHeight="1">
      <c r="A32" s="4066"/>
      <c r="B32" s="3997" t="s">
        <v>1411</v>
      </c>
      <c r="C32" s="3998" t="s">
        <v>56</v>
      </c>
      <c r="D32" s="3998" t="s">
        <v>1412</v>
      </c>
      <c r="E32" s="4013">
        <v>42862</v>
      </c>
      <c r="F32" s="3999">
        <v>42862</v>
      </c>
      <c r="G32" s="3999">
        <v>42864</v>
      </c>
      <c r="H32" s="3999">
        <v>42865</v>
      </c>
      <c r="I32" s="3999">
        <v>42865</v>
      </c>
      <c r="J32" s="3999">
        <v>42866</v>
      </c>
      <c r="K32" s="3999">
        <v>42867</v>
      </c>
      <c r="L32" s="3999">
        <v>42867</v>
      </c>
      <c r="M32" s="3999">
        <v>42869</v>
      </c>
      <c r="N32" s="3999">
        <v>42870</v>
      </c>
      <c r="O32" s="3999">
        <v>42871</v>
      </c>
      <c r="P32" s="3999">
        <v>42872</v>
      </c>
      <c r="Q32" s="3999">
        <v>42874</v>
      </c>
      <c r="R32" s="3999">
        <v>42874</v>
      </c>
      <c r="S32" s="3999">
        <v>42875</v>
      </c>
      <c r="T32" s="3999">
        <v>42876</v>
      </c>
      <c r="U32" s="3999">
        <v>42880</v>
      </c>
      <c r="V32" s="3999">
        <v>42881</v>
      </c>
      <c r="W32" s="3999">
        <v>42882</v>
      </c>
      <c r="X32" s="3999">
        <v>42883</v>
      </c>
      <c r="Y32" s="3999">
        <v>42883</v>
      </c>
      <c r="Z32" s="3999">
        <v>42884</v>
      </c>
      <c r="AA32" s="3999">
        <v>42888</v>
      </c>
      <c r="AB32" s="3999">
        <v>42888</v>
      </c>
      <c r="AC32" s="3999">
        <v>42890</v>
      </c>
      <c r="AD32" s="4000">
        <v>42891</v>
      </c>
      <c r="AE32" s="4070" t="s">
        <v>1415</v>
      </c>
    </row>
    <row r="33" spans="1:32" ht="15.6" hidden="1" customHeight="1">
      <c r="A33" s="4066">
        <v>15</v>
      </c>
      <c r="B33" s="3997" t="s">
        <v>197</v>
      </c>
      <c r="C33" s="3998" t="s">
        <v>56</v>
      </c>
      <c r="D33" s="3998" t="s">
        <v>198</v>
      </c>
      <c r="E33" s="4013">
        <v>42869</v>
      </c>
      <c r="F33" s="3999">
        <v>42869</v>
      </c>
      <c r="G33" s="3999">
        <v>42871</v>
      </c>
      <c r="H33" s="3999">
        <v>42872</v>
      </c>
      <c r="I33" s="3999">
        <v>42872</v>
      </c>
      <c r="J33" s="3999">
        <v>42873</v>
      </c>
      <c r="K33" s="3999">
        <v>42874</v>
      </c>
      <c r="L33" s="3999">
        <v>42874</v>
      </c>
      <c r="M33" s="3999">
        <v>42876</v>
      </c>
      <c r="N33" s="3999">
        <v>42877</v>
      </c>
      <c r="O33" s="3999">
        <v>42878</v>
      </c>
      <c r="P33" s="3999">
        <v>42879</v>
      </c>
      <c r="Q33" s="3999">
        <v>42881</v>
      </c>
      <c r="R33" s="3999">
        <v>42881</v>
      </c>
      <c r="S33" s="3999">
        <v>42882</v>
      </c>
      <c r="T33" s="3999">
        <v>42883</v>
      </c>
      <c r="U33" s="3999">
        <v>42887</v>
      </c>
      <c r="V33" s="3999">
        <v>42888</v>
      </c>
      <c r="W33" s="3999">
        <v>42889</v>
      </c>
      <c r="X33" s="3999">
        <v>42890</v>
      </c>
      <c r="Y33" s="3999">
        <v>42890</v>
      </c>
      <c r="Z33" s="3999">
        <v>42891</v>
      </c>
      <c r="AA33" s="3999">
        <v>42895</v>
      </c>
      <c r="AB33" s="3999">
        <v>42895</v>
      </c>
      <c r="AC33" s="3999">
        <v>42897</v>
      </c>
      <c r="AD33" s="4000">
        <v>42898</v>
      </c>
    </row>
    <row r="34" spans="1:32" ht="16.149999999999999" hidden="1" customHeight="1">
      <c r="A34" s="4066">
        <v>16</v>
      </c>
      <c r="B34" s="3997" t="s">
        <v>511</v>
      </c>
      <c r="C34" s="3998" t="s">
        <v>56</v>
      </c>
      <c r="D34" s="3998" t="s">
        <v>512</v>
      </c>
      <c r="E34" s="4013">
        <v>42876</v>
      </c>
      <c r="F34" s="3999">
        <v>42876</v>
      </c>
      <c r="G34" s="3999">
        <v>42878</v>
      </c>
      <c r="H34" s="3999">
        <v>42879</v>
      </c>
      <c r="I34" s="3999">
        <v>42879</v>
      </c>
      <c r="J34" s="3999">
        <v>42880</v>
      </c>
      <c r="K34" s="3999">
        <v>42881</v>
      </c>
      <c r="L34" s="3999">
        <v>42881</v>
      </c>
      <c r="M34" s="3999">
        <v>42883</v>
      </c>
      <c r="N34" s="3999">
        <v>42884</v>
      </c>
      <c r="O34" s="3999">
        <v>42885</v>
      </c>
      <c r="P34" s="3999">
        <v>42886</v>
      </c>
      <c r="Q34" s="3999">
        <v>42888</v>
      </c>
      <c r="R34" s="3999">
        <v>42888</v>
      </c>
      <c r="S34" s="3999">
        <v>42889</v>
      </c>
      <c r="T34" s="3999">
        <v>42890</v>
      </c>
      <c r="U34" s="3999">
        <v>42894</v>
      </c>
      <c r="V34" s="3999">
        <v>42895</v>
      </c>
      <c r="W34" s="3999">
        <v>42896</v>
      </c>
      <c r="X34" s="3999">
        <v>42897</v>
      </c>
      <c r="Y34" s="3999">
        <v>42897</v>
      </c>
      <c r="Z34" s="3999">
        <v>42898</v>
      </c>
      <c r="AA34" s="3999">
        <v>42902</v>
      </c>
      <c r="AB34" s="3999">
        <v>42902</v>
      </c>
      <c r="AC34" s="3999">
        <v>42909</v>
      </c>
      <c r="AD34" s="4000">
        <v>42909</v>
      </c>
    </row>
    <row r="35" spans="1:32" ht="15.75" hidden="1" thickBot="1">
      <c r="A35" s="9">
        <v>17</v>
      </c>
      <c r="B35" s="4001" t="s">
        <v>189</v>
      </c>
      <c r="C35" s="2574" t="s">
        <v>56</v>
      </c>
      <c r="D35" s="2574" t="s">
        <v>190</v>
      </c>
      <c r="E35" s="112">
        <v>42883</v>
      </c>
      <c r="F35" s="4002">
        <v>42883</v>
      </c>
      <c r="G35" s="4002">
        <v>42885</v>
      </c>
      <c r="H35" s="4002">
        <v>42886</v>
      </c>
      <c r="I35" s="4433" t="s">
        <v>193</v>
      </c>
      <c r="J35" s="4434"/>
      <c r="K35" s="4002">
        <v>42888</v>
      </c>
      <c r="L35" s="4002">
        <v>42888</v>
      </c>
      <c r="M35" s="4002">
        <v>42890</v>
      </c>
      <c r="N35" s="4002">
        <v>42891</v>
      </c>
      <c r="O35" s="4002">
        <v>42892</v>
      </c>
      <c r="P35" s="4002">
        <v>42893</v>
      </c>
      <c r="Q35" s="4002">
        <v>42895</v>
      </c>
      <c r="R35" s="4002">
        <v>42895</v>
      </c>
      <c r="S35" s="4002">
        <v>42896</v>
      </c>
      <c r="T35" s="4002">
        <v>42897</v>
      </c>
      <c r="U35" s="4002">
        <v>42901</v>
      </c>
      <c r="V35" s="4002">
        <v>42902</v>
      </c>
      <c r="W35" s="4002">
        <v>42903</v>
      </c>
      <c r="X35" s="4002">
        <v>42904</v>
      </c>
      <c r="Y35" s="4002">
        <v>42904</v>
      </c>
      <c r="Z35" s="4002">
        <v>42905</v>
      </c>
      <c r="AA35" s="4002">
        <v>42909</v>
      </c>
      <c r="AB35" s="4002">
        <v>42909</v>
      </c>
      <c r="AC35" s="4009">
        <v>42916</v>
      </c>
      <c r="AD35" s="3999">
        <v>42916</v>
      </c>
      <c r="AE35" s="734"/>
    </row>
    <row r="36" spans="1:32" ht="16.149999999999999" hidden="1" customHeight="1">
      <c r="A36" s="4413" t="s">
        <v>1228</v>
      </c>
      <c r="B36" s="4360" t="s">
        <v>1838</v>
      </c>
      <c r="C36" s="4416" t="s">
        <v>3618</v>
      </c>
      <c r="D36" s="4419" t="s">
        <v>3619</v>
      </c>
      <c r="E36" s="4421" t="s">
        <v>616</v>
      </c>
      <c r="F36" s="4430"/>
      <c r="G36" s="4422" t="s">
        <v>125</v>
      </c>
      <c r="H36" s="4422"/>
      <c r="I36" s="4422" t="s">
        <v>781</v>
      </c>
      <c r="J36" s="4422"/>
      <c r="K36" s="4422" t="s">
        <v>124</v>
      </c>
      <c r="L36" s="4422"/>
      <c r="M36" s="4422" t="s">
        <v>20</v>
      </c>
      <c r="N36" s="4422"/>
      <c r="O36" s="4422" t="s">
        <v>97</v>
      </c>
      <c r="P36" s="4422"/>
      <c r="Q36" s="4422" t="s">
        <v>110</v>
      </c>
      <c r="R36" s="4422"/>
      <c r="S36" s="4422" t="s">
        <v>506</v>
      </c>
      <c r="T36" s="4422"/>
      <c r="U36" s="4422" t="s">
        <v>92</v>
      </c>
      <c r="V36" s="4422"/>
      <c r="W36" s="4422" t="s">
        <v>93</v>
      </c>
      <c r="X36" s="4422"/>
      <c r="Y36" s="4422" t="s">
        <v>185</v>
      </c>
      <c r="Z36" s="4422"/>
      <c r="AA36" s="4422" t="s">
        <v>21</v>
      </c>
      <c r="AB36" s="4422"/>
      <c r="AC36" s="4431" t="s">
        <v>969</v>
      </c>
      <c r="AD36" s="4427"/>
    </row>
    <row r="37" spans="1:32" ht="16.149999999999999" hidden="1" customHeight="1">
      <c r="A37" s="4414"/>
      <c r="B37" s="4361"/>
      <c r="C37" s="4417"/>
      <c r="D37" s="4420"/>
      <c r="E37" s="4424" t="s">
        <v>220</v>
      </c>
      <c r="F37" s="4425"/>
      <c r="G37" s="4425" t="s">
        <v>691</v>
      </c>
      <c r="H37" s="4425"/>
      <c r="I37" s="4425" t="s">
        <v>796</v>
      </c>
      <c r="J37" s="4425"/>
      <c r="K37" s="4425" t="s">
        <v>527</v>
      </c>
      <c r="L37" s="4425"/>
      <c r="M37" s="4425" t="s">
        <v>13</v>
      </c>
      <c r="N37" s="4425"/>
      <c r="O37" s="4425" t="s">
        <v>75</v>
      </c>
      <c r="P37" s="4425"/>
      <c r="Q37" s="4425" t="s">
        <v>4</v>
      </c>
      <c r="R37" s="4425"/>
      <c r="S37" s="4425" t="s">
        <v>132</v>
      </c>
      <c r="T37" s="4425"/>
      <c r="U37" s="4425" t="s">
        <v>83</v>
      </c>
      <c r="V37" s="4425"/>
      <c r="W37" s="4425" t="s">
        <v>103</v>
      </c>
      <c r="X37" s="4425"/>
      <c r="Y37" s="4425" t="s">
        <v>178</v>
      </c>
      <c r="Z37" s="4425"/>
      <c r="AA37" s="4425" t="s">
        <v>5</v>
      </c>
      <c r="AB37" s="4425"/>
      <c r="AC37" s="4432" t="s">
        <v>220</v>
      </c>
      <c r="AD37" s="4426"/>
    </row>
    <row r="38" spans="1:32" ht="16.149999999999999" hidden="1" customHeight="1">
      <c r="A38" s="4414"/>
      <c r="B38" s="4361"/>
      <c r="C38" s="4417"/>
      <c r="D38" s="4420" t="s">
        <v>3620</v>
      </c>
      <c r="E38" s="4055" t="s">
        <v>3</v>
      </c>
      <c r="F38" s="4056" t="s">
        <v>1</v>
      </c>
      <c r="G38" s="4056" t="s">
        <v>3</v>
      </c>
      <c r="H38" s="4056" t="s">
        <v>1</v>
      </c>
      <c r="I38" s="4056" t="s">
        <v>3</v>
      </c>
      <c r="J38" s="4056" t="s">
        <v>1</v>
      </c>
      <c r="K38" s="4056" t="s">
        <v>3</v>
      </c>
      <c r="L38" s="4056" t="s">
        <v>1</v>
      </c>
      <c r="M38" s="4056" t="s">
        <v>3</v>
      </c>
      <c r="N38" s="4056" t="s">
        <v>1</v>
      </c>
      <c r="O38" s="4056" t="s">
        <v>3</v>
      </c>
      <c r="P38" s="4056" t="s">
        <v>1</v>
      </c>
      <c r="Q38" s="4056" t="s">
        <v>3</v>
      </c>
      <c r="R38" s="4056" t="s">
        <v>1</v>
      </c>
      <c r="S38" s="4056" t="s">
        <v>3</v>
      </c>
      <c r="T38" s="4056" t="s">
        <v>1</v>
      </c>
      <c r="U38" s="4056" t="s">
        <v>3</v>
      </c>
      <c r="V38" s="4056" t="s">
        <v>1</v>
      </c>
      <c r="W38" s="4056" t="s">
        <v>3</v>
      </c>
      <c r="X38" s="4056" t="s">
        <v>1</v>
      </c>
      <c r="Y38" s="4056" t="s">
        <v>3</v>
      </c>
      <c r="Z38" s="4056" t="s">
        <v>1</v>
      </c>
      <c r="AA38" s="4056" t="s">
        <v>3</v>
      </c>
      <c r="AB38" s="4056" t="s">
        <v>1</v>
      </c>
      <c r="AC38" s="4056" t="s">
        <v>3</v>
      </c>
      <c r="AD38" s="4057" t="s">
        <v>1</v>
      </c>
    </row>
    <row r="39" spans="1:32" ht="16.149999999999999" hidden="1" customHeight="1">
      <c r="A39" s="4414"/>
      <c r="B39" s="4361"/>
      <c r="C39" s="4417"/>
      <c r="D39" s="4420"/>
      <c r="E39" s="3984" t="s">
        <v>9</v>
      </c>
      <c r="F39" s="3986" t="s">
        <v>9</v>
      </c>
      <c r="G39" s="3985" t="s">
        <v>14</v>
      </c>
      <c r="H39" s="3985" t="s">
        <v>11</v>
      </c>
      <c r="I39" s="3985" t="s">
        <v>11</v>
      </c>
      <c r="J39" s="3985" t="s">
        <v>12</v>
      </c>
      <c r="K39" s="3985" t="s">
        <v>7</v>
      </c>
      <c r="L39" s="3985" t="s">
        <v>7</v>
      </c>
      <c r="M39" s="3985" t="s">
        <v>9</v>
      </c>
      <c r="N39" s="3985" t="s">
        <v>10</v>
      </c>
      <c r="O39" s="3985" t="s">
        <v>14</v>
      </c>
      <c r="P39" s="3985" t="s">
        <v>11</v>
      </c>
      <c r="Q39" s="3985" t="s">
        <v>7</v>
      </c>
      <c r="R39" s="3985" t="s">
        <v>7</v>
      </c>
      <c r="S39" s="3985" t="s">
        <v>8</v>
      </c>
      <c r="T39" s="3985" t="s">
        <v>9</v>
      </c>
      <c r="U39" s="3985" t="s">
        <v>12</v>
      </c>
      <c r="V39" s="3985" t="s">
        <v>7</v>
      </c>
      <c r="W39" s="3985" t="s">
        <v>8</v>
      </c>
      <c r="X39" s="3985" t="s">
        <v>9</v>
      </c>
      <c r="Y39" s="3985" t="s">
        <v>9</v>
      </c>
      <c r="Z39" s="3985" t="s">
        <v>10</v>
      </c>
      <c r="AA39" s="3985" t="s">
        <v>7</v>
      </c>
      <c r="AB39" s="3985" t="s">
        <v>7</v>
      </c>
      <c r="AC39" s="3985" t="s">
        <v>972</v>
      </c>
      <c r="AD39" s="4018" t="s">
        <v>7</v>
      </c>
    </row>
    <row r="40" spans="1:32" ht="16.149999999999999" hidden="1" customHeight="1">
      <c r="A40" s="4415"/>
      <c r="B40" s="4362"/>
      <c r="C40" s="4418"/>
      <c r="D40" s="4423"/>
      <c r="E40" s="730" t="s">
        <v>81</v>
      </c>
      <c r="F40" s="4063" t="s">
        <v>59</v>
      </c>
      <c r="G40" s="4064" t="s">
        <v>16</v>
      </c>
      <c r="H40" s="4064" t="s">
        <v>164</v>
      </c>
      <c r="I40" s="4064" t="s">
        <v>78</v>
      </c>
      <c r="J40" s="4064" t="s">
        <v>79</v>
      </c>
      <c r="K40" s="4064" t="s">
        <v>164</v>
      </c>
      <c r="L40" s="4064" t="s">
        <v>84</v>
      </c>
      <c r="M40" s="4064" t="s">
        <v>79</v>
      </c>
      <c r="N40" s="4064" t="s">
        <v>81</v>
      </c>
      <c r="O40" s="4064" t="s">
        <v>163</v>
      </c>
      <c r="P40" s="4064" t="s">
        <v>77</v>
      </c>
      <c r="Q40" s="4064" t="s">
        <v>63</v>
      </c>
      <c r="R40" s="4064" t="s">
        <v>16</v>
      </c>
      <c r="S40" s="4064" t="s">
        <v>163</v>
      </c>
      <c r="T40" s="4064" t="s">
        <v>15</v>
      </c>
      <c r="U40" s="4064" t="s">
        <v>59</v>
      </c>
      <c r="V40" s="4064" t="s">
        <v>85</v>
      </c>
      <c r="W40" s="4064" t="s">
        <v>79</v>
      </c>
      <c r="X40" s="4064" t="s">
        <v>80</v>
      </c>
      <c r="Y40" s="4064" t="s">
        <v>59</v>
      </c>
      <c r="Z40" s="4064" t="s">
        <v>34</v>
      </c>
      <c r="AA40" s="4064" t="s">
        <v>60</v>
      </c>
      <c r="AB40" s="4064" t="s">
        <v>221</v>
      </c>
      <c r="AC40" s="4060" t="s">
        <v>63</v>
      </c>
      <c r="AD40" s="4061" t="s">
        <v>62</v>
      </c>
    </row>
    <row r="41" spans="1:32" ht="16.149999999999999" hidden="1" customHeight="1">
      <c r="A41" s="12">
        <v>18</v>
      </c>
      <c r="B41" s="70" t="s">
        <v>253</v>
      </c>
      <c r="C41" s="71" t="s">
        <v>56</v>
      </c>
      <c r="D41" s="71" t="s">
        <v>254</v>
      </c>
      <c r="E41" s="111">
        <v>42890</v>
      </c>
      <c r="F41" s="3924">
        <v>42890</v>
      </c>
      <c r="G41" s="3921">
        <v>42892</v>
      </c>
      <c r="H41" s="3921">
        <v>42893</v>
      </c>
      <c r="I41" s="3921">
        <v>42893</v>
      </c>
      <c r="J41" s="3921">
        <v>42894</v>
      </c>
      <c r="K41" s="3921">
        <v>42895</v>
      </c>
      <c r="L41" s="3921">
        <v>42895</v>
      </c>
      <c r="M41" s="3921">
        <v>42897</v>
      </c>
      <c r="N41" s="3921">
        <v>42898</v>
      </c>
      <c r="O41" s="3921">
        <v>42899</v>
      </c>
      <c r="P41" s="3921">
        <v>42900</v>
      </c>
      <c r="Q41" s="4433" t="s">
        <v>193</v>
      </c>
      <c r="R41" s="4434"/>
      <c r="S41" s="3921">
        <v>42903</v>
      </c>
      <c r="T41" s="3921">
        <v>42904</v>
      </c>
      <c r="U41" s="3921">
        <v>42908</v>
      </c>
      <c r="V41" s="3921">
        <v>42909</v>
      </c>
      <c r="W41" s="3921">
        <v>42910</v>
      </c>
      <c r="X41" s="3921">
        <v>42911</v>
      </c>
      <c r="Y41" s="3921">
        <v>42911</v>
      </c>
      <c r="Z41" s="3921">
        <v>42912</v>
      </c>
      <c r="AA41" s="3921">
        <v>42916</v>
      </c>
      <c r="AB41" s="3921">
        <v>42916</v>
      </c>
      <c r="AC41" s="3921">
        <v>42923</v>
      </c>
      <c r="AD41" s="13">
        <v>42923</v>
      </c>
    </row>
    <row r="42" spans="1:32" ht="16.149999999999999" hidden="1" customHeight="1">
      <c r="A42" s="4066">
        <v>19</v>
      </c>
      <c r="B42" s="3997" t="s">
        <v>624</v>
      </c>
      <c r="C42" s="3998" t="s">
        <v>56</v>
      </c>
      <c r="D42" s="3998" t="s">
        <v>625</v>
      </c>
      <c r="E42" s="4013">
        <v>42897</v>
      </c>
      <c r="F42" s="3999">
        <v>42897</v>
      </c>
      <c r="G42" s="3999">
        <v>42899</v>
      </c>
      <c r="H42" s="3999">
        <v>42900</v>
      </c>
      <c r="I42" s="3999">
        <v>42900</v>
      </c>
      <c r="J42" s="3999">
        <v>42901</v>
      </c>
      <c r="K42" s="3999">
        <v>42902</v>
      </c>
      <c r="L42" s="3999">
        <v>42902</v>
      </c>
      <c r="M42" s="3999">
        <v>42904</v>
      </c>
      <c r="N42" s="3999">
        <v>42905</v>
      </c>
      <c r="O42" s="3999">
        <v>42906</v>
      </c>
      <c r="P42" s="3999">
        <v>42907</v>
      </c>
      <c r="Q42" s="3999">
        <v>42909</v>
      </c>
      <c r="R42" s="3999">
        <v>42909</v>
      </c>
      <c r="S42" s="3999">
        <v>42910</v>
      </c>
      <c r="T42" s="3999">
        <v>42911</v>
      </c>
      <c r="U42" s="3999">
        <v>42915</v>
      </c>
      <c r="V42" s="3999">
        <v>42916</v>
      </c>
      <c r="W42" s="3999">
        <v>42917</v>
      </c>
      <c r="X42" s="3999">
        <v>42918</v>
      </c>
      <c r="Y42" s="3999">
        <v>42918</v>
      </c>
      <c r="Z42" s="3999">
        <v>42919</v>
      </c>
      <c r="AA42" s="3999">
        <v>42923</v>
      </c>
      <c r="AB42" s="3999">
        <v>42923</v>
      </c>
      <c r="AC42" s="3999">
        <v>42930</v>
      </c>
      <c r="AD42" s="4000">
        <v>42930</v>
      </c>
    </row>
    <row r="43" spans="1:32" ht="16.149999999999999" hidden="1" customHeight="1">
      <c r="A43" s="4062">
        <v>20</v>
      </c>
      <c r="B43" s="3992" t="s">
        <v>423</v>
      </c>
      <c r="C43" s="3993" t="s">
        <v>56</v>
      </c>
      <c r="D43" s="3993" t="s">
        <v>424</v>
      </c>
      <c r="E43" s="4036">
        <v>42904</v>
      </c>
      <c r="F43" s="3994">
        <v>42904</v>
      </c>
      <c r="G43" s="3994">
        <v>42906</v>
      </c>
      <c r="H43" s="3994">
        <v>42907</v>
      </c>
      <c r="I43" s="3994">
        <v>42907</v>
      </c>
      <c r="J43" s="3994">
        <v>42908</v>
      </c>
      <c r="K43" s="3994">
        <v>42909</v>
      </c>
      <c r="L43" s="3994">
        <v>42909</v>
      </c>
      <c r="M43" s="3994">
        <v>42911</v>
      </c>
      <c r="N43" s="3994">
        <v>42912</v>
      </c>
      <c r="O43" s="3994">
        <v>42913</v>
      </c>
      <c r="P43" s="3994">
        <v>42914</v>
      </c>
      <c r="Q43" s="3994">
        <v>42916</v>
      </c>
      <c r="R43" s="3994">
        <v>42916</v>
      </c>
      <c r="S43" s="3994">
        <v>42917</v>
      </c>
      <c r="T43" s="3994">
        <v>42918</v>
      </c>
      <c r="U43" s="3994">
        <v>42922</v>
      </c>
      <c r="V43" s="3994">
        <v>42923</v>
      </c>
      <c r="W43" s="3994">
        <v>42924</v>
      </c>
      <c r="X43" s="3994">
        <v>42925</v>
      </c>
      <c r="Y43" s="3994">
        <v>42925</v>
      </c>
      <c r="Z43" s="3994">
        <v>42926</v>
      </c>
      <c r="AA43" s="3994">
        <v>42930</v>
      </c>
      <c r="AB43" s="3994">
        <v>42930</v>
      </c>
      <c r="AC43" s="3994">
        <v>42937</v>
      </c>
      <c r="AD43" s="4028">
        <v>42937</v>
      </c>
    </row>
    <row r="44" spans="1:32" ht="16.149999999999999" hidden="1" customHeight="1">
      <c r="A44" s="4413" t="s">
        <v>1228</v>
      </c>
      <c r="B44" s="4360" t="s">
        <v>1838</v>
      </c>
      <c r="C44" s="4416" t="s">
        <v>3618</v>
      </c>
      <c r="D44" s="4419" t="s">
        <v>3619</v>
      </c>
      <c r="E44" s="4421" t="s">
        <v>616</v>
      </c>
      <c r="F44" s="4430"/>
      <c r="G44" s="4422" t="s">
        <v>125</v>
      </c>
      <c r="H44" s="4422"/>
      <c r="I44" s="4422" t="s">
        <v>781</v>
      </c>
      <c r="J44" s="4422"/>
      <c r="K44" s="4422" t="s">
        <v>124</v>
      </c>
      <c r="L44" s="4422"/>
      <c r="M44" s="4422" t="s">
        <v>20</v>
      </c>
      <c r="N44" s="4422"/>
      <c r="O44" s="4422" t="s">
        <v>97</v>
      </c>
      <c r="P44" s="4422"/>
      <c r="Q44" s="4422" t="s">
        <v>110</v>
      </c>
      <c r="R44" s="4422"/>
      <c r="S44" s="4422" t="s">
        <v>506</v>
      </c>
      <c r="T44" s="4422"/>
      <c r="U44" s="4422" t="s">
        <v>92</v>
      </c>
      <c r="V44" s="4422"/>
      <c r="W44" s="4422" t="s">
        <v>93</v>
      </c>
      <c r="X44" s="4422"/>
      <c r="Y44" s="4422" t="s">
        <v>185</v>
      </c>
      <c r="Z44" s="4422"/>
      <c r="AA44" s="4422" t="s">
        <v>92</v>
      </c>
      <c r="AB44" s="4422"/>
      <c r="AC44" s="4422" t="s">
        <v>21</v>
      </c>
      <c r="AD44" s="4422"/>
      <c r="AE44" s="4431" t="s">
        <v>969</v>
      </c>
      <c r="AF44" s="4427"/>
    </row>
    <row r="45" spans="1:32" ht="16.149999999999999" hidden="1" customHeight="1">
      <c r="A45" s="4414"/>
      <c r="B45" s="4361"/>
      <c r="C45" s="4417"/>
      <c r="D45" s="4420"/>
      <c r="E45" s="4424" t="s">
        <v>220</v>
      </c>
      <c r="F45" s="4425"/>
      <c r="G45" s="4425" t="s">
        <v>691</v>
      </c>
      <c r="H45" s="4425"/>
      <c r="I45" s="4425" t="s">
        <v>796</v>
      </c>
      <c r="J45" s="4425"/>
      <c r="K45" s="4425" t="s">
        <v>527</v>
      </c>
      <c r="L45" s="4425"/>
      <c r="M45" s="4425" t="s">
        <v>13</v>
      </c>
      <c r="N45" s="4425"/>
      <c r="O45" s="4425" t="s">
        <v>75</v>
      </c>
      <c r="P45" s="4425"/>
      <c r="Q45" s="4425" t="s">
        <v>4</v>
      </c>
      <c r="R45" s="4425"/>
      <c r="S45" s="4425" t="s">
        <v>132</v>
      </c>
      <c r="T45" s="4425"/>
      <c r="U45" s="4425" t="s">
        <v>83</v>
      </c>
      <c r="V45" s="4425"/>
      <c r="W45" s="4425" t="s">
        <v>103</v>
      </c>
      <c r="X45" s="4425"/>
      <c r="Y45" s="4425" t="s">
        <v>178</v>
      </c>
      <c r="Z45" s="4425"/>
      <c r="AA45" s="4425" t="s">
        <v>83</v>
      </c>
      <c r="AB45" s="4425"/>
      <c r="AC45" s="4425" t="s">
        <v>5</v>
      </c>
      <c r="AD45" s="4425"/>
      <c r="AE45" s="4432" t="s">
        <v>220</v>
      </c>
      <c r="AF45" s="4426"/>
    </row>
    <row r="46" spans="1:32" ht="16.149999999999999" hidden="1" customHeight="1">
      <c r="A46" s="4414"/>
      <c r="B46" s="4361"/>
      <c r="C46" s="4417"/>
      <c r="D46" s="4420" t="s">
        <v>3620</v>
      </c>
      <c r="E46" s="4055" t="s">
        <v>3</v>
      </c>
      <c r="F46" s="4056" t="s">
        <v>1</v>
      </c>
      <c r="G46" s="4056" t="s">
        <v>3</v>
      </c>
      <c r="H46" s="4056" t="s">
        <v>1</v>
      </c>
      <c r="I46" s="4056" t="s">
        <v>3</v>
      </c>
      <c r="J46" s="4056" t="s">
        <v>1</v>
      </c>
      <c r="K46" s="4056" t="s">
        <v>3</v>
      </c>
      <c r="L46" s="4056" t="s">
        <v>1</v>
      </c>
      <c r="M46" s="4056" t="s">
        <v>3</v>
      </c>
      <c r="N46" s="4056" t="s">
        <v>1</v>
      </c>
      <c r="O46" s="4056" t="s">
        <v>3</v>
      </c>
      <c r="P46" s="4056" t="s">
        <v>1</v>
      </c>
      <c r="Q46" s="4056" t="s">
        <v>3</v>
      </c>
      <c r="R46" s="4056" t="s">
        <v>1</v>
      </c>
      <c r="S46" s="4056" t="s">
        <v>3</v>
      </c>
      <c r="T46" s="4056" t="s">
        <v>1</v>
      </c>
      <c r="U46" s="4056" t="s">
        <v>3</v>
      </c>
      <c r="V46" s="4056" t="s">
        <v>1</v>
      </c>
      <c r="W46" s="4056" t="s">
        <v>3</v>
      </c>
      <c r="X46" s="4056" t="s">
        <v>1</v>
      </c>
      <c r="Y46" s="4056" t="s">
        <v>3</v>
      </c>
      <c r="Z46" s="4056" t="s">
        <v>1</v>
      </c>
      <c r="AA46" s="4056" t="s">
        <v>3</v>
      </c>
      <c r="AB46" s="4056" t="s">
        <v>1</v>
      </c>
      <c r="AC46" s="4056" t="s">
        <v>3</v>
      </c>
      <c r="AD46" s="4056" t="s">
        <v>1</v>
      </c>
      <c r="AE46" s="4056" t="s">
        <v>3</v>
      </c>
      <c r="AF46" s="4057" t="s">
        <v>1</v>
      </c>
    </row>
    <row r="47" spans="1:32" ht="16.149999999999999" hidden="1" customHeight="1">
      <c r="A47" s="4414"/>
      <c r="B47" s="4361"/>
      <c r="C47" s="4417"/>
      <c r="D47" s="4420"/>
      <c r="E47" s="3984" t="s">
        <v>14</v>
      </c>
      <c r="F47" s="3986" t="s">
        <v>11</v>
      </c>
      <c r="G47" s="3985" t="s">
        <v>7</v>
      </c>
      <c r="H47" s="3985" t="s">
        <v>7</v>
      </c>
      <c r="I47" s="3985" t="s">
        <v>8</v>
      </c>
      <c r="J47" s="3985" t="s">
        <v>9</v>
      </c>
      <c r="K47" s="3985" t="s">
        <v>10</v>
      </c>
      <c r="L47" s="3985" t="s">
        <v>10</v>
      </c>
      <c r="M47" s="3985" t="s">
        <v>11</v>
      </c>
      <c r="N47" s="3985" t="s">
        <v>11</v>
      </c>
      <c r="O47" s="3985" t="s">
        <v>7</v>
      </c>
      <c r="P47" s="3985" t="s">
        <v>8</v>
      </c>
      <c r="Q47" s="3985" t="s">
        <v>9</v>
      </c>
      <c r="R47" s="3985" t="s">
        <v>10</v>
      </c>
      <c r="S47" s="3985" t="s">
        <v>11</v>
      </c>
      <c r="T47" s="3985" t="s">
        <v>11</v>
      </c>
      <c r="U47" s="3985" t="s">
        <v>10</v>
      </c>
      <c r="V47" s="3985" t="s">
        <v>10</v>
      </c>
      <c r="W47" s="3985" t="s">
        <v>14</v>
      </c>
      <c r="X47" s="3985" t="s">
        <v>11</v>
      </c>
      <c r="Y47" s="3985" t="s">
        <v>11</v>
      </c>
      <c r="Z47" s="3985" t="s">
        <v>12</v>
      </c>
      <c r="AA47" s="3985" t="s">
        <v>8</v>
      </c>
      <c r="AB47" s="3985" t="s">
        <v>8</v>
      </c>
      <c r="AC47" s="3985" t="s">
        <v>12</v>
      </c>
      <c r="AD47" s="3985" t="s">
        <v>12</v>
      </c>
      <c r="AE47" s="3985" t="s">
        <v>972</v>
      </c>
      <c r="AF47" s="4018" t="s">
        <v>7</v>
      </c>
    </row>
    <row r="48" spans="1:32" ht="16.149999999999999" hidden="1" customHeight="1">
      <c r="A48" s="4415"/>
      <c r="B48" s="4362"/>
      <c r="C48" s="4418"/>
      <c r="D48" s="4423"/>
      <c r="E48" s="4058" t="s">
        <v>77</v>
      </c>
      <c r="F48" s="4059" t="s">
        <v>16</v>
      </c>
      <c r="G48" s="4060" t="s">
        <v>79</v>
      </c>
      <c r="H48" s="4060" t="s">
        <v>59</v>
      </c>
      <c r="I48" s="4060" t="s">
        <v>76</v>
      </c>
      <c r="J48" s="4060" t="s">
        <v>217</v>
      </c>
      <c r="K48" s="4060" t="s">
        <v>81</v>
      </c>
      <c r="L48" s="4060" t="s">
        <v>34</v>
      </c>
      <c r="M48" s="4060" t="s">
        <v>60</v>
      </c>
      <c r="N48" s="4060" t="s">
        <v>78</v>
      </c>
      <c r="O48" s="4060" t="s">
        <v>85</v>
      </c>
      <c r="P48" s="4060" t="s">
        <v>60</v>
      </c>
      <c r="Q48" s="4060" t="s">
        <v>34</v>
      </c>
      <c r="R48" s="4060" t="s">
        <v>79</v>
      </c>
      <c r="S48" s="4060" t="s">
        <v>63</v>
      </c>
      <c r="T48" s="4060" t="s">
        <v>16</v>
      </c>
      <c r="U48" s="4060" t="s">
        <v>63</v>
      </c>
      <c r="V48" s="4060" t="s">
        <v>163</v>
      </c>
      <c r="W48" s="4060" t="s">
        <v>86</v>
      </c>
      <c r="X48" s="4060" t="s">
        <v>60</v>
      </c>
      <c r="Y48" s="4060" t="s">
        <v>78</v>
      </c>
      <c r="Z48" s="4060" t="s">
        <v>209</v>
      </c>
      <c r="AA48" s="4060" t="s">
        <v>79</v>
      </c>
      <c r="AB48" s="4060" t="s">
        <v>78</v>
      </c>
      <c r="AC48" s="4060" t="s">
        <v>217</v>
      </c>
      <c r="AD48" s="4060" t="s">
        <v>61</v>
      </c>
      <c r="AE48" s="4060" t="s">
        <v>63</v>
      </c>
      <c r="AF48" s="4061" t="s">
        <v>62</v>
      </c>
    </row>
    <row r="49" spans="1:40" ht="15.75" hidden="1" thickBot="1">
      <c r="A49" s="12">
        <v>21</v>
      </c>
      <c r="B49" s="70" t="s">
        <v>191</v>
      </c>
      <c r="C49" s="71" t="s">
        <v>56</v>
      </c>
      <c r="D49" s="71" t="s">
        <v>192</v>
      </c>
      <c r="E49" s="111">
        <v>42913</v>
      </c>
      <c r="F49" s="3921">
        <v>42914</v>
      </c>
      <c r="G49" s="3921">
        <v>42916</v>
      </c>
      <c r="H49" s="3921">
        <v>42916</v>
      </c>
      <c r="I49" s="3921">
        <v>42917</v>
      </c>
      <c r="J49" s="3921">
        <v>42918</v>
      </c>
      <c r="K49" s="3921">
        <v>42919</v>
      </c>
      <c r="L49" s="3921">
        <v>42919</v>
      </c>
      <c r="M49" s="3921">
        <v>42921</v>
      </c>
      <c r="N49" s="3921">
        <v>42921</v>
      </c>
      <c r="O49" s="3921">
        <v>42923</v>
      </c>
      <c r="P49" s="3921">
        <v>42924</v>
      </c>
      <c r="Q49" s="3921">
        <v>42925</v>
      </c>
      <c r="R49" s="3921">
        <v>42926</v>
      </c>
      <c r="S49" s="3921">
        <v>42928</v>
      </c>
      <c r="T49" s="3921">
        <v>42928</v>
      </c>
      <c r="U49" s="3921">
        <v>42933</v>
      </c>
      <c r="V49" s="3921">
        <v>42933</v>
      </c>
      <c r="W49" s="3921">
        <v>42934</v>
      </c>
      <c r="X49" s="3921">
        <v>42935</v>
      </c>
      <c r="Y49" s="3921">
        <v>42935</v>
      </c>
      <c r="Z49" s="3921">
        <v>42936</v>
      </c>
      <c r="AA49" s="3921">
        <v>42938</v>
      </c>
      <c r="AB49" s="3921">
        <v>42938</v>
      </c>
      <c r="AC49" s="3921">
        <v>42943</v>
      </c>
      <c r="AD49" s="3921">
        <v>42943</v>
      </c>
      <c r="AE49" s="3921">
        <v>42951</v>
      </c>
      <c r="AF49" s="13">
        <v>42951</v>
      </c>
    </row>
    <row r="50" spans="1:40" ht="15.75" hidden="1" thickBot="1">
      <c r="A50" s="4066">
        <v>22</v>
      </c>
      <c r="B50" s="3997" t="s">
        <v>266</v>
      </c>
      <c r="C50" s="3998" t="s">
        <v>56</v>
      </c>
      <c r="D50" s="3998" t="s">
        <v>267</v>
      </c>
      <c r="E50" s="4013">
        <v>42920</v>
      </c>
      <c r="F50" s="3999">
        <v>42921</v>
      </c>
      <c r="G50" s="3999">
        <v>42923</v>
      </c>
      <c r="H50" s="3999">
        <v>42923</v>
      </c>
      <c r="I50" s="4311" t="s">
        <v>193</v>
      </c>
      <c r="J50" s="4435"/>
      <c r="K50" s="3999">
        <v>42926</v>
      </c>
      <c r="L50" s="3999">
        <v>42926</v>
      </c>
      <c r="M50" s="3999">
        <v>42928</v>
      </c>
      <c r="N50" s="3999">
        <v>42928</v>
      </c>
      <c r="O50" s="3999">
        <v>42930</v>
      </c>
      <c r="P50" s="3999">
        <v>42931</v>
      </c>
      <c r="Q50" s="3999">
        <v>42932</v>
      </c>
      <c r="R50" s="3999">
        <v>42933</v>
      </c>
      <c r="S50" s="3999">
        <v>42935</v>
      </c>
      <c r="T50" s="3999">
        <v>42935</v>
      </c>
      <c r="U50" s="3999">
        <v>42940</v>
      </c>
      <c r="V50" s="3999">
        <v>42940</v>
      </c>
      <c r="W50" s="3999">
        <v>42941</v>
      </c>
      <c r="X50" s="3999">
        <v>42942</v>
      </c>
      <c r="Y50" s="3999">
        <v>42942</v>
      </c>
      <c r="Z50" s="3999">
        <v>42943</v>
      </c>
      <c r="AA50" s="3999">
        <v>42945</v>
      </c>
      <c r="AB50" s="3999">
        <v>42945</v>
      </c>
      <c r="AC50" s="3999">
        <v>42950</v>
      </c>
      <c r="AD50" s="3999">
        <v>42950</v>
      </c>
      <c r="AE50" s="3999">
        <v>42958</v>
      </c>
      <c r="AF50" s="4000">
        <v>42958</v>
      </c>
    </row>
    <row r="51" spans="1:40" ht="16.149999999999999" hidden="1" customHeight="1">
      <c r="A51" s="4066">
        <v>23</v>
      </c>
      <c r="B51" s="3997" t="s">
        <v>581</v>
      </c>
      <c r="C51" s="3998" t="s">
        <v>56</v>
      </c>
      <c r="D51" s="3998" t="s">
        <v>582</v>
      </c>
      <c r="E51" s="4013">
        <v>42906</v>
      </c>
      <c r="F51" s="3999">
        <v>42907</v>
      </c>
      <c r="G51" s="3999">
        <v>42909</v>
      </c>
      <c r="H51" s="3999">
        <v>42909</v>
      </c>
      <c r="I51" s="4311" t="s">
        <v>193</v>
      </c>
      <c r="J51" s="4435"/>
      <c r="K51" s="3999">
        <v>42912</v>
      </c>
      <c r="L51" s="3999">
        <v>42912</v>
      </c>
      <c r="M51" s="3999">
        <v>42914</v>
      </c>
      <c r="N51" s="3999">
        <v>42914</v>
      </c>
      <c r="O51" s="3999">
        <v>42916</v>
      </c>
      <c r="P51" s="3999">
        <v>42917</v>
      </c>
      <c r="Q51" s="3999">
        <v>42918</v>
      </c>
      <c r="R51" s="3999">
        <v>42919</v>
      </c>
      <c r="S51" s="3999">
        <v>42921</v>
      </c>
      <c r="T51" s="3999">
        <v>42921</v>
      </c>
      <c r="U51" s="3999">
        <v>42926</v>
      </c>
      <c r="V51" s="3999">
        <v>42926</v>
      </c>
      <c r="W51" s="3999">
        <v>42927</v>
      </c>
      <c r="X51" s="3999">
        <v>42928</v>
      </c>
      <c r="Y51" s="3999">
        <v>42928</v>
      </c>
      <c r="Z51" s="3999">
        <v>42929</v>
      </c>
      <c r="AA51" s="3999">
        <v>42931</v>
      </c>
      <c r="AB51" s="3999">
        <v>42931</v>
      </c>
      <c r="AC51" s="3999">
        <v>42936</v>
      </c>
      <c r="AD51" s="3999">
        <v>42936</v>
      </c>
      <c r="AE51" s="3999">
        <v>42944</v>
      </c>
      <c r="AF51" s="4000">
        <v>42944</v>
      </c>
    </row>
    <row r="52" spans="1:40" ht="16.149999999999999" hidden="1" customHeight="1">
      <c r="A52" s="4066">
        <v>24</v>
      </c>
      <c r="B52" s="3997" t="s">
        <v>197</v>
      </c>
      <c r="C52" s="3998" t="s">
        <v>56</v>
      </c>
      <c r="D52" s="3998" t="s">
        <v>198</v>
      </c>
      <c r="E52" s="4013">
        <v>42927</v>
      </c>
      <c r="F52" s="3999">
        <v>42928</v>
      </c>
      <c r="G52" s="3999">
        <v>42930</v>
      </c>
      <c r="H52" s="3999">
        <v>42930</v>
      </c>
      <c r="I52" s="3999">
        <v>42931</v>
      </c>
      <c r="J52" s="3999">
        <v>42932</v>
      </c>
      <c r="K52" s="3999">
        <v>42933</v>
      </c>
      <c r="L52" s="3999">
        <v>42933</v>
      </c>
      <c r="M52" s="3999">
        <v>42935</v>
      </c>
      <c r="N52" s="3999">
        <v>42935</v>
      </c>
      <c r="O52" s="3999">
        <v>42937</v>
      </c>
      <c r="P52" s="3999">
        <v>42938</v>
      </c>
      <c r="Q52" s="3999">
        <v>42939</v>
      </c>
      <c r="R52" s="3999">
        <v>42940</v>
      </c>
      <c r="S52" s="3999">
        <v>42942</v>
      </c>
      <c r="T52" s="3999">
        <v>42942</v>
      </c>
      <c r="U52" s="4436" t="s">
        <v>1262</v>
      </c>
      <c r="V52" s="4437"/>
      <c r="W52" s="4436" t="s">
        <v>1263</v>
      </c>
      <c r="X52" s="4437"/>
      <c r="Y52" s="3999">
        <v>42949</v>
      </c>
      <c r="Z52" s="3999">
        <v>42950</v>
      </c>
      <c r="AA52" s="3999">
        <v>42952</v>
      </c>
      <c r="AB52" s="3999">
        <v>42952</v>
      </c>
      <c r="AC52" s="3999">
        <v>42957</v>
      </c>
      <c r="AD52" s="3999">
        <v>42957</v>
      </c>
      <c r="AE52" s="3999">
        <v>42965</v>
      </c>
      <c r="AF52" s="4000">
        <v>42965</v>
      </c>
    </row>
    <row r="53" spans="1:40" ht="16.149999999999999" hidden="1" customHeight="1">
      <c r="A53" s="4062">
        <v>24</v>
      </c>
      <c r="B53" s="3992" t="s">
        <v>222</v>
      </c>
      <c r="C53" s="3993" t="s">
        <v>56</v>
      </c>
      <c r="D53" s="3993" t="s">
        <v>223</v>
      </c>
      <c r="E53" s="4036"/>
      <c r="F53" s="4012"/>
      <c r="G53" s="4012"/>
      <c r="H53" s="4012"/>
      <c r="I53" s="4071"/>
      <c r="J53" s="4072"/>
      <c r="K53" s="4012"/>
      <c r="L53" s="4012"/>
      <c r="M53" s="4012"/>
      <c r="N53" s="4012"/>
      <c r="O53" s="4012"/>
      <c r="P53" s="4012"/>
      <c r="Q53" s="4012"/>
      <c r="R53" s="4012"/>
      <c r="S53" s="4012"/>
      <c r="T53" s="4012"/>
      <c r="U53" s="4012"/>
      <c r="V53" s="4012"/>
      <c r="W53" s="4012"/>
      <c r="X53" s="4012"/>
      <c r="Y53" s="4012"/>
      <c r="Z53" s="4012"/>
      <c r="AA53" s="4012"/>
      <c r="AB53" s="4012"/>
      <c r="AC53" s="4012"/>
      <c r="AD53" s="4012"/>
      <c r="AE53" s="4012"/>
      <c r="AF53" s="4073"/>
    </row>
    <row r="54" spans="1:40" ht="16.149999999999999" hidden="1" customHeight="1">
      <c r="A54" s="9"/>
      <c r="B54" s="4015" t="s">
        <v>1264</v>
      </c>
      <c r="C54" s="4016" t="s">
        <v>56</v>
      </c>
      <c r="D54" s="4016" t="s">
        <v>1265</v>
      </c>
      <c r="E54" s="112">
        <v>42934</v>
      </c>
      <c r="F54" s="4002">
        <v>42935</v>
      </c>
      <c r="G54" s="4002">
        <v>42937</v>
      </c>
      <c r="H54" s="4002">
        <v>42937</v>
      </c>
      <c r="I54" s="4371" t="s">
        <v>193</v>
      </c>
      <c r="J54" s="4438"/>
      <c r="K54" s="4002">
        <v>42940</v>
      </c>
      <c r="L54" s="4002">
        <v>42940</v>
      </c>
      <c r="M54" s="4002">
        <v>42942</v>
      </c>
      <c r="N54" s="4002">
        <v>42942</v>
      </c>
      <c r="O54" s="4002">
        <v>42944</v>
      </c>
      <c r="P54" s="4002">
        <v>42945</v>
      </c>
      <c r="Q54" s="4002">
        <v>42946</v>
      </c>
      <c r="R54" s="4002">
        <v>42947</v>
      </c>
      <c r="S54" s="4002">
        <v>42949</v>
      </c>
      <c r="T54" s="4002">
        <v>42949</v>
      </c>
      <c r="U54" s="4002">
        <v>42954</v>
      </c>
      <c r="V54" s="4002">
        <v>42954</v>
      </c>
      <c r="W54" s="4002">
        <v>42955</v>
      </c>
      <c r="X54" s="4002">
        <v>42956</v>
      </c>
      <c r="Y54" s="4002">
        <v>42956</v>
      </c>
      <c r="Z54" s="4002">
        <v>42957</v>
      </c>
      <c r="AA54" s="4002">
        <v>42959</v>
      </c>
      <c r="AB54" s="4002">
        <v>42959</v>
      </c>
      <c r="AC54" s="4002">
        <v>42964</v>
      </c>
      <c r="AD54" s="4002">
        <v>42964</v>
      </c>
      <c r="AE54" s="4002">
        <v>42966</v>
      </c>
      <c r="AF54" s="4074">
        <v>42967</v>
      </c>
      <c r="AG54" s="4075" t="s">
        <v>1266</v>
      </c>
      <c r="AH54" s="4076" t="s">
        <v>1267</v>
      </c>
    </row>
    <row r="55" spans="1:40" ht="16.149999999999999" hidden="1" customHeight="1">
      <c r="A55" s="12">
        <v>25</v>
      </c>
      <c r="B55" s="70" t="s">
        <v>511</v>
      </c>
      <c r="C55" s="71" t="s">
        <v>56</v>
      </c>
      <c r="D55" s="531" t="s">
        <v>512</v>
      </c>
      <c r="E55" s="406">
        <v>42941</v>
      </c>
      <c r="F55" s="3921">
        <v>42942</v>
      </c>
      <c r="G55" s="3921">
        <v>42943</v>
      </c>
      <c r="H55" s="3921">
        <v>42944</v>
      </c>
      <c r="I55" s="3921">
        <v>42945</v>
      </c>
      <c r="J55" s="3921">
        <v>42945</v>
      </c>
      <c r="K55" s="3921">
        <v>42947</v>
      </c>
      <c r="L55" s="3921">
        <v>42947</v>
      </c>
      <c r="M55" s="3921">
        <v>42949</v>
      </c>
      <c r="N55" s="3921">
        <v>42949</v>
      </c>
      <c r="O55" s="3921">
        <v>42951</v>
      </c>
      <c r="P55" s="3921">
        <v>42952</v>
      </c>
      <c r="Q55" s="3921">
        <v>42953</v>
      </c>
      <c r="R55" s="3921">
        <v>42954</v>
      </c>
      <c r="S55" s="3921">
        <v>42956</v>
      </c>
      <c r="T55" s="3921">
        <v>42956</v>
      </c>
      <c r="U55" s="3921">
        <v>42961</v>
      </c>
      <c r="V55" s="3921">
        <v>42961</v>
      </c>
      <c r="W55" s="3921">
        <v>42962</v>
      </c>
      <c r="X55" s="3921">
        <v>42963</v>
      </c>
      <c r="Y55" s="3921">
        <v>42963</v>
      </c>
      <c r="Z55" s="3921">
        <v>42964</v>
      </c>
      <c r="AA55" s="3921">
        <v>42966</v>
      </c>
      <c r="AB55" s="3921">
        <v>42966</v>
      </c>
      <c r="AC55" s="3921">
        <v>42971</v>
      </c>
      <c r="AD55" s="3921">
        <v>42971</v>
      </c>
      <c r="AE55" s="3921">
        <v>42973</v>
      </c>
      <c r="AF55" s="3921">
        <v>42974</v>
      </c>
    </row>
    <row r="56" spans="1:40" ht="15.6" hidden="1" customHeight="1">
      <c r="A56" s="4413" t="s">
        <v>1228</v>
      </c>
      <c r="B56" s="4360" t="s">
        <v>1838</v>
      </c>
      <c r="C56" s="4416" t="s">
        <v>3618</v>
      </c>
      <c r="D56" s="4419" t="s">
        <v>3619</v>
      </c>
      <c r="E56" s="4439" t="s">
        <v>617</v>
      </c>
      <c r="F56" s="4440"/>
      <c r="G56" s="4421" t="s">
        <v>616</v>
      </c>
      <c r="H56" s="4430"/>
      <c r="I56" s="4422" t="s">
        <v>125</v>
      </c>
      <c r="J56" s="4422"/>
      <c r="K56" s="4422" t="s">
        <v>124</v>
      </c>
      <c r="L56" s="4422"/>
      <c r="M56" s="4422" t="s">
        <v>20</v>
      </c>
      <c r="N56" s="4422"/>
      <c r="O56" s="4422" t="s">
        <v>97</v>
      </c>
      <c r="P56" s="4422"/>
      <c r="Q56" s="4422" t="s">
        <v>110</v>
      </c>
      <c r="R56" s="4422"/>
      <c r="S56" s="4422" t="s">
        <v>506</v>
      </c>
      <c r="T56" s="4422"/>
      <c r="U56" s="4422" t="s">
        <v>92</v>
      </c>
      <c r="V56" s="4422"/>
      <c r="W56" s="4422" t="s">
        <v>93</v>
      </c>
      <c r="X56" s="4422"/>
      <c r="Y56" s="4422" t="s">
        <v>185</v>
      </c>
      <c r="Z56" s="4422"/>
      <c r="AA56" s="4422" t="s">
        <v>21</v>
      </c>
      <c r="AB56" s="4422"/>
      <c r="AC56" s="4431" t="s">
        <v>969</v>
      </c>
      <c r="AD56" s="4427"/>
      <c r="AE56" s="4421" t="s">
        <v>124</v>
      </c>
      <c r="AF56" s="4422"/>
      <c r="AG56" s="4422" t="s">
        <v>781</v>
      </c>
      <c r="AH56" s="4422"/>
      <c r="AI56" s="4422" t="s">
        <v>125</v>
      </c>
      <c r="AJ56" s="4422"/>
      <c r="AK56" s="4422" t="s">
        <v>20</v>
      </c>
      <c r="AL56" s="4422"/>
      <c r="AM56" s="4422" t="s">
        <v>97</v>
      </c>
      <c r="AN56" s="4427"/>
    </row>
    <row r="57" spans="1:40" ht="15.75" hidden="1" thickBot="1">
      <c r="A57" s="4414"/>
      <c r="B57" s="4361"/>
      <c r="C57" s="4417"/>
      <c r="D57" s="4420"/>
      <c r="E57" s="4441"/>
      <c r="F57" s="4442"/>
      <c r="G57" s="4424" t="s">
        <v>220</v>
      </c>
      <c r="H57" s="4444"/>
      <c r="I57" s="4425" t="s">
        <v>691</v>
      </c>
      <c r="J57" s="4425"/>
      <c r="K57" s="4425" t="s">
        <v>527</v>
      </c>
      <c r="L57" s="4425"/>
      <c r="M57" s="4425" t="s">
        <v>13</v>
      </c>
      <c r="N57" s="4425"/>
      <c r="O57" s="4425" t="s">
        <v>75</v>
      </c>
      <c r="P57" s="4425"/>
      <c r="Q57" s="4425" t="s">
        <v>4</v>
      </c>
      <c r="R57" s="4425"/>
      <c r="S57" s="4425" t="s">
        <v>132</v>
      </c>
      <c r="T57" s="4425"/>
      <c r="U57" s="4425" t="s">
        <v>83</v>
      </c>
      <c r="V57" s="4425"/>
      <c r="W57" s="4425" t="s">
        <v>103</v>
      </c>
      <c r="X57" s="4425"/>
      <c r="Y57" s="4425" t="s">
        <v>178</v>
      </c>
      <c r="Z57" s="4425"/>
      <c r="AA57" s="4425" t="s">
        <v>5</v>
      </c>
      <c r="AB57" s="4425"/>
      <c r="AC57" s="4432" t="s">
        <v>220</v>
      </c>
      <c r="AD57" s="4426"/>
      <c r="AE57" s="4424" t="s">
        <v>1943</v>
      </c>
      <c r="AF57" s="4425"/>
      <c r="AG57" s="4425" t="s">
        <v>796</v>
      </c>
      <c r="AH57" s="4425"/>
      <c r="AI57" s="4425" t="s">
        <v>691</v>
      </c>
      <c r="AJ57" s="4425"/>
      <c r="AK57" s="4425" t="s">
        <v>13</v>
      </c>
      <c r="AL57" s="4425"/>
      <c r="AM57" s="4425" t="s">
        <v>75</v>
      </c>
      <c r="AN57" s="4426"/>
    </row>
    <row r="58" spans="1:40" ht="15.75" hidden="1" thickBot="1">
      <c r="A58" s="4414"/>
      <c r="B58" s="4361"/>
      <c r="C58" s="4417"/>
      <c r="D58" s="4420" t="s">
        <v>3620</v>
      </c>
      <c r="E58" s="4443" t="s">
        <v>3621</v>
      </c>
      <c r="F58" s="4396"/>
      <c r="G58" s="4055" t="s">
        <v>3</v>
      </c>
      <c r="H58" s="4077" t="s">
        <v>1</v>
      </c>
      <c r="I58" s="4056" t="s">
        <v>3</v>
      </c>
      <c r="J58" s="4056" t="s">
        <v>1</v>
      </c>
      <c r="K58" s="4056" t="s">
        <v>3</v>
      </c>
      <c r="L58" s="4056" t="s">
        <v>1</v>
      </c>
      <c r="M58" s="4056" t="s">
        <v>3</v>
      </c>
      <c r="N58" s="4056" t="s">
        <v>1</v>
      </c>
      <c r="O58" s="4056" t="s">
        <v>3</v>
      </c>
      <c r="P58" s="4056" t="s">
        <v>1</v>
      </c>
      <c r="Q58" s="4056" t="s">
        <v>3</v>
      </c>
      <c r="R58" s="4056" t="s">
        <v>1</v>
      </c>
      <c r="S58" s="4056" t="s">
        <v>3</v>
      </c>
      <c r="T58" s="4056" t="s">
        <v>1</v>
      </c>
      <c r="U58" s="4056" t="s">
        <v>3</v>
      </c>
      <c r="V58" s="4056" t="s">
        <v>1</v>
      </c>
      <c r="W58" s="4056" t="s">
        <v>3</v>
      </c>
      <c r="X58" s="4056" t="s">
        <v>1</v>
      </c>
      <c r="Y58" s="4056" t="s">
        <v>3</v>
      </c>
      <c r="Z58" s="4056" t="s">
        <v>1</v>
      </c>
      <c r="AA58" s="4056" t="s">
        <v>3</v>
      </c>
      <c r="AB58" s="4056" t="s">
        <v>1</v>
      </c>
      <c r="AC58" s="4056" t="s">
        <v>3</v>
      </c>
      <c r="AD58" s="4057" t="s">
        <v>1</v>
      </c>
      <c r="AE58" s="4055" t="s">
        <v>3</v>
      </c>
      <c r="AF58" s="4056" t="s">
        <v>1</v>
      </c>
      <c r="AG58" s="4056" t="s">
        <v>3</v>
      </c>
      <c r="AH58" s="4056" t="s">
        <v>1</v>
      </c>
      <c r="AI58" s="4056" t="s">
        <v>3</v>
      </c>
      <c r="AJ58" s="4056" t="s">
        <v>1</v>
      </c>
      <c r="AK58" s="4056" t="s">
        <v>3</v>
      </c>
      <c r="AL58" s="4056" t="s">
        <v>1</v>
      </c>
      <c r="AM58" s="4056" t="s">
        <v>3</v>
      </c>
      <c r="AN58" s="4057" t="s">
        <v>1</v>
      </c>
    </row>
    <row r="59" spans="1:40" ht="15" hidden="1" thickBot="1">
      <c r="A59" s="4414"/>
      <c r="B59" s="4361"/>
      <c r="C59" s="4417"/>
      <c r="D59" s="4420"/>
      <c r="E59" s="4355"/>
      <c r="F59" s="4397"/>
      <c r="G59" s="3984" t="s">
        <v>14</v>
      </c>
      <c r="H59" s="3986" t="s">
        <v>11</v>
      </c>
      <c r="I59" s="3985" t="s">
        <v>12</v>
      </c>
      <c r="J59" s="3985" t="s">
        <v>7</v>
      </c>
      <c r="K59" s="3985" t="s">
        <v>8</v>
      </c>
      <c r="L59" s="3985" t="s">
        <v>8</v>
      </c>
      <c r="M59" s="3985" t="s">
        <v>10</v>
      </c>
      <c r="N59" s="3985" t="s">
        <v>14</v>
      </c>
      <c r="O59" s="3985" t="s">
        <v>11</v>
      </c>
      <c r="P59" s="3985" t="s">
        <v>12</v>
      </c>
      <c r="Q59" s="3985" t="s">
        <v>7</v>
      </c>
      <c r="R59" s="3985" t="s">
        <v>8</v>
      </c>
      <c r="S59" s="3985" t="s">
        <v>10</v>
      </c>
      <c r="T59" s="3985" t="s">
        <v>10</v>
      </c>
      <c r="U59" s="3985" t="s">
        <v>8</v>
      </c>
      <c r="V59" s="3985" t="s">
        <v>8</v>
      </c>
      <c r="W59" s="3985" t="s">
        <v>9</v>
      </c>
      <c r="X59" s="3985" t="s">
        <v>10</v>
      </c>
      <c r="Y59" s="3985" t="s">
        <v>14</v>
      </c>
      <c r="Z59" s="3985" t="s">
        <v>11</v>
      </c>
      <c r="AA59" s="3985" t="s">
        <v>14</v>
      </c>
      <c r="AB59" s="3985" t="s">
        <v>14</v>
      </c>
      <c r="AC59" s="3985" t="s">
        <v>972</v>
      </c>
      <c r="AD59" s="4018" t="s">
        <v>7</v>
      </c>
      <c r="AE59" s="3984" t="s">
        <v>10</v>
      </c>
      <c r="AF59" s="3985" t="s">
        <v>10</v>
      </c>
      <c r="AG59" s="3985" t="s">
        <v>14</v>
      </c>
      <c r="AH59" s="3985" t="s">
        <v>11</v>
      </c>
      <c r="AI59" s="3985" t="s">
        <v>12</v>
      </c>
      <c r="AJ59" s="3985" t="s">
        <v>12</v>
      </c>
      <c r="AK59" s="3985" t="s">
        <v>7</v>
      </c>
      <c r="AL59" s="3985" t="s">
        <v>8</v>
      </c>
      <c r="AM59" s="3985" t="s">
        <v>10</v>
      </c>
      <c r="AN59" s="4018" t="s">
        <v>14</v>
      </c>
    </row>
    <row r="60" spans="1:40" ht="15.75" hidden="1" thickBot="1">
      <c r="A60" s="4415"/>
      <c r="B60" s="4362"/>
      <c r="C60" s="4418"/>
      <c r="D60" s="4423"/>
      <c r="E60" s="4355"/>
      <c r="F60" s="4397"/>
      <c r="G60" s="4058" t="s">
        <v>60</v>
      </c>
      <c r="H60" s="4059" t="s">
        <v>81</v>
      </c>
      <c r="I60" s="4060" t="s">
        <v>76</v>
      </c>
      <c r="J60" s="4060" t="s">
        <v>77</v>
      </c>
      <c r="K60" s="4060" t="s">
        <v>80</v>
      </c>
      <c r="L60" s="4060" t="s">
        <v>209</v>
      </c>
      <c r="M60" s="4060" t="s">
        <v>15</v>
      </c>
      <c r="N60" s="4060" t="s">
        <v>63</v>
      </c>
      <c r="O60" s="4060" t="s">
        <v>16</v>
      </c>
      <c r="P60" s="4060" t="s">
        <v>15</v>
      </c>
      <c r="Q60" s="4060" t="s">
        <v>76</v>
      </c>
      <c r="R60" s="4060" t="s">
        <v>77</v>
      </c>
      <c r="S60" s="4060" t="s">
        <v>81</v>
      </c>
      <c r="T60" s="4060" t="s">
        <v>221</v>
      </c>
      <c r="U60" s="4060" t="s">
        <v>81</v>
      </c>
      <c r="V60" s="4060" t="s">
        <v>34</v>
      </c>
      <c r="W60" s="4060" t="s">
        <v>16</v>
      </c>
      <c r="X60" s="4060" t="s">
        <v>61</v>
      </c>
      <c r="Y60" s="4060" t="s">
        <v>78</v>
      </c>
      <c r="Z60" s="4060" t="s">
        <v>209</v>
      </c>
      <c r="AA60" s="4060" t="s">
        <v>81</v>
      </c>
      <c r="AB60" s="4060" t="s">
        <v>86</v>
      </c>
      <c r="AC60" s="4060" t="s">
        <v>63</v>
      </c>
      <c r="AD60" s="4061" t="s">
        <v>62</v>
      </c>
      <c r="AE60" s="4058" t="s">
        <v>80</v>
      </c>
      <c r="AF60" s="4060" t="s">
        <v>209</v>
      </c>
      <c r="AG60" s="4060" t="s">
        <v>34</v>
      </c>
      <c r="AH60" s="4060" t="s">
        <v>80</v>
      </c>
      <c r="AI60" s="4060" t="s">
        <v>80</v>
      </c>
      <c r="AJ60" s="4060" t="s">
        <v>209</v>
      </c>
      <c r="AK60" s="4060" t="s">
        <v>59</v>
      </c>
      <c r="AL60" s="4060" t="s">
        <v>209</v>
      </c>
      <c r="AM60" s="4060" t="s">
        <v>221</v>
      </c>
      <c r="AN60" s="4061" t="s">
        <v>79</v>
      </c>
    </row>
    <row r="61" spans="1:40" ht="15.6" hidden="1" customHeight="1">
      <c r="A61" s="12">
        <v>26</v>
      </c>
      <c r="B61" s="70" t="s">
        <v>189</v>
      </c>
      <c r="C61" s="71" t="s">
        <v>56</v>
      </c>
      <c r="D61" s="531" t="s">
        <v>190</v>
      </c>
      <c r="E61" s="4031" t="s">
        <v>970</v>
      </c>
      <c r="F61" s="4008" t="s">
        <v>971</v>
      </c>
      <c r="G61" s="4009">
        <v>42948</v>
      </c>
      <c r="H61" s="4009">
        <v>42949</v>
      </c>
      <c r="I61" s="4311" t="s">
        <v>193</v>
      </c>
      <c r="J61" s="4445"/>
      <c r="K61" s="4009">
        <v>42952</v>
      </c>
      <c r="L61" s="4009">
        <v>42952</v>
      </c>
      <c r="M61" s="4009">
        <v>42954</v>
      </c>
      <c r="N61" s="4009">
        <v>42955</v>
      </c>
      <c r="O61" s="4009">
        <v>42956</v>
      </c>
      <c r="P61" s="4009">
        <v>42957</v>
      </c>
      <c r="Q61" s="4009">
        <v>42958</v>
      </c>
      <c r="R61" s="4009">
        <v>42959</v>
      </c>
      <c r="S61" s="4009">
        <v>42961</v>
      </c>
      <c r="T61" s="4009">
        <v>42961</v>
      </c>
      <c r="U61" s="4009">
        <v>42966</v>
      </c>
      <c r="V61" s="4009">
        <v>42966</v>
      </c>
      <c r="W61" s="4009">
        <v>42967</v>
      </c>
      <c r="X61" s="4009">
        <v>42968</v>
      </c>
      <c r="Y61" s="4009">
        <v>42969</v>
      </c>
      <c r="Z61" s="4009">
        <v>42970</v>
      </c>
      <c r="AA61" s="4009">
        <v>42976</v>
      </c>
      <c r="AB61" s="4009">
        <v>42976</v>
      </c>
      <c r="AC61" s="4009">
        <v>42979</v>
      </c>
      <c r="AD61" s="4078">
        <v>42979</v>
      </c>
      <c r="AE61" s="4079"/>
      <c r="AF61" s="4080"/>
      <c r="AG61" s="4080"/>
      <c r="AH61" s="4080"/>
      <c r="AI61" s="4080"/>
      <c r="AJ61" s="4080"/>
      <c r="AK61" s="4080"/>
      <c r="AL61" s="4080"/>
      <c r="AM61" s="4080"/>
      <c r="AN61" s="4081"/>
    </row>
    <row r="62" spans="1:40" ht="15.6" hidden="1" customHeight="1">
      <c r="A62" s="4066">
        <v>27</v>
      </c>
      <c r="B62" s="3997" t="s">
        <v>253</v>
      </c>
      <c r="C62" s="3998" t="s">
        <v>56</v>
      </c>
      <c r="D62" s="4020" t="s">
        <v>254</v>
      </c>
      <c r="E62" s="4035" t="s">
        <v>981</v>
      </c>
      <c r="F62" s="4014" t="s">
        <v>982</v>
      </c>
      <c r="G62" s="4012">
        <v>42955</v>
      </c>
      <c r="H62" s="4012">
        <v>42956</v>
      </c>
      <c r="I62" s="4012">
        <v>42957</v>
      </c>
      <c r="J62" s="4012">
        <v>42958</v>
      </c>
      <c r="K62" s="4012">
        <v>42959</v>
      </c>
      <c r="L62" s="4012">
        <v>42959</v>
      </c>
      <c r="M62" s="4012">
        <v>42961</v>
      </c>
      <c r="N62" s="4012">
        <v>42962</v>
      </c>
      <c r="O62" s="4012">
        <v>42963</v>
      </c>
      <c r="P62" s="4012">
        <v>42964</v>
      </c>
      <c r="Q62" s="4012">
        <v>42965</v>
      </c>
      <c r="R62" s="4012">
        <v>42966</v>
      </c>
      <c r="S62" s="4012">
        <v>42968</v>
      </c>
      <c r="T62" s="4012">
        <v>42968</v>
      </c>
      <c r="U62" s="4012">
        <v>42973</v>
      </c>
      <c r="V62" s="4012">
        <v>42973</v>
      </c>
      <c r="W62" s="4012">
        <v>42974</v>
      </c>
      <c r="X62" s="4012">
        <v>42975</v>
      </c>
      <c r="Y62" s="4012">
        <v>42976</v>
      </c>
      <c r="Z62" s="4012">
        <v>42977</v>
      </c>
      <c r="AA62" s="4012">
        <v>42983</v>
      </c>
      <c r="AB62" s="4012">
        <v>42983</v>
      </c>
      <c r="AC62" s="4012">
        <v>42986</v>
      </c>
      <c r="AD62" s="4073">
        <v>42986</v>
      </c>
      <c r="AE62" s="4079"/>
      <c r="AF62" s="4080"/>
      <c r="AG62" s="4080"/>
      <c r="AH62" s="4080"/>
      <c r="AI62" s="4080"/>
      <c r="AJ62" s="4080"/>
      <c r="AK62" s="4080"/>
      <c r="AL62" s="4080"/>
      <c r="AM62" s="4080"/>
      <c r="AN62" s="4081"/>
    </row>
    <row r="63" spans="1:40" ht="15.75" hidden="1" thickBot="1">
      <c r="A63" s="4066">
        <v>28</v>
      </c>
      <c r="B63" s="3997" t="s">
        <v>624</v>
      </c>
      <c r="C63" s="3998" t="s">
        <v>56</v>
      </c>
      <c r="D63" s="4020" t="s">
        <v>625</v>
      </c>
      <c r="E63" s="818" t="s">
        <v>694</v>
      </c>
      <c r="F63" s="1398" t="s">
        <v>695</v>
      </c>
      <c r="G63" s="406">
        <v>42962</v>
      </c>
      <c r="H63" s="406">
        <v>42963</v>
      </c>
      <c r="I63" s="406">
        <v>42964</v>
      </c>
      <c r="J63" s="406">
        <v>42965</v>
      </c>
      <c r="K63" s="406">
        <v>42966</v>
      </c>
      <c r="L63" s="406">
        <v>42966</v>
      </c>
      <c r="M63" s="406">
        <v>42968</v>
      </c>
      <c r="N63" s="406">
        <v>42969</v>
      </c>
      <c r="O63" s="406">
        <v>42970</v>
      </c>
      <c r="P63" s="406">
        <v>42971</v>
      </c>
      <c r="Q63" s="406">
        <v>42972</v>
      </c>
      <c r="R63" s="406">
        <v>42973</v>
      </c>
      <c r="S63" s="406">
        <v>42975</v>
      </c>
      <c r="T63" s="406">
        <v>42975</v>
      </c>
      <c r="U63" s="406">
        <v>42980</v>
      </c>
      <c r="V63" s="406">
        <v>42980</v>
      </c>
      <c r="W63" s="406">
        <v>42981</v>
      </c>
      <c r="X63" s="406">
        <v>42982</v>
      </c>
      <c r="Y63" s="406">
        <v>42983</v>
      </c>
      <c r="Z63" s="406">
        <v>42984</v>
      </c>
      <c r="AA63" s="406">
        <v>42990</v>
      </c>
      <c r="AB63" s="406">
        <v>42990</v>
      </c>
      <c r="AC63" s="406">
        <v>42993</v>
      </c>
      <c r="AD63" s="816">
        <v>42993</v>
      </c>
      <c r="AE63" s="4079"/>
      <c r="AF63" s="4080"/>
      <c r="AG63" s="4080"/>
      <c r="AH63" s="4080"/>
      <c r="AI63" s="4080"/>
      <c r="AJ63" s="4080"/>
      <c r="AK63" s="4080"/>
      <c r="AL63" s="4080"/>
      <c r="AM63" s="4080"/>
      <c r="AN63" s="4081"/>
    </row>
    <row r="64" spans="1:40" ht="15.75" hidden="1" thickBot="1">
      <c r="A64" s="4066">
        <v>29</v>
      </c>
      <c r="B64" s="3997" t="s">
        <v>423</v>
      </c>
      <c r="C64" s="3998" t="s">
        <v>56</v>
      </c>
      <c r="D64" s="4020" t="s">
        <v>424</v>
      </c>
      <c r="E64" s="4021" t="s">
        <v>628</v>
      </c>
      <c r="F64" s="4008" t="s">
        <v>629</v>
      </c>
      <c r="G64" s="4009">
        <v>42969</v>
      </c>
      <c r="H64" s="4009">
        <v>42970</v>
      </c>
      <c r="I64" s="4446" t="s">
        <v>193</v>
      </c>
      <c r="J64" s="4447"/>
      <c r="K64" s="4082">
        <v>42973</v>
      </c>
      <c r="L64" s="4082">
        <v>42973</v>
      </c>
      <c r="M64" s="4082">
        <v>42975</v>
      </c>
      <c r="N64" s="4082">
        <v>42976</v>
      </c>
      <c r="O64" s="4082">
        <v>42977</v>
      </c>
      <c r="P64" s="4082">
        <v>42978</v>
      </c>
      <c r="Q64" s="4446" t="s">
        <v>193</v>
      </c>
      <c r="R64" s="4447"/>
      <c r="S64" s="4009">
        <v>42982</v>
      </c>
      <c r="T64" s="4009">
        <v>42982</v>
      </c>
      <c r="U64" s="4448" t="s">
        <v>1419</v>
      </c>
      <c r="V64" s="4449"/>
      <c r="W64" s="4448" t="s">
        <v>1420</v>
      </c>
      <c r="X64" s="4449"/>
      <c r="Y64" s="4009">
        <v>42990</v>
      </c>
      <c r="Z64" s="4009">
        <v>42991</v>
      </c>
      <c r="AA64" s="4009">
        <v>42997</v>
      </c>
      <c r="AB64" s="4009">
        <v>42997</v>
      </c>
      <c r="AC64" s="4009">
        <v>43000</v>
      </c>
      <c r="AD64" s="4078">
        <v>43000</v>
      </c>
      <c r="AE64" s="4079"/>
      <c r="AF64" s="4080"/>
      <c r="AG64" s="4080"/>
      <c r="AH64" s="4080"/>
      <c r="AI64" s="4080"/>
      <c r="AJ64" s="4080"/>
      <c r="AK64" s="4080"/>
      <c r="AL64" s="4080"/>
      <c r="AM64" s="4080"/>
      <c r="AN64" s="4081"/>
    </row>
    <row r="65" spans="1:40" ht="15.75" hidden="1" thickBot="1">
      <c r="A65" s="4066">
        <v>30</v>
      </c>
      <c r="B65" s="3997" t="s">
        <v>581</v>
      </c>
      <c r="C65" s="3998" t="s">
        <v>56</v>
      </c>
      <c r="D65" s="4020" t="s">
        <v>582</v>
      </c>
      <c r="E65" s="4021" t="s">
        <v>983</v>
      </c>
      <c r="F65" s="4008" t="s">
        <v>984</v>
      </c>
      <c r="G65" s="4009">
        <v>42976</v>
      </c>
      <c r="H65" s="4009">
        <v>42977</v>
      </c>
      <c r="I65" s="4009">
        <v>42978</v>
      </c>
      <c r="J65" s="4009">
        <v>42979</v>
      </c>
      <c r="K65" s="4009">
        <v>42980</v>
      </c>
      <c r="L65" s="4009">
        <v>42980</v>
      </c>
      <c r="M65" s="4009">
        <v>42982</v>
      </c>
      <c r="N65" s="4009">
        <v>42983</v>
      </c>
      <c r="O65" s="4009">
        <v>42984</v>
      </c>
      <c r="P65" s="4009">
        <v>42985</v>
      </c>
      <c r="Q65" s="4009">
        <v>42986</v>
      </c>
      <c r="R65" s="4009">
        <v>42987</v>
      </c>
      <c r="S65" s="4009">
        <v>42989</v>
      </c>
      <c r="T65" s="4009">
        <v>42989</v>
      </c>
      <c r="U65" s="4009">
        <v>42994</v>
      </c>
      <c r="V65" s="4009">
        <v>42994</v>
      </c>
      <c r="W65" s="4009">
        <v>42995</v>
      </c>
      <c r="X65" s="4009">
        <v>42996</v>
      </c>
      <c r="Y65" s="4009">
        <v>42997</v>
      </c>
      <c r="Z65" s="4009">
        <v>42998</v>
      </c>
      <c r="AA65" s="4009">
        <v>43004</v>
      </c>
      <c r="AB65" s="4009">
        <v>43004</v>
      </c>
      <c r="AC65" s="4009">
        <v>43014</v>
      </c>
      <c r="AD65" s="4078">
        <v>43014</v>
      </c>
      <c r="AE65" s="4079"/>
      <c r="AF65" s="4080"/>
      <c r="AG65" s="4080"/>
      <c r="AH65" s="4080"/>
      <c r="AI65" s="4080"/>
      <c r="AJ65" s="4080"/>
      <c r="AK65" s="4080"/>
      <c r="AL65" s="4080"/>
      <c r="AM65" s="4080"/>
      <c r="AN65" s="4081"/>
    </row>
    <row r="66" spans="1:40" ht="15.75" hidden="1" thickBot="1">
      <c r="A66" s="4066">
        <v>31</v>
      </c>
      <c r="B66" s="3997" t="s">
        <v>191</v>
      </c>
      <c r="C66" s="3998" t="s">
        <v>56</v>
      </c>
      <c r="D66" s="4020" t="s">
        <v>192</v>
      </c>
      <c r="E66" s="4021" t="s">
        <v>708</v>
      </c>
      <c r="F66" s="4008" t="s">
        <v>709</v>
      </c>
      <c r="G66" s="4009">
        <v>42983</v>
      </c>
      <c r="H66" s="4009">
        <v>42984</v>
      </c>
      <c r="I66" s="4009">
        <v>42985</v>
      </c>
      <c r="J66" s="4009">
        <v>42986</v>
      </c>
      <c r="K66" s="4009">
        <v>42987</v>
      </c>
      <c r="L66" s="4009">
        <v>42987</v>
      </c>
      <c r="M66" s="4009">
        <v>42989</v>
      </c>
      <c r="N66" s="4009">
        <v>42990</v>
      </c>
      <c r="O66" s="4009">
        <v>42991</v>
      </c>
      <c r="P66" s="4009">
        <v>42992</v>
      </c>
      <c r="Q66" s="4009">
        <v>42993</v>
      </c>
      <c r="R66" s="4009">
        <v>42994</v>
      </c>
      <c r="S66" s="4009">
        <v>42996</v>
      </c>
      <c r="T66" s="4009">
        <v>42996</v>
      </c>
      <c r="U66" s="4009">
        <v>43001</v>
      </c>
      <c r="V66" s="4009">
        <v>43001</v>
      </c>
      <c r="W66" s="4009">
        <v>43002</v>
      </c>
      <c r="X66" s="4009">
        <v>43003</v>
      </c>
      <c r="Y66" s="4009">
        <v>43004</v>
      </c>
      <c r="Z66" s="4009">
        <v>43005</v>
      </c>
      <c r="AA66" s="4009">
        <v>43011</v>
      </c>
      <c r="AB66" s="4009">
        <v>43011</v>
      </c>
      <c r="AC66" s="4009">
        <v>43021</v>
      </c>
      <c r="AD66" s="4078">
        <v>43021</v>
      </c>
      <c r="AE66" s="4079"/>
      <c r="AF66" s="4080"/>
      <c r="AG66" s="4080"/>
      <c r="AH66" s="4080"/>
      <c r="AI66" s="4080"/>
      <c r="AJ66" s="4080"/>
      <c r="AK66" s="4080"/>
      <c r="AL66" s="4080"/>
      <c r="AM66" s="4080"/>
      <c r="AN66" s="4081"/>
    </row>
    <row r="67" spans="1:40" ht="15.75" hidden="1" thickBot="1">
      <c r="A67" s="4066">
        <v>32</v>
      </c>
      <c r="B67" s="4022" t="s">
        <v>266</v>
      </c>
      <c r="C67" s="4023" t="s">
        <v>56</v>
      </c>
      <c r="D67" s="4024" t="s">
        <v>267</v>
      </c>
      <c r="E67" s="4021" t="s">
        <v>983</v>
      </c>
      <c r="F67" s="4008" t="s">
        <v>984</v>
      </c>
      <c r="G67" s="4009">
        <v>42990</v>
      </c>
      <c r="H67" s="4009">
        <v>42991</v>
      </c>
      <c r="I67" s="4009">
        <v>42992</v>
      </c>
      <c r="J67" s="4009">
        <v>42993</v>
      </c>
      <c r="K67" s="4009">
        <v>42994</v>
      </c>
      <c r="L67" s="4009">
        <v>42994</v>
      </c>
      <c r="M67" s="4009">
        <v>42996</v>
      </c>
      <c r="N67" s="4009">
        <v>42997</v>
      </c>
      <c r="O67" s="4009">
        <v>42998</v>
      </c>
      <c r="P67" s="4009">
        <v>42999</v>
      </c>
      <c r="Q67" s="4009">
        <v>43000</v>
      </c>
      <c r="R67" s="4009">
        <v>43001</v>
      </c>
      <c r="S67" s="4009">
        <v>43003</v>
      </c>
      <c r="T67" s="4009">
        <v>43003</v>
      </c>
      <c r="U67" s="4009">
        <v>43008</v>
      </c>
      <c r="V67" s="4009">
        <v>43008</v>
      </c>
      <c r="W67" s="4009">
        <v>43009</v>
      </c>
      <c r="X67" s="4009">
        <v>43010</v>
      </c>
      <c r="Y67" s="4009">
        <v>43011</v>
      </c>
      <c r="Z67" s="4009">
        <v>43012</v>
      </c>
      <c r="AA67" s="4009">
        <v>43018</v>
      </c>
      <c r="AB67" s="4009">
        <v>43018</v>
      </c>
      <c r="AC67" s="4009">
        <v>43028</v>
      </c>
      <c r="AD67" s="4078">
        <v>43028</v>
      </c>
      <c r="AE67" s="4079"/>
      <c r="AF67" s="4080"/>
      <c r="AG67" s="4080"/>
      <c r="AH67" s="4080"/>
      <c r="AI67" s="4080"/>
      <c r="AJ67" s="4080"/>
      <c r="AK67" s="4080"/>
      <c r="AL67" s="4080"/>
      <c r="AM67" s="4080"/>
      <c r="AN67" s="4081"/>
    </row>
    <row r="68" spans="1:40" ht="15.75" hidden="1" thickBot="1">
      <c r="A68" s="4066">
        <v>33</v>
      </c>
      <c r="B68" s="3997" t="s">
        <v>197</v>
      </c>
      <c r="C68" s="3998" t="s">
        <v>56</v>
      </c>
      <c r="D68" s="4020" t="s">
        <v>198</v>
      </c>
      <c r="E68" s="4021" t="s">
        <v>985</v>
      </c>
      <c r="F68" s="3997" t="s">
        <v>986</v>
      </c>
      <c r="G68" s="3999">
        <v>42997</v>
      </c>
      <c r="H68" s="3999">
        <v>42998</v>
      </c>
      <c r="I68" s="3999">
        <v>42999</v>
      </c>
      <c r="J68" s="3999">
        <v>43000</v>
      </c>
      <c r="K68" s="3999">
        <v>43001</v>
      </c>
      <c r="L68" s="3999">
        <v>43001</v>
      </c>
      <c r="M68" s="3999">
        <v>43003</v>
      </c>
      <c r="N68" s="3999">
        <v>43004</v>
      </c>
      <c r="O68" s="3999">
        <v>43005</v>
      </c>
      <c r="P68" s="3999">
        <v>43006</v>
      </c>
      <c r="Q68" s="3999">
        <v>43007</v>
      </c>
      <c r="R68" s="3999">
        <v>43008</v>
      </c>
      <c r="S68" s="3999">
        <v>43010</v>
      </c>
      <c r="T68" s="3999">
        <v>43010</v>
      </c>
      <c r="U68" s="3999">
        <v>43015</v>
      </c>
      <c r="V68" s="3999">
        <v>43015</v>
      </c>
      <c r="W68" s="3999">
        <v>43016</v>
      </c>
      <c r="X68" s="3999">
        <v>43017</v>
      </c>
      <c r="Y68" s="3999">
        <v>43018</v>
      </c>
      <c r="Z68" s="3999">
        <v>43019</v>
      </c>
      <c r="AA68" s="3999">
        <v>43025</v>
      </c>
      <c r="AB68" s="3999">
        <v>43025</v>
      </c>
      <c r="AC68" s="3999">
        <v>43035</v>
      </c>
      <c r="AD68" s="4000">
        <v>43035</v>
      </c>
      <c r="AE68" s="4079"/>
      <c r="AF68" s="4080"/>
      <c r="AG68" s="4080"/>
      <c r="AH68" s="4080"/>
      <c r="AI68" s="4080"/>
      <c r="AJ68" s="4080"/>
      <c r="AK68" s="4080"/>
      <c r="AL68" s="4080"/>
      <c r="AM68" s="4080"/>
      <c r="AN68" s="4081"/>
    </row>
    <row r="69" spans="1:40" ht="15.75" hidden="1" thickBot="1">
      <c r="A69" s="4062">
        <v>34</v>
      </c>
      <c r="B69" s="3992" t="s">
        <v>511</v>
      </c>
      <c r="C69" s="3993" t="s">
        <v>56</v>
      </c>
      <c r="D69" s="4026" t="s">
        <v>512</v>
      </c>
      <c r="E69" s="1396" t="s">
        <v>704</v>
      </c>
      <c r="F69" s="4001" t="s">
        <v>705</v>
      </c>
      <c r="G69" s="4002">
        <v>43004</v>
      </c>
      <c r="H69" s="4002">
        <v>43005</v>
      </c>
      <c r="I69" s="4002">
        <v>43006</v>
      </c>
      <c r="J69" s="4002">
        <v>43007</v>
      </c>
      <c r="K69" s="4002">
        <v>43008</v>
      </c>
      <c r="L69" s="4002">
        <v>43008</v>
      </c>
      <c r="M69" s="4002">
        <v>43010</v>
      </c>
      <c r="N69" s="4002">
        <v>43011</v>
      </c>
      <c r="O69" s="4002">
        <v>43012</v>
      </c>
      <c r="P69" s="4002">
        <v>43013</v>
      </c>
      <c r="Q69" s="4002">
        <v>43014</v>
      </c>
      <c r="R69" s="4002">
        <v>43015</v>
      </c>
      <c r="S69" s="4002">
        <v>43017</v>
      </c>
      <c r="T69" s="4002">
        <v>43017</v>
      </c>
      <c r="U69" s="4002">
        <v>43022</v>
      </c>
      <c r="V69" s="4002">
        <v>43022</v>
      </c>
      <c r="W69" s="4002">
        <v>43023</v>
      </c>
      <c r="X69" s="4002">
        <v>43024</v>
      </c>
      <c r="Y69" s="4002">
        <v>43025</v>
      </c>
      <c r="Z69" s="4002">
        <v>43026</v>
      </c>
      <c r="AA69" s="4002">
        <v>43032</v>
      </c>
      <c r="AB69" s="4002">
        <v>43032</v>
      </c>
      <c r="AC69" s="4002">
        <v>43039</v>
      </c>
      <c r="AD69" s="4003">
        <v>43040</v>
      </c>
      <c r="AE69" s="4079"/>
      <c r="AF69" s="4080"/>
      <c r="AG69" s="4080"/>
      <c r="AH69" s="4080"/>
      <c r="AI69" s="4080"/>
      <c r="AJ69" s="4080"/>
      <c r="AK69" s="4080"/>
      <c r="AL69" s="4080"/>
      <c r="AM69" s="4080"/>
      <c r="AN69" s="4081"/>
    </row>
    <row r="70" spans="1:40" ht="15.6" hidden="1" customHeight="1">
      <c r="A70" s="817">
        <v>35</v>
      </c>
      <c r="B70" s="818" t="s">
        <v>189</v>
      </c>
      <c r="C70" s="71" t="s">
        <v>56</v>
      </c>
      <c r="D70" s="71" t="s">
        <v>190</v>
      </c>
      <c r="E70" s="818" t="s">
        <v>981</v>
      </c>
      <c r="F70" s="1398" t="s">
        <v>982</v>
      </c>
      <c r="G70" s="406">
        <v>43011</v>
      </c>
      <c r="H70" s="3921">
        <v>43012</v>
      </c>
      <c r="I70" s="4322" t="s">
        <v>193</v>
      </c>
      <c r="J70" s="4450"/>
      <c r="K70" s="3921">
        <v>43015</v>
      </c>
      <c r="L70" s="3921">
        <v>43015</v>
      </c>
      <c r="M70" s="3921">
        <v>43017</v>
      </c>
      <c r="N70" s="3921">
        <v>43018</v>
      </c>
      <c r="O70" s="3921">
        <v>43019</v>
      </c>
      <c r="P70" s="3921">
        <v>43020</v>
      </c>
      <c r="Q70" s="3921">
        <v>43021</v>
      </c>
      <c r="R70" s="3921">
        <v>43022</v>
      </c>
      <c r="S70" s="3921">
        <v>43024</v>
      </c>
      <c r="T70" s="3921">
        <v>43024</v>
      </c>
      <c r="U70" s="3921">
        <v>43029</v>
      </c>
      <c r="V70" s="3921">
        <v>43029</v>
      </c>
      <c r="W70" s="3921">
        <v>43030</v>
      </c>
      <c r="X70" s="3921">
        <v>43031</v>
      </c>
      <c r="Y70" s="3921">
        <v>43032</v>
      </c>
      <c r="Z70" s="3921">
        <v>43033</v>
      </c>
      <c r="AA70" s="3921">
        <v>43039</v>
      </c>
      <c r="AB70" s="3921">
        <v>43039</v>
      </c>
      <c r="AC70" s="3921">
        <v>43042</v>
      </c>
      <c r="AD70" s="13">
        <v>43042</v>
      </c>
      <c r="AE70" s="4079"/>
      <c r="AF70" s="4080"/>
      <c r="AG70" s="4080"/>
      <c r="AH70" s="4080"/>
      <c r="AI70" s="4080"/>
      <c r="AJ70" s="4080"/>
      <c r="AK70" s="4080"/>
      <c r="AL70" s="4080"/>
      <c r="AM70" s="4080"/>
      <c r="AN70" s="4081"/>
    </row>
    <row r="71" spans="1:40" ht="15.75" hidden="1" thickBot="1">
      <c r="A71" s="4083">
        <v>36</v>
      </c>
      <c r="B71" s="4021" t="s">
        <v>253</v>
      </c>
      <c r="C71" s="3998" t="s">
        <v>56</v>
      </c>
      <c r="D71" s="3998" t="s">
        <v>254</v>
      </c>
      <c r="E71" s="4021" t="s">
        <v>987</v>
      </c>
      <c r="F71" s="4008" t="s">
        <v>988</v>
      </c>
      <c r="G71" s="4009">
        <v>43018</v>
      </c>
      <c r="H71" s="3999">
        <v>43019</v>
      </c>
      <c r="I71" s="3999">
        <v>43020</v>
      </c>
      <c r="J71" s="3999">
        <v>43021</v>
      </c>
      <c r="K71" s="3999">
        <v>43022</v>
      </c>
      <c r="L71" s="3999">
        <v>43022</v>
      </c>
      <c r="M71" s="3999">
        <v>43024</v>
      </c>
      <c r="N71" s="3999">
        <v>43025</v>
      </c>
      <c r="O71" s="3999">
        <v>43026</v>
      </c>
      <c r="P71" s="3999">
        <v>43027</v>
      </c>
      <c r="Q71" s="3999">
        <v>43028</v>
      </c>
      <c r="R71" s="3999">
        <v>43029</v>
      </c>
      <c r="S71" s="3999">
        <v>43031</v>
      </c>
      <c r="T71" s="3999">
        <v>43031</v>
      </c>
      <c r="U71" s="3999">
        <v>43036</v>
      </c>
      <c r="V71" s="3999">
        <v>43036</v>
      </c>
      <c r="W71" s="3999">
        <v>43037</v>
      </c>
      <c r="X71" s="3999">
        <v>43038</v>
      </c>
      <c r="Y71" s="3999">
        <v>43039</v>
      </c>
      <c r="Z71" s="3999">
        <v>43040</v>
      </c>
      <c r="AA71" s="3999">
        <v>43046</v>
      </c>
      <c r="AB71" s="3999">
        <v>43046</v>
      </c>
      <c r="AC71" s="3999">
        <v>43049</v>
      </c>
      <c r="AD71" s="4000">
        <v>43049</v>
      </c>
      <c r="AE71" s="4079"/>
      <c r="AF71" s="4080"/>
      <c r="AG71" s="4080"/>
      <c r="AH71" s="4080"/>
      <c r="AI71" s="4080"/>
      <c r="AJ71" s="4080"/>
      <c r="AK71" s="4080"/>
      <c r="AL71" s="4080"/>
      <c r="AM71" s="4080"/>
      <c r="AN71" s="4081"/>
    </row>
    <row r="72" spans="1:40" ht="15.6" hidden="1" customHeight="1">
      <c r="A72" s="4083">
        <v>37</v>
      </c>
      <c r="B72" s="4021" t="s">
        <v>624</v>
      </c>
      <c r="C72" s="3998" t="s">
        <v>56</v>
      </c>
      <c r="D72" s="3998" t="s">
        <v>625</v>
      </c>
      <c r="E72" s="4021" t="s">
        <v>704</v>
      </c>
      <c r="F72" s="4008" t="s">
        <v>705</v>
      </c>
      <c r="G72" s="4009">
        <v>43025</v>
      </c>
      <c r="H72" s="3999">
        <v>43026</v>
      </c>
      <c r="I72" s="3999">
        <v>43027</v>
      </c>
      <c r="J72" s="3999">
        <v>43028</v>
      </c>
      <c r="K72" s="3999">
        <v>43029</v>
      </c>
      <c r="L72" s="3999">
        <v>43029</v>
      </c>
      <c r="M72" s="3999">
        <v>43031</v>
      </c>
      <c r="N72" s="3999">
        <v>43032</v>
      </c>
      <c r="O72" s="3999">
        <v>43033</v>
      </c>
      <c r="P72" s="3999">
        <v>43034</v>
      </c>
      <c r="Q72" s="3999">
        <v>43035</v>
      </c>
      <c r="R72" s="3999">
        <v>43036</v>
      </c>
      <c r="S72" s="3999">
        <v>43038</v>
      </c>
      <c r="T72" s="3999">
        <v>43038</v>
      </c>
      <c r="U72" s="3999">
        <v>43043</v>
      </c>
      <c r="V72" s="3999">
        <v>43043</v>
      </c>
      <c r="W72" s="3999">
        <v>43044</v>
      </c>
      <c r="X72" s="3999">
        <v>43045</v>
      </c>
      <c r="Y72" s="3999">
        <v>43046</v>
      </c>
      <c r="Z72" s="3999">
        <v>43047</v>
      </c>
      <c r="AA72" s="3999">
        <v>43053</v>
      </c>
      <c r="AB72" s="3999">
        <v>43053</v>
      </c>
      <c r="AC72" s="3999">
        <v>43063</v>
      </c>
      <c r="AD72" s="4000">
        <v>43063</v>
      </c>
      <c r="AE72" s="4079"/>
      <c r="AF72" s="4080"/>
      <c r="AG72" s="4080"/>
      <c r="AH72" s="4080"/>
      <c r="AI72" s="4080"/>
      <c r="AJ72" s="4080"/>
      <c r="AK72" s="4080"/>
      <c r="AL72" s="4080"/>
      <c r="AM72" s="4080"/>
      <c r="AN72" s="4081"/>
    </row>
    <row r="73" spans="1:40" ht="15.6" hidden="1" customHeight="1">
      <c r="A73" s="4083">
        <v>38</v>
      </c>
      <c r="B73" s="4021" t="s">
        <v>423</v>
      </c>
      <c r="C73" s="3998" t="s">
        <v>56</v>
      </c>
      <c r="D73" s="3998" t="s">
        <v>424</v>
      </c>
      <c r="E73" s="4021" t="s">
        <v>694</v>
      </c>
      <c r="F73" s="4008" t="s">
        <v>695</v>
      </c>
      <c r="G73" s="4009">
        <v>43032</v>
      </c>
      <c r="H73" s="3999">
        <v>43033</v>
      </c>
      <c r="I73" s="3999">
        <v>43034</v>
      </c>
      <c r="J73" s="3999">
        <v>43035</v>
      </c>
      <c r="K73" s="3999">
        <v>43036</v>
      </c>
      <c r="L73" s="3999">
        <v>43036</v>
      </c>
      <c r="M73" s="3999">
        <v>43038</v>
      </c>
      <c r="N73" s="3999">
        <v>43039</v>
      </c>
      <c r="O73" s="3999">
        <v>43040</v>
      </c>
      <c r="P73" s="3999">
        <v>43041</v>
      </c>
      <c r="Q73" s="3999">
        <v>43042</v>
      </c>
      <c r="R73" s="3999">
        <v>43043</v>
      </c>
      <c r="S73" s="3999">
        <v>43045</v>
      </c>
      <c r="T73" s="3999">
        <v>43045</v>
      </c>
      <c r="U73" s="3999">
        <v>43050</v>
      </c>
      <c r="V73" s="3999">
        <v>43050</v>
      </c>
      <c r="W73" s="3999">
        <v>43051</v>
      </c>
      <c r="X73" s="3999">
        <v>43052</v>
      </c>
      <c r="Y73" s="3999">
        <v>43053</v>
      </c>
      <c r="Z73" s="3999">
        <v>43054</v>
      </c>
      <c r="AA73" s="3999">
        <v>43060</v>
      </c>
      <c r="AB73" s="3999">
        <v>43060</v>
      </c>
      <c r="AC73" s="3999">
        <v>43070</v>
      </c>
      <c r="AD73" s="4000">
        <v>43070</v>
      </c>
      <c r="AE73" s="4079"/>
      <c r="AF73" s="4080"/>
      <c r="AG73" s="4080"/>
      <c r="AH73" s="4080"/>
      <c r="AI73" s="4080"/>
      <c r="AJ73" s="4080"/>
      <c r="AK73" s="4080"/>
      <c r="AL73" s="4080"/>
      <c r="AM73" s="4080"/>
      <c r="AN73" s="4081"/>
    </row>
    <row r="74" spans="1:40" ht="15.75" hidden="1" thickBot="1">
      <c r="A74" s="4083">
        <v>39</v>
      </c>
      <c r="B74" s="4313" t="s">
        <v>1584</v>
      </c>
      <c r="C74" s="4445"/>
      <c r="D74" s="4445"/>
      <c r="E74" s="4021"/>
      <c r="F74" s="4008"/>
      <c r="G74" s="4009"/>
      <c r="H74" s="3999"/>
      <c r="I74" s="3999"/>
      <c r="J74" s="3999"/>
      <c r="K74" s="3999"/>
      <c r="L74" s="3999"/>
      <c r="M74" s="3999"/>
      <c r="N74" s="3999"/>
      <c r="O74" s="3999"/>
      <c r="P74" s="3999"/>
      <c r="Q74" s="3999"/>
      <c r="R74" s="3999"/>
      <c r="S74" s="3999"/>
      <c r="T74" s="3999"/>
      <c r="U74" s="3999"/>
      <c r="V74" s="3999"/>
      <c r="W74" s="3999"/>
      <c r="X74" s="3999"/>
      <c r="Y74" s="3999"/>
      <c r="Z74" s="3999"/>
      <c r="AA74" s="3999"/>
      <c r="AB74" s="3999"/>
      <c r="AC74" s="3999"/>
      <c r="AD74" s="4000"/>
      <c r="AE74" s="4079"/>
      <c r="AF74" s="4080"/>
      <c r="AG74" s="4080"/>
      <c r="AH74" s="4080"/>
      <c r="AI74" s="4080"/>
      <c r="AJ74" s="4080"/>
      <c r="AK74" s="4080"/>
      <c r="AL74" s="4080"/>
      <c r="AM74" s="4080"/>
      <c r="AN74" s="4081"/>
    </row>
    <row r="75" spans="1:40" ht="15.6" hidden="1" customHeight="1">
      <c r="A75" s="4083"/>
      <c r="B75" s="4021" t="s">
        <v>511</v>
      </c>
      <c r="C75" s="3998" t="s">
        <v>56</v>
      </c>
      <c r="D75" s="3998" t="s">
        <v>512</v>
      </c>
      <c r="E75" s="4021" t="s">
        <v>995</v>
      </c>
      <c r="F75" s="4008" t="s">
        <v>996</v>
      </c>
      <c r="G75" s="4009">
        <v>43039</v>
      </c>
      <c r="H75" s="4009">
        <v>43040</v>
      </c>
      <c r="I75" s="4009">
        <v>43041</v>
      </c>
      <c r="J75" s="4009">
        <v>43042</v>
      </c>
      <c r="K75" s="4009">
        <v>43043</v>
      </c>
      <c r="L75" s="4009">
        <v>43043</v>
      </c>
      <c r="M75" s="4009">
        <v>43045</v>
      </c>
      <c r="N75" s="4009">
        <v>43046</v>
      </c>
      <c r="O75" s="4009">
        <v>43047</v>
      </c>
      <c r="P75" s="4009">
        <v>43048</v>
      </c>
      <c r="Q75" s="4009">
        <v>43049</v>
      </c>
      <c r="R75" s="4009">
        <v>43050</v>
      </c>
      <c r="S75" s="4009">
        <v>43052</v>
      </c>
      <c r="T75" s="4009">
        <v>43052</v>
      </c>
      <c r="U75" s="4009">
        <v>43057</v>
      </c>
      <c r="V75" s="4009">
        <v>43057</v>
      </c>
      <c r="W75" s="4009">
        <v>43058</v>
      </c>
      <c r="X75" s="4009">
        <v>43059</v>
      </c>
      <c r="Y75" s="4009">
        <v>43060</v>
      </c>
      <c r="Z75" s="4009">
        <v>43061</v>
      </c>
      <c r="AA75" s="4009">
        <v>43067</v>
      </c>
      <c r="AB75" s="4009">
        <v>43067</v>
      </c>
      <c r="AC75" s="4009">
        <v>43077</v>
      </c>
      <c r="AD75" s="4078">
        <v>43077</v>
      </c>
      <c r="AE75" s="4079"/>
      <c r="AF75" s="4080"/>
      <c r="AG75" s="4080"/>
      <c r="AH75" s="4080"/>
      <c r="AI75" s="4080"/>
      <c r="AJ75" s="4080"/>
      <c r="AK75" s="4080"/>
      <c r="AL75" s="4080"/>
      <c r="AM75" s="4080"/>
      <c r="AN75" s="4081"/>
    </row>
    <row r="76" spans="1:40" ht="15.6" hidden="1" customHeight="1">
      <c r="A76" s="4083">
        <v>40</v>
      </c>
      <c r="B76" s="4021" t="s">
        <v>581</v>
      </c>
      <c r="C76" s="3998" t="s">
        <v>56</v>
      </c>
      <c r="D76" s="3998" t="s">
        <v>582</v>
      </c>
      <c r="E76" s="4021" t="s">
        <v>1268</v>
      </c>
      <c r="F76" s="4008" t="s">
        <v>1269</v>
      </c>
      <c r="G76" s="4009">
        <v>43046</v>
      </c>
      <c r="H76" s="4009">
        <v>43047</v>
      </c>
      <c r="I76" s="4009">
        <v>43048</v>
      </c>
      <c r="J76" s="4009">
        <v>43049</v>
      </c>
      <c r="K76" s="4009">
        <v>43050</v>
      </c>
      <c r="L76" s="4009">
        <v>43050</v>
      </c>
      <c r="M76" s="4009">
        <v>43052</v>
      </c>
      <c r="N76" s="4009">
        <v>43053</v>
      </c>
      <c r="O76" s="4009">
        <v>43054</v>
      </c>
      <c r="P76" s="4009">
        <v>43055</v>
      </c>
      <c r="Q76" s="4009">
        <v>43056</v>
      </c>
      <c r="R76" s="4009">
        <v>43057</v>
      </c>
      <c r="S76" s="4009">
        <v>43059</v>
      </c>
      <c r="T76" s="4009">
        <v>43059</v>
      </c>
      <c r="U76" s="4009">
        <v>43064</v>
      </c>
      <c r="V76" s="4009">
        <v>43064</v>
      </c>
      <c r="W76" s="4009">
        <v>43065</v>
      </c>
      <c r="X76" s="4009">
        <v>43066</v>
      </c>
      <c r="Y76" s="4009">
        <v>43067</v>
      </c>
      <c r="Z76" s="4009">
        <v>43068</v>
      </c>
      <c r="AA76" s="4009">
        <v>43074</v>
      </c>
      <c r="AB76" s="4009">
        <v>43074</v>
      </c>
      <c r="AC76" s="4009">
        <v>43084</v>
      </c>
      <c r="AD76" s="4078">
        <v>43084</v>
      </c>
      <c r="AE76" s="4079"/>
      <c r="AF76" s="4080"/>
      <c r="AG76" s="4080"/>
      <c r="AH76" s="4080"/>
      <c r="AI76" s="4080"/>
      <c r="AJ76" s="4080"/>
      <c r="AK76" s="4080"/>
      <c r="AL76" s="4080"/>
      <c r="AM76" s="4080"/>
      <c r="AN76" s="4081"/>
    </row>
    <row r="77" spans="1:40" ht="15.75" hidden="1" thickBot="1">
      <c r="A77" s="4083">
        <v>41</v>
      </c>
      <c r="B77" s="4021" t="s">
        <v>191</v>
      </c>
      <c r="C77" s="3998" t="s">
        <v>56</v>
      </c>
      <c r="D77" s="3998" t="s">
        <v>192</v>
      </c>
      <c r="E77" s="4027" t="s">
        <v>985</v>
      </c>
      <c r="F77" s="4014" t="s">
        <v>986</v>
      </c>
      <c r="G77" s="4009">
        <v>43053</v>
      </c>
      <c r="H77" s="4009">
        <v>43054</v>
      </c>
      <c r="I77" s="4009">
        <v>43055</v>
      </c>
      <c r="J77" s="4009">
        <v>43056</v>
      </c>
      <c r="K77" s="4009">
        <v>43057</v>
      </c>
      <c r="L77" s="4009">
        <v>43057</v>
      </c>
      <c r="M77" s="4009">
        <v>43059</v>
      </c>
      <c r="N77" s="4009">
        <v>43060</v>
      </c>
      <c r="O77" s="4009">
        <v>43061</v>
      </c>
      <c r="P77" s="4009">
        <v>43062</v>
      </c>
      <c r="Q77" s="4009">
        <v>43063</v>
      </c>
      <c r="R77" s="4009">
        <v>43064</v>
      </c>
      <c r="S77" s="4009">
        <v>43066</v>
      </c>
      <c r="T77" s="4009">
        <v>43066</v>
      </c>
      <c r="U77" s="4009">
        <v>43071</v>
      </c>
      <c r="V77" s="4009">
        <v>43071</v>
      </c>
      <c r="W77" s="4009">
        <v>43072</v>
      </c>
      <c r="X77" s="4009">
        <v>43073</v>
      </c>
      <c r="Y77" s="4009">
        <v>43074</v>
      </c>
      <c r="Z77" s="4009">
        <v>43075</v>
      </c>
      <c r="AA77" s="4009">
        <v>43081</v>
      </c>
      <c r="AB77" s="4009">
        <v>43081</v>
      </c>
      <c r="AC77" s="4009">
        <v>43088</v>
      </c>
      <c r="AD77" s="4078">
        <v>43088</v>
      </c>
      <c r="AE77" s="4079"/>
      <c r="AF77" s="4080"/>
      <c r="AG77" s="4080"/>
      <c r="AH77" s="4080"/>
      <c r="AI77" s="4080"/>
      <c r="AJ77" s="4080"/>
      <c r="AK77" s="4080"/>
      <c r="AL77" s="4080"/>
      <c r="AM77" s="4080"/>
      <c r="AN77" s="4081"/>
    </row>
    <row r="78" spans="1:40" ht="15.75" hidden="1" thickBot="1">
      <c r="A78" s="4083">
        <v>42</v>
      </c>
      <c r="B78" s="4025" t="s">
        <v>266</v>
      </c>
      <c r="C78" s="4023" t="s">
        <v>56</v>
      </c>
      <c r="D78" s="4023" t="s">
        <v>267</v>
      </c>
      <c r="E78" s="1397" t="s">
        <v>1268</v>
      </c>
      <c r="F78" s="1400" t="s">
        <v>1269</v>
      </c>
      <c r="G78" s="4009">
        <v>43060</v>
      </c>
      <c r="H78" s="4009">
        <v>43061</v>
      </c>
      <c r="I78" s="4311" t="s">
        <v>193</v>
      </c>
      <c r="J78" s="4451"/>
      <c r="K78" s="4009">
        <v>43064</v>
      </c>
      <c r="L78" s="4009">
        <v>43064</v>
      </c>
      <c r="M78" s="4009">
        <v>43066</v>
      </c>
      <c r="N78" s="4009">
        <v>43067</v>
      </c>
      <c r="O78" s="4009">
        <v>43068</v>
      </c>
      <c r="P78" s="4009">
        <v>43069</v>
      </c>
      <c r="Q78" s="3999">
        <v>43070</v>
      </c>
      <c r="R78" s="3999">
        <v>43071</v>
      </c>
      <c r="S78" s="4009">
        <v>43073</v>
      </c>
      <c r="T78" s="4009">
        <v>43073</v>
      </c>
      <c r="U78" s="4009">
        <v>43078</v>
      </c>
      <c r="V78" s="4009">
        <v>43078</v>
      </c>
      <c r="W78" s="4009">
        <v>43079</v>
      </c>
      <c r="X78" s="4009">
        <v>43080</v>
      </c>
      <c r="Y78" s="4009">
        <v>43081</v>
      </c>
      <c r="Z78" s="4009">
        <v>43082</v>
      </c>
      <c r="AA78" s="4009">
        <v>43088</v>
      </c>
      <c r="AB78" s="4009">
        <v>43088</v>
      </c>
      <c r="AC78" s="4009">
        <v>43098</v>
      </c>
      <c r="AD78" s="4078">
        <v>43098</v>
      </c>
      <c r="AE78" s="4079"/>
      <c r="AF78" s="4080"/>
      <c r="AG78" s="4080"/>
      <c r="AH78" s="4080"/>
      <c r="AI78" s="4080"/>
      <c r="AJ78" s="4080"/>
      <c r="AK78" s="4080"/>
      <c r="AL78" s="4080"/>
      <c r="AM78" s="4080"/>
      <c r="AN78" s="4081"/>
    </row>
    <row r="79" spans="1:40" ht="15.75" hidden="1" thickBot="1">
      <c r="A79" s="4084">
        <v>43</v>
      </c>
      <c r="B79" s="4027" t="s">
        <v>197</v>
      </c>
      <c r="C79" s="3993" t="s">
        <v>56</v>
      </c>
      <c r="D79" s="3993" t="s">
        <v>198</v>
      </c>
      <c r="E79" s="4027" t="s">
        <v>1137</v>
      </c>
      <c r="F79" s="4014" t="s">
        <v>1138</v>
      </c>
      <c r="G79" s="4012">
        <v>43067</v>
      </c>
      <c r="H79" s="4012">
        <v>43068</v>
      </c>
      <c r="I79" s="4012">
        <v>43069</v>
      </c>
      <c r="J79" s="4012">
        <v>43070</v>
      </c>
      <c r="K79" s="4012">
        <v>43071</v>
      </c>
      <c r="L79" s="4012">
        <v>43071</v>
      </c>
      <c r="M79" s="4012">
        <v>43073</v>
      </c>
      <c r="N79" s="4012">
        <v>43074</v>
      </c>
      <c r="O79" s="4012">
        <v>43075</v>
      </c>
      <c r="P79" s="4012">
        <v>43076</v>
      </c>
      <c r="Q79" s="3923" t="s">
        <v>193</v>
      </c>
      <c r="R79" s="3923" t="s">
        <v>193</v>
      </c>
      <c r="S79" s="4012">
        <v>43080</v>
      </c>
      <c r="T79" s="4012">
        <v>43080</v>
      </c>
      <c r="U79" s="4012">
        <v>43085</v>
      </c>
      <c r="V79" s="4012">
        <v>43085</v>
      </c>
      <c r="W79" s="4012">
        <v>43086</v>
      </c>
      <c r="X79" s="4012">
        <v>43087</v>
      </c>
      <c r="Y79" s="4012">
        <v>43088</v>
      </c>
      <c r="Z79" s="4012">
        <v>43089</v>
      </c>
      <c r="AA79" s="4012">
        <v>43095</v>
      </c>
      <c r="AB79" s="4012">
        <v>43095</v>
      </c>
      <c r="AC79" s="4012">
        <v>43105</v>
      </c>
      <c r="AD79" s="4073">
        <v>43105</v>
      </c>
      <c r="AE79" s="4079"/>
      <c r="AF79" s="4080"/>
      <c r="AG79" s="4080"/>
      <c r="AH79" s="4080"/>
      <c r="AI79" s="4080"/>
      <c r="AJ79" s="4080"/>
      <c r="AK79" s="4080"/>
      <c r="AL79" s="4080"/>
      <c r="AM79" s="4080"/>
      <c r="AN79" s="4081"/>
    </row>
    <row r="80" spans="1:40" ht="15.75" hidden="1" thickBot="1">
      <c r="A80" s="817">
        <v>44</v>
      </c>
      <c r="B80" s="819" t="s">
        <v>189</v>
      </c>
      <c r="C80" s="71" t="s">
        <v>56</v>
      </c>
      <c r="D80" s="532" t="s">
        <v>190</v>
      </c>
      <c r="E80" s="818" t="s">
        <v>987</v>
      </c>
      <c r="F80" s="1399" t="s">
        <v>988</v>
      </c>
      <c r="G80" s="111">
        <v>43074</v>
      </c>
      <c r="H80" s="3921">
        <v>43075</v>
      </c>
      <c r="I80" s="3921" t="s">
        <v>193</v>
      </c>
      <c r="J80" s="3921" t="s">
        <v>193</v>
      </c>
      <c r="K80" s="3921">
        <v>43078</v>
      </c>
      <c r="L80" s="3921">
        <v>43078</v>
      </c>
      <c r="M80" s="3921">
        <v>43080</v>
      </c>
      <c r="N80" s="3921">
        <v>43081</v>
      </c>
      <c r="O80" s="3921">
        <v>43082</v>
      </c>
      <c r="P80" s="3921">
        <v>43083</v>
      </c>
      <c r="Q80" s="3921">
        <v>43084</v>
      </c>
      <c r="R80" s="3921">
        <v>43085</v>
      </c>
      <c r="S80" s="3921">
        <v>43087</v>
      </c>
      <c r="T80" s="3921">
        <v>43087</v>
      </c>
      <c r="U80" s="3921">
        <v>43092</v>
      </c>
      <c r="V80" s="3921">
        <v>43092</v>
      </c>
      <c r="W80" s="3921">
        <v>43093</v>
      </c>
      <c r="X80" s="3921">
        <v>43094</v>
      </c>
      <c r="Y80" s="3921">
        <v>43095</v>
      </c>
      <c r="Z80" s="3921">
        <v>43096</v>
      </c>
      <c r="AA80" s="3921">
        <v>43102</v>
      </c>
      <c r="AB80" s="3921">
        <v>43102</v>
      </c>
      <c r="AC80" s="3921">
        <v>43112</v>
      </c>
      <c r="AD80" s="13">
        <v>43112</v>
      </c>
      <c r="AE80" s="4079"/>
      <c r="AF80" s="4080"/>
      <c r="AG80" s="4080"/>
      <c r="AH80" s="4080"/>
      <c r="AI80" s="4080"/>
      <c r="AJ80" s="4080"/>
      <c r="AK80" s="4080"/>
      <c r="AL80" s="4080"/>
      <c r="AM80" s="4080"/>
      <c r="AN80" s="4081"/>
    </row>
    <row r="81" spans="1:40" ht="15.75" hidden="1" thickBot="1">
      <c r="A81" s="4083">
        <v>50</v>
      </c>
      <c r="B81" s="4031" t="s">
        <v>253</v>
      </c>
      <c r="C81" s="3998" t="s">
        <v>56</v>
      </c>
      <c r="D81" s="4032" t="s">
        <v>254</v>
      </c>
      <c r="E81" s="4021" t="s">
        <v>1421</v>
      </c>
      <c r="F81" s="4033" t="s">
        <v>1422</v>
      </c>
      <c r="G81" s="4013">
        <v>43081</v>
      </c>
      <c r="H81" s="3999">
        <v>43082</v>
      </c>
      <c r="I81" s="3999">
        <v>43083</v>
      </c>
      <c r="J81" s="3999">
        <v>43084</v>
      </c>
      <c r="K81" s="3999">
        <v>43085</v>
      </c>
      <c r="L81" s="3999">
        <v>43085</v>
      </c>
      <c r="M81" s="3999">
        <v>43087</v>
      </c>
      <c r="N81" s="3999">
        <v>43088</v>
      </c>
      <c r="O81" s="3999">
        <v>43089</v>
      </c>
      <c r="P81" s="3999">
        <v>43090</v>
      </c>
      <c r="Q81" s="3999">
        <v>43091</v>
      </c>
      <c r="R81" s="3999">
        <v>43092</v>
      </c>
      <c r="S81" s="3999">
        <v>43094</v>
      </c>
      <c r="T81" s="3999">
        <v>43094</v>
      </c>
      <c r="U81" s="3999">
        <v>43099</v>
      </c>
      <c r="V81" s="3999">
        <v>43099</v>
      </c>
      <c r="W81" s="3999">
        <v>43100</v>
      </c>
      <c r="X81" s="3999">
        <v>43101</v>
      </c>
      <c r="Y81" s="3999">
        <v>43102</v>
      </c>
      <c r="Z81" s="3999">
        <v>43103</v>
      </c>
      <c r="AA81" s="3999">
        <v>43109</v>
      </c>
      <c r="AB81" s="3999">
        <v>43109</v>
      </c>
      <c r="AC81" s="3999">
        <v>43119</v>
      </c>
      <c r="AD81" s="4010">
        <v>43119</v>
      </c>
      <c r="AE81" s="111">
        <v>43122</v>
      </c>
      <c r="AF81" s="3921">
        <v>43122</v>
      </c>
      <c r="AG81" s="3921">
        <v>43123</v>
      </c>
      <c r="AH81" s="3921">
        <v>43124</v>
      </c>
      <c r="AI81" s="3921">
        <v>43125</v>
      </c>
      <c r="AJ81" s="3921">
        <v>43125</v>
      </c>
      <c r="AK81" s="3921">
        <v>43126</v>
      </c>
      <c r="AL81" s="3921">
        <v>43127</v>
      </c>
      <c r="AM81" s="3921">
        <v>43129</v>
      </c>
      <c r="AN81" s="13">
        <v>43130</v>
      </c>
    </row>
    <row r="82" spans="1:40" ht="15.75" hidden="1" thickBot="1">
      <c r="A82" s="4083">
        <v>46</v>
      </c>
      <c r="B82" s="4031" t="s">
        <v>1738</v>
      </c>
      <c r="C82" s="3998" t="s">
        <v>56</v>
      </c>
      <c r="D82" s="4032" t="s">
        <v>1739</v>
      </c>
      <c r="E82" s="4085" t="s">
        <v>398</v>
      </c>
      <c r="F82" s="4033"/>
      <c r="G82" s="4013">
        <v>43088</v>
      </c>
      <c r="H82" s="3999">
        <v>43089</v>
      </c>
      <c r="I82" s="4452" t="s">
        <v>1944</v>
      </c>
      <c r="J82" s="4453"/>
      <c r="K82" s="4453"/>
      <c r="L82" s="4453"/>
      <c r="M82" s="4453"/>
      <c r="N82" s="4453"/>
      <c r="O82" s="4453"/>
      <c r="P82" s="4453"/>
      <c r="Q82" s="4453"/>
      <c r="R82" s="4453"/>
      <c r="S82" s="4453"/>
      <c r="T82" s="4453"/>
      <c r="U82" s="4453"/>
      <c r="V82" s="4453"/>
      <c r="W82" s="4453"/>
      <c r="X82" s="4453"/>
      <c r="Y82" s="4453"/>
      <c r="Z82" s="4453"/>
      <c r="AA82" s="4453"/>
      <c r="AB82" s="4453"/>
      <c r="AC82" s="4453"/>
      <c r="AD82" s="4453"/>
      <c r="AE82" s="4013">
        <v>3</v>
      </c>
      <c r="AF82" s="3999">
        <v>3</v>
      </c>
      <c r="AG82" s="3999">
        <v>4</v>
      </c>
      <c r="AH82" s="3999">
        <v>5</v>
      </c>
      <c r="AI82" s="3999">
        <v>6</v>
      </c>
      <c r="AJ82" s="3999">
        <v>6</v>
      </c>
      <c r="AK82" s="3999">
        <v>7</v>
      </c>
      <c r="AL82" s="3999">
        <v>8</v>
      </c>
      <c r="AM82" s="3999">
        <v>10</v>
      </c>
      <c r="AN82" s="4000">
        <v>11</v>
      </c>
    </row>
    <row r="83" spans="1:40" ht="15.75" hidden="1" thickBot="1">
      <c r="A83" s="4083">
        <v>51</v>
      </c>
      <c r="B83" s="4031" t="s">
        <v>191</v>
      </c>
      <c r="C83" s="3998" t="s">
        <v>56</v>
      </c>
      <c r="D83" s="4032" t="s">
        <v>192</v>
      </c>
      <c r="E83" s="4021" t="s">
        <v>1137</v>
      </c>
      <c r="F83" s="4033" t="s">
        <v>1138</v>
      </c>
      <c r="G83" s="4013">
        <v>43088</v>
      </c>
      <c r="H83" s="3999">
        <v>43089</v>
      </c>
      <c r="I83" s="3999">
        <v>43090</v>
      </c>
      <c r="J83" s="3999">
        <v>43091</v>
      </c>
      <c r="K83" s="3999">
        <v>43092</v>
      </c>
      <c r="L83" s="3999">
        <v>43092</v>
      </c>
      <c r="M83" s="3999">
        <v>43094</v>
      </c>
      <c r="N83" s="3999">
        <v>43095</v>
      </c>
      <c r="O83" s="3999">
        <v>43096</v>
      </c>
      <c r="P83" s="3999">
        <v>43097</v>
      </c>
      <c r="Q83" s="3999">
        <v>43098</v>
      </c>
      <c r="R83" s="3999">
        <v>43099</v>
      </c>
      <c r="S83" s="3999">
        <v>43101</v>
      </c>
      <c r="T83" s="3999">
        <v>43101</v>
      </c>
      <c r="U83" s="3999">
        <v>43106</v>
      </c>
      <c r="V83" s="3999">
        <v>43106</v>
      </c>
      <c r="W83" s="3999">
        <v>43107</v>
      </c>
      <c r="X83" s="3999">
        <v>43108</v>
      </c>
      <c r="Y83" s="3999">
        <v>43109</v>
      </c>
      <c r="Z83" s="3999">
        <v>43110</v>
      </c>
      <c r="AA83" s="3999">
        <v>43116</v>
      </c>
      <c r="AB83" s="3999">
        <v>43116</v>
      </c>
      <c r="AC83" s="3999">
        <v>42758</v>
      </c>
      <c r="AD83" s="4010">
        <v>42758</v>
      </c>
      <c r="AE83" s="112">
        <v>42761</v>
      </c>
      <c r="AF83" s="4002">
        <v>42761</v>
      </c>
      <c r="AG83" s="4002">
        <v>42762</v>
      </c>
      <c r="AH83" s="4002">
        <v>42763</v>
      </c>
      <c r="AI83" s="4002">
        <v>42764</v>
      </c>
      <c r="AJ83" s="4002">
        <v>42764</v>
      </c>
      <c r="AK83" s="4002">
        <v>42765</v>
      </c>
      <c r="AL83" s="4002">
        <v>42766</v>
      </c>
      <c r="AM83" s="4002">
        <v>42768</v>
      </c>
      <c r="AN83" s="4003">
        <v>42769</v>
      </c>
    </row>
    <row r="84" spans="1:40" ht="15">
      <c r="A84" s="4454" t="s">
        <v>1228</v>
      </c>
      <c r="B84" s="4410" t="s">
        <v>1838</v>
      </c>
      <c r="C84" s="4416" t="s">
        <v>3618</v>
      </c>
      <c r="D84" s="4419" t="s">
        <v>3619</v>
      </c>
      <c r="E84" s="4439" t="s">
        <v>617</v>
      </c>
      <c r="F84" s="4440"/>
      <c r="G84" s="4421" t="s">
        <v>616</v>
      </c>
      <c r="H84" s="4430"/>
      <c r="I84" s="4422" t="s">
        <v>125</v>
      </c>
      <c r="J84" s="4422"/>
      <c r="K84" s="4422" t="s">
        <v>124</v>
      </c>
      <c r="L84" s="4422"/>
      <c r="M84" s="4422" t="s">
        <v>20</v>
      </c>
      <c r="N84" s="4422"/>
      <c r="O84" s="4422" t="s">
        <v>97</v>
      </c>
      <c r="P84" s="4422"/>
      <c r="Q84" s="4422" t="s">
        <v>110</v>
      </c>
      <c r="R84" s="4422"/>
      <c r="S84" s="4422" t="s">
        <v>506</v>
      </c>
      <c r="T84" s="4422"/>
      <c r="U84" s="4422" t="s">
        <v>92</v>
      </c>
      <c r="V84" s="4422"/>
      <c r="W84" s="4422" t="s">
        <v>93</v>
      </c>
      <c r="X84" s="4422"/>
      <c r="Y84" s="4422" t="s">
        <v>185</v>
      </c>
      <c r="Z84" s="4422"/>
      <c r="AA84" s="4422" t="s">
        <v>21</v>
      </c>
      <c r="AB84" s="4422"/>
      <c r="AC84" s="4431" t="s">
        <v>969</v>
      </c>
      <c r="AD84" s="4427"/>
      <c r="AE84" s="4421" t="s">
        <v>125</v>
      </c>
      <c r="AF84" s="4427"/>
    </row>
    <row r="85" spans="1:40" ht="15">
      <c r="A85" s="4455"/>
      <c r="B85" s="4411"/>
      <c r="C85" s="4417"/>
      <c r="D85" s="4420"/>
      <c r="E85" s="4441"/>
      <c r="F85" s="4442"/>
      <c r="G85" s="4424" t="s">
        <v>220</v>
      </c>
      <c r="H85" s="4444"/>
      <c r="I85" s="4425" t="s">
        <v>691</v>
      </c>
      <c r="J85" s="4425"/>
      <c r="K85" s="4425" t="s">
        <v>1943</v>
      </c>
      <c r="L85" s="4425"/>
      <c r="M85" s="4425" t="s">
        <v>13</v>
      </c>
      <c r="N85" s="4425"/>
      <c r="O85" s="4425" t="s">
        <v>75</v>
      </c>
      <c r="P85" s="4425"/>
      <c r="Q85" s="4425" t="s">
        <v>4</v>
      </c>
      <c r="R85" s="4425"/>
      <c r="S85" s="4425" t="s">
        <v>132</v>
      </c>
      <c r="T85" s="4425"/>
      <c r="U85" s="4425" t="s">
        <v>83</v>
      </c>
      <c r="V85" s="4425"/>
      <c r="W85" s="4425" t="s">
        <v>103</v>
      </c>
      <c r="X85" s="4425"/>
      <c r="Y85" s="4425" t="s">
        <v>178</v>
      </c>
      <c r="Z85" s="4425"/>
      <c r="AA85" s="4425" t="s">
        <v>5</v>
      </c>
      <c r="AB85" s="4425"/>
      <c r="AC85" s="4432" t="s">
        <v>220</v>
      </c>
      <c r="AD85" s="4426"/>
      <c r="AE85" s="4424" t="s">
        <v>691</v>
      </c>
      <c r="AF85" s="4426"/>
    </row>
    <row r="86" spans="1:40" ht="15">
      <c r="A86" s="4455"/>
      <c r="B86" s="4411"/>
      <c r="C86" s="4417"/>
      <c r="D86" s="4420" t="s">
        <v>3620</v>
      </c>
      <c r="E86" s="4443" t="s">
        <v>3621</v>
      </c>
      <c r="F86" s="4396"/>
      <c r="G86" s="4055" t="s">
        <v>3</v>
      </c>
      <c r="H86" s="4077" t="s">
        <v>1</v>
      </c>
      <c r="I86" s="4056" t="s">
        <v>3</v>
      </c>
      <c r="J86" s="4056" t="s">
        <v>1</v>
      </c>
      <c r="K86" s="4056" t="s">
        <v>3</v>
      </c>
      <c r="L86" s="4056" t="s">
        <v>1</v>
      </c>
      <c r="M86" s="4056" t="s">
        <v>3</v>
      </c>
      <c r="N86" s="4056" t="s">
        <v>1</v>
      </c>
      <c r="O86" s="4056" t="s">
        <v>3</v>
      </c>
      <c r="P86" s="4056" t="s">
        <v>1</v>
      </c>
      <c r="Q86" s="4056" t="s">
        <v>3</v>
      </c>
      <c r="R86" s="4056" t="s">
        <v>1</v>
      </c>
      <c r="S86" s="4056" t="s">
        <v>3</v>
      </c>
      <c r="T86" s="4056" t="s">
        <v>1</v>
      </c>
      <c r="U86" s="4056" t="s">
        <v>3</v>
      </c>
      <c r="V86" s="4056" t="s">
        <v>1</v>
      </c>
      <c r="W86" s="4056" t="s">
        <v>3</v>
      </c>
      <c r="X86" s="4056" t="s">
        <v>1</v>
      </c>
      <c r="Y86" s="4056" t="s">
        <v>3</v>
      </c>
      <c r="Z86" s="4056" t="s">
        <v>1</v>
      </c>
      <c r="AA86" s="4056" t="s">
        <v>3</v>
      </c>
      <c r="AB86" s="4056" t="s">
        <v>1</v>
      </c>
      <c r="AC86" s="4056" t="s">
        <v>3</v>
      </c>
      <c r="AD86" s="4057" t="s">
        <v>1</v>
      </c>
      <c r="AE86" s="4055" t="s">
        <v>3</v>
      </c>
      <c r="AF86" s="4057" t="s">
        <v>1</v>
      </c>
    </row>
    <row r="87" spans="1:40">
      <c r="A87" s="4455"/>
      <c r="B87" s="4411"/>
      <c r="C87" s="4417"/>
      <c r="D87" s="4420"/>
      <c r="E87" s="4355"/>
      <c r="F87" s="4397"/>
      <c r="G87" s="3984" t="s">
        <v>14</v>
      </c>
      <c r="H87" s="3986" t="s">
        <v>11</v>
      </c>
      <c r="I87" s="3985" t="s">
        <v>12</v>
      </c>
      <c r="J87" s="3985" t="s">
        <v>7</v>
      </c>
      <c r="K87" s="3985" t="s">
        <v>8</v>
      </c>
      <c r="L87" s="3985" t="s">
        <v>8</v>
      </c>
      <c r="M87" s="3985" t="s">
        <v>10</v>
      </c>
      <c r="N87" s="3985" t="s">
        <v>14</v>
      </c>
      <c r="O87" s="3985" t="s">
        <v>11</v>
      </c>
      <c r="P87" s="3985" t="s">
        <v>12</v>
      </c>
      <c r="Q87" s="3985" t="s">
        <v>7</v>
      </c>
      <c r="R87" s="3985" t="s">
        <v>8</v>
      </c>
      <c r="S87" s="3985" t="s">
        <v>10</v>
      </c>
      <c r="T87" s="3985" t="s">
        <v>10</v>
      </c>
      <c r="U87" s="3985" t="s">
        <v>8</v>
      </c>
      <c r="V87" s="3985" t="s">
        <v>8</v>
      </c>
      <c r="W87" s="3985" t="s">
        <v>9</v>
      </c>
      <c r="X87" s="3985" t="s">
        <v>10</v>
      </c>
      <c r="Y87" s="3985" t="s">
        <v>14</v>
      </c>
      <c r="Z87" s="3985" t="s">
        <v>11</v>
      </c>
      <c r="AA87" s="3985" t="s">
        <v>14</v>
      </c>
      <c r="AB87" s="3985" t="s">
        <v>14</v>
      </c>
      <c r="AC87" s="3985" t="s">
        <v>972</v>
      </c>
      <c r="AD87" s="4018" t="s">
        <v>7</v>
      </c>
      <c r="AE87" s="3984" t="s">
        <v>11</v>
      </c>
      <c r="AF87" s="4018" t="s">
        <v>12</v>
      </c>
    </row>
    <row r="88" spans="1:40" ht="15.75" thickBot="1">
      <c r="A88" s="4456"/>
      <c r="B88" s="4412"/>
      <c r="C88" s="4418"/>
      <c r="D88" s="4423"/>
      <c r="E88" s="4355"/>
      <c r="F88" s="4397"/>
      <c r="G88" s="4058" t="s">
        <v>60</v>
      </c>
      <c r="H88" s="4059" t="s">
        <v>81</v>
      </c>
      <c r="I88" s="4060" t="s">
        <v>76</v>
      </c>
      <c r="J88" s="4060" t="s">
        <v>77</v>
      </c>
      <c r="K88" s="4060" t="s">
        <v>80</v>
      </c>
      <c r="L88" s="4060" t="s">
        <v>209</v>
      </c>
      <c r="M88" s="4060" t="s">
        <v>15</v>
      </c>
      <c r="N88" s="4060" t="s">
        <v>63</v>
      </c>
      <c r="O88" s="4060" t="s">
        <v>16</v>
      </c>
      <c r="P88" s="4060" t="s">
        <v>15</v>
      </c>
      <c r="Q88" s="4060" t="s">
        <v>76</v>
      </c>
      <c r="R88" s="4060" t="s">
        <v>77</v>
      </c>
      <c r="S88" s="4060" t="s">
        <v>81</v>
      </c>
      <c r="T88" s="4060" t="s">
        <v>221</v>
      </c>
      <c r="U88" s="4060" t="s">
        <v>81</v>
      </c>
      <c r="V88" s="4060" t="s">
        <v>34</v>
      </c>
      <c r="W88" s="4060" t="s">
        <v>16</v>
      </c>
      <c r="X88" s="4060" t="s">
        <v>61</v>
      </c>
      <c r="Y88" s="4060" t="s">
        <v>78</v>
      </c>
      <c r="Z88" s="4060" t="s">
        <v>209</v>
      </c>
      <c r="AA88" s="4060" t="s">
        <v>81</v>
      </c>
      <c r="AB88" s="4060" t="s">
        <v>86</v>
      </c>
      <c r="AC88" s="4060" t="s">
        <v>63</v>
      </c>
      <c r="AD88" s="4061" t="s">
        <v>62</v>
      </c>
      <c r="AE88" s="730" t="s">
        <v>217</v>
      </c>
      <c r="AF88" s="4065" t="s">
        <v>16</v>
      </c>
    </row>
    <row r="89" spans="1:40" ht="15" hidden="1">
      <c r="A89" s="817">
        <v>52</v>
      </c>
      <c r="B89" s="819" t="s">
        <v>624</v>
      </c>
      <c r="C89" s="71" t="s">
        <v>56</v>
      </c>
      <c r="D89" s="532" t="s">
        <v>625</v>
      </c>
      <c r="E89" s="818" t="s">
        <v>995</v>
      </c>
      <c r="F89" s="1398" t="s">
        <v>996</v>
      </c>
      <c r="G89" s="111">
        <v>43095</v>
      </c>
      <c r="H89" s="3921">
        <v>43096</v>
      </c>
      <c r="I89" s="3921">
        <v>43097</v>
      </c>
      <c r="J89" s="3921">
        <v>43098</v>
      </c>
      <c r="K89" s="3921">
        <v>43099</v>
      </c>
      <c r="L89" s="3921">
        <v>43099</v>
      </c>
      <c r="M89" s="3921">
        <v>43101</v>
      </c>
      <c r="N89" s="3921">
        <v>43102</v>
      </c>
      <c r="O89" s="3921">
        <v>43103</v>
      </c>
      <c r="P89" s="3921">
        <v>43104</v>
      </c>
      <c r="Q89" s="3921">
        <v>43105</v>
      </c>
      <c r="R89" s="3921">
        <v>43106</v>
      </c>
      <c r="S89" s="3921">
        <v>43108</v>
      </c>
      <c r="T89" s="3921">
        <v>43108</v>
      </c>
      <c r="U89" s="3921">
        <v>43113</v>
      </c>
      <c r="V89" s="3921">
        <v>43113</v>
      </c>
      <c r="W89" s="3921">
        <v>43114</v>
      </c>
      <c r="X89" s="3921">
        <v>43115</v>
      </c>
      <c r="Y89" s="3921">
        <v>43116</v>
      </c>
      <c r="Z89" s="3921">
        <v>43117</v>
      </c>
      <c r="AA89" s="3921">
        <v>43123</v>
      </c>
      <c r="AB89" s="3921">
        <v>43123</v>
      </c>
      <c r="AC89" s="3921">
        <v>43133</v>
      </c>
      <c r="AD89" s="13">
        <v>43133</v>
      </c>
    </row>
    <row r="90" spans="1:40" ht="15" hidden="1">
      <c r="A90" s="4083">
        <v>1</v>
      </c>
      <c r="B90" s="4031" t="s">
        <v>423</v>
      </c>
      <c r="C90" s="3998" t="s">
        <v>56</v>
      </c>
      <c r="D90" s="4032" t="s">
        <v>424</v>
      </c>
      <c r="E90" s="4021" t="s">
        <v>704</v>
      </c>
      <c r="F90" s="4008" t="s">
        <v>705</v>
      </c>
      <c r="G90" s="4013">
        <v>43102</v>
      </c>
      <c r="H90" s="3999">
        <v>43103</v>
      </c>
      <c r="I90" s="3999">
        <v>43104</v>
      </c>
      <c r="J90" s="3999">
        <v>43105</v>
      </c>
      <c r="K90" s="3999">
        <v>43106</v>
      </c>
      <c r="L90" s="3999">
        <v>43106</v>
      </c>
      <c r="M90" s="3999">
        <v>43108</v>
      </c>
      <c r="N90" s="3999">
        <v>43109</v>
      </c>
      <c r="O90" s="3999">
        <v>43110</v>
      </c>
      <c r="P90" s="3999">
        <v>43111</v>
      </c>
      <c r="Q90" s="3999">
        <v>43112</v>
      </c>
      <c r="R90" s="3999">
        <v>43113</v>
      </c>
      <c r="S90" s="3999">
        <v>43115</v>
      </c>
      <c r="T90" s="3999">
        <v>43115</v>
      </c>
      <c r="U90" s="3999">
        <v>43120</v>
      </c>
      <c r="V90" s="3999">
        <v>43120</v>
      </c>
      <c r="W90" s="3999">
        <v>43121</v>
      </c>
      <c r="X90" s="3999">
        <v>43122</v>
      </c>
      <c r="Y90" s="3999">
        <v>43123</v>
      </c>
      <c r="Z90" s="3999">
        <v>43124</v>
      </c>
      <c r="AA90" s="3999">
        <v>43130</v>
      </c>
      <c r="AB90" s="3999">
        <v>43130</v>
      </c>
      <c r="AC90" s="3999">
        <v>43140</v>
      </c>
      <c r="AD90" s="4000">
        <v>43140</v>
      </c>
    </row>
    <row r="91" spans="1:40" ht="15" hidden="1">
      <c r="A91" s="4083">
        <v>2</v>
      </c>
      <c r="B91" s="4031" t="s">
        <v>511</v>
      </c>
      <c r="C91" s="3998" t="s">
        <v>56</v>
      </c>
      <c r="D91" s="4032" t="s">
        <v>512</v>
      </c>
      <c r="E91" s="4021" t="s">
        <v>620</v>
      </c>
      <c r="F91" s="4008" t="s">
        <v>621</v>
      </c>
      <c r="G91" s="4013">
        <v>43109</v>
      </c>
      <c r="H91" s="3999">
        <v>43110</v>
      </c>
      <c r="I91" s="3999">
        <v>43111</v>
      </c>
      <c r="J91" s="3999">
        <v>43112</v>
      </c>
      <c r="K91" s="3999">
        <v>43113</v>
      </c>
      <c r="L91" s="3999">
        <v>43113</v>
      </c>
      <c r="M91" s="3999">
        <v>43115</v>
      </c>
      <c r="N91" s="3999">
        <v>43116</v>
      </c>
      <c r="O91" s="3999">
        <v>43117</v>
      </c>
      <c r="P91" s="3999">
        <v>43118</v>
      </c>
      <c r="Q91" s="3999">
        <v>43119</v>
      </c>
      <c r="R91" s="3999">
        <v>43120</v>
      </c>
      <c r="S91" s="3999">
        <v>43122</v>
      </c>
      <c r="T91" s="3999">
        <v>43122</v>
      </c>
      <c r="U91" s="3999">
        <v>43127</v>
      </c>
      <c r="V91" s="3999">
        <v>43127</v>
      </c>
      <c r="W91" s="3999">
        <v>43128</v>
      </c>
      <c r="X91" s="3999">
        <v>43129</v>
      </c>
      <c r="Y91" s="3999">
        <v>43130</v>
      </c>
      <c r="Z91" s="3999">
        <v>43131</v>
      </c>
      <c r="AA91" s="3999">
        <v>43137</v>
      </c>
      <c r="AB91" s="3999">
        <v>43137</v>
      </c>
      <c r="AC91" s="4047">
        <v>43140</v>
      </c>
      <c r="AD91" s="4086">
        <v>43140</v>
      </c>
    </row>
    <row r="92" spans="1:40" ht="15" hidden="1">
      <c r="A92" s="4083">
        <v>3</v>
      </c>
      <c r="B92" s="4031" t="s">
        <v>581</v>
      </c>
      <c r="C92" s="3998" t="s">
        <v>56</v>
      </c>
      <c r="D92" s="4032" t="s">
        <v>582</v>
      </c>
      <c r="E92" s="4021" t="s">
        <v>1383</v>
      </c>
      <c r="F92" s="4008" t="s">
        <v>1384</v>
      </c>
      <c r="G92" s="4013">
        <v>43116</v>
      </c>
      <c r="H92" s="3999">
        <v>43117</v>
      </c>
      <c r="I92" s="3999">
        <v>43118</v>
      </c>
      <c r="J92" s="3999">
        <v>43119</v>
      </c>
      <c r="K92" s="3999">
        <v>43120</v>
      </c>
      <c r="L92" s="3999">
        <v>43120</v>
      </c>
      <c r="M92" s="3999">
        <v>43122</v>
      </c>
      <c r="N92" s="3999">
        <v>43123</v>
      </c>
      <c r="O92" s="3999">
        <v>43124</v>
      </c>
      <c r="P92" s="3999">
        <v>43125</v>
      </c>
      <c r="Q92" s="3999">
        <v>43126</v>
      </c>
      <c r="R92" s="3999">
        <v>43127</v>
      </c>
      <c r="S92" s="3999">
        <v>43129</v>
      </c>
      <c r="T92" s="3999">
        <v>43129</v>
      </c>
      <c r="U92" s="3999">
        <v>43134</v>
      </c>
      <c r="V92" s="3999">
        <v>43134</v>
      </c>
      <c r="W92" s="3999">
        <v>43135</v>
      </c>
      <c r="X92" s="3999">
        <v>43136</v>
      </c>
      <c r="Y92" s="3999">
        <v>43137</v>
      </c>
      <c r="Z92" s="3999">
        <v>43138</v>
      </c>
      <c r="AA92" s="3999">
        <v>43144</v>
      </c>
      <c r="AB92" s="3999">
        <v>43144</v>
      </c>
      <c r="AC92" s="3999">
        <v>43154</v>
      </c>
      <c r="AD92" s="4000">
        <v>43154</v>
      </c>
    </row>
    <row r="93" spans="1:40" ht="15" hidden="1">
      <c r="A93" s="4083">
        <v>4</v>
      </c>
      <c r="B93" s="4031" t="s">
        <v>191</v>
      </c>
      <c r="C93" s="3998" t="s">
        <v>56</v>
      </c>
      <c r="D93" s="4032" t="s">
        <v>192</v>
      </c>
      <c r="E93" s="4021" t="s">
        <v>1186</v>
      </c>
      <c r="F93" s="4008" t="s">
        <v>1187</v>
      </c>
      <c r="G93" s="4013">
        <v>43123</v>
      </c>
      <c r="H93" s="3999">
        <v>43124</v>
      </c>
      <c r="I93" s="3999">
        <v>43125</v>
      </c>
      <c r="J93" s="3999">
        <v>43126</v>
      </c>
      <c r="K93" s="3999">
        <v>43127</v>
      </c>
      <c r="L93" s="3999">
        <v>43127</v>
      </c>
      <c r="M93" s="3999">
        <v>43129</v>
      </c>
      <c r="N93" s="3999">
        <v>43130</v>
      </c>
      <c r="O93" s="3999">
        <v>43131</v>
      </c>
      <c r="P93" s="3999">
        <v>43132</v>
      </c>
      <c r="Q93" s="3999">
        <v>43133</v>
      </c>
      <c r="R93" s="3999">
        <v>43134</v>
      </c>
      <c r="S93" s="3999">
        <v>43136</v>
      </c>
      <c r="T93" s="3999">
        <v>43136</v>
      </c>
      <c r="U93" s="3999">
        <v>43141</v>
      </c>
      <c r="V93" s="3999">
        <v>43141</v>
      </c>
      <c r="W93" s="3999">
        <v>43142</v>
      </c>
      <c r="X93" s="3999">
        <v>43143</v>
      </c>
      <c r="Y93" s="3999">
        <v>43144</v>
      </c>
      <c r="Z93" s="3999">
        <v>43145</v>
      </c>
      <c r="AA93" s="3999">
        <v>43151</v>
      </c>
      <c r="AB93" s="3999">
        <v>43151</v>
      </c>
      <c r="AC93" s="3999">
        <v>43161</v>
      </c>
      <c r="AD93" s="4000">
        <v>43161</v>
      </c>
    </row>
    <row r="94" spans="1:40" ht="15" hidden="1">
      <c r="A94" s="4083">
        <v>5</v>
      </c>
      <c r="B94" s="4031" t="s">
        <v>266</v>
      </c>
      <c r="C94" s="3998" t="s">
        <v>56</v>
      </c>
      <c r="D94" s="4032" t="s">
        <v>267</v>
      </c>
      <c r="E94" s="4021" t="s">
        <v>1383</v>
      </c>
      <c r="F94" s="4008" t="s">
        <v>1384</v>
      </c>
      <c r="G94" s="4013">
        <v>43130</v>
      </c>
      <c r="H94" s="3999">
        <v>43131</v>
      </c>
      <c r="I94" s="3999">
        <v>43132</v>
      </c>
      <c r="J94" s="3999">
        <v>43133</v>
      </c>
      <c r="K94" s="3999">
        <v>43134</v>
      </c>
      <c r="L94" s="3999">
        <v>43134</v>
      </c>
      <c r="M94" s="3999">
        <v>43136</v>
      </c>
      <c r="N94" s="3999">
        <v>43137</v>
      </c>
      <c r="O94" s="3999">
        <v>43138</v>
      </c>
      <c r="P94" s="3999">
        <v>43139</v>
      </c>
      <c r="Q94" s="3999">
        <v>43140</v>
      </c>
      <c r="R94" s="3999">
        <v>43141</v>
      </c>
      <c r="S94" s="3999">
        <v>43143</v>
      </c>
      <c r="T94" s="3999">
        <v>43143</v>
      </c>
      <c r="U94" s="3999">
        <v>43148</v>
      </c>
      <c r="V94" s="3999">
        <v>43148</v>
      </c>
      <c r="W94" s="3999">
        <v>43149</v>
      </c>
      <c r="X94" s="3999">
        <v>43150</v>
      </c>
      <c r="Y94" s="3999">
        <v>43151</v>
      </c>
      <c r="Z94" s="3999">
        <v>43152</v>
      </c>
      <c r="AA94" s="3999">
        <v>43158</v>
      </c>
      <c r="AB94" s="3999">
        <v>43158</v>
      </c>
      <c r="AC94" s="3999">
        <v>43168</v>
      </c>
      <c r="AD94" s="4000">
        <v>43168</v>
      </c>
    </row>
    <row r="95" spans="1:40" ht="15" hidden="1">
      <c r="A95" s="4083">
        <v>6</v>
      </c>
      <c r="B95" s="4031" t="s">
        <v>197</v>
      </c>
      <c r="C95" s="3998" t="s">
        <v>56</v>
      </c>
      <c r="D95" s="4032" t="s">
        <v>198</v>
      </c>
      <c r="E95" s="4021" t="s">
        <v>1186</v>
      </c>
      <c r="F95" s="4008" t="s">
        <v>1187</v>
      </c>
      <c r="G95" s="4013">
        <v>43137</v>
      </c>
      <c r="H95" s="3999">
        <v>43138</v>
      </c>
      <c r="I95" s="3999">
        <v>43139</v>
      </c>
      <c r="J95" s="3999">
        <v>43140</v>
      </c>
      <c r="K95" s="3999">
        <v>43141</v>
      </c>
      <c r="L95" s="3999">
        <v>43141</v>
      </c>
      <c r="M95" s="3999">
        <v>43143</v>
      </c>
      <c r="N95" s="3999">
        <v>43144</v>
      </c>
      <c r="O95" s="3999">
        <v>43145</v>
      </c>
      <c r="P95" s="3999">
        <v>43146</v>
      </c>
      <c r="Q95" s="3999">
        <v>43147</v>
      </c>
      <c r="R95" s="3999">
        <v>43148</v>
      </c>
      <c r="S95" s="3999">
        <v>43150</v>
      </c>
      <c r="T95" s="3999">
        <v>43150</v>
      </c>
      <c r="U95" s="3999">
        <v>43155</v>
      </c>
      <c r="V95" s="3999">
        <v>43155</v>
      </c>
      <c r="W95" s="3999">
        <v>43156</v>
      </c>
      <c r="X95" s="3999">
        <v>43157</v>
      </c>
      <c r="Y95" s="3999">
        <v>43158</v>
      </c>
      <c r="Z95" s="3999">
        <v>43159</v>
      </c>
      <c r="AA95" s="3999">
        <v>43165</v>
      </c>
      <c r="AB95" s="3999">
        <v>43165</v>
      </c>
      <c r="AC95" s="3999">
        <v>43175</v>
      </c>
      <c r="AD95" s="4000">
        <v>43175</v>
      </c>
    </row>
    <row r="96" spans="1:40" ht="15.75" hidden="1" thickBot="1">
      <c r="A96" s="4087">
        <v>7</v>
      </c>
      <c r="B96" s="4051" t="s">
        <v>189</v>
      </c>
      <c r="C96" s="2574" t="s">
        <v>56</v>
      </c>
      <c r="D96" s="2589" t="s">
        <v>190</v>
      </c>
      <c r="E96" s="1396" t="s">
        <v>1421</v>
      </c>
      <c r="F96" s="4011" t="s">
        <v>1422</v>
      </c>
      <c r="G96" s="4036">
        <v>43144</v>
      </c>
      <c r="H96" s="3994">
        <v>43145</v>
      </c>
      <c r="I96" s="3994">
        <v>43146</v>
      </c>
      <c r="J96" s="3994">
        <v>43147</v>
      </c>
      <c r="K96" s="3994">
        <v>43148</v>
      </c>
      <c r="L96" s="3994">
        <v>43148</v>
      </c>
      <c r="M96" s="3994">
        <v>43150</v>
      </c>
      <c r="N96" s="3994">
        <v>43151</v>
      </c>
      <c r="O96" s="3994">
        <v>43152</v>
      </c>
      <c r="P96" s="3994">
        <v>43153</v>
      </c>
      <c r="Q96" s="3994" t="s">
        <v>193</v>
      </c>
      <c r="R96" s="3994" t="s">
        <v>193</v>
      </c>
      <c r="S96" s="3994">
        <v>43157</v>
      </c>
      <c r="T96" s="3994">
        <v>43157</v>
      </c>
      <c r="U96" s="3994">
        <v>43162</v>
      </c>
      <c r="V96" s="3994">
        <v>43162</v>
      </c>
      <c r="W96" s="3994">
        <v>43163</v>
      </c>
      <c r="X96" s="3994">
        <v>43164</v>
      </c>
      <c r="Y96" s="3994">
        <v>43165</v>
      </c>
      <c r="Z96" s="3994">
        <v>43166</v>
      </c>
      <c r="AA96" s="3994">
        <v>43172</v>
      </c>
      <c r="AB96" s="3994">
        <v>43172</v>
      </c>
      <c r="AC96" s="3994">
        <v>43182</v>
      </c>
      <c r="AD96" s="4028">
        <v>43182</v>
      </c>
    </row>
    <row r="97" spans="1:37" ht="15" hidden="1">
      <c r="A97" s="817">
        <v>8</v>
      </c>
      <c r="B97" s="818" t="s">
        <v>2055</v>
      </c>
      <c r="C97" s="71"/>
      <c r="D97" s="532"/>
      <c r="E97" s="818"/>
      <c r="F97" s="1399"/>
      <c r="G97" s="111">
        <v>43151</v>
      </c>
      <c r="H97" s="3921">
        <v>43152</v>
      </c>
      <c r="I97" s="3921">
        <v>43153</v>
      </c>
      <c r="J97" s="3921">
        <v>43154</v>
      </c>
      <c r="K97" s="3921">
        <v>43155</v>
      </c>
      <c r="L97" s="3921">
        <v>43155</v>
      </c>
      <c r="M97" s="3921">
        <v>43157</v>
      </c>
      <c r="N97" s="3921">
        <v>43158</v>
      </c>
      <c r="O97" s="3921">
        <v>43159</v>
      </c>
      <c r="P97" s="3921">
        <v>43160</v>
      </c>
      <c r="Q97" s="3921">
        <v>43161</v>
      </c>
      <c r="R97" s="3921">
        <v>43162</v>
      </c>
      <c r="S97" s="3921">
        <v>43164</v>
      </c>
      <c r="T97" s="3921">
        <v>43164</v>
      </c>
      <c r="U97" s="3921">
        <v>43169</v>
      </c>
      <c r="V97" s="3921">
        <v>43169</v>
      </c>
      <c r="W97" s="3921">
        <v>43170</v>
      </c>
      <c r="X97" s="3921">
        <v>43171</v>
      </c>
      <c r="Y97" s="3921">
        <v>43172</v>
      </c>
      <c r="Z97" s="3921">
        <v>43173</v>
      </c>
      <c r="AA97" s="3921">
        <v>43179</v>
      </c>
      <c r="AB97" s="3921">
        <v>43179</v>
      </c>
      <c r="AC97" s="3921">
        <v>43182</v>
      </c>
      <c r="AD97" s="13">
        <v>43182</v>
      </c>
    </row>
    <row r="98" spans="1:37" ht="15" hidden="1">
      <c r="A98" s="4083">
        <v>9</v>
      </c>
      <c r="B98" s="4021" t="s">
        <v>2479</v>
      </c>
      <c r="C98" s="3998" t="s">
        <v>56</v>
      </c>
      <c r="D98" s="4032" t="s">
        <v>1942</v>
      </c>
      <c r="E98" s="4021" t="s">
        <v>387</v>
      </c>
      <c r="F98" s="4033" t="s">
        <v>388</v>
      </c>
      <c r="G98" s="4036">
        <v>43158</v>
      </c>
      <c r="H98" s="3994">
        <v>43159</v>
      </c>
      <c r="I98" s="4457" t="s">
        <v>2819</v>
      </c>
      <c r="J98" s="4458"/>
      <c r="K98" s="4458"/>
      <c r="L98" s="4458"/>
      <c r="M98" s="4458"/>
      <c r="N98" s="4458"/>
      <c r="O98" s="4458"/>
      <c r="P98" s="4458"/>
      <c r="Q98" s="4458"/>
      <c r="R98" s="4458"/>
      <c r="S98" s="4458"/>
      <c r="T98" s="4458"/>
      <c r="U98" s="4458"/>
      <c r="V98" s="4458"/>
      <c r="W98" s="4458"/>
      <c r="X98" s="4458"/>
      <c r="Y98" s="4458"/>
      <c r="Z98" s="4458"/>
      <c r="AA98" s="4458"/>
      <c r="AB98" s="4458"/>
      <c r="AC98" s="4458"/>
      <c r="AD98" s="4459"/>
    </row>
    <row r="99" spans="1:37" ht="15" hidden="1">
      <c r="A99" s="4083">
        <v>9</v>
      </c>
      <c r="B99" s="4021" t="s">
        <v>595</v>
      </c>
      <c r="C99" s="3998" t="s">
        <v>56</v>
      </c>
      <c r="D99" s="4032" t="s">
        <v>596</v>
      </c>
      <c r="E99" s="4021" t="s">
        <v>892</v>
      </c>
      <c r="F99" s="4033" t="s">
        <v>891</v>
      </c>
      <c r="G99" s="4460" t="s">
        <v>2820</v>
      </c>
      <c r="H99" s="4461"/>
      <c r="I99" s="4461"/>
      <c r="J99" s="4461"/>
      <c r="K99" s="4088">
        <v>43162</v>
      </c>
      <c r="L99" s="4088">
        <v>43162</v>
      </c>
      <c r="M99" s="4088">
        <v>43164</v>
      </c>
      <c r="N99" s="4088">
        <v>43165</v>
      </c>
      <c r="O99" s="4088">
        <v>43166</v>
      </c>
      <c r="P99" s="4088">
        <v>43167</v>
      </c>
      <c r="Q99" s="4088">
        <v>43168</v>
      </c>
      <c r="R99" s="4088">
        <v>43169</v>
      </c>
      <c r="S99" s="4088">
        <v>43171</v>
      </c>
      <c r="T99" s="4088">
        <v>43171</v>
      </c>
      <c r="U99" s="4088">
        <v>43176</v>
      </c>
      <c r="V99" s="4088">
        <v>43176</v>
      </c>
      <c r="W99" s="4088">
        <v>43177</v>
      </c>
      <c r="X99" s="4088">
        <v>43178</v>
      </c>
      <c r="Y99" s="4088">
        <v>43179</v>
      </c>
      <c r="Z99" s="4088">
        <v>43180</v>
      </c>
      <c r="AA99" s="4088">
        <v>43186</v>
      </c>
      <c r="AB99" s="4088">
        <v>43186</v>
      </c>
      <c r="AC99" s="4088">
        <v>43189</v>
      </c>
      <c r="AD99" s="4089">
        <v>43189</v>
      </c>
      <c r="AE99" s="111">
        <v>43194</v>
      </c>
      <c r="AF99" s="13">
        <v>43195</v>
      </c>
      <c r="AG99" s="1004" t="s">
        <v>56</v>
      </c>
    </row>
    <row r="100" spans="1:37" ht="15">
      <c r="A100" s="4083">
        <v>10</v>
      </c>
      <c r="B100" s="4021" t="s">
        <v>624</v>
      </c>
      <c r="C100" s="3998" t="s">
        <v>56</v>
      </c>
      <c r="D100" s="4032" t="s">
        <v>625</v>
      </c>
      <c r="E100" s="4021" t="s">
        <v>620</v>
      </c>
      <c r="F100" s="4033" t="s">
        <v>621</v>
      </c>
      <c r="G100" s="4013">
        <v>43165</v>
      </c>
      <c r="H100" s="3999">
        <v>43166</v>
      </c>
      <c r="I100" s="3999">
        <v>43167</v>
      </c>
      <c r="J100" s="3999">
        <v>43168</v>
      </c>
      <c r="K100" s="3999">
        <v>43169</v>
      </c>
      <c r="L100" s="3999">
        <v>43169</v>
      </c>
      <c r="M100" s="3999">
        <v>43171</v>
      </c>
      <c r="N100" s="3999">
        <v>43172</v>
      </c>
      <c r="O100" s="3999">
        <v>43173</v>
      </c>
      <c r="P100" s="3999">
        <v>43174</v>
      </c>
      <c r="Q100" s="3999">
        <v>43175</v>
      </c>
      <c r="R100" s="3999">
        <v>43176</v>
      </c>
      <c r="S100" s="3999">
        <v>43178</v>
      </c>
      <c r="T100" s="3999">
        <v>43178</v>
      </c>
      <c r="U100" s="3999">
        <v>43183</v>
      </c>
      <c r="V100" s="3999">
        <v>43183</v>
      </c>
      <c r="W100" s="3999">
        <v>43184</v>
      </c>
      <c r="X100" s="3999">
        <v>43185</v>
      </c>
      <c r="Y100" s="3999">
        <v>43186</v>
      </c>
      <c r="Z100" s="3999">
        <v>43187</v>
      </c>
      <c r="AA100" s="3999">
        <v>43193</v>
      </c>
      <c r="AB100" s="3999">
        <v>43193</v>
      </c>
      <c r="AC100" s="3999">
        <v>43203</v>
      </c>
      <c r="AD100" s="4010">
        <v>43203</v>
      </c>
      <c r="AE100" s="4013">
        <v>43208</v>
      </c>
      <c r="AF100" s="4000">
        <v>43208</v>
      </c>
      <c r="AG100" s="1004" t="s">
        <v>56</v>
      </c>
    </row>
    <row r="101" spans="1:37" ht="15">
      <c r="A101" s="4083">
        <v>11</v>
      </c>
      <c r="B101" s="4021" t="s">
        <v>2821</v>
      </c>
      <c r="C101" s="3998" t="s">
        <v>56</v>
      </c>
      <c r="D101" s="4032" t="s">
        <v>2822</v>
      </c>
      <c r="E101" s="4021" t="s">
        <v>2823</v>
      </c>
      <c r="F101" s="4033" t="s">
        <v>2824</v>
      </c>
      <c r="G101" s="4013">
        <v>43172</v>
      </c>
      <c r="H101" s="3999">
        <v>43173</v>
      </c>
      <c r="I101" s="3999">
        <v>43174</v>
      </c>
      <c r="J101" s="3999">
        <v>43175</v>
      </c>
      <c r="K101" s="3999">
        <v>43176</v>
      </c>
      <c r="L101" s="3999">
        <v>43176</v>
      </c>
      <c r="M101" s="3999">
        <v>43178</v>
      </c>
      <c r="N101" s="3999">
        <v>43179</v>
      </c>
      <c r="O101" s="3999">
        <v>43180</v>
      </c>
      <c r="P101" s="3999">
        <v>43181</v>
      </c>
      <c r="Q101" s="3999">
        <v>43182</v>
      </c>
      <c r="R101" s="3999">
        <v>43183</v>
      </c>
      <c r="S101" s="3999">
        <v>43185</v>
      </c>
      <c r="T101" s="3999">
        <v>43185</v>
      </c>
      <c r="U101" s="3999">
        <v>43190</v>
      </c>
      <c r="V101" s="3999">
        <v>43190</v>
      </c>
      <c r="W101" s="3999">
        <v>43191</v>
      </c>
      <c r="X101" s="3999">
        <v>43192</v>
      </c>
      <c r="Y101" s="3999">
        <v>43193</v>
      </c>
      <c r="Z101" s="3999">
        <v>43194</v>
      </c>
      <c r="AA101" s="3999">
        <v>43200</v>
      </c>
      <c r="AB101" s="3999">
        <v>43200</v>
      </c>
      <c r="AC101" s="3999">
        <v>43203</v>
      </c>
      <c r="AD101" s="4010">
        <v>43203</v>
      </c>
      <c r="AE101" s="4462" t="s">
        <v>1415</v>
      </c>
      <c r="AF101" s="4463"/>
      <c r="AG101" s="1004" t="s">
        <v>3622</v>
      </c>
    </row>
    <row r="102" spans="1:37" ht="15">
      <c r="A102" s="4083">
        <v>12</v>
      </c>
      <c r="B102" s="4021" t="s">
        <v>423</v>
      </c>
      <c r="C102" s="3998" t="s">
        <v>56</v>
      </c>
      <c r="D102" s="4032" t="s">
        <v>424</v>
      </c>
      <c r="E102" s="4021" t="s">
        <v>995</v>
      </c>
      <c r="F102" s="4033" t="s">
        <v>996</v>
      </c>
      <c r="G102" s="4013">
        <v>43179</v>
      </c>
      <c r="H102" s="3999">
        <v>43180</v>
      </c>
      <c r="I102" s="3999">
        <v>43181</v>
      </c>
      <c r="J102" s="3999">
        <v>43182</v>
      </c>
      <c r="K102" s="3999">
        <v>43183</v>
      </c>
      <c r="L102" s="3999">
        <v>43183</v>
      </c>
      <c r="M102" s="3999">
        <v>43185</v>
      </c>
      <c r="N102" s="3999">
        <v>43186</v>
      </c>
      <c r="O102" s="3999">
        <v>43187</v>
      </c>
      <c r="P102" s="3999">
        <v>43188</v>
      </c>
      <c r="Q102" s="3999">
        <v>43189</v>
      </c>
      <c r="R102" s="3999">
        <v>43190</v>
      </c>
      <c r="S102" s="3999">
        <v>43192</v>
      </c>
      <c r="T102" s="3999">
        <v>43192</v>
      </c>
      <c r="U102" s="3999">
        <v>43197</v>
      </c>
      <c r="V102" s="3999">
        <v>43197</v>
      </c>
      <c r="W102" s="3999">
        <v>43198</v>
      </c>
      <c r="X102" s="3999">
        <v>43199</v>
      </c>
      <c r="Y102" s="3999">
        <v>43200</v>
      </c>
      <c r="Z102" s="3999">
        <v>43201</v>
      </c>
      <c r="AA102" s="3999">
        <v>43207</v>
      </c>
      <c r="AB102" s="3999">
        <v>43207</v>
      </c>
      <c r="AC102" s="3999">
        <v>43210</v>
      </c>
      <c r="AD102" s="4010">
        <v>43210</v>
      </c>
      <c r="AE102" s="4462" t="s">
        <v>1415</v>
      </c>
      <c r="AF102" s="4464"/>
      <c r="AG102" s="1004" t="s">
        <v>3623</v>
      </c>
    </row>
    <row r="103" spans="1:37" ht="15.75" thickBot="1">
      <c r="A103" s="4083">
        <v>13</v>
      </c>
      <c r="B103" s="4021" t="s">
        <v>581</v>
      </c>
      <c r="C103" s="3998" t="s">
        <v>56</v>
      </c>
      <c r="D103" s="4032" t="s">
        <v>582</v>
      </c>
      <c r="E103" s="4021" t="s">
        <v>1417</v>
      </c>
      <c r="F103" s="4033" t="s">
        <v>1418</v>
      </c>
      <c r="G103" s="112">
        <v>43186</v>
      </c>
      <c r="H103" s="4002">
        <v>43187</v>
      </c>
      <c r="I103" s="4002">
        <v>43188</v>
      </c>
      <c r="J103" s="4002">
        <v>43189</v>
      </c>
      <c r="K103" s="4002">
        <v>43190</v>
      </c>
      <c r="L103" s="4002">
        <v>43190</v>
      </c>
      <c r="M103" s="4002">
        <v>43192</v>
      </c>
      <c r="N103" s="4002">
        <v>43193</v>
      </c>
      <c r="O103" s="4002">
        <v>43194</v>
      </c>
      <c r="P103" s="4002">
        <v>43195</v>
      </c>
      <c r="Q103" s="4002">
        <v>43196</v>
      </c>
      <c r="R103" s="4002">
        <v>43197</v>
      </c>
      <c r="S103" s="4002">
        <v>43199</v>
      </c>
      <c r="T103" s="4002">
        <v>43199</v>
      </c>
      <c r="U103" s="4002">
        <v>43204</v>
      </c>
      <c r="V103" s="4002">
        <v>43204</v>
      </c>
      <c r="W103" s="4002">
        <v>43205</v>
      </c>
      <c r="X103" s="4002">
        <v>43206</v>
      </c>
      <c r="Y103" s="4002">
        <v>43207</v>
      </c>
      <c r="Z103" s="4002">
        <v>43208</v>
      </c>
      <c r="AA103" s="4002">
        <v>43214</v>
      </c>
      <c r="AB103" s="4002">
        <v>43214</v>
      </c>
      <c r="AC103" s="4002">
        <v>43224</v>
      </c>
      <c r="AD103" s="4074">
        <v>43224</v>
      </c>
      <c r="AE103" s="112">
        <v>43227</v>
      </c>
      <c r="AF103" s="4003">
        <v>43227</v>
      </c>
      <c r="AG103" s="1004" t="s">
        <v>3614</v>
      </c>
    </row>
    <row r="105" spans="1:37" ht="16.5" thickBot="1">
      <c r="A105" s="113"/>
      <c r="B105" s="114"/>
      <c r="C105" s="115"/>
      <c r="D105" s="115"/>
      <c r="E105" s="117"/>
      <c r="F105" s="117"/>
      <c r="G105" s="117"/>
      <c r="H105" s="117"/>
      <c r="I105" s="117" t="s">
        <v>26</v>
      </c>
      <c r="J105" s="117" t="s">
        <v>33</v>
      </c>
      <c r="K105" s="117"/>
      <c r="L105" s="117"/>
      <c r="M105" s="117"/>
      <c r="N105" s="117"/>
      <c r="O105" s="118"/>
      <c r="P105" s="118"/>
      <c r="Q105" s="118"/>
      <c r="R105" s="118"/>
      <c r="S105" s="118"/>
      <c r="T105" s="118"/>
      <c r="U105" s="115"/>
      <c r="V105" s="115"/>
      <c r="W105" s="115"/>
      <c r="X105" s="115"/>
      <c r="Y105" s="118"/>
      <c r="Z105" s="118"/>
      <c r="AA105" s="115" t="s">
        <v>33</v>
      </c>
      <c r="AB105" s="115" t="s">
        <v>26</v>
      </c>
      <c r="AC105" s="115"/>
      <c r="AD105" s="115"/>
      <c r="AE105" s="115"/>
      <c r="AF105" s="115"/>
      <c r="AG105" s="115"/>
      <c r="AH105" s="115"/>
      <c r="AI105" s="115" t="s">
        <v>26</v>
      </c>
      <c r="AJ105" s="115" t="s">
        <v>33</v>
      </c>
    </row>
    <row r="106" spans="1:37" ht="15">
      <c r="A106" s="4465" t="s">
        <v>1228</v>
      </c>
      <c r="B106" s="4467" t="s">
        <v>1838</v>
      </c>
      <c r="C106" s="4469" t="s">
        <v>3618</v>
      </c>
      <c r="D106" s="4471" t="s">
        <v>3619</v>
      </c>
      <c r="E106" s="4473" t="s">
        <v>617</v>
      </c>
      <c r="F106" s="4474"/>
      <c r="G106" s="4474"/>
      <c r="H106" s="4475"/>
      <c r="I106" s="4479" t="s">
        <v>22</v>
      </c>
      <c r="J106" s="4431"/>
      <c r="K106" s="4430" t="s">
        <v>125</v>
      </c>
      <c r="L106" s="4431"/>
      <c r="M106" s="4430" t="s">
        <v>124</v>
      </c>
      <c r="N106" s="4431"/>
      <c r="O106" s="4430" t="s">
        <v>20</v>
      </c>
      <c r="P106" s="4431"/>
      <c r="Q106" s="4430" t="s">
        <v>97</v>
      </c>
      <c r="R106" s="4431"/>
      <c r="S106" s="4430" t="s">
        <v>110</v>
      </c>
      <c r="T106" s="4431"/>
      <c r="U106" s="4430" t="s">
        <v>506</v>
      </c>
      <c r="V106" s="4431"/>
      <c r="W106" s="4430" t="s">
        <v>92</v>
      </c>
      <c r="X106" s="4431"/>
      <c r="Y106" s="4430" t="s">
        <v>93</v>
      </c>
      <c r="Z106" s="4431"/>
      <c r="AA106" s="4430" t="s">
        <v>185</v>
      </c>
      <c r="AB106" s="4431"/>
      <c r="AC106" s="4430" t="s">
        <v>93</v>
      </c>
      <c r="AD106" s="4431"/>
      <c r="AE106" s="4430" t="s">
        <v>92</v>
      </c>
      <c r="AF106" s="4431"/>
      <c r="AG106" s="4430" t="s">
        <v>21</v>
      </c>
      <c r="AH106" s="4431"/>
      <c r="AI106" s="4430" t="s">
        <v>22</v>
      </c>
      <c r="AJ106" s="4487"/>
    </row>
    <row r="107" spans="1:37" ht="15">
      <c r="A107" s="4466"/>
      <c r="B107" s="4468"/>
      <c r="C107" s="4470"/>
      <c r="D107" s="4472"/>
      <c r="E107" s="4476"/>
      <c r="F107" s="4477"/>
      <c r="G107" s="4477"/>
      <c r="H107" s="4478"/>
      <c r="I107" s="4488" t="s">
        <v>220</v>
      </c>
      <c r="J107" s="4432"/>
      <c r="K107" s="4444" t="s">
        <v>691</v>
      </c>
      <c r="L107" s="4432"/>
      <c r="M107" s="4444" t="s">
        <v>1943</v>
      </c>
      <c r="N107" s="4432"/>
      <c r="O107" s="4444" t="s">
        <v>13</v>
      </c>
      <c r="P107" s="4432"/>
      <c r="Q107" s="4444" t="s">
        <v>75</v>
      </c>
      <c r="R107" s="4432"/>
      <c r="S107" s="4444" t="s">
        <v>4</v>
      </c>
      <c r="T107" s="4432"/>
      <c r="U107" s="4444" t="s">
        <v>132</v>
      </c>
      <c r="V107" s="4432"/>
      <c r="W107" s="4444" t="s">
        <v>83</v>
      </c>
      <c r="X107" s="4432"/>
      <c r="Y107" s="4444" t="s">
        <v>103</v>
      </c>
      <c r="Z107" s="4432"/>
      <c r="AA107" s="4444" t="s">
        <v>178</v>
      </c>
      <c r="AB107" s="4432"/>
      <c r="AC107" s="4444" t="s">
        <v>103</v>
      </c>
      <c r="AD107" s="4432"/>
      <c r="AE107" s="4444" t="s">
        <v>83</v>
      </c>
      <c r="AF107" s="4432"/>
      <c r="AG107" s="4444" t="s">
        <v>5</v>
      </c>
      <c r="AH107" s="4432"/>
      <c r="AI107" s="4444" t="s">
        <v>220</v>
      </c>
      <c r="AJ107" s="4489"/>
    </row>
    <row r="108" spans="1:37" ht="15">
      <c r="A108" s="4466"/>
      <c r="B108" s="4468"/>
      <c r="C108" s="4470"/>
      <c r="D108" s="4480" t="s">
        <v>3620</v>
      </c>
      <c r="E108" s="4443" t="s">
        <v>3621</v>
      </c>
      <c r="F108" s="4482"/>
      <c r="G108" s="4482"/>
      <c r="H108" s="4483"/>
      <c r="I108" s="4055" t="s">
        <v>3</v>
      </c>
      <c r="J108" s="4056" t="s">
        <v>1</v>
      </c>
      <c r="K108" s="4056" t="s">
        <v>3</v>
      </c>
      <c r="L108" s="4056" t="s">
        <v>1</v>
      </c>
      <c r="M108" s="4056" t="s">
        <v>3</v>
      </c>
      <c r="N108" s="4056" t="s">
        <v>1</v>
      </c>
      <c r="O108" s="4056" t="s">
        <v>3</v>
      </c>
      <c r="P108" s="4056" t="s">
        <v>1</v>
      </c>
      <c r="Q108" s="4056" t="s">
        <v>3</v>
      </c>
      <c r="R108" s="4056" t="s">
        <v>1</v>
      </c>
      <c r="S108" s="4056" t="s">
        <v>3</v>
      </c>
      <c r="T108" s="4056" t="s">
        <v>1</v>
      </c>
      <c r="U108" s="4056" t="s">
        <v>3</v>
      </c>
      <c r="V108" s="4056" t="s">
        <v>1</v>
      </c>
      <c r="W108" s="4056" t="s">
        <v>3</v>
      </c>
      <c r="X108" s="4056" t="s">
        <v>1</v>
      </c>
      <c r="Y108" s="4056" t="s">
        <v>3</v>
      </c>
      <c r="Z108" s="4056" t="s">
        <v>1</v>
      </c>
      <c r="AA108" s="4056" t="s">
        <v>3</v>
      </c>
      <c r="AB108" s="4056" t="s">
        <v>1</v>
      </c>
      <c r="AC108" s="4056" t="s">
        <v>3</v>
      </c>
      <c r="AD108" s="4056" t="s">
        <v>1</v>
      </c>
      <c r="AE108" s="4056" t="s">
        <v>3</v>
      </c>
      <c r="AF108" s="4056" t="s">
        <v>1</v>
      </c>
      <c r="AG108" s="4056" t="s">
        <v>3</v>
      </c>
      <c r="AH108" s="4056" t="s">
        <v>1</v>
      </c>
      <c r="AI108" s="4056" t="s">
        <v>3</v>
      </c>
      <c r="AJ108" s="4057" t="s">
        <v>1</v>
      </c>
    </row>
    <row r="109" spans="1:37">
      <c r="A109" s="4466"/>
      <c r="B109" s="4468"/>
      <c r="C109" s="4470"/>
      <c r="D109" s="4481"/>
      <c r="E109" s="4484"/>
      <c r="F109" s="4485"/>
      <c r="G109" s="4485"/>
      <c r="H109" s="4486"/>
      <c r="I109" s="3984" t="s">
        <v>7</v>
      </c>
      <c r="J109" s="3985" t="s">
        <v>7</v>
      </c>
      <c r="K109" s="3985" t="s">
        <v>10</v>
      </c>
      <c r="L109" s="3985" t="s">
        <v>10</v>
      </c>
      <c r="M109" s="3985" t="s">
        <v>14</v>
      </c>
      <c r="N109" s="3985" t="s">
        <v>11</v>
      </c>
      <c r="O109" s="3985" t="s">
        <v>12</v>
      </c>
      <c r="P109" s="3985" t="s">
        <v>7</v>
      </c>
      <c r="Q109" s="3985" t="s">
        <v>9</v>
      </c>
      <c r="R109" s="3985" t="s">
        <v>10</v>
      </c>
      <c r="S109" s="3985" t="s">
        <v>11</v>
      </c>
      <c r="T109" s="3985" t="s">
        <v>12</v>
      </c>
      <c r="U109" s="3985" t="s">
        <v>7</v>
      </c>
      <c r="V109" s="3985" t="s">
        <v>8</v>
      </c>
      <c r="W109" s="3985" t="s">
        <v>11</v>
      </c>
      <c r="X109" s="3985" t="s">
        <v>12</v>
      </c>
      <c r="Y109" s="3985" t="s">
        <v>7</v>
      </c>
      <c r="Z109" s="3985" t="s">
        <v>8</v>
      </c>
      <c r="AA109" s="3985" t="s">
        <v>9</v>
      </c>
      <c r="AB109" s="3985" t="s">
        <v>9</v>
      </c>
      <c r="AC109" s="3985" t="s">
        <v>14</v>
      </c>
      <c r="AD109" s="3985" t="s">
        <v>14</v>
      </c>
      <c r="AE109" s="3985" t="s">
        <v>11</v>
      </c>
      <c r="AF109" s="3985" t="s">
        <v>12</v>
      </c>
      <c r="AG109" s="3985" t="s">
        <v>10</v>
      </c>
      <c r="AH109" s="3985" t="s">
        <v>14</v>
      </c>
      <c r="AI109" s="3985" t="s">
        <v>972</v>
      </c>
      <c r="AJ109" s="4018" t="s">
        <v>7</v>
      </c>
    </row>
    <row r="110" spans="1:37" ht="15.75" thickBot="1">
      <c r="A110" s="4466"/>
      <c r="B110" s="4468"/>
      <c r="C110" s="4470"/>
      <c r="D110" s="4481"/>
      <c r="E110" s="4484"/>
      <c r="F110" s="4485"/>
      <c r="G110" s="4485"/>
      <c r="H110" s="4486"/>
      <c r="I110" s="4058" t="s">
        <v>81</v>
      </c>
      <c r="J110" s="4060" t="s">
        <v>59</v>
      </c>
      <c r="K110" s="4060" t="s">
        <v>80</v>
      </c>
      <c r="L110" s="4060" t="s">
        <v>209</v>
      </c>
      <c r="M110" s="4060" t="s">
        <v>221</v>
      </c>
      <c r="N110" s="4060" t="s">
        <v>79</v>
      </c>
      <c r="O110" s="4060" t="s">
        <v>34</v>
      </c>
      <c r="P110" s="4060" t="s">
        <v>85</v>
      </c>
      <c r="Q110" s="4060" t="s">
        <v>80</v>
      </c>
      <c r="R110" s="4060" t="s">
        <v>80</v>
      </c>
      <c r="S110" s="4060" t="s">
        <v>16</v>
      </c>
      <c r="T110" s="4060" t="s">
        <v>164</v>
      </c>
      <c r="U110" s="4060" t="s">
        <v>86</v>
      </c>
      <c r="V110" s="4060" t="s">
        <v>60</v>
      </c>
      <c r="W110" s="4060" t="s">
        <v>209</v>
      </c>
      <c r="X110" s="4060" t="s">
        <v>85</v>
      </c>
      <c r="Y110" s="4060" t="s">
        <v>163</v>
      </c>
      <c r="Z110" s="4060" t="s">
        <v>134</v>
      </c>
      <c r="AA110" s="4060" t="s">
        <v>15</v>
      </c>
      <c r="AB110" s="4060" t="s">
        <v>62</v>
      </c>
      <c r="AC110" s="4060" t="s">
        <v>79</v>
      </c>
      <c r="AD110" s="4060" t="s">
        <v>209</v>
      </c>
      <c r="AE110" s="4060" t="s">
        <v>209</v>
      </c>
      <c r="AF110" s="4060" t="s">
        <v>79</v>
      </c>
      <c r="AG110" s="4060" t="s">
        <v>221</v>
      </c>
      <c r="AH110" s="4060" t="s">
        <v>80</v>
      </c>
      <c r="AI110" s="4060" t="s">
        <v>81</v>
      </c>
      <c r="AJ110" s="4061" t="s">
        <v>59</v>
      </c>
    </row>
    <row r="111" spans="1:37" ht="15">
      <c r="A111" s="817">
        <v>14</v>
      </c>
      <c r="B111" s="818" t="s">
        <v>2825</v>
      </c>
      <c r="C111" s="71" t="s">
        <v>56</v>
      </c>
      <c r="D111" s="531" t="s">
        <v>2826</v>
      </c>
      <c r="E111" s="818" t="s">
        <v>3624</v>
      </c>
      <c r="F111" s="70" t="s">
        <v>33</v>
      </c>
      <c r="G111" s="70" t="s">
        <v>3624</v>
      </c>
      <c r="H111" s="1398" t="s">
        <v>26</v>
      </c>
      <c r="I111" s="406">
        <v>43196</v>
      </c>
      <c r="J111" s="3921">
        <v>43196</v>
      </c>
      <c r="K111" s="3921">
        <v>43199</v>
      </c>
      <c r="L111" s="3921">
        <v>43199</v>
      </c>
      <c r="M111" s="3921">
        <v>43200</v>
      </c>
      <c r="N111" s="3921">
        <v>43201</v>
      </c>
      <c r="O111" s="3921">
        <v>43202</v>
      </c>
      <c r="P111" s="3921">
        <v>43203</v>
      </c>
      <c r="Q111" s="3921">
        <v>43205</v>
      </c>
      <c r="R111" s="3921">
        <v>43206</v>
      </c>
      <c r="S111" s="3921">
        <v>43208</v>
      </c>
      <c r="T111" s="3921">
        <v>43209</v>
      </c>
      <c r="U111" s="3921">
        <v>43210</v>
      </c>
      <c r="V111" s="3921">
        <v>43211</v>
      </c>
      <c r="W111" s="3921">
        <v>43215</v>
      </c>
      <c r="X111" s="3921">
        <v>43216</v>
      </c>
      <c r="Y111" s="3921">
        <v>43217</v>
      </c>
      <c r="Z111" s="3921">
        <v>43218</v>
      </c>
      <c r="AA111" s="3921">
        <v>43219</v>
      </c>
      <c r="AB111" s="3921">
        <v>43219</v>
      </c>
      <c r="AC111" s="3921">
        <v>43221</v>
      </c>
      <c r="AD111" s="3921">
        <v>43221</v>
      </c>
      <c r="AE111" s="3921">
        <v>43222</v>
      </c>
      <c r="AF111" s="3921">
        <v>43223</v>
      </c>
      <c r="AG111" s="3921">
        <v>43227</v>
      </c>
      <c r="AH111" s="3921">
        <v>43228</v>
      </c>
      <c r="AI111" s="3921">
        <v>43231</v>
      </c>
      <c r="AJ111" s="13">
        <v>43231</v>
      </c>
    </row>
    <row r="112" spans="1:37" ht="15">
      <c r="A112" s="4084">
        <v>15</v>
      </c>
      <c r="B112" s="4027" t="s">
        <v>266</v>
      </c>
      <c r="C112" s="3993" t="s">
        <v>56</v>
      </c>
      <c r="D112" s="4026" t="s">
        <v>267</v>
      </c>
      <c r="E112" s="4090" t="s">
        <v>1042</v>
      </c>
      <c r="F112" s="3997" t="s">
        <v>33</v>
      </c>
      <c r="G112" s="3997" t="s">
        <v>1042</v>
      </c>
      <c r="H112" s="4008" t="s">
        <v>26</v>
      </c>
      <c r="I112" s="4012">
        <v>43203</v>
      </c>
      <c r="J112" s="3994">
        <v>43203</v>
      </c>
      <c r="K112" s="3994">
        <v>43206</v>
      </c>
      <c r="L112" s="3994">
        <v>43206</v>
      </c>
      <c r="M112" s="3994">
        <v>43207</v>
      </c>
      <c r="N112" s="3994">
        <v>43208</v>
      </c>
      <c r="O112" s="3994">
        <v>43209</v>
      </c>
      <c r="P112" s="3994">
        <v>43210</v>
      </c>
      <c r="Q112" s="3994">
        <v>43212</v>
      </c>
      <c r="R112" s="3994">
        <v>43213</v>
      </c>
      <c r="S112" s="3994">
        <v>43215</v>
      </c>
      <c r="T112" s="3994">
        <v>43216</v>
      </c>
      <c r="U112" s="3994">
        <v>43217</v>
      </c>
      <c r="V112" s="3994">
        <v>43218</v>
      </c>
      <c r="W112" s="3994">
        <v>43222</v>
      </c>
      <c r="X112" s="3994">
        <v>43223</v>
      </c>
      <c r="Y112" s="3994">
        <v>43224</v>
      </c>
      <c r="Z112" s="3994">
        <v>43225</v>
      </c>
      <c r="AA112" s="3994">
        <v>43226</v>
      </c>
      <c r="AB112" s="3994">
        <v>43226</v>
      </c>
      <c r="AC112" s="3994">
        <v>43228</v>
      </c>
      <c r="AD112" s="3994">
        <v>43228</v>
      </c>
      <c r="AE112" s="3994">
        <v>43229</v>
      </c>
      <c r="AF112" s="3994">
        <v>43230</v>
      </c>
      <c r="AG112" s="3994">
        <v>43234</v>
      </c>
      <c r="AH112" s="3994">
        <v>43235</v>
      </c>
      <c r="AI112" s="3994">
        <v>43238</v>
      </c>
      <c r="AJ112" s="4028">
        <v>43238</v>
      </c>
      <c r="AK112" s="4046" t="s">
        <v>1415</v>
      </c>
    </row>
    <row r="113" spans="1:37" ht="15">
      <c r="A113" s="4083">
        <v>16</v>
      </c>
      <c r="B113" s="4021" t="s">
        <v>1675</v>
      </c>
      <c r="C113" s="3998" t="s">
        <v>56</v>
      </c>
      <c r="D113" s="4020" t="s">
        <v>1676</v>
      </c>
      <c r="E113" s="4021" t="s">
        <v>1087</v>
      </c>
      <c r="F113" s="3997" t="s">
        <v>33</v>
      </c>
      <c r="G113" s="3997" t="s">
        <v>1087</v>
      </c>
      <c r="H113" s="4008" t="s">
        <v>26</v>
      </c>
      <c r="I113" s="4009">
        <v>43210</v>
      </c>
      <c r="J113" s="3999">
        <v>43210</v>
      </c>
      <c r="K113" s="3999">
        <v>43213</v>
      </c>
      <c r="L113" s="3999">
        <v>43213</v>
      </c>
      <c r="M113" s="3999">
        <v>43214</v>
      </c>
      <c r="N113" s="3999">
        <v>43215</v>
      </c>
      <c r="O113" s="3999">
        <v>43216</v>
      </c>
      <c r="P113" s="3999">
        <v>43217</v>
      </c>
      <c r="Q113" s="3999">
        <v>43219</v>
      </c>
      <c r="R113" s="3999">
        <v>43220</v>
      </c>
      <c r="S113" s="3999">
        <v>43222</v>
      </c>
      <c r="T113" s="3999">
        <v>43223</v>
      </c>
      <c r="U113" s="3999">
        <v>43224</v>
      </c>
      <c r="V113" s="3999">
        <v>43225</v>
      </c>
      <c r="W113" s="3999">
        <v>43229</v>
      </c>
      <c r="X113" s="3999">
        <v>43230</v>
      </c>
      <c r="Y113" s="3999">
        <v>43231</v>
      </c>
      <c r="Z113" s="3999">
        <v>43232</v>
      </c>
      <c r="AA113" s="3999">
        <v>43233</v>
      </c>
      <c r="AB113" s="3999">
        <v>43233</v>
      </c>
      <c r="AC113" s="3999">
        <v>43235</v>
      </c>
      <c r="AD113" s="3999">
        <v>43235</v>
      </c>
      <c r="AE113" s="3999">
        <v>43236</v>
      </c>
      <c r="AF113" s="3999">
        <v>43237</v>
      </c>
      <c r="AG113" s="3999">
        <v>43241</v>
      </c>
      <c r="AH113" s="3999">
        <v>43242</v>
      </c>
      <c r="AI113" s="3999">
        <v>43245</v>
      </c>
      <c r="AJ113" s="4000">
        <v>43245</v>
      </c>
    </row>
    <row r="114" spans="1:37" ht="15">
      <c r="A114" s="4083">
        <v>17</v>
      </c>
      <c r="B114" s="4021" t="s">
        <v>2827</v>
      </c>
      <c r="C114" s="3998" t="s">
        <v>56</v>
      </c>
      <c r="D114" s="4020" t="s">
        <v>2828</v>
      </c>
      <c r="E114" s="4090" t="s">
        <v>1087</v>
      </c>
      <c r="F114" s="3997" t="s">
        <v>33</v>
      </c>
      <c r="G114" s="3997" t="s">
        <v>1087</v>
      </c>
      <c r="H114" s="4008" t="s">
        <v>26</v>
      </c>
      <c r="I114" s="4009">
        <v>43217</v>
      </c>
      <c r="J114" s="3999">
        <v>43217</v>
      </c>
      <c r="K114" s="3999">
        <v>43220</v>
      </c>
      <c r="L114" s="3999">
        <v>43220</v>
      </c>
      <c r="M114" s="3999">
        <v>43221</v>
      </c>
      <c r="N114" s="3999">
        <v>43222</v>
      </c>
      <c r="O114" s="3999">
        <v>43223</v>
      </c>
      <c r="P114" s="3999">
        <v>43224</v>
      </c>
      <c r="Q114" s="3999">
        <v>43226</v>
      </c>
      <c r="R114" s="3999">
        <v>43227</v>
      </c>
      <c r="S114" s="3999">
        <v>43229</v>
      </c>
      <c r="T114" s="3999">
        <v>43230</v>
      </c>
      <c r="U114" s="3999">
        <v>43231</v>
      </c>
      <c r="V114" s="3999">
        <v>43232</v>
      </c>
      <c r="W114" s="3999">
        <v>43236</v>
      </c>
      <c r="X114" s="3999">
        <v>43237</v>
      </c>
      <c r="Y114" s="3999">
        <v>43238</v>
      </c>
      <c r="Z114" s="3999">
        <v>43239</v>
      </c>
      <c r="AA114" s="3999">
        <v>43240</v>
      </c>
      <c r="AB114" s="3999">
        <v>43240</v>
      </c>
      <c r="AC114" s="3999">
        <v>43242</v>
      </c>
      <c r="AD114" s="3999">
        <v>43242</v>
      </c>
      <c r="AE114" s="3999">
        <v>43243</v>
      </c>
      <c r="AF114" s="3999">
        <v>43244</v>
      </c>
      <c r="AG114" s="3999">
        <v>43248</v>
      </c>
      <c r="AH114" s="3999">
        <v>43249</v>
      </c>
      <c r="AI114" s="3999">
        <v>43252</v>
      </c>
      <c r="AJ114" s="4000">
        <v>43252</v>
      </c>
    </row>
    <row r="115" spans="1:37" ht="15.75" thickBot="1">
      <c r="A115" s="4087">
        <v>18</v>
      </c>
      <c r="B115" s="1396" t="s">
        <v>581</v>
      </c>
      <c r="C115" s="2574" t="s">
        <v>56</v>
      </c>
      <c r="D115" s="2588" t="s">
        <v>582</v>
      </c>
      <c r="E115" s="4091" t="s">
        <v>1042</v>
      </c>
      <c r="F115" s="4001" t="s">
        <v>33</v>
      </c>
      <c r="G115" s="4001" t="s">
        <v>1042</v>
      </c>
      <c r="H115" s="4011" t="s">
        <v>26</v>
      </c>
      <c r="I115" s="4012">
        <v>43224</v>
      </c>
      <c r="J115" s="3994">
        <v>43224</v>
      </c>
      <c r="K115" s="3994">
        <v>43227</v>
      </c>
      <c r="L115" s="3994">
        <v>43227</v>
      </c>
      <c r="M115" s="3994">
        <v>43228</v>
      </c>
      <c r="N115" s="3994">
        <v>43229</v>
      </c>
      <c r="O115" s="3994">
        <v>43230</v>
      </c>
      <c r="P115" s="3994">
        <v>43231</v>
      </c>
      <c r="Q115" s="3994">
        <v>43233</v>
      </c>
      <c r="R115" s="3994">
        <v>43234</v>
      </c>
      <c r="S115" s="3994">
        <v>43236</v>
      </c>
      <c r="T115" s="3994">
        <v>43237</v>
      </c>
      <c r="U115" s="3994">
        <v>43238</v>
      </c>
      <c r="V115" s="3994">
        <v>43239</v>
      </c>
      <c r="W115" s="3994">
        <v>43243</v>
      </c>
      <c r="X115" s="3994">
        <v>43244</v>
      </c>
      <c r="Y115" s="3994">
        <v>43245</v>
      </c>
      <c r="Z115" s="3994">
        <v>43246</v>
      </c>
      <c r="AA115" s="3994">
        <v>43247</v>
      </c>
      <c r="AB115" s="3994">
        <v>43247</v>
      </c>
      <c r="AC115" s="3994">
        <v>43249</v>
      </c>
      <c r="AD115" s="3994">
        <v>43249</v>
      </c>
      <c r="AE115" s="3994">
        <v>43250</v>
      </c>
      <c r="AF115" s="3994">
        <v>43251</v>
      </c>
      <c r="AG115" s="3994">
        <v>43255</v>
      </c>
      <c r="AH115" s="3994">
        <v>43256</v>
      </c>
      <c r="AI115" s="3994">
        <v>43259</v>
      </c>
      <c r="AJ115" s="4028">
        <v>43259</v>
      </c>
      <c r="AK115" s="4046" t="s">
        <v>1415</v>
      </c>
    </row>
    <row r="116" spans="1:37" ht="15">
      <c r="A116" s="817">
        <v>19</v>
      </c>
      <c r="B116" s="818" t="s">
        <v>2825</v>
      </c>
      <c r="C116" s="71" t="s">
        <v>56</v>
      </c>
      <c r="D116" s="531" t="s">
        <v>2826</v>
      </c>
      <c r="E116" s="818" t="s">
        <v>3624</v>
      </c>
      <c r="F116" s="70" t="s">
        <v>33</v>
      </c>
      <c r="G116" s="70" t="s">
        <v>3624</v>
      </c>
      <c r="H116" s="1399" t="s">
        <v>26</v>
      </c>
      <c r="I116" s="111">
        <f>I115+7</f>
        <v>43231</v>
      </c>
      <c r="J116" s="3921">
        <f t="shared" ref="J116:AJ120" si="0">J115+7</f>
        <v>43231</v>
      </c>
      <c r="K116" s="3921">
        <f t="shared" si="0"/>
        <v>43234</v>
      </c>
      <c r="L116" s="3921">
        <f t="shared" si="0"/>
        <v>43234</v>
      </c>
      <c r="M116" s="3921">
        <f t="shared" si="0"/>
        <v>43235</v>
      </c>
      <c r="N116" s="3921">
        <f t="shared" si="0"/>
        <v>43236</v>
      </c>
      <c r="O116" s="3921">
        <f t="shared" si="0"/>
        <v>43237</v>
      </c>
      <c r="P116" s="3921">
        <f t="shared" si="0"/>
        <v>43238</v>
      </c>
      <c r="Q116" s="3921">
        <f t="shared" si="0"/>
        <v>43240</v>
      </c>
      <c r="R116" s="3921">
        <f t="shared" si="0"/>
        <v>43241</v>
      </c>
      <c r="S116" s="3921">
        <f t="shared" si="0"/>
        <v>43243</v>
      </c>
      <c r="T116" s="3921">
        <f t="shared" si="0"/>
        <v>43244</v>
      </c>
      <c r="U116" s="3921">
        <f t="shared" si="0"/>
        <v>43245</v>
      </c>
      <c r="V116" s="3921">
        <f t="shared" si="0"/>
        <v>43246</v>
      </c>
      <c r="W116" s="3921">
        <f t="shared" si="0"/>
        <v>43250</v>
      </c>
      <c r="X116" s="3921">
        <f t="shared" si="0"/>
        <v>43251</v>
      </c>
      <c r="Y116" s="3921">
        <f t="shared" si="0"/>
        <v>43252</v>
      </c>
      <c r="Z116" s="3921">
        <f t="shared" si="0"/>
        <v>43253</v>
      </c>
      <c r="AA116" s="3921">
        <f t="shared" si="0"/>
        <v>43254</v>
      </c>
      <c r="AB116" s="3921">
        <f t="shared" si="0"/>
        <v>43254</v>
      </c>
      <c r="AC116" s="3921">
        <f t="shared" si="0"/>
        <v>43256</v>
      </c>
      <c r="AD116" s="3921">
        <f t="shared" si="0"/>
        <v>43256</v>
      </c>
      <c r="AE116" s="3921">
        <f t="shared" si="0"/>
        <v>43257</v>
      </c>
      <c r="AF116" s="3921">
        <f t="shared" si="0"/>
        <v>43258</v>
      </c>
      <c r="AG116" s="3921">
        <f t="shared" si="0"/>
        <v>43262</v>
      </c>
      <c r="AH116" s="3921">
        <f t="shared" si="0"/>
        <v>43263</v>
      </c>
      <c r="AI116" s="3921">
        <f t="shared" si="0"/>
        <v>43266</v>
      </c>
      <c r="AJ116" s="13">
        <f t="shared" si="0"/>
        <v>43266</v>
      </c>
    </row>
    <row r="117" spans="1:37" ht="15">
      <c r="A117" s="4084">
        <v>20</v>
      </c>
      <c r="B117" s="4027" t="s">
        <v>1411</v>
      </c>
      <c r="C117" s="3993" t="s">
        <v>56</v>
      </c>
      <c r="D117" s="4026" t="s">
        <v>1412</v>
      </c>
      <c r="E117" s="4090" t="s">
        <v>3625</v>
      </c>
      <c r="F117" s="3997" t="s">
        <v>33</v>
      </c>
      <c r="G117" s="3997" t="s">
        <v>3625</v>
      </c>
      <c r="H117" s="4033" t="s">
        <v>26</v>
      </c>
      <c r="I117" s="4013">
        <f t="shared" ref="I117:I120" si="1">I116+7</f>
        <v>43238</v>
      </c>
      <c r="J117" s="3999">
        <f t="shared" si="0"/>
        <v>43238</v>
      </c>
      <c r="K117" s="3999">
        <f t="shared" si="0"/>
        <v>43241</v>
      </c>
      <c r="L117" s="3999">
        <f t="shared" si="0"/>
        <v>43241</v>
      </c>
      <c r="M117" s="3999">
        <f t="shared" si="0"/>
        <v>43242</v>
      </c>
      <c r="N117" s="3999">
        <f t="shared" si="0"/>
        <v>43243</v>
      </c>
      <c r="O117" s="3999">
        <f t="shared" si="0"/>
        <v>43244</v>
      </c>
      <c r="P117" s="3999">
        <f t="shared" si="0"/>
        <v>43245</v>
      </c>
      <c r="Q117" s="3999">
        <f t="shared" si="0"/>
        <v>43247</v>
      </c>
      <c r="R117" s="3999">
        <f t="shared" si="0"/>
        <v>43248</v>
      </c>
      <c r="S117" s="3999">
        <f t="shared" si="0"/>
        <v>43250</v>
      </c>
      <c r="T117" s="3999">
        <f t="shared" si="0"/>
        <v>43251</v>
      </c>
      <c r="U117" s="3999">
        <f t="shared" si="0"/>
        <v>43252</v>
      </c>
      <c r="V117" s="3999">
        <f t="shared" si="0"/>
        <v>43253</v>
      </c>
      <c r="W117" s="3999">
        <f t="shared" si="0"/>
        <v>43257</v>
      </c>
      <c r="X117" s="3999">
        <f t="shared" si="0"/>
        <v>43258</v>
      </c>
      <c r="Y117" s="3999">
        <f t="shared" si="0"/>
        <v>43259</v>
      </c>
      <c r="Z117" s="3999">
        <f t="shared" si="0"/>
        <v>43260</v>
      </c>
      <c r="AA117" s="3999">
        <f t="shared" si="0"/>
        <v>43261</v>
      </c>
      <c r="AB117" s="3999">
        <f t="shared" si="0"/>
        <v>43261</v>
      </c>
      <c r="AC117" s="3999">
        <f t="shared" si="0"/>
        <v>43263</v>
      </c>
      <c r="AD117" s="3999">
        <f t="shared" si="0"/>
        <v>43263</v>
      </c>
      <c r="AE117" s="3999">
        <f t="shared" si="0"/>
        <v>43264</v>
      </c>
      <c r="AF117" s="3999">
        <f t="shared" si="0"/>
        <v>43265</v>
      </c>
      <c r="AG117" s="3999">
        <f t="shared" si="0"/>
        <v>43269</v>
      </c>
      <c r="AH117" s="3999">
        <f t="shared" si="0"/>
        <v>43270</v>
      </c>
      <c r="AI117" s="3999">
        <f t="shared" si="0"/>
        <v>43273</v>
      </c>
      <c r="AJ117" s="4000">
        <f t="shared" si="0"/>
        <v>43273</v>
      </c>
      <c r="AK117" s="1004"/>
    </row>
    <row r="118" spans="1:37" ht="15">
      <c r="A118" s="4083">
        <v>21</v>
      </c>
      <c r="B118" s="4021" t="s">
        <v>1675</v>
      </c>
      <c r="C118" s="3998" t="s">
        <v>56</v>
      </c>
      <c r="D118" s="4020" t="s">
        <v>1676</v>
      </c>
      <c r="E118" s="4021" t="s">
        <v>1087</v>
      </c>
      <c r="F118" s="3997" t="s">
        <v>33</v>
      </c>
      <c r="G118" s="3997" t="s">
        <v>1087</v>
      </c>
      <c r="H118" s="4033" t="s">
        <v>26</v>
      </c>
      <c r="I118" s="4013">
        <f t="shared" si="1"/>
        <v>43245</v>
      </c>
      <c r="J118" s="3999">
        <f t="shared" si="0"/>
        <v>43245</v>
      </c>
      <c r="K118" s="3999">
        <f t="shared" si="0"/>
        <v>43248</v>
      </c>
      <c r="L118" s="3999">
        <f t="shared" si="0"/>
        <v>43248</v>
      </c>
      <c r="M118" s="3999">
        <f t="shared" si="0"/>
        <v>43249</v>
      </c>
      <c r="N118" s="3999">
        <f t="shared" si="0"/>
        <v>43250</v>
      </c>
      <c r="O118" s="3999">
        <f t="shared" si="0"/>
        <v>43251</v>
      </c>
      <c r="P118" s="3999">
        <f t="shared" si="0"/>
        <v>43252</v>
      </c>
      <c r="Q118" s="3999">
        <f t="shared" si="0"/>
        <v>43254</v>
      </c>
      <c r="R118" s="3999">
        <f t="shared" si="0"/>
        <v>43255</v>
      </c>
      <c r="S118" s="3999">
        <f t="shared" si="0"/>
        <v>43257</v>
      </c>
      <c r="T118" s="3999">
        <f t="shared" si="0"/>
        <v>43258</v>
      </c>
      <c r="U118" s="3999">
        <f t="shared" si="0"/>
        <v>43259</v>
      </c>
      <c r="V118" s="3999">
        <f t="shared" si="0"/>
        <v>43260</v>
      </c>
      <c r="W118" s="3999">
        <f t="shared" si="0"/>
        <v>43264</v>
      </c>
      <c r="X118" s="3999">
        <f t="shared" si="0"/>
        <v>43265</v>
      </c>
      <c r="Y118" s="3999">
        <f t="shared" si="0"/>
        <v>43266</v>
      </c>
      <c r="Z118" s="3999">
        <f t="shared" si="0"/>
        <v>43267</v>
      </c>
      <c r="AA118" s="3999">
        <f t="shared" si="0"/>
        <v>43268</v>
      </c>
      <c r="AB118" s="3999">
        <f t="shared" si="0"/>
        <v>43268</v>
      </c>
      <c r="AC118" s="3999">
        <f t="shared" si="0"/>
        <v>43270</v>
      </c>
      <c r="AD118" s="3999">
        <f t="shared" si="0"/>
        <v>43270</v>
      </c>
      <c r="AE118" s="3999">
        <f t="shared" si="0"/>
        <v>43271</v>
      </c>
      <c r="AF118" s="3999">
        <f t="shared" si="0"/>
        <v>43272</v>
      </c>
      <c r="AG118" s="3999">
        <f t="shared" si="0"/>
        <v>43276</v>
      </c>
      <c r="AH118" s="3999">
        <f t="shared" si="0"/>
        <v>43277</v>
      </c>
      <c r="AI118" s="3999">
        <f t="shared" si="0"/>
        <v>43280</v>
      </c>
      <c r="AJ118" s="4000">
        <f t="shared" si="0"/>
        <v>43280</v>
      </c>
    </row>
    <row r="119" spans="1:37" ht="15">
      <c r="A119" s="4083">
        <v>22</v>
      </c>
      <c r="B119" s="4021" t="s">
        <v>2827</v>
      </c>
      <c r="C119" s="3998" t="s">
        <v>56</v>
      </c>
      <c r="D119" s="4020" t="s">
        <v>2828</v>
      </c>
      <c r="E119" s="4090" t="s">
        <v>1087</v>
      </c>
      <c r="F119" s="3997" t="s">
        <v>33</v>
      </c>
      <c r="G119" s="3997" t="s">
        <v>1087</v>
      </c>
      <c r="H119" s="4033" t="s">
        <v>26</v>
      </c>
      <c r="I119" s="4013">
        <f t="shared" si="1"/>
        <v>43252</v>
      </c>
      <c r="J119" s="3999">
        <f t="shared" si="0"/>
        <v>43252</v>
      </c>
      <c r="K119" s="3999">
        <f t="shared" si="0"/>
        <v>43255</v>
      </c>
      <c r="L119" s="3999">
        <f t="shared" si="0"/>
        <v>43255</v>
      </c>
      <c r="M119" s="3999">
        <f t="shared" si="0"/>
        <v>43256</v>
      </c>
      <c r="N119" s="3999">
        <f t="shared" si="0"/>
        <v>43257</v>
      </c>
      <c r="O119" s="3999">
        <f t="shared" si="0"/>
        <v>43258</v>
      </c>
      <c r="P119" s="3999">
        <f t="shared" si="0"/>
        <v>43259</v>
      </c>
      <c r="Q119" s="3999">
        <f t="shared" si="0"/>
        <v>43261</v>
      </c>
      <c r="R119" s="3999">
        <f t="shared" si="0"/>
        <v>43262</v>
      </c>
      <c r="S119" s="3999">
        <f t="shared" si="0"/>
        <v>43264</v>
      </c>
      <c r="T119" s="3999">
        <f t="shared" si="0"/>
        <v>43265</v>
      </c>
      <c r="U119" s="3999">
        <f t="shared" si="0"/>
        <v>43266</v>
      </c>
      <c r="V119" s="3999">
        <f t="shared" si="0"/>
        <v>43267</v>
      </c>
      <c r="W119" s="3999">
        <f t="shared" si="0"/>
        <v>43271</v>
      </c>
      <c r="X119" s="3999">
        <f t="shared" si="0"/>
        <v>43272</v>
      </c>
      <c r="Y119" s="3999">
        <f t="shared" si="0"/>
        <v>43273</v>
      </c>
      <c r="Z119" s="3999">
        <f t="shared" si="0"/>
        <v>43274</v>
      </c>
      <c r="AA119" s="3999">
        <f t="shared" si="0"/>
        <v>43275</v>
      </c>
      <c r="AB119" s="3999">
        <f t="shared" si="0"/>
        <v>43275</v>
      </c>
      <c r="AC119" s="3999">
        <f t="shared" si="0"/>
        <v>43277</v>
      </c>
      <c r="AD119" s="3999">
        <f t="shared" si="0"/>
        <v>43277</v>
      </c>
      <c r="AE119" s="3999">
        <f t="shared" si="0"/>
        <v>43278</v>
      </c>
      <c r="AF119" s="3999">
        <f t="shared" si="0"/>
        <v>43279</v>
      </c>
      <c r="AG119" s="3999">
        <f t="shared" si="0"/>
        <v>43283</v>
      </c>
      <c r="AH119" s="3999">
        <f t="shared" si="0"/>
        <v>43284</v>
      </c>
      <c r="AI119" s="3999">
        <f t="shared" si="0"/>
        <v>43287</v>
      </c>
      <c r="AJ119" s="4000">
        <f t="shared" si="0"/>
        <v>43287</v>
      </c>
    </row>
    <row r="120" spans="1:37" ht="15.75" thickBot="1">
      <c r="A120" s="4087">
        <v>23</v>
      </c>
      <c r="B120" s="1396" t="s">
        <v>3626</v>
      </c>
      <c r="C120" s="2574" t="s">
        <v>56</v>
      </c>
      <c r="D120" s="2588" t="s">
        <v>3627</v>
      </c>
      <c r="E120" s="4091" t="s">
        <v>3628</v>
      </c>
      <c r="F120" s="4001" t="s">
        <v>33</v>
      </c>
      <c r="G120" s="4001" t="s">
        <v>3628</v>
      </c>
      <c r="H120" s="4052" t="s">
        <v>26</v>
      </c>
      <c r="I120" s="112">
        <f t="shared" si="1"/>
        <v>43259</v>
      </c>
      <c r="J120" s="4002">
        <f t="shared" si="0"/>
        <v>43259</v>
      </c>
      <c r="K120" s="4002">
        <f t="shared" si="0"/>
        <v>43262</v>
      </c>
      <c r="L120" s="4002">
        <f t="shared" si="0"/>
        <v>43262</v>
      </c>
      <c r="M120" s="4002">
        <f t="shared" si="0"/>
        <v>43263</v>
      </c>
      <c r="N120" s="4002">
        <f t="shared" si="0"/>
        <v>43264</v>
      </c>
      <c r="O120" s="4002">
        <f t="shared" si="0"/>
        <v>43265</v>
      </c>
      <c r="P120" s="4002">
        <f t="shared" si="0"/>
        <v>43266</v>
      </c>
      <c r="Q120" s="4002">
        <f t="shared" si="0"/>
        <v>43268</v>
      </c>
      <c r="R120" s="4002">
        <f t="shared" si="0"/>
        <v>43269</v>
      </c>
      <c r="S120" s="4002">
        <f t="shared" si="0"/>
        <v>43271</v>
      </c>
      <c r="T120" s="4002">
        <f t="shared" si="0"/>
        <v>43272</v>
      </c>
      <c r="U120" s="4002">
        <f t="shared" si="0"/>
        <v>43273</v>
      </c>
      <c r="V120" s="4002">
        <f t="shared" si="0"/>
        <v>43274</v>
      </c>
      <c r="W120" s="4002">
        <f t="shared" si="0"/>
        <v>43278</v>
      </c>
      <c r="X120" s="4002">
        <f t="shared" si="0"/>
        <v>43279</v>
      </c>
      <c r="Y120" s="4002">
        <f t="shared" si="0"/>
        <v>43280</v>
      </c>
      <c r="Z120" s="4002">
        <f t="shared" si="0"/>
        <v>43281</v>
      </c>
      <c r="AA120" s="4002">
        <f t="shared" si="0"/>
        <v>43282</v>
      </c>
      <c r="AB120" s="4002">
        <f t="shared" si="0"/>
        <v>43282</v>
      </c>
      <c r="AC120" s="4002">
        <f t="shared" si="0"/>
        <v>43284</v>
      </c>
      <c r="AD120" s="4002">
        <f t="shared" si="0"/>
        <v>43284</v>
      </c>
      <c r="AE120" s="4002">
        <f t="shared" si="0"/>
        <v>43285</v>
      </c>
      <c r="AF120" s="4002">
        <f t="shared" si="0"/>
        <v>43286</v>
      </c>
      <c r="AG120" s="4002">
        <f t="shared" si="0"/>
        <v>43290</v>
      </c>
      <c r="AH120" s="4002">
        <f t="shared" si="0"/>
        <v>43291</v>
      </c>
      <c r="AI120" s="4002">
        <f t="shared" si="0"/>
        <v>43294</v>
      </c>
      <c r="AJ120" s="4003">
        <f t="shared" si="0"/>
        <v>43294</v>
      </c>
    </row>
  </sheetData>
  <mergeCells count="316">
    <mergeCell ref="AG106:AH106"/>
    <mergeCell ref="AI106:AJ106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E101:AF101"/>
    <mergeCell ref="AE102:AF102"/>
    <mergeCell ref="A106:A110"/>
    <mergeCell ref="B106:B110"/>
    <mergeCell ref="C106:C110"/>
    <mergeCell ref="D106:D107"/>
    <mergeCell ref="E106:H107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D108:D110"/>
    <mergeCell ref="E108:H110"/>
    <mergeCell ref="I98:AD98"/>
    <mergeCell ref="G99:J99"/>
    <mergeCell ref="AE84:AF84"/>
    <mergeCell ref="AE85:AF85"/>
    <mergeCell ref="W85:X85"/>
    <mergeCell ref="Y85:Z85"/>
    <mergeCell ref="AA85:AB85"/>
    <mergeCell ref="AC85:AD85"/>
    <mergeCell ref="G85:H85"/>
    <mergeCell ref="I85:J85"/>
    <mergeCell ref="K85:L85"/>
    <mergeCell ref="M85:N85"/>
    <mergeCell ref="O85:P85"/>
    <mergeCell ref="Q85:R85"/>
    <mergeCell ref="AE56:AF56"/>
    <mergeCell ref="AG56:AH56"/>
    <mergeCell ref="AI56:AJ56"/>
    <mergeCell ref="AK56:AL56"/>
    <mergeCell ref="AM56:AN56"/>
    <mergeCell ref="AE57:AF57"/>
    <mergeCell ref="AG57:AH57"/>
    <mergeCell ref="AI57:AJ57"/>
    <mergeCell ref="AK57:AL57"/>
    <mergeCell ref="AM57:AN57"/>
    <mergeCell ref="B74:D74"/>
    <mergeCell ref="I78:J78"/>
    <mergeCell ref="I82:AD82"/>
    <mergeCell ref="A84:A88"/>
    <mergeCell ref="B84:B88"/>
    <mergeCell ref="C84:C88"/>
    <mergeCell ref="D84:D85"/>
    <mergeCell ref="E84:F85"/>
    <mergeCell ref="S84:T84"/>
    <mergeCell ref="U84:V84"/>
    <mergeCell ref="W84:X84"/>
    <mergeCell ref="Y84:Z84"/>
    <mergeCell ref="AA84:AB84"/>
    <mergeCell ref="AC84:AD84"/>
    <mergeCell ref="G84:H84"/>
    <mergeCell ref="I84:J84"/>
    <mergeCell ref="K84:L84"/>
    <mergeCell ref="M84:N84"/>
    <mergeCell ref="O84:P84"/>
    <mergeCell ref="Q84:R84"/>
    <mergeCell ref="D86:D88"/>
    <mergeCell ref="E86:F88"/>
    <mergeCell ref="S85:T85"/>
    <mergeCell ref="U85:V85"/>
    <mergeCell ref="I61:J61"/>
    <mergeCell ref="I64:J64"/>
    <mergeCell ref="Q64:R64"/>
    <mergeCell ref="U64:V64"/>
    <mergeCell ref="S57:T57"/>
    <mergeCell ref="U57:V57"/>
    <mergeCell ref="W57:X57"/>
    <mergeCell ref="W64:X64"/>
    <mergeCell ref="I70:J70"/>
    <mergeCell ref="AA57:AB57"/>
    <mergeCell ref="AC57:AD57"/>
    <mergeCell ref="W56:X56"/>
    <mergeCell ref="Y56:Z56"/>
    <mergeCell ref="AA56:AB56"/>
    <mergeCell ref="AC56:AD56"/>
    <mergeCell ref="G57:H57"/>
    <mergeCell ref="I57:J57"/>
    <mergeCell ref="K57:L57"/>
    <mergeCell ref="M57:N57"/>
    <mergeCell ref="O57:P57"/>
    <mergeCell ref="Q57:R57"/>
    <mergeCell ref="K56:L56"/>
    <mergeCell ref="M56:N56"/>
    <mergeCell ref="O56:P56"/>
    <mergeCell ref="Q56:R56"/>
    <mergeCell ref="S56:T56"/>
    <mergeCell ref="U56:V56"/>
    <mergeCell ref="I54:J54"/>
    <mergeCell ref="A56:A60"/>
    <mergeCell ref="B56:B60"/>
    <mergeCell ref="C56:C60"/>
    <mergeCell ref="D56:D57"/>
    <mergeCell ref="E56:F57"/>
    <mergeCell ref="G56:H56"/>
    <mergeCell ref="I56:J56"/>
    <mergeCell ref="Y57:Z57"/>
    <mergeCell ref="D58:D60"/>
    <mergeCell ref="E58:F60"/>
    <mergeCell ref="I50:J50"/>
    <mergeCell ref="I51:J51"/>
    <mergeCell ref="O45:P45"/>
    <mergeCell ref="Q45:R45"/>
    <mergeCell ref="S45:T45"/>
    <mergeCell ref="U45:V45"/>
    <mergeCell ref="W45:X45"/>
    <mergeCell ref="Y45:Z45"/>
    <mergeCell ref="U52:V52"/>
    <mergeCell ref="W52:X52"/>
    <mergeCell ref="W44:X44"/>
    <mergeCell ref="Y44:Z44"/>
    <mergeCell ref="AA44:AB44"/>
    <mergeCell ref="AC44:AD44"/>
    <mergeCell ref="AE44:AF44"/>
    <mergeCell ref="E45:F45"/>
    <mergeCell ref="G45:H45"/>
    <mergeCell ref="I45:J45"/>
    <mergeCell ref="K45:L45"/>
    <mergeCell ref="M45:N45"/>
    <mergeCell ref="K44:L44"/>
    <mergeCell ref="M44:N44"/>
    <mergeCell ref="O44:P44"/>
    <mergeCell ref="Q44:R44"/>
    <mergeCell ref="S44:T44"/>
    <mergeCell ref="U44:V44"/>
    <mergeCell ref="AA45:AB45"/>
    <mergeCell ref="AC45:AD45"/>
    <mergeCell ref="AE45:AF45"/>
    <mergeCell ref="Q41:R41"/>
    <mergeCell ref="A44:A48"/>
    <mergeCell ref="B44:B48"/>
    <mergeCell ref="C44:C48"/>
    <mergeCell ref="D44:D45"/>
    <mergeCell ref="E44:F44"/>
    <mergeCell ref="G44:H44"/>
    <mergeCell ref="I44:J44"/>
    <mergeCell ref="D46:D48"/>
    <mergeCell ref="AA27:AB27"/>
    <mergeCell ref="W36:X36"/>
    <mergeCell ref="Y36:Z36"/>
    <mergeCell ref="AA36:AB36"/>
    <mergeCell ref="AC36:AD36"/>
    <mergeCell ref="E37:F37"/>
    <mergeCell ref="G37:H37"/>
    <mergeCell ref="I37:J37"/>
    <mergeCell ref="K37:L37"/>
    <mergeCell ref="M37:N37"/>
    <mergeCell ref="O37:P37"/>
    <mergeCell ref="K36:L36"/>
    <mergeCell ref="M36:N36"/>
    <mergeCell ref="O36:P36"/>
    <mergeCell ref="Q36:R36"/>
    <mergeCell ref="S36:T36"/>
    <mergeCell ref="U36:V36"/>
    <mergeCell ref="AC37:AD37"/>
    <mergeCell ref="Q37:R37"/>
    <mergeCell ref="S37:T37"/>
    <mergeCell ref="U37:V37"/>
    <mergeCell ref="W37:X37"/>
    <mergeCell ref="Y37:Z37"/>
    <mergeCell ref="AA37:AB37"/>
    <mergeCell ref="D28:D30"/>
    <mergeCell ref="I35:J35"/>
    <mergeCell ref="A36:A40"/>
    <mergeCell ref="B36:B40"/>
    <mergeCell ref="C36:C40"/>
    <mergeCell ref="D36:D37"/>
    <mergeCell ref="E36:F36"/>
    <mergeCell ref="G36:H36"/>
    <mergeCell ref="I36:J36"/>
    <mergeCell ref="D38:D40"/>
    <mergeCell ref="A20:A24"/>
    <mergeCell ref="B20:B24"/>
    <mergeCell ref="C20:C24"/>
    <mergeCell ref="D20:D21"/>
    <mergeCell ref="W26:X26"/>
    <mergeCell ref="Y26:Z26"/>
    <mergeCell ref="AA26:AB26"/>
    <mergeCell ref="AC26:AD26"/>
    <mergeCell ref="K26:L26"/>
    <mergeCell ref="M26:N26"/>
    <mergeCell ref="O26:P26"/>
    <mergeCell ref="Q26:R26"/>
    <mergeCell ref="S26:T26"/>
    <mergeCell ref="U26:V26"/>
    <mergeCell ref="D22:D24"/>
    <mergeCell ref="A26:A30"/>
    <mergeCell ref="B26:B30"/>
    <mergeCell ref="C26:C30"/>
    <mergeCell ref="D26:D27"/>
    <mergeCell ref="E26:F26"/>
    <mergeCell ref="G26:H26"/>
    <mergeCell ref="I26:J26"/>
    <mergeCell ref="O21:P21"/>
    <mergeCell ref="AC27:AD27"/>
    <mergeCell ref="E27:F27"/>
    <mergeCell ref="G27:H27"/>
    <mergeCell ref="I27:J27"/>
    <mergeCell ref="K27:L27"/>
    <mergeCell ref="M27:N27"/>
    <mergeCell ref="O27:P27"/>
    <mergeCell ref="U20:V20"/>
    <mergeCell ref="W20:X20"/>
    <mergeCell ref="Y20:Z20"/>
    <mergeCell ref="Y21:Z21"/>
    <mergeCell ref="Q27:R27"/>
    <mergeCell ref="S27:T27"/>
    <mergeCell ref="U27:V27"/>
    <mergeCell ref="W27:X27"/>
    <mergeCell ref="Y27:Z27"/>
    <mergeCell ref="AA20:AB20"/>
    <mergeCell ref="AC20:AD20"/>
    <mergeCell ref="E21:F21"/>
    <mergeCell ref="G21:H21"/>
    <mergeCell ref="I21:J21"/>
    <mergeCell ref="K21:L21"/>
    <mergeCell ref="M21:N21"/>
    <mergeCell ref="I20:J20"/>
    <mergeCell ref="K20:L20"/>
    <mergeCell ref="M20:N20"/>
    <mergeCell ref="O20:P20"/>
    <mergeCell ref="Q20:R20"/>
    <mergeCell ref="S20:T20"/>
    <mergeCell ref="E20:F20"/>
    <mergeCell ref="G20:H20"/>
    <mergeCell ref="AA21:AB21"/>
    <mergeCell ref="AC21:AD21"/>
    <mergeCell ref="Q21:R21"/>
    <mergeCell ref="S21:T21"/>
    <mergeCell ref="U21:V21"/>
    <mergeCell ref="W21:X21"/>
    <mergeCell ref="Y12:Z12"/>
    <mergeCell ref="AA12:AB12"/>
    <mergeCell ref="AC12:AD12"/>
    <mergeCell ref="D13:D15"/>
    <mergeCell ref="AA11:AB11"/>
    <mergeCell ref="AC11:AD11"/>
    <mergeCell ref="E12:F12"/>
    <mergeCell ref="G12:H12"/>
    <mergeCell ref="I12:J12"/>
    <mergeCell ref="K12:L12"/>
    <mergeCell ref="M12:N12"/>
    <mergeCell ref="O12:P12"/>
    <mergeCell ref="Q12:R12"/>
    <mergeCell ref="S12:T12"/>
    <mergeCell ref="O11:P11"/>
    <mergeCell ref="Q11:R11"/>
    <mergeCell ref="S11:T11"/>
    <mergeCell ref="U11:V11"/>
    <mergeCell ref="W11:X11"/>
    <mergeCell ref="Y11:Z11"/>
    <mergeCell ref="W9:X9"/>
    <mergeCell ref="A11:A15"/>
    <mergeCell ref="B11:B15"/>
    <mergeCell ref="C11:C15"/>
    <mergeCell ref="D11:D12"/>
    <mergeCell ref="E11:F11"/>
    <mergeCell ref="G11:H11"/>
    <mergeCell ref="I11:J11"/>
    <mergeCell ref="K11:L11"/>
    <mergeCell ref="M11:N11"/>
    <mergeCell ref="U12:V12"/>
    <mergeCell ref="W12:X12"/>
    <mergeCell ref="S5:T5"/>
    <mergeCell ref="U5:V5"/>
    <mergeCell ref="W5:X5"/>
    <mergeCell ref="Y5:Z5"/>
    <mergeCell ref="AA5:AB5"/>
    <mergeCell ref="U4:V4"/>
    <mergeCell ref="W4:X4"/>
    <mergeCell ref="Y4:Z4"/>
    <mergeCell ref="AA4:AB4"/>
    <mergeCell ref="S4:T4"/>
    <mergeCell ref="I5:J5"/>
    <mergeCell ref="K5:L5"/>
    <mergeCell ref="M5:N5"/>
    <mergeCell ref="O5:P5"/>
    <mergeCell ref="I4:J4"/>
    <mergeCell ref="K4:L4"/>
    <mergeCell ref="M4:N4"/>
    <mergeCell ref="O4:P4"/>
    <mergeCell ref="Q5:R5"/>
    <mergeCell ref="Q4:R4"/>
    <mergeCell ref="A4:A8"/>
    <mergeCell ref="B4:B8"/>
    <mergeCell ref="C4:C8"/>
    <mergeCell ref="D4:D5"/>
    <mergeCell ref="E4:F4"/>
    <mergeCell ref="G4:H4"/>
    <mergeCell ref="D6:D8"/>
    <mergeCell ref="E5:F5"/>
    <mergeCell ref="G5:H5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N127"/>
  <sheetViews>
    <sheetView zoomScaleNormal="100" zoomScaleSheetLayoutView="70" workbookViewId="0">
      <selection activeCell="J122" sqref="J122"/>
    </sheetView>
  </sheetViews>
  <sheetFormatPr defaultColWidth="8.75" defaultRowHeight="13.5"/>
  <cols>
    <col min="1" max="1" width="2.75" style="1568" customWidth="1"/>
    <col min="2" max="2" width="24.75" style="1568" bestFit="1" customWidth="1"/>
    <col min="3" max="3" width="7.75" style="1568" customWidth="1"/>
    <col min="4" max="4" width="8.75" style="1568"/>
    <col min="5" max="5" width="5.25" style="1568" bestFit="1" customWidth="1"/>
    <col min="6" max="6" width="5.5" style="1568" bestFit="1" customWidth="1"/>
    <col min="7" max="7" width="6.25" style="1568" bestFit="1" customWidth="1"/>
    <col min="8" max="8" width="6.5" style="1568" bestFit="1" customWidth="1"/>
    <col min="9" max="14" width="6.75" style="1568" customWidth="1"/>
    <col min="15" max="15" width="6.25" style="1568" bestFit="1" customWidth="1"/>
    <col min="16" max="18" width="6.75" style="1568" customWidth="1"/>
    <col min="19" max="19" width="5.625" style="1568" bestFit="1" customWidth="1"/>
    <col min="20" max="20" width="5.5" style="1568" bestFit="1" customWidth="1"/>
    <col min="21" max="36" width="6.75" style="1568" customWidth="1"/>
    <col min="37" max="38" width="5.5" style="1568" bestFit="1" customWidth="1"/>
    <col min="39" max="16384" width="8.75" style="1568"/>
  </cols>
  <sheetData>
    <row r="1" spans="1:40" ht="15">
      <c r="A1" s="1985" t="s">
        <v>208</v>
      </c>
      <c r="B1" s="1986"/>
      <c r="C1" s="1986"/>
      <c r="D1" s="1986"/>
      <c r="E1" s="1986"/>
      <c r="F1" s="1986"/>
      <c r="G1" s="1986"/>
      <c r="H1" s="1987"/>
      <c r="I1" s="1987"/>
      <c r="J1" s="1986"/>
      <c r="K1" s="1986"/>
      <c r="L1" s="1986"/>
      <c r="M1" s="1986"/>
      <c r="N1" s="1986"/>
      <c r="O1" s="1986"/>
      <c r="P1" s="1986"/>
      <c r="Q1" s="1986"/>
      <c r="R1" s="1986"/>
      <c r="S1" s="1986"/>
      <c r="T1" s="1986"/>
      <c r="U1" s="1986"/>
      <c r="V1" s="1986"/>
      <c r="W1" s="1986"/>
      <c r="X1" s="1986"/>
      <c r="Y1" s="1986"/>
      <c r="Z1" s="1986"/>
      <c r="AA1" s="1986"/>
      <c r="AB1" s="1986"/>
      <c r="AC1" s="1986"/>
      <c r="AD1" s="1986"/>
      <c r="AE1" s="2054"/>
      <c r="AF1" s="2054"/>
      <c r="AG1" s="2054"/>
      <c r="AH1" s="2054"/>
      <c r="AI1" s="2054"/>
      <c r="AJ1" s="2054"/>
      <c r="AK1" s="2054"/>
      <c r="AL1" s="2054"/>
      <c r="AM1" s="2054"/>
      <c r="AN1" s="2054"/>
    </row>
    <row r="2" spans="1:40" ht="15">
      <c r="A2" s="1985" t="s">
        <v>3629</v>
      </c>
      <c r="B2" s="1986"/>
      <c r="C2" s="1986"/>
      <c r="D2" s="1986"/>
      <c r="E2" s="1986"/>
      <c r="F2" s="1986"/>
      <c r="G2" s="1986"/>
      <c r="H2" s="1987"/>
      <c r="I2" s="1987"/>
      <c r="J2" s="1986"/>
      <c r="K2" s="1986"/>
      <c r="L2" s="1986"/>
      <c r="M2" s="1986"/>
      <c r="N2" s="1986"/>
      <c r="O2" s="1986"/>
      <c r="P2" s="1986"/>
      <c r="Q2" s="1986"/>
      <c r="R2" s="1986"/>
      <c r="S2" s="1986"/>
      <c r="T2" s="1986"/>
      <c r="U2" s="1986"/>
      <c r="V2" s="1986"/>
      <c r="W2" s="1986"/>
      <c r="X2" s="1986"/>
      <c r="Y2" s="1986"/>
      <c r="Z2" s="1986"/>
      <c r="AA2" s="1986"/>
      <c r="AB2" s="1986"/>
      <c r="AC2" s="1986"/>
      <c r="AD2" s="1986"/>
      <c r="AE2" s="2054"/>
      <c r="AF2" s="2054"/>
      <c r="AG2" s="2054"/>
      <c r="AH2" s="2054"/>
      <c r="AI2" s="2054"/>
      <c r="AJ2" s="2054"/>
      <c r="AK2" s="2054"/>
      <c r="AL2" s="2054"/>
      <c r="AM2" s="2054"/>
      <c r="AN2" s="2054"/>
    </row>
    <row r="3" spans="1:40" ht="15.75" thickBot="1">
      <c r="A3" s="1987"/>
      <c r="B3" s="1987"/>
      <c r="C3" s="1987"/>
      <c r="D3" s="1987"/>
      <c r="E3" s="1987"/>
      <c r="F3" s="1987"/>
      <c r="G3" s="1987"/>
      <c r="H3" s="1987"/>
      <c r="I3" s="1988" t="s">
        <v>26</v>
      </c>
      <c r="J3" s="1988" t="s">
        <v>33</v>
      </c>
      <c r="K3" s="1988"/>
      <c r="L3" s="1988"/>
      <c r="M3" s="1988"/>
      <c r="N3" s="1988"/>
      <c r="O3" s="1988"/>
      <c r="P3" s="1988"/>
      <c r="Q3" s="1988"/>
      <c r="R3" s="1988"/>
      <c r="S3" s="1988"/>
      <c r="T3" s="1988"/>
      <c r="U3" s="1988" t="s">
        <v>33</v>
      </c>
      <c r="V3" s="1988" t="s">
        <v>26</v>
      </c>
      <c r="W3" s="1988"/>
      <c r="X3" s="1988"/>
      <c r="Y3" s="1988"/>
      <c r="Z3" s="1988"/>
      <c r="AA3" s="1988" t="s">
        <v>26</v>
      </c>
      <c r="AB3" s="1988" t="s">
        <v>33</v>
      </c>
      <c r="AC3" s="1987"/>
      <c r="AD3" s="1987"/>
      <c r="AE3" s="2055"/>
      <c r="AF3" s="2055"/>
      <c r="AG3" s="2055"/>
      <c r="AH3" s="2055"/>
      <c r="AI3" s="2055"/>
      <c r="AJ3" s="2055"/>
      <c r="AK3" s="2055"/>
      <c r="AL3" s="2055"/>
      <c r="AM3" s="2055"/>
      <c r="AN3" s="2055"/>
    </row>
    <row r="4" spans="1:40" ht="18.600000000000001" hidden="1" customHeight="1">
      <c r="A4" s="4538" t="s">
        <v>127</v>
      </c>
      <c r="B4" s="4540" t="s">
        <v>0</v>
      </c>
      <c r="C4" s="4582" t="s">
        <v>94</v>
      </c>
      <c r="D4" s="4555" t="s">
        <v>742</v>
      </c>
      <c r="E4" s="4558" t="s">
        <v>18</v>
      </c>
      <c r="F4" s="4559"/>
      <c r="G4" s="4558" t="s">
        <v>18</v>
      </c>
      <c r="H4" s="4564"/>
      <c r="I4" s="4604" t="s">
        <v>781</v>
      </c>
      <c r="J4" s="4551"/>
      <c r="K4" s="4550" t="s">
        <v>125</v>
      </c>
      <c r="L4" s="4551"/>
      <c r="M4" s="4568" t="s">
        <v>2480</v>
      </c>
      <c r="N4" s="4547"/>
      <c r="O4" s="4568" t="s">
        <v>2481</v>
      </c>
      <c r="P4" s="4547"/>
      <c r="Q4" s="4550" t="s">
        <v>782</v>
      </c>
      <c r="R4" s="4551"/>
      <c r="S4" s="4550" t="s">
        <v>506</v>
      </c>
      <c r="T4" s="4551"/>
      <c r="U4" s="4550" t="s">
        <v>783</v>
      </c>
      <c r="V4" s="4551"/>
      <c r="W4" s="4568" t="s">
        <v>2482</v>
      </c>
      <c r="X4" s="4547"/>
      <c r="Y4" s="4568" t="s">
        <v>2483</v>
      </c>
      <c r="Z4" s="4547"/>
      <c r="AA4" s="4550" t="s">
        <v>784</v>
      </c>
      <c r="AB4" s="4551"/>
      <c r="AC4" s="4568" t="s">
        <v>2487</v>
      </c>
      <c r="AD4" s="4547"/>
      <c r="AE4" s="4568" t="s">
        <v>2488</v>
      </c>
      <c r="AF4" s="4547"/>
      <c r="AG4" s="4550" t="s">
        <v>21</v>
      </c>
      <c r="AH4" s="4551"/>
      <c r="AI4" s="4568" t="s">
        <v>2481</v>
      </c>
      <c r="AJ4" s="4549"/>
      <c r="AK4" s="4584" t="s">
        <v>2480</v>
      </c>
      <c r="AL4" s="4547"/>
    </row>
    <row r="5" spans="1:40" ht="15.75" hidden="1" thickBot="1">
      <c r="A5" s="4539"/>
      <c r="B5" s="4541"/>
      <c r="C5" s="4583"/>
      <c r="D5" s="4556"/>
      <c r="E5" s="4560"/>
      <c r="F5" s="4561"/>
      <c r="G5" s="4560"/>
      <c r="H5" s="4565"/>
      <c r="I5" s="4601" t="s">
        <v>785</v>
      </c>
      <c r="J5" s="4602"/>
      <c r="K5" s="4544" t="s">
        <v>786</v>
      </c>
      <c r="L5" s="4543"/>
      <c r="M5" s="4544" t="s">
        <v>569</v>
      </c>
      <c r="N5" s="4543"/>
      <c r="O5" s="4544" t="s">
        <v>570</v>
      </c>
      <c r="P5" s="4543"/>
      <c r="Q5" s="4544" t="s">
        <v>787</v>
      </c>
      <c r="R5" s="4543"/>
      <c r="S5" s="4544" t="s">
        <v>789</v>
      </c>
      <c r="T5" s="4543"/>
      <c r="U5" s="4544" t="s">
        <v>790</v>
      </c>
      <c r="V5" s="4543"/>
      <c r="W5" s="4544" t="s">
        <v>791</v>
      </c>
      <c r="X5" s="4543"/>
      <c r="Y5" s="4544" t="s">
        <v>792</v>
      </c>
      <c r="Z5" s="4543"/>
      <c r="AA5" s="4544" t="s">
        <v>793</v>
      </c>
      <c r="AB5" s="4543"/>
      <c r="AC5" s="4544" t="s">
        <v>794</v>
      </c>
      <c r="AD5" s="4543"/>
      <c r="AE5" s="4544" t="s">
        <v>795</v>
      </c>
      <c r="AF5" s="4543"/>
      <c r="AG5" s="4544" t="s">
        <v>788</v>
      </c>
      <c r="AH5" s="4543"/>
      <c r="AI5" s="4544" t="s">
        <v>570</v>
      </c>
      <c r="AJ5" s="4574"/>
      <c r="AK5" s="4542" t="s">
        <v>569</v>
      </c>
      <c r="AL5" s="4543"/>
    </row>
    <row r="6" spans="1:40" ht="15.75" hidden="1" thickBot="1">
      <c r="A6" s="4539"/>
      <c r="B6" s="4541"/>
      <c r="C6" s="4583"/>
      <c r="D6" s="4557"/>
      <c r="E6" s="4562"/>
      <c r="F6" s="4563"/>
      <c r="G6" s="4562"/>
      <c r="H6" s="4566"/>
      <c r="I6" s="4601" t="s">
        <v>796</v>
      </c>
      <c r="J6" s="4603"/>
      <c r="K6" s="4601" t="s">
        <v>528</v>
      </c>
      <c r="L6" s="4602"/>
      <c r="M6" s="4544" t="s">
        <v>13</v>
      </c>
      <c r="N6" s="4543"/>
      <c r="O6" s="4544" t="s">
        <v>27</v>
      </c>
      <c r="P6" s="4543"/>
      <c r="Q6" s="4544" t="s">
        <v>797</v>
      </c>
      <c r="R6" s="4543"/>
      <c r="S6" s="4544" t="s">
        <v>132</v>
      </c>
      <c r="T6" s="4543"/>
      <c r="U6" s="4544" t="s">
        <v>179</v>
      </c>
      <c r="V6" s="4543"/>
      <c r="W6" s="4544" t="s">
        <v>798</v>
      </c>
      <c r="X6" s="4543"/>
      <c r="Y6" s="4544" t="s">
        <v>619</v>
      </c>
      <c r="Z6" s="4543"/>
      <c r="AA6" s="4544" t="s">
        <v>799</v>
      </c>
      <c r="AB6" s="4543"/>
      <c r="AC6" s="4544" t="s">
        <v>800</v>
      </c>
      <c r="AD6" s="4543"/>
      <c r="AE6" s="4544" t="s">
        <v>801</v>
      </c>
      <c r="AF6" s="4543"/>
      <c r="AG6" s="4544" t="s">
        <v>5</v>
      </c>
      <c r="AH6" s="4543"/>
      <c r="AI6" s="4544" t="s">
        <v>27</v>
      </c>
      <c r="AJ6" s="4543"/>
      <c r="AK6" s="4544" t="s">
        <v>13</v>
      </c>
      <c r="AL6" s="4543"/>
    </row>
    <row r="7" spans="1:40" ht="18" hidden="1" customHeight="1">
      <c r="A7" s="4539"/>
      <c r="B7" s="4541"/>
      <c r="C7" s="4583"/>
      <c r="D7" s="4569" t="s">
        <v>745</v>
      </c>
      <c r="E7" s="4570" t="s">
        <v>745</v>
      </c>
      <c r="F7" s="4571"/>
      <c r="G7" s="4588" t="s">
        <v>19</v>
      </c>
      <c r="H7" s="4589"/>
      <c r="I7" s="4092" t="s">
        <v>3</v>
      </c>
      <c r="J7" s="4093" t="s">
        <v>1</v>
      </c>
      <c r="K7" s="4093" t="s">
        <v>3</v>
      </c>
      <c r="L7" s="4093" t="s">
        <v>1</v>
      </c>
      <c r="M7" s="4093" t="s">
        <v>3</v>
      </c>
      <c r="N7" s="4093" t="s">
        <v>1</v>
      </c>
      <c r="O7" s="4093" t="s">
        <v>3</v>
      </c>
      <c r="P7" s="4093" t="s">
        <v>1</v>
      </c>
      <c r="Q7" s="4093" t="s">
        <v>3</v>
      </c>
      <c r="R7" s="4093" t="s">
        <v>1</v>
      </c>
      <c r="S7" s="4093" t="s">
        <v>3</v>
      </c>
      <c r="T7" s="4093" t="s">
        <v>1</v>
      </c>
      <c r="U7" s="4093" t="s">
        <v>3</v>
      </c>
      <c r="V7" s="4093" t="s">
        <v>1</v>
      </c>
      <c r="W7" s="4093" t="s">
        <v>3</v>
      </c>
      <c r="X7" s="4093" t="s">
        <v>1</v>
      </c>
      <c r="Y7" s="4093" t="s">
        <v>3</v>
      </c>
      <c r="Z7" s="4093" t="s">
        <v>1</v>
      </c>
      <c r="AA7" s="4093" t="s">
        <v>3</v>
      </c>
      <c r="AB7" s="4093" t="s">
        <v>1</v>
      </c>
      <c r="AC7" s="4093" t="s">
        <v>3</v>
      </c>
      <c r="AD7" s="4093" t="s">
        <v>1</v>
      </c>
      <c r="AE7" s="4093" t="s">
        <v>3</v>
      </c>
      <c r="AF7" s="4093" t="s">
        <v>1</v>
      </c>
      <c r="AG7" s="4093" t="s">
        <v>3</v>
      </c>
      <c r="AH7" s="4093" t="s">
        <v>1</v>
      </c>
      <c r="AI7" s="4093" t="s">
        <v>3</v>
      </c>
      <c r="AJ7" s="4093" t="s">
        <v>1</v>
      </c>
      <c r="AK7" s="4092" t="s">
        <v>3</v>
      </c>
      <c r="AL7" s="4093" t="s">
        <v>1</v>
      </c>
    </row>
    <row r="8" spans="1:40" ht="15.75" hidden="1" thickBot="1">
      <c r="A8" s="4539"/>
      <c r="B8" s="4541"/>
      <c r="C8" s="4583"/>
      <c r="D8" s="4556"/>
      <c r="E8" s="4560"/>
      <c r="F8" s="4561"/>
      <c r="G8" s="4590"/>
      <c r="H8" s="4591"/>
      <c r="I8" s="4094" t="s">
        <v>11</v>
      </c>
      <c r="J8" s="4095" t="s">
        <v>11</v>
      </c>
      <c r="K8" s="4096" t="s">
        <v>12</v>
      </c>
      <c r="L8" s="4096" t="s">
        <v>7</v>
      </c>
      <c r="M8" s="4096" t="s">
        <v>8</v>
      </c>
      <c r="N8" s="4096" t="s">
        <v>8</v>
      </c>
      <c r="O8" s="4096" t="s">
        <v>10</v>
      </c>
      <c r="P8" s="4096" t="s">
        <v>10</v>
      </c>
      <c r="Q8" s="4096" t="s">
        <v>11</v>
      </c>
      <c r="R8" s="4096" t="s">
        <v>12</v>
      </c>
      <c r="S8" s="4096" t="s">
        <v>7</v>
      </c>
      <c r="T8" s="4096" t="s">
        <v>7</v>
      </c>
      <c r="U8" s="4096" t="s">
        <v>14</v>
      </c>
      <c r="V8" s="4096" t="s">
        <v>14</v>
      </c>
      <c r="W8" s="4096" t="s">
        <v>12</v>
      </c>
      <c r="X8" s="4096" t="s">
        <v>7</v>
      </c>
      <c r="Y8" s="4096" t="s">
        <v>8</v>
      </c>
      <c r="Z8" s="4096" t="s">
        <v>8</v>
      </c>
      <c r="AA8" s="4096" t="s">
        <v>10</v>
      </c>
      <c r="AB8" s="4096" t="s">
        <v>14</v>
      </c>
      <c r="AC8" s="4096" t="s">
        <v>7</v>
      </c>
      <c r="AD8" s="4096" t="s">
        <v>7</v>
      </c>
      <c r="AE8" s="4096" t="s">
        <v>7</v>
      </c>
      <c r="AF8" s="4096" t="s">
        <v>8</v>
      </c>
      <c r="AG8" s="4096" t="s">
        <v>12</v>
      </c>
      <c r="AH8" s="4096" t="s">
        <v>12</v>
      </c>
      <c r="AI8" s="4096" t="s">
        <v>9</v>
      </c>
      <c r="AJ8" s="4096" t="s">
        <v>10</v>
      </c>
      <c r="AK8" s="4097" t="s">
        <v>11</v>
      </c>
      <c r="AL8" s="4096" t="s">
        <v>12</v>
      </c>
    </row>
    <row r="9" spans="1:40" ht="18.600000000000001" hidden="1" customHeight="1">
      <c r="A9" s="4597"/>
      <c r="B9" s="4598"/>
      <c r="C9" s="4599"/>
      <c r="D9" s="4585"/>
      <c r="E9" s="4586"/>
      <c r="F9" s="4587"/>
      <c r="G9" s="4592"/>
      <c r="H9" s="4593"/>
      <c r="I9" s="4098" t="s">
        <v>85</v>
      </c>
      <c r="J9" s="4099" t="s">
        <v>59</v>
      </c>
      <c r="K9" s="4099" t="s">
        <v>163</v>
      </c>
      <c r="L9" s="4100" t="s">
        <v>77</v>
      </c>
      <c r="M9" s="4100" t="s">
        <v>15</v>
      </c>
      <c r="N9" s="4099" t="s">
        <v>62</v>
      </c>
      <c r="O9" s="4100" t="s">
        <v>79</v>
      </c>
      <c r="P9" s="4099" t="s">
        <v>34</v>
      </c>
      <c r="Q9" s="4099" t="s">
        <v>62</v>
      </c>
      <c r="R9" s="4099" t="s">
        <v>77</v>
      </c>
      <c r="S9" s="4099" t="s">
        <v>79</v>
      </c>
      <c r="T9" s="4099" t="s">
        <v>209</v>
      </c>
      <c r="U9" s="4099"/>
      <c r="V9" s="4099"/>
      <c r="W9" s="4100" t="s">
        <v>81</v>
      </c>
      <c r="X9" s="4099" t="s">
        <v>80</v>
      </c>
      <c r="Y9" s="4100" t="s">
        <v>81</v>
      </c>
      <c r="Z9" s="4099" t="s">
        <v>59</v>
      </c>
      <c r="AA9" s="4099" t="s">
        <v>15</v>
      </c>
      <c r="AB9" s="4099" t="s">
        <v>164</v>
      </c>
      <c r="AC9" s="4099" t="s">
        <v>85</v>
      </c>
      <c r="AD9" s="4099" t="s">
        <v>84</v>
      </c>
      <c r="AE9" s="4099" t="s">
        <v>62</v>
      </c>
      <c r="AF9" s="4099" t="s">
        <v>134</v>
      </c>
      <c r="AG9" s="4099" t="s">
        <v>15</v>
      </c>
      <c r="AH9" s="4099" t="s">
        <v>163</v>
      </c>
      <c r="AI9" s="4099" t="s">
        <v>84</v>
      </c>
      <c r="AJ9" s="4099" t="s">
        <v>77</v>
      </c>
      <c r="AK9" s="4101" t="s">
        <v>134</v>
      </c>
      <c r="AL9" s="4099" t="s">
        <v>63</v>
      </c>
    </row>
    <row r="10" spans="1:40" ht="18" hidden="1" customHeight="1">
      <c r="A10" s="1989">
        <v>9</v>
      </c>
      <c r="B10" s="1990" t="s">
        <v>256</v>
      </c>
      <c r="C10" s="1991" t="s">
        <v>56</v>
      </c>
      <c r="D10" s="1991" t="s">
        <v>212</v>
      </c>
      <c r="E10" s="1992" t="s">
        <v>802</v>
      </c>
      <c r="F10" s="1992" t="s">
        <v>803</v>
      </c>
      <c r="G10" s="1992" t="s">
        <v>804</v>
      </c>
      <c r="H10" s="1993" t="s">
        <v>805</v>
      </c>
      <c r="I10" s="1994">
        <v>42795</v>
      </c>
      <c r="J10" s="1995">
        <v>42795</v>
      </c>
      <c r="K10" s="1995">
        <v>42796</v>
      </c>
      <c r="L10" s="1995">
        <v>42797</v>
      </c>
      <c r="M10" s="1995">
        <v>42798</v>
      </c>
      <c r="N10" s="1995">
        <v>42798</v>
      </c>
      <c r="O10" s="1995">
        <v>42800</v>
      </c>
      <c r="P10" s="1995">
        <v>42800</v>
      </c>
      <c r="Q10" s="1995">
        <v>42802</v>
      </c>
      <c r="R10" s="1995">
        <v>42803</v>
      </c>
      <c r="S10" s="1995">
        <v>42804</v>
      </c>
      <c r="T10" s="1995">
        <v>42804</v>
      </c>
      <c r="U10" s="1995">
        <v>42808</v>
      </c>
      <c r="V10" s="1995">
        <v>42808</v>
      </c>
      <c r="W10" s="1995">
        <v>42810</v>
      </c>
      <c r="X10" s="1995">
        <v>42811</v>
      </c>
      <c r="Y10" s="1995">
        <v>42812</v>
      </c>
      <c r="Z10" s="1995">
        <v>42812</v>
      </c>
      <c r="AA10" s="1995">
        <v>42814</v>
      </c>
      <c r="AB10" s="1995">
        <v>42815</v>
      </c>
      <c r="AC10" s="2056" t="s">
        <v>193</v>
      </c>
      <c r="AD10" s="2056" t="s">
        <v>193</v>
      </c>
      <c r="AE10" s="1995">
        <v>42818</v>
      </c>
      <c r="AF10" s="1995">
        <v>42819</v>
      </c>
      <c r="AG10" s="1995">
        <v>42824</v>
      </c>
      <c r="AH10" s="1995">
        <v>42824</v>
      </c>
      <c r="AI10" s="1995">
        <v>42827</v>
      </c>
      <c r="AJ10" s="1995">
        <v>42828</v>
      </c>
      <c r="AK10" s="1995"/>
      <c r="AL10" s="1995"/>
    </row>
    <row r="11" spans="1:40" ht="18" hidden="1" customHeight="1">
      <c r="A11" s="4102">
        <v>10</v>
      </c>
      <c r="B11" s="4103" t="s">
        <v>218</v>
      </c>
      <c r="C11" s="4104" t="s">
        <v>56</v>
      </c>
      <c r="D11" s="4105" t="s">
        <v>219</v>
      </c>
      <c r="E11" s="4105" t="s">
        <v>169</v>
      </c>
      <c r="F11" s="4105" t="s">
        <v>168</v>
      </c>
      <c r="G11" s="4105" t="s">
        <v>806</v>
      </c>
      <c r="H11" s="4106" t="s">
        <v>807</v>
      </c>
      <c r="I11" s="4107">
        <v>42802</v>
      </c>
      <c r="J11" s="4108">
        <v>42802</v>
      </c>
      <c r="K11" s="4108">
        <v>42803</v>
      </c>
      <c r="L11" s="4108">
        <v>42804</v>
      </c>
      <c r="M11" s="4108">
        <v>42805</v>
      </c>
      <c r="N11" s="4108">
        <v>42805</v>
      </c>
      <c r="O11" s="4108">
        <v>42807</v>
      </c>
      <c r="P11" s="4108">
        <v>42807</v>
      </c>
      <c r="Q11" s="4108">
        <v>42809</v>
      </c>
      <c r="R11" s="4108">
        <v>42810</v>
      </c>
      <c r="S11" s="4108">
        <v>42811</v>
      </c>
      <c r="T11" s="4108">
        <v>42811</v>
      </c>
      <c r="U11" s="4108">
        <v>42815</v>
      </c>
      <c r="V11" s="4108">
        <v>42815</v>
      </c>
      <c r="W11" s="4108">
        <v>42817</v>
      </c>
      <c r="X11" s="4108">
        <v>42818</v>
      </c>
      <c r="Y11" s="4108">
        <v>42819</v>
      </c>
      <c r="Z11" s="4108">
        <v>42819</v>
      </c>
      <c r="AA11" s="4108">
        <v>42821</v>
      </c>
      <c r="AB11" s="4108">
        <v>42822</v>
      </c>
      <c r="AC11" s="4109" t="s">
        <v>193</v>
      </c>
      <c r="AD11" s="4109" t="s">
        <v>193</v>
      </c>
      <c r="AE11" s="4108">
        <v>42825</v>
      </c>
      <c r="AF11" s="4108">
        <v>42826</v>
      </c>
      <c r="AG11" s="4108">
        <v>42831</v>
      </c>
      <c r="AH11" s="4108">
        <v>42831</v>
      </c>
      <c r="AI11" s="4108">
        <v>42834</v>
      </c>
      <c r="AJ11" s="4108">
        <v>42835</v>
      </c>
      <c r="AK11" s="4108"/>
      <c r="AL11" s="4108"/>
    </row>
    <row r="12" spans="1:40" ht="18" hidden="1" customHeight="1">
      <c r="A12" s="4102">
        <v>11</v>
      </c>
      <c r="B12" s="4103" t="s">
        <v>808</v>
      </c>
      <c r="C12" s="4104" t="s">
        <v>56</v>
      </c>
      <c r="D12" s="4105" t="s">
        <v>530</v>
      </c>
      <c r="E12" s="4105" t="s">
        <v>169</v>
      </c>
      <c r="F12" s="4105" t="s">
        <v>168</v>
      </c>
      <c r="G12" s="4105" t="s">
        <v>809</v>
      </c>
      <c r="H12" s="4106" t="s">
        <v>810</v>
      </c>
      <c r="I12" s="4107">
        <v>42809</v>
      </c>
      <c r="J12" s="4108">
        <v>42809</v>
      </c>
      <c r="K12" s="4108">
        <v>42810</v>
      </c>
      <c r="L12" s="4108">
        <v>42811</v>
      </c>
      <c r="M12" s="4108">
        <v>42812</v>
      </c>
      <c r="N12" s="4108">
        <v>42812</v>
      </c>
      <c r="O12" s="4108">
        <v>42814</v>
      </c>
      <c r="P12" s="4108">
        <v>42814</v>
      </c>
      <c r="Q12" s="4108">
        <v>42816</v>
      </c>
      <c r="R12" s="4108">
        <v>42817</v>
      </c>
      <c r="S12" s="4108">
        <v>42818</v>
      </c>
      <c r="T12" s="4108">
        <v>42818</v>
      </c>
      <c r="U12" s="4108">
        <v>42822</v>
      </c>
      <c r="V12" s="4108">
        <v>42822</v>
      </c>
      <c r="W12" s="4108">
        <v>42824</v>
      </c>
      <c r="X12" s="4108">
        <v>42825</v>
      </c>
      <c r="Y12" s="4108">
        <v>42826</v>
      </c>
      <c r="Z12" s="4108">
        <v>42826</v>
      </c>
      <c r="AA12" s="4108">
        <v>42828</v>
      </c>
      <c r="AB12" s="4108">
        <v>42829</v>
      </c>
      <c r="AC12" s="4108">
        <v>42832</v>
      </c>
      <c r="AD12" s="4108">
        <v>42832</v>
      </c>
      <c r="AE12" s="4108">
        <v>42832</v>
      </c>
      <c r="AF12" s="4108">
        <v>42833</v>
      </c>
      <c r="AG12" s="4108">
        <v>42838</v>
      </c>
      <c r="AH12" s="4108">
        <v>42838</v>
      </c>
      <c r="AI12" s="4108">
        <v>42841</v>
      </c>
      <c r="AJ12" s="4108">
        <v>42842</v>
      </c>
      <c r="AK12" s="4108"/>
      <c r="AL12" s="4108"/>
    </row>
    <row r="13" spans="1:40" ht="18" hidden="1" customHeight="1">
      <c r="A13" s="4102">
        <v>12</v>
      </c>
      <c r="B13" s="4103" t="s">
        <v>243</v>
      </c>
      <c r="C13" s="4104" t="s">
        <v>56</v>
      </c>
      <c r="D13" s="4105" t="s">
        <v>213</v>
      </c>
      <c r="E13" s="4105" t="s">
        <v>169</v>
      </c>
      <c r="F13" s="4105" t="s">
        <v>168</v>
      </c>
      <c r="G13" s="4105" t="s">
        <v>804</v>
      </c>
      <c r="H13" s="4106" t="s">
        <v>805</v>
      </c>
      <c r="I13" s="4107">
        <v>42816</v>
      </c>
      <c r="J13" s="4108">
        <v>42816</v>
      </c>
      <c r="K13" s="4108">
        <v>42817</v>
      </c>
      <c r="L13" s="4108">
        <v>42818</v>
      </c>
      <c r="M13" s="4108">
        <v>42819</v>
      </c>
      <c r="N13" s="4108">
        <v>42819</v>
      </c>
      <c r="O13" s="4108">
        <v>42821</v>
      </c>
      <c r="P13" s="4108">
        <v>42821</v>
      </c>
      <c r="Q13" s="4108">
        <v>42823</v>
      </c>
      <c r="R13" s="4108">
        <v>42824</v>
      </c>
      <c r="S13" s="4108">
        <v>42825</v>
      </c>
      <c r="T13" s="4108">
        <v>42825</v>
      </c>
      <c r="U13" s="4108">
        <v>42829</v>
      </c>
      <c r="V13" s="4108">
        <v>42829</v>
      </c>
      <c r="W13" s="4108">
        <v>42831</v>
      </c>
      <c r="X13" s="4108">
        <v>42832</v>
      </c>
      <c r="Y13" s="4108">
        <v>42833</v>
      </c>
      <c r="Z13" s="4108">
        <v>42833</v>
      </c>
      <c r="AA13" s="4108">
        <v>42835</v>
      </c>
      <c r="AB13" s="4108">
        <v>42836</v>
      </c>
      <c r="AC13" s="4108">
        <v>42839</v>
      </c>
      <c r="AD13" s="4108">
        <v>42839</v>
      </c>
      <c r="AE13" s="4108">
        <v>42839</v>
      </c>
      <c r="AF13" s="4108">
        <v>42840</v>
      </c>
      <c r="AG13" s="4108">
        <v>42845</v>
      </c>
      <c r="AH13" s="4108">
        <v>42845</v>
      </c>
      <c r="AI13" s="4110">
        <v>42848</v>
      </c>
      <c r="AJ13" s="4110">
        <v>42849</v>
      </c>
      <c r="AK13" s="4110"/>
      <c r="AL13" s="4110"/>
    </row>
    <row r="14" spans="1:40" ht="18" hidden="1" customHeight="1">
      <c r="A14" s="4102">
        <v>13</v>
      </c>
      <c r="B14" s="4103" t="s">
        <v>272</v>
      </c>
      <c r="C14" s="4104" t="s">
        <v>56</v>
      </c>
      <c r="D14" s="4105" t="s">
        <v>211</v>
      </c>
      <c r="E14" s="4105" t="s">
        <v>780</v>
      </c>
      <c r="F14" s="4105" t="s">
        <v>811</v>
      </c>
      <c r="G14" s="4105" t="s">
        <v>812</v>
      </c>
      <c r="H14" s="4106" t="s">
        <v>813</v>
      </c>
      <c r="I14" s="4107">
        <v>42823</v>
      </c>
      <c r="J14" s="4108">
        <v>42823</v>
      </c>
      <c r="K14" s="4108">
        <v>42824</v>
      </c>
      <c r="L14" s="4108">
        <v>42825</v>
      </c>
      <c r="M14" s="4108">
        <v>42826</v>
      </c>
      <c r="N14" s="4108">
        <v>42826</v>
      </c>
      <c r="O14" s="4108">
        <v>42828</v>
      </c>
      <c r="P14" s="4108">
        <v>42828</v>
      </c>
      <c r="Q14" s="4108">
        <v>42830</v>
      </c>
      <c r="R14" s="4108">
        <v>42831</v>
      </c>
      <c r="S14" s="4108">
        <v>42832</v>
      </c>
      <c r="T14" s="4108">
        <v>42832</v>
      </c>
      <c r="U14" s="4108">
        <v>42836</v>
      </c>
      <c r="V14" s="4108">
        <v>42836</v>
      </c>
      <c r="W14" s="4108">
        <v>42838</v>
      </c>
      <c r="X14" s="4108">
        <v>42839</v>
      </c>
      <c r="Y14" s="4108">
        <v>42840</v>
      </c>
      <c r="Z14" s="4108">
        <v>42840</v>
      </c>
      <c r="AA14" s="4108">
        <v>42842</v>
      </c>
      <c r="AB14" s="4108">
        <v>42843</v>
      </c>
      <c r="AC14" s="4109" t="s">
        <v>193</v>
      </c>
      <c r="AD14" s="4109" t="s">
        <v>193</v>
      </c>
      <c r="AE14" s="4108">
        <v>42846</v>
      </c>
      <c r="AF14" s="4108">
        <v>42847</v>
      </c>
      <c r="AG14" s="4108">
        <v>42852</v>
      </c>
      <c r="AH14" s="4108">
        <v>42852</v>
      </c>
      <c r="AI14" s="4110"/>
      <c r="AJ14" s="4110"/>
      <c r="AK14" s="4111">
        <v>42858</v>
      </c>
      <c r="AL14" s="4111">
        <v>42859</v>
      </c>
    </row>
    <row r="15" spans="1:40" ht="18" hidden="1" customHeight="1">
      <c r="A15" s="4102">
        <v>14</v>
      </c>
      <c r="B15" s="4103" t="s">
        <v>256</v>
      </c>
      <c r="C15" s="4104" t="s">
        <v>56</v>
      </c>
      <c r="D15" s="4104" t="s">
        <v>212</v>
      </c>
      <c r="E15" s="4105" t="s">
        <v>151</v>
      </c>
      <c r="F15" s="4105" t="s">
        <v>152</v>
      </c>
      <c r="G15" s="4105" t="s">
        <v>814</v>
      </c>
      <c r="H15" s="4106" t="s">
        <v>815</v>
      </c>
      <c r="I15" s="4112" t="s">
        <v>193</v>
      </c>
      <c r="J15" s="4109" t="s">
        <v>193</v>
      </c>
      <c r="K15" s="4108">
        <v>42831</v>
      </c>
      <c r="L15" s="4108">
        <v>42832</v>
      </c>
      <c r="M15" s="4108">
        <v>42833</v>
      </c>
      <c r="N15" s="4108">
        <v>42833</v>
      </c>
      <c r="O15" s="4108">
        <v>42835</v>
      </c>
      <c r="P15" s="4108">
        <v>42835</v>
      </c>
      <c r="Q15" s="4108">
        <v>42837</v>
      </c>
      <c r="R15" s="4108">
        <v>42838</v>
      </c>
      <c r="S15" s="4108">
        <v>42839</v>
      </c>
      <c r="T15" s="4108">
        <v>42839</v>
      </c>
      <c r="U15" s="4109" t="s">
        <v>193</v>
      </c>
      <c r="V15" s="4109" t="s">
        <v>193</v>
      </c>
      <c r="W15" s="4108">
        <v>42845</v>
      </c>
      <c r="X15" s="4108">
        <v>42846</v>
      </c>
      <c r="Y15" s="4108">
        <v>42847</v>
      </c>
      <c r="Z15" s="4108">
        <v>42847</v>
      </c>
      <c r="AA15" s="4108">
        <v>42849</v>
      </c>
      <c r="AB15" s="4108">
        <v>42850</v>
      </c>
      <c r="AC15" s="4109" t="s">
        <v>193</v>
      </c>
      <c r="AD15" s="4109" t="s">
        <v>193</v>
      </c>
      <c r="AE15" s="4108">
        <v>42853</v>
      </c>
      <c r="AF15" s="4108">
        <v>42854</v>
      </c>
      <c r="AG15" s="4108">
        <v>42859</v>
      </c>
      <c r="AH15" s="4113" t="s">
        <v>728</v>
      </c>
      <c r="AI15" s="4114"/>
      <c r="AJ15" s="4114"/>
      <c r="AK15" s="4114"/>
      <c r="AL15" s="4114"/>
    </row>
    <row r="16" spans="1:40" ht="18" hidden="1" customHeight="1">
      <c r="A16" s="4102">
        <v>15</v>
      </c>
      <c r="B16" s="4103" t="s">
        <v>218</v>
      </c>
      <c r="C16" s="4104" t="s">
        <v>56</v>
      </c>
      <c r="D16" s="4105" t="s">
        <v>219</v>
      </c>
      <c r="E16" s="4105" t="s">
        <v>88</v>
      </c>
      <c r="F16" s="4105" t="s">
        <v>89</v>
      </c>
      <c r="G16" s="4105" t="s">
        <v>816</v>
      </c>
      <c r="H16" s="4106" t="s">
        <v>817</v>
      </c>
      <c r="I16" s="4112" t="s">
        <v>193</v>
      </c>
      <c r="J16" s="4109" t="s">
        <v>193</v>
      </c>
      <c r="K16" s="4108">
        <v>42838</v>
      </c>
      <c r="L16" s="4108">
        <v>42839</v>
      </c>
      <c r="M16" s="4108">
        <v>42840</v>
      </c>
      <c r="N16" s="4108">
        <v>42840</v>
      </c>
      <c r="O16" s="4108">
        <v>42842</v>
      </c>
      <c r="P16" s="4108">
        <v>42842</v>
      </c>
      <c r="Q16" s="4108">
        <v>42844</v>
      </c>
      <c r="R16" s="4108">
        <v>42845</v>
      </c>
      <c r="S16" s="4108">
        <v>42846</v>
      </c>
      <c r="T16" s="4108">
        <v>42846</v>
      </c>
      <c r="U16" s="4109" t="s">
        <v>193</v>
      </c>
      <c r="V16" s="4109" t="s">
        <v>193</v>
      </c>
      <c r="W16" s="4108">
        <v>42852</v>
      </c>
      <c r="X16" s="4108">
        <v>42853</v>
      </c>
      <c r="Y16" s="4108">
        <v>42854</v>
      </c>
      <c r="Z16" s="4108">
        <v>42854</v>
      </c>
      <c r="AA16" s="4108">
        <v>42856</v>
      </c>
      <c r="AB16" s="4108">
        <v>42857</v>
      </c>
      <c r="AC16" s="4109" t="s">
        <v>193</v>
      </c>
      <c r="AD16" s="4109" t="s">
        <v>193</v>
      </c>
      <c r="AE16" s="4108">
        <v>42860</v>
      </c>
      <c r="AF16" s="4108">
        <v>42861</v>
      </c>
      <c r="AG16" s="4108">
        <v>42866</v>
      </c>
      <c r="AH16" s="4108">
        <v>42866</v>
      </c>
      <c r="AI16" s="4110"/>
      <c r="AJ16" s="4110"/>
      <c r="AK16" s="4111">
        <v>42872</v>
      </c>
      <c r="AL16" s="4111">
        <v>42873</v>
      </c>
    </row>
    <row r="17" spans="1:40" ht="15.75" hidden="1" thickBot="1">
      <c r="A17" s="4102">
        <v>16</v>
      </c>
      <c r="B17" s="4103" t="s">
        <v>808</v>
      </c>
      <c r="C17" s="4104" t="s">
        <v>56</v>
      </c>
      <c r="D17" s="4105" t="s">
        <v>530</v>
      </c>
      <c r="E17" s="4105" t="s">
        <v>88</v>
      </c>
      <c r="F17" s="4105" t="s">
        <v>89</v>
      </c>
      <c r="G17" s="4105" t="s">
        <v>818</v>
      </c>
      <c r="H17" s="4106" t="s">
        <v>819</v>
      </c>
      <c r="I17" s="4107">
        <v>42844</v>
      </c>
      <c r="J17" s="4108">
        <v>42844</v>
      </c>
      <c r="K17" s="4108">
        <v>42845</v>
      </c>
      <c r="L17" s="4108">
        <v>42846</v>
      </c>
      <c r="M17" s="4108">
        <v>42847</v>
      </c>
      <c r="N17" s="4108">
        <v>42847</v>
      </c>
      <c r="O17" s="4108">
        <v>42849</v>
      </c>
      <c r="P17" s="4108">
        <v>42849</v>
      </c>
      <c r="Q17" s="4108">
        <v>42851</v>
      </c>
      <c r="R17" s="4108">
        <v>42852</v>
      </c>
      <c r="S17" s="4108">
        <v>42853</v>
      </c>
      <c r="T17" s="4108">
        <v>42853</v>
      </c>
      <c r="U17" s="4109" t="s">
        <v>193</v>
      </c>
      <c r="V17" s="4109" t="s">
        <v>193</v>
      </c>
      <c r="W17" s="4108">
        <v>42859</v>
      </c>
      <c r="X17" s="4108">
        <v>42860</v>
      </c>
      <c r="Y17" s="4108">
        <v>42861</v>
      </c>
      <c r="Z17" s="4108">
        <v>42861</v>
      </c>
      <c r="AA17" s="4108">
        <v>42863</v>
      </c>
      <c r="AB17" s="4108">
        <v>42864</v>
      </c>
      <c r="AC17" s="4109" t="s">
        <v>193</v>
      </c>
      <c r="AD17" s="4109" t="s">
        <v>193</v>
      </c>
      <c r="AE17" s="4108">
        <v>42867</v>
      </c>
      <c r="AF17" s="4108">
        <v>42868</v>
      </c>
      <c r="AG17" s="4108">
        <v>42873</v>
      </c>
      <c r="AH17" s="4108">
        <v>42873</v>
      </c>
      <c r="AI17" s="4110"/>
      <c r="AJ17" s="4110"/>
      <c r="AK17" s="4111">
        <v>42879</v>
      </c>
      <c r="AL17" s="4111">
        <v>42880</v>
      </c>
    </row>
    <row r="18" spans="1:40" ht="15.75" hidden="1" thickBot="1">
      <c r="A18" s="1996">
        <v>17</v>
      </c>
      <c r="B18" s="4115" t="s">
        <v>243</v>
      </c>
      <c r="C18" s="4116" t="s">
        <v>56</v>
      </c>
      <c r="D18" s="4117" t="s">
        <v>213</v>
      </c>
      <c r="E18" s="4117" t="s">
        <v>88</v>
      </c>
      <c r="F18" s="4117" t="s">
        <v>89</v>
      </c>
      <c r="G18" s="4117" t="s">
        <v>814</v>
      </c>
      <c r="H18" s="4118" t="s">
        <v>815</v>
      </c>
      <c r="I18" s="4119">
        <v>42851</v>
      </c>
      <c r="J18" s="4120">
        <v>42851</v>
      </c>
      <c r="K18" s="4120">
        <v>42852</v>
      </c>
      <c r="L18" s="4120">
        <v>42853</v>
      </c>
      <c r="M18" s="4120">
        <v>42854</v>
      </c>
      <c r="N18" s="4120">
        <v>42854</v>
      </c>
      <c r="O18" s="4120">
        <v>42856</v>
      </c>
      <c r="P18" s="4120">
        <v>42856</v>
      </c>
      <c r="Q18" s="4120">
        <v>42858</v>
      </c>
      <c r="R18" s="4120">
        <v>42859</v>
      </c>
      <c r="S18" s="4120">
        <v>42860</v>
      </c>
      <c r="T18" s="4120">
        <v>42860</v>
      </c>
      <c r="U18" s="4121" t="s">
        <v>193</v>
      </c>
      <c r="V18" s="4121" t="s">
        <v>193</v>
      </c>
      <c r="W18" s="4120">
        <v>42866</v>
      </c>
      <c r="X18" s="4120">
        <v>42867</v>
      </c>
      <c r="Y18" s="4120">
        <v>42868</v>
      </c>
      <c r="Z18" s="4120">
        <v>42868</v>
      </c>
      <c r="AA18" s="4120">
        <v>42870</v>
      </c>
      <c r="AB18" s="4120">
        <v>42871</v>
      </c>
      <c r="AC18" s="4109" t="s">
        <v>193</v>
      </c>
      <c r="AD18" s="4109" t="s">
        <v>193</v>
      </c>
      <c r="AE18" s="4109" t="s">
        <v>193</v>
      </c>
      <c r="AF18" s="4109" t="s">
        <v>193</v>
      </c>
      <c r="AG18" s="4120">
        <v>42883</v>
      </c>
      <c r="AH18" s="4120">
        <v>42883</v>
      </c>
      <c r="AI18" s="4120">
        <v>42886</v>
      </c>
      <c r="AJ18" s="4122" t="s">
        <v>728</v>
      </c>
      <c r="AK18" s="4123"/>
      <c r="AL18" s="4123"/>
    </row>
    <row r="19" spans="1:40" ht="18.600000000000001" hidden="1" customHeight="1">
      <c r="A19" s="4538" t="s">
        <v>127</v>
      </c>
      <c r="B19" s="4540" t="s">
        <v>0</v>
      </c>
      <c r="C19" s="4582" t="s">
        <v>94</v>
      </c>
      <c r="D19" s="4555" t="s">
        <v>742</v>
      </c>
      <c r="E19" s="4558" t="s">
        <v>18</v>
      </c>
      <c r="F19" s="4559"/>
      <c r="G19" s="4558" t="s">
        <v>18</v>
      </c>
      <c r="H19" s="4564"/>
      <c r="I19" s="4584" t="s">
        <v>2480</v>
      </c>
      <c r="J19" s="4547"/>
      <c r="K19" s="4568" t="s">
        <v>2481</v>
      </c>
      <c r="L19" s="4547"/>
      <c r="M19" s="4568" t="s">
        <v>97</v>
      </c>
      <c r="N19" s="4547"/>
      <c r="O19" s="4550" t="s">
        <v>782</v>
      </c>
      <c r="P19" s="4551"/>
      <c r="Q19" s="4545" t="s">
        <v>506</v>
      </c>
      <c r="R19" s="4547"/>
      <c r="S19" s="4545" t="s">
        <v>783</v>
      </c>
      <c r="T19" s="4546"/>
      <c r="U19" s="4545" t="s">
        <v>92</v>
      </c>
      <c r="V19" s="4547"/>
      <c r="W19" s="4550" t="s">
        <v>119</v>
      </c>
      <c r="X19" s="4551"/>
      <c r="Y19" s="4550" t="s">
        <v>784</v>
      </c>
      <c r="Z19" s="4551"/>
      <c r="AA19" s="4545" t="s">
        <v>20</v>
      </c>
      <c r="AB19" s="4549"/>
      <c r="AC19" s="1570"/>
      <c r="AD19" s="1570"/>
      <c r="AE19" s="2057"/>
      <c r="AF19" s="2057"/>
      <c r="AG19" s="2057"/>
      <c r="AH19" s="2057"/>
      <c r="AI19" s="2057"/>
      <c r="AJ19" s="2057"/>
      <c r="AK19" s="2057"/>
      <c r="AL19" s="2057"/>
      <c r="AM19" s="2057"/>
      <c r="AN19" s="2057"/>
    </row>
    <row r="20" spans="1:40" ht="15.75" hidden="1" thickBot="1">
      <c r="A20" s="4539"/>
      <c r="B20" s="4541"/>
      <c r="C20" s="4583"/>
      <c r="D20" s="4556"/>
      <c r="E20" s="4560"/>
      <c r="F20" s="4561"/>
      <c r="G20" s="4560"/>
      <c r="H20" s="4565"/>
      <c r="I20" s="4542" t="s">
        <v>569</v>
      </c>
      <c r="J20" s="4543"/>
      <c r="K20" s="4544" t="s">
        <v>570</v>
      </c>
      <c r="L20" s="4543"/>
      <c r="M20" s="4544" t="s">
        <v>743</v>
      </c>
      <c r="N20" s="4543"/>
      <c r="O20" s="4544" t="s">
        <v>787</v>
      </c>
      <c r="P20" s="4543"/>
      <c r="Q20" s="4544" t="s">
        <v>789</v>
      </c>
      <c r="R20" s="4543"/>
      <c r="S20" s="4544" t="s">
        <v>790</v>
      </c>
      <c r="T20" s="4543"/>
      <c r="U20" s="4544" t="s">
        <v>572</v>
      </c>
      <c r="V20" s="4543"/>
      <c r="W20" s="4544" t="s">
        <v>791</v>
      </c>
      <c r="X20" s="4543"/>
      <c r="Y20" s="4544" t="s">
        <v>793</v>
      </c>
      <c r="Z20" s="4543"/>
      <c r="AA20" s="4544" t="s">
        <v>569</v>
      </c>
      <c r="AB20" s="4574"/>
      <c r="AC20" s="1570"/>
    </row>
    <row r="21" spans="1:40" ht="15.75" hidden="1" thickBot="1">
      <c r="A21" s="4539"/>
      <c r="B21" s="4541"/>
      <c r="C21" s="4583"/>
      <c r="D21" s="4557"/>
      <c r="E21" s="4562"/>
      <c r="F21" s="4563"/>
      <c r="G21" s="4562"/>
      <c r="H21" s="4566"/>
      <c r="I21" s="4542" t="s">
        <v>13</v>
      </c>
      <c r="J21" s="4543"/>
      <c r="K21" s="4544" t="s">
        <v>27</v>
      </c>
      <c r="L21" s="4543"/>
      <c r="M21" s="4544" t="s">
        <v>820</v>
      </c>
      <c r="N21" s="4543"/>
      <c r="O21" s="4544" t="s">
        <v>797</v>
      </c>
      <c r="P21" s="4543"/>
      <c r="Q21" s="4544" t="s">
        <v>132</v>
      </c>
      <c r="R21" s="4543"/>
      <c r="S21" s="4544" t="s">
        <v>179</v>
      </c>
      <c r="T21" s="4543"/>
      <c r="U21" s="4544" t="s">
        <v>83</v>
      </c>
      <c r="V21" s="4543"/>
      <c r="W21" s="4544" t="s">
        <v>798</v>
      </c>
      <c r="X21" s="4543"/>
      <c r="Y21" s="4544" t="s">
        <v>799</v>
      </c>
      <c r="Z21" s="4543"/>
      <c r="AA21" s="4544" t="s">
        <v>13</v>
      </c>
      <c r="AB21" s="4574"/>
      <c r="AC21" s="1570"/>
    </row>
    <row r="22" spans="1:40" ht="18" hidden="1" customHeight="1">
      <c r="A22" s="4539"/>
      <c r="B22" s="4541"/>
      <c r="C22" s="4583"/>
      <c r="D22" s="4569" t="s">
        <v>745</v>
      </c>
      <c r="E22" s="4570" t="s">
        <v>745</v>
      </c>
      <c r="F22" s="4571"/>
      <c r="G22" s="4588" t="s">
        <v>19</v>
      </c>
      <c r="H22" s="4589"/>
      <c r="I22" s="4092" t="s">
        <v>3</v>
      </c>
      <c r="J22" s="4093" t="s">
        <v>1</v>
      </c>
      <c r="K22" s="4093" t="s">
        <v>3</v>
      </c>
      <c r="L22" s="4093" t="s">
        <v>1</v>
      </c>
      <c r="M22" s="4093" t="s">
        <v>3</v>
      </c>
      <c r="N22" s="4093" t="s">
        <v>1</v>
      </c>
      <c r="O22" s="4093" t="s">
        <v>3</v>
      </c>
      <c r="P22" s="4093" t="s">
        <v>1</v>
      </c>
      <c r="Q22" s="4093" t="s">
        <v>3</v>
      </c>
      <c r="R22" s="4093" t="s">
        <v>1</v>
      </c>
      <c r="S22" s="4093" t="s">
        <v>3</v>
      </c>
      <c r="T22" s="4093" t="s">
        <v>1</v>
      </c>
      <c r="U22" s="4093" t="s">
        <v>3</v>
      </c>
      <c r="V22" s="4093" t="s">
        <v>1</v>
      </c>
      <c r="W22" s="4093" t="s">
        <v>3</v>
      </c>
      <c r="X22" s="4093" t="s">
        <v>1</v>
      </c>
      <c r="Y22" s="4093" t="s">
        <v>3</v>
      </c>
      <c r="Z22" s="4093" t="s">
        <v>1</v>
      </c>
      <c r="AA22" s="4092" t="s">
        <v>3</v>
      </c>
      <c r="AB22" s="4124" t="s">
        <v>1</v>
      </c>
      <c r="AC22" s="1570"/>
    </row>
    <row r="23" spans="1:40" ht="15.75" hidden="1" thickBot="1">
      <c r="A23" s="4539"/>
      <c r="B23" s="4541"/>
      <c r="C23" s="4583"/>
      <c r="D23" s="4556"/>
      <c r="E23" s="4560"/>
      <c r="F23" s="4561"/>
      <c r="G23" s="4590"/>
      <c r="H23" s="4591"/>
      <c r="I23" s="4097" t="s">
        <v>11</v>
      </c>
      <c r="J23" s="4096" t="s">
        <v>12</v>
      </c>
      <c r="K23" s="4096" t="s">
        <v>7</v>
      </c>
      <c r="L23" s="4096" t="s">
        <v>7</v>
      </c>
      <c r="M23" s="4096" t="s">
        <v>12</v>
      </c>
      <c r="N23" s="4096" t="s">
        <v>12</v>
      </c>
      <c r="O23" s="4096" t="s">
        <v>8</v>
      </c>
      <c r="P23" s="4096" t="s">
        <v>9</v>
      </c>
      <c r="Q23" s="4096" t="s">
        <v>10</v>
      </c>
      <c r="R23" s="4096" t="s">
        <v>14</v>
      </c>
      <c r="S23" s="4096" t="s">
        <v>7</v>
      </c>
      <c r="T23" s="4096" t="s">
        <v>8</v>
      </c>
      <c r="U23" s="4096" t="s">
        <v>8</v>
      </c>
      <c r="V23" s="4096" t="s">
        <v>9</v>
      </c>
      <c r="W23" s="4096" t="s">
        <v>14</v>
      </c>
      <c r="X23" s="4096" t="s">
        <v>11</v>
      </c>
      <c r="Y23" s="4096" t="s">
        <v>12</v>
      </c>
      <c r="Z23" s="4096" t="s">
        <v>7</v>
      </c>
      <c r="AA23" s="4097" t="s">
        <v>11</v>
      </c>
      <c r="AB23" s="4125" t="s">
        <v>12</v>
      </c>
      <c r="AC23" s="1570"/>
    </row>
    <row r="24" spans="1:40" ht="15.75" hidden="1" thickBot="1">
      <c r="A24" s="4597"/>
      <c r="B24" s="4598"/>
      <c r="C24" s="4599"/>
      <c r="D24" s="4585"/>
      <c r="E24" s="4586"/>
      <c r="F24" s="4587"/>
      <c r="G24" s="4592"/>
      <c r="H24" s="4593"/>
      <c r="I24" s="4101" t="s">
        <v>134</v>
      </c>
      <c r="J24" s="4099" t="s">
        <v>63</v>
      </c>
      <c r="K24" s="4100" t="s">
        <v>312</v>
      </c>
      <c r="L24" s="4099" t="s">
        <v>78</v>
      </c>
      <c r="M24" s="4099" t="s">
        <v>86</v>
      </c>
      <c r="N24" s="4099" t="s">
        <v>78</v>
      </c>
      <c r="O24" s="4099" t="s">
        <v>85</v>
      </c>
      <c r="P24" s="4099" t="s">
        <v>81</v>
      </c>
      <c r="Q24" s="4100" t="s">
        <v>61</v>
      </c>
      <c r="R24" s="4099" t="s">
        <v>217</v>
      </c>
      <c r="S24" s="4099" t="s">
        <v>209</v>
      </c>
      <c r="T24" s="4099" t="s">
        <v>86</v>
      </c>
      <c r="U24" s="4126" t="s">
        <v>59</v>
      </c>
      <c r="V24" s="4127" t="s">
        <v>85</v>
      </c>
      <c r="W24" s="4099" t="s">
        <v>60</v>
      </c>
      <c r="X24" s="4099" t="s">
        <v>85</v>
      </c>
      <c r="Y24" s="4099" t="s">
        <v>34</v>
      </c>
      <c r="Z24" s="4099" t="s">
        <v>59</v>
      </c>
      <c r="AA24" s="4128" t="s">
        <v>134</v>
      </c>
      <c r="AB24" s="4129" t="s">
        <v>63</v>
      </c>
      <c r="AC24" s="1570"/>
    </row>
    <row r="25" spans="1:40" ht="15.75" hidden="1" thickBot="1">
      <c r="A25" s="1989">
        <v>18</v>
      </c>
      <c r="B25" s="1990" t="s">
        <v>272</v>
      </c>
      <c r="C25" s="1991" t="s">
        <v>56</v>
      </c>
      <c r="D25" s="1992" t="s">
        <v>211</v>
      </c>
      <c r="E25" s="1992" t="s">
        <v>821</v>
      </c>
      <c r="F25" s="1992" t="s">
        <v>779</v>
      </c>
      <c r="G25" s="1992" t="s">
        <v>822</v>
      </c>
      <c r="H25" s="1993" t="s">
        <v>823</v>
      </c>
      <c r="I25" s="1994">
        <v>42858</v>
      </c>
      <c r="J25" s="1995">
        <v>42859</v>
      </c>
      <c r="K25" s="1995">
        <v>42864</v>
      </c>
      <c r="L25" s="1995">
        <v>42864</v>
      </c>
      <c r="M25" s="1995">
        <v>42866</v>
      </c>
      <c r="N25" s="1995">
        <v>42866</v>
      </c>
      <c r="O25" s="1995">
        <v>42868</v>
      </c>
      <c r="P25" s="1995">
        <v>42869</v>
      </c>
      <c r="Q25" s="1995">
        <v>42870</v>
      </c>
      <c r="R25" s="1995">
        <v>42871</v>
      </c>
      <c r="S25" s="1995">
        <v>42874</v>
      </c>
      <c r="T25" s="1995">
        <v>42875</v>
      </c>
      <c r="U25" s="1995">
        <v>42875</v>
      </c>
      <c r="V25" s="1995">
        <v>42876</v>
      </c>
      <c r="W25" s="1995">
        <v>42878</v>
      </c>
      <c r="X25" s="1995">
        <v>42879</v>
      </c>
      <c r="Y25" s="1995">
        <v>42880</v>
      </c>
      <c r="Z25" s="1995">
        <v>42881</v>
      </c>
      <c r="AA25" s="1994">
        <v>42892</v>
      </c>
      <c r="AB25" s="1997">
        <v>42892</v>
      </c>
      <c r="AC25" s="1570"/>
    </row>
    <row r="26" spans="1:40" ht="15.75" hidden="1" thickBot="1">
      <c r="A26" s="1996">
        <v>19</v>
      </c>
      <c r="B26" s="4594" t="s">
        <v>82</v>
      </c>
      <c r="C26" s="4595"/>
      <c r="D26" s="4595"/>
      <c r="E26" s="4595"/>
      <c r="F26" s="4595"/>
      <c r="G26" s="4595"/>
      <c r="H26" s="4596"/>
      <c r="I26" s="4107"/>
      <c r="J26" s="4108"/>
      <c r="K26" s="4108"/>
      <c r="L26" s="4108"/>
      <c r="M26" s="4108"/>
      <c r="N26" s="4108"/>
      <c r="O26" s="4108"/>
      <c r="P26" s="4108"/>
      <c r="Q26" s="4108"/>
      <c r="R26" s="4108"/>
      <c r="S26" s="4108"/>
      <c r="T26" s="4108"/>
      <c r="U26" s="4108"/>
      <c r="V26" s="4108"/>
      <c r="W26" s="4108"/>
      <c r="X26" s="4108"/>
      <c r="Y26" s="4108"/>
      <c r="Z26" s="4108"/>
      <c r="AA26" s="4107"/>
      <c r="AB26" s="4130"/>
      <c r="AC26" s="1570"/>
      <c r="AD26" s="1570"/>
      <c r="AE26" s="2057"/>
      <c r="AF26" s="2057"/>
      <c r="AG26" s="2057"/>
      <c r="AH26" s="2057"/>
      <c r="AI26" s="2057"/>
      <c r="AJ26" s="2057"/>
      <c r="AK26" s="2057"/>
      <c r="AL26" s="2057"/>
      <c r="AM26" s="2057"/>
      <c r="AN26" s="2057"/>
    </row>
    <row r="27" spans="1:40" ht="18.600000000000001" hidden="1" customHeight="1">
      <c r="A27" s="4538" t="s">
        <v>127</v>
      </c>
      <c r="B27" s="4540" t="s">
        <v>0</v>
      </c>
      <c r="C27" s="4582" t="s">
        <v>94</v>
      </c>
      <c r="D27" s="4555" t="s">
        <v>742</v>
      </c>
      <c r="E27" s="4558" t="s">
        <v>18</v>
      </c>
      <c r="F27" s="4559"/>
      <c r="G27" s="4558" t="s">
        <v>18</v>
      </c>
      <c r="H27" s="4564"/>
      <c r="I27" s="4567" t="s">
        <v>22</v>
      </c>
      <c r="J27" s="4547"/>
      <c r="K27" s="4568" t="s">
        <v>2480</v>
      </c>
      <c r="L27" s="4547"/>
      <c r="M27" s="4545" t="s">
        <v>97</v>
      </c>
      <c r="N27" s="4547"/>
      <c r="O27" s="4550" t="s">
        <v>364</v>
      </c>
      <c r="P27" s="4551"/>
      <c r="Q27" s="4550" t="s">
        <v>506</v>
      </c>
      <c r="R27" s="4551"/>
      <c r="S27" s="4550" t="s">
        <v>119</v>
      </c>
      <c r="T27" s="4551"/>
      <c r="U27" s="4545" t="s">
        <v>615</v>
      </c>
      <c r="V27" s="4546"/>
      <c r="W27" s="4545" t="s">
        <v>824</v>
      </c>
      <c r="X27" s="4547"/>
      <c r="Y27" s="4545" t="s">
        <v>825</v>
      </c>
      <c r="Z27" s="4547"/>
      <c r="AA27" s="4545" t="s">
        <v>22</v>
      </c>
      <c r="AB27" s="4549"/>
      <c r="AC27" s="2057"/>
      <c r="AD27" s="2057"/>
      <c r="AE27" s="2057"/>
      <c r="AF27" s="2057"/>
      <c r="AG27" s="2057"/>
      <c r="AH27" s="2057"/>
      <c r="AI27" s="2057"/>
      <c r="AJ27" s="2057"/>
    </row>
    <row r="28" spans="1:40" ht="15.75" hidden="1" thickBot="1">
      <c r="A28" s="4539"/>
      <c r="B28" s="4541"/>
      <c r="C28" s="4583"/>
      <c r="D28" s="4556"/>
      <c r="E28" s="4560"/>
      <c r="F28" s="4561"/>
      <c r="G28" s="4560"/>
      <c r="H28" s="4565"/>
      <c r="I28" s="4542" t="s">
        <v>570</v>
      </c>
      <c r="J28" s="4543"/>
      <c r="K28" s="4544" t="s">
        <v>569</v>
      </c>
      <c r="L28" s="4543"/>
      <c r="M28" s="4544" t="s">
        <v>743</v>
      </c>
      <c r="N28" s="4543"/>
      <c r="O28" s="4544" t="s">
        <v>826</v>
      </c>
      <c r="P28" s="4543"/>
      <c r="Q28" s="4544" t="s">
        <v>789</v>
      </c>
      <c r="R28" s="4543"/>
      <c r="S28" s="4544" t="s">
        <v>791</v>
      </c>
      <c r="T28" s="4543"/>
      <c r="U28" s="4544" t="s">
        <v>792</v>
      </c>
      <c r="V28" s="4543"/>
      <c r="W28" s="4544" t="s">
        <v>794</v>
      </c>
      <c r="X28" s="4543"/>
      <c r="Y28" s="4544" t="s">
        <v>795</v>
      </c>
      <c r="Z28" s="4543"/>
      <c r="AA28" s="4544" t="s">
        <v>570</v>
      </c>
      <c r="AB28" s="4574"/>
      <c r="AC28" s="2057"/>
      <c r="AD28" s="2057"/>
      <c r="AE28" s="2057"/>
      <c r="AF28" s="2057"/>
      <c r="AG28" s="2057"/>
      <c r="AH28" s="2057"/>
      <c r="AI28" s="2057"/>
      <c r="AJ28" s="2057"/>
    </row>
    <row r="29" spans="1:40" ht="15.75" hidden="1" thickBot="1">
      <c r="A29" s="4539"/>
      <c r="B29" s="4541"/>
      <c r="C29" s="4583"/>
      <c r="D29" s="4557"/>
      <c r="E29" s="4562"/>
      <c r="F29" s="4563"/>
      <c r="G29" s="4562"/>
      <c r="H29" s="4566"/>
      <c r="I29" s="4542" t="s">
        <v>27</v>
      </c>
      <c r="J29" s="4543"/>
      <c r="K29" s="4544" t="s">
        <v>13</v>
      </c>
      <c r="L29" s="4543"/>
      <c r="M29" s="4544" t="s">
        <v>133</v>
      </c>
      <c r="N29" s="4543"/>
      <c r="O29" s="4544" t="s">
        <v>508</v>
      </c>
      <c r="P29" s="4543"/>
      <c r="Q29" s="4544" t="s">
        <v>132</v>
      </c>
      <c r="R29" s="4543"/>
      <c r="S29" s="4544" t="s">
        <v>798</v>
      </c>
      <c r="T29" s="4543"/>
      <c r="U29" s="4544" t="s">
        <v>619</v>
      </c>
      <c r="V29" s="4543"/>
      <c r="W29" s="4544" t="s">
        <v>800</v>
      </c>
      <c r="X29" s="4543"/>
      <c r="Y29" s="4544" t="s">
        <v>801</v>
      </c>
      <c r="Z29" s="4543"/>
      <c r="AA29" s="4544" t="s">
        <v>27</v>
      </c>
      <c r="AB29" s="4574"/>
      <c r="AC29" s="2057"/>
      <c r="AD29" s="2057"/>
      <c r="AE29" s="2057"/>
      <c r="AF29" s="2057"/>
      <c r="AG29" s="2057"/>
      <c r="AH29" s="2057"/>
      <c r="AI29" s="2057"/>
      <c r="AJ29" s="2057"/>
    </row>
    <row r="30" spans="1:40" ht="15.75" hidden="1" thickBot="1">
      <c r="A30" s="4539"/>
      <c r="B30" s="4541"/>
      <c r="C30" s="4583"/>
      <c r="D30" s="4569" t="s">
        <v>745</v>
      </c>
      <c r="E30" s="4570" t="s">
        <v>745</v>
      </c>
      <c r="F30" s="4571"/>
      <c r="G30" s="4570" t="s">
        <v>19</v>
      </c>
      <c r="H30" s="4572"/>
      <c r="I30" s="4092" t="s">
        <v>3</v>
      </c>
      <c r="J30" s="4093" t="s">
        <v>1</v>
      </c>
      <c r="K30" s="4092" t="s">
        <v>3</v>
      </c>
      <c r="L30" s="4093" t="s">
        <v>1</v>
      </c>
      <c r="M30" s="4093" t="s">
        <v>3</v>
      </c>
      <c r="N30" s="4093" t="s">
        <v>1</v>
      </c>
      <c r="O30" s="4093" t="s">
        <v>3</v>
      </c>
      <c r="P30" s="4093" t="s">
        <v>1</v>
      </c>
      <c r="Q30" s="4093" t="s">
        <v>3</v>
      </c>
      <c r="R30" s="4093" t="s">
        <v>1</v>
      </c>
      <c r="S30" s="4093" t="s">
        <v>3</v>
      </c>
      <c r="T30" s="4093" t="s">
        <v>1</v>
      </c>
      <c r="U30" s="4093" t="s">
        <v>3</v>
      </c>
      <c r="V30" s="4093" t="s">
        <v>1</v>
      </c>
      <c r="W30" s="4093" t="s">
        <v>3</v>
      </c>
      <c r="X30" s="4093" t="s">
        <v>1</v>
      </c>
      <c r="Y30" s="4093" t="s">
        <v>3</v>
      </c>
      <c r="Z30" s="4093" t="s">
        <v>1</v>
      </c>
      <c r="AA30" s="4092" t="s">
        <v>3</v>
      </c>
      <c r="AB30" s="4124" t="s">
        <v>1</v>
      </c>
      <c r="AC30" s="2057"/>
      <c r="AD30" s="2057"/>
      <c r="AE30" s="2057"/>
      <c r="AF30" s="2057"/>
      <c r="AG30" s="2057"/>
      <c r="AH30" s="2057"/>
      <c r="AI30" s="2057"/>
      <c r="AJ30" s="2057"/>
    </row>
    <row r="31" spans="1:40" ht="15.75" hidden="1" thickBot="1">
      <c r="A31" s="4539"/>
      <c r="B31" s="4541"/>
      <c r="C31" s="4583"/>
      <c r="D31" s="4556"/>
      <c r="E31" s="4560"/>
      <c r="F31" s="4561"/>
      <c r="G31" s="4560"/>
      <c r="H31" s="4565"/>
      <c r="I31" s="4097" t="s">
        <v>10</v>
      </c>
      <c r="J31" s="4096" t="s">
        <v>14</v>
      </c>
      <c r="K31" s="4097" t="s">
        <v>11</v>
      </c>
      <c r="L31" s="4096" t="s">
        <v>12</v>
      </c>
      <c r="M31" s="4096" t="s">
        <v>7</v>
      </c>
      <c r="N31" s="4096" t="s">
        <v>8</v>
      </c>
      <c r="O31" s="4096" t="s">
        <v>9</v>
      </c>
      <c r="P31" s="4096" t="s">
        <v>10</v>
      </c>
      <c r="Q31" s="4096" t="s">
        <v>11</v>
      </c>
      <c r="R31" s="4096" t="s">
        <v>12</v>
      </c>
      <c r="S31" s="4096" t="s">
        <v>14</v>
      </c>
      <c r="T31" s="4096" t="s">
        <v>12</v>
      </c>
      <c r="U31" s="4096" t="s">
        <v>7</v>
      </c>
      <c r="V31" s="4096" t="s">
        <v>8</v>
      </c>
      <c r="W31" s="4096" t="s">
        <v>14</v>
      </c>
      <c r="X31" s="4096" t="s">
        <v>14</v>
      </c>
      <c r="Y31" s="4096" t="s">
        <v>11</v>
      </c>
      <c r="Z31" s="4096" t="s">
        <v>11</v>
      </c>
      <c r="AA31" s="4097" t="s">
        <v>10</v>
      </c>
      <c r="AB31" s="4125" t="s">
        <v>14</v>
      </c>
      <c r="AC31" s="2057"/>
      <c r="AD31" s="2057"/>
      <c r="AE31" s="2057"/>
      <c r="AF31" s="2057"/>
      <c r="AG31" s="2057"/>
      <c r="AH31" s="2057"/>
      <c r="AI31" s="2057"/>
      <c r="AJ31" s="2057"/>
    </row>
    <row r="32" spans="1:40" ht="15.75" hidden="1" thickBot="1">
      <c r="A32" s="4597"/>
      <c r="B32" s="4598"/>
      <c r="C32" s="4599"/>
      <c r="D32" s="4585"/>
      <c r="E32" s="4586"/>
      <c r="F32" s="4587"/>
      <c r="G32" s="4586"/>
      <c r="H32" s="4600"/>
      <c r="I32" s="4101" t="s">
        <v>16</v>
      </c>
      <c r="J32" s="4099" t="s">
        <v>217</v>
      </c>
      <c r="K32" s="4101" t="s">
        <v>85</v>
      </c>
      <c r="L32" s="4099" t="s">
        <v>81</v>
      </c>
      <c r="M32" s="4100" t="s">
        <v>76</v>
      </c>
      <c r="N32" s="4099" t="s">
        <v>77</v>
      </c>
      <c r="O32" s="4099" t="s">
        <v>34</v>
      </c>
      <c r="P32" s="4099" t="s">
        <v>80</v>
      </c>
      <c r="Q32" s="4099" t="s">
        <v>34</v>
      </c>
      <c r="R32" s="4099" t="s">
        <v>79</v>
      </c>
      <c r="S32" s="4099" t="s">
        <v>84</v>
      </c>
      <c r="T32" s="4099" t="s">
        <v>63</v>
      </c>
      <c r="U32" s="4099" t="s">
        <v>77</v>
      </c>
      <c r="V32" s="4099" t="s">
        <v>217</v>
      </c>
      <c r="W32" s="4100" t="s">
        <v>221</v>
      </c>
      <c r="X32" s="4099" t="s">
        <v>59</v>
      </c>
      <c r="Y32" s="4100" t="s">
        <v>80</v>
      </c>
      <c r="Z32" s="4099" t="s">
        <v>209</v>
      </c>
      <c r="AA32" s="4101" t="s">
        <v>16</v>
      </c>
      <c r="AB32" s="4131" t="s">
        <v>217</v>
      </c>
      <c r="AC32" s="2057"/>
      <c r="AD32" s="2057"/>
      <c r="AE32" s="2057"/>
      <c r="AF32" s="2057"/>
      <c r="AG32" s="2057"/>
      <c r="AH32" s="2057"/>
      <c r="AI32" s="2057"/>
      <c r="AJ32" s="2057"/>
    </row>
    <row r="33" spans="1:36" ht="15.75" hidden="1" thickBot="1">
      <c r="A33" s="1989">
        <v>20</v>
      </c>
      <c r="B33" s="1990" t="s">
        <v>218</v>
      </c>
      <c r="C33" s="1991" t="s">
        <v>56</v>
      </c>
      <c r="D33" s="1992" t="s">
        <v>219</v>
      </c>
      <c r="E33" s="1992" t="s">
        <v>90</v>
      </c>
      <c r="F33" s="1992" t="s">
        <v>91</v>
      </c>
      <c r="G33" s="1992" t="s">
        <v>828</v>
      </c>
      <c r="H33" s="1993" t="s">
        <v>829</v>
      </c>
      <c r="I33" s="1998"/>
      <c r="J33" s="1992"/>
      <c r="K33" s="1995">
        <v>42872</v>
      </c>
      <c r="L33" s="1995">
        <v>42873</v>
      </c>
      <c r="M33" s="1995">
        <v>42874</v>
      </c>
      <c r="N33" s="1995">
        <v>42875</v>
      </c>
      <c r="O33" s="1995">
        <v>42876</v>
      </c>
      <c r="P33" s="1995">
        <v>42877</v>
      </c>
      <c r="Q33" s="1995">
        <v>42879</v>
      </c>
      <c r="R33" s="1995">
        <v>42880</v>
      </c>
      <c r="S33" s="1995">
        <v>42885</v>
      </c>
      <c r="T33" s="1995">
        <v>42887</v>
      </c>
      <c r="U33" s="1995">
        <v>42888</v>
      </c>
      <c r="V33" s="1995">
        <v>42889</v>
      </c>
      <c r="W33" s="1995">
        <v>42892</v>
      </c>
      <c r="X33" s="1995">
        <v>42892</v>
      </c>
      <c r="Y33" s="1995">
        <v>42893</v>
      </c>
      <c r="Z33" s="1995">
        <v>42893</v>
      </c>
      <c r="AA33" s="1995">
        <v>42898</v>
      </c>
      <c r="AB33" s="1997">
        <v>42899</v>
      </c>
      <c r="AC33" s="2057"/>
      <c r="AD33" s="2057"/>
      <c r="AE33" s="2057"/>
      <c r="AF33" s="2057"/>
      <c r="AG33" s="2057"/>
      <c r="AH33" s="2057"/>
      <c r="AI33" s="2057"/>
      <c r="AJ33" s="2057"/>
    </row>
    <row r="34" spans="1:36" ht="15.75" hidden="1" thickBot="1">
      <c r="A34" s="4102">
        <v>21</v>
      </c>
      <c r="B34" s="4103" t="s">
        <v>808</v>
      </c>
      <c r="C34" s="4104" t="s">
        <v>56</v>
      </c>
      <c r="D34" s="4105" t="s">
        <v>530</v>
      </c>
      <c r="E34" s="4105" t="s">
        <v>90</v>
      </c>
      <c r="F34" s="4105" t="s">
        <v>91</v>
      </c>
      <c r="G34" s="4105" t="s">
        <v>830</v>
      </c>
      <c r="H34" s="4106" t="s">
        <v>831</v>
      </c>
      <c r="I34" s="4132"/>
      <c r="J34" s="4105"/>
      <c r="K34" s="4108">
        <v>42879</v>
      </c>
      <c r="L34" s="4108">
        <v>42880</v>
      </c>
      <c r="M34" s="4108">
        <v>42881</v>
      </c>
      <c r="N34" s="4108">
        <v>42882</v>
      </c>
      <c r="O34" s="4108">
        <v>42883</v>
      </c>
      <c r="P34" s="4108">
        <v>42884</v>
      </c>
      <c r="Q34" s="4108">
        <v>42886</v>
      </c>
      <c r="R34" s="4108">
        <v>42887</v>
      </c>
      <c r="S34" s="4108">
        <v>42892</v>
      </c>
      <c r="T34" s="4108">
        <v>42894</v>
      </c>
      <c r="U34" s="4108">
        <v>42895</v>
      </c>
      <c r="V34" s="4108">
        <v>42896</v>
      </c>
      <c r="W34" s="4108">
        <v>42899</v>
      </c>
      <c r="X34" s="4108">
        <v>42899</v>
      </c>
      <c r="Y34" s="4108">
        <v>42900</v>
      </c>
      <c r="Z34" s="4108">
        <v>42900</v>
      </c>
      <c r="AA34" s="4108">
        <v>42905</v>
      </c>
      <c r="AB34" s="4130">
        <v>42906</v>
      </c>
      <c r="AC34" s="2057"/>
      <c r="AD34" s="2057"/>
      <c r="AE34" s="2057"/>
      <c r="AF34" s="2057"/>
      <c r="AG34" s="2057"/>
      <c r="AH34" s="2057"/>
      <c r="AI34" s="2057"/>
      <c r="AJ34" s="2057"/>
    </row>
    <row r="35" spans="1:36" s="404" customFormat="1" ht="15.75" hidden="1" thickBot="1">
      <c r="A35" s="4538" t="s">
        <v>127</v>
      </c>
      <c r="B35" s="4540" t="s">
        <v>0</v>
      </c>
      <c r="C35" s="4582" t="s">
        <v>94</v>
      </c>
      <c r="D35" s="4555" t="s">
        <v>742</v>
      </c>
      <c r="E35" s="4558" t="s">
        <v>18</v>
      </c>
      <c r="F35" s="4559"/>
      <c r="G35" s="4558" t="s">
        <v>18</v>
      </c>
      <c r="H35" s="4564"/>
      <c r="I35" s="4584" t="s">
        <v>2480</v>
      </c>
      <c r="J35" s="4547"/>
      <c r="K35" s="4545" t="s">
        <v>22</v>
      </c>
      <c r="L35" s="4546"/>
      <c r="M35" s="4545" t="s">
        <v>97</v>
      </c>
      <c r="N35" s="4547"/>
      <c r="O35" s="4550" t="s">
        <v>506</v>
      </c>
      <c r="P35" s="4551"/>
      <c r="Q35" s="4545" t="s">
        <v>615</v>
      </c>
      <c r="R35" s="4546"/>
      <c r="S35" s="4550" t="s">
        <v>119</v>
      </c>
      <c r="T35" s="4551"/>
      <c r="U35" s="4550" t="s">
        <v>93</v>
      </c>
      <c r="V35" s="4551"/>
      <c r="W35" s="4545" t="s">
        <v>22</v>
      </c>
      <c r="X35" s="4549"/>
      <c r="Y35" s="1570"/>
      <c r="Z35" s="1570"/>
      <c r="AA35" s="1570"/>
      <c r="AB35" s="1570"/>
    </row>
    <row r="36" spans="1:36" s="404" customFormat="1" ht="15.75" hidden="1" thickBot="1">
      <c r="A36" s="4539"/>
      <c r="B36" s="4541"/>
      <c r="C36" s="4583"/>
      <c r="D36" s="4556"/>
      <c r="E36" s="4560"/>
      <c r="F36" s="4561"/>
      <c r="G36" s="4560"/>
      <c r="H36" s="4565"/>
      <c r="I36" s="4542" t="s">
        <v>569</v>
      </c>
      <c r="J36" s="4543"/>
      <c r="K36" s="4544" t="s">
        <v>570</v>
      </c>
      <c r="L36" s="4543"/>
      <c r="M36" s="4544" t="s">
        <v>743</v>
      </c>
      <c r="N36" s="4543"/>
      <c r="O36" s="4544" t="s">
        <v>789</v>
      </c>
      <c r="P36" s="4543"/>
      <c r="Q36" s="4544" t="s">
        <v>792</v>
      </c>
      <c r="R36" s="4543"/>
      <c r="S36" s="4544" t="s">
        <v>791</v>
      </c>
      <c r="T36" s="4543"/>
      <c r="U36" s="4544" t="s">
        <v>573</v>
      </c>
      <c r="V36" s="4543"/>
      <c r="W36" s="4544" t="s">
        <v>570</v>
      </c>
      <c r="X36" s="4574"/>
      <c r="Y36" s="1570"/>
      <c r="Z36" s="1570"/>
      <c r="AA36" s="1570"/>
      <c r="AB36" s="1570"/>
    </row>
    <row r="37" spans="1:36" s="404" customFormat="1" ht="15.75" hidden="1" thickBot="1">
      <c r="A37" s="4539"/>
      <c r="B37" s="4541"/>
      <c r="C37" s="4583"/>
      <c r="D37" s="4557"/>
      <c r="E37" s="4562"/>
      <c r="F37" s="4563"/>
      <c r="G37" s="4562"/>
      <c r="H37" s="4566"/>
      <c r="I37" s="4542" t="s">
        <v>13</v>
      </c>
      <c r="J37" s="4543"/>
      <c r="K37" s="4544" t="s">
        <v>220</v>
      </c>
      <c r="L37" s="4543"/>
      <c r="M37" s="4544" t="s">
        <v>133</v>
      </c>
      <c r="N37" s="4543"/>
      <c r="O37" s="4544" t="s">
        <v>132</v>
      </c>
      <c r="P37" s="4543"/>
      <c r="Q37" s="4544" t="s">
        <v>619</v>
      </c>
      <c r="R37" s="4543"/>
      <c r="S37" s="4544" t="s">
        <v>618</v>
      </c>
      <c r="T37" s="4543"/>
      <c r="U37" s="4544" t="s">
        <v>103</v>
      </c>
      <c r="V37" s="4543"/>
      <c r="W37" s="4544" t="s">
        <v>27</v>
      </c>
      <c r="X37" s="4574"/>
      <c r="Y37" s="1570"/>
      <c r="Z37" s="1570"/>
      <c r="AA37" s="1570"/>
      <c r="AB37" s="1570"/>
    </row>
    <row r="38" spans="1:36" s="404" customFormat="1" ht="15.75" hidden="1" thickBot="1">
      <c r="A38" s="4539"/>
      <c r="B38" s="4541"/>
      <c r="C38" s="4583"/>
      <c r="D38" s="4569" t="s">
        <v>745</v>
      </c>
      <c r="E38" s="4570" t="s">
        <v>745</v>
      </c>
      <c r="F38" s="4571"/>
      <c r="G38" s="4570" t="s">
        <v>19</v>
      </c>
      <c r="H38" s="4572"/>
      <c r="I38" s="4092" t="s">
        <v>3</v>
      </c>
      <c r="J38" s="4093" t="s">
        <v>1</v>
      </c>
      <c r="K38" s="4093" t="s">
        <v>3</v>
      </c>
      <c r="L38" s="4093" t="s">
        <v>1</v>
      </c>
      <c r="M38" s="4093" t="s">
        <v>3</v>
      </c>
      <c r="N38" s="4093" t="s">
        <v>1</v>
      </c>
      <c r="O38" s="4093" t="s">
        <v>3</v>
      </c>
      <c r="P38" s="4093" t="s">
        <v>1</v>
      </c>
      <c r="Q38" s="4093" t="s">
        <v>3</v>
      </c>
      <c r="R38" s="4093" t="s">
        <v>1</v>
      </c>
      <c r="S38" s="4093" t="s">
        <v>3</v>
      </c>
      <c r="T38" s="4093" t="s">
        <v>1</v>
      </c>
      <c r="U38" s="4093" t="s">
        <v>3</v>
      </c>
      <c r="V38" s="4093" t="s">
        <v>1</v>
      </c>
      <c r="W38" s="4092" t="s">
        <v>3</v>
      </c>
      <c r="X38" s="4124" t="s">
        <v>1</v>
      </c>
      <c r="Y38" s="1570"/>
      <c r="Z38" s="1570"/>
      <c r="AA38" s="1570"/>
      <c r="AB38" s="1570"/>
    </row>
    <row r="39" spans="1:36" s="404" customFormat="1" ht="15.75" hidden="1" thickBot="1">
      <c r="A39" s="4539"/>
      <c r="B39" s="4541"/>
      <c r="C39" s="4583"/>
      <c r="D39" s="4556"/>
      <c r="E39" s="4560"/>
      <c r="F39" s="4561"/>
      <c r="G39" s="4560"/>
      <c r="H39" s="4565"/>
      <c r="I39" s="4097" t="s">
        <v>14</v>
      </c>
      <c r="J39" s="4096" t="s">
        <v>14</v>
      </c>
      <c r="K39" s="4097" t="s">
        <v>12</v>
      </c>
      <c r="L39" s="4096" t="s">
        <v>12</v>
      </c>
      <c r="M39" s="4096" t="s">
        <v>7</v>
      </c>
      <c r="N39" s="4096" t="s">
        <v>7</v>
      </c>
      <c r="O39" s="4096" t="s">
        <v>9</v>
      </c>
      <c r="P39" s="4096" t="s">
        <v>10</v>
      </c>
      <c r="Q39" s="4096" t="s">
        <v>9</v>
      </c>
      <c r="R39" s="4096" t="s">
        <v>9</v>
      </c>
      <c r="S39" s="4096" t="s">
        <v>10</v>
      </c>
      <c r="T39" s="4096" t="s">
        <v>14</v>
      </c>
      <c r="U39" s="4096" t="s">
        <v>12</v>
      </c>
      <c r="V39" s="4096" t="s">
        <v>7</v>
      </c>
      <c r="W39" s="4097" t="s">
        <v>10</v>
      </c>
      <c r="X39" s="4125" t="s">
        <v>10</v>
      </c>
      <c r="Y39" s="1570"/>
      <c r="Z39" s="1570"/>
      <c r="AA39" s="1570"/>
      <c r="AB39" s="1570"/>
    </row>
    <row r="40" spans="1:36" s="404" customFormat="1" ht="15.75" hidden="1" thickBot="1">
      <c r="A40" s="4539"/>
      <c r="B40" s="4541"/>
      <c r="C40" s="4583"/>
      <c r="D40" s="4556"/>
      <c r="E40" s="4560"/>
      <c r="F40" s="4561"/>
      <c r="G40" s="4560"/>
      <c r="H40" s="4565"/>
      <c r="I40" s="4101" t="s">
        <v>63</v>
      </c>
      <c r="J40" s="4099" t="s">
        <v>134</v>
      </c>
      <c r="K40" s="4101" t="s">
        <v>63</v>
      </c>
      <c r="L40" s="4099" t="s">
        <v>85</v>
      </c>
      <c r="M40" s="4100" t="s">
        <v>63</v>
      </c>
      <c r="N40" s="4099" t="s">
        <v>16</v>
      </c>
      <c r="O40" s="4099" t="s">
        <v>76</v>
      </c>
      <c r="P40" s="4099" t="s">
        <v>60</v>
      </c>
      <c r="Q40" s="4099" t="s">
        <v>80</v>
      </c>
      <c r="R40" s="4099" t="s">
        <v>209</v>
      </c>
      <c r="S40" s="4099" t="s">
        <v>86</v>
      </c>
      <c r="T40" s="4099" t="s">
        <v>34</v>
      </c>
      <c r="U40" s="4099" t="s">
        <v>209</v>
      </c>
      <c r="V40" s="4099" t="s">
        <v>61</v>
      </c>
      <c r="W40" s="4101" t="s">
        <v>312</v>
      </c>
      <c r="X40" s="4131" t="s">
        <v>78</v>
      </c>
      <c r="Y40" s="1570"/>
      <c r="Z40" s="1570"/>
      <c r="AA40" s="1570"/>
      <c r="AB40" s="1570"/>
    </row>
    <row r="41" spans="1:36" s="404" customFormat="1" ht="15.75" hidden="1" thickBot="1">
      <c r="A41" s="1999">
        <v>22</v>
      </c>
      <c r="B41" s="2000" t="s">
        <v>272</v>
      </c>
      <c r="C41" s="2001" t="s">
        <v>56</v>
      </c>
      <c r="D41" s="2002" t="s">
        <v>211</v>
      </c>
      <c r="E41" s="2002" t="s">
        <v>832</v>
      </c>
      <c r="F41" s="2002" t="s">
        <v>833</v>
      </c>
      <c r="G41" s="2002" t="s">
        <v>834</v>
      </c>
      <c r="H41" s="2003" t="s">
        <v>835</v>
      </c>
      <c r="I41" s="2004">
        <v>42892</v>
      </c>
      <c r="J41" s="2004">
        <v>42892</v>
      </c>
      <c r="K41" s="2004">
        <v>42894</v>
      </c>
      <c r="L41" s="2004">
        <v>42894</v>
      </c>
      <c r="M41" s="2004">
        <v>42895</v>
      </c>
      <c r="N41" s="2004">
        <v>42895</v>
      </c>
      <c r="O41" s="2004">
        <v>42897</v>
      </c>
      <c r="P41" s="2004">
        <v>42898</v>
      </c>
      <c r="Q41" s="2004">
        <v>42903</v>
      </c>
      <c r="R41" s="2004">
        <v>42903</v>
      </c>
      <c r="S41" s="2004">
        <v>42905</v>
      </c>
      <c r="T41" s="2004">
        <v>42906</v>
      </c>
      <c r="U41" s="2004">
        <v>42908</v>
      </c>
      <c r="V41" s="2004">
        <v>42909</v>
      </c>
      <c r="W41" s="2005">
        <v>42926</v>
      </c>
      <c r="X41" s="2006">
        <v>42927</v>
      </c>
      <c r="Y41" s="1570"/>
      <c r="Z41" s="1570"/>
      <c r="AA41" s="1570"/>
      <c r="AB41" s="1570"/>
    </row>
    <row r="42" spans="1:36" ht="19.149999999999999" hidden="1" customHeight="1">
      <c r="A42" s="4538" t="s">
        <v>127</v>
      </c>
      <c r="B42" s="4540" t="s">
        <v>0</v>
      </c>
      <c r="C42" s="4552" t="s">
        <v>94</v>
      </c>
      <c r="D42" s="4555" t="s">
        <v>742</v>
      </c>
      <c r="E42" s="4558" t="s">
        <v>18</v>
      </c>
      <c r="F42" s="4559"/>
      <c r="G42" s="4558" t="s">
        <v>18</v>
      </c>
      <c r="H42" s="4564"/>
      <c r="I42" s="4567" t="s">
        <v>22</v>
      </c>
      <c r="J42" s="4547"/>
      <c r="K42" s="4568" t="s">
        <v>2480</v>
      </c>
      <c r="L42" s="4547"/>
      <c r="M42" s="4545" t="s">
        <v>97</v>
      </c>
      <c r="N42" s="4547"/>
      <c r="O42" s="4550" t="s">
        <v>364</v>
      </c>
      <c r="P42" s="4551"/>
      <c r="Q42" s="4550" t="s">
        <v>32</v>
      </c>
      <c r="R42" s="4551"/>
      <c r="S42" s="4550" t="s">
        <v>119</v>
      </c>
      <c r="T42" s="4551"/>
      <c r="U42" s="4545" t="s">
        <v>615</v>
      </c>
      <c r="V42" s="4546"/>
      <c r="W42" s="4545" t="s">
        <v>824</v>
      </c>
      <c r="X42" s="4547"/>
      <c r="Y42" s="4545" t="s">
        <v>825</v>
      </c>
      <c r="Z42" s="4547"/>
      <c r="AA42" s="4545" t="s">
        <v>22</v>
      </c>
      <c r="AB42" s="4549"/>
      <c r="AC42" s="2057"/>
      <c r="AD42" s="2057"/>
      <c r="AE42" s="2057"/>
      <c r="AF42" s="2057"/>
      <c r="AG42" s="2057"/>
      <c r="AH42" s="2057"/>
      <c r="AI42" s="2057"/>
      <c r="AJ42" s="2057"/>
    </row>
    <row r="43" spans="1:36" ht="15.75" hidden="1" thickBot="1">
      <c r="A43" s="4539"/>
      <c r="B43" s="4541"/>
      <c r="C43" s="4553"/>
      <c r="D43" s="4556"/>
      <c r="E43" s="4560"/>
      <c r="F43" s="4561"/>
      <c r="G43" s="4560"/>
      <c r="H43" s="4565"/>
      <c r="I43" s="4542" t="s">
        <v>570</v>
      </c>
      <c r="J43" s="4543"/>
      <c r="K43" s="4544" t="s">
        <v>569</v>
      </c>
      <c r="L43" s="4543"/>
      <c r="M43" s="4544" t="s">
        <v>743</v>
      </c>
      <c r="N43" s="4543"/>
      <c r="O43" s="4544" t="s">
        <v>826</v>
      </c>
      <c r="P43" s="4543"/>
      <c r="Q43" s="4544" t="s">
        <v>989</v>
      </c>
      <c r="R43" s="4543"/>
      <c r="S43" s="4544" t="s">
        <v>791</v>
      </c>
      <c r="T43" s="4543"/>
      <c r="U43" s="4544" t="s">
        <v>792</v>
      </c>
      <c r="V43" s="4543"/>
      <c r="W43" s="4544" t="s">
        <v>794</v>
      </c>
      <c r="X43" s="4543"/>
      <c r="Y43" s="4544" t="s">
        <v>795</v>
      </c>
      <c r="Z43" s="4543"/>
      <c r="AA43" s="4544" t="s">
        <v>570</v>
      </c>
      <c r="AB43" s="4574"/>
      <c r="AC43" s="2057"/>
      <c r="AD43" s="2057"/>
      <c r="AE43" s="2057"/>
      <c r="AF43" s="2057"/>
      <c r="AG43" s="2057"/>
      <c r="AH43" s="2057"/>
      <c r="AI43" s="2057"/>
      <c r="AJ43" s="2057"/>
    </row>
    <row r="44" spans="1:36" ht="15.75" hidden="1" thickBot="1">
      <c r="A44" s="4539"/>
      <c r="B44" s="4541"/>
      <c r="C44" s="4553"/>
      <c r="D44" s="4557"/>
      <c r="E44" s="4562"/>
      <c r="F44" s="4563"/>
      <c r="G44" s="4562"/>
      <c r="H44" s="4566"/>
      <c r="I44" s="4542" t="s">
        <v>27</v>
      </c>
      <c r="J44" s="4543"/>
      <c r="K44" s="4544" t="s">
        <v>13</v>
      </c>
      <c r="L44" s="4543"/>
      <c r="M44" s="4544" t="s">
        <v>133</v>
      </c>
      <c r="N44" s="4543"/>
      <c r="O44" s="4544" t="s">
        <v>508</v>
      </c>
      <c r="P44" s="4543"/>
      <c r="Q44" s="4544" t="s">
        <v>25</v>
      </c>
      <c r="R44" s="4543"/>
      <c r="S44" s="4544" t="s">
        <v>798</v>
      </c>
      <c r="T44" s="4543"/>
      <c r="U44" s="4544" t="s">
        <v>619</v>
      </c>
      <c r="V44" s="4543"/>
      <c r="W44" s="4544" t="s">
        <v>800</v>
      </c>
      <c r="X44" s="4543"/>
      <c r="Y44" s="4544" t="s">
        <v>801</v>
      </c>
      <c r="Z44" s="4543"/>
      <c r="AA44" s="4544" t="s">
        <v>27</v>
      </c>
      <c r="AB44" s="4574"/>
      <c r="AC44" s="2057"/>
      <c r="AD44" s="2057"/>
      <c r="AE44" s="2057"/>
      <c r="AF44" s="2057"/>
      <c r="AG44" s="2057"/>
      <c r="AH44" s="2057"/>
      <c r="AI44" s="2057"/>
      <c r="AJ44" s="2057"/>
    </row>
    <row r="45" spans="1:36" ht="15.75" hidden="1" thickBot="1">
      <c r="A45" s="4539"/>
      <c r="B45" s="4541"/>
      <c r="C45" s="4553"/>
      <c r="D45" s="4569" t="s">
        <v>745</v>
      </c>
      <c r="E45" s="4570" t="s">
        <v>745</v>
      </c>
      <c r="F45" s="4571"/>
      <c r="G45" s="4570" t="s">
        <v>19</v>
      </c>
      <c r="H45" s="4572"/>
      <c r="I45" s="4133" t="s">
        <v>3</v>
      </c>
      <c r="J45" s="4093" t="s">
        <v>1</v>
      </c>
      <c r="K45" s="4092" t="s">
        <v>3</v>
      </c>
      <c r="L45" s="4093" t="s">
        <v>1</v>
      </c>
      <c r="M45" s="4093" t="s">
        <v>3</v>
      </c>
      <c r="N45" s="4093" t="s">
        <v>1</v>
      </c>
      <c r="O45" s="4093" t="s">
        <v>3</v>
      </c>
      <c r="P45" s="4093" t="s">
        <v>1</v>
      </c>
      <c r="Q45" s="4093" t="s">
        <v>3</v>
      </c>
      <c r="R45" s="4093" t="s">
        <v>1</v>
      </c>
      <c r="S45" s="4093" t="s">
        <v>3</v>
      </c>
      <c r="T45" s="4093" t="s">
        <v>1</v>
      </c>
      <c r="U45" s="4093" t="s">
        <v>3</v>
      </c>
      <c r="V45" s="4093" t="s">
        <v>1</v>
      </c>
      <c r="W45" s="4093" t="s">
        <v>3</v>
      </c>
      <c r="X45" s="4093" t="s">
        <v>1</v>
      </c>
      <c r="Y45" s="4093" t="s">
        <v>3</v>
      </c>
      <c r="Z45" s="4093" t="s">
        <v>1</v>
      </c>
      <c r="AA45" s="4092" t="s">
        <v>3</v>
      </c>
      <c r="AB45" s="4124" t="s">
        <v>1</v>
      </c>
      <c r="AC45" s="2057"/>
      <c r="AD45" s="2057"/>
      <c r="AE45" s="2057"/>
      <c r="AF45" s="2057"/>
      <c r="AG45" s="2057"/>
      <c r="AH45" s="2057"/>
      <c r="AI45" s="2057"/>
      <c r="AJ45" s="2057"/>
    </row>
    <row r="46" spans="1:36" ht="15.75" hidden="1" thickBot="1">
      <c r="A46" s="4539"/>
      <c r="B46" s="4541"/>
      <c r="C46" s="4553"/>
      <c r="D46" s="4556"/>
      <c r="E46" s="4560"/>
      <c r="F46" s="4561"/>
      <c r="G46" s="4560"/>
      <c r="H46" s="4565"/>
      <c r="I46" s="4134" t="s">
        <v>10</v>
      </c>
      <c r="J46" s="4096" t="s">
        <v>14</v>
      </c>
      <c r="K46" s="4097" t="s">
        <v>11</v>
      </c>
      <c r="L46" s="4096" t="s">
        <v>12</v>
      </c>
      <c r="M46" s="4096" t="s">
        <v>7</v>
      </c>
      <c r="N46" s="4096" t="s">
        <v>8</v>
      </c>
      <c r="O46" s="4096" t="s">
        <v>9</v>
      </c>
      <c r="P46" s="4096" t="s">
        <v>10</v>
      </c>
      <c r="Q46" s="4096" t="s">
        <v>14</v>
      </c>
      <c r="R46" s="4096" t="s">
        <v>11</v>
      </c>
      <c r="S46" s="4096" t="s">
        <v>14</v>
      </c>
      <c r="T46" s="4096" t="s">
        <v>11</v>
      </c>
      <c r="U46" s="4096" t="s">
        <v>7</v>
      </c>
      <c r="V46" s="4096" t="s">
        <v>7</v>
      </c>
      <c r="W46" s="4096" t="s">
        <v>14</v>
      </c>
      <c r="X46" s="4096" t="s">
        <v>14</v>
      </c>
      <c r="Y46" s="4096" t="s">
        <v>14</v>
      </c>
      <c r="Z46" s="4096" t="s">
        <v>11</v>
      </c>
      <c r="AA46" s="4097" t="s">
        <v>10</v>
      </c>
      <c r="AB46" s="4125" t="s">
        <v>14</v>
      </c>
      <c r="AC46" s="2057"/>
      <c r="AD46" s="2057"/>
      <c r="AE46" s="2057"/>
      <c r="AF46" s="2057"/>
      <c r="AG46" s="2057"/>
      <c r="AH46" s="2057"/>
      <c r="AI46" s="2057"/>
      <c r="AJ46" s="2057"/>
    </row>
    <row r="47" spans="1:36" ht="15.75" hidden="1" thickBot="1">
      <c r="A47" s="4539"/>
      <c r="B47" s="4541"/>
      <c r="C47" s="4554"/>
      <c r="D47" s="4556"/>
      <c r="E47" s="4560"/>
      <c r="F47" s="4561"/>
      <c r="G47" s="4560"/>
      <c r="H47" s="4565"/>
      <c r="I47" s="4135" t="s">
        <v>312</v>
      </c>
      <c r="J47" s="4099" t="s">
        <v>60</v>
      </c>
      <c r="K47" s="4101" t="s">
        <v>85</v>
      </c>
      <c r="L47" s="4099" t="s">
        <v>81</v>
      </c>
      <c r="M47" s="4100" t="s">
        <v>76</v>
      </c>
      <c r="N47" s="4099" t="s">
        <v>77</v>
      </c>
      <c r="O47" s="4099" t="s">
        <v>34</v>
      </c>
      <c r="P47" s="4099" t="s">
        <v>80</v>
      </c>
      <c r="Q47" s="4099" t="s">
        <v>62</v>
      </c>
      <c r="R47" s="4099" t="s">
        <v>61</v>
      </c>
      <c r="S47" s="4099" t="s">
        <v>77</v>
      </c>
      <c r="T47" s="4099" t="s">
        <v>77</v>
      </c>
      <c r="U47" s="4099" t="s">
        <v>63</v>
      </c>
      <c r="V47" s="4099" t="s">
        <v>76</v>
      </c>
      <c r="W47" s="4100" t="s">
        <v>79</v>
      </c>
      <c r="X47" s="4099" t="s">
        <v>85</v>
      </c>
      <c r="Y47" s="4100" t="s">
        <v>84</v>
      </c>
      <c r="Z47" s="4099" t="s">
        <v>163</v>
      </c>
      <c r="AA47" s="4101" t="s">
        <v>312</v>
      </c>
      <c r="AB47" s="4131" t="s">
        <v>60</v>
      </c>
      <c r="AC47" s="2057"/>
      <c r="AD47" s="2057"/>
      <c r="AE47" s="2057"/>
      <c r="AF47" s="2057"/>
      <c r="AG47" s="2057"/>
      <c r="AH47" s="2057"/>
      <c r="AI47" s="2057"/>
      <c r="AJ47" s="2057"/>
    </row>
    <row r="48" spans="1:36" ht="15.75" hidden="1" thickBot="1">
      <c r="A48" s="3925">
        <v>23</v>
      </c>
      <c r="B48" s="4578" t="s">
        <v>990</v>
      </c>
      <c r="C48" s="4579"/>
      <c r="D48" s="4579"/>
      <c r="E48" s="4579"/>
      <c r="F48" s="4579"/>
      <c r="G48" s="4579"/>
      <c r="H48" s="4580"/>
      <c r="I48" s="2007"/>
      <c r="J48" s="2008"/>
      <c r="K48" s="2009"/>
      <c r="L48" s="2008"/>
      <c r="M48" s="2009"/>
      <c r="N48" s="2008"/>
      <c r="O48" s="2008"/>
      <c r="P48" s="2008"/>
      <c r="Q48" s="2008"/>
      <c r="R48" s="2008"/>
      <c r="S48" s="2008"/>
      <c r="T48" s="2008"/>
      <c r="U48" s="2008"/>
      <c r="V48" s="2008"/>
      <c r="W48" s="2009"/>
      <c r="X48" s="2008"/>
      <c r="Y48" s="2009"/>
      <c r="Z48" s="2008"/>
      <c r="AA48" s="2009"/>
      <c r="AB48" s="2010"/>
      <c r="AC48" s="2057"/>
      <c r="AD48" s="2057"/>
      <c r="AE48" s="2057"/>
      <c r="AF48" s="2057"/>
      <c r="AG48" s="2057"/>
      <c r="AH48" s="2057"/>
      <c r="AI48" s="2057"/>
      <c r="AJ48" s="2057"/>
    </row>
    <row r="49" spans="1:36" ht="15.75" hidden="1" thickBot="1">
      <c r="A49" s="2011">
        <v>24</v>
      </c>
      <c r="B49" s="2012" t="s">
        <v>218</v>
      </c>
      <c r="C49" s="2012" t="s">
        <v>56</v>
      </c>
      <c r="D49" s="2013" t="s">
        <v>219</v>
      </c>
      <c r="E49" s="2013" t="s">
        <v>780</v>
      </c>
      <c r="F49" s="2013" t="s">
        <v>811</v>
      </c>
      <c r="G49" s="2013" t="s">
        <v>836</v>
      </c>
      <c r="H49" s="2014" t="s">
        <v>837</v>
      </c>
      <c r="I49" s="2015">
        <v>42898</v>
      </c>
      <c r="J49" s="2016">
        <v>42899</v>
      </c>
      <c r="K49" s="2016">
        <v>42907</v>
      </c>
      <c r="L49" s="2016">
        <v>42908</v>
      </c>
      <c r="M49" s="2016">
        <v>42909</v>
      </c>
      <c r="N49" s="2016">
        <v>42910</v>
      </c>
      <c r="O49" s="2016">
        <v>42911</v>
      </c>
      <c r="P49" s="2016">
        <v>42912</v>
      </c>
      <c r="Q49" s="2016">
        <v>42913</v>
      </c>
      <c r="R49" s="2016">
        <v>42914</v>
      </c>
      <c r="S49" s="2016">
        <v>42920</v>
      </c>
      <c r="T49" s="2016">
        <v>42921</v>
      </c>
      <c r="U49" s="2016">
        <v>42923</v>
      </c>
      <c r="V49" s="2016">
        <v>42923</v>
      </c>
      <c r="W49" s="2016">
        <v>42927</v>
      </c>
      <c r="X49" s="2016">
        <v>42927</v>
      </c>
      <c r="Y49" s="2016">
        <v>42927</v>
      </c>
      <c r="Z49" s="2016">
        <v>42928</v>
      </c>
      <c r="AA49" s="2016">
        <v>42933</v>
      </c>
      <c r="AB49" s="2017">
        <v>42934</v>
      </c>
      <c r="AC49" s="2057"/>
      <c r="AD49" s="2057"/>
      <c r="AE49" s="2057"/>
      <c r="AF49" s="2057"/>
      <c r="AG49" s="2057"/>
      <c r="AH49" s="2057"/>
      <c r="AI49" s="2057"/>
      <c r="AJ49" s="2057"/>
    </row>
    <row r="50" spans="1:36" ht="15.75" hidden="1" thickBot="1">
      <c r="A50" s="4136">
        <v>25</v>
      </c>
      <c r="B50" s="4137" t="s">
        <v>808</v>
      </c>
      <c r="C50" s="4137" t="s">
        <v>56</v>
      </c>
      <c r="D50" s="4138" t="s">
        <v>530</v>
      </c>
      <c r="E50" s="4138" t="s">
        <v>780</v>
      </c>
      <c r="F50" s="4138" t="s">
        <v>811</v>
      </c>
      <c r="G50" s="4138" t="s">
        <v>838</v>
      </c>
      <c r="H50" s="4139" t="s">
        <v>839</v>
      </c>
      <c r="I50" s="4140">
        <v>42905</v>
      </c>
      <c r="J50" s="4141">
        <v>42906</v>
      </c>
      <c r="K50" s="4141">
        <f t="shared" ref="K50:AB62" si="0">K49+7</f>
        <v>42914</v>
      </c>
      <c r="L50" s="4141">
        <f t="shared" si="0"/>
        <v>42915</v>
      </c>
      <c r="M50" s="4141">
        <f t="shared" si="0"/>
        <v>42916</v>
      </c>
      <c r="N50" s="4141">
        <f t="shared" si="0"/>
        <v>42917</v>
      </c>
      <c r="O50" s="4141">
        <f t="shared" si="0"/>
        <v>42918</v>
      </c>
      <c r="P50" s="4141">
        <f t="shared" si="0"/>
        <v>42919</v>
      </c>
      <c r="Q50" s="4141">
        <f t="shared" si="0"/>
        <v>42920</v>
      </c>
      <c r="R50" s="4141">
        <f t="shared" si="0"/>
        <v>42921</v>
      </c>
      <c r="S50" s="4141">
        <f t="shared" si="0"/>
        <v>42927</v>
      </c>
      <c r="T50" s="4141">
        <f t="shared" si="0"/>
        <v>42928</v>
      </c>
      <c r="U50" s="4141">
        <f t="shared" si="0"/>
        <v>42930</v>
      </c>
      <c r="V50" s="4141">
        <f t="shared" si="0"/>
        <v>42930</v>
      </c>
      <c r="W50" s="4141">
        <f t="shared" si="0"/>
        <v>42934</v>
      </c>
      <c r="X50" s="4141">
        <f t="shared" si="0"/>
        <v>42934</v>
      </c>
      <c r="Y50" s="4141">
        <f t="shared" si="0"/>
        <v>42934</v>
      </c>
      <c r="Z50" s="4141">
        <f t="shared" si="0"/>
        <v>42935</v>
      </c>
      <c r="AA50" s="4141">
        <f t="shared" si="0"/>
        <v>42940</v>
      </c>
      <c r="AB50" s="4142">
        <f t="shared" si="0"/>
        <v>42941</v>
      </c>
      <c r="AC50" s="2057"/>
      <c r="AD50" s="2057"/>
      <c r="AE50" s="2057"/>
      <c r="AF50" s="2057"/>
      <c r="AG50" s="2057"/>
      <c r="AH50" s="2057"/>
      <c r="AI50" s="2057"/>
      <c r="AJ50" s="2057"/>
    </row>
    <row r="51" spans="1:36" ht="15.75" hidden="1" thickBot="1">
      <c r="A51" s="4136">
        <v>27</v>
      </c>
      <c r="B51" s="4137" t="s">
        <v>256</v>
      </c>
      <c r="C51" s="4137" t="s">
        <v>56</v>
      </c>
      <c r="D51" s="4137" t="s">
        <v>212</v>
      </c>
      <c r="E51" s="4138" t="s">
        <v>750</v>
      </c>
      <c r="F51" s="4138" t="s">
        <v>751</v>
      </c>
      <c r="G51" s="4138" t="s">
        <v>844</v>
      </c>
      <c r="H51" s="4139" t="s">
        <v>845</v>
      </c>
      <c r="I51" s="4140">
        <f>I50+14</f>
        <v>42919</v>
      </c>
      <c r="J51" s="4143">
        <f>J50+14</f>
        <v>42920</v>
      </c>
      <c r="K51" s="4141">
        <f t="shared" si="0"/>
        <v>42921</v>
      </c>
      <c r="L51" s="4141">
        <f t="shared" si="0"/>
        <v>42922</v>
      </c>
      <c r="M51" s="4141">
        <f t="shared" si="0"/>
        <v>42923</v>
      </c>
      <c r="N51" s="4141">
        <f t="shared" si="0"/>
        <v>42924</v>
      </c>
      <c r="O51" s="4141">
        <f t="shared" si="0"/>
        <v>42925</v>
      </c>
      <c r="P51" s="4141">
        <f t="shared" si="0"/>
        <v>42926</v>
      </c>
      <c r="Q51" s="4141">
        <f t="shared" si="0"/>
        <v>42927</v>
      </c>
      <c r="R51" s="4141">
        <f t="shared" si="0"/>
        <v>42928</v>
      </c>
      <c r="S51" s="4141">
        <f t="shared" si="0"/>
        <v>42934</v>
      </c>
      <c r="T51" s="4141">
        <f t="shared" si="0"/>
        <v>42935</v>
      </c>
      <c r="U51" s="4141">
        <f t="shared" si="0"/>
        <v>42937</v>
      </c>
      <c r="V51" s="4141">
        <f t="shared" si="0"/>
        <v>42937</v>
      </c>
      <c r="W51" s="4581" t="s">
        <v>1392</v>
      </c>
      <c r="X51" s="4491"/>
      <c r="Y51" s="4491"/>
      <c r="Z51" s="4491"/>
      <c r="AA51" s="4491"/>
      <c r="AB51" s="4492"/>
      <c r="AC51" s="2057"/>
      <c r="AD51" s="2057"/>
      <c r="AE51" s="2057"/>
      <c r="AF51" s="2057"/>
      <c r="AG51" s="2057"/>
      <c r="AH51" s="2057"/>
      <c r="AI51" s="2057"/>
      <c r="AJ51" s="2057"/>
    </row>
    <row r="52" spans="1:36" ht="15.75" hidden="1" thickBot="1">
      <c r="A52" s="4144">
        <v>28</v>
      </c>
      <c r="B52" s="4145" t="s">
        <v>272</v>
      </c>
      <c r="C52" s="4145" t="s">
        <v>56</v>
      </c>
      <c r="D52" s="4146" t="s">
        <v>211</v>
      </c>
      <c r="E52" s="4146" t="s">
        <v>840</v>
      </c>
      <c r="F52" s="4146" t="s">
        <v>841</v>
      </c>
      <c r="G52" s="4146" t="s">
        <v>842</v>
      </c>
      <c r="H52" s="4147" t="s">
        <v>843</v>
      </c>
      <c r="I52" s="4148">
        <f>I51+7</f>
        <v>42926</v>
      </c>
      <c r="J52" s="4149">
        <f t="shared" ref="J52:J56" si="1">J51+7</f>
        <v>42927</v>
      </c>
      <c r="K52" s="4149">
        <f t="shared" si="0"/>
        <v>42928</v>
      </c>
      <c r="L52" s="4149">
        <f t="shared" si="0"/>
        <v>42929</v>
      </c>
      <c r="M52" s="4149">
        <f t="shared" si="0"/>
        <v>42930</v>
      </c>
      <c r="N52" s="4149">
        <f t="shared" si="0"/>
        <v>42931</v>
      </c>
      <c r="O52" s="4149">
        <f t="shared" si="0"/>
        <v>42932</v>
      </c>
      <c r="P52" s="4149">
        <f t="shared" si="0"/>
        <v>42933</v>
      </c>
      <c r="Q52" s="4149">
        <f t="shared" si="0"/>
        <v>42934</v>
      </c>
      <c r="R52" s="4149">
        <f t="shared" si="0"/>
        <v>42935</v>
      </c>
      <c r="S52" s="4149">
        <f t="shared" si="0"/>
        <v>42941</v>
      </c>
      <c r="T52" s="4149">
        <f t="shared" si="0"/>
        <v>42942</v>
      </c>
      <c r="U52" s="4149">
        <f t="shared" si="0"/>
        <v>42944</v>
      </c>
      <c r="V52" s="4149">
        <f t="shared" si="0"/>
        <v>42944</v>
      </c>
      <c r="W52" s="4149">
        <f>W50+14</f>
        <v>42948</v>
      </c>
      <c r="X52" s="4149">
        <f t="shared" ref="X52:AB52" si="2">X50+14</f>
        <v>42948</v>
      </c>
      <c r="Y52" s="4149">
        <f t="shared" si="2"/>
        <v>42948</v>
      </c>
      <c r="Z52" s="4149">
        <f t="shared" si="2"/>
        <v>42949</v>
      </c>
      <c r="AA52" s="4149">
        <f t="shared" si="2"/>
        <v>42954</v>
      </c>
      <c r="AB52" s="4150">
        <f t="shared" si="2"/>
        <v>42955</v>
      </c>
      <c r="AC52" s="2057"/>
      <c r="AD52" s="2057"/>
      <c r="AE52" s="2057"/>
      <c r="AF52" s="2057"/>
      <c r="AG52" s="2057"/>
      <c r="AH52" s="2057"/>
      <c r="AI52" s="2057"/>
      <c r="AJ52" s="2057"/>
    </row>
    <row r="53" spans="1:36" ht="15.75" hidden="1" thickBot="1">
      <c r="A53" s="2018">
        <v>29</v>
      </c>
      <c r="B53" s="2019" t="s">
        <v>218</v>
      </c>
      <c r="C53" s="2012" t="s">
        <v>56</v>
      </c>
      <c r="D53" s="2013" t="s">
        <v>219</v>
      </c>
      <c r="E53" s="2013" t="s">
        <v>821</v>
      </c>
      <c r="F53" s="2013" t="s">
        <v>779</v>
      </c>
      <c r="G53" s="2013" t="s">
        <v>846</v>
      </c>
      <c r="H53" s="2014" t="s">
        <v>847</v>
      </c>
      <c r="I53" s="2020">
        <f>I52+7</f>
        <v>42933</v>
      </c>
      <c r="J53" s="2021">
        <f t="shared" si="1"/>
        <v>42934</v>
      </c>
      <c r="K53" s="2021">
        <f t="shared" si="0"/>
        <v>42935</v>
      </c>
      <c r="L53" s="2021">
        <f t="shared" si="0"/>
        <v>42936</v>
      </c>
      <c r="M53" s="2021">
        <f t="shared" si="0"/>
        <v>42937</v>
      </c>
      <c r="N53" s="2021">
        <f t="shared" si="0"/>
        <v>42938</v>
      </c>
      <c r="O53" s="2021">
        <f t="shared" si="0"/>
        <v>42939</v>
      </c>
      <c r="P53" s="2021">
        <f t="shared" si="0"/>
        <v>42940</v>
      </c>
      <c r="Q53" s="2021">
        <f t="shared" si="0"/>
        <v>42941</v>
      </c>
      <c r="R53" s="2021">
        <f t="shared" si="0"/>
        <v>42942</v>
      </c>
      <c r="S53" s="2021">
        <f t="shared" si="0"/>
        <v>42948</v>
      </c>
      <c r="T53" s="2021">
        <f t="shared" si="0"/>
        <v>42949</v>
      </c>
      <c r="U53" s="2021">
        <f t="shared" si="0"/>
        <v>42951</v>
      </c>
      <c r="V53" s="2021">
        <f t="shared" si="0"/>
        <v>42951</v>
      </c>
      <c r="W53" s="2021">
        <f t="shared" si="0"/>
        <v>42955</v>
      </c>
      <c r="X53" s="2021">
        <f t="shared" si="0"/>
        <v>42955</v>
      </c>
      <c r="Y53" s="2021">
        <f t="shared" si="0"/>
        <v>42955</v>
      </c>
      <c r="Z53" s="2021">
        <f t="shared" si="0"/>
        <v>42956</v>
      </c>
      <c r="AA53" s="2021">
        <f t="shared" si="0"/>
        <v>42961</v>
      </c>
      <c r="AB53" s="2022">
        <f t="shared" si="0"/>
        <v>42962</v>
      </c>
    </row>
    <row r="54" spans="1:36" ht="15.75" hidden="1" thickBot="1">
      <c r="A54" s="4151">
        <v>30</v>
      </c>
      <c r="B54" s="4152" t="s">
        <v>808</v>
      </c>
      <c r="C54" s="4137" t="s">
        <v>56</v>
      </c>
      <c r="D54" s="4138" t="s">
        <v>530</v>
      </c>
      <c r="E54" s="4138" t="s">
        <v>821</v>
      </c>
      <c r="F54" s="4138" t="s">
        <v>779</v>
      </c>
      <c r="G54" s="4138" t="s">
        <v>848</v>
      </c>
      <c r="H54" s="4139" t="s">
        <v>849</v>
      </c>
      <c r="I54" s="4153">
        <f t="shared" ref="I54:X62" si="3">I53+7</f>
        <v>42940</v>
      </c>
      <c r="J54" s="4154">
        <f t="shared" si="1"/>
        <v>42941</v>
      </c>
      <c r="K54" s="4154">
        <f t="shared" si="0"/>
        <v>42942</v>
      </c>
      <c r="L54" s="4154">
        <f t="shared" si="0"/>
        <v>42943</v>
      </c>
      <c r="M54" s="4154">
        <f t="shared" si="0"/>
        <v>42944</v>
      </c>
      <c r="N54" s="4154">
        <f t="shared" si="0"/>
        <v>42945</v>
      </c>
      <c r="O54" s="4154">
        <f t="shared" si="0"/>
        <v>42946</v>
      </c>
      <c r="P54" s="4154">
        <f t="shared" si="0"/>
        <v>42947</v>
      </c>
      <c r="Q54" s="4154">
        <f t="shared" si="0"/>
        <v>42948</v>
      </c>
      <c r="R54" s="4154">
        <f t="shared" si="0"/>
        <v>42949</v>
      </c>
      <c r="S54" s="4154">
        <f t="shared" si="0"/>
        <v>42955</v>
      </c>
      <c r="T54" s="4154">
        <f t="shared" si="0"/>
        <v>42956</v>
      </c>
      <c r="U54" s="4154">
        <f t="shared" si="0"/>
        <v>42958</v>
      </c>
      <c r="V54" s="4154">
        <f t="shared" si="0"/>
        <v>42958</v>
      </c>
      <c r="W54" s="4154">
        <f t="shared" si="0"/>
        <v>42962</v>
      </c>
      <c r="X54" s="4154">
        <f t="shared" si="0"/>
        <v>42962</v>
      </c>
      <c r="Y54" s="4154">
        <f t="shared" si="0"/>
        <v>42962</v>
      </c>
      <c r="Z54" s="4154">
        <f t="shared" si="0"/>
        <v>42963</v>
      </c>
      <c r="AA54" s="4154">
        <v>42975</v>
      </c>
      <c r="AB54" s="4155">
        <v>42976</v>
      </c>
    </row>
    <row r="55" spans="1:36" ht="15.75" hidden="1" thickBot="1">
      <c r="A55" s="4151">
        <v>31</v>
      </c>
      <c r="B55" s="4575" t="s">
        <v>1393</v>
      </c>
      <c r="C55" s="4576"/>
      <c r="D55" s="4576"/>
      <c r="E55" s="4576"/>
      <c r="F55" s="4576"/>
      <c r="G55" s="4576"/>
      <c r="H55" s="4577"/>
      <c r="I55" s="4153">
        <f t="shared" si="3"/>
        <v>42947</v>
      </c>
      <c r="J55" s="4154">
        <f t="shared" si="1"/>
        <v>42948</v>
      </c>
      <c r="K55" s="4154">
        <f t="shared" si="0"/>
        <v>42949</v>
      </c>
      <c r="L55" s="4154">
        <f t="shared" si="0"/>
        <v>42950</v>
      </c>
      <c r="M55" s="4154">
        <f t="shared" si="0"/>
        <v>42951</v>
      </c>
      <c r="N55" s="4154">
        <f t="shared" si="0"/>
        <v>42952</v>
      </c>
      <c r="O55" s="4154">
        <f t="shared" si="0"/>
        <v>42953</v>
      </c>
      <c r="P55" s="4154">
        <f t="shared" si="0"/>
        <v>42954</v>
      </c>
      <c r="Q55" s="4154">
        <f t="shared" si="0"/>
        <v>42955</v>
      </c>
      <c r="R55" s="4154">
        <f t="shared" si="0"/>
        <v>42956</v>
      </c>
      <c r="S55" s="4154">
        <f t="shared" si="0"/>
        <v>42962</v>
      </c>
      <c r="T55" s="4154">
        <f t="shared" si="0"/>
        <v>42963</v>
      </c>
      <c r="U55" s="4154">
        <f t="shared" si="0"/>
        <v>42965</v>
      </c>
      <c r="V55" s="4154">
        <f t="shared" si="0"/>
        <v>42965</v>
      </c>
      <c r="W55" s="4154">
        <f t="shared" si="0"/>
        <v>42969</v>
      </c>
      <c r="X55" s="4154">
        <f t="shared" si="0"/>
        <v>42969</v>
      </c>
      <c r="Y55" s="4154">
        <f t="shared" si="0"/>
        <v>42969</v>
      </c>
      <c r="Z55" s="4154">
        <f t="shared" si="0"/>
        <v>42970</v>
      </c>
      <c r="AA55" s="4154">
        <f>AA54</f>
        <v>42975</v>
      </c>
      <c r="AB55" s="4155">
        <f>AB54</f>
        <v>42976</v>
      </c>
    </row>
    <row r="56" spans="1:36" ht="15.75" hidden="1" thickBot="1">
      <c r="A56" s="2023">
        <v>32</v>
      </c>
      <c r="B56" s="4156" t="s">
        <v>272</v>
      </c>
      <c r="C56" s="4157" t="s">
        <v>56</v>
      </c>
      <c r="D56" s="4158" t="s">
        <v>211</v>
      </c>
      <c r="E56" s="4158" t="s">
        <v>850</v>
      </c>
      <c r="F56" s="4158" t="s">
        <v>851</v>
      </c>
      <c r="G56" s="4158" t="s">
        <v>852</v>
      </c>
      <c r="H56" s="4159" t="s">
        <v>853</v>
      </c>
      <c r="I56" s="2024">
        <f t="shared" si="3"/>
        <v>42954</v>
      </c>
      <c r="J56" s="4160">
        <f t="shared" si="1"/>
        <v>42955</v>
      </c>
      <c r="K56" s="4160">
        <f t="shared" si="0"/>
        <v>42956</v>
      </c>
      <c r="L56" s="4160">
        <f t="shared" si="0"/>
        <v>42957</v>
      </c>
      <c r="M56" s="4160">
        <f t="shared" si="0"/>
        <v>42958</v>
      </c>
      <c r="N56" s="4160">
        <f t="shared" si="0"/>
        <v>42959</v>
      </c>
      <c r="O56" s="4160">
        <f t="shared" si="0"/>
        <v>42960</v>
      </c>
      <c r="P56" s="4160">
        <f t="shared" si="0"/>
        <v>42961</v>
      </c>
      <c r="Q56" s="4160">
        <f t="shared" si="0"/>
        <v>42962</v>
      </c>
      <c r="R56" s="4160">
        <f t="shared" si="0"/>
        <v>42963</v>
      </c>
      <c r="S56" s="4160">
        <f t="shared" si="0"/>
        <v>42969</v>
      </c>
      <c r="T56" s="4160">
        <f t="shared" si="0"/>
        <v>42970</v>
      </c>
      <c r="U56" s="4160">
        <f t="shared" si="0"/>
        <v>42972</v>
      </c>
      <c r="V56" s="4160">
        <f t="shared" si="0"/>
        <v>42972</v>
      </c>
      <c r="W56" s="4160">
        <f t="shared" si="0"/>
        <v>42976</v>
      </c>
      <c r="X56" s="4160">
        <f t="shared" si="0"/>
        <v>42976</v>
      </c>
      <c r="Y56" s="4160">
        <f t="shared" si="0"/>
        <v>42976</v>
      </c>
      <c r="Z56" s="4160">
        <f t="shared" si="0"/>
        <v>42977</v>
      </c>
      <c r="AA56" s="4160">
        <f t="shared" si="0"/>
        <v>42982</v>
      </c>
      <c r="AB56" s="4161">
        <f t="shared" si="0"/>
        <v>42983</v>
      </c>
    </row>
    <row r="57" spans="1:36" ht="15.75" hidden="1" thickBot="1">
      <c r="A57" s="2025">
        <v>33</v>
      </c>
      <c r="B57" s="2026" t="s">
        <v>218</v>
      </c>
      <c r="C57" s="2027" t="s">
        <v>56</v>
      </c>
      <c r="D57" s="3926" t="s">
        <v>219</v>
      </c>
      <c r="E57" s="3926" t="s">
        <v>832</v>
      </c>
      <c r="F57" s="3926" t="s">
        <v>833</v>
      </c>
      <c r="G57" s="3926" t="s">
        <v>1129</v>
      </c>
      <c r="H57" s="2028" t="s">
        <v>1130</v>
      </c>
      <c r="I57" s="2029">
        <f t="shared" si="3"/>
        <v>42961</v>
      </c>
      <c r="J57" s="2030">
        <f t="shared" si="3"/>
        <v>42962</v>
      </c>
      <c r="K57" s="2030">
        <f t="shared" si="3"/>
        <v>42963</v>
      </c>
      <c r="L57" s="2030">
        <f t="shared" si="3"/>
        <v>42964</v>
      </c>
      <c r="M57" s="2030">
        <f t="shared" si="3"/>
        <v>42965</v>
      </c>
      <c r="N57" s="2030">
        <f t="shared" si="3"/>
        <v>42966</v>
      </c>
      <c r="O57" s="2030">
        <f t="shared" si="3"/>
        <v>42967</v>
      </c>
      <c r="P57" s="2030">
        <f t="shared" si="3"/>
        <v>42968</v>
      </c>
      <c r="Q57" s="2030">
        <f t="shared" si="3"/>
        <v>42969</v>
      </c>
      <c r="R57" s="2030">
        <f t="shared" si="3"/>
        <v>42970</v>
      </c>
      <c r="S57" s="2030">
        <f t="shared" si="3"/>
        <v>42976</v>
      </c>
      <c r="T57" s="2030">
        <f t="shared" si="3"/>
        <v>42977</v>
      </c>
      <c r="U57" s="2030">
        <f t="shared" si="3"/>
        <v>42979</v>
      </c>
      <c r="V57" s="2030">
        <f t="shared" si="3"/>
        <v>42979</v>
      </c>
      <c r="W57" s="2030">
        <f t="shared" si="3"/>
        <v>42983</v>
      </c>
      <c r="X57" s="2030">
        <f t="shared" si="3"/>
        <v>42983</v>
      </c>
      <c r="Y57" s="2030">
        <f t="shared" si="0"/>
        <v>42983</v>
      </c>
      <c r="Z57" s="2030">
        <f t="shared" si="0"/>
        <v>42984</v>
      </c>
      <c r="AA57" s="2030">
        <f t="shared" si="0"/>
        <v>42989</v>
      </c>
      <c r="AB57" s="2031">
        <f t="shared" si="0"/>
        <v>42990</v>
      </c>
    </row>
    <row r="58" spans="1:36" ht="15.75" hidden="1" thickBot="1">
      <c r="A58" s="2025">
        <v>34</v>
      </c>
      <c r="B58" s="2026" t="s">
        <v>256</v>
      </c>
      <c r="C58" s="2027" t="s">
        <v>56</v>
      </c>
      <c r="D58" s="2027" t="s">
        <v>212</v>
      </c>
      <c r="E58" s="3926" t="s">
        <v>199</v>
      </c>
      <c r="F58" s="3926" t="s">
        <v>200</v>
      </c>
      <c r="G58" s="3926" t="s">
        <v>1289</v>
      </c>
      <c r="H58" s="2028" t="s">
        <v>1290</v>
      </c>
      <c r="I58" s="2029">
        <f t="shared" si="3"/>
        <v>42968</v>
      </c>
      <c r="J58" s="2030">
        <f t="shared" si="3"/>
        <v>42969</v>
      </c>
      <c r="K58" s="2030">
        <f t="shared" si="3"/>
        <v>42970</v>
      </c>
      <c r="L58" s="2030">
        <f t="shared" si="3"/>
        <v>42971</v>
      </c>
      <c r="M58" s="2030">
        <f t="shared" si="3"/>
        <v>42972</v>
      </c>
      <c r="N58" s="2030">
        <f t="shared" si="3"/>
        <v>42973</v>
      </c>
      <c r="O58" s="2030">
        <f t="shared" si="3"/>
        <v>42974</v>
      </c>
      <c r="P58" s="2030">
        <f t="shared" si="3"/>
        <v>42975</v>
      </c>
      <c r="Q58" s="2030">
        <f t="shared" si="3"/>
        <v>42976</v>
      </c>
      <c r="R58" s="2030">
        <f t="shared" si="3"/>
        <v>42977</v>
      </c>
      <c r="S58" s="2030">
        <f t="shared" si="3"/>
        <v>42983</v>
      </c>
      <c r="T58" s="2030">
        <f t="shared" si="3"/>
        <v>42984</v>
      </c>
      <c r="U58" s="2030">
        <f t="shared" si="3"/>
        <v>42986</v>
      </c>
      <c r="V58" s="2030">
        <f t="shared" si="3"/>
        <v>42986</v>
      </c>
      <c r="W58" s="2030">
        <f t="shared" si="3"/>
        <v>42990</v>
      </c>
      <c r="X58" s="2030">
        <f t="shared" si="3"/>
        <v>42990</v>
      </c>
      <c r="Y58" s="2030">
        <f t="shared" si="0"/>
        <v>42990</v>
      </c>
      <c r="Z58" s="2030">
        <f t="shared" si="0"/>
        <v>42991</v>
      </c>
      <c r="AA58" s="2030">
        <f t="shared" si="0"/>
        <v>42996</v>
      </c>
      <c r="AB58" s="2031">
        <f t="shared" si="0"/>
        <v>42997</v>
      </c>
    </row>
    <row r="59" spans="1:36" ht="15.75" hidden="1" thickBot="1">
      <c r="A59" s="2032">
        <v>35</v>
      </c>
      <c r="B59" s="2011" t="s">
        <v>808</v>
      </c>
      <c r="C59" s="2012" t="s">
        <v>56</v>
      </c>
      <c r="D59" s="2013" t="s">
        <v>530</v>
      </c>
      <c r="E59" s="2013" t="s">
        <v>832</v>
      </c>
      <c r="F59" s="2013" t="s">
        <v>833</v>
      </c>
      <c r="G59" s="2013" t="s">
        <v>1131</v>
      </c>
      <c r="H59" s="2014" t="s">
        <v>1132</v>
      </c>
      <c r="I59" s="2033">
        <f t="shared" si="3"/>
        <v>42975</v>
      </c>
      <c r="J59" s="2021">
        <f t="shared" si="3"/>
        <v>42976</v>
      </c>
      <c r="K59" s="2021">
        <f t="shared" si="3"/>
        <v>42977</v>
      </c>
      <c r="L59" s="2021">
        <f t="shared" si="3"/>
        <v>42978</v>
      </c>
      <c r="M59" s="2021">
        <f t="shared" si="3"/>
        <v>42979</v>
      </c>
      <c r="N59" s="2021">
        <f t="shared" si="3"/>
        <v>42980</v>
      </c>
      <c r="O59" s="2021">
        <f t="shared" si="3"/>
        <v>42981</v>
      </c>
      <c r="P59" s="2021">
        <f t="shared" si="3"/>
        <v>42982</v>
      </c>
      <c r="Q59" s="2021">
        <f t="shared" si="3"/>
        <v>42983</v>
      </c>
      <c r="R59" s="2021">
        <f t="shared" si="3"/>
        <v>42984</v>
      </c>
      <c r="S59" s="2021">
        <f t="shared" si="3"/>
        <v>42990</v>
      </c>
      <c r="T59" s="2021">
        <f t="shared" si="3"/>
        <v>42991</v>
      </c>
      <c r="U59" s="2021">
        <f t="shared" si="3"/>
        <v>42993</v>
      </c>
      <c r="V59" s="2021">
        <f t="shared" si="3"/>
        <v>42993</v>
      </c>
      <c r="W59" s="2021">
        <f t="shared" si="3"/>
        <v>42997</v>
      </c>
      <c r="X59" s="2021">
        <f t="shared" si="3"/>
        <v>42997</v>
      </c>
      <c r="Y59" s="2021">
        <f t="shared" si="0"/>
        <v>42997</v>
      </c>
      <c r="Z59" s="2021">
        <f t="shared" si="0"/>
        <v>42998</v>
      </c>
      <c r="AA59" s="2021">
        <f t="shared" si="0"/>
        <v>43003</v>
      </c>
      <c r="AB59" s="2022">
        <f t="shared" si="0"/>
        <v>43004</v>
      </c>
    </row>
    <row r="60" spans="1:36" ht="15.75" hidden="1" thickBot="1">
      <c r="A60" s="4162">
        <v>36</v>
      </c>
      <c r="B60" s="4136" t="s">
        <v>272</v>
      </c>
      <c r="C60" s="4137" t="s">
        <v>56</v>
      </c>
      <c r="D60" s="4138" t="s">
        <v>211</v>
      </c>
      <c r="E60" s="4138" t="s">
        <v>952</v>
      </c>
      <c r="F60" s="4138" t="s">
        <v>953</v>
      </c>
      <c r="G60" s="4138" t="s">
        <v>909</v>
      </c>
      <c r="H60" s="4139" t="s">
        <v>910</v>
      </c>
      <c r="I60" s="4163">
        <f t="shared" si="3"/>
        <v>42982</v>
      </c>
      <c r="J60" s="4154">
        <f t="shared" si="3"/>
        <v>42983</v>
      </c>
      <c r="K60" s="4154">
        <f t="shared" si="3"/>
        <v>42984</v>
      </c>
      <c r="L60" s="4154">
        <f t="shared" si="3"/>
        <v>42985</v>
      </c>
      <c r="M60" s="4154">
        <f t="shared" si="3"/>
        <v>42986</v>
      </c>
      <c r="N60" s="4154">
        <f t="shared" si="3"/>
        <v>42987</v>
      </c>
      <c r="O60" s="4154">
        <f t="shared" si="3"/>
        <v>42988</v>
      </c>
      <c r="P60" s="4154">
        <f t="shared" si="3"/>
        <v>42989</v>
      </c>
      <c r="Q60" s="4154">
        <f t="shared" si="3"/>
        <v>42990</v>
      </c>
      <c r="R60" s="4154">
        <f t="shared" si="3"/>
        <v>42991</v>
      </c>
      <c r="S60" s="4154">
        <f t="shared" si="3"/>
        <v>42997</v>
      </c>
      <c r="T60" s="4154">
        <f t="shared" si="3"/>
        <v>42998</v>
      </c>
      <c r="U60" s="4154">
        <f t="shared" si="3"/>
        <v>43000</v>
      </c>
      <c r="V60" s="4154">
        <f t="shared" si="3"/>
        <v>43000</v>
      </c>
      <c r="W60" s="4154">
        <f t="shared" si="3"/>
        <v>43004</v>
      </c>
      <c r="X60" s="4154">
        <f t="shared" si="3"/>
        <v>43004</v>
      </c>
      <c r="Y60" s="4154">
        <f t="shared" si="0"/>
        <v>43004</v>
      </c>
      <c r="Z60" s="4154">
        <f t="shared" si="0"/>
        <v>43005</v>
      </c>
      <c r="AA60" s="4154">
        <f t="shared" si="0"/>
        <v>43010</v>
      </c>
      <c r="AB60" s="4155">
        <f t="shared" si="0"/>
        <v>43011</v>
      </c>
    </row>
    <row r="61" spans="1:36" ht="15.75" hidden="1" thickBot="1">
      <c r="A61" s="4162">
        <v>37</v>
      </c>
      <c r="B61" s="4136" t="s">
        <v>218</v>
      </c>
      <c r="C61" s="4137" t="s">
        <v>56</v>
      </c>
      <c r="D61" s="4138" t="s">
        <v>219</v>
      </c>
      <c r="E61" s="4138" t="s">
        <v>840</v>
      </c>
      <c r="F61" s="4138" t="s">
        <v>841</v>
      </c>
      <c r="G61" s="4138" t="s">
        <v>1291</v>
      </c>
      <c r="H61" s="4139" t="s">
        <v>1292</v>
      </c>
      <c r="I61" s="4164">
        <f>I60+7</f>
        <v>42989</v>
      </c>
      <c r="J61" s="4165">
        <f t="shared" si="3"/>
        <v>42990</v>
      </c>
      <c r="K61" s="4165">
        <f t="shared" si="3"/>
        <v>42991</v>
      </c>
      <c r="L61" s="4165">
        <f t="shared" si="3"/>
        <v>42992</v>
      </c>
      <c r="M61" s="4165">
        <f t="shared" si="3"/>
        <v>42993</v>
      </c>
      <c r="N61" s="4165">
        <f t="shared" si="3"/>
        <v>42994</v>
      </c>
      <c r="O61" s="4165">
        <f t="shared" si="3"/>
        <v>42995</v>
      </c>
      <c r="P61" s="4165">
        <f t="shared" si="3"/>
        <v>42996</v>
      </c>
      <c r="Q61" s="4165">
        <f t="shared" si="3"/>
        <v>42997</v>
      </c>
      <c r="R61" s="4165">
        <f t="shared" si="3"/>
        <v>42998</v>
      </c>
      <c r="S61" s="4165">
        <f t="shared" si="3"/>
        <v>43004</v>
      </c>
      <c r="T61" s="4165">
        <f t="shared" si="3"/>
        <v>43005</v>
      </c>
      <c r="U61" s="4165">
        <f t="shared" si="3"/>
        <v>43007</v>
      </c>
      <c r="V61" s="4165">
        <f t="shared" si="3"/>
        <v>43007</v>
      </c>
      <c r="W61" s="4165">
        <f t="shared" si="3"/>
        <v>43011</v>
      </c>
      <c r="X61" s="4165">
        <f t="shared" si="3"/>
        <v>43011</v>
      </c>
      <c r="Y61" s="4165">
        <f t="shared" si="0"/>
        <v>43011</v>
      </c>
      <c r="Z61" s="4165">
        <f t="shared" si="0"/>
        <v>43012</v>
      </c>
      <c r="AA61" s="4165">
        <f t="shared" si="0"/>
        <v>43017</v>
      </c>
      <c r="AB61" s="4166">
        <f t="shared" si="0"/>
        <v>43018</v>
      </c>
    </row>
    <row r="62" spans="1:36" ht="15.75" hidden="1" thickBot="1">
      <c r="A62" s="2034">
        <v>38</v>
      </c>
      <c r="B62" s="2035" t="s">
        <v>256</v>
      </c>
      <c r="C62" s="4157" t="s">
        <v>56</v>
      </c>
      <c r="D62" s="4157" t="s">
        <v>212</v>
      </c>
      <c r="E62" s="4158" t="s">
        <v>1293</v>
      </c>
      <c r="F62" s="4158" t="s">
        <v>1294</v>
      </c>
      <c r="G62" s="4158" t="s">
        <v>1295</v>
      </c>
      <c r="H62" s="4159" t="s">
        <v>1296</v>
      </c>
      <c r="I62" s="4167">
        <f>I61+7</f>
        <v>42996</v>
      </c>
      <c r="J62" s="4168">
        <f t="shared" si="3"/>
        <v>42997</v>
      </c>
      <c r="K62" s="4168">
        <f t="shared" si="3"/>
        <v>42998</v>
      </c>
      <c r="L62" s="4168">
        <f t="shared" si="3"/>
        <v>42999</v>
      </c>
      <c r="M62" s="4168">
        <f t="shared" si="3"/>
        <v>43000</v>
      </c>
      <c r="N62" s="4168">
        <f t="shared" si="3"/>
        <v>43001</v>
      </c>
      <c r="O62" s="4168">
        <f t="shared" si="3"/>
        <v>43002</v>
      </c>
      <c r="P62" s="4168">
        <f t="shared" si="3"/>
        <v>43003</v>
      </c>
      <c r="Q62" s="4168">
        <f t="shared" si="3"/>
        <v>43004</v>
      </c>
      <c r="R62" s="4168">
        <f t="shared" si="3"/>
        <v>43005</v>
      </c>
      <c r="S62" s="4168">
        <f t="shared" si="3"/>
        <v>43011</v>
      </c>
      <c r="T62" s="4168">
        <f t="shared" si="3"/>
        <v>43012</v>
      </c>
      <c r="U62" s="4168">
        <f t="shared" si="3"/>
        <v>43014</v>
      </c>
      <c r="V62" s="4168">
        <f t="shared" si="3"/>
        <v>43014</v>
      </c>
      <c r="W62" s="4168">
        <f t="shared" si="3"/>
        <v>43018</v>
      </c>
      <c r="X62" s="4168">
        <f t="shared" si="3"/>
        <v>43018</v>
      </c>
      <c r="Y62" s="4168">
        <f t="shared" si="0"/>
        <v>43018</v>
      </c>
      <c r="Z62" s="4168">
        <f t="shared" si="0"/>
        <v>43019</v>
      </c>
      <c r="AA62" s="4168">
        <f t="shared" si="0"/>
        <v>43024</v>
      </c>
      <c r="AB62" s="4169">
        <f t="shared" si="0"/>
        <v>43025</v>
      </c>
    </row>
    <row r="63" spans="1:36" ht="15.75" hidden="1" thickBot="1">
      <c r="A63" s="4538" t="s">
        <v>127</v>
      </c>
      <c r="B63" s="4540" t="s">
        <v>0</v>
      </c>
      <c r="C63" s="4552" t="s">
        <v>94</v>
      </c>
      <c r="D63" s="4555" t="s">
        <v>742</v>
      </c>
      <c r="E63" s="4558" t="s">
        <v>18</v>
      </c>
      <c r="F63" s="4559"/>
      <c r="G63" s="4558" t="s">
        <v>18</v>
      </c>
      <c r="H63" s="4564"/>
      <c r="I63" s="4567" t="s">
        <v>22</v>
      </c>
      <c r="J63" s="4547"/>
      <c r="K63" s="4568" t="s">
        <v>2480</v>
      </c>
      <c r="L63" s="4547"/>
      <c r="M63" s="4545" t="s">
        <v>97</v>
      </c>
      <c r="N63" s="4547"/>
      <c r="O63" s="4550" t="s">
        <v>364</v>
      </c>
      <c r="P63" s="4551"/>
      <c r="Q63" s="4550" t="s">
        <v>32</v>
      </c>
      <c r="R63" s="4551"/>
      <c r="S63" s="4550" t="s">
        <v>119</v>
      </c>
      <c r="T63" s="4551"/>
      <c r="U63" s="4545" t="s">
        <v>615</v>
      </c>
      <c r="V63" s="4546"/>
      <c r="W63" s="4545" t="s">
        <v>824</v>
      </c>
      <c r="X63" s="4547"/>
      <c r="Y63" s="4548" t="s">
        <v>1549</v>
      </c>
      <c r="Z63" s="4549"/>
    </row>
    <row r="64" spans="1:36" ht="15.75" hidden="1" thickBot="1">
      <c r="A64" s="4539"/>
      <c r="B64" s="4541"/>
      <c r="C64" s="4553"/>
      <c r="D64" s="4556"/>
      <c r="E64" s="4560"/>
      <c r="F64" s="4561"/>
      <c r="G64" s="4560"/>
      <c r="H64" s="4565"/>
      <c r="I64" s="4542" t="s">
        <v>570</v>
      </c>
      <c r="J64" s="4543"/>
      <c r="K64" s="4544" t="s">
        <v>569</v>
      </c>
      <c r="L64" s="4543"/>
      <c r="M64" s="4544" t="s">
        <v>743</v>
      </c>
      <c r="N64" s="4543"/>
      <c r="O64" s="4544" t="s">
        <v>826</v>
      </c>
      <c r="P64" s="4543"/>
      <c r="Q64" s="4544" t="s">
        <v>989</v>
      </c>
      <c r="R64" s="4543"/>
      <c r="S64" s="4544" t="s">
        <v>791</v>
      </c>
      <c r="T64" s="4543"/>
      <c r="U64" s="4544" t="s">
        <v>792</v>
      </c>
      <c r="V64" s="4543"/>
      <c r="W64" s="4544" t="s">
        <v>794</v>
      </c>
      <c r="X64" s="4543"/>
      <c r="Y64" s="4573" t="s">
        <v>1550</v>
      </c>
      <c r="Z64" s="4574"/>
    </row>
    <row r="65" spans="1:28" ht="15.75" hidden="1" thickBot="1">
      <c r="A65" s="4539"/>
      <c r="B65" s="4541"/>
      <c r="C65" s="4553"/>
      <c r="D65" s="4557"/>
      <c r="E65" s="4562"/>
      <c r="F65" s="4563"/>
      <c r="G65" s="4562"/>
      <c r="H65" s="4566"/>
      <c r="I65" s="4542" t="s">
        <v>27</v>
      </c>
      <c r="J65" s="4543"/>
      <c r="K65" s="4544" t="s">
        <v>13</v>
      </c>
      <c r="L65" s="4543"/>
      <c r="M65" s="4544" t="s">
        <v>133</v>
      </c>
      <c r="N65" s="4543"/>
      <c r="O65" s="4544" t="s">
        <v>508</v>
      </c>
      <c r="P65" s="4543"/>
      <c r="Q65" s="4544" t="s">
        <v>25</v>
      </c>
      <c r="R65" s="4543"/>
      <c r="S65" s="4544" t="s">
        <v>798</v>
      </c>
      <c r="T65" s="4543"/>
      <c r="U65" s="4544" t="s">
        <v>619</v>
      </c>
      <c r="V65" s="4543"/>
      <c r="W65" s="4544" t="s">
        <v>800</v>
      </c>
      <c r="X65" s="4543"/>
      <c r="Y65" s="4573" t="s">
        <v>1551</v>
      </c>
      <c r="Z65" s="4574"/>
    </row>
    <row r="66" spans="1:28" ht="15.75" hidden="1" thickBot="1">
      <c r="A66" s="4539"/>
      <c r="B66" s="4541"/>
      <c r="C66" s="4553"/>
      <c r="D66" s="4569" t="s">
        <v>745</v>
      </c>
      <c r="E66" s="4570" t="s">
        <v>745</v>
      </c>
      <c r="F66" s="4571"/>
      <c r="G66" s="4570" t="s">
        <v>19</v>
      </c>
      <c r="H66" s="4572"/>
      <c r="I66" s="4133" t="s">
        <v>3</v>
      </c>
      <c r="J66" s="4093" t="s">
        <v>1</v>
      </c>
      <c r="K66" s="4092" t="s">
        <v>3</v>
      </c>
      <c r="L66" s="4093" t="s">
        <v>1</v>
      </c>
      <c r="M66" s="4093" t="s">
        <v>3</v>
      </c>
      <c r="N66" s="4093" t="s">
        <v>1</v>
      </c>
      <c r="O66" s="4093" t="s">
        <v>3</v>
      </c>
      <c r="P66" s="4093" t="s">
        <v>1</v>
      </c>
      <c r="Q66" s="4093" t="s">
        <v>3</v>
      </c>
      <c r="R66" s="4093" t="s">
        <v>1</v>
      </c>
      <c r="S66" s="4093" t="s">
        <v>3</v>
      </c>
      <c r="T66" s="4093" t="s">
        <v>1</v>
      </c>
      <c r="U66" s="4093" t="s">
        <v>3</v>
      </c>
      <c r="V66" s="4093" t="s">
        <v>1</v>
      </c>
      <c r="W66" s="4093" t="s">
        <v>3</v>
      </c>
      <c r="X66" s="4093" t="s">
        <v>1</v>
      </c>
      <c r="Y66" s="4092" t="s">
        <v>3</v>
      </c>
      <c r="Z66" s="4124" t="s">
        <v>1</v>
      </c>
    </row>
    <row r="67" spans="1:28" ht="15.75" hidden="1" thickBot="1">
      <c r="A67" s="4539"/>
      <c r="B67" s="4541"/>
      <c r="C67" s="4553"/>
      <c r="D67" s="4556"/>
      <c r="E67" s="4560"/>
      <c r="F67" s="4561"/>
      <c r="G67" s="4560"/>
      <c r="H67" s="4565"/>
      <c r="I67" s="4134" t="s">
        <v>10</v>
      </c>
      <c r="J67" s="4096" t="s">
        <v>14</v>
      </c>
      <c r="K67" s="4097" t="s">
        <v>11</v>
      </c>
      <c r="L67" s="4096" t="s">
        <v>12</v>
      </c>
      <c r="M67" s="4096" t="s">
        <v>7</v>
      </c>
      <c r="N67" s="4096" t="s">
        <v>8</v>
      </c>
      <c r="O67" s="4096" t="s">
        <v>9</v>
      </c>
      <c r="P67" s="4096" t="s">
        <v>10</v>
      </c>
      <c r="Q67" s="4096" t="s">
        <v>14</v>
      </c>
      <c r="R67" s="4096" t="s">
        <v>11</v>
      </c>
      <c r="S67" s="4096" t="s">
        <v>14</v>
      </c>
      <c r="T67" s="4096" t="s">
        <v>11</v>
      </c>
      <c r="U67" s="4096" t="s">
        <v>7</v>
      </c>
      <c r="V67" s="4096" t="s">
        <v>7</v>
      </c>
      <c r="W67" s="4096" t="s">
        <v>14</v>
      </c>
      <c r="X67" s="4096" t="s">
        <v>14</v>
      </c>
      <c r="Y67" s="4097" t="s">
        <v>10</v>
      </c>
      <c r="Z67" s="4125" t="s">
        <v>14</v>
      </c>
    </row>
    <row r="68" spans="1:28" ht="15.75" hidden="1" thickBot="1">
      <c r="A68" s="4539"/>
      <c r="B68" s="4541"/>
      <c r="C68" s="4554"/>
      <c r="D68" s="4556"/>
      <c r="E68" s="4560"/>
      <c r="F68" s="4561"/>
      <c r="G68" s="4560"/>
      <c r="H68" s="4565"/>
      <c r="I68" s="4135" t="s">
        <v>312</v>
      </c>
      <c r="J68" s="4099" t="s">
        <v>60</v>
      </c>
      <c r="K68" s="4101" t="s">
        <v>85</v>
      </c>
      <c r="L68" s="4099" t="s">
        <v>81</v>
      </c>
      <c r="M68" s="4100" t="s">
        <v>76</v>
      </c>
      <c r="N68" s="4099" t="s">
        <v>77</v>
      </c>
      <c r="O68" s="4099" t="s">
        <v>34</v>
      </c>
      <c r="P68" s="4099" t="s">
        <v>80</v>
      </c>
      <c r="Q68" s="4099" t="s">
        <v>62</v>
      </c>
      <c r="R68" s="4099" t="s">
        <v>61</v>
      </c>
      <c r="S68" s="4099" t="s">
        <v>77</v>
      </c>
      <c r="T68" s="4099" t="s">
        <v>77</v>
      </c>
      <c r="U68" s="4099" t="s">
        <v>63</v>
      </c>
      <c r="V68" s="4099" t="s">
        <v>76</v>
      </c>
      <c r="W68" s="4100" t="s">
        <v>77</v>
      </c>
      <c r="X68" s="4099" t="s">
        <v>84</v>
      </c>
      <c r="Y68" s="4101" t="s">
        <v>84</v>
      </c>
      <c r="Z68" s="4131" t="s">
        <v>77</v>
      </c>
    </row>
    <row r="69" spans="1:28" ht="15.75" hidden="1" thickBot="1">
      <c r="A69" s="2032">
        <v>39</v>
      </c>
      <c r="B69" s="2011" t="s">
        <v>808</v>
      </c>
      <c r="C69" s="2012" t="s">
        <v>56</v>
      </c>
      <c r="D69" s="2013" t="s">
        <v>530</v>
      </c>
      <c r="E69" s="2013" t="s">
        <v>840</v>
      </c>
      <c r="F69" s="2013" t="s">
        <v>841</v>
      </c>
      <c r="G69" s="2013" t="s">
        <v>1297</v>
      </c>
      <c r="H69" s="2014" t="s">
        <v>1298</v>
      </c>
      <c r="I69" s="2036">
        <f>I62+7</f>
        <v>43003</v>
      </c>
      <c r="J69" s="2037">
        <f t="shared" ref="J69:X69" si="4">J62+7</f>
        <v>43004</v>
      </c>
      <c r="K69" s="2037">
        <f t="shared" si="4"/>
        <v>43005</v>
      </c>
      <c r="L69" s="2037">
        <f t="shared" si="4"/>
        <v>43006</v>
      </c>
      <c r="M69" s="2037">
        <f t="shared" si="4"/>
        <v>43007</v>
      </c>
      <c r="N69" s="2037">
        <f t="shared" si="4"/>
        <v>43008</v>
      </c>
      <c r="O69" s="2037">
        <f t="shared" si="4"/>
        <v>43009</v>
      </c>
      <c r="P69" s="2037">
        <f t="shared" si="4"/>
        <v>43010</v>
      </c>
      <c r="Q69" s="2037">
        <f t="shared" si="4"/>
        <v>43011</v>
      </c>
      <c r="R69" s="2037">
        <f t="shared" si="4"/>
        <v>43012</v>
      </c>
      <c r="S69" s="2037">
        <f t="shared" si="4"/>
        <v>43018</v>
      </c>
      <c r="T69" s="2037">
        <f t="shared" si="4"/>
        <v>43019</v>
      </c>
      <c r="U69" s="2037">
        <f>U62+7</f>
        <v>43021</v>
      </c>
      <c r="V69" s="2037">
        <f t="shared" si="4"/>
        <v>43021</v>
      </c>
      <c r="W69" s="2037">
        <f t="shared" si="4"/>
        <v>43025</v>
      </c>
      <c r="X69" s="2037">
        <f t="shared" si="4"/>
        <v>43025</v>
      </c>
      <c r="Y69" s="2037">
        <f>X69+6</f>
        <v>43031</v>
      </c>
      <c r="Z69" s="2038">
        <f>Y69+1</f>
        <v>43032</v>
      </c>
    </row>
    <row r="70" spans="1:28" ht="15.75" hidden="1" thickBot="1">
      <c r="A70" s="4162">
        <v>40</v>
      </c>
      <c r="B70" s="4136" t="s">
        <v>272</v>
      </c>
      <c r="C70" s="4137" t="s">
        <v>56</v>
      </c>
      <c r="D70" s="4138" t="s">
        <v>211</v>
      </c>
      <c r="E70" s="4138" t="s">
        <v>802</v>
      </c>
      <c r="F70" s="4138" t="s">
        <v>803</v>
      </c>
      <c r="G70" s="4138" t="s">
        <v>1299</v>
      </c>
      <c r="H70" s="4139" t="s">
        <v>1300</v>
      </c>
      <c r="I70" s="4170">
        <f>I69+7</f>
        <v>43010</v>
      </c>
      <c r="J70" s="4165">
        <f t="shared" ref="J70:T70" si="5">J69+7</f>
        <v>43011</v>
      </c>
      <c r="K70" s="4165">
        <f t="shared" si="5"/>
        <v>43012</v>
      </c>
      <c r="L70" s="4165">
        <f t="shared" si="5"/>
        <v>43013</v>
      </c>
      <c r="M70" s="4165">
        <f t="shared" si="5"/>
        <v>43014</v>
      </c>
      <c r="N70" s="4165">
        <f t="shared" si="5"/>
        <v>43015</v>
      </c>
      <c r="O70" s="4165">
        <f t="shared" si="5"/>
        <v>43016</v>
      </c>
      <c r="P70" s="4165">
        <f t="shared" si="5"/>
        <v>43017</v>
      </c>
      <c r="Q70" s="4165">
        <f t="shared" si="5"/>
        <v>43018</v>
      </c>
      <c r="R70" s="4165">
        <f t="shared" si="5"/>
        <v>43019</v>
      </c>
      <c r="S70" s="4165">
        <f t="shared" si="5"/>
        <v>43025</v>
      </c>
      <c r="T70" s="4165">
        <f t="shared" si="5"/>
        <v>43026</v>
      </c>
      <c r="U70" s="4515" t="s">
        <v>1552</v>
      </c>
      <c r="V70" s="4515"/>
      <c r="W70" s="4165">
        <f>W69+7</f>
        <v>43032</v>
      </c>
      <c r="X70" s="4165">
        <f t="shared" ref="X70:Z71" si="6">X69+7</f>
        <v>43032</v>
      </c>
      <c r="Y70" s="4165">
        <f t="shared" si="6"/>
        <v>43038</v>
      </c>
      <c r="Z70" s="4166">
        <f t="shared" si="6"/>
        <v>43039</v>
      </c>
    </row>
    <row r="71" spans="1:28" ht="15.75" hidden="1" thickBot="1">
      <c r="A71" s="4162">
        <v>41</v>
      </c>
      <c r="B71" s="4136" t="s">
        <v>218</v>
      </c>
      <c r="C71" s="4137" t="s">
        <v>56</v>
      </c>
      <c r="D71" s="4138" t="s">
        <v>219</v>
      </c>
      <c r="E71" s="4138" t="s">
        <v>850</v>
      </c>
      <c r="F71" s="4138" t="s">
        <v>851</v>
      </c>
      <c r="G71" s="4138" t="s">
        <v>1394</v>
      </c>
      <c r="H71" s="4139" t="s">
        <v>1395</v>
      </c>
      <c r="I71" s="4170">
        <v>43017</v>
      </c>
      <c r="J71" s="4165">
        <v>43018</v>
      </c>
      <c r="K71" s="4515" t="s">
        <v>1553</v>
      </c>
      <c r="L71" s="4516"/>
      <c r="M71" s="4516"/>
      <c r="N71" s="4516"/>
      <c r="O71" s="4516"/>
      <c r="P71" s="4516"/>
      <c r="Q71" s="4516"/>
      <c r="R71" s="4516"/>
      <c r="S71" s="4516"/>
      <c r="T71" s="4516"/>
      <c r="U71" s="4515" t="s">
        <v>1554</v>
      </c>
      <c r="V71" s="4515"/>
      <c r="W71" s="4165">
        <f>W70+7</f>
        <v>43039</v>
      </c>
      <c r="X71" s="4165">
        <f t="shared" si="6"/>
        <v>43039</v>
      </c>
      <c r="Y71" s="4165">
        <f t="shared" si="6"/>
        <v>43045</v>
      </c>
      <c r="Z71" s="4166">
        <f t="shared" si="6"/>
        <v>43046</v>
      </c>
    </row>
    <row r="72" spans="1:28" ht="15.75" hidden="1" thickBot="1">
      <c r="A72" s="2034">
        <v>42</v>
      </c>
      <c r="B72" s="2035" t="s">
        <v>256</v>
      </c>
      <c r="C72" s="4157" t="s">
        <v>56</v>
      </c>
      <c r="D72" s="4157" t="s">
        <v>212</v>
      </c>
      <c r="E72" s="4158" t="s">
        <v>195</v>
      </c>
      <c r="F72" s="4158" t="s">
        <v>196</v>
      </c>
      <c r="G72" s="4158" t="s">
        <v>1396</v>
      </c>
      <c r="H72" s="4159" t="s">
        <v>1397</v>
      </c>
      <c r="I72" s="2039">
        <f>I70+14</f>
        <v>43024</v>
      </c>
      <c r="J72" s="4168">
        <f t="shared" ref="J72:T72" si="7">J70+14</f>
        <v>43025</v>
      </c>
      <c r="K72" s="4168">
        <f t="shared" si="7"/>
        <v>43026</v>
      </c>
      <c r="L72" s="4168">
        <f t="shared" si="7"/>
        <v>43027</v>
      </c>
      <c r="M72" s="4168">
        <f t="shared" si="7"/>
        <v>43028</v>
      </c>
      <c r="N72" s="4168">
        <f t="shared" si="7"/>
        <v>43029</v>
      </c>
      <c r="O72" s="4168">
        <f t="shared" si="7"/>
        <v>43030</v>
      </c>
      <c r="P72" s="4168">
        <f t="shared" si="7"/>
        <v>43031</v>
      </c>
      <c r="Q72" s="4168">
        <f t="shared" si="7"/>
        <v>43032</v>
      </c>
      <c r="R72" s="4168">
        <f t="shared" si="7"/>
        <v>43033</v>
      </c>
      <c r="S72" s="4168">
        <f t="shared" si="7"/>
        <v>43039</v>
      </c>
      <c r="T72" s="4168">
        <f t="shared" si="7"/>
        <v>43040</v>
      </c>
      <c r="U72" s="4168">
        <f>S72+3</f>
        <v>43042</v>
      </c>
      <c r="V72" s="4168">
        <f>T72+2</f>
        <v>43042</v>
      </c>
      <c r="W72" s="4168">
        <f>W70+14</f>
        <v>43046</v>
      </c>
      <c r="X72" s="4168">
        <f t="shared" ref="X72:Z72" si="8">X70+14</f>
        <v>43046</v>
      </c>
      <c r="Y72" s="4168">
        <f t="shared" si="8"/>
        <v>43052</v>
      </c>
      <c r="Z72" s="4169">
        <f t="shared" si="8"/>
        <v>43053</v>
      </c>
    </row>
    <row r="73" spans="1:28" s="2057" customFormat="1" ht="15.75" hidden="1" thickBot="1">
      <c r="A73" s="2040"/>
      <c r="B73" s="2040"/>
      <c r="C73" s="2040"/>
      <c r="D73" s="2040"/>
      <c r="E73" s="2041"/>
      <c r="F73" s="2041"/>
      <c r="G73" s="2041"/>
      <c r="H73" s="2041"/>
      <c r="I73" s="2042" t="s">
        <v>26</v>
      </c>
      <c r="J73" s="2042" t="s">
        <v>33</v>
      </c>
      <c r="K73" s="2042"/>
      <c r="L73" s="2042"/>
      <c r="M73" s="2042"/>
      <c r="N73" s="2042"/>
      <c r="O73" s="2042"/>
      <c r="P73" s="2042"/>
      <c r="Q73" s="2042"/>
      <c r="R73" s="2042"/>
      <c r="S73" s="2042"/>
      <c r="T73" s="2042"/>
      <c r="U73" s="2042" t="s">
        <v>33</v>
      </c>
      <c r="V73" s="2042" t="s">
        <v>26</v>
      </c>
      <c r="W73" s="2042"/>
      <c r="X73" s="2042"/>
      <c r="Y73" s="2042"/>
      <c r="Z73" s="2042"/>
      <c r="AA73" s="2043" t="s">
        <v>26</v>
      </c>
      <c r="AB73" s="2043" t="s">
        <v>33</v>
      </c>
    </row>
    <row r="74" spans="1:28" ht="15" hidden="1" customHeight="1">
      <c r="A74" s="4519" t="s">
        <v>127</v>
      </c>
      <c r="B74" s="4522" t="s">
        <v>0</v>
      </c>
      <c r="C74" s="4525" t="s">
        <v>94</v>
      </c>
      <c r="D74" s="4528" t="s">
        <v>742</v>
      </c>
      <c r="E74" s="4530" t="s">
        <v>18</v>
      </c>
      <c r="F74" s="4531"/>
      <c r="G74" s="4530" t="s">
        <v>18</v>
      </c>
      <c r="H74" s="4534"/>
      <c r="I74" s="4536" t="s">
        <v>1549</v>
      </c>
      <c r="J74" s="4510"/>
      <c r="K74" s="4537" t="s">
        <v>2480</v>
      </c>
      <c r="L74" s="4510"/>
      <c r="M74" s="4509" t="s">
        <v>22</v>
      </c>
      <c r="N74" s="4510"/>
      <c r="O74" s="4509" t="s">
        <v>97</v>
      </c>
      <c r="P74" s="4510"/>
      <c r="Q74" s="4517" t="s">
        <v>364</v>
      </c>
      <c r="R74" s="4518"/>
      <c r="S74" s="4517" t="s">
        <v>32</v>
      </c>
      <c r="T74" s="4518"/>
      <c r="U74" s="4517" t="s">
        <v>119</v>
      </c>
      <c r="V74" s="4518"/>
      <c r="W74" s="4509" t="s">
        <v>615</v>
      </c>
      <c r="X74" s="4514"/>
      <c r="Y74" s="4509" t="s">
        <v>824</v>
      </c>
      <c r="Z74" s="4510"/>
      <c r="AA74" s="4511" t="s">
        <v>1549</v>
      </c>
      <c r="AB74" s="4512"/>
    </row>
    <row r="75" spans="1:28" ht="15.75" hidden="1" thickBot="1">
      <c r="A75" s="4520"/>
      <c r="B75" s="4523"/>
      <c r="C75" s="4526"/>
      <c r="D75" s="4498"/>
      <c r="E75" s="4502"/>
      <c r="F75" s="4503"/>
      <c r="G75" s="4502"/>
      <c r="H75" s="4507"/>
      <c r="I75" s="4513" t="s">
        <v>1550</v>
      </c>
      <c r="J75" s="4494"/>
      <c r="K75" s="4493" t="s">
        <v>569</v>
      </c>
      <c r="L75" s="4494"/>
      <c r="M75" s="4493" t="s">
        <v>570</v>
      </c>
      <c r="N75" s="4494"/>
      <c r="O75" s="4493" t="s">
        <v>743</v>
      </c>
      <c r="P75" s="4494"/>
      <c r="Q75" s="4493" t="s">
        <v>826</v>
      </c>
      <c r="R75" s="4494"/>
      <c r="S75" s="4493" t="s">
        <v>989</v>
      </c>
      <c r="T75" s="4494"/>
      <c r="U75" s="4493" t="s">
        <v>791</v>
      </c>
      <c r="V75" s="4494"/>
      <c r="W75" s="4493" t="s">
        <v>792</v>
      </c>
      <c r="X75" s="4494"/>
      <c r="Y75" s="4493" t="s">
        <v>794</v>
      </c>
      <c r="Z75" s="4494"/>
      <c r="AA75" s="4495" t="s">
        <v>1550</v>
      </c>
      <c r="AB75" s="4496"/>
    </row>
    <row r="76" spans="1:28" ht="15.75" hidden="1" thickBot="1">
      <c r="A76" s="4520"/>
      <c r="B76" s="4523"/>
      <c r="C76" s="4526"/>
      <c r="D76" s="4529"/>
      <c r="E76" s="4532"/>
      <c r="F76" s="4533"/>
      <c r="G76" s="4532"/>
      <c r="H76" s="4535"/>
      <c r="I76" s="4513" t="s">
        <v>1551</v>
      </c>
      <c r="J76" s="4494"/>
      <c r="K76" s="4493" t="s">
        <v>13</v>
      </c>
      <c r="L76" s="4494"/>
      <c r="M76" s="4493" t="s">
        <v>220</v>
      </c>
      <c r="N76" s="4494"/>
      <c r="O76" s="4493" t="s">
        <v>133</v>
      </c>
      <c r="P76" s="4494"/>
      <c r="Q76" s="4493" t="s">
        <v>508</v>
      </c>
      <c r="R76" s="4494"/>
      <c r="S76" s="4493" t="s">
        <v>25</v>
      </c>
      <c r="T76" s="4494"/>
      <c r="U76" s="4493" t="s">
        <v>618</v>
      </c>
      <c r="V76" s="4494"/>
      <c r="W76" s="4493" t="s">
        <v>619</v>
      </c>
      <c r="X76" s="4494"/>
      <c r="Y76" s="4493" t="s">
        <v>800</v>
      </c>
      <c r="Z76" s="4494"/>
      <c r="AA76" s="4495" t="s">
        <v>1551</v>
      </c>
      <c r="AB76" s="4496"/>
    </row>
    <row r="77" spans="1:28" ht="15.75" hidden="1" thickBot="1">
      <c r="A77" s="4520"/>
      <c r="B77" s="4523"/>
      <c r="C77" s="4526"/>
      <c r="D77" s="4497" t="s">
        <v>745</v>
      </c>
      <c r="E77" s="4500" t="s">
        <v>745</v>
      </c>
      <c r="F77" s="4501"/>
      <c r="G77" s="4500" t="s">
        <v>19</v>
      </c>
      <c r="H77" s="4506"/>
      <c r="I77" s="4171" t="s">
        <v>3</v>
      </c>
      <c r="J77" s="4172" t="s">
        <v>1</v>
      </c>
      <c r="K77" s="4173" t="s">
        <v>3</v>
      </c>
      <c r="L77" s="4172" t="s">
        <v>1</v>
      </c>
      <c r="M77" s="4173" t="s">
        <v>3</v>
      </c>
      <c r="N77" s="4172" t="s">
        <v>1</v>
      </c>
      <c r="O77" s="4172" t="s">
        <v>3</v>
      </c>
      <c r="P77" s="4172" t="s">
        <v>1</v>
      </c>
      <c r="Q77" s="4172" t="s">
        <v>3</v>
      </c>
      <c r="R77" s="4172" t="s">
        <v>1</v>
      </c>
      <c r="S77" s="4172" t="s">
        <v>3</v>
      </c>
      <c r="T77" s="4172" t="s">
        <v>1</v>
      </c>
      <c r="U77" s="4172" t="s">
        <v>3</v>
      </c>
      <c r="V77" s="4172" t="s">
        <v>1</v>
      </c>
      <c r="W77" s="4172" t="s">
        <v>3</v>
      </c>
      <c r="X77" s="4172" t="s">
        <v>1</v>
      </c>
      <c r="Y77" s="4172" t="s">
        <v>3</v>
      </c>
      <c r="Z77" s="4172" t="s">
        <v>1</v>
      </c>
      <c r="AA77" s="4173" t="s">
        <v>3</v>
      </c>
      <c r="AB77" s="4174" t="s">
        <v>1</v>
      </c>
    </row>
    <row r="78" spans="1:28" ht="15.75" hidden="1" thickBot="1">
      <c r="A78" s="4520"/>
      <c r="B78" s="4523"/>
      <c r="C78" s="4526"/>
      <c r="D78" s="4498"/>
      <c r="E78" s="4502"/>
      <c r="F78" s="4503"/>
      <c r="G78" s="4502"/>
      <c r="H78" s="4507"/>
      <c r="I78" s="4175" t="s">
        <v>10</v>
      </c>
      <c r="J78" s="4176" t="s">
        <v>14</v>
      </c>
      <c r="K78" s="4177" t="s">
        <v>11</v>
      </c>
      <c r="L78" s="4176" t="s">
        <v>12</v>
      </c>
      <c r="M78" s="4177" t="s">
        <v>7</v>
      </c>
      <c r="N78" s="4176" t="s">
        <v>8</v>
      </c>
      <c r="O78" s="4176" t="s">
        <v>8</v>
      </c>
      <c r="P78" s="4176" t="s">
        <v>9</v>
      </c>
      <c r="Q78" s="4176" t="s">
        <v>10</v>
      </c>
      <c r="R78" s="4176" t="s">
        <v>10</v>
      </c>
      <c r="S78" s="4176" t="s">
        <v>11</v>
      </c>
      <c r="T78" s="4176" t="s">
        <v>12</v>
      </c>
      <c r="U78" s="4176" t="s">
        <v>14</v>
      </c>
      <c r="V78" s="4176" t="s">
        <v>11</v>
      </c>
      <c r="W78" s="4176" t="s">
        <v>7</v>
      </c>
      <c r="X78" s="4176" t="s">
        <v>7</v>
      </c>
      <c r="Y78" s="4176" t="s">
        <v>14</v>
      </c>
      <c r="Z78" s="4176" t="s">
        <v>14</v>
      </c>
      <c r="AA78" s="4177" t="s">
        <v>10</v>
      </c>
      <c r="AB78" s="4178" t="s">
        <v>14</v>
      </c>
    </row>
    <row r="79" spans="1:28" ht="15.75" hidden="1" thickBot="1">
      <c r="A79" s="4521"/>
      <c r="B79" s="4524"/>
      <c r="C79" s="4527"/>
      <c r="D79" s="4499"/>
      <c r="E79" s="4504"/>
      <c r="F79" s="4505"/>
      <c r="G79" s="4504"/>
      <c r="H79" s="4508"/>
      <c r="I79" s="4179" t="s">
        <v>84</v>
      </c>
      <c r="J79" s="4180" t="s">
        <v>77</v>
      </c>
      <c r="K79" s="4181" t="s">
        <v>221</v>
      </c>
      <c r="L79" s="4180" t="s">
        <v>15</v>
      </c>
      <c r="M79" s="4181" t="s">
        <v>85</v>
      </c>
      <c r="N79" s="4180" t="s">
        <v>81</v>
      </c>
      <c r="O79" s="4182" t="s">
        <v>76</v>
      </c>
      <c r="P79" s="4180" t="s">
        <v>77</v>
      </c>
      <c r="Q79" s="4180" t="s">
        <v>85</v>
      </c>
      <c r="R79" s="4180" t="s">
        <v>78</v>
      </c>
      <c r="S79" s="4180" t="s">
        <v>85</v>
      </c>
      <c r="T79" s="4180" t="s">
        <v>60</v>
      </c>
      <c r="U79" s="4180" t="s">
        <v>61</v>
      </c>
      <c r="V79" s="4180" t="s">
        <v>34</v>
      </c>
      <c r="W79" s="4180" t="s">
        <v>63</v>
      </c>
      <c r="X79" s="4180" t="s">
        <v>76</v>
      </c>
      <c r="Y79" s="4182" t="s">
        <v>77</v>
      </c>
      <c r="Z79" s="4180" t="s">
        <v>84</v>
      </c>
      <c r="AA79" s="4181" t="s">
        <v>84</v>
      </c>
      <c r="AB79" s="4183" t="s">
        <v>77</v>
      </c>
    </row>
    <row r="80" spans="1:28" ht="15.75" hidden="1" thickBot="1">
      <c r="A80" s="2044">
        <v>43</v>
      </c>
      <c r="B80" s="2045" t="s">
        <v>808</v>
      </c>
      <c r="C80" s="2027" t="s">
        <v>56</v>
      </c>
      <c r="D80" s="3926" t="s">
        <v>530</v>
      </c>
      <c r="E80" s="3926" t="s">
        <v>850</v>
      </c>
      <c r="F80" s="3926" t="s">
        <v>851</v>
      </c>
      <c r="G80" s="3926" t="s">
        <v>1398</v>
      </c>
      <c r="H80" s="2046" t="s">
        <v>1399</v>
      </c>
      <c r="I80" s="2036">
        <f t="shared" ref="I80:N80" si="9">I72+7</f>
        <v>43031</v>
      </c>
      <c r="J80" s="2037">
        <f t="shared" si="9"/>
        <v>43032</v>
      </c>
      <c r="K80" s="2037">
        <f t="shared" si="9"/>
        <v>43033</v>
      </c>
      <c r="L80" s="2037">
        <f t="shared" si="9"/>
        <v>43034</v>
      </c>
      <c r="M80" s="2037">
        <f t="shared" si="9"/>
        <v>43035</v>
      </c>
      <c r="N80" s="2037">
        <f t="shared" si="9"/>
        <v>43036</v>
      </c>
      <c r="O80" s="4607" t="s">
        <v>193</v>
      </c>
      <c r="P80" s="4608"/>
      <c r="Q80" s="4607" t="s">
        <v>193</v>
      </c>
      <c r="R80" s="4608"/>
      <c r="S80" s="2037">
        <v>43040</v>
      </c>
      <c r="T80" s="2037">
        <f>S80+1</f>
        <v>43041</v>
      </c>
      <c r="U80" s="2037">
        <f>T80+5</f>
        <v>43046</v>
      </c>
      <c r="V80" s="2037">
        <f>U80+1</f>
        <v>43047</v>
      </c>
      <c r="W80" s="2037">
        <f>V80+2</f>
        <v>43049</v>
      </c>
      <c r="X80" s="2037">
        <f>W80</f>
        <v>43049</v>
      </c>
      <c r="Y80" s="2037">
        <f>X80+4</f>
        <v>43053</v>
      </c>
      <c r="Z80" s="2037">
        <f>Y80</f>
        <v>43053</v>
      </c>
      <c r="AA80" s="2037">
        <f>Z80+6</f>
        <v>43059</v>
      </c>
      <c r="AB80" s="2038">
        <f>AA80+1</f>
        <v>43060</v>
      </c>
    </row>
    <row r="81" spans="1:29" ht="15.75" hidden="1" thickBot="1">
      <c r="A81" s="2032">
        <v>44</v>
      </c>
      <c r="B81" s="2011" t="s">
        <v>272</v>
      </c>
      <c r="C81" s="2012" t="s">
        <v>56</v>
      </c>
      <c r="D81" s="2013" t="s">
        <v>211</v>
      </c>
      <c r="E81" s="2013" t="s">
        <v>151</v>
      </c>
      <c r="F81" s="2013" t="s">
        <v>152</v>
      </c>
      <c r="G81" s="2013" t="s">
        <v>1230</v>
      </c>
      <c r="H81" s="2014" t="s">
        <v>1231</v>
      </c>
      <c r="I81" s="4164">
        <f>I80+7</f>
        <v>43038</v>
      </c>
      <c r="J81" s="4165">
        <f t="shared" ref="J81:AB88" si="10">J80+7</f>
        <v>43039</v>
      </c>
      <c r="K81" s="4165">
        <f t="shared" si="10"/>
        <v>43040</v>
      </c>
      <c r="L81" s="4165">
        <f t="shared" si="10"/>
        <v>43041</v>
      </c>
      <c r="M81" s="4165">
        <f t="shared" si="10"/>
        <v>43042</v>
      </c>
      <c r="N81" s="4165">
        <f t="shared" si="10"/>
        <v>43043</v>
      </c>
      <c r="O81" s="4165">
        <f>N81</f>
        <v>43043</v>
      </c>
      <c r="P81" s="4165">
        <f>O81+1</f>
        <v>43044</v>
      </c>
      <c r="Q81" s="4165">
        <f>P81+1</f>
        <v>43045</v>
      </c>
      <c r="R81" s="4165">
        <f>Q81</f>
        <v>43045</v>
      </c>
      <c r="S81" s="4165">
        <f>R81+2</f>
        <v>43047</v>
      </c>
      <c r="T81" s="4165">
        <f>S81+1</f>
        <v>43048</v>
      </c>
      <c r="U81" s="4165">
        <f t="shared" si="10"/>
        <v>43053</v>
      </c>
      <c r="V81" s="4165">
        <f t="shared" si="10"/>
        <v>43054</v>
      </c>
      <c r="W81" s="4165">
        <f t="shared" si="10"/>
        <v>43056</v>
      </c>
      <c r="X81" s="4165">
        <f t="shared" si="10"/>
        <v>43056</v>
      </c>
      <c r="Y81" s="4165">
        <f t="shared" si="10"/>
        <v>43060</v>
      </c>
      <c r="Z81" s="4165">
        <f t="shared" si="10"/>
        <v>43060</v>
      </c>
      <c r="AA81" s="4165">
        <f t="shared" si="10"/>
        <v>43066</v>
      </c>
      <c r="AB81" s="4166">
        <f t="shared" si="10"/>
        <v>43067</v>
      </c>
    </row>
    <row r="82" spans="1:29" ht="15.75" hidden="1" thickBot="1">
      <c r="A82" s="4162">
        <v>45</v>
      </c>
      <c r="B82" s="4136" t="s">
        <v>218</v>
      </c>
      <c r="C82" s="4137" t="s">
        <v>56</v>
      </c>
      <c r="D82" s="4138" t="s">
        <v>219</v>
      </c>
      <c r="E82" s="4138" t="s">
        <v>952</v>
      </c>
      <c r="F82" s="4138" t="s">
        <v>953</v>
      </c>
      <c r="G82" s="4138" t="s">
        <v>902</v>
      </c>
      <c r="H82" s="4139" t="s">
        <v>903</v>
      </c>
      <c r="I82" s="4164">
        <f>I81+7</f>
        <v>43045</v>
      </c>
      <c r="J82" s="4165">
        <f t="shared" si="10"/>
        <v>43046</v>
      </c>
      <c r="K82" s="4165">
        <f t="shared" si="10"/>
        <v>43047</v>
      </c>
      <c r="L82" s="4165">
        <f t="shared" si="10"/>
        <v>43048</v>
      </c>
      <c r="M82" s="4165">
        <f t="shared" si="10"/>
        <v>43049</v>
      </c>
      <c r="N82" s="4165">
        <f t="shared" si="10"/>
        <v>43050</v>
      </c>
      <c r="O82" s="4165">
        <f t="shared" si="10"/>
        <v>43050</v>
      </c>
      <c r="P82" s="4165">
        <f t="shared" si="10"/>
        <v>43051</v>
      </c>
      <c r="Q82" s="4165">
        <f t="shared" si="10"/>
        <v>43052</v>
      </c>
      <c r="R82" s="4165">
        <f t="shared" si="10"/>
        <v>43052</v>
      </c>
      <c r="S82" s="4165">
        <f t="shared" si="10"/>
        <v>43054</v>
      </c>
      <c r="T82" s="4165">
        <f t="shared" si="10"/>
        <v>43055</v>
      </c>
      <c r="U82" s="4165">
        <f t="shared" si="10"/>
        <v>43060</v>
      </c>
      <c r="V82" s="4165">
        <f t="shared" si="10"/>
        <v>43061</v>
      </c>
      <c r="W82" s="4165">
        <f t="shared" si="10"/>
        <v>43063</v>
      </c>
      <c r="X82" s="4165">
        <f t="shared" si="10"/>
        <v>43063</v>
      </c>
      <c r="Y82" s="4165">
        <f t="shared" si="10"/>
        <v>43067</v>
      </c>
      <c r="Z82" s="4165">
        <f t="shared" si="10"/>
        <v>43067</v>
      </c>
      <c r="AA82" s="4165">
        <f t="shared" si="10"/>
        <v>43073</v>
      </c>
      <c r="AB82" s="4166">
        <f t="shared" si="10"/>
        <v>43074</v>
      </c>
    </row>
    <row r="83" spans="1:29" ht="15.75" hidden="1" thickBot="1">
      <c r="A83" s="4184">
        <v>46</v>
      </c>
      <c r="B83" s="4144" t="s">
        <v>256</v>
      </c>
      <c r="C83" s="4145" t="s">
        <v>56</v>
      </c>
      <c r="D83" s="4145" t="s">
        <v>212</v>
      </c>
      <c r="E83" s="4146" t="s">
        <v>362</v>
      </c>
      <c r="F83" s="4146" t="s">
        <v>363</v>
      </c>
      <c r="G83" s="4146" t="s">
        <v>1555</v>
      </c>
      <c r="H83" s="4147" t="s">
        <v>1556</v>
      </c>
      <c r="I83" s="4185" t="s">
        <v>193</v>
      </c>
      <c r="J83" s="4186" t="s">
        <v>193</v>
      </c>
      <c r="K83" s="4187" t="s">
        <v>193</v>
      </c>
      <c r="L83" s="4187" t="s">
        <v>193</v>
      </c>
      <c r="M83" s="4187">
        <f t="shared" si="10"/>
        <v>43056</v>
      </c>
      <c r="N83" s="4187">
        <f t="shared" si="10"/>
        <v>43057</v>
      </c>
      <c r="O83" s="4187">
        <f t="shared" si="10"/>
        <v>43057</v>
      </c>
      <c r="P83" s="4187">
        <f t="shared" si="10"/>
        <v>43058</v>
      </c>
      <c r="Q83" s="4187">
        <f t="shared" si="10"/>
        <v>43059</v>
      </c>
      <c r="R83" s="4187">
        <f t="shared" si="10"/>
        <v>43059</v>
      </c>
      <c r="S83" s="4187">
        <f t="shared" si="10"/>
        <v>43061</v>
      </c>
      <c r="T83" s="4187">
        <f t="shared" si="10"/>
        <v>43062</v>
      </c>
      <c r="U83" s="4187">
        <f t="shared" si="10"/>
        <v>43067</v>
      </c>
      <c r="V83" s="4187">
        <f t="shared" si="10"/>
        <v>43068</v>
      </c>
      <c r="W83" s="4187">
        <f t="shared" si="10"/>
        <v>43070</v>
      </c>
      <c r="X83" s="4187">
        <f t="shared" si="10"/>
        <v>43070</v>
      </c>
      <c r="Y83" s="4187">
        <f t="shared" si="10"/>
        <v>43074</v>
      </c>
      <c r="Z83" s="4187">
        <f t="shared" si="10"/>
        <v>43074</v>
      </c>
      <c r="AA83" s="4187">
        <f t="shared" si="10"/>
        <v>43080</v>
      </c>
      <c r="AB83" s="4188">
        <f t="shared" si="10"/>
        <v>43081</v>
      </c>
    </row>
    <row r="84" spans="1:29" ht="15.75" hidden="1" thickBot="1">
      <c r="A84" s="2018">
        <v>47</v>
      </c>
      <c r="B84" s="2019" t="s">
        <v>808</v>
      </c>
      <c r="C84" s="2012" t="s">
        <v>56</v>
      </c>
      <c r="D84" s="2013" t="s">
        <v>530</v>
      </c>
      <c r="E84" s="2013" t="s">
        <v>952</v>
      </c>
      <c r="F84" s="2013" t="s">
        <v>953</v>
      </c>
      <c r="G84" s="2013" t="s">
        <v>1557</v>
      </c>
      <c r="H84" s="2014" t="s">
        <v>1558</v>
      </c>
      <c r="I84" s="2047">
        <f>I82+14</f>
        <v>43059</v>
      </c>
      <c r="J84" s="2037">
        <f t="shared" ref="J84:L84" si="11">J82+14</f>
        <v>43060</v>
      </c>
      <c r="K84" s="2037">
        <f t="shared" si="11"/>
        <v>43061</v>
      </c>
      <c r="L84" s="2037">
        <f t="shared" si="11"/>
        <v>43062</v>
      </c>
      <c r="M84" s="2037">
        <f t="shared" si="10"/>
        <v>43063</v>
      </c>
      <c r="N84" s="2037">
        <f t="shared" si="10"/>
        <v>43064</v>
      </c>
      <c r="O84" s="2037">
        <f t="shared" si="10"/>
        <v>43064</v>
      </c>
      <c r="P84" s="2037">
        <f t="shared" si="10"/>
        <v>43065</v>
      </c>
      <c r="Q84" s="2037">
        <f t="shared" si="10"/>
        <v>43066</v>
      </c>
      <c r="R84" s="2037">
        <f t="shared" si="10"/>
        <v>43066</v>
      </c>
      <c r="S84" s="2037">
        <f t="shared" si="10"/>
        <v>43068</v>
      </c>
      <c r="T84" s="2037">
        <f t="shared" si="10"/>
        <v>43069</v>
      </c>
      <c r="U84" s="2037">
        <f t="shared" si="10"/>
        <v>43074</v>
      </c>
      <c r="V84" s="2037">
        <f t="shared" si="10"/>
        <v>43075</v>
      </c>
      <c r="W84" s="2037">
        <f t="shared" si="10"/>
        <v>43077</v>
      </c>
      <c r="X84" s="2037">
        <f t="shared" si="10"/>
        <v>43077</v>
      </c>
      <c r="Y84" s="2037">
        <f t="shared" si="10"/>
        <v>43081</v>
      </c>
      <c r="Z84" s="2037">
        <f t="shared" si="10"/>
        <v>43081</v>
      </c>
      <c r="AA84" s="2037">
        <f t="shared" si="10"/>
        <v>43087</v>
      </c>
      <c r="AB84" s="2038">
        <f t="shared" si="10"/>
        <v>43088</v>
      </c>
    </row>
    <row r="85" spans="1:29" ht="15.75" hidden="1" thickBot="1">
      <c r="A85" s="4151">
        <v>48</v>
      </c>
      <c r="B85" s="4152" t="s">
        <v>272</v>
      </c>
      <c r="C85" s="4137" t="s">
        <v>56</v>
      </c>
      <c r="D85" s="4138" t="s">
        <v>211</v>
      </c>
      <c r="E85" s="4138" t="s">
        <v>153</v>
      </c>
      <c r="F85" s="4138" t="s">
        <v>154</v>
      </c>
      <c r="G85" s="4138" t="s">
        <v>1559</v>
      </c>
      <c r="H85" s="4139" t="s">
        <v>1560</v>
      </c>
      <c r="I85" s="4164">
        <f t="shared" ref="I85:X94" si="12">I84+7</f>
        <v>43066</v>
      </c>
      <c r="J85" s="4165">
        <f t="shared" si="12"/>
        <v>43067</v>
      </c>
      <c r="K85" s="4165">
        <f t="shared" si="10"/>
        <v>43068</v>
      </c>
      <c r="L85" s="4165">
        <f t="shared" si="10"/>
        <v>43069</v>
      </c>
      <c r="M85" s="4165">
        <f t="shared" si="10"/>
        <v>43070</v>
      </c>
      <c r="N85" s="4165">
        <f t="shared" si="10"/>
        <v>43071</v>
      </c>
      <c r="O85" s="4165">
        <f t="shared" si="10"/>
        <v>43071</v>
      </c>
      <c r="P85" s="4165">
        <f t="shared" si="10"/>
        <v>43072</v>
      </c>
      <c r="Q85" s="4165" t="s">
        <v>193</v>
      </c>
      <c r="R85" s="4165" t="s">
        <v>193</v>
      </c>
      <c r="S85" s="4165">
        <f t="shared" si="10"/>
        <v>43075</v>
      </c>
      <c r="T85" s="4165">
        <f t="shared" si="10"/>
        <v>43076</v>
      </c>
      <c r="U85" s="4165">
        <f t="shared" si="10"/>
        <v>43081</v>
      </c>
      <c r="V85" s="4165">
        <f t="shared" si="10"/>
        <v>43082</v>
      </c>
      <c r="W85" s="4165">
        <f t="shared" si="10"/>
        <v>43084</v>
      </c>
      <c r="X85" s="4165">
        <f t="shared" si="10"/>
        <v>43084</v>
      </c>
      <c r="Y85" s="4165">
        <f t="shared" si="10"/>
        <v>43088</v>
      </c>
      <c r="Z85" s="4165">
        <f t="shared" si="10"/>
        <v>43088</v>
      </c>
      <c r="AA85" s="4165">
        <f t="shared" si="10"/>
        <v>43094</v>
      </c>
      <c r="AB85" s="4166">
        <f t="shared" si="10"/>
        <v>43095</v>
      </c>
    </row>
    <row r="86" spans="1:29" ht="15.75" hidden="1" thickBot="1">
      <c r="A86" s="4151">
        <v>49</v>
      </c>
      <c r="B86" s="4152" t="s">
        <v>218</v>
      </c>
      <c r="C86" s="4137" t="s">
        <v>56</v>
      </c>
      <c r="D86" s="4138" t="s">
        <v>219</v>
      </c>
      <c r="E86" s="4138" t="s">
        <v>802</v>
      </c>
      <c r="F86" s="4138"/>
      <c r="G86" s="4138" t="s">
        <v>1561</v>
      </c>
      <c r="H86" s="4139"/>
      <c r="I86" s="4164">
        <f t="shared" si="12"/>
        <v>43073</v>
      </c>
      <c r="J86" s="4165">
        <f t="shared" si="12"/>
        <v>43074</v>
      </c>
      <c r="K86" s="4165">
        <f t="shared" si="10"/>
        <v>43075</v>
      </c>
      <c r="L86" s="4165">
        <f t="shared" si="10"/>
        <v>43076</v>
      </c>
      <c r="M86" s="4490" t="s">
        <v>974</v>
      </c>
      <c r="N86" s="4491"/>
      <c r="O86" s="4491"/>
      <c r="P86" s="4491"/>
      <c r="Q86" s="4491"/>
      <c r="R86" s="4491"/>
      <c r="S86" s="4491"/>
      <c r="T86" s="4491"/>
      <c r="U86" s="4491"/>
      <c r="V86" s="4491"/>
      <c r="W86" s="4491"/>
      <c r="X86" s="4491"/>
      <c r="Y86" s="4491"/>
      <c r="Z86" s="4491"/>
      <c r="AA86" s="4491"/>
      <c r="AB86" s="4492"/>
    </row>
    <row r="87" spans="1:29" ht="15.75" hidden="1" thickBot="1">
      <c r="A87" s="4151">
        <v>49</v>
      </c>
      <c r="B87" s="4152" t="s">
        <v>1740</v>
      </c>
      <c r="C87" s="4137" t="s">
        <v>56</v>
      </c>
      <c r="D87" s="4138" t="s">
        <v>1741</v>
      </c>
      <c r="E87" s="4138" t="s">
        <v>157</v>
      </c>
      <c r="F87" s="4138" t="s">
        <v>158</v>
      </c>
      <c r="G87" s="4138" t="s">
        <v>157</v>
      </c>
      <c r="H87" s="4139" t="s">
        <v>158</v>
      </c>
      <c r="I87" s="4164"/>
      <c r="J87" s="4165"/>
      <c r="K87" s="4165">
        <f>K85+7</f>
        <v>43075</v>
      </c>
      <c r="L87" s="4165">
        <f t="shared" ref="L87:AB87" si="13">L85+7</f>
        <v>43076</v>
      </c>
      <c r="M87" s="4165">
        <f t="shared" si="13"/>
        <v>43077</v>
      </c>
      <c r="N87" s="4165">
        <f t="shared" si="13"/>
        <v>43078</v>
      </c>
      <c r="O87" s="4165">
        <f t="shared" si="13"/>
        <v>43078</v>
      </c>
      <c r="P87" s="4165">
        <f t="shared" si="13"/>
        <v>43079</v>
      </c>
      <c r="Q87" s="4165">
        <f>P87+1</f>
        <v>43080</v>
      </c>
      <c r="R87" s="4165">
        <f>Q87</f>
        <v>43080</v>
      </c>
      <c r="S87" s="4165">
        <f t="shared" si="13"/>
        <v>43082</v>
      </c>
      <c r="T87" s="4165">
        <f t="shared" si="13"/>
        <v>43083</v>
      </c>
      <c r="U87" s="4165">
        <f t="shared" si="13"/>
        <v>43088</v>
      </c>
      <c r="V87" s="4165">
        <f t="shared" si="13"/>
        <v>43089</v>
      </c>
      <c r="W87" s="4165">
        <f t="shared" si="13"/>
        <v>43091</v>
      </c>
      <c r="X87" s="4165">
        <f t="shared" si="13"/>
        <v>43091</v>
      </c>
      <c r="Y87" s="4165">
        <f t="shared" si="13"/>
        <v>43095</v>
      </c>
      <c r="Z87" s="4165">
        <f t="shared" si="13"/>
        <v>43095</v>
      </c>
      <c r="AA87" s="4165">
        <f t="shared" si="13"/>
        <v>43101</v>
      </c>
      <c r="AB87" s="4166">
        <f t="shared" si="13"/>
        <v>43102</v>
      </c>
    </row>
    <row r="88" spans="1:29" ht="15.75" hidden="1" thickBot="1">
      <c r="A88" s="4151">
        <v>50</v>
      </c>
      <c r="B88" s="4152" t="s">
        <v>256</v>
      </c>
      <c r="C88" s="4137" t="s">
        <v>56</v>
      </c>
      <c r="D88" s="4137" t="s">
        <v>212</v>
      </c>
      <c r="E88" s="4138" t="s">
        <v>444</v>
      </c>
      <c r="F88" s="4138"/>
      <c r="G88" s="4138" t="s">
        <v>809</v>
      </c>
      <c r="H88" s="4139"/>
      <c r="I88" s="4164">
        <f>I86+7</f>
        <v>43080</v>
      </c>
      <c r="J88" s="4165">
        <f>J86+7</f>
        <v>43081</v>
      </c>
      <c r="K88" s="4165">
        <f t="shared" si="10"/>
        <v>43082</v>
      </c>
      <c r="L88" s="4165">
        <f t="shared" si="10"/>
        <v>43083</v>
      </c>
      <c r="M88" s="4490" t="s">
        <v>974</v>
      </c>
      <c r="N88" s="4491"/>
      <c r="O88" s="4491"/>
      <c r="P88" s="4491"/>
      <c r="Q88" s="4491"/>
      <c r="R88" s="4491"/>
      <c r="S88" s="4491"/>
      <c r="T88" s="4491"/>
      <c r="U88" s="4491"/>
      <c r="V88" s="4491"/>
      <c r="W88" s="4491"/>
      <c r="X88" s="4491"/>
      <c r="Y88" s="4491"/>
      <c r="Z88" s="4491"/>
      <c r="AA88" s="4491"/>
      <c r="AB88" s="4492"/>
    </row>
    <row r="89" spans="1:29" ht="15.75" hidden="1" thickBot="1">
      <c r="A89" s="4189">
        <v>50</v>
      </c>
      <c r="B89" s="4190" t="s">
        <v>1945</v>
      </c>
      <c r="C89" s="4145" t="s">
        <v>56</v>
      </c>
      <c r="D89" s="4145" t="s">
        <v>1946</v>
      </c>
      <c r="E89" s="4146" t="s">
        <v>120</v>
      </c>
      <c r="F89" s="4146" t="s">
        <v>121</v>
      </c>
      <c r="G89" s="4146" t="s">
        <v>120</v>
      </c>
      <c r="H89" s="4146" t="s">
        <v>121</v>
      </c>
      <c r="I89" s="4185"/>
      <c r="J89" s="4187"/>
      <c r="K89" s="4187">
        <f>K87+7</f>
        <v>43082</v>
      </c>
      <c r="L89" s="4187">
        <f t="shared" ref="L89:AB89" si="14">L87+7</f>
        <v>43083</v>
      </c>
      <c r="M89" s="4187">
        <f t="shared" si="14"/>
        <v>43084</v>
      </c>
      <c r="N89" s="4187">
        <f t="shared" si="14"/>
        <v>43085</v>
      </c>
      <c r="O89" s="4187">
        <f t="shared" si="14"/>
        <v>43085</v>
      </c>
      <c r="P89" s="4187">
        <f t="shared" si="14"/>
        <v>43086</v>
      </c>
      <c r="Q89" s="4187">
        <f t="shared" si="14"/>
        <v>43087</v>
      </c>
      <c r="R89" s="4187">
        <f t="shared" si="14"/>
        <v>43087</v>
      </c>
      <c r="S89" s="4187">
        <f t="shared" si="14"/>
        <v>43089</v>
      </c>
      <c r="T89" s="4187">
        <f t="shared" si="14"/>
        <v>43090</v>
      </c>
      <c r="U89" s="4187">
        <f t="shared" si="14"/>
        <v>43095</v>
      </c>
      <c r="V89" s="4187">
        <f t="shared" si="14"/>
        <v>43096</v>
      </c>
      <c r="W89" s="4187">
        <f t="shared" si="14"/>
        <v>43098</v>
      </c>
      <c r="X89" s="4187">
        <f t="shared" si="14"/>
        <v>43098</v>
      </c>
      <c r="Y89" s="4187">
        <f t="shared" si="14"/>
        <v>43102</v>
      </c>
      <c r="Z89" s="4187">
        <f t="shared" si="14"/>
        <v>43102</v>
      </c>
      <c r="AA89" s="4187">
        <f t="shared" si="14"/>
        <v>43108</v>
      </c>
      <c r="AB89" s="4188">
        <f t="shared" si="14"/>
        <v>43109</v>
      </c>
    </row>
    <row r="90" spans="1:29" ht="15.75" hidden="1" thickBot="1">
      <c r="A90" s="2018">
        <v>51</v>
      </c>
      <c r="B90" s="2019" t="s">
        <v>808</v>
      </c>
      <c r="C90" s="2012" t="s">
        <v>56</v>
      </c>
      <c r="D90" s="2013" t="s">
        <v>530</v>
      </c>
      <c r="E90" s="2013" t="s">
        <v>802</v>
      </c>
      <c r="F90" s="2013" t="s">
        <v>803</v>
      </c>
      <c r="G90" s="2013" t="s">
        <v>1562</v>
      </c>
      <c r="H90" s="2014" t="s">
        <v>1563</v>
      </c>
      <c r="I90" s="2047">
        <f>I88+7</f>
        <v>43087</v>
      </c>
      <c r="J90" s="2037">
        <f>J88+7</f>
        <v>43088</v>
      </c>
      <c r="K90" s="2037">
        <f>K89+7</f>
        <v>43089</v>
      </c>
      <c r="L90" s="2037">
        <f t="shared" ref="L90:AA92" si="15">L89+7</f>
        <v>43090</v>
      </c>
      <c r="M90" s="2037">
        <f t="shared" si="15"/>
        <v>43091</v>
      </c>
      <c r="N90" s="2037">
        <f t="shared" si="15"/>
        <v>43092</v>
      </c>
      <c r="O90" s="2037">
        <f t="shared" si="15"/>
        <v>43092</v>
      </c>
      <c r="P90" s="2037">
        <f t="shared" si="15"/>
        <v>43093</v>
      </c>
      <c r="Q90" s="2037">
        <f t="shared" si="15"/>
        <v>43094</v>
      </c>
      <c r="R90" s="2037">
        <f t="shared" si="15"/>
        <v>43094</v>
      </c>
      <c r="S90" s="2037">
        <f t="shared" si="15"/>
        <v>43096</v>
      </c>
      <c r="T90" s="2037">
        <f t="shared" si="15"/>
        <v>43097</v>
      </c>
      <c r="U90" s="2037">
        <f t="shared" si="15"/>
        <v>43102</v>
      </c>
      <c r="V90" s="2037">
        <f t="shared" si="15"/>
        <v>43103</v>
      </c>
      <c r="W90" s="2037">
        <f t="shared" si="15"/>
        <v>43105</v>
      </c>
      <c r="X90" s="2037">
        <f t="shared" si="15"/>
        <v>43105</v>
      </c>
      <c r="Y90" s="2037">
        <f t="shared" si="15"/>
        <v>43109</v>
      </c>
      <c r="Z90" s="2037">
        <f t="shared" si="15"/>
        <v>43109</v>
      </c>
      <c r="AA90" s="2021">
        <v>43122</v>
      </c>
      <c r="AB90" s="2022">
        <v>43123</v>
      </c>
    </row>
    <row r="91" spans="1:29" ht="15.75" hidden="1" thickBot="1">
      <c r="A91" s="4151">
        <v>52</v>
      </c>
      <c r="B91" s="4152" t="s">
        <v>272</v>
      </c>
      <c r="C91" s="4137" t="s">
        <v>56</v>
      </c>
      <c r="D91" s="4138" t="s">
        <v>211</v>
      </c>
      <c r="E91" s="4138" t="s">
        <v>750</v>
      </c>
      <c r="F91" s="4138" t="s">
        <v>751</v>
      </c>
      <c r="G91" s="4138" t="s">
        <v>1564</v>
      </c>
      <c r="H91" s="4139" t="s">
        <v>1565</v>
      </c>
      <c r="I91" s="4164">
        <f>I90+7</f>
        <v>43094</v>
      </c>
      <c r="J91" s="4165">
        <f>J90+7</f>
        <v>43095</v>
      </c>
      <c r="K91" s="4165">
        <f>K90+7</f>
        <v>43096</v>
      </c>
      <c r="L91" s="4165">
        <f>L90+7</f>
        <v>43097</v>
      </c>
      <c r="M91" s="4165">
        <f>M90+7</f>
        <v>43098</v>
      </c>
      <c r="N91" s="4165">
        <f>N90+7</f>
        <v>43099</v>
      </c>
      <c r="O91" s="4165" t="s">
        <v>193</v>
      </c>
      <c r="P91" s="4165" t="s">
        <v>193</v>
      </c>
      <c r="Q91" s="4165">
        <f t="shared" si="15"/>
        <v>43101</v>
      </c>
      <c r="R91" s="4165">
        <f t="shared" si="15"/>
        <v>43101</v>
      </c>
      <c r="S91" s="4165">
        <f t="shared" si="15"/>
        <v>43103</v>
      </c>
      <c r="T91" s="4165">
        <f t="shared" si="15"/>
        <v>43104</v>
      </c>
      <c r="U91" s="4165">
        <f t="shared" si="15"/>
        <v>43109</v>
      </c>
      <c r="V91" s="4165">
        <f t="shared" si="15"/>
        <v>43110</v>
      </c>
      <c r="W91" s="4165">
        <f t="shared" si="15"/>
        <v>43112</v>
      </c>
      <c r="X91" s="4165">
        <f t="shared" si="15"/>
        <v>43112</v>
      </c>
      <c r="Y91" s="4165">
        <f t="shared" si="15"/>
        <v>43116</v>
      </c>
      <c r="Z91" s="4165">
        <f t="shared" si="15"/>
        <v>43116</v>
      </c>
      <c r="AA91" s="4154">
        <f t="shared" si="15"/>
        <v>43129</v>
      </c>
      <c r="AB91" s="4155">
        <f t="shared" ref="AA91:AB93" si="16">AB90+7</f>
        <v>43130</v>
      </c>
    </row>
    <row r="92" spans="1:29" ht="15.75" hidden="1" thickBot="1">
      <c r="A92" s="4151">
        <v>1</v>
      </c>
      <c r="B92" s="4152" t="s">
        <v>1740</v>
      </c>
      <c r="C92" s="4137" t="s">
        <v>56</v>
      </c>
      <c r="D92" s="4138" t="s">
        <v>1741</v>
      </c>
      <c r="E92" s="4138" t="s">
        <v>155</v>
      </c>
      <c r="F92" s="4138" t="s">
        <v>156</v>
      </c>
      <c r="G92" s="4138" t="s">
        <v>155</v>
      </c>
      <c r="H92" s="4139" t="s">
        <v>156</v>
      </c>
      <c r="I92" s="4164">
        <f t="shared" si="12"/>
        <v>43101</v>
      </c>
      <c r="J92" s="4165">
        <f t="shared" si="12"/>
        <v>43102</v>
      </c>
      <c r="K92" s="4165">
        <f t="shared" si="12"/>
        <v>43103</v>
      </c>
      <c r="L92" s="4165">
        <f t="shared" si="12"/>
        <v>43104</v>
      </c>
      <c r="M92" s="4165">
        <f t="shared" si="12"/>
        <v>43105</v>
      </c>
      <c r="N92" s="4165">
        <f t="shared" si="12"/>
        <v>43106</v>
      </c>
      <c r="O92" s="4165">
        <f>N92</f>
        <v>43106</v>
      </c>
      <c r="P92" s="4165">
        <f>O92+1</f>
        <v>43107</v>
      </c>
      <c r="Q92" s="4165">
        <f t="shared" si="12"/>
        <v>43108</v>
      </c>
      <c r="R92" s="4165">
        <f t="shared" si="12"/>
        <v>43108</v>
      </c>
      <c r="S92" s="4165">
        <f t="shared" si="12"/>
        <v>43110</v>
      </c>
      <c r="T92" s="4165">
        <f t="shared" si="12"/>
        <v>43111</v>
      </c>
      <c r="U92" s="4165">
        <f t="shared" si="12"/>
        <v>43116</v>
      </c>
      <c r="V92" s="4165">
        <f t="shared" si="12"/>
        <v>43117</v>
      </c>
      <c r="W92" s="4165">
        <f t="shared" si="12"/>
        <v>43119</v>
      </c>
      <c r="X92" s="4165">
        <f t="shared" si="12"/>
        <v>43119</v>
      </c>
      <c r="Y92" s="4165">
        <f t="shared" si="15"/>
        <v>43123</v>
      </c>
      <c r="Z92" s="4165">
        <f t="shared" si="15"/>
        <v>43123</v>
      </c>
      <c r="AA92" s="4154">
        <f t="shared" si="15"/>
        <v>43136</v>
      </c>
      <c r="AB92" s="4155">
        <f t="shared" si="16"/>
        <v>43137</v>
      </c>
    </row>
    <row r="93" spans="1:29" ht="15.75" hidden="1" thickBot="1">
      <c r="A93" s="4151">
        <v>2</v>
      </c>
      <c r="B93" s="4152" t="s">
        <v>1945</v>
      </c>
      <c r="C93" s="4137" t="s">
        <v>56</v>
      </c>
      <c r="D93" s="4137" t="s">
        <v>1946</v>
      </c>
      <c r="E93" s="4138" t="s">
        <v>122</v>
      </c>
      <c r="F93" s="4138" t="s">
        <v>123</v>
      </c>
      <c r="G93" s="4138" t="s">
        <v>122</v>
      </c>
      <c r="H93" s="4139" t="s">
        <v>123</v>
      </c>
      <c r="I93" s="4164">
        <f t="shared" si="12"/>
        <v>43108</v>
      </c>
      <c r="J93" s="4165">
        <f t="shared" si="12"/>
        <v>43109</v>
      </c>
      <c r="K93" s="4165">
        <f t="shared" si="12"/>
        <v>43110</v>
      </c>
      <c r="L93" s="4165">
        <f t="shared" si="12"/>
        <v>43111</v>
      </c>
      <c r="M93" s="4165">
        <f t="shared" si="12"/>
        <v>43112</v>
      </c>
      <c r="N93" s="4165">
        <f t="shared" si="12"/>
        <v>43113</v>
      </c>
      <c r="O93" s="4165">
        <f t="shared" si="12"/>
        <v>43113</v>
      </c>
      <c r="P93" s="4165">
        <f t="shared" si="12"/>
        <v>43114</v>
      </c>
      <c r="Q93" s="4165">
        <f t="shared" si="12"/>
        <v>43115</v>
      </c>
      <c r="R93" s="4165">
        <f t="shared" si="12"/>
        <v>43115</v>
      </c>
      <c r="S93" s="4165">
        <f t="shared" si="12"/>
        <v>43117</v>
      </c>
      <c r="T93" s="4165">
        <f t="shared" si="12"/>
        <v>43118</v>
      </c>
      <c r="U93" s="4165">
        <f t="shared" si="12"/>
        <v>43123</v>
      </c>
      <c r="V93" s="4165">
        <f t="shared" si="12"/>
        <v>43124</v>
      </c>
      <c r="W93" s="4165">
        <f t="shared" si="12"/>
        <v>43126</v>
      </c>
      <c r="X93" s="4165">
        <f t="shared" si="12"/>
        <v>43126</v>
      </c>
      <c r="Y93" s="4165" t="s">
        <v>193</v>
      </c>
      <c r="Z93" s="4165" t="s">
        <v>193</v>
      </c>
      <c r="AA93" s="4154">
        <f t="shared" si="16"/>
        <v>43143</v>
      </c>
      <c r="AB93" s="4155">
        <f t="shared" si="16"/>
        <v>43144</v>
      </c>
    </row>
    <row r="94" spans="1:29" ht="15.75" hidden="1" thickBot="1">
      <c r="A94" s="2023">
        <v>3</v>
      </c>
      <c r="B94" s="4156" t="s">
        <v>1393</v>
      </c>
      <c r="C94" s="4157"/>
      <c r="D94" s="4157"/>
      <c r="E94" s="4158"/>
      <c r="F94" s="4158"/>
      <c r="G94" s="4158"/>
      <c r="H94" s="4159"/>
      <c r="I94" s="4167">
        <f>I93+7</f>
        <v>43115</v>
      </c>
      <c r="J94" s="4168">
        <f t="shared" si="12"/>
        <v>43116</v>
      </c>
      <c r="K94" s="4168">
        <f t="shared" si="12"/>
        <v>43117</v>
      </c>
      <c r="L94" s="4168">
        <f t="shared" si="12"/>
        <v>43118</v>
      </c>
      <c r="M94" s="4168">
        <f t="shared" si="12"/>
        <v>43119</v>
      </c>
      <c r="N94" s="4168">
        <f t="shared" si="12"/>
        <v>43120</v>
      </c>
      <c r="O94" s="4168">
        <f t="shared" si="12"/>
        <v>43120</v>
      </c>
      <c r="P94" s="4168">
        <f t="shared" si="12"/>
        <v>43121</v>
      </c>
      <c r="Q94" s="4168">
        <f t="shared" si="12"/>
        <v>43122</v>
      </c>
      <c r="R94" s="4168">
        <f t="shared" si="12"/>
        <v>43122</v>
      </c>
      <c r="S94" s="4168">
        <f t="shared" si="12"/>
        <v>43124</v>
      </c>
      <c r="T94" s="4168">
        <f t="shared" si="12"/>
        <v>43125</v>
      </c>
      <c r="U94" s="4168">
        <f t="shared" si="12"/>
        <v>43130</v>
      </c>
      <c r="V94" s="4168">
        <f t="shared" si="12"/>
        <v>43131</v>
      </c>
      <c r="W94" s="4168">
        <f t="shared" si="12"/>
        <v>43133</v>
      </c>
      <c r="X94" s="4168">
        <f t="shared" si="12"/>
        <v>43133</v>
      </c>
      <c r="Y94" s="4168">
        <f>X94+4</f>
        <v>43137</v>
      </c>
      <c r="Z94" s="4168">
        <f>Y94</f>
        <v>43137</v>
      </c>
      <c r="AA94" s="4168">
        <f>Z94+6</f>
        <v>43143</v>
      </c>
      <c r="AB94" s="4169">
        <f>AA94+1</f>
        <v>43144</v>
      </c>
    </row>
    <row r="95" spans="1:29" ht="15.75" hidden="1" thickBot="1">
      <c r="A95" s="2048">
        <v>4</v>
      </c>
      <c r="B95" s="2011" t="s">
        <v>808</v>
      </c>
      <c r="C95" s="2012" t="s">
        <v>56</v>
      </c>
      <c r="D95" s="2013" t="s">
        <v>530</v>
      </c>
      <c r="E95" s="2013" t="s">
        <v>151</v>
      </c>
      <c r="F95" s="2013" t="s">
        <v>152</v>
      </c>
      <c r="G95" s="2013" t="s">
        <v>1742</v>
      </c>
      <c r="H95" s="2014" t="s">
        <v>1743</v>
      </c>
      <c r="I95" s="2020">
        <f>I93+14</f>
        <v>43122</v>
      </c>
      <c r="J95" s="2033">
        <f t="shared" ref="J95:N95" si="17">J93+14</f>
        <v>43123</v>
      </c>
      <c r="K95" s="2047">
        <f t="shared" si="17"/>
        <v>43124</v>
      </c>
      <c r="L95" s="2047">
        <f t="shared" si="17"/>
        <v>43125</v>
      </c>
      <c r="M95" s="2047">
        <f t="shared" si="17"/>
        <v>43126</v>
      </c>
      <c r="N95" s="2047">
        <f t="shared" si="17"/>
        <v>43127</v>
      </c>
      <c r="O95" s="2037" t="s">
        <v>193</v>
      </c>
      <c r="P95" s="2037" t="s">
        <v>193</v>
      </c>
      <c r="Q95" s="2037">
        <f>Q93+14</f>
        <v>43129</v>
      </c>
      <c r="R95" s="2037">
        <f t="shared" ref="R95:X95" si="18">R93+14</f>
        <v>43129</v>
      </c>
      <c r="S95" s="2037">
        <f t="shared" si="18"/>
        <v>43131</v>
      </c>
      <c r="T95" s="2037">
        <f t="shared" si="18"/>
        <v>43132</v>
      </c>
      <c r="U95" s="2037">
        <f t="shared" si="18"/>
        <v>43137</v>
      </c>
      <c r="V95" s="2037">
        <f t="shared" si="18"/>
        <v>43138</v>
      </c>
      <c r="W95" s="2037">
        <f t="shared" si="18"/>
        <v>43140</v>
      </c>
      <c r="X95" s="2037">
        <f t="shared" si="18"/>
        <v>43140</v>
      </c>
      <c r="Y95" s="2037">
        <f>X95+4</f>
        <v>43144</v>
      </c>
      <c r="Z95" s="2037">
        <f>Y95</f>
        <v>43144</v>
      </c>
      <c r="AA95" s="4605" t="s">
        <v>2484</v>
      </c>
      <c r="AB95" s="4606"/>
      <c r="AC95" s="2058" t="s">
        <v>2489</v>
      </c>
    </row>
    <row r="96" spans="1:29" ht="15.75" hidden="1" thickBot="1">
      <c r="A96" s="4151">
        <v>5</v>
      </c>
      <c r="B96" s="4136" t="s">
        <v>272</v>
      </c>
      <c r="C96" s="4137" t="s">
        <v>56</v>
      </c>
      <c r="D96" s="4138" t="s">
        <v>211</v>
      </c>
      <c r="E96" s="4138" t="s">
        <v>752</v>
      </c>
      <c r="F96" s="4138" t="s">
        <v>753</v>
      </c>
      <c r="G96" s="4138" t="s">
        <v>1744</v>
      </c>
      <c r="H96" s="4139" t="s">
        <v>1745</v>
      </c>
      <c r="I96" s="4153">
        <f t="shared" ref="I96:Z99" si="19">I95+7</f>
        <v>43129</v>
      </c>
      <c r="J96" s="4154">
        <f t="shared" si="19"/>
        <v>43130</v>
      </c>
      <c r="K96" s="4165">
        <f t="shared" si="19"/>
        <v>43131</v>
      </c>
      <c r="L96" s="4165">
        <f t="shared" si="19"/>
        <v>43132</v>
      </c>
      <c r="M96" s="4165">
        <f t="shared" si="19"/>
        <v>43133</v>
      </c>
      <c r="N96" s="4165">
        <f t="shared" si="19"/>
        <v>43134</v>
      </c>
      <c r="O96" s="4165" t="s">
        <v>193</v>
      </c>
      <c r="P96" s="4165" t="s">
        <v>193</v>
      </c>
      <c r="Q96" s="4165">
        <f t="shared" si="19"/>
        <v>43136</v>
      </c>
      <c r="R96" s="4165">
        <f t="shared" si="19"/>
        <v>43136</v>
      </c>
      <c r="S96" s="4165">
        <f t="shared" si="19"/>
        <v>43138</v>
      </c>
      <c r="T96" s="4165">
        <f t="shared" si="19"/>
        <v>43139</v>
      </c>
      <c r="U96" s="4165">
        <f t="shared" si="19"/>
        <v>43144</v>
      </c>
      <c r="V96" s="4165">
        <f t="shared" si="19"/>
        <v>43145</v>
      </c>
      <c r="W96" s="4165">
        <f t="shared" si="19"/>
        <v>43147</v>
      </c>
      <c r="X96" s="4165">
        <f t="shared" si="19"/>
        <v>43147</v>
      </c>
      <c r="Y96" s="4165">
        <f t="shared" si="19"/>
        <v>43151</v>
      </c>
      <c r="Z96" s="4165">
        <f t="shared" si="19"/>
        <v>43151</v>
      </c>
      <c r="AA96" s="4154">
        <f>Z96+6</f>
        <v>43157</v>
      </c>
      <c r="AB96" s="4155">
        <f>Z96+7</f>
        <v>43158</v>
      </c>
    </row>
    <row r="97" spans="1:34" ht="15.75" hidden="1" thickBot="1">
      <c r="A97" s="4151">
        <v>6</v>
      </c>
      <c r="B97" s="4144" t="s">
        <v>1740</v>
      </c>
      <c r="C97" s="4145" t="s">
        <v>56</v>
      </c>
      <c r="D97" s="4146" t="s">
        <v>1741</v>
      </c>
      <c r="E97" s="4138" t="s">
        <v>159</v>
      </c>
      <c r="F97" s="4138" t="s">
        <v>160</v>
      </c>
      <c r="G97" s="4138" t="s">
        <v>159</v>
      </c>
      <c r="H97" s="4139" t="s">
        <v>160</v>
      </c>
      <c r="I97" s="4153">
        <f t="shared" si="19"/>
        <v>43136</v>
      </c>
      <c r="J97" s="4154">
        <f t="shared" si="19"/>
        <v>43137</v>
      </c>
      <c r="K97" s="4165">
        <f t="shared" si="19"/>
        <v>43138</v>
      </c>
      <c r="L97" s="4165">
        <f t="shared" si="19"/>
        <v>43139</v>
      </c>
      <c r="M97" s="4165">
        <f t="shared" si="19"/>
        <v>43140</v>
      </c>
      <c r="N97" s="4165">
        <f t="shared" si="19"/>
        <v>43141</v>
      </c>
      <c r="O97" s="4165">
        <f>N97</f>
        <v>43141</v>
      </c>
      <c r="P97" s="4165">
        <f>O97+1</f>
        <v>43142</v>
      </c>
      <c r="Q97" s="4165">
        <f t="shared" si="19"/>
        <v>43143</v>
      </c>
      <c r="R97" s="4165">
        <f t="shared" si="19"/>
        <v>43143</v>
      </c>
      <c r="S97" s="4165">
        <f t="shared" si="19"/>
        <v>43145</v>
      </c>
      <c r="T97" s="4165">
        <f t="shared" si="19"/>
        <v>43146</v>
      </c>
      <c r="U97" s="4165">
        <f t="shared" si="19"/>
        <v>43151</v>
      </c>
      <c r="V97" s="4165">
        <f t="shared" si="19"/>
        <v>43152</v>
      </c>
      <c r="W97" s="4165">
        <f t="shared" si="19"/>
        <v>43154</v>
      </c>
      <c r="X97" s="4165">
        <f t="shared" si="19"/>
        <v>43154</v>
      </c>
      <c r="Y97" s="4165">
        <f t="shared" si="19"/>
        <v>43158</v>
      </c>
      <c r="Z97" s="4165">
        <f t="shared" si="19"/>
        <v>43158</v>
      </c>
      <c r="AA97" s="4154">
        <f>AA96+7</f>
        <v>43164</v>
      </c>
      <c r="AB97" s="4155">
        <f>AB96+7</f>
        <v>43165</v>
      </c>
    </row>
    <row r="98" spans="1:34" ht="15.75" hidden="1" thickBot="1">
      <c r="A98" s="4189">
        <v>7</v>
      </c>
      <c r="B98" s="4144" t="s">
        <v>1945</v>
      </c>
      <c r="C98" s="4145" t="s">
        <v>56</v>
      </c>
      <c r="D98" s="4145" t="s">
        <v>1946</v>
      </c>
      <c r="E98" s="4146" t="s">
        <v>142</v>
      </c>
      <c r="F98" s="4146" t="s">
        <v>143</v>
      </c>
      <c r="G98" s="4146" t="s">
        <v>142</v>
      </c>
      <c r="H98" s="4147" t="s">
        <v>143</v>
      </c>
      <c r="I98" s="4191">
        <f t="shared" si="19"/>
        <v>43143</v>
      </c>
      <c r="J98" s="4192">
        <f t="shared" si="19"/>
        <v>43144</v>
      </c>
      <c r="K98" s="4185">
        <f t="shared" si="19"/>
        <v>43145</v>
      </c>
      <c r="L98" s="4185">
        <f t="shared" si="19"/>
        <v>43146</v>
      </c>
      <c r="M98" s="4185">
        <f t="shared" si="19"/>
        <v>43147</v>
      </c>
      <c r="N98" s="4185">
        <f t="shared" si="19"/>
        <v>43148</v>
      </c>
      <c r="O98" s="4185">
        <f t="shared" si="19"/>
        <v>43148</v>
      </c>
      <c r="P98" s="4185">
        <f t="shared" si="19"/>
        <v>43149</v>
      </c>
      <c r="Q98" s="4185">
        <f t="shared" si="19"/>
        <v>43150</v>
      </c>
      <c r="R98" s="4185">
        <f t="shared" si="19"/>
        <v>43150</v>
      </c>
      <c r="S98" s="4185">
        <f t="shared" si="19"/>
        <v>43152</v>
      </c>
      <c r="T98" s="4185">
        <f t="shared" si="19"/>
        <v>43153</v>
      </c>
      <c r="U98" s="4185">
        <f t="shared" si="19"/>
        <v>43158</v>
      </c>
      <c r="V98" s="4185">
        <f t="shared" si="19"/>
        <v>43159</v>
      </c>
      <c r="W98" s="4185">
        <f t="shared" si="19"/>
        <v>43161</v>
      </c>
      <c r="X98" s="4185">
        <f t="shared" si="19"/>
        <v>43161</v>
      </c>
      <c r="Y98" s="4185">
        <f t="shared" si="19"/>
        <v>43165</v>
      </c>
      <c r="Z98" s="4185">
        <f t="shared" si="19"/>
        <v>43165</v>
      </c>
      <c r="AA98" s="4193">
        <f t="shared" ref="AA98:AB99" si="20">AA97+7</f>
        <v>43171</v>
      </c>
      <c r="AB98" s="4194">
        <f t="shared" si="20"/>
        <v>43172</v>
      </c>
    </row>
    <row r="99" spans="1:34" ht="15.75" hidden="1" thickBot="1">
      <c r="A99" s="2049">
        <v>8</v>
      </c>
      <c r="B99" s="2011" t="s">
        <v>2485</v>
      </c>
      <c r="C99" s="2012"/>
      <c r="D99" s="2013"/>
      <c r="E99" s="2013"/>
      <c r="F99" s="2013"/>
      <c r="G99" s="2013"/>
      <c r="H99" s="2014"/>
      <c r="I99" s="2036">
        <v>43150</v>
      </c>
      <c r="J99" s="2037">
        <v>43151</v>
      </c>
      <c r="K99" s="2037">
        <f t="shared" si="19"/>
        <v>43152</v>
      </c>
      <c r="L99" s="2037">
        <f t="shared" si="19"/>
        <v>43153</v>
      </c>
      <c r="M99" s="2037">
        <f t="shared" si="19"/>
        <v>43154</v>
      </c>
      <c r="N99" s="2037">
        <f t="shared" si="19"/>
        <v>43155</v>
      </c>
      <c r="O99" s="2037">
        <f t="shared" si="19"/>
        <v>43155</v>
      </c>
      <c r="P99" s="2037">
        <f t="shared" si="19"/>
        <v>43156</v>
      </c>
      <c r="Q99" s="2037">
        <f t="shared" si="19"/>
        <v>43157</v>
      </c>
      <c r="R99" s="2037">
        <f t="shared" si="19"/>
        <v>43157</v>
      </c>
      <c r="S99" s="2037">
        <f t="shared" si="19"/>
        <v>43159</v>
      </c>
      <c r="T99" s="2037">
        <f t="shared" si="19"/>
        <v>43160</v>
      </c>
      <c r="U99" s="2037">
        <f t="shared" si="19"/>
        <v>43165</v>
      </c>
      <c r="V99" s="2037">
        <f t="shared" si="19"/>
        <v>43166</v>
      </c>
      <c r="W99" s="2037">
        <f t="shared" si="19"/>
        <v>43168</v>
      </c>
      <c r="X99" s="2037">
        <f t="shared" si="19"/>
        <v>43168</v>
      </c>
      <c r="Y99" s="2037">
        <f t="shared" si="19"/>
        <v>43172</v>
      </c>
      <c r="Z99" s="2037">
        <f t="shared" si="19"/>
        <v>43172</v>
      </c>
      <c r="AA99" s="2037">
        <f t="shared" si="20"/>
        <v>43178</v>
      </c>
      <c r="AB99" s="2038">
        <f t="shared" si="20"/>
        <v>43179</v>
      </c>
    </row>
    <row r="100" spans="1:34" ht="15.75" hidden="1" thickBot="1">
      <c r="A100" s="4195">
        <v>9</v>
      </c>
      <c r="B100" s="4136" t="s">
        <v>272</v>
      </c>
      <c r="C100" s="4137" t="s">
        <v>56</v>
      </c>
      <c r="D100" s="4138" t="s">
        <v>211</v>
      </c>
      <c r="E100" s="4138" t="s">
        <v>199</v>
      </c>
      <c r="F100" s="4138" t="s">
        <v>200</v>
      </c>
      <c r="G100" s="4138" t="s">
        <v>2056</v>
      </c>
      <c r="H100" s="4139" t="s">
        <v>2057</v>
      </c>
      <c r="I100" s="4196">
        <v>43157</v>
      </c>
      <c r="J100" s="4197">
        <v>43158</v>
      </c>
      <c r="K100" s="4197">
        <f t="shared" ref="K100:Z100" si="21">K98+14</f>
        <v>43159</v>
      </c>
      <c r="L100" s="4197">
        <f t="shared" si="21"/>
        <v>43160</v>
      </c>
      <c r="M100" s="4197">
        <f t="shared" si="21"/>
        <v>43161</v>
      </c>
      <c r="N100" s="4197">
        <f t="shared" si="21"/>
        <v>43162</v>
      </c>
      <c r="O100" s="4197">
        <f t="shared" si="21"/>
        <v>43162</v>
      </c>
      <c r="P100" s="4197">
        <f t="shared" si="21"/>
        <v>43163</v>
      </c>
      <c r="Q100" s="4197">
        <f t="shared" si="21"/>
        <v>43164</v>
      </c>
      <c r="R100" s="4197">
        <f t="shared" si="21"/>
        <v>43164</v>
      </c>
      <c r="S100" s="4197">
        <f t="shared" si="21"/>
        <v>43166</v>
      </c>
      <c r="T100" s="4197">
        <f t="shared" si="21"/>
        <v>43167</v>
      </c>
      <c r="U100" s="4197">
        <f t="shared" si="21"/>
        <v>43172</v>
      </c>
      <c r="V100" s="4197">
        <f t="shared" si="21"/>
        <v>43173</v>
      </c>
      <c r="W100" s="4197">
        <f t="shared" si="21"/>
        <v>43175</v>
      </c>
      <c r="X100" s="4197">
        <f t="shared" si="21"/>
        <v>43175</v>
      </c>
      <c r="Y100" s="4197">
        <f t="shared" si="21"/>
        <v>43179</v>
      </c>
      <c r="Z100" s="4197">
        <f t="shared" si="21"/>
        <v>43179</v>
      </c>
      <c r="AA100" s="4198">
        <f>Z100+6</f>
        <v>43185</v>
      </c>
      <c r="AB100" s="4199">
        <f>AA100+1</f>
        <v>43186</v>
      </c>
    </row>
    <row r="101" spans="1:34" s="404" customFormat="1" ht="15">
      <c r="A101" s="4538" t="s">
        <v>127</v>
      </c>
      <c r="B101" s="4540" t="s">
        <v>0</v>
      </c>
      <c r="C101" s="4552" t="s">
        <v>94</v>
      </c>
      <c r="D101" s="4555" t="s">
        <v>742</v>
      </c>
      <c r="E101" s="4558" t="s">
        <v>18</v>
      </c>
      <c r="F101" s="4559"/>
      <c r="G101" s="4558" t="s">
        <v>18</v>
      </c>
      <c r="H101" s="4564"/>
      <c r="I101" s="4567" t="s">
        <v>1549</v>
      </c>
      <c r="J101" s="4547"/>
      <c r="K101" s="4568" t="s">
        <v>2480</v>
      </c>
      <c r="L101" s="4547"/>
      <c r="M101" s="4545" t="s">
        <v>22</v>
      </c>
      <c r="N101" s="4547"/>
      <c r="O101" s="4545" t="s">
        <v>97</v>
      </c>
      <c r="P101" s="4547"/>
      <c r="Q101" s="4550" t="s">
        <v>364</v>
      </c>
      <c r="R101" s="4551"/>
      <c r="S101" s="4550" t="s">
        <v>32</v>
      </c>
      <c r="T101" s="4551"/>
      <c r="U101" s="4550" t="s">
        <v>119</v>
      </c>
      <c r="V101" s="4551"/>
      <c r="W101" s="4545" t="s">
        <v>615</v>
      </c>
      <c r="X101" s="4546"/>
      <c r="Y101" s="4545" t="s">
        <v>824</v>
      </c>
      <c r="Z101" s="4547"/>
      <c r="AA101" s="4548" t="s">
        <v>1549</v>
      </c>
      <c r="AB101" s="4549"/>
    </row>
    <row r="102" spans="1:34" s="404" customFormat="1" ht="15">
      <c r="A102" s="4539"/>
      <c r="B102" s="4541"/>
      <c r="C102" s="4609"/>
      <c r="D102" s="4556"/>
      <c r="E102" s="4560"/>
      <c r="F102" s="4561"/>
      <c r="G102" s="4560"/>
      <c r="H102" s="4565"/>
      <c r="I102" s="4542" t="s">
        <v>1550</v>
      </c>
      <c r="J102" s="4543"/>
      <c r="K102" s="4544" t="s">
        <v>569</v>
      </c>
      <c r="L102" s="4543"/>
      <c r="M102" s="4544" t="s">
        <v>570</v>
      </c>
      <c r="N102" s="4543"/>
      <c r="O102" s="4544" t="s">
        <v>743</v>
      </c>
      <c r="P102" s="4543"/>
      <c r="Q102" s="4544" t="s">
        <v>826</v>
      </c>
      <c r="R102" s="4543"/>
      <c r="S102" s="4544" t="s">
        <v>989</v>
      </c>
      <c r="T102" s="4543"/>
      <c r="U102" s="4544" t="s">
        <v>791</v>
      </c>
      <c r="V102" s="4543"/>
      <c r="W102" s="4544" t="s">
        <v>792</v>
      </c>
      <c r="X102" s="4543"/>
      <c r="Y102" s="4544" t="s">
        <v>794</v>
      </c>
      <c r="Z102" s="4543"/>
      <c r="AA102" s="4573" t="s">
        <v>1550</v>
      </c>
      <c r="AB102" s="4574"/>
    </row>
    <row r="103" spans="1:34" s="404" customFormat="1" ht="15">
      <c r="A103" s="4539"/>
      <c r="B103" s="4541"/>
      <c r="C103" s="4609"/>
      <c r="D103" s="4557"/>
      <c r="E103" s="4562"/>
      <c r="F103" s="4563"/>
      <c r="G103" s="4562"/>
      <c r="H103" s="4566"/>
      <c r="I103" s="4542" t="s">
        <v>1551</v>
      </c>
      <c r="J103" s="4543"/>
      <c r="K103" s="4544" t="s">
        <v>13</v>
      </c>
      <c r="L103" s="4543"/>
      <c r="M103" s="4544" t="s">
        <v>220</v>
      </c>
      <c r="N103" s="4543"/>
      <c r="O103" s="4544" t="s">
        <v>133</v>
      </c>
      <c r="P103" s="4543"/>
      <c r="Q103" s="4544" t="s">
        <v>508</v>
      </c>
      <c r="R103" s="4543"/>
      <c r="S103" s="4544" t="s">
        <v>25</v>
      </c>
      <c r="T103" s="4543"/>
      <c r="U103" s="4544" t="s">
        <v>618</v>
      </c>
      <c r="V103" s="4543"/>
      <c r="W103" s="4544" t="s">
        <v>619</v>
      </c>
      <c r="X103" s="4543"/>
      <c r="Y103" s="4544" t="s">
        <v>800</v>
      </c>
      <c r="Z103" s="4543"/>
      <c r="AA103" s="4573" t="s">
        <v>1551</v>
      </c>
      <c r="AB103" s="4574"/>
    </row>
    <row r="104" spans="1:34" s="404" customFormat="1" ht="15">
      <c r="A104" s="4539"/>
      <c r="B104" s="4541"/>
      <c r="C104" s="4609"/>
      <c r="D104" s="4569" t="s">
        <v>745</v>
      </c>
      <c r="E104" s="4570" t="s">
        <v>745</v>
      </c>
      <c r="F104" s="4571"/>
      <c r="G104" s="4570" t="s">
        <v>19</v>
      </c>
      <c r="H104" s="4572"/>
      <c r="I104" s="4133" t="s">
        <v>3</v>
      </c>
      <c r="J104" s="4093" t="s">
        <v>1</v>
      </c>
      <c r="K104" s="4092" t="s">
        <v>3</v>
      </c>
      <c r="L104" s="4093" t="s">
        <v>1</v>
      </c>
      <c r="M104" s="4092" t="s">
        <v>3</v>
      </c>
      <c r="N104" s="4093" t="s">
        <v>1</v>
      </c>
      <c r="O104" s="4093" t="s">
        <v>3</v>
      </c>
      <c r="P104" s="4093" t="s">
        <v>1</v>
      </c>
      <c r="Q104" s="4093" t="s">
        <v>3</v>
      </c>
      <c r="R104" s="4093" t="s">
        <v>1</v>
      </c>
      <c r="S104" s="4093" t="s">
        <v>3</v>
      </c>
      <c r="T104" s="4093" t="s">
        <v>1</v>
      </c>
      <c r="U104" s="4093" t="s">
        <v>3</v>
      </c>
      <c r="V104" s="4093" t="s">
        <v>1</v>
      </c>
      <c r="W104" s="4093" t="s">
        <v>3</v>
      </c>
      <c r="X104" s="4093" t="s">
        <v>1</v>
      </c>
      <c r="Y104" s="4093" t="s">
        <v>3</v>
      </c>
      <c r="Z104" s="4093" t="s">
        <v>1</v>
      </c>
      <c r="AA104" s="4092" t="s">
        <v>3</v>
      </c>
      <c r="AB104" s="4124" t="s">
        <v>1</v>
      </c>
    </row>
    <row r="105" spans="1:34" s="404" customFormat="1" ht="15">
      <c r="A105" s="4539"/>
      <c r="B105" s="4541"/>
      <c r="C105" s="4609"/>
      <c r="D105" s="4556"/>
      <c r="E105" s="4560"/>
      <c r="F105" s="4561"/>
      <c r="G105" s="4560"/>
      <c r="H105" s="4565"/>
      <c r="I105" s="4134" t="s">
        <v>10</v>
      </c>
      <c r="J105" s="4096" t="s">
        <v>14</v>
      </c>
      <c r="K105" s="4097" t="s">
        <v>11</v>
      </c>
      <c r="L105" s="4096" t="s">
        <v>12</v>
      </c>
      <c r="M105" s="4097" t="s">
        <v>7</v>
      </c>
      <c r="N105" s="4096" t="s">
        <v>8</v>
      </c>
      <c r="O105" s="4096" t="s">
        <v>8</v>
      </c>
      <c r="P105" s="4096" t="s">
        <v>9</v>
      </c>
      <c r="Q105" s="4096" t="s">
        <v>10</v>
      </c>
      <c r="R105" s="4096" t="s">
        <v>10</v>
      </c>
      <c r="S105" s="4096" t="s">
        <v>11</v>
      </c>
      <c r="T105" s="4096" t="s">
        <v>12</v>
      </c>
      <c r="U105" s="4096" t="s">
        <v>14</v>
      </c>
      <c r="V105" s="4096" t="s">
        <v>11</v>
      </c>
      <c r="W105" s="4096" t="s">
        <v>7</v>
      </c>
      <c r="X105" s="4096" t="s">
        <v>7</v>
      </c>
      <c r="Y105" s="4096" t="s">
        <v>14</v>
      </c>
      <c r="Z105" s="4096" t="s">
        <v>14</v>
      </c>
      <c r="AA105" s="4097" t="s">
        <v>10</v>
      </c>
      <c r="AB105" s="4125" t="s">
        <v>14</v>
      </c>
    </row>
    <row r="106" spans="1:34" s="404" customFormat="1" ht="15.75" thickBot="1">
      <c r="A106" s="4539"/>
      <c r="B106" s="4541"/>
      <c r="C106" s="4609"/>
      <c r="D106" s="4556"/>
      <c r="E106" s="4560"/>
      <c r="F106" s="4561"/>
      <c r="G106" s="4560"/>
      <c r="H106" s="4565"/>
      <c r="I106" s="4135" t="s">
        <v>84</v>
      </c>
      <c r="J106" s="4099" t="s">
        <v>77</v>
      </c>
      <c r="K106" s="4101" t="s">
        <v>221</v>
      </c>
      <c r="L106" s="4099" t="s">
        <v>15</v>
      </c>
      <c r="M106" s="4101" t="s">
        <v>85</v>
      </c>
      <c r="N106" s="4099" t="s">
        <v>81</v>
      </c>
      <c r="O106" s="4100" t="s">
        <v>76</v>
      </c>
      <c r="P106" s="4099" t="s">
        <v>77</v>
      </c>
      <c r="Q106" s="4099" t="s">
        <v>85</v>
      </c>
      <c r="R106" s="4099" t="s">
        <v>78</v>
      </c>
      <c r="S106" s="4099" t="s">
        <v>85</v>
      </c>
      <c r="T106" s="4099" t="s">
        <v>60</v>
      </c>
      <c r="U106" s="4099" t="s">
        <v>61</v>
      </c>
      <c r="V106" s="4099" t="s">
        <v>34</v>
      </c>
      <c r="W106" s="4099" t="s">
        <v>63</v>
      </c>
      <c r="X106" s="4099" t="s">
        <v>76</v>
      </c>
      <c r="Y106" s="4100" t="s">
        <v>77</v>
      </c>
      <c r="Z106" s="4099" t="s">
        <v>84</v>
      </c>
      <c r="AA106" s="4101" t="s">
        <v>84</v>
      </c>
      <c r="AB106" s="4131" t="s">
        <v>77</v>
      </c>
    </row>
    <row r="107" spans="1:34" s="404" customFormat="1" ht="15">
      <c r="A107" s="4200">
        <v>10</v>
      </c>
      <c r="B107" s="2012" t="s">
        <v>1740</v>
      </c>
      <c r="C107" s="2012" t="s">
        <v>56</v>
      </c>
      <c r="D107" s="2013" t="s">
        <v>1741</v>
      </c>
      <c r="E107" s="2013" t="s">
        <v>161</v>
      </c>
      <c r="F107" s="2013" t="s">
        <v>162</v>
      </c>
      <c r="G107" s="2013" t="s">
        <v>161</v>
      </c>
      <c r="H107" s="4201" t="s">
        <v>162</v>
      </c>
      <c r="I107" s="4202">
        <v>43164</v>
      </c>
      <c r="J107" s="4203">
        <v>43165</v>
      </c>
      <c r="K107" s="4203">
        <v>43166</v>
      </c>
      <c r="L107" s="4203">
        <v>43167</v>
      </c>
      <c r="M107" s="4203">
        <v>43168</v>
      </c>
      <c r="N107" s="4203">
        <v>43169</v>
      </c>
      <c r="O107" s="4203">
        <v>43169</v>
      </c>
      <c r="P107" s="4203">
        <v>43170</v>
      </c>
      <c r="Q107" s="4203">
        <v>43171</v>
      </c>
      <c r="R107" s="4203">
        <v>43171</v>
      </c>
      <c r="S107" s="4203">
        <v>43173</v>
      </c>
      <c r="T107" s="4203">
        <v>43174</v>
      </c>
      <c r="U107" s="4203">
        <v>43179</v>
      </c>
      <c r="V107" s="4203">
        <v>43180</v>
      </c>
      <c r="W107" s="4203">
        <v>43182</v>
      </c>
      <c r="X107" s="4203">
        <v>43182</v>
      </c>
      <c r="Y107" s="4203">
        <v>43186</v>
      </c>
      <c r="Z107" s="4203">
        <v>43186</v>
      </c>
      <c r="AA107" s="4203">
        <v>43200</v>
      </c>
      <c r="AB107" s="4204">
        <v>43200</v>
      </c>
      <c r="AC107" s="4242"/>
    </row>
    <row r="108" spans="1:34" s="404" customFormat="1" ht="15">
      <c r="A108" s="4205">
        <v>11</v>
      </c>
      <c r="B108" s="4137" t="s">
        <v>1945</v>
      </c>
      <c r="C108" s="4137" t="s">
        <v>56</v>
      </c>
      <c r="D108" s="4137" t="s">
        <v>1946</v>
      </c>
      <c r="E108" s="4138" t="s">
        <v>157</v>
      </c>
      <c r="F108" s="4138" t="s">
        <v>158</v>
      </c>
      <c r="G108" s="4138" t="s">
        <v>157</v>
      </c>
      <c r="H108" s="4206" t="s">
        <v>158</v>
      </c>
      <c r="I108" s="4207">
        <v>43171</v>
      </c>
      <c r="J108" s="4198">
        <v>43172</v>
      </c>
      <c r="K108" s="4198">
        <v>43173</v>
      </c>
      <c r="L108" s="4198">
        <v>43174</v>
      </c>
      <c r="M108" s="4198">
        <v>43175</v>
      </c>
      <c r="N108" s="4198">
        <v>43176</v>
      </c>
      <c r="O108" s="4198">
        <v>43176</v>
      </c>
      <c r="P108" s="4198">
        <v>43177</v>
      </c>
      <c r="Q108" s="4198">
        <v>43178</v>
      </c>
      <c r="R108" s="4198">
        <v>43178</v>
      </c>
      <c r="S108" s="4198">
        <v>43180</v>
      </c>
      <c r="T108" s="4198">
        <v>43181</v>
      </c>
      <c r="U108" s="4198">
        <v>43186</v>
      </c>
      <c r="V108" s="4198">
        <v>43187</v>
      </c>
      <c r="W108" s="4198">
        <v>43189</v>
      </c>
      <c r="X108" s="4198">
        <v>43189</v>
      </c>
      <c r="Y108" s="4198" t="s">
        <v>3630</v>
      </c>
      <c r="Z108" s="4198" t="s">
        <v>193</v>
      </c>
      <c r="AA108" s="4610" t="s">
        <v>974</v>
      </c>
      <c r="AB108" s="4611"/>
    </row>
    <row r="109" spans="1:34" s="404" customFormat="1" ht="15">
      <c r="A109" s="4205">
        <v>12</v>
      </c>
      <c r="B109" s="4137" t="s">
        <v>218</v>
      </c>
      <c r="C109" s="4137" t="s">
        <v>56</v>
      </c>
      <c r="D109" s="4137" t="s">
        <v>219</v>
      </c>
      <c r="E109" s="4138" t="s">
        <v>195</v>
      </c>
      <c r="F109" s="4138" t="s">
        <v>196</v>
      </c>
      <c r="G109" s="4138" t="s">
        <v>195</v>
      </c>
      <c r="H109" s="4206" t="s">
        <v>196</v>
      </c>
      <c r="I109" s="4207" t="s">
        <v>193</v>
      </c>
      <c r="J109" s="4198" t="s">
        <v>193</v>
      </c>
      <c r="K109" s="4198">
        <f>K108+14</f>
        <v>43187</v>
      </c>
      <c r="L109" s="4198">
        <f t="shared" ref="L109:P109" si="22">L108+14</f>
        <v>43188</v>
      </c>
      <c r="M109" s="4198">
        <f t="shared" si="22"/>
        <v>43189</v>
      </c>
      <c r="N109" s="4198">
        <f t="shared" si="22"/>
        <v>43190</v>
      </c>
      <c r="O109" s="4198">
        <f t="shared" si="22"/>
        <v>43190</v>
      </c>
      <c r="P109" s="4198">
        <f t="shared" si="22"/>
        <v>43191</v>
      </c>
      <c r="Q109" s="4198" t="s">
        <v>3630</v>
      </c>
      <c r="R109" s="4198" t="s">
        <v>193</v>
      </c>
      <c r="S109" s="4198">
        <v>43193</v>
      </c>
      <c r="T109" s="4198">
        <v>43194</v>
      </c>
      <c r="U109" s="4198">
        <v>43199</v>
      </c>
      <c r="V109" s="4198">
        <v>43200</v>
      </c>
      <c r="W109" s="4198">
        <v>43202</v>
      </c>
      <c r="X109" s="4198">
        <v>43202</v>
      </c>
      <c r="Y109" s="4198">
        <v>43206</v>
      </c>
      <c r="Z109" s="4198">
        <v>43206</v>
      </c>
      <c r="AA109" s="4610" t="s">
        <v>1415</v>
      </c>
      <c r="AB109" s="4611"/>
      <c r="AC109" s="1004"/>
    </row>
    <row r="110" spans="1:34" s="404" customFormat="1" ht="15.75" thickBot="1">
      <c r="A110" s="4208">
        <v>13</v>
      </c>
      <c r="B110" s="4157" t="s">
        <v>272</v>
      </c>
      <c r="C110" s="4157" t="s">
        <v>56</v>
      </c>
      <c r="D110" s="4158" t="s">
        <v>211</v>
      </c>
      <c r="E110" s="4158" t="s">
        <v>1293</v>
      </c>
      <c r="F110" s="4158"/>
      <c r="G110" s="4158" t="s">
        <v>2058</v>
      </c>
      <c r="H110" s="4209"/>
      <c r="I110" s="4210">
        <v>43185</v>
      </c>
      <c r="J110" s="4211">
        <v>43186</v>
      </c>
      <c r="K110" s="4211">
        <v>43187</v>
      </c>
      <c r="L110" s="4211">
        <v>43188</v>
      </c>
      <c r="M110" s="4612" t="s">
        <v>974</v>
      </c>
      <c r="N110" s="4613"/>
      <c r="O110" s="4613"/>
      <c r="P110" s="4613"/>
      <c r="Q110" s="4613"/>
      <c r="R110" s="4613"/>
      <c r="S110" s="4613"/>
      <c r="T110" s="4613"/>
      <c r="U110" s="4613"/>
      <c r="V110" s="4613"/>
      <c r="W110" s="4613"/>
      <c r="X110" s="4613"/>
      <c r="Y110" s="4613"/>
      <c r="Z110" s="4613"/>
      <c r="AA110" s="4613"/>
      <c r="AB110" s="4614"/>
      <c r="AC110" s="4212"/>
      <c r="AD110" s="4212"/>
    </row>
    <row r="111" spans="1:34" s="404" customFormat="1" ht="15.75" thickBot="1">
      <c r="A111" s="1570"/>
      <c r="B111" s="2040"/>
      <c r="C111" s="2040"/>
      <c r="D111" s="2041"/>
      <c r="E111" s="2041"/>
      <c r="F111" s="2041"/>
      <c r="G111" s="2041"/>
      <c r="H111" s="2041"/>
      <c r="I111" s="4213" t="s">
        <v>26</v>
      </c>
      <c r="J111" s="4213" t="s">
        <v>33</v>
      </c>
      <c r="K111" s="4213"/>
      <c r="L111" s="4213"/>
      <c r="M111" s="4212"/>
      <c r="N111" s="4212"/>
      <c r="O111" s="4212"/>
      <c r="P111" s="4212"/>
      <c r="Q111" s="4212"/>
      <c r="R111" s="4212"/>
      <c r="S111" s="4212"/>
      <c r="T111" s="4212"/>
      <c r="U111" s="4212"/>
      <c r="V111" s="4212"/>
      <c r="W111" s="4212"/>
      <c r="X111" s="4212"/>
      <c r="Y111" s="4212"/>
      <c r="Z111" s="4212"/>
      <c r="AA111" s="4213" t="s">
        <v>33</v>
      </c>
      <c r="AB111" s="4213" t="s">
        <v>26</v>
      </c>
      <c r="AC111" s="4213"/>
      <c r="AD111" s="4213"/>
      <c r="AE111" s="4214"/>
      <c r="AF111" s="4214"/>
      <c r="AG111" s="4215" t="s">
        <v>26</v>
      </c>
      <c r="AH111" s="4215" t="s">
        <v>33</v>
      </c>
    </row>
    <row r="112" spans="1:34" s="404" customFormat="1" ht="15" customHeight="1">
      <c r="A112" s="4615" t="s">
        <v>127</v>
      </c>
      <c r="B112" s="4540" t="s">
        <v>0</v>
      </c>
      <c r="C112" s="4552" t="s">
        <v>94</v>
      </c>
      <c r="D112" s="4582" t="s">
        <v>742</v>
      </c>
      <c r="E112" s="4558" t="s">
        <v>18</v>
      </c>
      <c r="F112" s="4559"/>
      <c r="G112" s="4558" t="s">
        <v>18</v>
      </c>
      <c r="H112" s="4564"/>
      <c r="I112" s="4546" t="s">
        <v>1549</v>
      </c>
      <c r="J112" s="4619"/>
      <c r="K112" s="4619" t="s">
        <v>781</v>
      </c>
      <c r="L112" s="4545"/>
      <c r="M112" s="4545" t="s">
        <v>2063</v>
      </c>
      <c r="N112" s="4546"/>
      <c r="O112" s="4568" t="s">
        <v>125</v>
      </c>
      <c r="P112" s="4547"/>
      <c r="Q112" s="4545" t="s">
        <v>2269</v>
      </c>
      <c r="R112" s="4546"/>
      <c r="S112" s="4568" t="s">
        <v>2480</v>
      </c>
      <c r="T112" s="4547"/>
      <c r="U112" s="4545" t="s">
        <v>22</v>
      </c>
      <c r="V112" s="4546"/>
      <c r="W112" s="4550" t="s">
        <v>364</v>
      </c>
      <c r="X112" s="4551"/>
      <c r="Y112" s="4550" t="s">
        <v>32</v>
      </c>
      <c r="Z112" s="4551"/>
      <c r="AA112" s="4550" t="s">
        <v>119</v>
      </c>
      <c r="AB112" s="4551"/>
      <c r="AC112" s="4545" t="s">
        <v>615</v>
      </c>
      <c r="AD112" s="4546"/>
      <c r="AE112" s="4545" t="s">
        <v>824</v>
      </c>
      <c r="AF112" s="4546"/>
      <c r="AG112" s="4619" t="s">
        <v>1549</v>
      </c>
      <c r="AH112" s="4621"/>
    </row>
    <row r="113" spans="1:34" s="404" customFormat="1" ht="15">
      <c r="A113" s="4616"/>
      <c r="B113" s="4541"/>
      <c r="C113" s="4609"/>
      <c r="D113" s="4583"/>
      <c r="E113" s="4560"/>
      <c r="F113" s="4561"/>
      <c r="G113" s="4560"/>
      <c r="H113" s="4565"/>
      <c r="I113" s="4543" t="s">
        <v>1550</v>
      </c>
      <c r="J113" s="4620"/>
      <c r="K113" s="4620" t="s">
        <v>785</v>
      </c>
      <c r="L113" s="4544"/>
      <c r="M113" s="4620" t="s">
        <v>3631</v>
      </c>
      <c r="N113" s="4620"/>
      <c r="O113" s="4620" t="s">
        <v>3632</v>
      </c>
      <c r="P113" s="4620"/>
      <c r="Q113" s="4620" t="s">
        <v>3633</v>
      </c>
      <c r="R113" s="4620"/>
      <c r="S113" s="4620" t="s">
        <v>569</v>
      </c>
      <c r="T113" s="4620"/>
      <c r="U113" s="4620" t="s">
        <v>570</v>
      </c>
      <c r="V113" s="4620"/>
      <c r="W113" s="4620" t="s">
        <v>826</v>
      </c>
      <c r="X113" s="4620"/>
      <c r="Y113" s="4620" t="s">
        <v>989</v>
      </c>
      <c r="Z113" s="4620"/>
      <c r="AA113" s="4620" t="s">
        <v>791</v>
      </c>
      <c r="AB113" s="4620"/>
      <c r="AC113" s="4620" t="s">
        <v>792</v>
      </c>
      <c r="AD113" s="4620"/>
      <c r="AE113" s="4620" t="s">
        <v>794</v>
      </c>
      <c r="AF113" s="4620"/>
      <c r="AG113" s="4620" t="s">
        <v>1550</v>
      </c>
      <c r="AH113" s="4622"/>
    </row>
    <row r="114" spans="1:34" s="404" customFormat="1" ht="15">
      <c r="A114" s="4616"/>
      <c r="B114" s="4541"/>
      <c r="C114" s="4609"/>
      <c r="D114" s="4618"/>
      <c r="E114" s="4562"/>
      <c r="F114" s="4563"/>
      <c r="G114" s="4562"/>
      <c r="H114" s="4566"/>
      <c r="I114" s="4543" t="s">
        <v>1551</v>
      </c>
      <c r="J114" s="4620"/>
      <c r="K114" s="4620" t="s">
        <v>796</v>
      </c>
      <c r="L114" s="4544"/>
      <c r="M114" s="4620" t="s">
        <v>527</v>
      </c>
      <c r="N114" s="4620"/>
      <c r="O114" s="4620" t="s">
        <v>528</v>
      </c>
      <c r="P114" s="4620"/>
      <c r="Q114" s="4620" t="s">
        <v>1932</v>
      </c>
      <c r="R114" s="4620"/>
      <c r="S114" s="4620" t="s">
        <v>13</v>
      </c>
      <c r="T114" s="4620"/>
      <c r="U114" s="4620" t="s">
        <v>220</v>
      </c>
      <c r="V114" s="4620"/>
      <c r="W114" s="4620" t="s">
        <v>508</v>
      </c>
      <c r="X114" s="4620"/>
      <c r="Y114" s="4620" t="s">
        <v>25</v>
      </c>
      <c r="Z114" s="4620"/>
      <c r="AA114" s="4620" t="s">
        <v>618</v>
      </c>
      <c r="AB114" s="4620"/>
      <c r="AC114" s="4620" t="s">
        <v>619</v>
      </c>
      <c r="AD114" s="4620"/>
      <c r="AE114" s="4620" t="s">
        <v>800</v>
      </c>
      <c r="AF114" s="4620"/>
      <c r="AG114" s="4620" t="s">
        <v>1551</v>
      </c>
      <c r="AH114" s="4622"/>
    </row>
    <row r="115" spans="1:34" s="404" customFormat="1" ht="15">
      <c r="A115" s="4616"/>
      <c r="B115" s="4541"/>
      <c r="C115" s="4609"/>
      <c r="D115" s="4569" t="s">
        <v>745</v>
      </c>
      <c r="E115" s="4570" t="s">
        <v>745</v>
      </c>
      <c r="F115" s="4571"/>
      <c r="G115" s="4570" t="s">
        <v>19</v>
      </c>
      <c r="H115" s="4572"/>
      <c r="I115" s="4092" t="s">
        <v>3</v>
      </c>
      <c r="J115" s="4093" t="s">
        <v>1</v>
      </c>
      <c r="K115" s="4093" t="s">
        <v>3</v>
      </c>
      <c r="L115" s="4216" t="s">
        <v>1</v>
      </c>
      <c r="M115" s="4093" t="s">
        <v>3</v>
      </c>
      <c r="N115" s="4093" t="s">
        <v>1</v>
      </c>
      <c r="O115" s="4093" t="s">
        <v>3</v>
      </c>
      <c r="P115" s="4093" t="s">
        <v>1</v>
      </c>
      <c r="Q115" s="4093" t="s">
        <v>3</v>
      </c>
      <c r="R115" s="4093" t="s">
        <v>1</v>
      </c>
      <c r="S115" s="4093" t="s">
        <v>3</v>
      </c>
      <c r="T115" s="4093" t="s">
        <v>1</v>
      </c>
      <c r="U115" s="4093" t="s">
        <v>3</v>
      </c>
      <c r="V115" s="4093" t="s">
        <v>1</v>
      </c>
      <c r="W115" s="4093" t="s">
        <v>3</v>
      </c>
      <c r="X115" s="4093" t="s">
        <v>1</v>
      </c>
      <c r="Y115" s="4093" t="s">
        <v>3</v>
      </c>
      <c r="Z115" s="4093" t="s">
        <v>1</v>
      </c>
      <c r="AA115" s="4093" t="s">
        <v>3</v>
      </c>
      <c r="AB115" s="4093" t="s">
        <v>1</v>
      </c>
      <c r="AC115" s="4093" t="s">
        <v>3</v>
      </c>
      <c r="AD115" s="4093" t="s">
        <v>1</v>
      </c>
      <c r="AE115" s="4093" t="s">
        <v>3</v>
      </c>
      <c r="AF115" s="4093" t="s">
        <v>1</v>
      </c>
      <c r="AG115" s="4093" t="s">
        <v>3</v>
      </c>
      <c r="AH115" s="4124" t="s">
        <v>1</v>
      </c>
    </row>
    <row r="116" spans="1:34" s="404" customFormat="1" ht="15">
      <c r="A116" s="4616"/>
      <c r="B116" s="4541"/>
      <c r="C116" s="4609"/>
      <c r="D116" s="4556"/>
      <c r="E116" s="4560"/>
      <c r="F116" s="4561"/>
      <c r="G116" s="4560"/>
      <c r="H116" s="4565"/>
      <c r="I116" s="4097" t="s">
        <v>14</v>
      </c>
      <c r="J116" s="4096" t="s">
        <v>14</v>
      </c>
      <c r="K116" s="4096" t="s">
        <v>11</v>
      </c>
      <c r="L116" s="4217" t="s">
        <v>12</v>
      </c>
      <c r="M116" s="4096" t="s">
        <v>7</v>
      </c>
      <c r="N116" s="4096" t="s">
        <v>7</v>
      </c>
      <c r="O116" s="4096" t="s">
        <v>9</v>
      </c>
      <c r="P116" s="4096" t="s">
        <v>9</v>
      </c>
      <c r="Q116" s="4096" t="s">
        <v>10</v>
      </c>
      <c r="R116" s="4096" t="s">
        <v>10</v>
      </c>
      <c r="S116" s="4096" t="s">
        <v>14</v>
      </c>
      <c r="T116" s="4096" t="s">
        <v>11</v>
      </c>
      <c r="U116" s="4096" t="s">
        <v>7</v>
      </c>
      <c r="V116" s="4096" t="s">
        <v>8</v>
      </c>
      <c r="W116" s="4096" t="s">
        <v>10</v>
      </c>
      <c r="X116" s="4096" t="s">
        <v>10</v>
      </c>
      <c r="Y116" s="4096" t="s">
        <v>11</v>
      </c>
      <c r="Z116" s="4096" t="s">
        <v>12</v>
      </c>
      <c r="AA116" s="4096" t="s">
        <v>14</v>
      </c>
      <c r="AB116" s="4096" t="s">
        <v>11</v>
      </c>
      <c r="AC116" s="4096" t="s">
        <v>7</v>
      </c>
      <c r="AD116" s="4096" t="s">
        <v>7</v>
      </c>
      <c r="AE116" s="4096" t="s">
        <v>14</v>
      </c>
      <c r="AF116" s="4096" t="s">
        <v>14</v>
      </c>
      <c r="AG116" s="4096" t="s">
        <v>14</v>
      </c>
      <c r="AH116" s="4125" t="s">
        <v>14</v>
      </c>
    </row>
    <row r="117" spans="1:34" s="404" customFormat="1" ht="15.75" thickBot="1">
      <c r="A117" s="4617"/>
      <c r="B117" s="4541"/>
      <c r="C117" s="4609"/>
      <c r="D117" s="4556"/>
      <c r="E117" s="4560"/>
      <c r="F117" s="4561"/>
      <c r="G117" s="4560"/>
      <c r="H117" s="4565"/>
      <c r="I117" s="4128" t="s">
        <v>79</v>
      </c>
      <c r="J117" s="4127" t="s">
        <v>34</v>
      </c>
      <c r="K117" s="4126" t="s">
        <v>34</v>
      </c>
      <c r="L117" s="4218" t="s">
        <v>80</v>
      </c>
      <c r="M117" s="4126" t="s">
        <v>312</v>
      </c>
      <c r="N117" s="4127" t="s">
        <v>78</v>
      </c>
      <c r="O117" s="4126" t="s">
        <v>63</v>
      </c>
      <c r="P117" s="4127" t="s">
        <v>134</v>
      </c>
      <c r="Q117" s="4126" t="s">
        <v>217</v>
      </c>
      <c r="R117" s="4127" t="s">
        <v>134</v>
      </c>
      <c r="S117" s="4126" t="s">
        <v>221</v>
      </c>
      <c r="T117" s="4127" t="s">
        <v>86</v>
      </c>
      <c r="U117" s="4126" t="s">
        <v>61</v>
      </c>
      <c r="V117" s="4127" t="s">
        <v>61</v>
      </c>
      <c r="W117" s="4127" t="s">
        <v>77</v>
      </c>
      <c r="X117" s="4127" t="s">
        <v>76</v>
      </c>
      <c r="Y117" s="4127" t="s">
        <v>85</v>
      </c>
      <c r="Z117" s="4127" t="s">
        <v>79</v>
      </c>
      <c r="AA117" s="4127" t="s">
        <v>16</v>
      </c>
      <c r="AB117" s="4127" t="s">
        <v>59</v>
      </c>
      <c r="AC117" s="4127" t="s">
        <v>60</v>
      </c>
      <c r="AD117" s="4127" t="s">
        <v>221</v>
      </c>
      <c r="AE117" s="4126" t="s">
        <v>312</v>
      </c>
      <c r="AF117" s="4127" t="s">
        <v>78</v>
      </c>
      <c r="AG117" s="4126" t="s">
        <v>79</v>
      </c>
      <c r="AH117" s="4129" t="s">
        <v>34</v>
      </c>
    </row>
    <row r="118" spans="1:34" s="404" customFormat="1" ht="15">
      <c r="A118" s="4219">
        <v>13</v>
      </c>
      <c r="B118" s="2011" t="s">
        <v>2382</v>
      </c>
      <c r="C118" s="2012" t="s">
        <v>56</v>
      </c>
      <c r="D118" s="2013" t="s">
        <v>2383</v>
      </c>
      <c r="E118" s="2013" t="s">
        <v>2035</v>
      </c>
      <c r="F118" s="2013" t="s">
        <v>2036</v>
      </c>
      <c r="G118" s="2013" t="s">
        <v>2035</v>
      </c>
      <c r="H118" s="2014" t="s">
        <v>2036</v>
      </c>
      <c r="I118" s="4623" t="s">
        <v>2829</v>
      </c>
      <c r="J118" s="4624"/>
      <c r="K118" s="4624"/>
      <c r="L118" s="4624"/>
      <c r="M118" s="4624"/>
      <c r="N118" s="4624"/>
      <c r="O118" s="4624"/>
      <c r="P118" s="4624"/>
      <c r="Q118" s="4624"/>
      <c r="R118" s="4625"/>
      <c r="S118" s="4220">
        <v>43193</v>
      </c>
      <c r="T118" s="4220">
        <v>43194</v>
      </c>
      <c r="U118" s="4220">
        <v>43196</v>
      </c>
      <c r="V118" s="4220">
        <v>43197</v>
      </c>
      <c r="W118" s="4220">
        <v>43199</v>
      </c>
      <c r="X118" s="4220">
        <v>43199</v>
      </c>
      <c r="Y118" s="4220">
        <v>43201</v>
      </c>
      <c r="Z118" s="4220">
        <v>43202</v>
      </c>
      <c r="AA118" s="4220">
        <v>43207</v>
      </c>
      <c r="AB118" s="4220">
        <v>43208</v>
      </c>
      <c r="AC118" s="4220">
        <v>43210</v>
      </c>
      <c r="AD118" s="4220">
        <v>43210</v>
      </c>
      <c r="AE118" s="4220">
        <v>43214</v>
      </c>
      <c r="AF118" s="4220">
        <v>43214</v>
      </c>
      <c r="AG118" s="4220">
        <v>43221</v>
      </c>
      <c r="AH118" s="4221">
        <v>43221</v>
      </c>
    </row>
    <row r="119" spans="1:34" ht="15">
      <c r="A119" s="4195">
        <v>14</v>
      </c>
      <c r="B119" s="4136" t="s">
        <v>511</v>
      </c>
      <c r="C119" s="4137" t="s">
        <v>56</v>
      </c>
      <c r="D119" s="4138" t="s">
        <v>512</v>
      </c>
      <c r="E119" s="4138" t="s">
        <v>532</v>
      </c>
      <c r="F119" s="4138" t="s">
        <v>976</v>
      </c>
      <c r="G119" s="4138" t="s">
        <v>532</v>
      </c>
      <c r="H119" s="4139" t="s">
        <v>976</v>
      </c>
      <c r="I119" s="4222">
        <v>43193</v>
      </c>
      <c r="J119" s="4223">
        <v>43193</v>
      </c>
      <c r="K119" s="4224">
        <v>43194</v>
      </c>
      <c r="L119" s="4224">
        <v>43195</v>
      </c>
      <c r="M119" s="4225">
        <v>43196</v>
      </c>
      <c r="N119" s="4224">
        <v>43196</v>
      </c>
      <c r="O119" s="4224" t="s">
        <v>193</v>
      </c>
      <c r="P119" s="4224" t="s">
        <v>193</v>
      </c>
      <c r="Q119" s="4224">
        <v>43199</v>
      </c>
      <c r="R119" s="4224">
        <v>43199</v>
      </c>
      <c r="S119" s="4224">
        <v>43200</v>
      </c>
      <c r="T119" s="4224">
        <v>43201</v>
      </c>
      <c r="U119" s="4224">
        <v>43203</v>
      </c>
      <c r="V119" s="4224">
        <v>43204</v>
      </c>
      <c r="W119" s="4224">
        <v>43206</v>
      </c>
      <c r="X119" s="4224">
        <v>43206</v>
      </c>
      <c r="Y119" s="4224">
        <v>43208</v>
      </c>
      <c r="Z119" s="4224">
        <v>43209</v>
      </c>
      <c r="AA119" s="4224">
        <v>43214</v>
      </c>
      <c r="AB119" s="4224">
        <v>43215</v>
      </c>
      <c r="AC119" s="4224">
        <v>43217</v>
      </c>
      <c r="AD119" s="4224">
        <v>43217</v>
      </c>
      <c r="AE119" s="4224">
        <v>43221</v>
      </c>
      <c r="AF119" s="4224">
        <v>43221</v>
      </c>
      <c r="AG119" s="4224">
        <v>43228</v>
      </c>
      <c r="AH119" s="4226">
        <v>43228</v>
      </c>
    </row>
    <row r="120" spans="1:34" ht="15">
      <c r="A120" s="4195">
        <v>15</v>
      </c>
      <c r="B120" s="4136" t="s">
        <v>1740</v>
      </c>
      <c r="C120" s="4137" t="s">
        <v>56</v>
      </c>
      <c r="D120" s="4138" t="s">
        <v>1741</v>
      </c>
      <c r="E120" s="4138" t="s">
        <v>145</v>
      </c>
      <c r="F120" s="4138" t="s">
        <v>146</v>
      </c>
      <c r="G120" s="4138" t="s">
        <v>145</v>
      </c>
      <c r="H120" s="4139" t="s">
        <v>146</v>
      </c>
      <c r="I120" s="4227">
        <v>43200</v>
      </c>
      <c r="J120" s="4198">
        <v>43200</v>
      </c>
      <c r="K120" s="4197">
        <v>43201</v>
      </c>
      <c r="L120" s="4197">
        <v>43202</v>
      </c>
      <c r="M120" s="4197">
        <v>43203</v>
      </c>
      <c r="N120" s="4197">
        <v>43203</v>
      </c>
      <c r="O120" s="4224" t="s">
        <v>193</v>
      </c>
      <c r="P120" s="4224" t="s">
        <v>193</v>
      </c>
      <c r="Q120" s="4197">
        <v>43206</v>
      </c>
      <c r="R120" s="4197">
        <v>43206</v>
      </c>
      <c r="S120" s="4197">
        <v>43207</v>
      </c>
      <c r="T120" s="4197">
        <v>43208</v>
      </c>
      <c r="U120" s="4197">
        <v>43210</v>
      </c>
      <c r="V120" s="4197">
        <v>43211</v>
      </c>
      <c r="W120" s="4197">
        <v>43213</v>
      </c>
      <c r="X120" s="4197">
        <v>43213</v>
      </c>
      <c r="Y120" s="4197">
        <v>43215</v>
      </c>
      <c r="Z120" s="4197">
        <v>43216</v>
      </c>
      <c r="AA120" s="4197">
        <v>43221</v>
      </c>
      <c r="AB120" s="4197">
        <v>43222</v>
      </c>
      <c r="AC120" s="4197">
        <v>43224</v>
      </c>
      <c r="AD120" s="4197">
        <v>43224</v>
      </c>
      <c r="AE120" s="4197">
        <v>43228</v>
      </c>
      <c r="AF120" s="4197">
        <v>43228</v>
      </c>
      <c r="AG120" s="4197">
        <v>43235</v>
      </c>
      <c r="AH120" s="4228">
        <v>43235</v>
      </c>
    </row>
    <row r="121" spans="1:34" ht="15">
      <c r="A121" s="4195">
        <v>16</v>
      </c>
      <c r="B121" s="4136" t="s">
        <v>197</v>
      </c>
      <c r="C121" s="4137" t="s">
        <v>56</v>
      </c>
      <c r="D121" s="4137" t="s">
        <v>198</v>
      </c>
      <c r="E121" s="4138" t="s">
        <v>1580</v>
      </c>
      <c r="F121" s="4138" t="s">
        <v>962</v>
      </c>
      <c r="G121" s="4138" t="s">
        <v>1580</v>
      </c>
      <c r="H121" s="4139" t="s">
        <v>962</v>
      </c>
      <c r="I121" s="4227">
        <v>43207</v>
      </c>
      <c r="J121" s="4198">
        <v>43207</v>
      </c>
      <c r="K121" s="4197">
        <v>43208</v>
      </c>
      <c r="L121" s="4197">
        <v>43209</v>
      </c>
      <c r="M121" s="4197">
        <v>43210</v>
      </c>
      <c r="N121" s="4197">
        <v>43210</v>
      </c>
      <c r="O121" s="4224" t="s">
        <v>193</v>
      </c>
      <c r="P121" s="4224" t="s">
        <v>193</v>
      </c>
      <c r="Q121" s="4197">
        <v>43213</v>
      </c>
      <c r="R121" s="4197">
        <v>43213</v>
      </c>
      <c r="S121" s="4197">
        <v>43214</v>
      </c>
      <c r="T121" s="4197">
        <v>43215</v>
      </c>
      <c r="U121" s="4197">
        <v>43217</v>
      </c>
      <c r="V121" s="4197">
        <v>43218</v>
      </c>
      <c r="W121" s="4197">
        <v>43220</v>
      </c>
      <c r="X121" s="4197">
        <v>43220</v>
      </c>
      <c r="Y121" s="4197">
        <v>43222</v>
      </c>
      <c r="Z121" s="4197">
        <v>43223</v>
      </c>
      <c r="AA121" s="4197">
        <v>43228</v>
      </c>
      <c r="AB121" s="4197">
        <v>43229</v>
      </c>
      <c r="AC121" s="4197">
        <v>43231</v>
      </c>
      <c r="AD121" s="4197">
        <v>43231</v>
      </c>
      <c r="AE121" s="4197">
        <v>43235</v>
      </c>
      <c r="AF121" s="4197">
        <v>43235</v>
      </c>
      <c r="AG121" s="4197">
        <v>43242</v>
      </c>
      <c r="AH121" s="4228">
        <v>43242</v>
      </c>
    </row>
    <row r="122" spans="1:34" ht="15.75" thickBot="1">
      <c r="A122" s="2053">
        <v>17</v>
      </c>
      <c r="B122" s="2035" t="s">
        <v>189</v>
      </c>
      <c r="C122" s="4157" t="s">
        <v>56</v>
      </c>
      <c r="D122" s="4157" t="s">
        <v>190</v>
      </c>
      <c r="E122" s="4158" t="s">
        <v>352</v>
      </c>
      <c r="F122" s="4158" t="s">
        <v>353</v>
      </c>
      <c r="G122" s="4158" t="s">
        <v>352</v>
      </c>
      <c r="H122" s="4159" t="s">
        <v>353</v>
      </c>
      <c r="I122" s="4229">
        <v>43214</v>
      </c>
      <c r="J122" s="4230">
        <v>43214</v>
      </c>
      <c r="K122" s="4230">
        <v>43215</v>
      </c>
      <c r="L122" s="4230">
        <v>43216</v>
      </c>
      <c r="M122" s="4230">
        <v>43217</v>
      </c>
      <c r="N122" s="4230">
        <v>43217</v>
      </c>
      <c r="O122" s="4243" t="s">
        <v>193</v>
      </c>
      <c r="P122" s="4243" t="s">
        <v>193</v>
      </c>
      <c r="Q122" s="4230">
        <v>43220</v>
      </c>
      <c r="R122" s="4230">
        <v>43220</v>
      </c>
      <c r="S122" s="4230">
        <v>43221</v>
      </c>
      <c r="T122" s="4230">
        <v>43222</v>
      </c>
      <c r="U122" s="4230">
        <v>43224</v>
      </c>
      <c r="V122" s="4230">
        <v>43225</v>
      </c>
      <c r="W122" s="4230">
        <v>43227</v>
      </c>
      <c r="X122" s="4230">
        <v>43227</v>
      </c>
      <c r="Y122" s="4230">
        <v>43229</v>
      </c>
      <c r="Z122" s="4230">
        <v>43230</v>
      </c>
      <c r="AA122" s="4230">
        <v>43235</v>
      </c>
      <c r="AB122" s="4230">
        <v>43236</v>
      </c>
      <c r="AC122" s="4230">
        <v>43238</v>
      </c>
      <c r="AD122" s="4230">
        <v>43238</v>
      </c>
      <c r="AE122" s="4230">
        <v>43242</v>
      </c>
      <c r="AF122" s="4230">
        <v>43242</v>
      </c>
      <c r="AG122" s="4230">
        <v>43249</v>
      </c>
      <c r="AH122" s="4231">
        <v>43249</v>
      </c>
    </row>
    <row r="123" spans="1:34" ht="15">
      <c r="A123" s="2049">
        <v>18</v>
      </c>
      <c r="B123" s="2050" t="s">
        <v>2382</v>
      </c>
      <c r="C123" s="2051" t="s">
        <v>56</v>
      </c>
      <c r="D123" s="2052" t="s">
        <v>2383</v>
      </c>
      <c r="E123" s="4232" t="s">
        <v>2037</v>
      </c>
      <c r="F123" s="4232" t="s">
        <v>2038</v>
      </c>
      <c r="G123" s="4232" t="s">
        <v>2037</v>
      </c>
      <c r="H123" s="4233" t="s">
        <v>2038</v>
      </c>
      <c r="I123" s="4234">
        <v>43221</v>
      </c>
      <c r="J123" s="4235">
        <v>43221</v>
      </c>
      <c r="K123" s="4235">
        <v>43222</v>
      </c>
      <c r="L123" s="4235">
        <v>43223</v>
      </c>
      <c r="M123" s="4235">
        <v>43224</v>
      </c>
      <c r="N123" s="4235">
        <v>43224</v>
      </c>
      <c r="O123" s="4244" t="s">
        <v>193</v>
      </c>
      <c r="P123" s="4244" t="s">
        <v>193</v>
      </c>
      <c r="Q123" s="4235">
        <v>43227</v>
      </c>
      <c r="R123" s="4235">
        <v>43227</v>
      </c>
      <c r="S123" s="4235">
        <v>43228</v>
      </c>
      <c r="T123" s="4235">
        <v>43229</v>
      </c>
      <c r="U123" s="4235">
        <v>43231</v>
      </c>
      <c r="V123" s="4235">
        <v>43232</v>
      </c>
      <c r="W123" s="4235">
        <v>43234</v>
      </c>
      <c r="X123" s="4235">
        <v>43234</v>
      </c>
      <c r="Y123" s="4235">
        <v>43236</v>
      </c>
      <c r="Z123" s="4235">
        <v>43237</v>
      </c>
      <c r="AA123" s="4235">
        <v>43242</v>
      </c>
      <c r="AB123" s="4235">
        <v>43243</v>
      </c>
      <c r="AC123" s="4235">
        <v>43245</v>
      </c>
      <c r="AD123" s="4235">
        <v>43245</v>
      </c>
      <c r="AE123" s="4235">
        <v>43249</v>
      </c>
      <c r="AF123" s="4235">
        <v>43249</v>
      </c>
      <c r="AG123" s="4235">
        <v>43256</v>
      </c>
      <c r="AH123" s="4236">
        <v>43256</v>
      </c>
    </row>
    <row r="124" spans="1:34" ht="15">
      <c r="A124" s="4195">
        <v>19</v>
      </c>
      <c r="B124" s="4136" t="s">
        <v>511</v>
      </c>
      <c r="C124" s="4137" t="s">
        <v>56</v>
      </c>
      <c r="D124" s="4138" t="s">
        <v>512</v>
      </c>
      <c r="E124" s="4138" t="s">
        <v>347</v>
      </c>
      <c r="F124" s="4138" t="s">
        <v>348</v>
      </c>
      <c r="G124" s="4138" t="s">
        <v>347</v>
      </c>
      <c r="H124" s="4139" t="s">
        <v>348</v>
      </c>
      <c r="I124" s="4196">
        <v>43228</v>
      </c>
      <c r="J124" s="4197">
        <v>43228</v>
      </c>
      <c r="K124" s="4197">
        <v>43229</v>
      </c>
      <c r="L124" s="4197">
        <v>43230</v>
      </c>
      <c r="M124" s="4197">
        <v>43231</v>
      </c>
      <c r="N124" s="4197">
        <v>43231</v>
      </c>
      <c r="O124" s="4224" t="s">
        <v>193</v>
      </c>
      <c r="P124" s="4224" t="s">
        <v>193</v>
      </c>
      <c r="Q124" s="4197">
        <v>43234</v>
      </c>
      <c r="R124" s="4197">
        <v>43234</v>
      </c>
      <c r="S124" s="4197">
        <v>43235</v>
      </c>
      <c r="T124" s="4197">
        <v>43236</v>
      </c>
      <c r="U124" s="4197">
        <v>43238</v>
      </c>
      <c r="V124" s="4197">
        <v>43239</v>
      </c>
      <c r="W124" s="4197">
        <v>43241</v>
      </c>
      <c r="X124" s="4197">
        <v>43241</v>
      </c>
      <c r="Y124" s="4197">
        <v>43243</v>
      </c>
      <c r="Z124" s="4197">
        <v>43244</v>
      </c>
      <c r="AA124" s="4197">
        <v>43249</v>
      </c>
      <c r="AB124" s="4197">
        <v>43250</v>
      </c>
      <c r="AC124" s="4197">
        <v>43252</v>
      </c>
      <c r="AD124" s="4197">
        <v>43252</v>
      </c>
      <c r="AE124" s="4197">
        <v>43256</v>
      </c>
      <c r="AF124" s="4197">
        <v>43256</v>
      </c>
      <c r="AG124" s="4197">
        <v>43263</v>
      </c>
      <c r="AH124" s="4228">
        <v>43263</v>
      </c>
    </row>
    <row r="125" spans="1:34" ht="15">
      <c r="A125" s="4195">
        <v>20</v>
      </c>
      <c r="B125" s="4136" t="s">
        <v>1740</v>
      </c>
      <c r="C125" s="4137" t="s">
        <v>56</v>
      </c>
      <c r="D125" s="4138" t="s">
        <v>1741</v>
      </c>
      <c r="E125" s="4138" t="s">
        <v>115</v>
      </c>
      <c r="F125" s="4138" t="s">
        <v>116</v>
      </c>
      <c r="G125" s="4138" t="s">
        <v>115</v>
      </c>
      <c r="H125" s="4139" t="s">
        <v>116</v>
      </c>
      <c r="I125" s="4196">
        <v>43235</v>
      </c>
      <c r="J125" s="4197">
        <v>43235</v>
      </c>
      <c r="K125" s="4197">
        <v>43236</v>
      </c>
      <c r="L125" s="4197">
        <v>43237</v>
      </c>
      <c r="M125" s="4197">
        <v>43238</v>
      </c>
      <c r="N125" s="4197">
        <v>43238</v>
      </c>
      <c r="O125" s="4224" t="s">
        <v>193</v>
      </c>
      <c r="P125" s="4224" t="s">
        <v>193</v>
      </c>
      <c r="Q125" s="4197">
        <v>43241</v>
      </c>
      <c r="R125" s="4197">
        <v>43241</v>
      </c>
      <c r="S125" s="4197">
        <v>43242</v>
      </c>
      <c r="T125" s="4197">
        <v>43243</v>
      </c>
      <c r="U125" s="4197">
        <v>43245</v>
      </c>
      <c r="V125" s="4197">
        <v>43246</v>
      </c>
      <c r="W125" s="4197">
        <v>43248</v>
      </c>
      <c r="X125" s="4197">
        <v>43248</v>
      </c>
      <c r="Y125" s="4197">
        <v>43250</v>
      </c>
      <c r="Z125" s="4197">
        <v>43251</v>
      </c>
      <c r="AA125" s="4197">
        <v>43256</v>
      </c>
      <c r="AB125" s="4197">
        <v>43257</v>
      </c>
      <c r="AC125" s="4197">
        <v>43259</v>
      </c>
      <c r="AD125" s="4197">
        <v>43259</v>
      </c>
      <c r="AE125" s="4197">
        <v>43263</v>
      </c>
      <c r="AF125" s="4197">
        <v>43263</v>
      </c>
      <c r="AG125" s="4197">
        <v>43270</v>
      </c>
      <c r="AH125" s="4228">
        <v>43270</v>
      </c>
    </row>
    <row r="126" spans="1:34" ht="15">
      <c r="A126" s="4195">
        <v>21</v>
      </c>
      <c r="B126" s="4136" t="s">
        <v>197</v>
      </c>
      <c r="C126" s="4137" t="s">
        <v>56</v>
      </c>
      <c r="D126" s="4137" t="s">
        <v>198</v>
      </c>
      <c r="E126" s="4138" t="s">
        <v>963</v>
      </c>
      <c r="F126" s="4138" t="s">
        <v>964</v>
      </c>
      <c r="G126" s="4138" t="s">
        <v>963</v>
      </c>
      <c r="H126" s="4139" t="s">
        <v>964</v>
      </c>
      <c r="I126" s="4196">
        <v>43242</v>
      </c>
      <c r="J126" s="4197">
        <v>43242</v>
      </c>
      <c r="K126" s="4197">
        <v>43243</v>
      </c>
      <c r="L126" s="4197">
        <v>43244</v>
      </c>
      <c r="M126" s="4197">
        <v>43245</v>
      </c>
      <c r="N126" s="4197">
        <v>43245</v>
      </c>
      <c r="O126" s="4224" t="s">
        <v>193</v>
      </c>
      <c r="P126" s="4224" t="s">
        <v>193</v>
      </c>
      <c r="Q126" s="4197">
        <v>43248</v>
      </c>
      <c r="R126" s="4197">
        <v>43248</v>
      </c>
      <c r="S126" s="4197">
        <v>43249</v>
      </c>
      <c r="T126" s="4197">
        <v>43250</v>
      </c>
      <c r="U126" s="4197">
        <v>43252</v>
      </c>
      <c r="V126" s="4197">
        <v>43253</v>
      </c>
      <c r="W126" s="4197">
        <v>43255</v>
      </c>
      <c r="X126" s="4197">
        <v>43255</v>
      </c>
      <c r="Y126" s="4197">
        <v>43257</v>
      </c>
      <c r="Z126" s="4197">
        <v>43258</v>
      </c>
      <c r="AA126" s="4197">
        <v>43263</v>
      </c>
      <c r="AB126" s="4197">
        <v>43264</v>
      </c>
      <c r="AC126" s="4197">
        <v>43266</v>
      </c>
      <c r="AD126" s="4197">
        <v>43266</v>
      </c>
      <c r="AE126" s="4197">
        <v>43270</v>
      </c>
      <c r="AF126" s="4197">
        <v>43270</v>
      </c>
      <c r="AG126" s="4197">
        <v>43277</v>
      </c>
      <c r="AH126" s="4228">
        <v>43277</v>
      </c>
    </row>
    <row r="127" spans="1:34" ht="15.75" thickBot="1">
      <c r="A127" s="2053">
        <v>22</v>
      </c>
      <c r="B127" s="2035" t="s">
        <v>189</v>
      </c>
      <c r="C127" s="4157" t="s">
        <v>56</v>
      </c>
      <c r="D127" s="4157" t="s">
        <v>190</v>
      </c>
      <c r="E127" s="4237" t="s">
        <v>360</v>
      </c>
      <c r="F127" s="4237" t="s">
        <v>361</v>
      </c>
      <c r="G127" s="4237" t="s">
        <v>360</v>
      </c>
      <c r="H127" s="4238" t="s">
        <v>361</v>
      </c>
      <c r="I127" s="4239">
        <v>43249</v>
      </c>
      <c r="J127" s="4240">
        <v>43249</v>
      </c>
      <c r="K127" s="4240">
        <v>43250</v>
      </c>
      <c r="L127" s="4240">
        <v>43251</v>
      </c>
      <c r="M127" s="4240">
        <v>43252</v>
      </c>
      <c r="N127" s="4240">
        <v>43252</v>
      </c>
      <c r="O127" s="4245" t="s">
        <v>193</v>
      </c>
      <c r="P127" s="4245" t="s">
        <v>193</v>
      </c>
      <c r="Q127" s="4240">
        <v>43255</v>
      </c>
      <c r="R127" s="4240">
        <v>43255</v>
      </c>
      <c r="S127" s="4240">
        <v>43256</v>
      </c>
      <c r="T127" s="4240">
        <v>43257</v>
      </c>
      <c r="U127" s="4240">
        <v>43259</v>
      </c>
      <c r="V127" s="4240">
        <v>43260</v>
      </c>
      <c r="W127" s="4240">
        <v>43262</v>
      </c>
      <c r="X127" s="4240">
        <v>43262</v>
      </c>
      <c r="Y127" s="4240">
        <v>43264</v>
      </c>
      <c r="Z127" s="4240">
        <v>43265</v>
      </c>
      <c r="AA127" s="4240">
        <v>43270</v>
      </c>
      <c r="AB127" s="4240">
        <v>43271</v>
      </c>
      <c r="AC127" s="4240">
        <v>43273</v>
      </c>
      <c r="AD127" s="4240">
        <v>43273</v>
      </c>
      <c r="AE127" s="4240">
        <v>43277</v>
      </c>
      <c r="AF127" s="4240">
        <v>43277</v>
      </c>
      <c r="AG127" s="4240">
        <v>43284</v>
      </c>
      <c r="AH127" s="4241">
        <v>43284</v>
      </c>
    </row>
  </sheetData>
  <mergeCells count="382">
    <mergeCell ref="I118:R118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D115:D117"/>
    <mergeCell ref="E115:F117"/>
    <mergeCell ref="G115:H117"/>
    <mergeCell ref="AC112:AD112"/>
    <mergeCell ref="AE112:AF112"/>
    <mergeCell ref="AG112:AH112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A108:AB108"/>
    <mergeCell ref="AA109:AB109"/>
    <mergeCell ref="M110:AB110"/>
    <mergeCell ref="A112:A117"/>
    <mergeCell ref="B112:B117"/>
    <mergeCell ref="C112:C117"/>
    <mergeCell ref="D112:D114"/>
    <mergeCell ref="E112:F114"/>
    <mergeCell ref="G112:H114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I114:J114"/>
    <mergeCell ref="K114:L114"/>
    <mergeCell ref="M114:N114"/>
    <mergeCell ref="O114:P114"/>
    <mergeCell ref="Q114:R114"/>
    <mergeCell ref="O103:P103"/>
    <mergeCell ref="Q103:R103"/>
    <mergeCell ref="S103:T103"/>
    <mergeCell ref="U103:V103"/>
    <mergeCell ref="W103:X103"/>
    <mergeCell ref="Y103:Z103"/>
    <mergeCell ref="AA103:AB103"/>
    <mergeCell ref="D104:D106"/>
    <mergeCell ref="E104:F106"/>
    <mergeCell ref="G104:H106"/>
    <mergeCell ref="O101:P101"/>
    <mergeCell ref="Q101:R101"/>
    <mergeCell ref="S101:T101"/>
    <mergeCell ref="U101:V101"/>
    <mergeCell ref="W101:X101"/>
    <mergeCell ref="Y101:Z101"/>
    <mergeCell ref="AA101:AB101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101:A106"/>
    <mergeCell ref="B101:B106"/>
    <mergeCell ref="C101:C106"/>
    <mergeCell ref="D101:D103"/>
    <mergeCell ref="E101:F103"/>
    <mergeCell ref="G101:H103"/>
    <mergeCell ref="I101:J101"/>
    <mergeCell ref="K101:L101"/>
    <mergeCell ref="M101:N101"/>
    <mergeCell ref="I103:J103"/>
    <mergeCell ref="K103:L103"/>
    <mergeCell ref="M103:N103"/>
    <mergeCell ref="I29:J29"/>
    <mergeCell ref="Y27:Z27"/>
    <mergeCell ref="AA27:AB27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I27:J27"/>
    <mergeCell ref="K27:L27"/>
    <mergeCell ref="M27:N27"/>
    <mergeCell ref="O27:P27"/>
    <mergeCell ref="Q27:R27"/>
    <mergeCell ref="S27:T27"/>
    <mergeCell ref="U27:V27"/>
    <mergeCell ref="W27:X27"/>
    <mergeCell ref="M29:N29"/>
    <mergeCell ref="O29:P29"/>
    <mergeCell ref="Q29:R29"/>
    <mergeCell ref="AA95:AB95"/>
    <mergeCell ref="O80:P80"/>
    <mergeCell ref="Q80:R80"/>
    <mergeCell ref="U37:V37"/>
    <mergeCell ref="W37:X37"/>
    <mergeCell ref="S43:T43"/>
    <mergeCell ref="U43:V43"/>
    <mergeCell ref="W43:X43"/>
    <mergeCell ref="Y43:Z43"/>
    <mergeCell ref="O37:P37"/>
    <mergeCell ref="Q37:R37"/>
    <mergeCell ref="S37:T37"/>
    <mergeCell ref="Q76:R76"/>
    <mergeCell ref="S76:T76"/>
    <mergeCell ref="U76:V76"/>
    <mergeCell ref="W76:X76"/>
    <mergeCell ref="U70:V70"/>
    <mergeCell ref="AK6:AL6"/>
    <mergeCell ref="S6:T6"/>
    <mergeCell ref="U6:V6"/>
    <mergeCell ref="W6:X6"/>
    <mergeCell ref="U19:V19"/>
    <mergeCell ref="W19:X19"/>
    <mergeCell ref="U35:V35"/>
    <mergeCell ref="W35:X35"/>
    <mergeCell ref="U36:V36"/>
    <mergeCell ref="W36:X36"/>
    <mergeCell ref="S35:T35"/>
    <mergeCell ref="S29:T29"/>
    <mergeCell ref="U29:V29"/>
    <mergeCell ref="W29:X29"/>
    <mergeCell ref="Y29:Z29"/>
    <mergeCell ref="AA29:AB29"/>
    <mergeCell ref="AK5:AL5"/>
    <mergeCell ref="AA6:AB6"/>
    <mergeCell ref="AC6:AD6"/>
    <mergeCell ref="AE6:AF6"/>
    <mergeCell ref="AA5:AB5"/>
    <mergeCell ref="AC5:AD5"/>
    <mergeCell ref="Y5:Z5"/>
    <mergeCell ref="B19:B24"/>
    <mergeCell ref="C19:C24"/>
    <mergeCell ref="D19:D21"/>
    <mergeCell ref="E19:F21"/>
    <mergeCell ref="AG6:AH6"/>
    <mergeCell ref="AI6:AJ6"/>
    <mergeCell ref="AE5:AF5"/>
    <mergeCell ref="AG5:AH5"/>
    <mergeCell ref="AI5:AJ5"/>
    <mergeCell ref="AA21:AB21"/>
    <mergeCell ref="AA20:AB20"/>
    <mergeCell ref="G19:H21"/>
    <mergeCell ref="K19:L19"/>
    <mergeCell ref="M19:N19"/>
    <mergeCell ref="O19:P19"/>
    <mergeCell ref="Q19:R19"/>
    <mergeCell ref="S19:T19"/>
    <mergeCell ref="A4:A9"/>
    <mergeCell ref="B4:B9"/>
    <mergeCell ref="C4:C9"/>
    <mergeCell ref="D4:D6"/>
    <mergeCell ref="E4:F6"/>
    <mergeCell ref="G4:H6"/>
    <mergeCell ref="I4:J4"/>
    <mergeCell ref="K4:L4"/>
    <mergeCell ref="M4:N4"/>
    <mergeCell ref="I5:J5"/>
    <mergeCell ref="D7:D9"/>
    <mergeCell ref="E7:F9"/>
    <mergeCell ref="G7:H9"/>
    <mergeCell ref="K29:L29"/>
    <mergeCell ref="M6:N6"/>
    <mergeCell ref="K6:L6"/>
    <mergeCell ref="M20:N20"/>
    <mergeCell ref="O20:P20"/>
    <mergeCell ref="K5:L5"/>
    <mergeCell ref="I6:J6"/>
    <mergeCell ref="AK4:AL4"/>
    <mergeCell ref="Y19:Z19"/>
    <mergeCell ref="AA19:AB19"/>
    <mergeCell ref="O4:P4"/>
    <mergeCell ref="Q4:R4"/>
    <mergeCell ref="Y21:Z21"/>
    <mergeCell ref="M5:N5"/>
    <mergeCell ref="O6:P6"/>
    <mergeCell ref="Q6:R6"/>
    <mergeCell ref="Y6:Z6"/>
    <mergeCell ref="Y20:Z20"/>
    <mergeCell ref="O5:P5"/>
    <mergeCell ref="Q5:R5"/>
    <mergeCell ref="S5:T5"/>
    <mergeCell ref="U5:V5"/>
    <mergeCell ref="W5:X5"/>
    <mergeCell ref="I19:J19"/>
    <mergeCell ref="I20:J20"/>
    <mergeCell ref="K20:L20"/>
    <mergeCell ref="M21:N21"/>
    <mergeCell ref="O21:P21"/>
    <mergeCell ref="Q21:R21"/>
    <mergeCell ref="S21:T21"/>
    <mergeCell ref="U21:V21"/>
    <mergeCell ref="W21:X21"/>
    <mergeCell ref="Q20:R20"/>
    <mergeCell ref="S20:T20"/>
    <mergeCell ref="U20:V20"/>
    <mergeCell ref="W20:X20"/>
    <mergeCell ref="I21:J21"/>
    <mergeCell ref="K21:L21"/>
    <mergeCell ref="AG4:AH4"/>
    <mergeCell ref="AI4:AJ4"/>
    <mergeCell ref="S4:T4"/>
    <mergeCell ref="U4:V4"/>
    <mergeCell ref="W4:X4"/>
    <mergeCell ref="Y4:Z4"/>
    <mergeCell ref="AA4:AB4"/>
    <mergeCell ref="AC4:AD4"/>
    <mergeCell ref="AE4:AF4"/>
    <mergeCell ref="A35:A40"/>
    <mergeCell ref="B35:B40"/>
    <mergeCell ref="C35:C40"/>
    <mergeCell ref="D35:D37"/>
    <mergeCell ref="E35:F37"/>
    <mergeCell ref="G35:H37"/>
    <mergeCell ref="I35:J35"/>
    <mergeCell ref="K35:L35"/>
    <mergeCell ref="D22:D24"/>
    <mergeCell ref="E22:F24"/>
    <mergeCell ref="G22:H24"/>
    <mergeCell ref="B26:H26"/>
    <mergeCell ref="A27:A32"/>
    <mergeCell ref="B27:B32"/>
    <mergeCell ref="C27:C32"/>
    <mergeCell ref="D27:D29"/>
    <mergeCell ref="E27:F29"/>
    <mergeCell ref="G27:H29"/>
    <mergeCell ref="D30:D32"/>
    <mergeCell ref="E30:F32"/>
    <mergeCell ref="G30:H32"/>
    <mergeCell ref="I37:J37"/>
    <mergeCell ref="K37:L37"/>
    <mergeCell ref="A19:A24"/>
    <mergeCell ref="I36:J36"/>
    <mergeCell ref="K36:L36"/>
    <mergeCell ref="M36:N36"/>
    <mergeCell ref="O36:P36"/>
    <mergeCell ref="Q36:R36"/>
    <mergeCell ref="S36:T36"/>
    <mergeCell ref="M35:N35"/>
    <mergeCell ref="M37:N37"/>
    <mergeCell ref="W51:AB51"/>
    <mergeCell ref="O35:P35"/>
    <mergeCell ref="Q35:R35"/>
    <mergeCell ref="B55:H55"/>
    <mergeCell ref="S44:T44"/>
    <mergeCell ref="U44:V44"/>
    <mergeCell ref="W44:X44"/>
    <mergeCell ref="Y44:Z44"/>
    <mergeCell ref="AA44:AB44"/>
    <mergeCell ref="D45:D47"/>
    <mergeCell ref="E45:F47"/>
    <mergeCell ref="G45:H47"/>
    <mergeCell ref="B48:H48"/>
    <mergeCell ref="D42:D44"/>
    <mergeCell ref="E42:F44"/>
    <mergeCell ref="G42:H44"/>
    <mergeCell ref="Q44:R44"/>
    <mergeCell ref="U42:V42"/>
    <mergeCell ref="W42:X42"/>
    <mergeCell ref="D38:D40"/>
    <mergeCell ref="E38:F40"/>
    <mergeCell ref="G38:H40"/>
    <mergeCell ref="C42:C47"/>
    <mergeCell ref="I42:J42"/>
    <mergeCell ref="K42:L42"/>
    <mergeCell ref="Y42:Z42"/>
    <mergeCell ref="AA43:AB43"/>
    <mergeCell ref="M42:N42"/>
    <mergeCell ref="O42:P42"/>
    <mergeCell ref="Q42:R42"/>
    <mergeCell ref="S42:T42"/>
    <mergeCell ref="D66:D68"/>
    <mergeCell ref="E66:F68"/>
    <mergeCell ref="G66:H68"/>
    <mergeCell ref="AA42:AB42"/>
    <mergeCell ref="I43:J43"/>
    <mergeCell ref="K43:L43"/>
    <mergeCell ref="M43:N43"/>
    <mergeCell ref="O43:P43"/>
    <mergeCell ref="Q43:R43"/>
    <mergeCell ref="U64:V64"/>
    <mergeCell ref="W64:X64"/>
    <mergeCell ref="Y64:Z64"/>
    <mergeCell ref="M63:N63"/>
    <mergeCell ref="O63:P63"/>
    <mergeCell ref="Q63:R63"/>
    <mergeCell ref="U65:V65"/>
    <mergeCell ref="W65:X65"/>
    <mergeCell ref="Y65:Z65"/>
    <mergeCell ref="M65:N65"/>
    <mergeCell ref="O65:P65"/>
    <mergeCell ref="Q65:R65"/>
    <mergeCell ref="S65:T65"/>
    <mergeCell ref="Q64:R64"/>
    <mergeCell ref="S64:T64"/>
    <mergeCell ref="A42:A47"/>
    <mergeCell ref="B42:B47"/>
    <mergeCell ref="I44:J44"/>
    <mergeCell ref="K44:L44"/>
    <mergeCell ref="M44:N44"/>
    <mergeCell ref="O44:P44"/>
    <mergeCell ref="U63:V63"/>
    <mergeCell ref="W63:X63"/>
    <mergeCell ref="Y63:Z63"/>
    <mergeCell ref="S63:T63"/>
    <mergeCell ref="A63:A68"/>
    <mergeCell ref="B63:B68"/>
    <mergeCell ref="C63:C68"/>
    <mergeCell ref="D63:D65"/>
    <mergeCell ref="E63:F65"/>
    <mergeCell ref="G63:H65"/>
    <mergeCell ref="I63:J63"/>
    <mergeCell ref="K63:L63"/>
    <mergeCell ref="I65:J65"/>
    <mergeCell ref="K65:L65"/>
    <mergeCell ref="I64:J64"/>
    <mergeCell ref="K64:L64"/>
    <mergeCell ref="M64:N64"/>
    <mergeCell ref="O64:P64"/>
    <mergeCell ref="K71:T71"/>
    <mergeCell ref="U71:V71"/>
    <mergeCell ref="O74:P74"/>
    <mergeCell ref="Q74:R74"/>
    <mergeCell ref="S74:T74"/>
    <mergeCell ref="U74:V74"/>
    <mergeCell ref="A74:A79"/>
    <mergeCell ref="B74:B79"/>
    <mergeCell ref="C74:C79"/>
    <mergeCell ref="D74:D76"/>
    <mergeCell ref="E74:F76"/>
    <mergeCell ref="G74:H76"/>
    <mergeCell ref="I74:J74"/>
    <mergeCell ref="K74:L74"/>
    <mergeCell ref="M74:N74"/>
    <mergeCell ref="M86:AB86"/>
    <mergeCell ref="M88:AB88"/>
    <mergeCell ref="Y76:Z76"/>
    <mergeCell ref="AA76:AB76"/>
    <mergeCell ref="D77:D79"/>
    <mergeCell ref="E77:F79"/>
    <mergeCell ref="G77:H79"/>
    <mergeCell ref="Y74:Z74"/>
    <mergeCell ref="AA74:AB74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W74:X74"/>
    <mergeCell ref="I76:J76"/>
    <mergeCell ref="K76:L76"/>
    <mergeCell ref="M76:N76"/>
    <mergeCell ref="O76:P76"/>
  </mergeCells>
  <phoneticPr fontId="24" type="noConversion"/>
  <hyperlinks>
    <hyperlink ref="AC95" r:id="rId1"/>
  </hyperlinks>
  <pageMargins left="0.70866141732283472" right="0.70866141732283472" top="0.74803149606299213" bottom="0.74803149606299213" header="0.31496062992125984" footer="0.31496062992125984"/>
  <pageSetup paperSize="9" scale="55"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P37"/>
  <sheetViews>
    <sheetView workbookViewId="0">
      <selection activeCell="H39" sqref="H39"/>
    </sheetView>
  </sheetViews>
  <sheetFormatPr defaultColWidth="8.875" defaultRowHeight="13.5"/>
  <cols>
    <col min="1" max="1" width="4.875" style="1568" customWidth="1"/>
    <col min="2" max="2" width="20.5" style="1568" customWidth="1"/>
    <col min="3" max="3" width="7" style="1568" bestFit="1" customWidth="1"/>
    <col min="4" max="4" width="9.25" style="1568" bestFit="1" customWidth="1"/>
    <col min="5" max="5" width="4.375" style="1568" bestFit="1" customWidth="1"/>
    <col min="6" max="6" width="2" style="1568" bestFit="1" customWidth="1"/>
    <col min="7" max="7" width="10.625" style="1568" bestFit="1" customWidth="1"/>
    <col min="8" max="8" width="4.75" style="1568" customWidth="1"/>
    <col min="9" max="12" width="9" style="1568" bestFit="1" customWidth="1"/>
    <col min="13" max="16" width="9.25" style="1568" bestFit="1" customWidth="1"/>
    <col min="17" max="16384" width="8.875" style="1568"/>
  </cols>
  <sheetData>
    <row r="1" spans="1:16" ht="19.5">
      <c r="A1" s="1567" t="s">
        <v>2182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  <c r="O1" s="404"/>
      <c r="P1" s="404"/>
    </row>
    <row r="2" spans="1:16" ht="15">
      <c r="A2" s="1569" t="s">
        <v>2183</v>
      </c>
      <c r="B2" s="404"/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</row>
    <row r="3" spans="1:16" ht="14.25" thickBot="1">
      <c r="A3" s="404"/>
      <c r="B3" s="404"/>
      <c r="C3" s="404"/>
      <c r="D3" s="404"/>
      <c r="E3" s="404"/>
      <c r="F3" s="404"/>
      <c r="G3" s="404"/>
      <c r="H3" s="404"/>
      <c r="I3" s="4650"/>
      <c r="J3" s="4650"/>
      <c r="K3" s="1570"/>
      <c r="L3" s="1570"/>
      <c r="M3" s="1570"/>
      <c r="N3" s="1570"/>
      <c r="O3" s="4650"/>
      <c r="P3" s="4650"/>
    </row>
    <row r="4" spans="1:16" ht="15" customHeight="1" thickBot="1">
      <c r="A4" s="4626" t="s">
        <v>127</v>
      </c>
      <c r="B4" s="4629" t="s">
        <v>0</v>
      </c>
      <c r="C4" s="4632" t="s">
        <v>94</v>
      </c>
      <c r="D4" s="4632" t="s">
        <v>742</v>
      </c>
      <c r="E4" s="4635" t="s">
        <v>18</v>
      </c>
      <c r="F4" s="4636"/>
      <c r="G4" s="4636"/>
      <c r="H4" s="4637"/>
      <c r="I4" s="4651" t="s">
        <v>2184</v>
      </c>
      <c r="J4" s="4652"/>
      <c r="K4" s="4652" t="s">
        <v>2185</v>
      </c>
      <c r="L4" s="4652"/>
      <c r="M4" s="4652" t="s">
        <v>792</v>
      </c>
      <c r="N4" s="4652"/>
      <c r="O4" s="4652" t="s">
        <v>2186</v>
      </c>
      <c r="P4" s="4653"/>
    </row>
    <row r="5" spans="1:16" ht="15.75" customHeight="1">
      <c r="A5" s="4627"/>
      <c r="B5" s="4630"/>
      <c r="C5" s="4633"/>
      <c r="D5" s="4633"/>
      <c r="E5" s="4638"/>
      <c r="F5" s="4639"/>
      <c r="G5" s="4639"/>
      <c r="H5" s="4640"/>
      <c r="I5" s="4647" t="s">
        <v>2187</v>
      </c>
      <c r="J5" s="4648"/>
      <c r="K5" s="4648" t="s">
        <v>2188</v>
      </c>
      <c r="L5" s="4648"/>
      <c r="M5" s="4648" t="s">
        <v>619</v>
      </c>
      <c r="N5" s="4648"/>
      <c r="O5" s="4648" t="s">
        <v>2189</v>
      </c>
      <c r="P5" s="4649"/>
    </row>
    <row r="6" spans="1:16" ht="14.45" customHeight="1">
      <c r="A6" s="4627"/>
      <c r="B6" s="4630"/>
      <c r="C6" s="4633"/>
      <c r="D6" s="4633" t="s">
        <v>745</v>
      </c>
      <c r="E6" s="4641" t="s">
        <v>745</v>
      </c>
      <c r="F6" s="4642"/>
      <c r="G6" s="4641" t="s">
        <v>19</v>
      </c>
      <c r="H6" s="4645"/>
      <c r="I6" s="4246" t="s">
        <v>3</v>
      </c>
      <c r="J6" s="4247" t="s">
        <v>1</v>
      </c>
      <c r="K6" s="4247" t="s">
        <v>3</v>
      </c>
      <c r="L6" s="4247" t="s">
        <v>1</v>
      </c>
      <c r="M6" s="4247" t="s">
        <v>3</v>
      </c>
      <c r="N6" s="4247" t="s">
        <v>1</v>
      </c>
      <c r="O6" s="4247" t="s">
        <v>3</v>
      </c>
      <c r="P6" s="4248" t="s">
        <v>1</v>
      </c>
    </row>
    <row r="7" spans="1:16" ht="14.25">
      <c r="A7" s="4627"/>
      <c r="B7" s="4630"/>
      <c r="C7" s="4633"/>
      <c r="D7" s="4633"/>
      <c r="E7" s="4643"/>
      <c r="F7" s="4644"/>
      <c r="G7" s="4643"/>
      <c r="H7" s="4646"/>
      <c r="I7" s="4249" t="s">
        <v>8</v>
      </c>
      <c r="J7" s="3998" t="s">
        <v>8</v>
      </c>
      <c r="K7" s="3998" t="s">
        <v>9</v>
      </c>
      <c r="L7" s="3998" t="s">
        <v>10</v>
      </c>
      <c r="M7" s="3998" t="s">
        <v>9</v>
      </c>
      <c r="N7" s="3998" t="s">
        <v>10</v>
      </c>
      <c r="O7" s="3998" t="s">
        <v>14</v>
      </c>
      <c r="P7" s="4032" t="s">
        <v>11</v>
      </c>
    </row>
    <row r="8" spans="1:16" ht="14.25">
      <c r="A8" s="4628"/>
      <c r="B8" s="4631"/>
      <c r="C8" s="4634"/>
      <c r="D8" s="4634"/>
      <c r="E8" s="4643"/>
      <c r="F8" s="4644"/>
      <c r="G8" s="4643"/>
      <c r="H8" s="4646"/>
      <c r="I8" s="4250" t="s">
        <v>312</v>
      </c>
      <c r="J8" s="4251" t="s">
        <v>59</v>
      </c>
      <c r="K8" s="4252" t="s">
        <v>62</v>
      </c>
      <c r="L8" s="4251" t="s">
        <v>86</v>
      </c>
      <c r="M8" s="4252" t="s">
        <v>84</v>
      </c>
      <c r="N8" s="4251" t="s">
        <v>16</v>
      </c>
      <c r="O8" s="4252" t="s">
        <v>62</v>
      </c>
      <c r="P8" s="4253" t="s">
        <v>76</v>
      </c>
    </row>
    <row r="9" spans="1:16" ht="14.25" hidden="1">
      <c r="A9" s="1571">
        <v>45</v>
      </c>
      <c r="B9" s="1572" t="s">
        <v>2190</v>
      </c>
      <c r="C9" s="71" t="s">
        <v>165</v>
      </c>
      <c r="D9" s="71" t="s">
        <v>2191</v>
      </c>
      <c r="E9" s="1573">
        <v>24</v>
      </c>
      <c r="F9" s="71" t="s">
        <v>33</v>
      </c>
      <c r="G9" s="1573" t="s">
        <v>2192</v>
      </c>
      <c r="H9" s="1574" t="s">
        <v>2193</v>
      </c>
      <c r="I9" s="1575">
        <v>43050</v>
      </c>
      <c r="J9" s="1576">
        <v>43050</v>
      </c>
      <c r="K9" s="1576">
        <v>43051</v>
      </c>
      <c r="L9" s="1576">
        <v>43052</v>
      </c>
      <c r="M9" s="1576">
        <v>43058</v>
      </c>
      <c r="N9" s="1576">
        <v>43059</v>
      </c>
      <c r="O9" s="1576">
        <v>43060</v>
      </c>
      <c r="P9" s="1577">
        <v>43061</v>
      </c>
    </row>
    <row r="10" spans="1:16" ht="14.25" hidden="1">
      <c r="A10" s="4254">
        <v>46</v>
      </c>
      <c r="B10" s="4255" t="s">
        <v>2194</v>
      </c>
      <c r="C10" s="3998" t="s">
        <v>165</v>
      </c>
      <c r="D10" s="3998" t="s">
        <v>2195</v>
      </c>
      <c r="E10" s="4256">
        <v>66</v>
      </c>
      <c r="F10" s="3998" t="s">
        <v>33</v>
      </c>
      <c r="G10" s="4256" t="s">
        <v>2196</v>
      </c>
      <c r="H10" s="4257" t="s">
        <v>2193</v>
      </c>
      <c r="I10" s="4258">
        <v>43057</v>
      </c>
      <c r="J10" s="4259">
        <v>43057</v>
      </c>
      <c r="K10" s="4259">
        <v>43058</v>
      </c>
      <c r="L10" s="4259">
        <v>43059</v>
      </c>
      <c r="M10" s="4259">
        <v>43065</v>
      </c>
      <c r="N10" s="4259">
        <v>43066</v>
      </c>
      <c r="O10" s="4259">
        <v>43067</v>
      </c>
      <c r="P10" s="4260">
        <v>43068</v>
      </c>
    </row>
    <row r="11" spans="1:16" ht="14.25" hidden="1">
      <c r="A11" s="4254">
        <v>47</v>
      </c>
      <c r="B11" s="4255" t="s">
        <v>2197</v>
      </c>
      <c r="C11" s="3998" t="s">
        <v>165</v>
      </c>
      <c r="D11" s="3998" t="s">
        <v>2198</v>
      </c>
      <c r="E11" s="4261">
        <v>52</v>
      </c>
      <c r="F11" s="3998" t="s">
        <v>33</v>
      </c>
      <c r="G11" s="4261" t="s">
        <v>2199</v>
      </c>
      <c r="H11" s="4257" t="s">
        <v>2193</v>
      </c>
      <c r="I11" s="4262">
        <v>43064</v>
      </c>
      <c r="J11" s="4263">
        <v>43064</v>
      </c>
      <c r="K11" s="4263">
        <v>43065</v>
      </c>
      <c r="L11" s="4263">
        <v>43066</v>
      </c>
      <c r="M11" s="4263">
        <v>43072</v>
      </c>
      <c r="N11" s="4263">
        <v>43073</v>
      </c>
      <c r="O11" s="4263">
        <v>43074</v>
      </c>
      <c r="P11" s="4264">
        <v>43075</v>
      </c>
    </row>
    <row r="12" spans="1:16" ht="14.25" hidden="1">
      <c r="A12" s="4254">
        <v>48</v>
      </c>
      <c r="B12" s="4255" t="s">
        <v>2200</v>
      </c>
      <c r="C12" s="3998" t="s">
        <v>165</v>
      </c>
      <c r="D12" s="3998" t="s">
        <v>2201</v>
      </c>
      <c r="E12" s="4261">
        <v>32</v>
      </c>
      <c r="F12" s="3998" t="s">
        <v>33</v>
      </c>
      <c r="G12" s="4261" t="s">
        <v>2202</v>
      </c>
      <c r="H12" s="4257" t="s">
        <v>2193</v>
      </c>
      <c r="I12" s="4258">
        <v>43071</v>
      </c>
      <c r="J12" s="4259">
        <v>43071</v>
      </c>
      <c r="K12" s="4259">
        <v>43072</v>
      </c>
      <c r="L12" s="4259">
        <v>43073</v>
      </c>
      <c r="M12" s="4259">
        <v>43079</v>
      </c>
      <c r="N12" s="4259">
        <v>43080</v>
      </c>
      <c r="O12" s="4259">
        <v>43081</v>
      </c>
      <c r="P12" s="4260">
        <v>43082</v>
      </c>
    </row>
    <row r="13" spans="1:16" ht="14.25" hidden="1">
      <c r="A13" s="4265">
        <v>49</v>
      </c>
      <c r="B13" s="4255" t="s">
        <v>2203</v>
      </c>
      <c r="C13" s="3998" t="s">
        <v>165</v>
      </c>
      <c r="D13" s="3998" t="s">
        <v>2204</v>
      </c>
      <c r="E13" s="4261">
        <v>35</v>
      </c>
      <c r="F13" s="3998" t="s">
        <v>33</v>
      </c>
      <c r="G13" s="4261" t="s">
        <v>2205</v>
      </c>
      <c r="H13" s="4257" t="s">
        <v>2193</v>
      </c>
      <c r="I13" s="4258">
        <v>43078</v>
      </c>
      <c r="J13" s="4259">
        <v>43078</v>
      </c>
      <c r="K13" s="4259">
        <v>43079</v>
      </c>
      <c r="L13" s="4259">
        <v>43080</v>
      </c>
      <c r="M13" s="4259">
        <v>43086</v>
      </c>
      <c r="N13" s="4259">
        <v>43087</v>
      </c>
      <c r="O13" s="4259">
        <v>43088</v>
      </c>
      <c r="P13" s="4260">
        <v>43089</v>
      </c>
    </row>
    <row r="14" spans="1:16" ht="14.25" hidden="1">
      <c r="A14" s="4265">
        <v>50</v>
      </c>
      <c r="B14" s="4255" t="s">
        <v>1947</v>
      </c>
      <c r="C14" s="3998" t="s">
        <v>165</v>
      </c>
      <c r="D14" s="3998" t="s">
        <v>1948</v>
      </c>
      <c r="E14" s="4261">
        <v>19</v>
      </c>
      <c r="F14" s="3998" t="s">
        <v>33</v>
      </c>
      <c r="G14" s="4261" t="s">
        <v>2206</v>
      </c>
      <c r="H14" s="4257" t="s">
        <v>2193</v>
      </c>
      <c r="I14" s="4258">
        <f>I13+7</f>
        <v>43085</v>
      </c>
      <c r="J14" s="4258">
        <f>J13+7</f>
        <v>43085</v>
      </c>
      <c r="K14" s="4259">
        <v>43086</v>
      </c>
      <c r="L14" s="4259">
        <v>43087</v>
      </c>
      <c r="M14" s="4259">
        <v>43093</v>
      </c>
      <c r="N14" s="4259">
        <v>43094</v>
      </c>
      <c r="O14" s="4259">
        <v>43095</v>
      </c>
      <c r="P14" s="4260">
        <v>43096</v>
      </c>
    </row>
    <row r="15" spans="1:16" ht="15" hidden="1" thickBot="1">
      <c r="A15" s="1578">
        <v>51</v>
      </c>
      <c r="B15" s="1582" t="s">
        <v>2207</v>
      </c>
      <c r="C15" s="2574" t="s">
        <v>165</v>
      </c>
      <c r="D15" s="2574" t="s">
        <v>2208</v>
      </c>
      <c r="E15" s="4266">
        <v>3</v>
      </c>
      <c r="F15" s="2574" t="s">
        <v>33</v>
      </c>
      <c r="G15" s="4266" t="s">
        <v>2209</v>
      </c>
      <c r="H15" s="4267" t="s">
        <v>2193</v>
      </c>
      <c r="I15" s="4295" t="s">
        <v>193</v>
      </c>
      <c r="J15" s="4268" t="s">
        <v>193</v>
      </c>
      <c r="K15" s="4268">
        <v>43093</v>
      </c>
      <c r="L15" s="4268">
        <v>43094</v>
      </c>
      <c r="M15" s="4268">
        <v>43100</v>
      </c>
      <c r="N15" s="4268">
        <v>43101</v>
      </c>
      <c r="O15" s="4268">
        <v>43102</v>
      </c>
      <c r="P15" s="4269">
        <v>43103</v>
      </c>
    </row>
    <row r="16" spans="1:16" ht="14.25" hidden="1">
      <c r="A16" s="1579">
        <v>52</v>
      </c>
      <c r="B16" s="1572" t="s">
        <v>2190</v>
      </c>
      <c r="C16" s="71" t="s">
        <v>165</v>
      </c>
      <c r="D16" s="71" t="s">
        <v>2191</v>
      </c>
      <c r="E16" s="1573">
        <v>25</v>
      </c>
      <c r="F16" s="531" t="s">
        <v>33</v>
      </c>
      <c r="G16" s="1573" t="s">
        <v>2210</v>
      </c>
      <c r="H16" s="1580" t="s">
        <v>2193</v>
      </c>
      <c r="I16" s="1581">
        <v>43099</v>
      </c>
      <c r="J16" s="1576">
        <v>43099</v>
      </c>
      <c r="K16" s="1576">
        <v>43100</v>
      </c>
      <c r="L16" s="1576">
        <v>43101</v>
      </c>
      <c r="M16" s="1576">
        <v>42742</v>
      </c>
      <c r="N16" s="1576">
        <v>42743</v>
      </c>
      <c r="O16" s="1576">
        <v>42744</v>
      </c>
      <c r="P16" s="1577">
        <v>42745</v>
      </c>
    </row>
    <row r="17" spans="1:16" ht="14.25" hidden="1">
      <c r="A17" s="4265">
        <v>1</v>
      </c>
      <c r="B17" s="4255" t="s">
        <v>2211</v>
      </c>
      <c r="C17" s="3998" t="s">
        <v>165</v>
      </c>
      <c r="D17" s="3998" t="s">
        <v>2212</v>
      </c>
      <c r="E17" s="4261">
        <v>3</v>
      </c>
      <c r="F17" s="3998" t="s">
        <v>33</v>
      </c>
      <c r="G17" s="4261" t="s">
        <v>2213</v>
      </c>
      <c r="H17" s="4257" t="s">
        <v>2193</v>
      </c>
      <c r="I17" s="4270" t="s">
        <v>193</v>
      </c>
      <c r="J17" s="4259" t="s">
        <v>193</v>
      </c>
      <c r="K17" s="4259">
        <f t="shared" ref="K17:P17" si="0">K16+7</f>
        <v>43107</v>
      </c>
      <c r="L17" s="4259">
        <f t="shared" si="0"/>
        <v>43108</v>
      </c>
      <c r="M17" s="4259">
        <f t="shared" si="0"/>
        <v>42749</v>
      </c>
      <c r="N17" s="4259">
        <f t="shared" si="0"/>
        <v>42750</v>
      </c>
      <c r="O17" s="4259">
        <f t="shared" si="0"/>
        <v>42751</v>
      </c>
      <c r="P17" s="4260">
        <f t="shared" si="0"/>
        <v>42752</v>
      </c>
    </row>
    <row r="18" spans="1:16" ht="14.25" hidden="1">
      <c r="A18" s="4265">
        <v>2</v>
      </c>
      <c r="B18" s="4255" t="s">
        <v>2197</v>
      </c>
      <c r="C18" s="3998" t="s">
        <v>165</v>
      </c>
      <c r="D18" s="3998" t="s">
        <v>2198</v>
      </c>
      <c r="E18" s="4261">
        <v>53</v>
      </c>
      <c r="F18" s="3998" t="s">
        <v>33</v>
      </c>
      <c r="G18" s="4261" t="s">
        <v>2214</v>
      </c>
      <c r="H18" s="4257" t="s">
        <v>2193</v>
      </c>
      <c r="I18" s="4270">
        <v>42748</v>
      </c>
      <c r="J18" s="4259">
        <v>42748</v>
      </c>
      <c r="K18" s="4259">
        <f>I18+1</f>
        <v>42749</v>
      </c>
      <c r="L18" s="4259">
        <f>J18+2</f>
        <v>42750</v>
      </c>
      <c r="M18" s="4259">
        <f>K18+7</f>
        <v>42756</v>
      </c>
      <c r="N18" s="4259">
        <f>L18+7</f>
        <v>42757</v>
      </c>
      <c r="O18" s="4259">
        <f>M18+2</f>
        <v>42758</v>
      </c>
      <c r="P18" s="4260">
        <f>N18+2</f>
        <v>42759</v>
      </c>
    </row>
    <row r="19" spans="1:16" ht="14.25" hidden="1">
      <c r="A19" s="4265">
        <v>3</v>
      </c>
      <c r="B19" s="4255" t="s">
        <v>2200</v>
      </c>
      <c r="C19" s="3998" t="s">
        <v>165</v>
      </c>
      <c r="D19" s="3998" t="s">
        <v>2201</v>
      </c>
      <c r="E19" s="4261">
        <v>33</v>
      </c>
      <c r="F19" s="3998" t="s">
        <v>33</v>
      </c>
      <c r="G19" s="4261" t="s">
        <v>2215</v>
      </c>
      <c r="H19" s="4257" t="s">
        <v>2193</v>
      </c>
      <c r="I19" s="4270">
        <f>I18+7</f>
        <v>42755</v>
      </c>
      <c r="J19" s="4258">
        <f t="shared" ref="J19:P34" si="1">J18+7</f>
        <v>42755</v>
      </c>
      <c r="K19" s="4258">
        <f t="shared" si="1"/>
        <v>42756</v>
      </c>
      <c r="L19" s="4258">
        <f t="shared" si="1"/>
        <v>42757</v>
      </c>
      <c r="M19" s="4258">
        <f t="shared" si="1"/>
        <v>42763</v>
      </c>
      <c r="N19" s="4258">
        <f t="shared" si="1"/>
        <v>42764</v>
      </c>
      <c r="O19" s="4258">
        <f t="shared" si="1"/>
        <v>42765</v>
      </c>
      <c r="P19" s="4271">
        <f t="shared" si="1"/>
        <v>42766</v>
      </c>
    </row>
    <row r="20" spans="1:16" ht="14.25" hidden="1">
      <c r="A20" s="4265">
        <v>4</v>
      </c>
      <c r="B20" s="4255" t="s">
        <v>2203</v>
      </c>
      <c r="C20" s="3998" t="s">
        <v>165</v>
      </c>
      <c r="D20" s="3998" t="s">
        <v>2204</v>
      </c>
      <c r="E20" s="4261">
        <v>36</v>
      </c>
      <c r="F20" s="3998" t="s">
        <v>33</v>
      </c>
      <c r="G20" s="4261" t="s">
        <v>2216</v>
      </c>
      <c r="H20" s="4257" t="s">
        <v>2193</v>
      </c>
      <c r="I20" s="4270">
        <f t="shared" ref="I20:I22" si="2">I19+7</f>
        <v>42762</v>
      </c>
      <c r="J20" s="4258">
        <f t="shared" si="1"/>
        <v>42762</v>
      </c>
      <c r="K20" s="4258">
        <f t="shared" si="1"/>
        <v>42763</v>
      </c>
      <c r="L20" s="4258">
        <f t="shared" si="1"/>
        <v>42764</v>
      </c>
      <c r="M20" s="4258">
        <f t="shared" si="1"/>
        <v>42770</v>
      </c>
      <c r="N20" s="4258">
        <f t="shared" si="1"/>
        <v>42771</v>
      </c>
      <c r="O20" s="4258">
        <f t="shared" si="1"/>
        <v>42772</v>
      </c>
      <c r="P20" s="4271">
        <f t="shared" si="1"/>
        <v>42773</v>
      </c>
    </row>
    <row r="21" spans="1:16" ht="14.25" hidden="1">
      <c r="A21" s="4265">
        <v>5</v>
      </c>
      <c r="B21" s="4255" t="s">
        <v>1947</v>
      </c>
      <c r="C21" s="3998" t="s">
        <v>165</v>
      </c>
      <c r="D21" s="3998" t="s">
        <v>1948</v>
      </c>
      <c r="E21" s="4261">
        <v>20</v>
      </c>
      <c r="F21" s="3998" t="s">
        <v>33</v>
      </c>
      <c r="G21" s="4261" t="s">
        <v>2217</v>
      </c>
      <c r="H21" s="4257" t="s">
        <v>2193</v>
      </c>
      <c r="I21" s="4270">
        <f t="shared" si="2"/>
        <v>42769</v>
      </c>
      <c r="J21" s="4258">
        <f t="shared" si="1"/>
        <v>42769</v>
      </c>
      <c r="K21" s="4258">
        <f t="shared" si="1"/>
        <v>42770</v>
      </c>
      <c r="L21" s="4258">
        <f t="shared" si="1"/>
        <v>42771</v>
      </c>
      <c r="M21" s="4258">
        <f t="shared" si="1"/>
        <v>42777</v>
      </c>
      <c r="N21" s="4258">
        <f t="shared" si="1"/>
        <v>42778</v>
      </c>
      <c r="O21" s="4258">
        <f t="shared" si="1"/>
        <v>42779</v>
      </c>
      <c r="P21" s="4271">
        <f t="shared" si="1"/>
        <v>42780</v>
      </c>
    </row>
    <row r="22" spans="1:16" ht="15" hidden="1" thickBot="1">
      <c r="A22" s="1578">
        <v>6</v>
      </c>
      <c r="B22" s="1582" t="s">
        <v>2207</v>
      </c>
      <c r="C22" s="2574" t="s">
        <v>165</v>
      </c>
      <c r="D22" s="2574" t="s">
        <v>2208</v>
      </c>
      <c r="E22" s="4266">
        <v>4</v>
      </c>
      <c r="F22" s="2574" t="s">
        <v>33</v>
      </c>
      <c r="G22" s="4266" t="s">
        <v>2218</v>
      </c>
      <c r="H22" s="4267" t="s">
        <v>2193</v>
      </c>
      <c r="I22" s="4272">
        <f t="shared" si="2"/>
        <v>42776</v>
      </c>
      <c r="J22" s="4273">
        <f t="shared" si="1"/>
        <v>42776</v>
      </c>
      <c r="K22" s="4273">
        <f t="shared" si="1"/>
        <v>42777</v>
      </c>
      <c r="L22" s="4273">
        <f t="shared" si="1"/>
        <v>42778</v>
      </c>
      <c r="M22" s="4273">
        <f t="shared" si="1"/>
        <v>42784</v>
      </c>
      <c r="N22" s="4273">
        <f t="shared" si="1"/>
        <v>42785</v>
      </c>
      <c r="O22" s="4273">
        <f t="shared" si="1"/>
        <v>42786</v>
      </c>
      <c r="P22" s="4274">
        <f t="shared" si="1"/>
        <v>42787</v>
      </c>
    </row>
    <row r="23" spans="1:16" ht="14.25" hidden="1">
      <c r="A23" s="2926">
        <v>7</v>
      </c>
      <c r="B23" s="1572" t="s">
        <v>2190</v>
      </c>
      <c r="C23" s="71" t="s">
        <v>165</v>
      </c>
      <c r="D23" s="71" t="s">
        <v>2191</v>
      </c>
      <c r="E23" s="1573">
        <v>26</v>
      </c>
      <c r="F23" s="531" t="s">
        <v>33</v>
      </c>
      <c r="G23" s="1573" t="s">
        <v>2219</v>
      </c>
      <c r="H23" s="1580" t="s">
        <v>2193</v>
      </c>
      <c r="I23" s="1575">
        <f>I22+7</f>
        <v>42783</v>
      </c>
      <c r="J23" s="1576">
        <f t="shared" si="1"/>
        <v>42783</v>
      </c>
      <c r="K23" s="1576">
        <f t="shared" si="1"/>
        <v>42784</v>
      </c>
      <c r="L23" s="1576">
        <f t="shared" si="1"/>
        <v>42785</v>
      </c>
      <c r="M23" s="1576">
        <f t="shared" si="1"/>
        <v>42791</v>
      </c>
      <c r="N23" s="1576">
        <f t="shared" si="1"/>
        <v>42792</v>
      </c>
      <c r="O23" s="1576">
        <f t="shared" si="1"/>
        <v>42793</v>
      </c>
      <c r="P23" s="1577">
        <f t="shared" si="1"/>
        <v>42794</v>
      </c>
    </row>
    <row r="24" spans="1:16" ht="14.25" hidden="1">
      <c r="A24" s="4275">
        <v>8</v>
      </c>
      <c r="B24" s="4255" t="s">
        <v>2211</v>
      </c>
      <c r="C24" s="3998" t="s">
        <v>165</v>
      </c>
      <c r="D24" s="3998" t="s">
        <v>2212</v>
      </c>
      <c r="E24" s="4261">
        <v>4</v>
      </c>
      <c r="F24" s="3998" t="s">
        <v>33</v>
      </c>
      <c r="G24" s="4261" t="s">
        <v>2220</v>
      </c>
      <c r="H24" s="4257" t="s">
        <v>2193</v>
      </c>
      <c r="I24" s="4258">
        <f t="shared" ref="I24:I29" si="3">I23+7</f>
        <v>42790</v>
      </c>
      <c r="J24" s="4259">
        <f t="shared" si="1"/>
        <v>42790</v>
      </c>
      <c r="K24" s="4259">
        <f t="shared" si="1"/>
        <v>42791</v>
      </c>
      <c r="L24" s="4259">
        <f t="shared" si="1"/>
        <v>42792</v>
      </c>
      <c r="M24" s="4259">
        <f t="shared" si="1"/>
        <v>42798</v>
      </c>
      <c r="N24" s="4259">
        <f t="shared" si="1"/>
        <v>42799</v>
      </c>
      <c r="O24" s="4259">
        <f t="shared" si="1"/>
        <v>42800</v>
      </c>
      <c r="P24" s="4260">
        <f t="shared" si="1"/>
        <v>42801</v>
      </c>
    </row>
    <row r="25" spans="1:16" ht="14.25" hidden="1">
      <c r="A25" s="4275">
        <v>9</v>
      </c>
      <c r="B25" s="4255" t="s">
        <v>2197</v>
      </c>
      <c r="C25" s="3998" t="s">
        <v>165</v>
      </c>
      <c r="D25" s="3998" t="s">
        <v>2198</v>
      </c>
      <c r="E25" s="4261">
        <v>54</v>
      </c>
      <c r="F25" s="3998" t="s">
        <v>33</v>
      </c>
      <c r="G25" s="4261" t="s">
        <v>2221</v>
      </c>
      <c r="H25" s="4257" t="s">
        <v>2193</v>
      </c>
      <c r="I25" s="4258">
        <f t="shared" si="3"/>
        <v>42797</v>
      </c>
      <c r="J25" s="4259">
        <f t="shared" si="1"/>
        <v>42797</v>
      </c>
      <c r="K25" s="4259">
        <f t="shared" si="1"/>
        <v>42798</v>
      </c>
      <c r="L25" s="4259">
        <f t="shared" si="1"/>
        <v>42799</v>
      </c>
      <c r="M25" s="4259" t="s">
        <v>193</v>
      </c>
      <c r="N25" s="4259" t="s">
        <v>193</v>
      </c>
      <c r="O25" s="4259">
        <f t="shared" si="1"/>
        <v>42807</v>
      </c>
      <c r="P25" s="4260">
        <f t="shared" si="1"/>
        <v>42808</v>
      </c>
    </row>
    <row r="26" spans="1:16" ht="14.25" hidden="1">
      <c r="A26" s="4275">
        <v>10</v>
      </c>
      <c r="B26" s="4255" t="s">
        <v>2200</v>
      </c>
      <c r="C26" s="3998" t="s">
        <v>165</v>
      </c>
      <c r="D26" s="3998" t="s">
        <v>2201</v>
      </c>
      <c r="E26" s="4261">
        <v>34</v>
      </c>
      <c r="F26" s="3998" t="s">
        <v>33</v>
      </c>
      <c r="G26" s="4261" t="s">
        <v>2222</v>
      </c>
      <c r="H26" s="4257" t="s">
        <v>2193</v>
      </c>
      <c r="I26" s="4258">
        <f t="shared" si="3"/>
        <v>42804</v>
      </c>
      <c r="J26" s="4259">
        <f t="shared" si="1"/>
        <v>42804</v>
      </c>
      <c r="K26" s="4259">
        <f t="shared" si="1"/>
        <v>42805</v>
      </c>
      <c r="L26" s="4259">
        <f t="shared" si="1"/>
        <v>42806</v>
      </c>
      <c r="M26" s="4259">
        <f>L26+6</f>
        <v>42812</v>
      </c>
      <c r="N26" s="4259">
        <f>M26+1</f>
        <v>42813</v>
      </c>
      <c r="O26" s="4259">
        <f t="shared" si="1"/>
        <v>42814</v>
      </c>
      <c r="P26" s="4260">
        <f t="shared" si="1"/>
        <v>42815</v>
      </c>
    </row>
    <row r="27" spans="1:16" ht="14.25">
      <c r="A27" s="4276">
        <v>11</v>
      </c>
      <c r="B27" s="4255" t="s">
        <v>2830</v>
      </c>
      <c r="C27" s="3998" t="s">
        <v>165</v>
      </c>
      <c r="D27" s="3998" t="s">
        <v>2831</v>
      </c>
      <c r="E27" s="4261">
        <v>1</v>
      </c>
      <c r="F27" s="3998" t="s">
        <v>33</v>
      </c>
      <c r="G27" s="4261" t="s">
        <v>2832</v>
      </c>
      <c r="H27" s="4257" t="s">
        <v>2193</v>
      </c>
      <c r="I27" s="4258">
        <f t="shared" si="3"/>
        <v>42811</v>
      </c>
      <c r="J27" s="4259">
        <f t="shared" si="1"/>
        <v>42811</v>
      </c>
      <c r="K27" s="4259">
        <f t="shared" si="1"/>
        <v>42812</v>
      </c>
      <c r="L27" s="4259">
        <f t="shared" si="1"/>
        <v>42813</v>
      </c>
      <c r="M27" s="4259">
        <f t="shared" si="1"/>
        <v>42819</v>
      </c>
      <c r="N27" s="4259">
        <f t="shared" si="1"/>
        <v>42820</v>
      </c>
      <c r="O27" s="4259">
        <f t="shared" si="1"/>
        <v>42821</v>
      </c>
      <c r="P27" s="4260">
        <f t="shared" si="1"/>
        <v>42822</v>
      </c>
    </row>
    <row r="28" spans="1:16" ht="14.25">
      <c r="A28" s="4276">
        <v>12</v>
      </c>
      <c r="B28" s="4255" t="s">
        <v>1947</v>
      </c>
      <c r="C28" s="3998" t="s">
        <v>165</v>
      </c>
      <c r="D28" s="3998" t="s">
        <v>1948</v>
      </c>
      <c r="E28" s="4261">
        <v>21</v>
      </c>
      <c r="F28" s="3998" t="s">
        <v>33</v>
      </c>
      <c r="G28" s="4261" t="s">
        <v>2223</v>
      </c>
      <c r="H28" s="4257" t="s">
        <v>2193</v>
      </c>
      <c r="I28" s="4258">
        <f t="shared" si="3"/>
        <v>42818</v>
      </c>
      <c r="J28" s="4259">
        <f t="shared" si="1"/>
        <v>42818</v>
      </c>
      <c r="K28" s="4259">
        <f t="shared" si="1"/>
        <v>42819</v>
      </c>
      <c r="L28" s="4259">
        <f t="shared" si="1"/>
        <v>42820</v>
      </c>
      <c r="M28" s="4259">
        <f t="shared" si="1"/>
        <v>42826</v>
      </c>
      <c r="N28" s="4259">
        <f t="shared" si="1"/>
        <v>42827</v>
      </c>
      <c r="O28" s="4259">
        <f t="shared" si="1"/>
        <v>42828</v>
      </c>
      <c r="P28" s="4260">
        <f t="shared" si="1"/>
        <v>42829</v>
      </c>
    </row>
    <row r="29" spans="1:16" ht="15" thickBot="1">
      <c r="A29" s="4277">
        <v>13</v>
      </c>
      <c r="B29" s="1582" t="s">
        <v>2207</v>
      </c>
      <c r="C29" s="2574" t="s">
        <v>165</v>
      </c>
      <c r="D29" s="2574" t="s">
        <v>2208</v>
      </c>
      <c r="E29" s="4266">
        <v>5</v>
      </c>
      <c r="F29" s="2574" t="s">
        <v>33</v>
      </c>
      <c r="G29" s="4266" t="s">
        <v>2224</v>
      </c>
      <c r="H29" s="4267" t="s">
        <v>2193</v>
      </c>
      <c r="I29" s="4273">
        <f t="shared" si="3"/>
        <v>42825</v>
      </c>
      <c r="J29" s="4278">
        <f t="shared" si="1"/>
        <v>42825</v>
      </c>
      <c r="K29" s="4278">
        <f>K28+7</f>
        <v>42826</v>
      </c>
      <c r="L29" s="4278">
        <f>L28+7</f>
        <v>42827</v>
      </c>
      <c r="M29" s="4278">
        <f t="shared" si="1"/>
        <v>42833</v>
      </c>
      <c r="N29" s="4278">
        <f t="shared" si="1"/>
        <v>42834</v>
      </c>
      <c r="O29" s="4278">
        <f t="shared" si="1"/>
        <v>42835</v>
      </c>
      <c r="P29" s="4279">
        <f t="shared" si="1"/>
        <v>42836</v>
      </c>
    </row>
    <row r="30" spans="1:16" ht="14.25">
      <c r="A30" s="1579">
        <v>14</v>
      </c>
      <c r="B30" s="1572" t="s">
        <v>2190</v>
      </c>
      <c r="C30" s="71" t="s">
        <v>165</v>
      </c>
      <c r="D30" s="71" t="s">
        <v>2191</v>
      </c>
      <c r="E30" s="1573">
        <v>27</v>
      </c>
      <c r="F30" s="71" t="s">
        <v>33</v>
      </c>
      <c r="G30" s="1573" t="s">
        <v>2833</v>
      </c>
      <c r="H30" s="4280" t="s">
        <v>2193</v>
      </c>
      <c r="I30" s="2927">
        <f>I29+7</f>
        <v>42832</v>
      </c>
      <c r="J30" s="2928">
        <f t="shared" si="1"/>
        <v>42832</v>
      </c>
      <c r="K30" s="2928">
        <f>J30+1</f>
        <v>42833</v>
      </c>
      <c r="L30" s="2928">
        <f>K30+1</f>
        <v>42834</v>
      </c>
      <c r="M30" s="2928">
        <f t="shared" si="1"/>
        <v>42840</v>
      </c>
      <c r="N30" s="2928">
        <f t="shared" si="1"/>
        <v>42841</v>
      </c>
      <c r="O30" s="2928">
        <f t="shared" si="1"/>
        <v>42842</v>
      </c>
      <c r="P30" s="2929">
        <f t="shared" si="1"/>
        <v>42843</v>
      </c>
    </row>
    <row r="31" spans="1:16" ht="14.25">
      <c r="A31" s="4265">
        <v>15</v>
      </c>
      <c r="B31" s="4255" t="s">
        <v>2211</v>
      </c>
      <c r="C31" s="3998" t="s">
        <v>165</v>
      </c>
      <c r="D31" s="3998" t="s">
        <v>2212</v>
      </c>
      <c r="E31" s="4261">
        <v>5</v>
      </c>
      <c r="F31" s="3998" t="s">
        <v>33</v>
      </c>
      <c r="G31" s="4261" t="s">
        <v>2834</v>
      </c>
      <c r="H31" s="4281" t="s">
        <v>2193</v>
      </c>
      <c r="I31" s="4282">
        <f t="shared" ref="I31:P37" si="4">I30+7</f>
        <v>42839</v>
      </c>
      <c r="J31" s="4283">
        <f t="shared" si="1"/>
        <v>42839</v>
      </c>
      <c r="K31" s="4283">
        <f t="shared" si="1"/>
        <v>42840</v>
      </c>
      <c r="L31" s="4283">
        <f t="shared" si="1"/>
        <v>42841</v>
      </c>
      <c r="M31" s="4283">
        <f t="shared" si="1"/>
        <v>42847</v>
      </c>
      <c r="N31" s="4283">
        <f t="shared" si="1"/>
        <v>42848</v>
      </c>
      <c r="O31" s="4283">
        <f t="shared" si="1"/>
        <v>42849</v>
      </c>
      <c r="P31" s="4284">
        <f t="shared" si="1"/>
        <v>42850</v>
      </c>
    </row>
    <row r="32" spans="1:16" ht="14.25">
      <c r="A32" s="4265">
        <v>16</v>
      </c>
      <c r="B32" s="4255" t="s">
        <v>2197</v>
      </c>
      <c r="C32" s="3998" t="s">
        <v>165</v>
      </c>
      <c r="D32" s="3998" t="s">
        <v>2198</v>
      </c>
      <c r="E32" s="4261">
        <v>55</v>
      </c>
      <c r="F32" s="3998" t="s">
        <v>33</v>
      </c>
      <c r="G32" s="4261" t="s">
        <v>2835</v>
      </c>
      <c r="H32" s="4281" t="s">
        <v>2193</v>
      </c>
      <c r="I32" s="4282">
        <f t="shared" si="4"/>
        <v>42846</v>
      </c>
      <c r="J32" s="4283">
        <f t="shared" si="1"/>
        <v>42846</v>
      </c>
      <c r="K32" s="4283">
        <f t="shared" si="1"/>
        <v>42847</v>
      </c>
      <c r="L32" s="4283">
        <f t="shared" si="1"/>
        <v>42848</v>
      </c>
      <c r="M32" s="4283">
        <f t="shared" si="1"/>
        <v>42854</v>
      </c>
      <c r="N32" s="4283">
        <f t="shared" si="1"/>
        <v>42855</v>
      </c>
      <c r="O32" s="4283">
        <f t="shared" si="1"/>
        <v>42856</v>
      </c>
      <c r="P32" s="4284">
        <f t="shared" si="1"/>
        <v>42857</v>
      </c>
    </row>
    <row r="33" spans="1:16" ht="14.25">
      <c r="A33" s="4265">
        <v>17</v>
      </c>
      <c r="B33" s="4255" t="s">
        <v>2200</v>
      </c>
      <c r="C33" s="3998" t="s">
        <v>165</v>
      </c>
      <c r="D33" s="3998" t="s">
        <v>2201</v>
      </c>
      <c r="E33" s="4261">
        <v>35</v>
      </c>
      <c r="F33" s="3998" t="s">
        <v>33</v>
      </c>
      <c r="G33" s="4261" t="s">
        <v>2836</v>
      </c>
      <c r="H33" s="4281" t="s">
        <v>2193</v>
      </c>
      <c r="I33" s="4282">
        <f t="shared" si="4"/>
        <v>42853</v>
      </c>
      <c r="J33" s="4283">
        <f t="shared" si="1"/>
        <v>42853</v>
      </c>
      <c r="K33" s="4283">
        <f t="shared" si="1"/>
        <v>42854</v>
      </c>
      <c r="L33" s="4283">
        <f t="shared" si="1"/>
        <v>42855</v>
      </c>
      <c r="M33" s="4283">
        <f t="shared" si="1"/>
        <v>42861</v>
      </c>
      <c r="N33" s="4283">
        <f t="shared" si="1"/>
        <v>42862</v>
      </c>
      <c r="O33" s="4283">
        <f t="shared" si="1"/>
        <v>42863</v>
      </c>
      <c r="P33" s="4284">
        <f t="shared" si="1"/>
        <v>42864</v>
      </c>
    </row>
    <row r="34" spans="1:16" ht="14.25">
      <c r="A34" s="4265">
        <v>18</v>
      </c>
      <c r="B34" s="4255" t="s">
        <v>2830</v>
      </c>
      <c r="C34" s="3998" t="s">
        <v>165</v>
      </c>
      <c r="D34" s="3998" t="s">
        <v>2831</v>
      </c>
      <c r="E34" s="4261">
        <v>2</v>
      </c>
      <c r="F34" s="3998" t="s">
        <v>33</v>
      </c>
      <c r="G34" s="4261" t="s">
        <v>2837</v>
      </c>
      <c r="H34" s="4281" t="s">
        <v>2193</v>
      </c>
      <c r="I34" s="4282">
        <f t="shared" si="4"/>
        <v>42860</v>
      </c>
      <c r="J34" s="4283">
        <f t="shared" si="1"/>
        <v>42860</v>
      </c>
      <c r="K34" s="4283">
        <f t="shared" si="1"/>
        <v>42861</v>
      </c>
      <c r="L34" s="4283">
        <f t="shared" si="1"/>
        <v>42862</v>
      </c>
      <c r="M34" s="4283">
        <f t="shared" si="1"/>
        <v>42868</v>
      </c>
      <c r="N34" s="4283">
        <f t="shared" si="1"/>
        <v>42869</v>
      </c>
      <c r="O34" s="4283">
        <f t="shared" si="1"/>
        <v>42870</v>
      </c>
      <c r="P34" s="4284">
        <f t="shared" si="1"/>
        <v>42871</v>
      </c>
    </row>
    <row r="35" spans="1:16" ht="14.25">
      <c r="A35" s="4265">
        <v>19</v>
      </c>
      <c r="B35" s="4255" t="s">
        <v>1947</v>
      </c>
      <c r="C35" s="3998" t="s">
        <v>165</v>
      </c>
      <c r="D35" s="3998" t="s">
        <v>1948</v>
      </c>
      <c r="E35" s="4261">
        <v>22</v>
      </c>
      <c r="F35" s="3998" t="s">
        <v>33</v>
      </c>
      <c r="G35" s="4261" t="s">
        <v>2838</v>
      </c>
      <c r="H35" s="4281" t="s">
        <v>2193</v>
      </c>
      <c r="I35" s="4282">
        <f t="shared" si="4"/>
        <v>42867</v>
      </c>
      <c r="J35" s="4283">
        <f t="shared" si="4"/>
        <v>42867</v>
      </c>
      <c r="K35" s="4283">
        <f t="shared" si="4"/>
        <v>42868</v>
      </c>
      <c r="L35" s="4283">
        <f t="shared" si="4"/>
        <v>42869</v>
      </c>
      <c r="M35" s="4283">
        <f t="shared" si="4"/>
        <v>42875</v>
      </c>
      <c r="N35" s="4283">
        <f t="shared" si="4"/>
        <v>42876</v>
      </c>
      <c r="O35" s="4283">
        <f t="shared" si="4"/>
        <v>42877</v>
      </c>
      <c r="P35" s="4284">
        <f t="shared" si="4"/>
        <v>42878</v>
      </c>
    </row>
    <row r="36" spans="1:16" ht="15" thickBot="1">
      <c r="A36" s="1578">
        <v>20</v>
      </c>
      <c r="B36" s="4255" t="s">
        <v>3637</v>
      </c>
      <c r="C36" s="2574" t="s">
        <v>165</v>
      </c>
      <c r="D36" s="2574" t="s">
        <v>3634</v>
      </c>
      <c r="E36" s="4266">
        <v>1</v>
      </c>
      <c r="F36" s="2574" t="s">
        <v>33</v>
      </c>
      <c r="G36" s="4266" t="s">
        <v>3635</v>
      </c>
      <c r="H36" s="4296" t="s">
        <v>2193</v>
      </c>
      <c r="I36" s="4285">
        <f t="shared" si="4"/>
        <v>42874</v>
      </c>
      <c r="J36" s="4286">
        <f t="shared" si="4"/>
        <v>42874</v>
      </c>
      <c r="K36" s="4286">
        <f t="shared" si="4"/>
        <v>42875</v>
      </c>
      <c r="L36" s="4286">
        <f t="shared" si="4"/>
        <v>42876</v>
      </c>
      <c r="M36" s="4286">
        <f t="shared" si="4"/>
        <v>42882</v>
      </c>
      <c r="N36" s="4286">
        <f t="shared" si="4"/>
        <v>42883</v>
      </c>
      <c r="O36" s="4286">
        <f t="shared" si="4"/>
        <v>42884</v>
      </c>
      <c r="P36" s="4287">
        <f t="shared" si="4"/>
        <v>42885</v>
      </c>
    </row>
    <row r="37" spans="1:16" ht="15" thickBot="1">
      <c r="A37" s="4288">
        <v>21</v>
      </c>
      <c r="B37" s="4289" t="s">
        <v>2190</v>
      </c>
      <c r="C37" s="1391" t="s">
        <v>165</v>
      </c>
      <c r="D37" s="1391" t="s">
        <v>2191</v>
      </c>
      <c r="E37" s="4290">
        <v>28</v>
      </c>
      <c r="F37" s="1391" t="s">
        <v>33</v>
      </c>
      <c r="G37" s="4290" t="s">
        <v>3636</v>
      </c>
      <c r="H37" s="4291" t="s">
        <v>2193</v>
      </c>
      <c r="I37" s="4292">
        <f>I36+7</f>
        <v>42881</v>
      </c>
      <c r="J37" s="4293">
        <f t="shared" si="4"/>
        <v>42881</v>
      </c>
      <c r="K37" s="4293">
        <f t="shared" si="4"/>
        <v>42882</v>
      </c>
      <c r="L37" s="4293">
        <f t="shared" si="4"/>
        <v>42883</v>
      </c>
      <c r="M37" s="4293">
        <f t="shared" si="4"/>
        <v>42889</v>
      </c>
      <c r="N37" s="4293">
        <f t="shared" si="4"/>
        <v>42890</v>
      </c>
      <c r="O37" s="4293">
        <f t="shared" si="4"/>
        <v>42891</v>
      </c>
      <c r="P37" s="4294">
        <f t="shared" si="4"/>
        <v>42892</v>
      </c>
    </row>
  </sheetData>
  <mergeCells count="18">
    <mergeCell ref="I5:J5"/>
    <mergeCell ref="K5:L5"/>
    <mergeCell ref="M5:N5"/>
    <mergeCell ref="O5:P5"/>
    <mergeCell ref="I3:J3"/>
    <mergeCell ref="O3:P3"/>
    <mergeCell ref="I4:J4"/>
    <mergeCell ref="K4:L4"/>
    <mergeCell ref="M4:N4"/>
    <mergeCell ref="O4:P4"/>
    <mergeCell ref="A4:A8"/>
    <mergeCell ref="B4:B8"/>
    <mergeCell ref="C4:C8"/>
    <mergeCell ref="D4:D5"/>
    <mergeCell ref="E4:H5"/>
    <mergeCell ref="D6:D8"/>
    <mergeCell ref="E6:F8"/>
    <mergeCell ref="G6:H8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9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G55"/>
  <sheetViews>
    <sheetView workbookViewId="0">
      <selection sqref="A1:XFD1048576"/>
    </sheetView>
  </sheetViews>
  <sheetFormatPr defaultColWidth="9" defaultRowHeight="15.6" customHeight="1"/>
  <cols>
    <col min="1" max="1" width="6.375" style="3085" customWidth="1"/>
    <col min="2" max="2" width="18.875" style="798" customWidth="1"/>
    <col min="3" max="3" width="6.5" style="798" customWidth="1"/>
    <col min="4" max="4" width="9.375" style="798" bestFit="1" customWidth="1"/>
    <col min="5" max="5" width="5.625" style="798" customWidth="1"/>
    <col min="6" max="6" width="5.875" style="798" customWidth="1"/>
    <col min="7" max="7" width="7.125" style="798" bestFit="1" customWidth="1"/>
    <col min="8" max="8" width="7.5" style="798" customWidth="1"/>
    <col min="9" max="9" width="8.625" style="798" customWidth="1"/>
    <col min="10" max="10" width="9.125" style="798" customWidth="1"/>
    <col min="11" max="20" width="8.625" style="798" customWidth="1"/>
    <col min="21" max="21" width="10.875" style="798" customWidth="1"/>
    <col min="22" max="22" width="9.625" style="798" customWidth="1"/>
    <col min="23" max="24" width="10.625" style="798" customWidth="1"/>
    <col min="25" max="25" width="10.875" style="798" customWidth="1"/>
    <col min="26" max="26" width="11.375" style="798" customWidth="1"/>
    <col min="27" max="29" width="8.625" style="798" customWidth="1"/>
    <col min="30" max="30" width="10" style="798" customWidth="1"/>
    <col min="31" max="31" width="10.125" style="798" customWidth="1"/>
    <col min="32" max="32" width="9.375" style="798" customWidth="1"/>
    <col min="33" max="33" width="10.5" style="798" bestFit="1" customWidth="1"/>
    <col min="34" max="34" width="10.125" style="798" customWidth="1"/>
    <col min="35" max="35" width="9" style="798"/>
    <col min="36" max="36" width="10.5" style="798" customWidth="1"/>
    <col min="37" max="16384" width="9" style="798"/>
  </cols>
  <sheetData>
    <row r="1" spans="1:59" ht="21.75" customHeight="1">
      <c r="A1" s="3086" t="s">
        <v>170</v>
      </c>
      <c r="B1" s="3087"/>
      <c r="C1" s="3088"/>
      <c r="D1" s="3089"/>
      <c r="E1" s="3090"/>
      <c r="F1" s="3090"/>
      <c r="G1" s="3090"/>
      <c r="H1" s="3090"/>
      <c r="I1" s="3090"/>
      <c r="J1" s="3091"/>
      <c r="K1" s="3091"/>
      <c r="L1" s="3091"/>
      <c r="M1" s="3091"/>
      <c r="N1" s="3091"/>
      <c r="O1" s="3091"/>
      <c r="P1" s="3091"/>
      <c r="Q1" s="3091"/>
      <c r="R1" s="3091"/>
      <c r="S1" s="3091"/>
      <c r="T1" s="3091"/>
      <c r="U1" s="3091"/>
      <c r="V1" s="3091"/>
      <c r="W1" s="3091"/>
      <c r="X1" s="3091"/>
      <c r="Y1" s="3091"/>
      <c r="Z1" s="3091"/>
      <c r="AA1" s="3091"/>
      <c r="AB1" s="3091"/>
      <c r="AC1" s="3091"/>
      <c r="AD1" s="3091"/>
      <c r="AE1" s="3092"/>
      <c r="AF1" s="3092"/>
      <c r="AG1" s="3092"/>
      <c r="AH1" s="3092"/>
      <c r="AI1" s="3092"/>
      <c r="AJ1" s="3092"/>
      <c r="AK1" s="3092"/>
      <c r="AL1" s="3092"/>
      <c r="AM1" s="3092"/>
      <c r="AN1" s="3092"/>
      <c r="AO1" s="3092"/>
      <c r="AP1" s="3092"/>
      <c r="AQ1" s="3092"/>
      <c r="AR1" s="3092"/>
      <c r="AS1" s="3092"/>
      <c r="AT1" s="3092"/>
      <c r="AU1" s="3092"/>
      <c r="AV1" s="3092"/>
      <c r="AW1" s="3092"/>
      <c r="AX1" s="3092"/>
      <c r="AY1" s="3092"/>
      <c r="AZ1" s="3092"/>
      <c r="BA1" s="3092"/>
      <c r="BB1" s="3092"/>
      <c r="BC1" s="3092"/>
      <c r="BD1" s="3092"/>
      <c r="BE1" s="3092"/>
      <c r="BF1" s="3092"/>
      <c r="BG1" s="3092"/>
    </row>
    <row r="2" spans="1:59" ht="20.25" customHeight="1">
      <c r="A2" s="3086" t="s">
        <v>171</v>
      </c>
      <c r="B2" s="3087"/>
      <c r="C2" s="3088"/>
      <c r="D2" s="3089"/>
      <c r="E2" s="3090"/>
      <c r="F2" s="3090"/>
      <c r="G2" s="3090"/>
      <c r="H2" s="3090"/>
      <c r="I2" s="3090"/>
      <c r="J2" s="3090"/>
      <c r="K2" s="3090"/>
      <c r="L2" s="3090"/>
      <c r="M2" s="3090"/>
      <c r="N2" s="3090"/>
      <c r="O2" s="3090"/>
      <c r="P2" s="3090"/>
      <c r="Q2" s="3090"/>
      <c r="R2" s="3090"/>
      <c r="S2" s="3090"/>
      <c r="T2" s="3090"/>
      <c r="U2" s="3090"/>
      <c r="V2" s="3090"/>
      <c r="W2" s="3090"/>
      <c r="X2" s="3090"/>
      <c r="Y2" s="3090"/>
      <c r="Z2" s="3091"/>
      <c r="AA2" s="3090"/>
      <c r="AB2" s="3091"/>
      <c r="AC2" s="3091"/>
      <c r="AD2" s="3091"/>
      <c r="AE2" s="3092"/>
      <c r="AF2" s="3092"/>
      <c r="AG2" s="3092"/>
      <c r="AH2" s="3092"/>
      <c r="AI2" s="3092"/>
      <c r="AJ2" s="3092"/>
      <c r="AK2" s="3092"/>
      <c r="AL2" s="3092"/>
      <c r="AM2" s="3092"/>
      <c r="AN2" s="3092"/>
      <c r="AO2" s="3092"/>
      <c r="AP2" s="3092"/>
      <c r="AQ2" s="3092"/>
      <c r="AR2" s="3092"/>
      <c r="AS2" s="3092"/>
      <c r="AT2" s="3092"/>
      <c r="AU2" s="3092"/>
      <c r="AV2" s="3092"/>
      <c r="AW2" s="3092"/>
      <c r="AX2" s="3092"/>
      <c r="AY2" s="3092"/>
      <c r="AZ2" s="3092"/>
      <c r="BA2" s="3092"/>
      <c r="BB2" s="3092"/>
      <c r="BC2" s="3092"/>
      <c r="BD2" s="3092"/>
      <c r="BE2" s="3092"/>
      <c r="BF2" s="3092"/>
      <c r="BG2" s="3092"/>
    </row>
    <row r="3" spans="1:59" ht="19.5" customHeight="1" thickBot="1">
      <c r="A3" s="3093" t="s">
        <v>172</v>
      </c>
      <c r="B3" s="3094"/>
      <c r="C3" s="3094"/>
      <c r="D3" s="3094"/>
      <c r="E3" s="3094"/>
      <c r="F3" s="3094"/>
      <c r="G3" s="3095"/>
      <c r="H3" s="3096"/>
      <c r="I3" s="3097"/>
      <c r="J3" s="3097"/>
      <c r="K3" s="3097"/>
      <c r="L3" s="3097"/>
      <c r="M3" s="3098"/>
      <c r="N3" s="3098"/>
      <c r="O3" s="3097"/>
      <c r="P3" s="3097"/>
      <c r="Q3" s="3097"/>
      <c r="R3" s="3097"/>
      <c r="S3" s="3097"/>
      <c r="T3" s="3097"/>
      <c r="U3" s="3097"/>
      <c r="V3" s="3097"/>
      <c r="W3" s="3097"/>
      <c r="X3" s="3097"/>
      <c r="Y3" s="3097"/>
      <c r="Z3" s="3097"/>
      <c r="AA3" s="3097"/>
      <c r="AB3" s="3097"/>
      <c r="AC3" s="3097"/>
      <c r="AD3" s="3097"/>
      <c r="AE3" s="3099"/>
      <c r="AF3" s="3099"/>
      <c r="AG3" s="3099"/>
      <c r="AH3" s="3099"/>
      <c r="AI3" s="3099"/>
      <c r="AJ3" s="3099"/>
      <c r="AK3" s="3099"/>
      <c r="AL3" s="3099"/>
      <c r="AM3" s="3099"/>
      <c r="AN3" s="3099"/>
      <c r="AO3" s="3099"/>
      <c r="AP3" s="3099"/>
      <c r="AQ3" s="3099"/>
      <c r="AR3" s="3099"/>
      <c r="AS3" s="3099"/>
      <c r="AT3" s="3099"/>
      <c r="AU3" s="3099"/>
      <c r="AV3" s="3099"/>
      <c r="AW3" s="3099"/>
      <c r="AX3" s="3099"/>
      <c r="AY3" s="3099"/>
      <c r="AZ3" s="3099"/>
      <c r="BA3" s="3099"/>
      <c r="BB3" s="3100"/>
      <c r="BC3" s="3100"/>
      <c r="BD3" s="3100"/>
      <c r="BE3" s="3100"/>
      <c r="BF3" s="3100"/>
      <c r="BG3" s="3100"/>
    </row>
    <row r="4" spans="1:59" ht="19.5" customHeight="1" thickTop="1">
      <c r="A4" s="4664" t="s">
        <v>2935</v>
      </c>
      <c r="B4" s="4667" t="s">
        <v>2936</v>
      </c>
      <c r="C4" s="4670" t="s">
        <v>2937</v>
      </c>
      <c r="D4" s="4673" t="s">
        <v>2938</v>
      </c>
      <c r="E4" s="4673" t="s">
        <v>2939</v>
      </c>
      <c r="F4" s="4673"/>
      <c r="G4" s="4673"/>
      <c r="H4" s="4673"/>
      <c r="I4" s="4659" t="s">
        <v>173</v>
      </c>
      <c r="J4" s="4659"/>
      <c r="K4" s="4659" t="s">
        <v>174</v>
      </c>
      <c r="L4" s="4659"/>
      <c r="M4" s="4659" t="s">
        <v>135</v>
      </c>
      <c r="N4" s="4659"/>
      <c r="O4" s="4663" t="s">
        <v>766</v>
      </c>
      <c r="P4" s="4663"/>
      <c r="Q4" s="4659" t="s">
        <v>176</v>
      </c>
      <c r="R4" s="4659"/>
      <c r="S4" s="4659" t="s">
        <v>177</v>
      </c>
      <c r="T4" s="4659"/>
      <c r="U4" s="4663" t="s">
        <v>178</v>
      </c>
      <c r="V4" s="4663"/>
      <c r="W4" s="4659" t="s">
        <v>179</v>
      </c>
      <c r="X4" s="4659"/>
      <c r="Y4" s="4659" t="s">
        <v>180</v>
      </c>
      <c r="Z4" s="4659"/>
      <c r="AA4" s="4659" t="s">
        <v>173</v>
      </c>
      <c r="AB4" s="4660"/>
    </row>
    <row r="5" spans="1:59" ht="15" customHeight="1">
      <c r="A5" s="4665"/>
      <c r="B5" s="4668"/>
      <c r="C5" s="4671"/>
      <c r="D5" s="4674"/>
      <c r="E5" s="4674"/>
      <c r="F5" s="4674"/>
      <c r="G5" s="4674"/>
      <c r="H5" s="4674"/>
      <c r="I5" s="4661" t="s">
        <v>181</v>
      </c>
      <c r="J5" s="4661"/>
      <c r="K5" s="4661" t="s">
        <v>182</v>
      </c>
      <c r="L5" s="4661"/>
      <c r="M5" s="4661" t="s">
        <v>22</v>
      </c>
      <c r="N5" s="4661"/>
      <c r="O5" s="4661" t="s">
        <v>32</v>
      </c>
      <c r="P5" s="4661"/>
      <c r="Q5" s="4661" t="s">
        <v>183</v>
      </c>
      <c r="R5" s="4661"/>
      <c r="S5" s="4661" t="s">
        <v>184</v>
      </c>
      <c r="T5" s="4661"/>
      <c r="U5" s="4661" t="s">
        <v>185</v>
      </c>
      <c r="V5" s="4661"/>
      <c r="W5" s="4661" t="s">
        <v>138</v>
      </c>
      <c r="X5" s="4661"/>
      <c r="Y5" s="4661" t="s">
        <v>21</v>
      </c>
      <c r="Z5" s="4661"/>
      <c r="AA5" s="4661" t="s">
        <v>20</v>
      </c>
      <c r="AB5" s="4662"/>
    </row>
    <row r="6" spans="1:59" ht="15.6" customHeight="1">
      <c r="A6" s="4665"/>
      <c r="B6" s="4668"/>
      <c r="C6" s="4671"/>
      <c r="D6" s="4674" t="s">
        <v>2940</v>
      </c>
      <c r="E6" s="4674" t="s">
        <v>2940</v>
      </c>
      <c r="F6" s="4674"/>
      <c r="G6" s="4674" t="s">
        <v>2941</v>
      </c>
      <c r="H6" s="4674"/>
      <c r="I6" s="3101" t="s">
        <v>3</v>
      </c>
      <c r="J6" s="3101" t="s">
        <v>1</v>
      </c>
      <c r="K6" s="3101" t="s">
        <v>3</v>
      </c>
      <c r="L6" s="3101" t="s">
        <v>1</v>
      </c>
      <c r="M6" s="3101" t="s">
        <v>3</v>
      </c>
      <c r="N6" s="3101" t="s">
        <v>1</v>
      </c>
      <c r="O6" s="3101" t="s">
        <v>3</v>
      </c>
      <c r="P6" s="3101" t="s">
        <v>1</v>
      </c>
      <c r="Q6" s="3101" t="s">
        <v>3</v>
      </c>
      <c r="R6" s="3101" t="s">
        <v>1</v>
      </c>
      <c r="S6" s="3101" t="s">
        <v>3</v>
      </c>
      <c r="T6" s="3101" t="s">
        <v>1</v>
      </c>
      <c r="U6" s="3101" t="s">
        <v>3</v>
      </c>
      <c r="V6" s="3101" t="s">
        <v>1</v>
      </c>
      <c r="W6" s="3101" t="s">
        <v>3</v>
      </c>
      <c r="X6" s="3101" t="s">
        <v>1</v>
      </c>
      <c r="Y6" s="3101" t="s">
        <v>3</v>
      </c>
      <c r="Z6" s="3101" t="s">
        <v>1</v>
      </c>
      <c r="AA6" s="3101" t="s">
        <v>3</v>
      </c>
      <c r="AB6" s="3102" t="s">
        <v>1</v>
      </c>
    </row>
    <row r="7" spans="1:59" ht="15.6" customHeight="1">
      <c r="A7" s="4665"/>
      <c r="B7" s="4668"/>
      <c r="C7" s="4671"/>
      <c r="D7" s="4674"/>
      <c r="E7" s="4674"/>
      <c r="F7" s="4674"/>
      <c r="G7" s="4674"/>
      <c r="H7" s="4674"/>
      <c r="I7" s="3103" t="s">
        <v>8</v>
      </c>
      <c r="J7" s="3103" t="s">
        <v>9</v>
      </c>
      <c r="K7" s="3103" t="s">
        <v>10</v>
      </c>
      <c r="L7" s="3103" t="s">
        <v>14</v>
      </c>
      <c r="M7" s="3103" t="s">
        <v>12</v>
      </c>
      <c r="N7" s="3103" t="s">
        <v>7</v>
      </c>
      <c r="O7" s="3103" t="s">
        <v>10</v>
      </c>
      <c r="P7" s="3103" t="s">
        <v>10</v>
      </c>
      <c r="Q7" s="3103" t="s">
        <v>7</v>
      </c>
      <c r="R7" s="3103" t="s">
        <v>8</v>
      </c>
      <c r="S7" s="3103" t="s">
        <v>8</v>
      </c>
      <c r="T7" s="3103" t="s">
        <v>9</v>
      </c>
      <c r="U7" s="3103" t="s">
        <v>10</v>
      </c>
      <c r="V7" s="3103" t="s">
        <v>14</v>
      </c>
      <c r="W7" s="3103" t="s">
        <v>11</v>
      </c>
      <c r="X7" s="3103" t="s">
        <v>12</v>
      </c>
      <c r="Y7" s="3103" t="s">
        <v>10</v>
      </c>
      <c r="Z7" s="3103" t="s">
        <v>14</v>
      </c>
      <c r="AA7" s="3103" t="s">
        <v>8</v>
      </c>
      <c r="AB7" s="3104" t="s">
        <v>9</v>
      </c>
    </row>
    <row r="8" spans="1:59" ht="15.6" customHeight="1" thickBot="1">
      <c r="A8" s="4666"/>
      <c r="B8" s="4669"/>
      <c r="C8" s="4672"/>
      <c r="D8" s="4675"/>
      <c r="E8" s="4675"/>
      <c r="F8" s="4675"/>
      <c r="G8" s="4675"/>
      <c r="H8" s="4675"/>
      <c r="I8" s="3105" t="s">
        <v>86</v>
      </c>
      <c r="J8" s="3105" t="s">
        <v>86</v>
      </c>
      <c r="K8" s="3105" t="s">
        <v>209</v>
      </c>
      <c r="L8" s="3105" t="s">
        <v>85</v>
      </c>
      <c r="M8" s="3105" t="s">
        <v>76</v>
      </c>
      <c r="N8" s="3105" t="s">
        <v>34</v>
      </c>
      <c r="O8" s="3105" t="s">
        <v>60</v>
      </c>
      <c r="P8" s="3105" t="s">
        <v>76</v>
      </c>
      <c r="Q8" s="3105" t="s">
        <v>78</v>
      </c>
      <c r="R8" s="3105" t="s">
        <v>209</v>
      </c>
      <c r="S8" s="3105" t="s">
        <v>78</v>
      </c>
      <c r="T8" s="3105" t="s">
        <v>134</v>
      </c>
      <c r="U8" s="3105" t="s">
        <v>164</v>
      </c>
      <c r="V8" s="3105" t="s">
        <v>164</v>
      </c>
      <c r="W8" s="3105" t="s">
        <v>79</v>
      </c>
      <c r="X8" s="3105" t="s">
        <v>61</v>
      </c>
      <c r="Y8" s="3105" t="s">
        <v>81</v>
      </c>
      <c r="Z8" s="3105" t="s">
        <v>85</v>
      </c>
      <c r="AA8" s="3105" t="s">
        <v>86</v>
      </c>
      <c r="AB8" s="3106" t="s">
        <v>86</v>
      </c>
    </row>
    <row r="9" spans="1:59" ht="15.6" customHeight="1" thickTop="1">
      <c r="A9" s="392">
        <v>1</v>
      </c>
      <c r="B9" s="3114" t="s">
        <v>612</v>
      </c>
      <c r="C9" s="3115" t="s">
        <v>187</v>
      </c>
      <c r="D9" s="3115" t="s">
        <v>613</v>
      </c>
      <c r="E9" s="3116" t="s">
        <v>931</v>
      </c>
      <c r="F9" s="3116" t="s">
        <v>932</v>
      </c>
      <c r="G9" s="3117" t="s">
        <v>933</v>
      </c>
      <c r="H9" s="3117" t="s">
        <v>934</v>
      </c>
      <c r="I9" s="393">
        <v>43099</v>
      </c>
      <c r="J9" s="393">
        <v>43100</v>
      </c>
      <c r="K9" s="393">
        <v>43101</v>
      </c>
      <c r="L9" s="393">
        <v>43102</v>
      </c>
      <c r="M9" s="393">
        <v>43104</v>
      </c>
      <c r="N9" s="393">
        <v>43105</v>
      </c>
      <c r="O9" s="393">
        <v>43108</v>
      </c>
      <c r="P9" s="393">
        <v>43108</v>
      </c>
      <c r="Q9" s="393">
        <v>43112</v>
      </c>
      <c r="R9" s="393">
        <v>43113</v>
      </c>
      <c r="S9" s="393">
        <v>43113</v>
      </c>
      <c r="T9" s="393">
        <v>43114</v>
      </c>
      <c r="U9" s="393">
        <v>43115</v>
      </c>
      <c r="V9" s="393">
        <v>43116</v>
      </c>
      <c r="W9" s="393">
        <v>43117</v>
      </c>
      <c r="X9" s="393">
        <v>43118</v>
      </c>
      <c r="Y9" s="393">
        <v>43122</v>
      </c>
      <c r="Z9" s="393">
        <v>43123</v>
      </c>
      <c r="AA9" s="393">
        <v>43127</v>
      </c>
      <c r="AB9" s="394">
        <v>43128</v>
      </c>
    </row>
    <row r="10" spans="1:59" ht="15.6" customHeight="1" thickBot="1">
      <c r="A10" s="395">
        <v>2</v>
      </c>
      <c r="B10" s="3107" t="s">
        <v>754</v>
      </c>
      <c r="C10" s="3108" t="s">
        <v>136</v>
      </c>
      <c r="D10" s="3108" t="s">
        <v>755</v>
      </c>
      <c r="E10" s="3109" t="s">
        <v>145</v>
      </c>
      <c r="F10" s="3109" t="s">
        <v>146</v>
      </c>
      <c r="G10" s="3109" t="s">
        <v>935</v>
      </c>
      <c r="H10" s="3109" t="s">
        <v>936</v>
      </c>
      <c r="I10" s="396">
        <v>43106</v>
      </c>
      <c r="J10" s="396">
        <v>43107</v>
      </c>
      <c r="K10" s="396">
        <v>43108</v>
      </c>
      <c r="L10" s="396">
        <v>43109</v>
      </c>
      <c r="M10" s="396">
        <v>43111</v>
      </c>
      <c r="N10" s="396">
        <v>43112</v>
      </c>
      <c r="O10" s="396">
        <v>43115</v>
      </c>
      <c r="P10" s="396">
        <v>43115</v>
      </c>
      <c r="Q10" s="396">
        <v>43119</v>
      </c>
      <c r="R10" s="396">
        <v>43120</v>
      </c>
      <c r="S10" s="396">
        <v>43120</v>
      </c>
      <c r="T10" s="396">
        <v>43121</v>
      </c>
      <c r="U10" s="396">
        <v>43122</v>
      </c>
      <c r="V10" s="396">
        <v>43123</v>
      </c>
      <c r="W10" s="396">
        <v>43124</v>
      </c>
      <c r="X10" s="396">
        <v>43125</v>
      </c>
      <c r="Y10" s="396">
        <v>43129</v>
      </c>
      <c r="Z10" s="396">
        <v>43130</v>
      </c>
      <c r="AA10" s="396">
        <v>43134</v>
      </c>
      <c r="AB10" s="397">
        <v>43135</v>
      </c>
    </row>
    <row r="11" spans="1:59" ht="15.6" customHeight="1" thickTop="1">
      <c r="A11" s="389">
        <v>3</v>
      </c>
      <c r="B11" s="3110" t="s">
        <v>1213</v>
      </c>
      <c r="C11" s="3111" t="s">
        <v>186</v>
      </c>
      <c r="D11" s="3111" t="s">
        <v>1214</v>
      </c>
      <c r="E11" s="3112" t="s">
        <v>159</v>
      </c>
      <c r="F11" s="3112" t="s">
        <v>160</v>
      </c>
      <c r="G11" s="3113" t="s">
        <v>1685</v>
      </c>
      <c r="H11" s="3113" t="s">
        <v>1686</v>
      </c>
      <c r="I11" s="390">
        <v>43113</v>
      </c>
      <c r="J11" s="390">
        <v>43114</v>
      </c>
      <c r="K11" s="390">
        <v>43115</v>
      </c>
      <c r="L11" s="390">
        <v>43116</v>
      </c>
      <c r="M11" s="390">
        <v>43118</v>
      </c>
      <c r="N11" s="390">
        <v>43119</v>
      </c>
      <c r="O11" s="390">
        <v>43122</v>
      </c>
      <c r="P11" s="390">
        <v>43122</v>
      </c>
      <c r="Q11" s="390">
        <v>43126</v>
      </c>
      <c r="R11" s="390">
        <v>43127</v>
      </c>
      <c r="S11" s="390">
        <v>43127</v>
      </c>
      <c r="T11" s="390">
        <v>43128</v>
      </c>
      <c r="U11" s="390">
        <v>43129</v>
      </c>
      <c r="V11" s="390">
        <v>43130</v>
      </c>
      <c r="W11" s="390">
        <v>43131</v>
      </c>
      <c r="X11" s="390">
        <v>43132</v>
      </c>
      <c r="Y11" s="390">
        <v>43136</v>
      </c>
      <c r="Z11" s="390">
        <v>43137</v>
      </c>
      <c r="AA11" s="390">
        <v>43141</v>
      </c>
      <c r="AB11" s="391">
        <v>43142</v>
      </c>
    </row>
    <row r="12" spans="1:59" ht="15.6" customHeight="1" thickBot="1">
      <c r="A12" s="392">
        <v>4</v>
      </c>
      <c r="B12" s="3114" t="s">
        <v>1699</v>
      </c>
      <c r="C12" s="3115" t="s">
        <v>136</v>
      </c>
      <c r="D12" s="3115" t="s">
        <v>1700</v>
      </c>
      <c r="E12" s="3116" t="s">
        <v>1780</v>
      </c>
      <c r="F12" s="3116" t="s">
        <v>1781</v>
      </c>
      <c r="G12" s="3117" t="s">
        <v>1782</v>
      </c>
      <c r="H12" s="3117" t="s">
        <v>1783</v>
      </c>
      <c r="I12" s="393">
        <v>43120</v>
      </c>
      <c r="J12" s="393">
        <v>43121</v>
      </c>
      <c r="K12" s="393">
        <v>43122</v>
      </c>
      <c r="L12" s="393">
        <v>43123</v>
      </c>
      <c r="M12" s="393">
        <v>43125</v>
      </c>
      <c r="N12" s="393">
        <v>43126</v>
      </c>
      <c r="O12" s="393">
        <v>43129</v>
      </c>
      <c r="P12" s="393">
        <v>43129</v>
      </c>
      <c r="Q12" s="393">
        <v>43133</v>
      </c>
      <c r="R12" s="393">
        <v>43134</v>
      </c>
      <c r="S12" s="393">
        <v>43134</v>
      </c>
      <c r="T12" s="393">
        <v>43135</v>
      </c>
      <c r="U12" s="393">
        <v>43136</v>
      </c>
      <c r="V12" s="393">
        <v>43137</v>
      </c>
      <c r="W12" s="2451">
        <v>43138</v>
      </c>
      <c r="X12" s="2451">
        <v>43139</v>
      </c>
      <c r="Y12" s="393">
        <v>43143</v>
      </c>
      <c r="Z12" s="393">
        <v>43144</v>
      </c>
      <c r="AA12" s="393">
        <v>43148</v>
      </c>
      <c r="AB12" s="394">
        <v>43149</v>
      </c>
    </row>
    <row r="13" spans="1:59" ht="19.149999999999999" customHeight="1" thickBot="1">
      <c r="A13" s="392">
        <v>5</v>
      </c>
      <c r="B13" s="3118" t="s">
        <v>612</v>
      </c>
      <c r="C13" s="3115" t="s">
        <v>187</v>
      </c>
      <c r="D13" s="3115" t="s">
        <v>613</v>
      </c>
      <c r="E13" s="3116" t="s">
        <v>1679</v>
      </c>
      <c r="F13" s="3119" t="s">
        <v>1680</v>
      </c>
      <c r="G13" s="3117" t="s">
        <v>1683</v>
      </c>
      <c r="H13" s="3120" t="s">
        <v>1684</v>
      </c>
      <c r="I13" s="393">
        <v>43127</v>
      </c>
      <c r="J13" s="393">
        <v>43128</v>
      </c>
      <c r="K13" s="393">
        <v>43129</v>
      </c>
      <c r="L13" s="393">
        <v>43130</v>
      </c>
      <c r="M13" s="393">
        <v>43132</v>
      </c>
      <c r="N13" s="393">
        <v>43133</v>
      </c>
      <c r="O13" s="393">
        <v>43136</v>
      </c>
      <c r="P13" s="393">
        <v>43136</v>
      </c>
      <c r="Q13" s="393">
        <v>43140</v>
      </c>
      <c r="R13" s="393">
        <v>43141</v>
      </c>
      <c r="S13" s="393">
        <v>43141</v>
      </c>
      <c r="T13" s="393">
        <v>43142</v>
      </c>
      <c r="U13" s="393">
        <v>43143</v>
      </c>
      <c r="V13" s="3002">
        <v>43144</v>
      </c>
      <c r="W13" s="4654" t="s">
        <v>193</v>
      </c>
      <c r="X13" s="4655"/>
      <c r="Y13" s="3003">
        <v>43150</v>
      </c>
      <c r="Z13" s="393">
        <v>43151</v>
      </c>
      <c r="AA13" s="393">
        <v>43155</v>
      </c>
      <c r="AB13" s="394">
        <v>43156</v>
      </c>
    </row>
    <row r="14" spans="1:59" ht="15.6" customHeight="1" thickBot="1">
      <c r="A14" s="395">
        <v>6</v>
      </c>
      <c r="B14" s="3107" t="s">
        <v>754</v>
      </c>
      <c r="C14" s="3108" t="s">
        <v>136</v>
      </c>
      <c r="D14" s="3108" t="s">
        <v>755</v>
      </c>
      <c r="E14" s="3109" t="s">
        <v>115</v>
      </c>
      <c r="F14" s="3109" t="s">
        <v>116</v>
      </c>
      <c r="G14" s="3109" t="s">
        <v>1784</v>
      </c>
      <c r="H14" s="3109" t="s">
        <v>1785</v>
      </c>
      <c r="I14" s="396">
        <v>43134</v>
      </c>
      <c r="J14" s="396">
        <v>43135</v>
      </c>
      <c r="K14" s="396">
        <v>43136</v>
      </c>
      <c r="L14" s="396">
        <v>43137</v>
      </c>
      <c r="M14" s="396">
        <v>43139</v>
      </c>
      <c r="N14" s="396">
        <v>43140</v>
      </c>
      <c r="O14" s="396">
        <v>43143</v>
      </c>
      <c r="P14" s="396">
        <v>43143</v>
      </c>
      <c r="Q14" s="396">
        <v>43147</v>
      </c>
      <c r="R14" s="396">
        <v>43148</v>
      </c>
      <c r="S14" s="396">
        <v>43148</v>
      </c>
      <c r="T14" s="396">
        <v>43149</v>
      </c>
      <c r="U14" s="396">
        <v>43150</v>
      </c>
      <c r="V14" s="396">
        <v>43151</v>
      </c>
      <c r="W14" s="2452">
        <v>43152</v>
      </c>
      <c r="X14" s="2452">
        <v>43153</v>
      </c>
      <c r="Y14" s="396">
        <v>43157</v>
      </c>
      <c r="Z14" s="396">
        <v>43158</v>
      </c>
      <c r="AA14" s="396">
        <v>43162</v>
      </c>
      <c r="AB14" s="397">
        <v>43163</v>
      </c>
    </row>
    <row r="15" spans="1:59" ht="15.6" customHeight="1" thickTop="1" thickBot="1">
      <c r="A15" s="389">
        <v>7</v>
      </c>
      <c r="B15" s="3121" t="s">
        <v>1213</v>
      </c>
      <c r="C15" s="3111" t="s">
        <v>186</v>
      </c>
      <c r="D15" s="3111" t="s">
        <v>1214</v>
      </c>
      <c r="E15" s="3112" t="s">
        <v>161</v>
      </c>
      <c r="F15" s="3122" t="s">
        <v>162</v>
      </c>
      <c r="G15" s="3113" t="s">
        <v>1689</v>
      </c>
      <c r="H15" s="3123" t="s">
        <v>1690</v>
      </c>
      <c r="I15" s="390">
        <v>43141</v>
      </c>
      <c r="J15" s="390">
        <v>43142</v>
      </c>
      <c r="K15" s="390">
        <v>43143</v>
      </c>
      <c r="L15" s="390">
        <v>43144</v>
      </c>
      <c r="M15" s="390">
        <v>43146</v>
      </c>
      <c r="N15" s="390">
        <v>43147</v>
      </c>
      <c r="O15" s="390">
        <v>43150</v>
      </c>
      <c r="P15" s="390">
        <v>43150</v>
      </c>
      <c r="Q15" s="390">
        <v>43154</v>
      </c>
      <c r="R15" s="390">
        <v>43155</v>
      </c>
      <c r="S15" s="390">
        <v>43155</v>
      </c>
      <c r="T15" s="390">
        <v>43156</v>
      </c>
      <c r="U15" s="390">
        <v>43157</v>
      </c>
      <c r="V15" s="390">
        <v>43158</v>
      </c>
      <c r="W15" s="4654" t="s">
        <v>193</v>
      </c>
      <c r="X15" s="4655"/>
      <c r="Y15" s="390">
        <v>43164</v>
      </c>
      <c r="Z15" s="390">
        <v>43165</v>
      </c>
      <c r="AA15" s="390">
        <v>43169</v>
      </c>
      <c r="AB15" s="391">
        <v>43170</v>
      </c>
    </row>
    <row r="16" spans="1:59" ht="15.6" customHeight="1" thickBot="1">
      <c r="A16" s="392">
        <v>8</v>
      </c>
      <c r="B16" s="3114" t="s">
        <v>82</v>
      </c>
      <c r="C16" s="4656"/>
      <c r="D16" s="4657"/>
      <c r="E16" s="4657"/>
      <c r="F16" s="4657"/>
      <c r="G16" s="4657"/>
      <c r="H16" s="4658"/>
      <c r="I16" s="2453">
        <v>43148</v>
      </c>
      <c r="J16" s="2453">
        <v>43149</v>
      </c>
      <c r="K16" s="2453">
        <v>43150</v>
      </c>
      <c r="L16" s="2453">
        <v>43151</v>
      </c>
      <c r="M16" s="2453">
        <v>43153</v>
      </c>
      <c r="N16" s="2453">
        <v>43154</v>
      </c>
      <c r="O16" s="2453">
        <v>43157</v>
      </c>
      <c r="P16" s="2453">
        <v>43157</v>
      </c>
      <c r="Q16" s="2453">
        <v>43161</v>
      </c>
      <c r="R16" s="2453">
        <v>43162</v>
      </c>
      <c r="S16" s="2453">
        <v>43162</v>
      </c>
      <c r="T16" s="2453">
        <v>43163</v>
      </c>
      <c r="U16" s="2453">
        <v>43164</v>
      </c>
      <c r="V16" s="2453">
        <v>43165</v>
      </c>
      <c r="W16" s="2453">
        <v>43166</v>
      </c>
      <c r="X16" s="2453">
        <v>43167</v>
      </c>
      <c r="Y16" s="2453">
        <v>43171</v>
      </c>
      <c r="Z16" s="2453">
        <v>43172</v>
      </c>
      <c r="AA16" s="2453">
        <v>43176</v>
      </c>
      <c r="AB16" s="2454">
        <v>43177</v>
      </c>
    </row>
    <row r="17" spans="1:28" ht="15.6" customHeight="1" thickBot="1">
      <c r="A17" s="392">
        <v>9</v>
      </c>
      <c r="B17" s="3114" t="s">
        <v>612</v>
      </c>
      <c r="C17" s="3115" t="s">
        <v>187</v>
      </c>
      <c r="D17" s="3115" t="s">
        <v>613</v>
      </c>
      <c r="E17" s="3116" t="s">
        <v>1681</v>
      </c>
      <c r="F17" s="3116" t="s">
        <v>1681</v>
      </c>
      <c r="G17" s="3117" t="s">
        <v>1687</v>
      </c>
      <c r="H17" s="3117" t="s">
        <v>1688</v>
      </c>
      <c r="I17" s="393">
        <v>43155</v>
      </c>
      <c r="J17" s="393">
        <v>43156</v>
      </c>
      <c r="K17" s="393">
        <v>43157</v>
      </c>
      <c r="L17" s="393">
        <v>43158</v>
      </c>
      <c r="M17" s="393">
        <v>43160</v>
      </c>
      <c r="N17" s="393">
        <v>43161</v>
      </c>
      <c r="O17" s="393">
        <v>43164</v>
      </c>
      <c r="P17" s="393">
        <v>43164</v>
      </c>
      <c r="Q17" s="393">
        <v>43168</v>
      </c>
      <c r="R17" s="393">
        <v>43169</v>
      </c>
      <c r="S17" s="393">
        <v>43169</v>
      </c>
      <c r="T17" s="393">
        <v>43170</v>
      </c>
      <c r="U17" s="393">
        <v>43171</v>
      </c>
      <c r="V17" s="393">
        <v>43172</v>
      </c>
      <c r="W17" s="4654" t="s">
        <v>193</v>
      </c>
      <c r="X17" s="4655"/>
      <c r="Y17" s="3082">
        <v>43178</v>
      </c>
      <c r="Z17" s="3082">
        <v>43179</v>
      </c>
      <c r="AA17" s="393">
        <v>43183</v>
      </c>
      <c r="AB17" s="394">
        <v>43184</v>
      </c>
    </row>
    <row r="18" spans="1:28" ht="15.6" customHeight="1" thickBot="1">
      <c r="A18" s="395">
        <v>10</v>
      </c>
      <c r="B18" s="3107" t="s">
        <v>754</v>
      </c>
      <c r="C18" s="3108" t="s">
        <v>136</v>
      </c>
      <c r="D18" s="3108" t="s">
        <v>755</v>
      </c>
      <c r="E18" s="3109" t="s">
        <v>169</v>
      </c>
      <c r="F18" s="3109" t="s">
        <v>168</v>
      </c>
      <c r="G18" s="3109" t="s">
        <v>1786</v>
      </c>
      <c r="H18" s="3109" t="s">
        <v>1787</v>
      </c>
      <c r="I18" s="396">
        <v>43162</v>
      </c>
      <c r="J18" s="396">
        <v>43163</v>
      </c>
      <c r="K18" s="396">
        <v>43164</v>
      </c>
      <c r="L18" s="396">
        <v>43165</v>
      </c>
      <c r="M18" s="396">
        <v>43167</v>
      </c>
      <c r="N18" s="396">
        <v>43168</v>
      </c>
      <c r="O18" s="396">
        <v>43171</v>
      </c>
      <c r="P18" s="396">
        <v>43171</v>
      </c>
      <c r="Q18" s="396">
        <v>43175</v>
      </c>
      <c r="R18" s="396">
        <v>43176</v>
      </c>
      <c r="S18" s="396">
        <v>43176</v>
      </c>
      <c r="T18" s="396">
        <v>43177</v>
      </c>
      <c r="U18" s="396">
        <v>43178</v>
      </c>
      <c r="V18" s="396">
        <v>43179</v>
      </c>
      <c r="W18" s="396">
        <v>43180</v>
      </c>
      <c r="X18" s="396">
        <v>43181</v>
      </c>
      <c r="Y18" s="396">
        <v>43185</v>
      </c>
      <c r="Z18" s="396">
        <v>43186</v>
      </c>
      <c r="AA18" s="396">
        <v>43190</v>
      </c>
      <c r="AB18" s="397">
        <v>43191</v>
      </c>
    </row>
    <row r="19" spans="1:28" ht="15.6" customHeight="1" thickTop="1">
      <c r="A19" s="389">
        <v>11</v>
      </c>
      <c r="B19" s="3110" t="s">
        <v>1213</v>
      </c>
      <c r="C19" s="3111" t="s">
        <v>186</v>
      </c>
      <c r="D19" s="3111" t="s">
        <v>1214</v>
      </c>
      <c r="E19" s="3112" t="s">
        <v>145</v>
      </c>
      <c r="F19" s="3112" t="s">
        <v>146</v>
      </c>
      <c r="G19" s="3113" t="s">
        <v>1693</v>
      </c>
      <c r="H19" s="3113" t="s">
        <v>1694</v>
      </c>
      <c r="I19" s="390">
        <v>43169</v>
      </c>
      <c r="J19" s="390">
        <v>43170</v>
      </c>
      <c r="K19" s="390">
        <v>43171</v>
      </c>
      <c r="L19" s="390">
        <v>43172</v>
      </c>
      <c r="M19" s="390">
        <v>43174</v>
      </c>
      <c r="N19" s="390">
        <v>43175</v>
      </c>
      <c r="O19" s="390">
        <v>43178</v>
      </c>
      <c r="P19" s="390">
        <v>43178</v>
      </c>
      <c r="Q19" s="390">
        <v>43182</v>
      </c>
      <c r="R19" s="390">
        <v>43183</v>
      </c>
      <c r="S19" s="390">
        <v>43183</v>
      </c>
      <c r="T19" s="390">
        <v>43184</v>
      </c>
      <c r="U19" s="390">
        <v>43185</v>
      </c>
      <c r="V19" s="390">
        <v>43186</v>
      </c>
      <c r="W19" s="390">
        <v>43187</v>
      </c>
      <c r="X19" s="390">
        <v>43188</v>
      </c>
      <c r="Y19" s="390">
        <v>43192</v>
      </c>
      <c r="Z19" s="390">
        <v>43193</v>
      </c>
      <c r="AA19" s="390">
        <v>43197</v>
      </c>
      <c r="AB19" s="391">
        <v>43198</v>
      </c>
    </row>
    <row r="20" spans="1:28" ht="15.6" customHeight="1">
      <c r="A20" s="392">
        <v>12</v>
      </c>
      <c r="B20" s="3114" t="s">
        <v>1699</v>
      </c>
      <c r="C20" s="3115" t="s">
        <v>136</v>
      </c>
      <c r="D20" s="3115" t="s">
        <v>1700</v>
      </c>
      <c r="E20" s="3116" t="s">
        <v>923</v>
      </c>
      <c r="F20" s="3116" t="s">
        <v>924</v>
      </c>
      <c r="G20" s="3117" t="s">
        <v>1788</v>
      </c>
      <c r="H20" s="3117" t="s">
        <v>1789</v>
      </c>
      <c r="I20" s="393">
        <v>43176</v>
      </c>
      <c r="J20" s="393">
        <v>43177</v>
      </c>
      <c r="K20" s="393">
        <v>43178</v>
      </c>
      <c r="L20" s="393">
        <v>43179</v>
      </c>
      <c r="M20" s="393">
        <v>43181</v>
      </c>
      <c r="N20" s="393">
        <v>43182</v>
      </c>
      <c r="O20" s="393">
        <v>43185</v>
      </c>
      <c r="P20" s="393">
        <v>43185</v>
      </c>
      <c r="Q20" s="393">
        <v>43189</v>
      </c>
      <c r="R20" s="393">
        <v>43190</v>
      </c>
      <c r="S20" s="393">
        <v>43190</v>
      </c>
      <c r="T20" s="393">
        <v>43191</v>
      </c>
      <c r="U20" s="393">
        <v>43192</v>
      </c>
      <c r="V20" s="393">
        <v>43193</v>
      </c>
      <c r="W20" s="393">
        <v>43194</v>
      </c>
      <c r="X20" s="393">
        <v>43195</v>
      </c>
      <c r="Y20" s="393">
        <v>43199</v>
      </c>
      <c r="Z20" s="393">
        <v>43200</v>
      </c>
      <c r="AA20" s="393">
        <v>43204</v>
      </c>
      <c r="AB20" s="394">
        <v>43205</v>
      </c>
    </row>
    <row r="21" spans="1:28" ht="15.6" customHeight="1">
      <c r="A21" s="392">
        <v>13</v>
      </c>
      <c r="B21" s="3114" t="s">
        <v>612</v>
      </c>
      <c r="C21" s="3115" t="s">
        <v>187</v>
      </c>
      <c r="D21" s="3115" t="s">
        <v>613</v>
      </c>
      <c r="E21" s="3116" t="s">
        <v>1790</v>
      </c>
      <c r="F21" s="3116" t="s">
        <v>1791</v>
      </c>
      <c r="G21" s="3117" t="s">
        <v>1691</v>
      </c>
      <c r="H21" s="3117" t="s">
        <v>1692</v>
      </c>
      <c r="I21" s="393">
        <v>43183</v>
      </c>
      <c r="J21" s="393">
        <v>43184</v>
      </c>
      <c r="K21" s="393">
        <v>43185</v>
      </c>
      <c r="L21" s="393">
        <v>43186</v>
      </c>
      <c r="M21" s="393">
        <v>43188</v>
      </c>
      <c r="N21" s="393">
        <v>43189</v>
      </c>
      <c r="O21" s="393">
        <v>43192</v>
      </c>
      <c r="P21" s="393">
        <v>43192</v>
      </c>
      <c r="Q21" s="393">
        <v>43196</v>
      </c>
      <c r="R21" s="393">
        <v>43197</v>
      </c>
      <c r="S21" s="393">
        <v>43197</v>
      </c>
      <c r="T21" s="393">
        <v>43198</v>
      </c>
      <c r="U21" s="393">
        <v>43199</v>
      </c>
      <c r="V21" s="393">
        <v>43200</v>
      </c>
      <c r="W21" s="393">
        <v>43201</v>
      </c>
      <c r="X21" s="393">
        <v>43202</v>
      </c>
      <c r="Y21" s="393">
        <v>43206</v>
      </c>
      <c r="Z21" s="393">
        <v>43207</v>
      </c>
      <c r="AA21" s="393">
        <v>43211</v>
      </c>
      <c r="AB21" s="394">
        <v>43212</v>
      </c>
    </row>
    <row r="22" spans="1:28" ht="15.6" customHeight="1" thickBot="1">
      <c r="A22" s="395">
        <v>14</v>
      </c>
      <c r="B22" s="3107" t="s">
        <v>754</v>
      </c>
      <c r="C22" s="3108" t="s">
        <v>136</v>
      </c>
      <c r="D22" s="3108" t="s">
        <v>755</v>
      </c>
      <c r="E22" s="3109" t="s">
        <v>88</v>
      </c>
      <c r="F22" s="3109" t="s">
        <v>89</v>
      </c>
      <c r="G22" s="3109" t="s">
        <v>1792</v>
      </c>
      <c r="H22" s="3109" t="s">
        <v>1793</v>
      </c>
      <c r="I22" s="396">
        <v>43190</v>
      </c>
      <c r="J22" s="396">
        <v>43191</v>
      </c>
      <c r="K22" s="396">
        <v>43192</v>
      </c>
      <c r="L22" s="396">
        <v>43193</v>
      </c>
      <c r="M22" s="396">
        <v>43195</v>
      </c>
      <c r="N22" s="396">
        <v>43196</v>
      </c>
      <c r="O22" s="396">
        <v>43199</v>
      </c>
      <c r="P22" s="396">
        <v>43199</v>
      </c>
      <c r="Q22" s="396">
        <v>43203</v>
      </c>
      <c r="R22" s="396">
        <v>43204</v>
      </c>
      <c r="S22" s="396">
        <v>43204</v>
      </c>
      <c r="T22" s="396">
        <v>43205</v>
      </c>
      <c r="U22" s="396">
        <v>43206</v>
      </c>
      <c r="V22" s="396">
        <v>43207</v>
      </c>
      <c r="W22" s="396">
        <v>43208</v>
      </c>
      <c r="X22" s="396">
        <v>43209</v>
      </c>
      <c r="Y22" s="396">
        <v>43213</v>
      </c>
      <c r="Z22" s="396">
        <v>43214</v>
      </c>
      <c r="AA22" s="396">
        <v>43218</v>
      </c>
      <c r="AB22" s="397">
        <v>43219</v>
      </c>
    </row>
    <row r="23" spans="1:28" ht="15.6" customHeight="1" thickTop="1">
      <c r="A23" s="389">
        <v>15</v>
      </c>
      <c r="B23" s="3110" t="s">
        <v>1213</v>
      </c>
      <c r="C23" s="3111" t="s">
        <v>186</v>
      </c>
      <c r="D23" s="3111" t="s">
        <v>1214</v>
      </c>
      <c r="E23" s="3112" t="s">
        <v>115</v>
      </c>
      <c r="F23" s="3112" t="s">
        <v>116</v>
      </c>
      <c r="G23" s="3113" t="s">
        <v>1697</v>
      </c>
      <c r="H23" s="3113" t="s">
        <v>1698</v>
      </c>
      <c r="I23" s="390">
        <v>43197</v>
      </c>
      <c r="J23" s="390">
        <v>43198</v>
      </c>
      <c r="K23" s="390">
        <v>43199</v>
      </c>
      <c r="L23" s="390">
        <v>43200</v>
      </c>
      <c r="M23" s="390">
        <v>43202</v>
      </c>
      <c r="N23" s="390">
        <v>43203</v>
      </c>
      <c r="O23" s="390">
        <v>43206</v>
      </c>
      <c r="P23" s="390">
        <v>43206</v>
      </c>
      <c r="Q23" s="390">
        <v>43210</v>
      </c>
      <c r="R23" s="390">
        <v>43211</v>
      </c>
      <c r="S23" s="390">
        <v>43211</v>
      </c>
      <c r="T23" s="390">
        <v>43212</v>
      </c>
      <c r="U23" s="390">
        <v>43213</v>
      </c>
      <c r="V23" s="390">
        <v>43214</v>
      </c>
      <c r="W23" s="390">
        <v>43215</v>
      </c>
      <c r="X23" s="390">
        <v>43216</v>
      </c>
      <c r="Y23" s="390">
        <v>43220</v>
      </c>
      <c r="Z23" s="390">
        <v>43221</v>
      </c>
      <c r="AA23" s="390">
        <v>43225</v>
      </c>
      <c r="AB23" s="391">
        <v>43226</v>
      </c>
    </row>
    <row r="24" spans="1:28" ht="15.6" customHeight="1">
      <c r="A24" s="392">
        <v>16</v>
      </c>
      <c r="B24" s="3114" t="s">
        <v>1699</v>
      </c>
      <c r="C24" s="3115" t="s">
        <v>136</v>
      </c>
      <c r="D24" s="3115" t="s">
        <v>1700</v>
      </c>
      <c r="E24" s="3116" t="s">
        <v>925</v>
      </c>
      <c r="F24" s="3116" t="s">
        <v>735</v>
      </c>
      <c r="G24" s="3117" t="s">
        <v>1794</v>
      </c>
      <c r="H24" s="3117" t="s">
        <v>1795</v>
      </c>
      <c r="I24" s="393">
        <v>43204</v>
      </c>
      <c r="J24" s="393">
        <v>43205</v>
      </c>
      <c r="K24" s="393">
        <v>43206</v>
      </c>
      <c r="L24" s="393">
        <v>43207</v>
      </c>
      <c r="M24" s="393">
        <v>43209</v>
      </c>
      <c r="N24" s="393">
        <v>43210</v>
      </c>
      <c r="O24" s="393">
        <v>43213</v>
      </c>
      <c r="P24" s="393">
        <v>43213</v>
      </c>
      <c r="Q24" s="393">
        <v>43217</v>
      </c>
      <c r="R24" s="393">
        <v>43218</v>
      </c>
      <c r="S24" s="393">
        <v>43218</v>
      </c>
      <c r="T24" s="393">
        <v>43219</v>
      </c>
      <c r="U24" s="393">
        <v>43220</v>
      </c>
      <c r="V24" s="393">
        <v>43221</v>
      </c>
      <c r="W24" s="393">
        <v>43222</v>
      </c>
      <c r="X24" s="393">
        <v>43223</v>
      </c>
      <c r="Y24" s="393">
        <v>43227</v>
      </c>
      <c r="Z24" s="393">
        <v>43228</v>
      </c>
      <c r="AA24" s="393">
        <v>43232</v>
      </c>
      <c r="AB24" s="394">
        <v>43233</v>
      </c>
    </row>
    <row r="25" spans="1:28" ht="15.6" customHeight="1">
      <c r="A25" s="392">
        <v>17</v>
      </c>
      <c r="B25" s="3114" t="s">
        <v>612</v>
      </c>
      <c r="C25" s="3115" t="s">
        <v>187</v>
      </c>
      <c r="D25" s="3115" t="s">
        <v>613</v>
      </c>
      <c r="E25" s="3116" t="s">
        <v>1796</v>
      </c>
      <c r="F25" s="3116" t="s">
        <v>1797</v>
      </c>
      <c r="G25" s="3117" t="s">
        <v>1695</v>
      </c>
      <c r="H25" s="3117" t="s">
        <v>1696</v>
      </c>
      <c r="I25" s="393">
        <v>43211</v>
      </c>
      <c r="J25" s="393">
        <v>43212</v>
      </c>
      <c r="K25" s="393">
        <v>43213</v>
      </c>
      <c r="L25" s="393">
        <v>43214</v>
      </c>
      <c r="M25" s="393">
        <v>43216</v>
      </c>
      <c r="N25" s="393">
        <v>43217</v>
      </c>
      <c r="O25" s="393">
        <v>43220</v>
      </c>
      <c r="P25" s="393">
        <v>43220</v>
      </c>
      <c r="Q25" s="393">
        <v>43224</v>
      </c>
      <c r="R25" s="393">
        <v>43225</v>
      </c>
      <c r="S25" s="393">
        <v>43225</v>
      </c>
      <c r="T25" s="393">
        <v>43226</v>
      </c>
      <c r="U25" s="393">
        <v>43227</v>
      </c>
      <c r="V25" s="393">
        <v>43228</v>
      </c>
      <c r="W25" s="393">
        <v>43229</v>
      </c>
      <c r="X25" s="393">
        <v>43230</v>
      </c>
      <c r="Y25" s="393">
        <v>43234</v>
      </c>
      <c r="Z25" s="393">
        <v>43235</v>
      </c>
      <c r="AA25" s="393">
        <v>43239</v>
      </c>
      <c r="AB25" s="394">
        <v>43240</v>
      </c>
    </row>
    <row r="26" spans="1:28" ht="15.6" customHeight="1" thickBot="1">
      <c r="A26" s="395">
        <v>18</v>
      </c>
      <c r="B26" s="3107" t="s">
        <v>754</v>
      </c>
      <c r="C26" s="3108" t="s">
        <v>136</v>
      </c>
      <c r="D26" s="3108" t="s">
        <v>755</v>
      </c>
      <c r="E26" s="3109" t="s">
        <v>90</v>
      </c>
      <c r="F26" s="3109" t="s">
        <v>91</v>
      </c>
      <c r="G26" s="3109" t="s">
        <v>1798</v>
      </c>
      <c r="H26" s="3109" t="s">
        <v>1799</v>
      </c>
      <c r="I26" s="396">
        <v>43218</v>
      </c>
      <c r="J26" s="396">
        <v>43219</v>
      </c>
      <c r="K26" s="396">
        <v>43220</v>
      </c>
      <c r="L26" s="396">
        <v>43221</v>
      </c>
      <c r="M26" s="396">
        <v>43223</v>
      </c>
      <c r="N26" s="396">
        <v>43224</v>
      </c>
      <c r="O26" s="396">
        <v>43227</v>
      </c>
      <c r="P26" s="396">
        <v>43227</v>
      </c>
      <c r="Q26" s="396">
        <v>43231</v>
      </c>
      <c r="R26" s="396">
        <v>43232</v>
      </c>
      <c r="S26" s="396">
        <v>43232</v>
      </c>
      <c r="T26" s="396">
        <v>43233</v>
      </c>
      <c r="U26" s="396">
        <v>43234</v>
      </c>
      <c r="V26" s="396">
        <v>43235</v>
      </c>
      <c r="W26" s="396">
        <v>43236</v>
      </c>
      <c r="X26" s="396">
        <v>43237</v>
      </c>
      <c r="Y26" s="396">
        <v>43241</v>
      </c>
      <c r="Z26" s="396">
        <v>43242</v>
      </c>
      <c r="AA26" s="396">
        <v>43246</v>
      </c>
      <c r="AB26" s="397">
        <v>43247</v>
      </c>
    </row>
    <row r="27" spans="1:28" ht="15.6" customHeight="1" thickTop="1">
      <c r="A27" s="389">
        <v>19</v>
      </c>
      <c r="B27" s="3110" t="s">
        <v>1213</v>
      </c>
      <c r="C27" s="3111" t="s">
        <v>186</v>
      </c>
      <c r="D27" s="3111" t="s">
        <v>1214</v>
      </c>
      <c r="E27" s="3112" t="s">
        <v>169</v>
      </c>
      <c r="F27" s="3112" t="s">
        <v>168</v>
      </c>
      <c r="G27" s="3113" t="s">
        <v>2942</v>
      </c>
      <c r="H27" s="3113" t="s">
        <v>2943</v>
      </c>
      <c r="I27" s="390">
        <v>43225</v>
      </c>
      <c r="J27" s="390">
        <v>43226</v>
      </c>
      <c r="K27" s="390">
        <v>43227</v>
      </c>
      <c r="L27" s="390">
        <v>43228</v>
      </c>
      <c r="M27" s="390">
        <v>43230</v>
      </c>
      <c r="N27" s="390">
        <v>43231</v>
      </c>
      <c r="O27" s="390">
        <v>43234</v>
      </c>
      <c r="P27" s="390">
        <v>43234</v>
      </c>
      <c r="Q27" s="390">
        <v>43238</v>
      </c>
      <c r="R27" s="390">
        <v>43239</v>
      </c>
      <c r="S27" s="390">
        <v>43239</v>
      </c>
      <c r="T27" s="390">
        <v>43240</v>
      </c>
      <c r="U27" s="390">
        <v>43241</v>
      </c>
      <c r="V27" s="390">
        <v>43242</v>
      </c>
      <c r="W27" s="390">
        <v>43243</v>
      </c>
      <c r="X27" s="390">
        <v>43244</v>
      </c>
      <c r="Y27" s="390">
        <v>43248</v>
      </c>
      <c r="Z27" s="390">
        <v>43249</v>
      </c>
      <c r="AA27" s="390">
        <v>43253</v>
      </c>
      <c r="AB27" s="391">
        <v>43254</v>
      </c>
    </row>
    <row r="28" spans="1:28" ht="15.6" customHeight="1">
      <c r="A28" s="392">
        <v>20</v>
      </c>
      <c r="B28" s="3114" t="s">
        <v>1699</v>
      </c>
      <c r="C28" s="3115" t="s">
        <v>136</v>
      </c>
      <c r="D28" s="3115" t="s">
        <v>1700</v>
      </c>
      <c r="E28" s="3116" t="s">
        <v>771</v>
      </c>
      <c r="F28" s="3116" t="s">
        <v>737</v>
      </c>
      <c r="G28" s="3117" t="s">
        <v>2944</v>
      </c>
      <c r="H28" s="3117" t="s">
        <v>2945</v>
      </c>
      <c r="I28" s="393">
        <v>43232</v>
      </c>
      <c r="J28" s="393">
        <v>43233</v>
      </c>
      <c r="K28" s="393">
        <v>43234</v>
      </c>
      <c r="L28" s="393">
        <v>43235</v>
      </c>
      <c r="M28" s="393">
        <v>43237</v>
      </c>
      <c r="N28" s="393">
        <v>43238</v>
      </c>
      <c r="O28" s="393">
        <v>43241</v>
      </c>
      <c r="P28" s="393">
        <v>43241</v>
      </c>
      <c r="Q28" s="393">
        <v>43245</v>
      </c>
      <c r="R28" s="393">
        <v>43246</v>
      </c>
      <c r="S28" s="393">
        <v>43246</v>
      </c>
      <c r="T28" s="393">
        <v>43247</v>
      </c>
      <c r="U28" s="393">
        <v>43248</v>
      </c>
      <c r="V28" s="393">
        <v>43249</v>
      </c>
      <c r="W28" s="393">
        <v>43250</v>
      </c>
      <c r="X28" s="393">
        <v>43251</v>
      </c>
      <c r="Y28" s="393">
        <v>43255</v>
      </c>
      <c r="Z28" s="393">
        <v>43256</v>
      </c>
      <c r="AA28" s="393">
        <v>43260</v>
      </c>
      <c r="AB28" s="394">
        <v>43261</v>
      </c>
    </row>
    <row r="29" spans="1:28" ht="15.6" customHeight="1">
      <c r="A29" s="392">
        <v>21</v>
      </c>
      <c r="B29" s="3114" t="s">
        <v>612</v>
      </c>
      <c r="C29" s="3115" t="s">
        <v>187</v>
      </c>
      <c r="D29" s="3115" t="s">
        <v>613</v>
      </c>
      <c r="E29" s="3116" t="s">
        <v>2946</v>
      </c>
      <c r="F29" s="3116" t="s">
        <v>2947</v>
      </c>
      <c r="G29" s="3117" t="s">
        <v>2948</v>
      </c>
      <c r="H29" s="3117" t="s">
        <v>2949</v>
      </c>
      <c r="I29" s="393">
        <v>43239</v>
      </c>
      <c r="J29" s="393">
        <v>43240</v>
      </c>
      <c r="K29" s="393">
        <v>43241</v>
      </c>
      <c r="L29" s="393">
        <v>43242</v>
      </c>
      <c r="M29" s="393">
        <v>43244</v>
      </c>
      <c r="N29" s="393">
        <v>43245</v>
      </c>
      <c r="O29" s="393">
        <v>43248</v>
      </c>
      <c r="P29" s="393">
        <v>43248</v>
      </c>
      <c r="Q29" s="393">
        <v>43252</v>
      </c>
      <c r="R29" s="393">
        <v>43253</v>
      </c>
      <c r="S29" s="393">
        <v>43253</v>
      </c>
      <c r="T29" s="393">
        <v>43254</v>
      </c>
      <c r="U29" s="393">
        <v>43255</v>
      </c>
      <c r="V29" s="393">
        <v>43256</v>
      </c>
      <c r="W29" s="393">
        <v>43257</v>
      </c>
      <c r="X29" s="393">
        <v>43258</v>
      </c>
      <c r="Y29" s="393">
        <v>43262</v>
      </c>
      <c r="Z29" s="393">
        <v>43263</v>
      </c>
      <c r="AA29" s="393">
        <v>43267</v>
      </c>
      <c r="AB29" s="394">
        <v>43268</v>
      </c>
    </row>
    <row r="30" spans="1:28" ht="15.6" customHeight="1" thickBot="1">
      <c r="A30" s="395">
        <v>22</v>
      </c>
      <c r="B30" s="3107" t="s">
        <v>754</v>
      </c>
      <c r="C30" s="3108" t="s">
        <v>136</v>
      </c>
      <c r="D30" s="3108" t="s">
        <v>755</v>
      </c>
      <c r="E30" s="3109" t="s">
        <v>780</v>
      </c>
      <c r="F30" s="3109" t="s">
        <v>811</v>
      </c>
      <c r="G30" s="3109" t="s">
        <v>2950</v>
      </c>
      <c r="H30" s="3109" t="s">
        <v>2951</v>
      </c>
      <c r="I30" s="396">
        <v>43246</v>
      </c>
      <c r="J30" s="396">
        <v>43247</v>
      </c>
      <c r="K30" s="396">
        <v>43248</v>
      </c>
      <c r="L30" s="396">
        <v>43249</v>
      </c>
      <c r="M30" s="396">
        <v>43251</v>
      </c>
      <c r="N30" s="396">
        <v>43252</v>
      </c>
      <c r="O30" s="396">
        <v>43255</v>
      </c>
      <c r="P30" s="396">
        <v>43255</v>
      </c>
      <c r="Q30" s="396">
        <v>43259</v>
      </c>
      <c r="R30" s="396">
        <v>43260</v>
      </c>
      <c r="S30" s="396">
        <v>43260</v>
      </c>
      <c r="T30" s="396">
        <v>43261</v>
      </c>
      <c r="U30" s="396">
        <v>43262</v>
      </c>
      <c r="V30" s="396">
        <v>43263</v>
      </c>
      <c r="W30" s="396">
        <v>43264</v>
      </c>
      <c r="X30" s="396">
        <v>43265</v>
      </c>
      <c r="Y30" s="396">
        <v>43269</v>
      </c>
      <c r="Z30" s="396">
        <v>43270</v>
      </c>
      <c r="AA30" s="396">
        <v>43274</v>
      </c>
      <c r="AB30" s="397">
        <v>43275</v>
      </c>
    </row>
    <row r="31" spans="1:28" ht="15.6" customHeight="1" thickTop="1">
      <c r="A31" s="389">
        <v>23</v>
      </c>
      <c r="B31" s="3110" t="s">
        <v>1213</v>
      </c>
      <c r="C31" s="3111" t="s">
        <v>186</v>
      </c>
      <c r="D31" s="3111" t="s">
        <v>1214</v>
      </c>
      <c r="E31" s="3112" t="s">
        <v>88</v>
      </c>
      <c r="F31" s="3112" t="s">
        <v>89</v>
      </c>
      <c r="G31" s="3113" t="s">
        <v>2952</v>
      </c>
      <c r="H31" s="3113" t="s">
        <v>2953</v>
      </c>
      <c r="I31" s="390">
        <v>43253</v>
      </c>
      <c r="J31" s="390">
        <v>43254</v>
      </c>
      <c r="K31" s="390">
        <v>43255</v>
      </c>
      <c r="L31" s="390">
        <v>43256</v>
      </c>
      <c r="M31" s="390">
        <v>43258</v>
      </c>
      <c r="N31" s="390">
        <v>43259</v>
      </c>
      <c r="O31" s="390">
        <v>43262</v>
      </c>
      <c r="P31" s="390">
        <v>43262</v>
      </c>
      <c r="Q31" s="390">
        <v>43266</v>
      </c>
      <c r="R31" s="390">
        <v>43267</v>
      </c>
      <c r="S31" s="390">
        <v>43267</v>
      </c>
      <c r="T31" s="390">
        <v>43268</v>
      </c>
      <c r="U31" s="390">
        <v>43269</v>
      </c>
      <c r="V31" s="390">
        <v>43270</v>
      </c>
      <c r="W31" s="390">
        <v>43271</v>
      </c>
      <c r="X31" s="390">
        <v>43272</v>
      </c>
      <c r="Y31" s="390">
        <v>43276</v>
      </c>
      <c r="Z31" s="390">
        <v>43277</v>
      </c>
      <c r="AA31" s="390">
        <v>43281</v>
      </c>
      <c r="AB31" s="391">
        <v>43282</v>
      </c>
    </row>
    <row r="32" spans="1:28" ht="15.6" customHeight="1">
      <c r="A32" s="392">
        <v>24</v>
      </c>
      <c r="B32" s="3114" t="s">
        <v>1699</v>
      </c>
      <c r="C32" s="3115" t="s">
        <v>136</v>
      </c>
      <c r="D32" s="3115" t="s">
        <v>1700</v>
      </c>
      <c r="E32" s="3116" t="s">
        <v>772</v>
      </c>
      <c r="F32" s="3116" t="s">
        <v>773</v>
      </c>
      <c r="G32" s="3117" t="s">
        <v>2954</v>
      </c>
      <c r="H32" s="3117" t="s">
        <v>2955</v>
      </c>
      <c r="I32" s="393">
        <v>43260</v>
      </c>
      <c r="J32" s="393">
        <v>43261</v>
      </c>
      <c r="K32" s="393">
        <v>43262</v>
      </c>
      <c r="L32" s="393">
        <v>43263</v>
      </c>
      <c r="M32" s="393">
        <v>43265</v>
      </c>
      <c r="N32" s="393">
        <v>43266</v>
      </c>
      <c r="O32" s="393">
        <v>43269</v>
      </c>
      <c r="P32" s="393">
        <v>43269</v>
      </c>
      <c r="Q32" s="393">
        <v>43273</v>
      </c>
      <c r="R32" s="393">
        <v>43274</v>
      </c>
      <c r="S32" s="393">
        <v>43274</v>
      </c>
      <c r="T32" s="393">
        <v>43275</v>
      </c>
      <c r="U32" s="393">
        <v>43276</v>
      </c>
      <c r="V32" s="393">
        <v>43277</v>
      </c>
      <c r="W32" s="393">
        <v>43278</v>
      </c>
      <c r="X32" s="393">
        <v>43279</v>
      </c>
      <c r="Y32" s="393">
        <v>43283</v>
      </c>
      <c r="Z32" s="393">
        <v>43284</v>
      </c>
      <c r="AA32" s="393">
        <v>43288</v>
      </c>
      <c r="AB32" s="394">
        <v>43289</v>
      </c>
    </row>
    <row r="33" spans="1:28" ht="15.6" customHeight="1">
      <c r="A33" s="392">
        <v>25</v>
      </c>
      <c r="B33" s="3114" t="s">
        <v>612</v>
      </c>
      <c r="C33" s="3115" t="s">
        <v>187</v>
      </c>
      <c r="D33" s="3115" t="s">
        <v>613</v>
      </c>
      <c r="E33" s="3116" t="s">
        <v>2956</v>
      </c>
      <c r="F33" s="3116" t="s">
        <v>2957</v>
      </c>
      <c r="G33" s="3117" t="s">
        <v>1998</v>
      </c>
      <c r="H33" s="3117" t="s">
        <v>1999</v>
      </c>
      <c r="I33" s="393">
        <v>43267</v>
      </c>
      <c r="J33" s="393">
        <v>43268</v>
      </c>
      <c r="K33" s="393">
        <v>43269</v>
      </c>
      <c r="L33" s="393">
        <v>43270</v>
      </c>
      <c r="M33" s="393">
        <v>43272</v>
      </c>
      <c r="N33" s="393">
        <v>43273</v>
      </c>
      <c r="O33" s="393">
        <v>43276</v>
      </c>
      <c r="P33" s="393">
        <v>43276</v>
      </c>
      <c r="Q33" s="393">
        <v>43280</v>
      </c>
      <c r="R33" s="393">
        <v>43281</v>
      </c>
      <c r="S33" s="393">
        <v>43281</v>
      </c>
      <c r="T33" s="393">
        <v>43282</v>
      </c>
      <c r="U33" s="393">
        <v>43283</v>
      </c>
      <c r="V33" s="393">
        <v>43284</v>
      </c>
      <c r="W33" s="393">
        <v>43285</v>
      </c>
      <c r="X33" s="393">
        <v>43286</v>
      </c>
      <c r="Y33" s="393">
        <v>43290</v>
      </c>
      <c r="Z33" s="393">
        <v>43291</v>
      </c>
      <c r="AA33" s="393">
        <v>43295</v>
      </c>
      <c r="AB33" s="394">
        <v>43296</v>
      </c>
    </row>
    <row r="34" spans="1:28" ht="15.6" customHeight="1" thickBot="1">
      <c r="A34" s="3083">
        <v>26</v>
      </c>
      <c r="B34" s="3124" t="s">
        <v>754</v>
      </c>
      <c r="C34" s="3125" t="s">
        <v>136</v>
      </c>
      <c r="D34" s="3125" t="s">
        <v>755</v>
      </c>
      <c r="E34" s="3126" t="s">
        <v>821</v>
      </c>
      <c r="F34" s="3126" t="s">
        <v>779</v>
      </c>
      <c r="G34" s="3126" t="s">
        <v>2958</v>
      </c>
      <c r="H34" s="3126" t="s">
        <v>2959</v>
      </c>
      <c r="I34" s="2451">
        <v>43274</v>
      </c>
      <c r="J34" s="2451">
        <v>43275</v>
      </c>
      <c r="K34" s="2451">
        <v>43276</v>
      </c>
      <c r="L34" s="2451">
        <v>43277</v>
      </c>
      <c r="M34" s="2451">
        <v>43279</v>
      </c>
      <c r="N34" s="2451">
        <v>43280</v>
      </c>
      <c r="O34" s="2451">
        <v>43283</v>
      </c>
      <c r="P34" s="2451">
        <v>43283</v>
      </c>
      <c r="Q34" s="2451">
        <v>43287</v>
      </c>
      <c r="R34" s="2451">
        <v>43288</v>
      </c>
      <c r="S34" s="2451">
        <v>43288</v>
      </c>
      <c r="T34" s="2451">
        <v>43289</v>
      </c>
      <c r="U34" s="2451">
        <v>43290</v>
      </c>
      <c r="V34" s="2451">
        <v>43291</v>
      </c>
      <c r="W34" s="2451">
        <v>43292</v>
      </c>
      <c r="X34" s="2451">
        <v>43293</v>
      </c>
      <c r="Y34" s="2451">
        <v>43297</v>
      </c>
      <c r="Z34" s="2451">
        <v>43298</v>
      </c>
      <c r="AA34" s="2451">
        <v>43302</v>
      </c>
      <c r="AB34" s="3084">
        <v>43303</v>
      </c>
    </row>
    <row r="35" spans="1:28" ht="15.6" customHeight="1" thickTop="1">
      <c r="A35" s="389">
        <v>27</v>
      </c>
      <c r="B35" s="3110" t="s">
        <v>1213</v>
      </c>
      <c r="C35" s="3111" t="s">
        <v>186</v>
      </c>
      <c r="D35" s="3111" t="s">
        <v>1214</v>
      </c>
      <c r="E35" s="3112" t="s">
        <v>90</v>
      </c>
      <c r="F35" s="3112" t="s">
        <v>91</v>
      </c>
      <c r="G35" s="3113" t="s">
        <v>2960</v>
      </c>
      <c r="H35" s="3113" t="s">
        <v>2961</v>
      </c>
      <c r="I35" s="390">
        <v>43281</v>
      </c>
      <c r="J35" s="390">
        <v>43282</v>
      </c>
      <c r="K35" s="390">
        <v>43283</v>
      </c>
      <c r="L35" s="390">
        <v>43284</v>
      </c>
      <c r="M35" s="390">
        <v>43286</v>
      </c>
      <c r="N35" s="390">
        <v>43287</v>
      </c>
      <c r="O35" s="390">
        <v>43290</v>
      </c>
      <c r="P35" s="390">
        <v>43290</v>
      </c>
      <c r="Q35" s="390">
        <v>43294</v>
      </c>
      <c r="R35" s="390">
        <v>43295</v>
      </c>
      <c r="S35" s="390">
        <v>43295</v>
      </c>
      <c r="T35" s="390">
        <v>43296</v>
      </c>
      <c r="U35" s="390">
        <v>43297</v>
      </c>
      <c r="V35" s="390">
        <v>43298</v>
      </c>
      <c r="W35" s="390">
        <v>43299</v>
      </c>
      <c r="X35" s="390">
        <v>43300</v>
      </c>
      <c r="Y35" s="390">
        <v>43304</v>
      </c>
      <c r="Z35" s="390">
        <v>43305</v>
      </c>
      <c r="AA35" s="390">
        <v>43309</v>
      </c>
      <c r="AB35" s="391">
        <v>43310</v>
      </c>
    </row>
    <row r="36" spans="1:28" ht="15.6" customHeight="1">
      <c r="A36" s="392">
        <v>28</v>
      </c>
      <c r="B36" s="3114" t="s">
        <v>1699</v>
      </c>
      <c r="C36" s="3115" t="s">
        <v>136</v>
      </c>
      <c r="D36" s="3115" t="s">
        <v>1700</v>
      </c>
      <c r="E36" s="3116" t="s">
        <v>774</v>
      </c>
      <c r="F36" s="3116" t="s">
        <v>775</v>
      </c>
      <c r="G36" s="3117" t="s">
        <v>2962</v>
      </c>
      <c r="H36" s="3117" t="s">
        <v>2963</v>
      </c>
      <c r="I36" s="393">
        <v>43288</v>
      </c>
      <c r="J36" s="393">
        <v>43289</v>
      </c>
      <c r="K36" s="393">
        <v>43290</v>
      </c>
      <c r="L36" s="393">
        <v>43291</v>
      </c>
      <c r="M36" s="393">
        <v>43293</v>
      </c>
      <c r="N36" s="393">
        <v>43294</v>
      </c>
      <c r="O36" s="393">
        <v>43297</v>
      </c>
      <c r="P36" s="393">
        <v>43297</v>
      </c>
      <c r="Q36" s="393">
        <v>43301</v>
      </c>
      <c r="R36" s="393">
        <v>43302</v>
      </c>
      <c r="S36" s="393">
        <v>43302</v>
      </c>
      <c r="T36" s="393">
        <v>43303</v>
      </c>
      <c r="U36" s="393">
        <v>43304</v>
      </c>
      <c r="V36" s="393">
        <v>43305</v>
      </c>
      <c r="W36" s="393">
        <v>43306</v>
      </c>
      <c r="X36" s="393">
        <v>43307</v>
      </c>
      <c r="Y36" s="393">
        <v>43311</v>
      </c>
      <c r="Z36" s="393">
        <v>43312</v>
      </c>
      <c r="AA36" s="393">
        <v>43316</v>
      </c>
      <c r="AB36" s="394">
        <v>43317</v>
      </c>
    </row>
    <row r="37" spans="1:28" ht="15.6" customHeight="1">
      <c r="A37" s="392">
        <v>29</v>
      </c>
      <c r="B37" s="3114" t="s">
        <v>612</v>
      </c>
      <c r="C37" s="3115" t="s">
        <v>187</v>
      </c>
      <c r="D37" s="3115" t="s">
        <v>613</v>
      </c>
      <c r="E37" s="3116" t="s">
        <v>2964</v>
      </c>
      <c r="F37" s="3116" t="s">
        <v>2965</v>
      </c>
      <c r="G37" s="3117" t="s">
        <v>2966</v>
      </c>
      <c r="H37" s="3117" t="s">
        <v>2967</v>
      </c>
      <c r="I37" s="393">
        <v>43295</v>
      </c>
      <c r="J37" s="393">
        <v>43296</v>
      </c>
      <c r="K37" s="393">
        <v>43297</v>
      </c>
      <c r="L37" s="393">
        <v>43298</v>
      </c>
      <c r="M37" s="393">
        <v>43300</v>
      </c>
      <c r="N37" s="393">
        <v>43301</v>
      </c>
      <c r="O37" s="393">
        <v>43304</v>
      </c>
      <c r="P37" s="393">
        <v>43304</v>
      </c>
      <c r="Q37" s="393">
        <v>43308</v>
      </c>
      <c r="R37" s="393">
        <v>43309</v>
      </c>
      <c r="S37" s="393">
        <v>43309</v>
      </c>
      <c r="T37" s="393">
        <v>43310</v>
      </c>
      <c r="U37" s="393">
        <v>43311</v>
      </c>
      <c r="V37" s="393">
        <v>43312</v>
      </c>
      <c r="W37" s="393">
        <v>43313</v>
      </c>
      <c r="X37" s="393">
        <v>43314</v>
      </c>
      <c r="Y37" s="393">
        <v>43318</v>
      </c>
      <c r="Z37" s="393">
        <v>43319</v>
      </c>
      <c r="AA37" s="393">
        <v>43323</v>
      </c>
      <c r="AB37" s="394">
        <v>43324</v>
      </c>
    </row>
    <row r="38" spans="1:28" ht="15.6" customHeight="1" thickBot="1">
      <c r="A38" s="395">
        <v>30</v>
      </c>
      <c r="B38" s="3107" t="s">
        <v>754</v>
      </c>
      <c r="C38" s="3108" t="s">
        <v>136</v>
      </c>
      <c r="D38" s="3108" t="s">
        <v>755</v>
      </c>
      <c r="E38" s="3109" t="s">
        <v>832</v>
      </c>
      <c r="F38" s="3109" t="s">
        <v>833</v>
      </c>
      <c r="G38" s="3109" t="s">
        <v>2968</v>
      </c>
      <c r="H38" s="3109" t="s">
        <v>2969</v>
      </c>
      <c r="I38" s="396">
        <v>43302</v>
      </c>
      <c r="J38" s="396">
        <v>43303</v>
      </c>
      <c r="K38" s="396">
        <v>43304</v>
      </c>
      <c r="L38" s="396">
        <v>43305</v>
      </c>
      <c r="M38" s="396">
        <v>43307</v>
      </c>
      <c r="N38" s="396">
        <v>43308</v>
      </c>
      <c r="O38" s="396">
        <v>43311</v>
      </c>
      <c r="P38" s="396">
        <v>43311</v>
      </c>
      <c r="Q38" s="396">
        <v>43315</v>
      </c>
      <c r="R38" s="396">
        <v>43316</v>
      </c>
      <c r="S38" s="396">
        <v>43316</v>
      </c>
      <c r="T38" s="396">
        <v>43317</v>
      </c>
      <c r="U38" s="396">
        <v>43318</v>
      </c>
      <c r="V38" s="396">
        <v>43319</v>
      </c>
      <c r="W38" s="396">
        <v>43320</v>
      </c>
      <c r="X38" s="396">
        <v>43321</v>
      </c>
      <c r="Y38" s="396">
        <v>43325</v>
      </c>
      <c r="Z38" s="396">
        <v>43326</v>
      </c>
      <c r="AA38" s="396">
        <v>43330</v>
      </c>
      <c r="AB38" s="397">
        <v>43331</v>
      </c>
    </row>
    <row r="39" spans="1:28" ht="15.6" customHeight="1" thickTop="1">
      <c r="A39" s="389">
        <v>31</v>
      </c>
      <c r="B39" s="3110" t="s">
        <v>1213</v>
      </c>
      <c r="C39" s="3111" t="s">
        <v>186</v>
      </c>
      <c r="D39" s="3111" t="s">
        <v>1214</v>
      </c>
      <c r="E39" s="3112" t="s">
        <v>780</v>
      </c>
      <c r="F39" s="3112" t="s">
        <v>811</v>
      </c>
      <c r="G39" s="3113" t="s">
        <v>2970</v>
      </c>
      <c r="H39" s="3113" t="s">
        <v>2971</v>
      </c>
      <c r="I39" s="390">
        <v>43309</v>
      </c>
      <c r="J39" s="390">
        <v>43310</v>
      </c>
      <c r="K39" s="390">
        <v>43311</v>
      </c>
      <c r="L39" s="390">
        <v>43312</v>
      </c>
      <c r="M39" s="390">
        <v>43314</v>
      </c>
      <c r="N39" s="390">
        <v>43315</v>
      </c>
      <c r="O39" s="390">
        <v>43318</v>
      </c>
      <c r="P39" s="390">
        <v>43318</v>
      </c>
      <c r="Q39" s="390">
        <v>43322</v>
      </c>
      <c r="R39" s="390">
        <v>43323</v>
      </c>
      <c r="S39" s="390">
        <v>43323</v>
      </c>
      <c r="T39" s="390">
        <v>43324</v>
      </c>
      <c r="U39" s="390">
        <v>43325</v>
      </c>
      <c r="V39" s="390">
        <v>43326</v>
      </c>
      <c r="W39" s="390">
        <v>43327</v>
      </c>
      <c r="X39" s="390">
        <v>43328</v>
      </c>
      <c r="Y39" s="390">
        <v>43332</v>
      </c>
      <c r="Z39" s="390">
        <v>43333</v>
      </c>
      <c r="AA39" s="390">
        <v>43337</v>
      </c>
      <c r="AB39" s="391">
        <v>43338</v>
      </c>
    </row>
    <row r="40" spans="1:28" ht="15.6" customHeight="1">
      <c r="A40" s="392">
        <v>32</v>
      </c>
      <c r="B40" s="3114" t="s">
        <v>1699</v>
      </c>
      <c r="C40" s="3115" t="s">
        <v>136</v>
      </c>
      <c r="D40" s="3115" t="s">
        <v>1700</v>
      </c>
      <c r="E40" s="3116" t="s">
        <v>776</v>
      </c>
      <c r="F40" s="3116" t="s">
        <v>777</v>
      </c>
      <c r="G40" s="3117" t="s">
        <v>2972</v>
      </c>
      <c r="H40" s="3117" t="s">
        <v>2973</v>
      </c>
      <c r="I40" s="393">
        <v>43316</v>
      </c>
      <c r="J40" s="393">
        <v>43317</v>
      </c>
      <c r="K40" s="393">
        <v>43318</v>
      </c>
      <c r="L40" s="393">
        <v>43319</v>
      </c>
      <c r="M40" s="393">
        <v>43321</v>
      </c>
      <c r="N40" s="393">
        <v>43322</v>
      </c>
      <c r="O40" s="393">
        <v>43325</v>
      </c>
      <c r="P40" s="393">
        <v>43325</v>
      </c>
      <c r="Q40" s="393">
        <v>43329</v>
      </c>
      <c r="R40" s="393">
        <v>43330</v>
      </c>
      <c r="S40" s="393">
        <v>43330</v>
      </c>
      <c r="T40" s="393">
        <v>43331</v>
      </c>
      <c r="U40" s="393">
        <v>43332</v>
      </c>
      <c r="V40" s="393">
        <v>43333</v>
      </c>
      <c r="W40" s="393">
        <v>43334</v>
      </c>
      <c r="X40" s="393">
        <v>43335</v>
      </c>
      <c r="Y40" s="393">
        <v>43339</v>
      </c>
      <c r="Z40" s="393">
        <v>43340</v>
      </c>
      <c r="AA40" s="393">
        <v>43344</v>
      </c>
      <c r="AB40" s="394">
        <v>43345</v>
      </c>
    </row>
    <row r="41" spans="1:28" ht="15.6" customHeight="1">
      <c r="A41" s="392">
        <v>33</v>
      </c>
      <c r="B41" s="3114" t="s">
        <v>612</v>
      </c>
      <c r="C41" s="3115" t="s">
        <v>187</v>
      </c>
      <c r="D41" s="3115" t="s">
        <v>613</v>
      </c>
      <c r="E41" s="3116" t="s">
        <v>1701</v>
      </c>
      <c r="F41" s="3116" t="s">
        <v>1702</v>
      </c>
      <c r="G41" s="3117" t="s">
        <v>2002</v>
      </c>
      <c r="H41" s="3117" t="s">
        <v>2003</v>
      </c>
      <c r="I41" s="393">
        <v>43323</v>
      </c>
      <c r="J41" s="393">
        <v>43324</v>
      </c>
      <c r="K41" s="393">
        <v>43325</v>
      </c>
      <c r="L41" s="393">
        <v>43326</v>
      </c>
      <c r="M41" s="393">
        <v>43328</v>
      </c>
      <c r="N41" s="393">
        <v>43329</v>
      </c>
      <c r="O41" s="393">
        <v>43332</v>
      </c>
      <c r="P41" s="393">
        <v>43332</v>
      </c>
      <c r="Q41" s="393">
        <v>43336</v>
      </c>
      <c r="R41" s="393">
        <v>43337</v>
      </c>
      <c r="S41" s="393">
        <v>43337</v>
      </c>
      <c r="T41" s="393">
        <v>43338</v>
      </c>
      <c r="U41" s="393">
        <v>43339</v>
      </c>
      <c r="V41" s="393">
        <v>43340</v>
      </c>
      <c r="W41" s="393">
        <v>43341</v>
      </c>
      <c r="X41" s="393">
        <v>43342</v>
      </c>
      <c r="Y41" s="393">
        <v>43346</v>
      </c>
      <c r="Z41" s="393">
        <v>43347</v>
      </c>
      <c r="AA41" s="393">
        <v>43351</v>
      </c>
      <c r="AB41" s="394">
        <v>43352</v>
      </c>
    </row>
    <row r="42" spans="1:28" ht="15.6" customHeight="1" thickBot="1">
      <c r="A42" s="395">
        <v>34</v>
      </c>
      <c r="B42" s="3107" t="s">
        <v>754</v>
      </c>
      <c r="C42" s="3108" t="s">
        <v>136</v>
      </c>
      <c r="D42" s="3108" t="s">
        <v>755</v>
      </c>
      <c r="E42" s="3109" t="s">
        <v>840</v>
      </c>
      <c r="F42" s="3109" t="s">
        <v>841</v>
      </c>
      <c r="G42" s="3109" t="s">
        <v>2974</v>
      </c>
      <c r="H42" s="3109" t="s">
        <v>2975</v>
      </c>
      <c r="I42" s="396">
        <v>43330</v>
      </c>
      <c r="J42" s="396">
        <v>43331</v>
      </c>
      <c r="K42" s="396">
        <v>43332</v>
      </c>
      <c r="L42" s="396">
        <v>43333</v>
      </c>
      <c r="M42" s="396">
        <v>43335</v>
      </c>
      <c r="N42" s="396">
        <v>43336</v>
      </c>
      <c r="O42" s="396">
        <v>43339</v>
      </c>
      <c r="P42" s="396">
        <v>43339</v>
      </c>
      <c r="Q42" s="396">
        <v>43343</v>
      </c>
      <c r="R42" s="396">
        <v>43344</v>
      </c>
      <c r="S42" s="396">
        <v>43344</v>
      </c>
      <c r="T42" s="396">
        <v>43345</v>
      </c>
      <c r="U42" s="396">
        <v>43346</v>
      </c>
      <c r="V42" s="396">
        <v>43347</v>
      </c>
      <c r="W42" s="396">
        <v>43348</v>
      </c>
      <c r="X42" s="396">
        <v>43349</v>
      </c>
      <c r="Y42" s="396">
        <v>43353</v>
      </c>
      <c r="Z42" s="396">
        <v>43354</v>
      </c>
      <c r="AA42" s="396">
        <v>43358</v>
      </c>
      <c r="AB42" s="397">
        <v>43359</v>
      </c>
    </row>
    <row r="43" spans="1:28" ht="15.6" customHeight="1" thickTop="1">
      <c r="A43" s="389">
        <v>35</v>
      </c>
      <c r="B43" s="3110" t="s">
        <v>1213</v>
      </c>
      <c r="C43" s="3111" t="s">
        <v>186</v>
      </c>
      <c r="D43" s="3111" t="s">
        <v>1214</v>
      </c>
      <c r="E43" s="3112" t="s">
        <v>821</v>
      </c>
      <c r="F43" s="3112" t="s">
        <v>779</v>
      </c>
      <c r="G43" s="3113" t="s">
        <v>2976</v>
      </c>
      <c r="H43" s="3113" t="s">
        <v>2977</v>
      </c>
      <c r="I43" s="390">
        <v>43337</v>
      </c>
      <c r="J43" s="390">
        <v>43338</v>
      </c>
      <c r="K43" s="390">
        <v>43339</v>
      </c>
      <c r="L43" s="390">
        <v>43340</v>
      </c>
      <c r="M43" s="390">
        <v>43342</v>
      </c>
      <c r="N43" s="390">
        <v>43343</v>
      </c>
      <c r="O43" s="390">
        <v>43346</v>
      </c>
      <c r="P43" s="390">
        <v>43346</v>
      </c>
      <c r="Q43" s="390">
        <v>43350</v>
      </c>
      <c r="R43" s="390">
        <v>43351</v>
      </c>
      <c r="S43" s="390">
        <v>43351</v>
      </c>
      <c r="T43" s="390">
        <v>43352</v>
      </c>
      <c r="U43" s="390">
        <v>43353</v>
      </c>
      <c r="V43" s="390">
        <v>43354</v>
      </c>
      <c r="W43" s="390">
        <v>43355</v>
      </c>
      <c r="X43" s="390">
        <v>43356</v>
      </c>
      <c r="Y43" s="390">
        <v>43360</v>
      </c>
      <c r="Z43" s="390">
        <v>43361</v>
      </c>
      <c r="AA43" s="390">
        <v>43365</v>
      </c>
      <c r="AB43" s="391">
        <v>43366</v>
      </c>
    </row>
    <row r="44" spans="1:28" ht="15.6" customHeight="1">
      <c r="A44" s="392">
        <v>36</v>
      </c>
      <c r="B44" s="3114" t="s">
        <v>1699</v>
      </c>
      <c r="C44" s="3115" t="s">
        <v>136</v>
      </c>
      <c r="D44" s="3115" t="s">
        <v>1700</v>
      </c>
      <c r="E44" s="3116" t="s">
        <v>965</v>
      </c>
      <c r="F44" s="3116" t="s">
        <v>966</v>
      </c>
      <c r="G44" s="3117" t="s">
        <v>2978</v>
      </c>
      <c r="H44" s="3117" t="s">
        <v>2979</v>
      </c>
      <c r="I44" s="393">
        <v>43344</v>
      </c>
      <c r="J44" s="393">
        <v>43345</v>
      </c>
      <c r="K44" s="393">
        <v>43346</v>
      </c>
      <c r="L44" s="393">
        <v>43347</v>
      </c>
      <c r="M44" s="393">
        <v>43349</v>
      </c>
      <c r="N44" s="393">
        <v>43350</v>
      </c>
      <c r="O44" s="393">
        <v>43353</v>
      </c>
      <c r="P44" s="393">
        <v>43353</v>
      </c>
      <c r="Q44" s="393">
        <v>43357</v>
      </c>
      <c r="R44" s="393">
        <v>43358</v>
      </c>
      <c r="S44" s="393">
        <v>43358</v>
      </c>
      <c r="T44" s="393">
        <v>43359</v>
      </c>
      <c r="U44" s="393">
        <v>43360</v>
      </c>
      <c r="V44" s="393">
        <v>43361</v>
      </c>
      <c r="W44" s="393">
        <v>43362</v>
      </c>
      <c r="X44" s="393">
        <v>43363</v>
      </c>
      <c r="Y44" s="393">
        <v>43367</v>
      </c>
      <c r="Z44" s="393">
        <v>43368</v>
      </c>
      <c r="AA44" s="393">
        <v>43372</v>
      </c>
      <c r="AB44" s="394">
        <v>43373</v>
      </c>
    </row>
    <row r="45" spans="1:28" ht="15.6" customHeight="1">
      <c r="A45" s="392">
        <v>37</v>
      </c>
      <c r="B45" s="3114" t="s">
        <v>612</v>
      </c>
      <c r="C45" s="3115" t="s">
        <v>187</v>
      </c>
      <c r="D45" s="3115" t="s">
        <v>613</v>
      </c>
      <c r="E45" s="3116" t="s">
        <v>1780</v>
      </c>
      <c r="F45" s="3116" t="s">
        <v>1781</v>
      </c>
      <c r="G45" s="3117" t="s">
        <v>2006</v>
      </c>
      <c r="H45" s="3117" t="s">
        <v>2007</v>
      </c>
      <c r="I45" s="393">
        <v>43351</v>
      </c>
      <c r="J45" s="393">
        <v>43352</v>
      </c>
      <c r="K45" s="393">
        <v>43353</v>
      </c>
      <c r="L45" s="393">
        <v>43354</v>
      </c>
      <c r="M45" s="393">
        <v>43356</v>
      </c>
      <c r="N45" s="393">
        <v>43357</v>
      </c>
      <c r="O45" s="393">
        <v>43360</v>
      </c>
      <c r="P45" s="393">
        <v>43360</v>
      </c>
      <c r="Q45" s="393">
        <v>43364</v>
      </c>
      <c r="R45" s="393">
        <v>43365</v>
      </c>
      <c r="S45" s="393">
        <v>43365</v>
      </c>
      <c r="T45" s="393">
        <v>43366</v>
      </c>
      <c r="U45" s="393">
        <v>43367</v>
      </c>
      <c r="V45" s="393">
        <v>43368</v>
      </c>
      <c r="W45" s="393">
        <v>43369</v>
      </c>
      <c r="X45" s="393">
        <v>43370</v>
      </c>
      <c r="Y45" s="393">
        <v>43374</v>
      </c>
      <c r="Z45" s="393">
        <v>43375</v>
      </c>
      <c r="AA45" s="393">
        <v>43379</v>
      </c>
      <c r="AB45" s="394">
        <v>43380</v>
      </c>
    </row>
    <row r="46" spans="1:28" ht="15.6" customHeight="1" thickBot="1">
      <c r="A46" s="395">
        <v>38</v>
      </c>
      <c r="B46" s="3107" t="s">
        <v>754</v>
      </c>
      <c r="C46" s="3108" t="s">
        <v>136</v>
      </c>
      <c r="D46" s="3108" t="s">
        <v>755</v>
      </c>
      <c r="E46" s="3109" t="s">
        <v>850</v>
      </c>
      <c r="F46" s="3109" t="s">
        <v>851</v>
      </c>
      <c r="G46" s="3109" t="s">
        <v>2980</v>
      </c>
      <c r="H46" s="3109" t="s">
        <v>2981</v>
      </c>
      <c r="I46" s="396">
        <v>43358</v>
      </c>
      <c r="J46" s="396">
        <v>43359</v>
      </c>
      <c r="K46" s="396">
        <v>43360</v>
      </c>
      <c r="L46" s="396">
        <v>43361</v>
      </c>
      <c r="M46" s="396">
        <v>43363</v>
      </c>
      <c r="N46" s="396">
        <v>43364</v>
      </c>
      <c r="O46" s="396">
        <v>43367</v>
      </c>
      <c r="P46" s="396">
        <v>43367</v>
      </c>
      <c r="Q46" s="396">
        <v>43371</v>
      </c>
      <c r="R46" s="396">
        <v>43372</v>
      </c>
      <c r="S46" s="396">
        <v>43372</v>
      </c>
      <c r="T46" s="396">
        <v>43373</v>
      </c>
      <c r="U46" s="396">
        <v>43374</v>
      </c>
      <c r="V46" s="396">
        <v>43375</v>
      </c>
      <c r="W46" s="396">
        <v>43376</v>
      </c>
      <c r="X46" s="396">
        <v>43377</v>
      </c>
      <c r="Y46" s="396">
        <v>43381</v>
      </c>
      <c r="Z46" s="396">
        <v>43382</v>
      </c>
      <c r="AA46" s="396">
        <v>43386</v>
      </c>
      <c r="AB46" s="397">
        <v>43387</v>
      </c>
    </row>
    <row r="47" spans="1:28" ht="15.6" customHeight="1" thickTop="1"/>
    <row r="49" s="798" customFormat="1" ht="15.6" customHeight="1"/>
    <row r="50" s="798" customFormat="1" ht="15.6" customHeight="1"/>
    <row r="51" s="798" customFormat="1" ht="15.6" customHeight="1"/>
    <row r="52" s="798" customFormat="1" ht="15.6" customHeight="1"/>
    <row r="53" s="798" customFormat="1" ht="15.6" customHeight="1"/>
    <row r="54" s="798" customFormat="1" ht="15.6" customHeight="1"/>
    <row r="55" s="798" customFormat="1" ht="15.6" customHeight="1"/>
  </sheetData>
  <mergeCells count="32">
    <mergeCell ref="U4:V4"/>
    <mergeCell ref="Y4:Z4"/>
    <mergeCell ref="W4:X4"/>
    <mergeCell ref="A4:A8"/>
    <mergeCell ref="B4:B8"/>
    <mergeCell ref="C4:C8"/>
    <mergeCell ref="D4:D5"/>
    <mergeCell ref="E4:H5"/>
    <mergeCell ref="D6:D8"/>
    <mergeCell ref="E6:F8"/>
    <mergeCell ref="G6:H8"/>
    <mergeCell ref="K4:L4"/>
    <mergeCell ref="M4:N4"/>
    <mergeCell ref="O4:P4"/>
    <mergeCell ref="Q4:R4"/>
    <mergeCell ref="S4:T4"/>
    <mergeCell ref="W13:X13"/>
    <mergeCell ref="W15:X15"/>
    <mergeCell ref="C16:H16"/>
    <mergeCell ref="W17:X17"/>
    <mergeCell ref="AA4:AB4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I4:J4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F78"/>
  <sheetViews>
    <sheetView zoomScaleNormal="100" workbookViewId="0">
      <selection sqref="A1:XFD1048576"/>
    </sheetView>
  </sheetViews>
  <sheetFormatPr defaultColWidth="9" defaultRowHeight="15.6" customHeight="1"/>
  <cols>
    <col min="1" max="1" width="4.125" style="10" bestFit="1" customWidth="1"/>
    <col min="2" max="2" width="22.5" style="10" customWidth="1"/>
    <col min="3" max="3" width="7.375" style="10" customWidth="1"/>
    <col min="4" max="4" width="5.875" style="10" customWidth="1"/>
    <col min="5" max="5" width="5.5" style="10" customWidth="1"/>
    <col min="6" max="6" width="6" style="10" customWidth="1"/>
    <col min="7" max="7" width="5.5" style="10" customWidth="1"/>
    <col min="8" max="8" width="9" style="10" customWidth="1"/>
    <col min="9" max="9" width="8.5" style="10" customWidth="1"/>
    <col min="10" max="10" width="7.5" style="10" customWidth="1"/>
    <col min="11" max="11" width="8.25" style="10" customWidth="1"/>
    <col min="12" max="12" width="9.125" style="10" customWidth="1"/>
    <col min="13" max="13" width="7.625" style="10" customWidth="1"/>
    <col min="14" max="19" width="6.5" style="10" customWidth="1"/>
    <col min="20" max="25" width="6.5" style="10" bestFit="1" customWidth="1"/>
    <col min="26" max="29" width="8.875" style="10" bestFit="1" customWidth="1"/>
    <col min="30" max="30" width="9.25" style="10" customWidth="1"/>
    <col min="31" max="31" width="10.875" style="10" customWidth="1"/>
    <col min="32" max="32" width="9.875" style="10" customWidth="1"/>
    <col min="33" max="33" width="11.125" style="10" customWidth="1"/>
    <col min="34" max="34" width="10.75" style="10" customWidth="1"/>
    <col min="35" max="35" width="7.625" style="10" customWidth="1"/>
    <col min="36" max="256" width="9" style="10"/>
    <col min="257" max="257" width="4.125" style="10" bestFit="1" customWidth="1"/>
    <col min="258" max="258" width="22.5" style="10" customWidth="1"/>
    <col min="259" max="259" width="7.375" style="10" customWidth="1"/>
    <col min="260" max="260" width="5.875" style="10" customWidth="1"/>
    <col min="261" max="261" width="5.5" style="10" customWidth="1"/>
    <col min="262" max="262" width="6" style="10" customWidth="1"/>
    <col min="263" max="263" width="5.5" style="10" customWidth="1"/>
    <col min="264" max="264" width="9" style="10" customWidth="1"/>
    <col min="265" max="265" width="8.5" style="10" customWidth="1"/>
    <col min="266" max="266" width="7.5" style="10" customWidth="1"/>
    <col min="267" max="267" width="8.25" style="10" customWidth="1"/>
    <col min="268" max="268" width="9.125" style="10" customWidth="1"/>
    <col min="269" max="269" width="7.625" style="10" customWidth="1"/>
    <col min="270" max="275" width="6.5" style="10" customWidth="1"/>
    <col min="276" max="281" width="6.5" style="10" bestFit="1" customWidth="1"/>
    <col min="282" max="285" width="8.875" style="10" bestFit="1" customWidth="1"/>
    <col min="286" max="286" width="9.25" style="10" customWidth="1"/>
    <col min="287" max="287" width="10.875" style="10" customWidth="1"/>
    <col min="288" max="288" width="9.875" style="10" customWidth="1"/>
    <col min="289" max="289" width="11.125" style="10" customWidth="1"/>
    <col min="290" max="290" width="10.75" style="10" customWidth="1"/>
    <col min="291" max="291" width="7.625" style="10" customWidth="1"/>
    <col min="292" max="512" width="9" style="10"/>
    <col min="513" max="513" width="4.125" style="10" bestFit="1" customWidth="1"/>
    <col min="514" max="514" width="22.5" style="10" customWidth="1"/>
    <col min="515" max="515" width="7.375" style="10" customWidth="1"/>
    <col min="516" max="516" width="5.875" style="10" customWidth="1"/>
    <col min="517" max="517" width="5.5" style="10" customWidth="1"/>
    <col min="518" max="518" width="6" style="10" customWidth="1"/>
    <col min="519" max="519" width="5.5" style="10" customWidth="1"/>
    <col min="520" max="520" width="9" style="10" customWidth="1"/>
    <col min="521" max="521" width="8.5" style="10" customWidth="1"/>
    <col min="522" max="522" width="7.5" style="10" customWidth="1"/>
    <col min="523" max="523" width="8.25" style="10" customWidth="1"/>
    <col min="524" max="524" width="9.125" style="10" customWidth="1"/>
    <col min="525" max="525" width="7.625" style="10" customWidth="1"/>
    <col min="526" max="531" width="6.5" style="10" customWidth="1"/>
    <col min="532" max="537" width="6.5" style="10" bestFit="1" customWidth="1"/>
    <col min="538" max="541" width="8.875" style="10" bestFit="1" customWidth="1"/>
    <col min="542" max="542" width="9.25" style="10" customWidth="1"/>
    <col min="543" max="543" width="10.875" style="10" customWidth="1"/>
    <col min="544" max="544" width="9.875" style="10" customWidth="1"/>
    <col min="545" max="545" width="11.125" style="10" customWidth="1"/>
    <col min="546" max="546" width="10.75" style="10" customWidth="1"/>
    <col min="547" max="547" width="7.625" style="10" customWidth="1"/>
    <col min="548" max="768" width="9" style="10"/>
    <col min="769" max="769" width="4.125" style="10" bestFit="1" customWidth="1"/>
    <col min="770" max="770" width="22.5" style="10" customWidth="1"/>
    <col min="771" max="771" width="7.375" style="10" customWidth="1"/>
    <col min="772" max="772" width="5.875" style="10" customWidth="1"/>
    <col min="773" max="773" width="5.5" style="10" customWidth="1"/>
    <col min="774" max="774" width="6" style="10" customWidth="1"/>
    <col min="775" max="775" width="5.5" style="10" customWidth="1"/>
    <col min="776" max="776" width="9" style="10" customWidth="1"/>
    <col min="777" max="777" width="8.5" style="10" customWidth="1"/>
    <col min="778" max="778" width="7.5" style="10" customWidth="1"/>
    <col min="779" max="779" width="8.25" style="10" customWidth="1"/>
    <col min="780" max="780" width="9.125" style="10" customWidth="1"/>
    <col min="781" max="781" width="7.625" style="10" customWidth="1"/>
    <col min="782" max="787" width="6.5" style="10" customWidth="1"/>
    <col min="788" max="793" width="6.5" style="10" bestFit="1" customWidth="1"/>
    <col min="794" max="797" width="8.875" style="10" bestFit="1" customWidth="1"/>
    <col min="798" max="798" width="9.25" style="10" customWidth="1"/>
    <col min="799" max="799" width="10.875" style="10" customWidth="1"/>
    <col min="800" max="800" width="9.875" style="10" customWidth="1"/>
    <col min="801" max="801" width="11.125" style="10" customWidth="1"/>
    <col min="802" max="802" width="10.75" style="10" customWidth="1"/>
    <col min="803" max="803" width="7.625" style="10" customWidth="1"/>
    <col min="804" max="1024" width="9" style="10"/>
    <col min="1025" max="1025" width="4.125" style="10" bestFit="1" customWidth="1"/>
    <col min="1026" max="1026" width="22.5" style="10" customWidth="1"/>
    <col min="1027" max="1027" width="7.375" style="10" customWidth="1"/>
    <col min="1028" max="1028" width="5.875" style="10" customWidth="1"/>
    <col min="1029" max="1029" width="5.5" style="10" customWidth="1"/>
    <col min="1030" max="1030" width="6" style="10" customWidth="1"/>
    <col min="1031" max="1031" width="5.5" style="10" customWidth="1"/>
    <col min="1032" max="1032" width="9" style="10" customWidth="1"/>
    <col min="1033" max="1033" width="8.5" style="10" customWidth="1"/>
    <col min="1034" max="1034" width="7.5" style="10" customWidth="1"/>
    <col min="1035" max="1035" width="8.25" style="10" customWidth="1"/>
    <col min="1036" max="1036" width="9.125" style="10" customWidth="1"/>
    <col min="1037" max="1037" width="7.625" style="10" customWidth="1"/>
    <col min="1038" max="1043" width="6.5" style="10" customWidth="1"/>
    <col min="1044" max="1049" width="6.5" style="10" bestFit="1" customWidth="1"/>
    <col min="1050" max="1053" width="8.875" style="10" bestFit="1" customWidth="1"/>
    <col min="1054" max="1054" width="9.25" style="10" customWidth="1"/>
    <col min="1055" max="1055" width="10.875" style="10" customWidth="1"/>
    <col min="1056" max="1056" width="9.875" style="10" customWidth="1"/>
    <col min="1057" max="1057" width="11.125" style="10" customWidth="1"/>
    <col min="1058" max="1058" width="10.75" style="10" customWidth="1"/>
    <col min="1059" max="1059" width="7.625" style="10" customWidth="1"/>
    <col min="1060" max="1280" width="9" style="10"/>
    <col min="1281" max="1281" width="4.125" style="10" bestFit="1" customWidth="1"/>
    <col min="1282" max="1282" width="22.5" style="10" customWidth="1"/>
    <col min="1283" max="1283" width="7.375" style="10" customWidth="1"/>
    <col min="1284" max="1284" width="5.875" style="10" customWidth="1"/>
    <col min="1285" max="1285" width="5.5" style="10" customWidth="1"/>
    <col min="1286" max="1286" width="6" style="10" customWidth="1"/>
    <col min="1287" max="1287" width="5.5" style="10" customWidth="1"/>
    <col min="1288" max="1288" width="9" style="10" customWidth="1"/>
    <col min="1289" max="1289" width="8.5" style="10" customWidth="1"/>
    <col min="1290" max="1290" width="7.5" style="10" customWidth="1"/>
    <col min="1291" max="1291" width="8.25" style="10" customWidth="1"/>
    <col min="1292" max="1292" width="9.125" style="10" customWidth="1"/>
    <col min="1293" max="1293" width="7.625" style="10" customWidth="1"/>
    <col min="1294" max="1299" width="6.5" style="10" customWidth="1"/>
    <col min="1300" max="1305" width="6.5" style="10" bestFit="1" customWidth="1"/>
    <col min="1306" max="1309" width="8.875" style="10" bestFit="1" customWidth="1"/>
    <col min="1310" max="1310" width="9.25" style="10" customWidth="1"/>
    <col min="1311" max="1311" width="10.875" style="10" customWidth="1"/>
    <col min="1312" max="1312" width="9.875" style="10" customWidth="1"/>
    <col min="1313" max="1313" width="11.125" style="10" customWidth="1"/>
    <col min="1314" max="1314" width="10.75" style="10" customWidth="1"/>
    <col min="1315" max="1315" width="7.625" style="10" customWidth="1"/>
    <col min="1316" max="1536" width="9" style="10"/>
    <col min="1537" max="1537" width="4.125" style="10" bestFit="1" customWidth="1"/>
    <col min="1538" max="1538" width="22.5" style="10" customWidth="1"/>
    <col min="1539" max="1539" width="7.375" style="10" customWidth="1"/>
    <col min="1540" max="1540" width="5.875" style="10" customWidth="1"/>
    <col min="1541" max="1541" width="5.5" style="10" customWidth="1"/>
    <col min="1542" max="1542" width="6" style="10" customWidth="1"/>
    <col min="1543" max="1543" width="5.5" style="10" customWidth="1"/>
    <col min="1544" max="1544" width="9" style="10" customWidth="1"/>
    <col min="1545" max="1545" width="8.5" style="10" customWidth="1"/>
    <col min="1546" max="1546" width="7.5" style="10" customWidth="1"/>
    <col min="1547" max="1547" width="8.25" style="10" customWidth="1"/>
    <col min="1548" max="1548" width="9.125" style="10" customWidth="1"/>
    <col min="1549" max="1549" width="7.625" style="10" customWidth="1"/>
    <col min="1550" max="1555" width="6.5" style="10" customWidth="1"/>
    <col min="1556" max="1561" width="6.5" style="10" bestFit="1" customWidth="1"/>
    <col min="1562" max="1565" width="8.875" style="10" bestFit="1" customWidth="1"/>
    <col min="1566" max="1566" width="9.25" style="10" customWidth="1"/>
    <col min="1567" max="1567" width="10.875" style="10" customWidth="1"/>
    <col min="1568" max="1568" width="9.875" style="10" customWidth="1"/>
    <col min="1569" max="1569" width="11.125" style="10" customWidth="1"/>
    <col min="1570" max="1570" width="10.75" style="10" customWidth="1"/>
    <col min="1571" max="1571" width="7.625" style="10" customWidth="1"/>
    <col min="1572" max="1792" width="9" style="10"/>
    <col min="1793" max="1793" width="4.125" style="10" bestFit="1" customWidth="1"/>
    <col min="1794" max="1794" width="22.5" style="10" customWidth="1"/>
    <col min="1795" max="1795" width="7.375" style="10" customWidth="1"/>
    <col min="1796" max="1796" width="5.875" style="10" customWidth="1"/>
    <col min="1797" max="1797" width="5.5" style="10" customWidth="1"/>
    <col min="1798" max="1798" width="6" style="10" customWidth="1"/>
    <col min="1799" max="1799" width="5.5" style="10" customWidth="1"/>
    <col min="1800" max="1800" width="9" style="10" customWidth="1"/>
    <col min="1801" max="1801" width="8.5" style="10" customWidth="1"/>
    <col min="1802" max="1802" width="7.5" style="10" customWidth="1"/>
    <col min="1803" max="1803" width="8.25" style="10" customWidth="1"/>
    <col min="1804" max="1804" width="9.125" style="10" customWidth="1"/>
    <col min="1805" max="1805" width="7.625" style="10" customWidth="1"/>
    <col min="1806" max="1811" width="6.5" style="10" customWidth="1"/>
    <col min="1812" max="1817" width="6.5" style="10" bestFit="1" customWidth="1"/>
    <col min="1818" max="1821" width="8.875" style="10" bestFit="1" customWidth="1"/>
    <col min="1822" max="1822" width="9.25" style="10" customWidth="1"/>
    <col min="1823" max="1823" width="10.875" style="10" customWidth="1"/>
    <col min="1824" max="1824" width="9.875" style="10" customWidth="1"/>
    <col min="1825" max="1825" width="11.125" style="10" customWidth="1"/>
    <col min="1826" max="1826" width="10.75" style="10" customWidth="1"/>
    <col min="1827" max="1827" width="7.625" style="10" customWidth="1"/>
    <col min="1828" max="2048" width="9" style="10"/>
    <col min="2049" max="2049" width="4.125" style="10" bestFit="1" customWidth="1"/>
    <col min="2050" max="2050" width="22.5" style="10" customWidth="1"/>
    <col min="2051" max="2051" width="7.375" style="10" customWidth="1"/>
    <col min="2052" max="2052" width="5.875" style="10" customWidth="1"/>
    <col min="2053" max="2053" width="5.5" style="10" customWidth="1"/>
    <col min="2054" max="2054" width="6" style="10" customWidth="1"/>
    <col min="2055" max="2055" width="5.5" style="10" customWidth="1"/>
    <col min="2056" max="2056" width="9" style="10" customWidth="1"/>
    <col min="2057" max="2057" width="8.5" style="10" customWidth="1"/>
    <col min="2058" max="2058" width="7.5" style="10" customWidth="1"/>
    <col min="2059" max="2059" width="8.25" style="10" customWidth="1"/>
    <col min="2060" max="2060" width="9.125" style="10" customWidth="1"/>
    <col min="2061" max="2061" width="7.625" style="10" customWidth="1"/>
    <col min="2062" max="2067" width="6.5" style="10" customWidth="1"/>
    <col min="2068" max="2073" width="6.5" style="10" bestFit="1" customWidth="1"/>
    <col min="2074" max="2077" width="8.875" style="10" bestFit="1" customWidth="1"/>
    <col min="2078" max="2078" width="9.25" style="10" customWidth="1"/>
    <col min="2079" max="2079" width="10.875" style="10" customWidth="1"/>
    <col min="2080" max="2080" width="9.875" style="10" customWidth="1"/>
    <col min="2081" max="2081" width="11.125" style="10" customWidth="1"/>
    <col min="2082" max="2082" width="10.75" style="10" customWidth="1"/>
    <col min="2083" max="2083" width="7.625" style="10" customWidth="1"/>
    <col min="2084" max="2304" width="9" style="10"/>
    <col min="2305" max="2305" width="4.125" style="10" bestFit="1" customWidth="1"/>
    <col min="2306" max="2306" width="22.5" style="10" customWidth="1"/>
    <col min="2307" max="2307" width="7.375" style="10" customWidth="1"/>
    <col min="2308" max="2308" width="5.875" style="10" customWidth="1"/>
    <col min="2309" max="2309" width="5.5" style="10" customWidth="1"/>
    <col min="2310" max="2310" width="6" style="10" customWidth="1"/>
    <col min="2311" max="2311" width="5.5" style="10" customWidth="1"/>
    <col min="2312" max="2312" width="9" style="10" customWidth="1"/>
    <col min="2313" max="2313" width="8.5" style="10" customWidth="1"/>
    <col min="2314" max="2314" width="7.5" style="10" customWidth="1"/>
    <col min="2315" max="2315" width="8.25" style="10" customWidth="1"/>
    <col min="2316" max="2316" width="9.125" style="10" customWidth="1"/>
    <col min="2317" max="2317" width="7.625" style="10" customWidth="1"/>
    <col min="2318" max="2323" width="6.5" style="10" customWidth="1"/>
    <col min="2324" max="2329" width="6.5" style="10" bestFit="1" customWidth="1"/>
    <col min="2330" max="2333" width="8.875" style="10" bestFit="1" customWidth="1"/>
    <col min="2334" max="2334" width="9.25" style="10" customWidth="1"/>
    <col min="2335" max="2335" width="10.875" style="10" customWidth="1"/>
    <col min="2336" max="2336" width="9.875" style="10" customWidth="1"/>
    <col min="2337" max="2337" width="11.125" style="10" customWidth="1"/>
    <col min="2338" max="2338" width="10.75" style="10" customWidth="1"/>
    <col min="2339" max="2339" width="7.625" style="10" customWidth="1"/>
    <col min="2340" max="2560" width="9" style="10"/>
    <col min="2561" max="2561" width="4.125" style="10" bestFit="1" customWidth="1"/>
    <col min="2562" max="2562" width="22.5" style="10" customWidth="1"/>
    <col min="2563" max="2563" width="7.375" style="10" customWidth="1"/>
    <col min="2564" max="2564" width="5.875" style="10" customWidth="1"/>
    <col min="2565" max="2565" width="5.5" style="10" customWidth="1"/>
    <col min="2566" max="2566" width="6" style="10" customWidth="1"/>
    <col min="2567" max="2567" width="5.5" style="10" customWidth="1"/>
    <col min="2568" max="2568" width="9" style="10" customWidth="1"/>
    <col min="2569" max="2569" width="8.5" style="10" customWidth="1"/>
    <col min="2570" max="2570" width="7.5" style="10" customWidth="1"/>
    <col min="2571" max="2571" width="8.25" style="10" customWidth="1"/>
    <col min="2572" max="2572" width="9.125" style="10" customWidth="1"/>
    <col min="2573" max="2573" width="7.625" style="10" customWidth="1"/>
    <col min="2574" max="2579" width="6.5" style="10" customWidth="1"/>
    <col min="2580" max="2585" width="6.5" style="10" bestFit="1" customWidth="1"/>
    <col min="2586" max="2589" width="8.875" style="10" bestFit="1" customWidth="1"/>
    <col min="2590" max="2590" width="9.25" style="10" customWidth="1"/>
    <col min="2591" max="2591" width="10.875" style="10" customWidth="1"/>
    <col min="2592" max="2592" width="9.875" style="10" customWidth="1"/>
    <col min="2593" max="2593" width="11.125" style="10" customWidth="1"/>
    <col min="2594" max="2594" width="10.75" style="10" customWidth="1"/>
    <col min="2595" max="2595" width="7.625" style="10" customWidth="1"/>
    <col min="2596" max="2816" width="9" style="10"/>
    <col min="2817" max="2817" width="4.125" style="10" bestFit="1" customWidth="1"/>
    <col min="2818" max="2818" width="22.5" style="10" customWidth="1"/>
    <col min="2819" max="2819" width="7.375" style="10" customWidth="1"/>
    <col min="2820" max="2820" width="5.875" style="10" customWidth="1"/>
    <col min="2821" max="2821" width="5.5" style="10" customWidth="1"/>
    <col min="2822" max="2822" width="6" style="10" customWidth="1"/>
    <col min="2823" max="2823" width="5.5" style="10" customWidth="1"/>
    <col min="2824" max="2824" width="9" style="10" customWidth="1"/>
    <col min="2825" max="2825" width="8.5" style="10" customWidth="1"/>
    <col min="2826" max="2826" width="7.5" style="10" customWidth="1"/>
    <col min="2827" max="2827" width="8.25" style="10" customWidth="1"/>
    <col min="2828" max="2828" width="9.125" style="10" customWidth="1"/>
    <col min="2829" max="2829" width="7.625" style="10" customWidth="1"/>
    <col min="2830" max="2835" width="6.5" style="10" customWidth="1"/>
    <col min="2836" max="2841" width="6.5" style="10" bestFit="1" customWidth="1"/>
    <col min="2842" max="2845" width="8.875" style="10" bestFit="1" customWidth="1"/>
    <col min="2846" max="2846" width="9.25" style="10" customWidth="1"/>
    <col min="2847" max="2847" width="10.875" style="10" customWidth="1"/>
    <col min="2848" max="2848" width="9.875" style="10" customWidth="1"/>
    <col min="2849" max="2849" width="11.125" style="10" customWidth="1"/>
    <col min="2850" max="2850" width="10.75" style="10" customWidth="1"/>
    <col min="2851" max="2851" width="7.625" style="10" customWidth="1"/>
    <col min="2852" max="3072" width="9" style="10"/>
    <col min="3073" max="3073" width="4.125" style="10" bestFit="1" customWidth="1"/>
    <col min="3074" max="3074" width="22.5" style="10" customWidth="1"/>
    <col min="3075" max="3075" width="7.375" style="10" customWidth="1"/>
    <col min="3076" max="3076" width="5.875" style="10" customWidth="1"/>
    <col min="3077" max="3077" width="5.5" style="10" customWidth="1"/>
    <col min="3078" max="3078" width="6" style="10" customWidth="1"/>
    <col min="3079" max="3079" width="5.5" style="10" customWidth="1"/>
    <col min="3080" max="3080" width="9" style="10" customWidth="1"/>
    <col min="3081" max="3081" width="8.5" style="10" customWidth="1"/>
    <col min="3082" max="3082" width="7.5" style="10" customWidth="1"/>
    <col min="3083" max="3083" width="8.25" style="10" customWidth="1"/>
    <col min="3084" max="3084" width="9.125" style="10" customWidth="1"/>
    <col min="3085" max="3085" width="7.625" style="10" customWidth="1"/>
    <col min="3086" max="3091" width="6.5" style="10" customWidth="1"/>
    <col min="3092" max="3097" width="6.5" style="10" bestFit="1" customWidth="1"/>
    <col min="3098" max="3101" width="8.875" style="10" bestFit="1" customWidth="1"/>
    <col min="3102" max="3102" width="9.25" style="10" customWidth="1"/>
    <col min="3103" max="3103" width="10.875" style="10" customWidth="1"/>
    <col min="3104" max="3104" width="9.875" style="10" customWidth="1"/>
    <col min="3105" max="3105" width="11.125" style="10" customWidth="1"/>
    <col min="3106" max="3106" width="10.75" style="10" customWidth="1"/>
    <col min="3107" max="3107" width="7.625" style="10" customWidth="1"/>
    <col min="3108" max="3328" width="9" style="10"/>
    <col min="3329" max="3329" width="4.125" style="10" bestFit="1" customWidth="1"/>
    <col min="3330" max="3330" width="22.5" style="10" customWidth="1"/>
    <col min="3331" max="3331" width="7.375" style="10" customWidth="1"/>
    <col min="3332" max="3332" width="5.875" style="10" customWidth="1"/>
    <col min="3333" max="3333" width="5.5" style="10" customWidth="1"/>
    <col min="3334" max="3334" width="6" style="10" customWidth="1"/>
    <col min="3335" max="3335" width="5.5" style="10" customWidth="1"/>
    <col min="3336" max="3336" width="9" style="10" customWidth="1"/>
    <col min="3337" max="3337" width="8.5" style="10" customWidth="1"/>
    <col min="3338" max="3338" width="7.5" style="10" customWidth="1"/>
    <col min="3339" max="3339" width="8.25" style="10" customWidth="1"/>
    <col min="3340" max="3340" width="9.125" style="10" customWidth="1"/>
    <col min="3341" max="3341" width="7.625" style="10" customWidth="1"/>
    <col min="3342" max="3347" width="6.5" style="10" customWidth="1"/>
    <col min="3348" max="3353" width="6.5" style="10" bestFit="1" customWidth="1"/>
    <col min="3354" max="3357" width="8.875" style="10" bestFit="1" customWidth="1"/>
    <col min="3358" max="3358" width="9.25" style="10" customWidth="1"/>
    <col min="3359" max="3359" width="10.875" style="10" customWidth="1"/>
    <col min="3360" max="3360" width="9.875" style="10" customWidth="1"/>
    <col min="3361" max="3361" width="11.125" style="10" customWidth="1"/>
    <col min="3362" max="3362" width="10.75" style="10" customWidth="1"/>
    <col min="3363" max="3363" width="7.625" style="10" customWidth="1"/>
    <col min="3364" max="3584" width="9" style="10"/>
    <col min="3585" max="3585" width="4.125" style="10" bestFit="1" customWidth="1"/>
    <col min="3586" max="3586" width="22.5" style="10" customWidth="1"/>
    <col min="3587" max="3587" width="7.375" style="10" customWidth="1"/>
    <col min="3588" max="3588" width="5.875" style="10" customWidth="1"/>
    <col min="3589" max="3589" width="5.5" style="10" customWidth="1"/>
    <col min="3590" max="3590" width="6" style="10" customWidth="1"/>
    <col min="3591" max="3591" width="5.5" style="10" customWidth="1"/>
    <col min="3592" max="3592" width="9" style="10" customWidth="1"/>
    <col min="3593" max="3593" width="8.5" style="10" customWidth="1"/>
    <col min="3594" max="3594" width="7.5" style="10" customWidth="1"/>
    <col min="3595" max="3595" width="8.25" style="10" customWidth="1"/>
    <col min="3596" max="3596" width="9.125" style="10" customWidth="1"/>
    <col min="3597" max="3597" width="7.625" style="10" customWidth="1"/>
    <col min="3598" max="3603" width="6.5" style="10" customWidth="1"/>
    <col min="3604" max="3609" width="6.5" style="10" bestFit="1" customWidth="1"/>
    <col min="3610" max="3613" width="8.875" style="10" bestFit="1" customWidth="1"/>
    <col min="3614" max="3614" width="9.25" style="10" customWidth="1"/>
    <col min="3615" max="3615" width="10.875" style="10" customWidth="1"/>
    <col min="3616" max="3616" width="9.875" style="10" customWidth="1"/>
    <col min="3617" max="3617" width="11.125" style="10" customWidth="1"/>
    <col min="3618" max="3618" width="10.75" style="10" customWidth="1"/>
    <col min="3619" max="3619" width="7.625" style="10" customWidth="1"/>
    <col min="3620" max="3840" width="9" style="10"/>
    <col min="3841" max="3841" width="4.125" style="10" bestFit="1" customWidth="1"/>
    <col min="3842" max="3842" width="22.5" style="10" customWidth="1"/>
    <col min="3843" max="3843" width="7.375" style="10" customWidth="1"/>
    <col min="3844" max="3844" width="5.875" style="10" customWidth="1"/>
    <col min="3845" max="3845" width="5.5" style="10" customWidth="1"/>
    <col min="3846" max="3846" width="6" style="10" customWidth="1"/>
    <col min="3847" max="3847" width="5.5" style="10" customWidth="1"/>
    <col min="3848" max="3848" width="9" style="10" customWidth="1"/>
    <col min="3849" max="3849" width="8.5" style="10" customWidth="1"/>
    <col min="3850" max="3850" width="7.5" style="10" customWidth="1"/>
    <col min="3851" max="3851" width="8.25" style="10" customWidth="1"/>
    <col min="3852" max="3852" width="9.125" style="10" customWidth="1"/>
    <col min="3853" max="3853" width="7.625" style="10" customWidth="1"/>
    <col min="3854" max="3859" width="6.5" style="10" customWidth="1"/>
    <col min="3860" max="3865" width="6.5" style="10" bestFit="1" customWidth="1"/>
    <col min="3866" max="3869" width="8.875" style="10" bestFit="1" customWidth="1"/>
    <col min="3870" max="3870" width="9.25" style="10" customWidth="1"/>
    <col min="3871" max="3871" width="10.875" style="10" customWidth="1"/>
    <col min="3872" max="3872" width="9.875" style="10" customWidth="1"/>
    <col min="3873" max="3873" width="11.125" style="10" customWidth="1"/>
    <col min="3874" max="3874" width="10.75" style="10" customWidth="1"/>
    <col min="3875" max="3875" width="7.625" style="10" customWidth="1"/>
    <col min="3876" max="4096" width="9" style="10"/>
    <col min="4097" max="4097" width="4.125" style="10" bestFit="1" customWidth="1"/>
    <col min="4098" max="4098" width="22.5" style="10" customWidth="1"/>
    <col min="4099" max="4099" width="7.375" style="10" customWidth="1"/>
    <col min="4100" max="4100" width="5.875" style="10" customWidth="1"/>
    <col min="4101" max="4101" width="5.5" style="10" customWidth="1"/>
    <col min="4102" max="4102" width="6" style="10" customWidth="1"/>
    <col min="4103" max="4103" width="5.5" style="10" customWidth="1"/>
    <col min="4104" max="4104" width="9" style="10" customWidth="1"/>
    <col min="4105" max="4105" width="8.5" style="10" customWidth="1"/>
    <col min="4106" max="4106" width="7.5" style="10" customWidth="1"/>
    <col min="4107" max="4107" width="8.25" style="10" customWidth="1"/>
    <col min="4108" max="4108" width="9.125" style="10" customWidth="1"/>
    <col min="4109" max="4109" width="7.625" style="10" customWidth="1"/>
    <col min="4110" max="4115" width="6.5" style="10" customWidth="1"/>
    <col min="4116" max="4121" width="6.5" style="10" bestFit="1" customWidth="1"/>
    <col min="4122" max="4125" width="8.875" style="10" bestFit="1" customWidth="1"/>
    <col min="4126" max="4126" width="9.25" style="10" customWidth="1"/>
    <col min="4127" max="4127" width="10.875" style="10" customWidth="1"/>
    <col min="4128" max="4128" width="9.875" style="10" customWidth="1"/>
    <col min="4129" max="4129" width="11.125" style="10" customWidth="1"/>
    <col min="4130" max="4130" width="10.75" style="10" customWidth="1"/>
    <col min="4131" max="4131" width="7.625" style="10" customWidth="1"/>
    <col min="4132" max="4352" width="9" style="10"/>
    <col min="4353" max="4353" width="4.125" style="10" bestFit="1" customWidth="1"/>
    <col min="4354" max="4354" width="22.5" style="10" customWidth="1"/>
    <col min="4355" max="4355" width="7.375" style="10" customWidth="1"/>
    <col min="4356" max="4356" width="5.875" style="10" customWidth="1"/>
    <col min="4357" max="4357" width="5.5" style="10" customWidth="1"/>
    <col min="4358" max="4358" width="6" style="10" customWidth="1"/>
    <col min="4359" max="4359" width="5.5" style="10" customWidth="1"/>
    <col min="4360" max="4360" width="9" style="10" customWidth="1"/>
    <col min="4361" max="4361" width="8.5" style="10" customWidth="1"/>
    <col min="4362" max="4362" width="7.5" style="10" customWidth="1"/>
    <col min="4363" max="4363" width="8.25" style="10" customWidth="1"/>
    <col min="4364" max="4364" width="9.125" style="10" customWidth="1"/>
    <col min="4365" max="4365" width="7.625" style="10" customWidth="1"/>
    <col min="4366" max="4371" width="6.5" style="10" customWidth="1"/>
    <col min="4372" max="4377" width="6.5" style="10" bestFit="1" customWidth="1"/>
    <col min="4378" max="4381" width="8.875" style="10" bestFit="1" customWidth="1"/>
    <col min="4382" max="4382" width="9.25" style="10" customWidth="1"/>
    <col min="4383" max="4383" width="10.875" style="10" customWidth="1"/>
    <col min="4384" max="4384" width="9.875" style="10" customWidth="1"/>
    <col min="4385" max="4385" width="11.125" style="10" customWidth="1"/>
    <col min="4386" max="4386" width="10.75" style="10" customWidth="1"/>
    <col min="4387" max="4387" width="7.625" style="10" customWidth="1"/>
    <col min="4388" max="4608" width="9" style="10"/>
    <col min="4609" max="4609" width="4.125" style="10" bestFit="1" customWidth="1"/>
    <col min="4610" max="4610" width="22.5" style="10" customWidth="1"/>
    <col min="4611" max="4611" width="7.375" style="10" customWidth="1"/>
    <col min="4612" max="4612" width="5.875" style="10" customWidth="1"/>
    <col min="4613" max="4613" width="5.5" style="10" customWidth="1"/>
    <col min="4614" max="4614" width="6" style="10" customWidth="1"/>
    <col min="4615" max="4615" width="5.5" style="10" customWidth="1"/>
    <col min="4616" max="4616" width="9" style="10" customWidth="1"/>
    <col min="4617" max="4617" width="8.5" style="10" customWidth="1"/>
    <col min="4618" max="4618" width="7.5" style="10" customWidth="1"/>
    <col min="4619" max="4619" width="8.25" style="10" customWidth="1"/>
    <col min="4620" max="4620" width="9.125" style="10" customWidth="1"/>
    <col min="4621" max="4621" width="7.625" style="10" customWidth="1"/>
    <col min="4622" max="4627" width="6.5" style="10" customWidth="1"/>
    <col min="4628" max="4633" width="6.5" style="10" bestFit="1" customWidth="1"/>
    <col min="4634" max="4637" width="8.875" style="10" bestFit="1" customWidth="1"/>
    <col min="4638" max="4638" width="9.25" style="10" customWidth="1"/>
    <col min="4639" max="4639" width="10.875" style="10" customWidth="1"/>
    <col min="4640" max="4640" width="9.875" style="10" customWidth="1"/>
    <col min="4641" max="4641" width="11.125" style="10" customWidth="1"/>
    <col min="4642" max="4642" width="10.75" style="10" customWidth="1"/>
    <col min="4643" max="4643" width="7.625" style="10" customWidth="1"/>
    <col min="4644" max="4864" width="9" style="10"/>
    <col min="4865" max="4865" width="4.125" style="10" bestFit="1" customWidth="1"/>
    <col min="4866" max="4866" width="22.5" style="10" customWidth="1"/>
    <col min="4867" max="4867" width="7.375" style="10" customWidth="1"/>
    <col min="4868" max="4868" width="5.875" style="10" customWidth="1"/>
    <col min="4869" max="4869" width="5.5" style="10" customWidth="1"/>
    <col min="4870" max="4870" width="6" style="10" customWidth="1"/>
    <col min="4871" max="4871" width="5.5" style="10" customWidth="1"/>
    <col min="4872" max="4872" width="9" style="10" customWidth="1"/>
    <col min="4873" max="4873" width="8.5" style="10" customWidth="1"/>
    <col min="4874" max="4874" width="7.5" style="10" customWidth="1"/>
    <col min="4875" max="4875" width="8.25" style="10" customWidth="1"/>
    <col min="4876" max="4876" width="9.125" style="10" customWidth="1"/>
    <col min="4877" max="4877" width="7.625" style="10" customWidth="1"/>
    <col min="4878" max="4883" width="6.5" style="10" customWidth="1"/>
    <col min="4884" max="4889" width="6.5" style="10" bestFit="1" customWidth="1"/>
    <col min="4890" max="4893" width="8.875" style="10" bestFit="1" customWidth="1"/>
    <col min="4894" max="4894" width="9.25" style="10" customWidth="1"/>
    <col min="4895" max="4895" width="10.875" style="10" customWidth="1"/>
    <col min="4896" max="4896" width="9.875" style="10" customWidth="1"/>
    <col min="4897" max="4897" width="11.125" style="10" customWidth="1"/>
    <col min="4898" max="4898" width="10.75" style="10" customWidth="1"/>
    <col min="4899" max="4899" width="7.625" style="10" customWidth="1"/>
    <col min="4900" max="5120" width="9" style="10"/>
    <col min="5121" max="5121" width="4.125" style="10" bestFit="1" customWidth="1"/>
    <col min="5122" max="5122" width="22.5" style="10" customWidth="1"/>
    <col min="5123" max="5123" width="7.375" style="10" customWidth="1"/>
    <col min="5124" max="5124" width="5.875" style="10" customWidth="1"/>
    <col min="5125" max="5125" width="5.5" style="10" customWidth="1"/>
    <col min="5126" max="5126" width="6" style="10" customWidth="1"/>
    <col min="5127" max="5127" width="5.5" style="10" customWidth="1"/>
    <col min="5128" max="5128" width="9" style="10" customWidth="1"/>
    <col min="5129" max="5129" width="8.5" style="10" customWidth="1"/>
    <col min="5130" max="5130" width="7.5" style="10" customWidth="1"/>
    <col min="5131" max="5131" width="8.25" style="10" customWidth="1"/>
    <col min="5132" max="5132" width="9.125" style="10" customWidth="1"/>
    <col min="5133" max="5133" width="7.625" style="10" customWidth="1"/>
    <col min="5134" max="5139" width="6.5" style="10" customWidth="1"/>
    <col min="5140" max="5145" width="6.5" style="10" bestFit="1" customWidth="1"/>
    <col min="5146" max="5149" width="8.875" style="10" bestFit="1" customWidth="1"/>
    <col min="5150" max="5150" width="9.25" style="10" customWidth="1"/>
    <col min="5151" max="5151" width="10.875" style="10" customWidth="1"/>
    <col min="5152" max="5152" width="9.875" style="10" customWidth="1"/>
    <col min="5153" max="5153" width="11.125" style="10" customWidth="1"/>
    <col min="5154" max="5154" width="10.75" style="10" customWidth="1"/>
    <col min="5155" max="5155" width="7.625" style="10" customWidth="1"/>
    <col min="5156" max="5376" width="9" style="10"/>
    <col min="5377" max="5377" width="4.125" style="10" bestFit="1" customWidth="1"/>
    <col min="5378" max="5378" width="22.5" style="10" customWidth="1"/>
    <col min="5379" max="5379" width="7.375" style="10" customWidth="1"/>
    <col min="5380" max="5380" width="5.875" style="10" customWidth="1"/>
    <col min="5381" max="5381" width="5.5" style="10" customWidth="1"/>
    <col min="5382" max="5382" width="6" style="10" customWidth="1"/>
    <col min="5383" max="5383" width="5.5" style="10" customWidth="1"/>
    <col min="5384" max="5384" width="9" style="10" customWidth="1"/>
    <col min="5385" max="5385" width="8.5" style="10" customWidth="1"/>
    <col min="5386" max="5386" width="7.5" style="10" customWidth="1"/>
    <col min="5387" max="5387" width="8.25" style="10" customWidth="1"/>
    <col min="5388" max="5388" width="9.125" style="10" customWidth="1"/>
    <col min="5389" max="5389" width="7.625" style="10" customWidth="1"/>
    <col min="5390" max="5395" width="6.5" style="10" customWidth="1"/>
    <col min="5396" max="5401" width="6.5" style="10" bestFit="1" customWidth="1"/>
    <col min="5402" max="5405" width="8.875" style="10" bestFit="1" customWidth="1"/>
    <col min="5406" max="5406" width="9.25" style="10" customWidth="1"/>
    <col min="5407" max="5407" width="10.875" style="10" customWidth="1"/>
    <col min="5408" max="5408" width="9.875" style="10" customWidth="1"/>
    <col min="5409" max="5409" width="11.125" style="10" customWidth="1"/>
    <col min="5410" max="5410" width="10.75" style="10" customWidth="1"/>
    <col min="5411" max="5411" width="7.625" style="10" customWidth="1"/>
    <col min="5412" max="5632" width="9" style="10"/>
    <col min="5633" max="5633" width="4.125" style="10" bestFit="1" customWidth="1"/>
    <col min="5634" max="5634" width="22.5" style="10" customWidth="1"/>
    <col min="5635" max="5635" width="7.375" style="10" customWidth="1"/>
    <col min="5636" max="5636" width="5.875" style="10" customWidth="1"/>
    <col min="5637" max="5637" width="5.5" style="10" customWidth="1"/>
    <col min="5638" max="5638" width="6" style="10" customWidth="1"/>
    <col min="5639" max="5639" width="5.5" style="10" customWidth="1"/>
    <col min="5640" max="5640" width="9" style="10" customWidth="1"/>
    <col min="5641" max="5641" width="8.5" style="10" customWidth="1"/>
    <col min="5642" max="5642" width="7.5" style="10" customWidth="1"/>
    <col min="5643" max="5643" width="8.25" style="10" customWidth="1"/>
    <col min="5644" max="5644" width="9.125" style="10" customWidth="1"/>
    <col min="5645" max="5645" width="7.625" style="10" customWidth="1"/>
    <col min="5646" max="5651" width="6.5" style="10" customWidth="1"/>
    <col min="5652" max="5657" width="6.5" style="10" bestFit="1" customWidth="1"/>
    <col min="5658" max="5661" width="8.875" style="10" bestFit="1" customWidth="1"/>
    <col min="5662" max="5662" width="9.25" style="10" customWidth="1"/>
    <col min="5663" max="5663" width="10.875" style="10" customWidth="1"/>
    <col min="5664" max="5664" width="9.875" style="10" customWidth="1"/>
    <col min="5665" max="5665" width="11.125" style="10" customWidth="1"/>
    <col min="5666" max="5666" width="10.75" style="10" customWidth="1"/>
    <col min="5667" max="5667" width="7.625" style="10" customWidth="1"/>
    <col min="5668" max="5888" width="9" style="10"/>
    <col min="5889" max="5889" width="4.125" style="10" bestFit="1" customWidth="1"/>
    <col min="5890" max="5890" width="22.5" style="10" customWidth="1"/>
    <col min="5891" max="5891" width="7.375" style="10" customWidth="1"/>
    <col min="5892" max="5892" width="5.875" style="10" customWidth="1"/>
    <col min="5893" max="5893" width="5.5" style="10" customWidth="1"/>
    <col min="5894" max="5894" width="6" style="10" customWidth="1"/>
    <col min="5895" max="5895" width="5.5" style="10" customWidth="1"/>
    <col min="5896" max="5896" width="9" style="10" customWidth="1"/>
    <col min="5897" max="5897" width="8.5" style="10" customWidth="1"/>
    <col min="5898" max="5898" width="7.5" style="10" customWidth="1"/>
    <col min="5899" max="5899" width="8.25" style="10" customWidth="1"/>
    <col min="5900" max="5900" width="9.125" style="10" customWidth="1"/>
    <col min="5901" max="5901" width="7.625" style="10" customWidth="1"/>
    <col min="5902" max="5907" width="6.5" style="10" customWidth="1"/>
    <col min="5908" max="5913" width="6.5" style="10" bestFit="1" customWidth="1"/>
    <col min="5914" max="5917" width="8.875" style="10" bestFit="1" customWidth="1"/>
    <col min="5918" max="5918" width="9.25" style="10" customWidth="1"/>
    <col min="5919" max="5919" width="10.875" style="10" customWidth="1"/>
    <col min="5920" max="5920" width="9.875" style="10" customWidth="1"/>
    <col min="5921" max="5921" width="11.125" style="10" customWidth="1"/>
    <col min="5922" max="5922" width="10.75" style="10" customWidth="1"/>
    <col min="5923" max="5923" width="7.625" style="10" customWidth="1"/>
    <col min="5924" max="6144" width="9" style="10"/>
    <col min="6145" max="6145" width="4.125" style="10" bestFit="1" customWidth="1"/>
    <col min="6146" max="6146" width="22.5" style="10" customWidth="1"/>
    <col min="6147" max="6147" width="7.375" style="10" customWidth="1"/>
    <col min="6148" max="6148" width="5.875" style="10" customWidth="1"/>
    <col min="6149" max="6149" width="5.5" style="10" customWidth="1"/>
    <col min="6150" max="6150" width="6" style="10" customWidth="1"/>
    <col min="6151" max="6151" width="5.5" style="10" customWidth="1"/>
    <col min="6152" max="6152" width="9" style="10" customWidth="1"/>
    <col min="6153" max="6153" width="8.5" style="10" customWidth="1"/>
    <col min="6154" max="6154" width="7.5" style="10" customWidth="1"/>
    <col min="6155" max="6155" width="8.25" style="10" customWidth="1"/>
    <col min="6156" max="6156" width="9.125" style="10" customWidth="1"/>
    <col min="6157" max="6157" width="7.625" style="10" customWidth="1"/>
    <col min="6158" max="6163" width="6.5" style="10" customWidth="1"/>
    <col min="6164" max="6169" width="6.5" style="10" bestFit="1" customWidth="1"/>
    <col min="6170" max="6173" width="8.875" style="10" bestFit="1" customWidth="1"/>
    <col min="6174" max="6174" width="9.25" style="10" customWidth="1"/>
    <col min="6175" max="6175" width="10.875" style="10" customWidth="1"/>
    <col min="6176" max="6176" width="9.875" style="10" customWidth="1"/>
    <col min="6177" max="6177" width="11.125" style="10" customWidth="1"/>
    <col min="6178" max="6178" width="10.75" style="10" customWidth="1"/>
    <col min="6179" max="6179" width="7.625" style="10" customWidth="1"/>
    <col min="6180" max="6400" width="9" style="10"/>
    <col min="6401" max="6401" width="4.125" style="10" bestFit="1" customWidth="1"/>
    <col min="6402" max="6402" width="22.5" style="10" customWidth="1"/>
    <col min="6403" max="6403" width="7.375" style="10" customWidth="1"/>
    <col min="6404" max="6404" width="5.875" style="10" customWidth="1"/>
    <col min="6405" max="6405" width="5.5" style="10" customWidth="1"/>
    <col min="6406" max="6406" width="6" style="10" customWidth="1"/>
    <col min="6407" max="6407" width="5.5" style="10" customWidth="1"/>
    <col min="6408" max="6408" width="9" style="10" customWidth="1"/>
    <col min="6409" max="6409" width="8.5" style="10" customWidth="1"/>
    <col min="6410" max="6410" width="7.5" style="10" customWidth="1"/>
    <col min="6411" max="6411" width="8.25" style="10" customWidth="1"/>
    <col min="6412" max="6412" width="9.125" style="10" customWidth="1"/>
    <col min="6413" max="6413" width="7.625" style="10" customWidth="1"/>
    <col min="6414" max="6419" width="6.5" style="10" customWidth="1"/>
    <col min="6420" max="6425" width="6.5" style="10" bestFit="1" customWidth="1"/>
    <col min="6426" max="6429" width="8.875" style="10" bestFit="1" customWidth="1"/>
    <col min="6430" max="6430" width="9.25" style="10" customWidth="1"/>
    <col min="6431" max="6431" width="10.875" style="10" customWidth="1"/>
    <col min="6432" max="6432" width="9.875" style="10" customWidth="1"/>
    <col min="6433" max="6433" width="11.125" style="10" customWidth="1"/>
    <col min="6434" max="6434" width="10.75" style="10" customWidth="1"/>
    <col min="6435" max="6435" width="7.625" style="10" customWidth="1"/>
    <col min="6436" max="6656" width="9" style="10"/>
    <col min="6657" max="6657" width="4.125" style="10" bestFit="1" customWidth="1"/>
    <col min="6658" max="6658" width="22.5" style="10" customWidth="1"/>
    <col min="6659" max="6659" width="7.375" style="10" customWidth="1"/>
    <col min="6660" max="6660" width="5.875" style="10" customWidth="1"/>
    <col min="6661" max="6661" width="5.5" style="10" customWidth="1"/>
    <col min="6662" max="6662" width="6" style="10" customWidth="1"/>
    <col min="6663" max="6663" width="5.5" style="10" customWidth="1"/>
    <col min="6664" max="6664" width="9" style="10" customWidth="1"/>
    <col min="6665" max="6665" width="8.5" style="10" customWidth="1"/>
    <col min="6666" max="6666" width="7.5" style="10" customWidth="1"/>
    <col min="6667" max="6667" width="8.25" style="10" customWidth="1"/>
    <col min="6668" max="6668" width="9.125" style="10" customWidth="1"/>
    <col min="6669" max="6669" width="7.625" style="10" customWidth="1"/>
    <col min="6670" max="6675" width="6.5" style="10" customWidth="1"/>
    <col min="6676" max="6681" width="6.5" style="10" bestFit="1" customWidth="1"/>
    <col min="6682" max="6685" width="8.875" style="10" bestFit="1" customWidth="1"/>
    <col min="6686" max="6686" width="9.25" style="10" customWidth="1"/>
    <col min="6687" max="6687" width="10.875" style="10" customWidth="1"/>
    <col min="6688" max="6688" width="9.875" style="10" customWidth="1"/>
    <col min="6689" max="6689" width="11.125" style="10" customWidth="1"/>
    <col min="6690" max="6690" width="10.75" style="10" customWidth="1"/>
    <col min="6691" max="6691" width="7.625" style="10" customWidth="1"/>
    <col min="6692" max="6912" width="9" style="10"/>
    <col min="6913" max="6913" width="4.125" style="10" bestFit="1" customWidth="1"/>
    <col min="6914" max="6914" width="22.5" style="10" customWidth="1"/>
    <col min="6915" max="6915" width="7.375" style="10" customWidth="1"/>
    <col min="6916" max="6916" width="5.875" style="10" customWidth="1"/>
    <col min="6917" max="6917" width="5.5" style="10" customWidth="1"/>
    <col min="6918" max="6918" width="6" style="10" customWidth="1"/>
    <col min="6919" max="6919" width="5.5" style="10" customWidth="1"/>
    <col min="6920" max="6920" width="9" style="10" customWidth="1"/>
    <col min="6921" max="6921" width="8.5" style="10" customWidth="1"/>
    <col min="6922" max="6922" width="7.5" style="10" customWidth="1"/>
    <col min="6923" max="6923" width="8.25" style="10" customWidth="1"/>
    <col min="6924" max="6924" width="9.125" style="10" customWidth="1"/>
    <col min="6925" max="6925" width="7.625" style="10" customWidth="1"/>
    <col min="6926" max="6931" width="6.5" style="10" customWidth="1"/>
    <col min="6932" max="6937" width="6.5" style="10" bestFit="1" customWidth="1"/>
    <col min="6938" max="6941" width="8.875" style="10" bestFit="1" customWidth="1"/>
    <col min="6942" max="6942" width="9.25" style="10" customWidth="1"/>
    <col min="6943" max="6943" width="10.875" style="10" customWidth="1"/>
    <col min="6944" max="6944" width="9.875" style="10" customWidth="1"/>
    <col min="6945" max="6945" width="11.125" style="10" customWidth="1"/>
    <col min="6946" max="6946" width="10.75" style="10" customWidth="1"/>
    <col min="6947" max="6947" width="7.625" style="10" customWidth="1"/>
    <col min="6948" max="7168" width="9" style="10"/>
    <col min="7169" max="7169" width="4.125" style="10" bestFit="1" customWidth="1"/>
    <col min="7170" max="7170" width="22.5" style="10" customWidth="1"/>
    <col min="7171" max="7171" width="7.375" style="10" customWidth="1"/>
    <col min="7172" max="7172" width="5.875" style="10" customWidth="1"/>
    <col min="7173" max="7173" width="5.5" style="10" customWidth="1"/>
    <col min="7174" max="7174" width="6" style="10" customWidth="1"/>
    <col min="7175" max="7175" width="5.5" style="10" customWidth="1"/>
    <col min="7176" max="7176" width="9" style="10" customWidth="1"/>
    <col min="7177" max="7177" width="8.5" style="10" customWidth="1"/>
    <col min="7178" max="7178" width="7.5" style="10" customWidth="1"/>
    <col min="7179" max="7179" width="8.25" style="10" customWidth="1"/>
    <col min="7180" max="7180" width="9.125" style="10" customWidth="1"/>
    <col min="7181" max="7181" width="7.625" style="10" customWidth="1"/>
    <col min="7182" max="7187" width="6.5" style="10" customWidth="1"/>
    <col min="7188" max="7193" width="6.5" style="10" bestFit="1" customWidth="1"/>
    <col min="7194" max="7197" width="8.875" style="10" bestFit="1" customWidth="1"/>
    <col min="7198" max="7198" width="9.25" style="10" customWidth="1"/>
    <col min="7199" max="7199" width="10.875" style="10" customWidth="1"/>
    <col min="7200" max="7200" width="9.875" style="10" customWidth="1"/>
    <col min="7201" max="7201" width="11.125" style="10" customWidth="1"/>
    <col min="7202" max="7202" width="10.75" style="10" customWidth="1"/>
    <col min="7203" max="7203" width="7.625" style="10" customWidth="1"/>
    <col min="7204" max="7424" width="9" style="10"/>
    <col min="7425" max="7425" width="4.125" style="10" bestFit="1" customWidth="1"/>
    <col min="7426" max="7426" width="22.5" style="10" customWidth="1"/>
    <col min="7427" max="7427" width="7.375" style="10" customWidth="1"/>
    <col min="7428" max="7428" width="5.875" style="10" customWidth="1"/>
    <col min="7429" max="7429" width="5.5" style="10" customWidth="1"/>
    <col min="7430" max="7430" width="6" style="10" customWidth="1"/>
    <col min="7431" max="7431" width="5.5" style="10" customWidth="1"/>
    <col min="7432" max="7432" width="9" style="10" customWidth="1"/>
    <col min="7433" max="7433" width="8.5" style="10" customWidth="1"/>
    <col min="7434" max="7434" width="7.5" style="10" customWidth="1"/>
    <col min="7435" max="7435" width="8.25" style="10" customWidth="1"/>
    <col min="7436" max="7436" width="9.125" style="10" customWidth="1"/>
    <col min="7437" max="7437" width="7.625" style="10" customWidth="1"/>
    <col min="7438" max="7443" width="6.5" style="10" customWidth="1"/>
    <col min="7444" max="7449" width="6.5" style="10" bestFit="1" customWidth="1"/>
    <col min="7450" max="7453" width="8.875" style="10" bestFit="1" customWidth="1"/>
    <col min="7454" max="7454" width="9.25" style="10" customWidth="1"/>
    <col min="7455" max="7455" width="10.875" style="10" customWidth="1"/>
    <col min="7456" max="7456" width="9.875" style="10" customWidth="1"/>
    <col min="7457" max="7457" width="11.125" style="10" customWidth="1"/>
    <col min="7458" max="7458" width="10.75" style="10" customWidth="1"/>
    <col min="7459" max="7459" width="7.625" style="10" customWidth="1"/>
    <col min="7460" max="7680" width="9" style="10"/>
    <col min="7681" max="7681" width="4.125" style="10" bestFit="1" customWidth="1"/>
    <col min="7682" max="7682" width="22.5" style="10" customWidth="1"/>
    <col min="7683" max="7683" width="7.375" style="10" customWidth="1"/>
    <col min="7684" max="7684" width="5.875" style="10" customWidth="1"/>
    <col min="7685" max="7685" width="5.5" style="10" customWidth="1"/>
    <col min="7686" max="7686" width="6" style="10" customWidth="1"/>
    <col min="7687" max="7687" width="5.5" style="10" customWidth="1"/>
    <col min="7688" max="7688" width="9" style="10" customWidth="1"/>
    <col min="7689" max="7689" width="8.5" style="10" customWidth="1"/>
    <col min="7690" max="7690" width="7.5" style="10" customWidth="1"/>
    <col min="7691" max="7691" width="8.25" style="10" customWidth="1"/>
    <col min="7692" max="7692" width="9.125" style="10" customWidth="1"/>
    <col min="7693" max="7693" width="7.625" style="10" customWidth="1"/>
    <col min="7694" max="7699" width="6.5" style="10" customWidth="1"/>
    <col min="7700" max="7705" width="6.5" style="10" bestFit="1" customWidth="1"/>
    <col min="7706" max="7709" width="8.875" style="10" bestFit="1" customWidth="1"/>
    <col min="7710" max="7710" width="9.25" style="10" customWidth="1"/>
    <col min="7711" max="7711" width="10.875" style="10" customWidth="1"/>
    <col min="7712" max="7712" width="9.875" style="10" customWidth="1"/>
    <col min="7713" max="7713" width="11.125" style="10" customWidth="1"/>
    <col min="7714" max="7714" width="10.75" style="10" customWidth="1"/>
    <col min="7715" max="7715" width="7.625" style="10" customWidth="1"/>
    <col min="7716" max="7936" width="9" style="10"/>
    <col min="7937" max="7937" width="4.125" style="10" bestFit="1" customWidth="1"/>
    <col min="7938" max="7938" width="22.5" style="10" customWidth="1"/>
    <col min="7939" max="7939" width="7.375" style="10" customWidth="1"/>
    <col min="7940" max="7940" width="5.875" style="10" customWidth="1"/>
    <col min="7941" max="7941" width="5.5" style="10" customWidth="1"/>
    <col min="7942" max="7942" width="6" style="10" customWidth="1"/>
    <col min="7943" max="7943" width="5.5" style="10" customWidth="1"/>
    <col min="7944" max="7944" width="9" style="10" customWidth="1"/>
    <col min="7945" max="7945" width="8.5" style="10" customWidth="1"/>
    <col min="7946" max="7946" width="7.5" style="10" customWidth="1"/>
    <col min="7947" max="7947" width="8.25" style="10" customWidth="1"/>
    <col min="7948" max="7948" width="9.125" style="10" customWidth="1"/>
    <col min="7949" max="7949" width="7.625" style="10" customWidth="1"/>
    <col min="7950" max="7955" width="6.5" style="10" customWidth="1"/>
    <col min="7956" max="7961" width="6.5" style="10" bestFit="1" customWidth="1"/>
    <col min="7962" max="7965" width="8.875" style="10" bestFit="1" customWidth="1"/>
    <col min="7966" max="7966" width="9.25" style="10" customWidth="1"/>
    <col min="7967" max="7967" width="10.875" style="10" customWidth="1"/>
    <col min="7968" max="7968" width="9.875" style="10" customWidth="1"/>
    <col min="7969" max="7969" width="11.125" style="10" customWidth="1"/>
    <col min="7970" max="7970" width="10.75" style="10" customWidth="1"/>
    <col min="7971" max="7971" width="7.625" style="10" customWidth="1"/>
    <col min="7972" max="8192" width="9" style="10"/>
    <col min="8193" max="8193" width="4.125" style="10" bestFit="1" customWidth="1"/>
    <col min="8194" max="8194" width="22.5" style="10" customWidth="1"/>
    <col min="8195" max="8195" width="7.375" style="10" customWidth="1"/>
    <col min="8196" max="8196" width="5.875" style="10" customWidth="1"/>
    <col min="8197" max="8197" width="5.5" style="10" customWidth="1"/>
    <col min="8198" max="8198" width="6" style="10" customWidth="1"/>
    <col min="8199" max="8199" width="5.5" style="10" customWidth="1"/>
    <col min="8200" max="8200" width="9" style="10" customWidth="1"/>
    <col min="8201" max="8201" width="8.5" style="10" customWidth="1"/>
    <col min="8202" max="8202" width="7.5" style="10" customWidth="1"/>
    <col min="8203" max="8203" width="8.25" style="10" customWidth="1"/>
    <col min="8204" max="8204" width="9.125" style="10" customWidth="1"/>
    <col min="8205" max="8205" width="7.625" style="10" customWidth="1"/>
    <col min="8206" max="8211" width="6.5" style="10" customWidth="1"/>
    <col min="8212" max="8217" width="6.5" style="10" bestFit="1" customWidth="1"/>
    <col min="8218" max="8221" width="8.875" style="10" bestFit="1" customWidth="1"/>
    <col min="8222" max="8222" width="9.25" style="10" customWidth="1"/>
    <col min="8223" max="8223" width="10.875" style="10" customWidth="1"/>
    <col min="8224" max="8224" width="9.875" style="10" customWidth="1"/>
    <col min="8225" max="8225" width="11.125" style="10" customWidth="1"/>
    <col min="8226" max="8226" width="10.75" style="10" customWidth="1"/>
    <col min="8227" max="8227" width="7.625" style="10" customWidth="1"/>
    <col min="8228" max="8448" width="9" style="10"/>
    <col min="8449" max="8449" width="4.125" style="10" bestFit="1" customWidth="1"/>
    <col min="8450" max="8450" width="22.5" style="10" customWidth="1"/>
    <col min="8451" max="8451" width="7.375" style="10" customWidth="1"/>
    <col min="8452" max="8452" width="5.875" style="10" customWidth="1"/>
    <col min="8453" max="8453" width="5.5" style="10" customWidth="1"/>
    <col min="8454" max="8454" width="6" style="10" customWidth="1"/>
    <col min="8455" max="8455" width="5.5" style="10" customWidth="1"/>
    <col min="8456" max="8456" width="9" style="10" customWidth="1"/>
    <col min="8457" max="8457" width="8.5" style="10" customWidth="1"/>
    <col min="8458" max="8458" width="7.5" style="10" customWidth="1"/>
    <col min="8459" max="8459" width="8.25" style="10" customWidth="1"/>
    <col min="8460" max="8460" width="9.125" style="10" customWidth="1"/>
    <col min="8461" max="8461" width="7.625" style="10" customWidth="1"/>
    <col min="8462" max="8467" width="6.5" style="10" customWidth="1"/>
    <col min="8468" max="8473" width="6.5" style="10" bestFit="1" customWidth="1"/>
    <col min="8474" max="8477" width="8.875" style="10" bestFit="1" customWidth="1"/>
    <col min="8478" max="8478" width="9.25" style="10" customWidth="1"/>
    <col min="8479" max="8479" width="10.875" style="10" customWidth="1"/>
    <col min="8480" max="8480" width="9.875" style="10" customWidth="1"/>
    <col min="8481" max="8481" width="11.125" style="10" customWidth="1"/>
    <col min="8482" max="8482" width="10.75" style="10" customWidth="1"/>
    <col min="8483" max="8483" width="7.625" style="10" customWidth="1"/>
    <col min="8484" max="8704" width="9" style="10"/>
    <col min="8705" max="8705" width="4.125" style="10" bestFit="1" customWidth="1"/>
    <col min="8706" max="8706" width="22.5" style="10" customWidth="1"/>
    <col min="8707" max="8707" width="7.375" style="10" customWidth="1"/>
    <col min="8708" max="8708" width="5.875" style="10" customWidth="1"/>
    <col min="8709" max="8709" width="5.5" style="10" customWidth="1"/>
    <col min="8710" max="8710" width="6" style="10" customWidth="1"/>
    <col min="8711" max="8711" width="5.5" style="10" customWidth="1"/>
    <col min="8712" max="8712" width="9" style="10" customWidth="1"/>
    <col min="8713" max="8713" width="8.5" style="10" customWidth="1"/>
    <col min="8714" max="8714" width="7.5" style="10" customWidth="1"/>
    <col min="8715" max="8715" width="8.25" style="10" customWidth="1"/>
    <col min="8716" max="8716" width="9.125" style="10" customWidth="1"/>
    <col min="8717" max="8717" width="7.625" style="10" customWidth="1"/>
    <col min="8718" max="8723" width="6.5" style="10" customWidth="1"/>
    <col min="8724" max="8729" width="6.5" style="10" bestFit="1" customWidth="1"/>
    <col min="8730" max="8733" width="8.875" style="10" bestFit="1" customWidth="1"/>
    <col min="8734" max="8734" width="9.25" style="10" customWidth="1"/>
    <col min="8735" max="8735" width="10.875" style="10" customWidth="1"/>
    <col min="8736" max="8736" width="9.875" style="10" customWidth="1"/>
    <col min="8737" max="8737" width="11.125" style="10" customWidth="1"/>
    <col min="8738" max="8738" width="10.75" style="10" customWidth="1"/>
    <col min="8739" max="8739" width="7.625" style="10" customWidth="1"/>
    <col min="8740" max="8960" width="9" style="10"/>
    <col min="8961" max="8961" width="4.125" style="10" bestFit="1" customWidth="1"/>
    <col min="8962" max="8962" width="22.5" style="10" customWidth="1"/>
    <col min="8963" max="8963" width="7.375" style="10" customWidth="1"/>
    <col min="8964" max="8964" width="5.875" style="10" customWidth="1"/>
    <col min="8965" max="8965" width="5.5" style="10" customWidth="1"/>
    <col min="8966" max="8966" width="6" style="10" customWidth="1"/>
    <col min="8967" max="8967" width="5.5" style="10" customWidth="1"/>
    <col min="8968" max="8968" width="9" style="10" customWidth="1"/>
    <col min="8969" max="8969" width="8.5" style="10" customWidth="1"/>
    <col min="8970" max="8970" width="7.5" style="10" customWidth="1"/>
    <col min="8971" max="8971" width="8.25" style="10" customWidth="1"/>
    <col min="8972" max="8972" width="9.125" style="10" customWidth="1"/>
    <col min="8973" max="8973" width="7.625" style="10" customWidth="1"/>
    <col min="8974" max="8979" width="6.5" style="10" customWidth="1"/>
    <col min="8980" max="8985" width="6.5" style="10" bestFit="1" customWidth="1"/>
    <col min="8986" max="8989" width="8.875" style="10" bestFit="1" customWidth="1"/>
    <col min="8990" max="8990" width="9.25" style="10" customWidth="1"/>
    <col min="8991" max="8991" width="10.875" style="10" customWidth="1"/>
    <col min="8992" max="8992" width="9.875" style="10" customWidth="1"/>
    <col min="8993" max="8993" width="11.125" style="10" customWidth="1"/>
    <col min="8994" max="8994" width="10.75" style="10" customWidth="1"/>
    <col min="8995" max="8995" width="7.625" style="10" customWidth="1"/>
    <col min="8996" max="9216" width="9" style="10"/>
    <col min="9217" max="9217" width="4.125" style="10" bestFit="1" customWidth="1"/>
    <col min="9218" max="9218" width="22.5" style="10" customWidth="1"/>
    <col min="9219" max="9219" width="7.375" style="10" customWidth="1"/>
    <col min="9220" max="9220" width="5.875" style="10" customWidth="1"/>
    <col min="9221" max="9221" width="5.5" style="10" customWidth="1"/>
    <col min="9222" max="9222" width="6" style="10" customWidth="1"/>
    <col min="9223" max="9223" width="5.5" style="10" customWidth="1"/>
    <col min="9224" max="9224" width="9" style="10" customWidth="1"/>
    <col min="9225" max="9225" width="8.5" style="10" customWidth="1"/>
    <col min="9226" max="9226" width="7.5" style="10" customWidth="1"/>
    <col min="9227" max="9227" width="8.25" style="10" customWidth="1"/>
    <col min="9228" max="9228" width="9.125" style="10" customWidth="1"/>
    <col min="9229" max="9229" width="7.625" style="10" customWidth="1"/>
    <col min="9230" max="9235" width="6.5" style="10" customWidth="1"/>
    <col min="9236" max="9241" width="6.5" style="10" bestFit="1" customWidth="1"/>
    <col min="9242" max="9245" width="8.875" style="10" bestFit="1" customWidth="1"/>
    <col min="9246" max="9246" width="9.25" style="10" customWidth="1"/>
    <col min="9247" max="9247" width="10.875" style="10" customWidth="1"/>
    <col min="9248" max="9248" width="9.875" style="10" customWidth="1"/>
    <col min="9249" max="9249" width="11.125" style="10" customWidth="1"/>
    <col min="9250" max="9250" width="10.75" style="10" customWidth="1"/>
    <col min="9251" max="9251" width="7.625" style="10" customWidth="1"/>
    <col min="9252" max="9472" width="9" style="10"/>
    <col min="9473" max="9473" width="4.125" style="10" bestFit="1" customWidth="1"/>
    <col min="9474" max="9474" width="22.5" style="10" customWidth="1"/>
    <col min="9475" max="9475" width="7.375" style="10" customWidth="1"/>
    <col min="9476" max="9476" width="5.875" style="10" customWidth="1"/>
    <col min="9477" max="9477" width="5.5" style="10" customWidth="1"/>
    <col min="9478" max="9478" width="6" style="10" customWidth="1"/>
    <col min="9479" max="9479" width="5.5" style="10" customWidth="1"/>
    <col min="9480" max="9480" width="9" style="10" customWidth="1"/>
    <col min="9481" max="9481" width="8.5" style="10" customWidth="1"/>
    <col min="9482" max="9482" width="7.5" style="10" customWidth="1"/>
    <col min="9483" max="9483" width="8.25" style="10" customWidth="1"/>
    <col min="9484" max="9484" width="9.125" style="10" customWidth="1"/>
    <col min="9485" max="9485" width="7.625" style="10" customWidth="1"/>
    <col min="9486" max="9491" width="6.5" style="10" customWidth="1"/>
    <col min="9492" max="9497" width="6.5" style="10" bestFit="1" customWidth="1"/>
    <col min="9498" max="9501" width="8.875" style="10" bestFit="1" customWidth="1"/>
    <col min="9502" max="9502" width="9.25" style="10" customWidth="1"/>
    <col min="9503" max="9503" width="10.875" style="10" customWidth="1"/>
    <col min="9504" max="9504" width="9.875" style="10" customWidth="1"/>
    <col min="9505" max="9505" width="11.125" style="10" customWidth="1"/>
    <col min="9506" max="9506" width="10.75" style="10" customWidth="1"/>
    <col min="9507" max="9507" width="7.625" style="10" customWidth="1"/>
    <col min="9508" max="9728" width="9" style="10"/>
    <col min="9729" max="9729" width="4.125" style="10" bestFit="1" customWidth="1"/>
    <col min="9730" max="9730" width="22.5" style="10" customWidth="1"/>
    <col min="9731" max="9731" width="7.375" style="10" customWidth="1"/>
    <col min="9732" max="9732" width="5.875" style="10" customWidth="1"/>
    <col min="9733" max="9733" width="5.5" style="10" customWidth="1"/>
    <col min="9734" max="9734" width="6" style="10" customWidth="1"/>
    <col min="9735" max="9735" width="5.5" style="10" customWidth="1"/>
    <col min="9736" max="9736" width="9" style="10" customWidth="1"/>
    <col min="9737" max="9737" width="8.5" style="10" customWidth="1"/>
    <col min="9738" max="9738" width="7.5" style="10" customWidth="1"/>
    <col min="9739" max="9739" width="8.25" style="10" customWidth="1"/>
    <col min="9740" max="9740" width="9.125" style="10" customWidth="1"/>
    <col min="9741" max="9741" width="7.625" style="10" customWidth="1"/>
    <col min="9742" max="9747" width="6.5" style="10" customWidth="1"/>
    <col min="9748" max="9753" width="6.5" style="10" bestFit="1" customWidth="1"/>
    <col min="9754" max="9757" width="8.875" style="10" bestFit="1" customWidth="1"/>
    <col min="9758" max="9758" width="9.25" style="10" customWidth="1"/>
    <col min="9759" max="9759" width="10.875" style="10" customWidth="1"/>
    <col min="9760" max="9760" width="9.875" style="10" customWidth="1"/>
    <col min="9761" max="9761" width="11.125" style="10" customWidth="1"/>
    <col min="9762" max="9762" width="10.75" style="10" customWidth="1"/>
    <col min="9763" max="9763" width="7.625" style="10" customWidth="1"/>
    <col min="9764" max="9984" width="9" style="10"/>
    <col min="9985" max="9985" width="4.125" style="10" bestFit="1" customWidth="1"/>
    <col min="9986" max="9986" width="22.5" style="10" customWidth="1"/>
    <col min="9987" max="9987" width="7.375" style="10" customWidth="1"/>
    <col min="9988" max="9988" width="5.875" style="10" customWidth="1"/>
    <col min="9989" max="9989" width="5.5" style="10" customWidth="1"/>
    <col min="9990" max="9990" width="6" style="10" customWidth="1"/>
    <col min="9991" max="9991" width="5.5" style="10" customWidth="1"/>
    <col min="9992" max="9992" width="9" style="10" customWidth="1"/>
    <col min="9993" max="9993" width="8.5" style="10" customWidth="1"/>
    <col min="9994" max="9994" width="7.5" style="10" customWidth="1"/>
    <col min="9995" max="9995" width="8.25" style="10" customWidth="1"/>
    <col min="9996" max="9996" width="9.125" style="10" customWidth="1"/>
    <col min="9997" max="9997" width="7.625" style="10" customWidth="1"/>
    <col min="9998" max="10003" width="6.5" style="10" customWidth="1"/>
    <col min="10004" max="10009" width="6.5" style="10" bestFit="1" customWidth="1"/>
    <col min="10010" max="10013" width="8.875" style="10" bestFit="1" customWidth="1"/>
    <col min="10014" max="10014" width="9.25" style="10" customWidth="1"/>
    <col min="10015" max="10015" width="10.875" style="10" customWidth="1"/>
    <col min="10016" max="10016" width="9.875" style="10" customWidth="1"/>
    <col min="10017" max="10017" width="11.125" style="10" customWidth="1"/>
    <col min="10018" max="10018" width="10.75" style="10" customWidth="1"/>
    <col min="10019" max="10019" width="7.625" style="10" customWidth="1"/>
    <col min="10020" max="10240" width="9" style="10"/>
    <col min="10241" max="10241" width="4.125" style="10" bestFit="1" customWidth="1"/>
    <col min="10242" max="10242" width="22.5" style="10" customWidth="1"/>
    <col min="10243" max="10243" width="7.375" style="10" customWidth="1"/>
    <col min="10244" max="10244" width="5.875" style="10" customWidth="1"/>
    <col min="10245" max="10245" width="5.5" style="10" customWidth="1"/>
    <col min="10246" max="10246" width="6" style="10" customWidth="1"/>
    <col min="10247" max="10247" width="5.5" style="10" customWidth="1"/>
    <col min="10248" max="10248" width="9" style="10" customWidth="1"/>
    <col min="10249" max="10249" width="8.5" style="10" customWidth="1"/>
    <col min="10250" max="10250" width="7.5" style="10" customWidth="1"/>
    <col min="10251" max="10251" width="8.25" style="10" customWidth="1"/>
    <col min="10252" max="10252" width="9.125" style="10" customWidth="1"/>
    <col min="10253" max="10253" width="7.625" style="10" customWidth="1"/>
    <col min="10254" max="10259" width="6.5" style="10" customWidth="1"/>
    <col min="10260" max="10265" width="6.5" style="10" bestFit="1" customWidth="1"/>
    <col min="10266" max="10269" width="8.875" style="10" bestFit="1" customWidth="1"/>
    <col min="10270" max="10270" width="9.25" style="10" customWidth="1"/>
    <col min="10271" max="10271" width="10.875" style="10" customWidth="1"/>
    <col min="10272" max="10272" width="9.875" style="10" customWidth="1"/>
    <col min="10273" max="10273" width="11.125" style="10" customWidth="1"/>
    <col min="10274" max="10274" width="10.75" style="10" customWidth="1"/>
    <col min="10275" max="10275" width="7.625" style="10" customWidth="1"/>
    <col min="10276" max="10496" width="9" style="10"/>
    <col min="10497" max="10497" width="4.125" style="10" bestFit="1" customWidth="1"/>
    <col min="10498" max="10498" width="22.5" style="10" customWidth="1"/>
    <col min="10499" max="10499" width="7.375" style="10" customWidth="1"/>
    <col min="10500" max="10500" width="5.875" style="10" customWidth="1"/>
    <col min="10501" max="10501" width="5.5" style="10" customWidth="1"/>
    <col min="10502" max="10502" width="6" style="10" customWidth="1"/>
    <col min="10503" max="10503" width="5.5" style="10" customWidth="1"/>
    <col min="10504" max="10504" width="9" style="10" customWidth="1"/>
    <col min="10505" max="10505" width="8.5" style="10" customWidth="1"/>
    <col min="10506" max="10506" width="7.5" style="10" customWidth="1"/>
    <col min="10507" max="10507" width="8.25" style="10" customWidth="1"/>
    <col min="10508" max="10508" width="9.125" style="10" customWidth="1"/>
    <col min="10509" max="10509" width="7.625" style="10" customWidth="1"/>
    <col min="10510" max="10515" width="6.5" style="10" customWidth="1"/>
    <col min="10516" max="10521" width="6.5" style="10" bestFit="1" customWidth="1"/>
    <col min="10522" max="10525" width="8.875" style="10" bestFit="1" customWidth="1"/>
    <col min="10526" max="10526" width="9.25" style="10" customWidth="1"/>
    <col min="10527" max="10527" width="10.875" style="10" customWidth="1"/>
    <col min="10528" max="10528" width="9.875" style="10" customWidth="1"/>
    <col min="10529" max="10529" width="11.125" style="10" customWidth="1"/>
    <col min="10530" max="10530" width="10.75" style="10" customWidth="1"/>
    <col min="10531" max="10531" width="7.625" style="10" customWidth="1"/>
    <col min="10532" max="10752" width="9" style="10"/>
    <col min="10753" max="10753" width="4.125" style="10" bestFit="1" customWidth="1"/>
    <col min="10754" max="10754" width="22.5" style="10" customWidth="1"/>
    <col min="10755" max="10755" width="7.375" style="10" customWidth="1"/>
    <col min="10756" max="10756" width="5.875" style="10" customWidth="1"/>
    <col min="10757" max="10757" width="5.5" style="10" customWidth="1"/>
    <col min="10758" max="10758" width="6" style="10" customWidth="1"/>
    <col min="10759" max="10759" width="5.5" style="10" customWidth="1"/>
    <col min="10760" max="10760" width="9" style="10" customWidth="1"/>
    <col min="10761" max="10761" width="8.5" style="10" customWidth="1"/>
    <col min="10762" max="10762" width="7.5" style="10" customWidth="1"/>
    <col min="10763" max="10763" width="8.25" style="10" customWidth="1"/>
    <col min="10764" max="10764" width="9.125" style="10" customWidth="1"/>
    <col min="10765" max="10765" width="7.625" style="10" customWidth="1"/>
    <col min="10766" max="10771" width="6.5" style="10" customWidth="1"/>
    <col min="10772" max="10777" width="6.5" style="10" bestFit="1" customWidth="1"/>
    <col min="10778" max="10781" width="8.875" style="10" bestFit="1" customWidth="1"/>
    <col min="10782" max="10782" width="9.25" style="10" customWidth="1"/>
    <col min="10783" max="10783" width="10.875" style="10" customWidth="1"/>
    <col min="10784" max="10784" width="9.875" style="10" customWidth="1"/>
    <col min="10785" max="10785" width="11.125" style="10" customWidth="1"/>
    <col min="10786" max="10786" width="10.75" style="10" customWidth="1"/>
    <col min="10787" max="10787" width="7.625" style="10" customWidth="1"/>
    <col min="10788" max="11008" width="9" style="10"/>
    <col min="11009" max="11009" width="4.125" style="10" bestFit="1" customWidth="1"/>
    <col min="11010" max="11010" width="22.5" style="10" customWidth="1"/>
    <col min="11011" max="11011" width="7.375" style="10" customWidth="1"/>
    <col min="11012" max="11012" width="5.875" style="10" customWidth="1"/>
    <col min="11013" max="11013" width="5.5" style="10" customWidth="1"/>
    <col min="11014" max="11014" width="6" style="10" customWidth="1"/>
    <col min="11015" max="11015" width="5.5" style="10" customWidth="1"/>
    <col min="11016" max="11016" width="9" style="10" customWidth="1"/>
    <col min="11017" max="11017" width="8.5" style="10" customWidth="1"/>
    <col min="11018" max="11018" width="7.5" style="10" customWidth="1"/>
    <col min="11019" max="11019" width="8.25" style="10" customWidth="1"/>
    <col min="11020" max="11020" width="9.125" style="10" customWidth="1"/>
    <col min="11021" max="11021" width="7.625" style="10" customWidth="1"/>
    <col min="11022" max="11027" width="6.5" style="10" customWidth="1"/>
    <col min="11028" max="11033" width="6.5" style="10" bestFit="1" customWidth="1"/>
    <col min="11034" max="11037" width="8.875" style="10" bestFit="1" customWidth="1"/>
    <col min="11038" max="11038" width="9.25" style="10" customWidth="1"/>
    <col min="11039" max="11039" width="10.875" style="10" customWidth="1"/>
    <col min="11040" max="11040" width="9.875" style="10" customWidth="1"/>
    <col min="11041" max="11041" width="11.125" style="10" customWidth="1"/>
    <col min="11042" max="11042" width="10.75" style="10" customWidth="1"/>
    <col min="11043" max="11043" width="7.625" style="10" customWidth="1"/>
    <col min="11044" max="11264" width="9" style="10"/>
    <col min="11265" max="11265" width="4.125" style="10" bestFit="1" customWidth="1"/>
    <col min="11266" max="11266" width="22.5" style="10" customWidth="1"/>
    <col min="11267" max="11267" width="7.375" style="10" customWidth="1"/>
    <col min="11268" max="11268" width="5.875" style="10" customWidth="1"/>
    <col min="11269" max="11269" width="5.5" style="10" customWidth="1"/>
    <col min="11270" max="11270" width="6" style="10" customWidth="1"/>
    <col min="11271" max="11271" width="5.5" style="10" customWidth="1"/>
    <col min="11272" max="11272" width="9" style="10" customWidth="1"/>
    <col min="11273" max="11273" width="8.5" style="10" customWidth="1"/>
    <col min="11274" max="11274" width="7.5" style="10" customWidth="1"/>
    <col min="11275" max="11275" width="8.25" style="10" customWidth="1"/>
    <col min="11276" max="11276" width="9.125" style="10" customWidth="1"/>
    <col min="11277" max="11277" width="7.625" style="10" customWidth="1"/>
    <col min="11278" max="11283" width="6.5" style="10" customWidth="1"/>
    <col min="11284" max="11289" width="6.5" style="10" bestFit="1" customWidth="1"/>
    <col min="11290" max="11293" width="8.875" style="10" bestFit="1" customWidth="1"/>
    <col min="11294" max="11294" width="9.25" style="10" customWidth="1"/>
    <col min="11295" max="11295" width="10.875" style="10" customWidth="1"/>
    <col min="11296" max="11296" width="9.875" style="10" customWidth="1"/>
    <col min="11297" max="11297" width="11.125" style="10" customWidth="1"/>
    <col min="11298" max="11298" width="10.75" style="10" customWidth="1"/>
    <col min="11299" max="11299" width="7.625" style="10" customWidth="1"/>
    <col min="11300" max="11520" width="9" style="10"/>
    <col min="11521" max="11521" width="4.125" style="10" bestFit="1" customWidth="1"/>
    <col min="11522" max="11522" width="22.5" style="10" customWidth="1"/>
    <col min="11523" max="11523" width="7.375" style="10" customWidth="1"/>
    <col min="11524" max="11524" width="5.875" style="10" customWidth="1"/>
    <col min="11525" max="11525" width="5.5" style="10" customWidth="1"/>
    <col min="11526" max="11526" width="6" style="10" customWidth="1"/>
    <col min="11527" max="11527" width="5.5" style="10" customWidth="1"/>
    <col min="11528" max="11528" width="9" style="10" customWidth="1"/>
    <col min="11529" max="11529" width="8.5" style="10" customWidth="1"/>
    <col min="11530" max="11530" width="7.5" style="10" customWidth="1"/>
    <col min="11531" max="11531" width="8.25" style="10" customWidth="1"/>
    <col min="11532" max="11532" width="9.125" style="10" customWidth="1"/>
    <col min="11533" max="11533" width="7.625" style="10" customWidth="1"/>
    <col min="11534" max="11539" width="6.5" style="10" customWidth="1"/>
    <col min="11540" max="11545" width="6.5" style="10" bestFit="1" customWidth="1"/>
    <col min="11546" max="11549" width="8.875" style="10" bestFit="1" customWidth="1"/>
    <col min="11550" max="11550" width="9.25" style="10" customWidth="1"/>
    <col min="11551" max="11551" width="10.875" style="10" customWidth="1"/>
    <col min="11552" max="11552" width="9.875" style="10" customWidth="1"/>
    <col min="11553" max="11553" width="11.125" style="10" customWidth="1"/>
    <col min="11554" max="11554" width="10.75" style="10" customWidth="1"/>
    <col min="11555" max="11555" width="7.625" style="10" customWidth="1"/>
    <col min="11556" max="11776" width="9" style="10"/>
    <col min="11777" max="11777" width="4.125" style="10" bestFit="1" customWidth="1"/>
    <col min="11778" max="11778" width="22.5" style="10" customWidth="1"/>
    <col min="11779" max="11779" width="7.375" style="10" customWidth="1"/>
    <col min="11780" max="11780" width="5.875" style="10" customWidth="1"/>
    <col min="11781" max="11781" width="5.5" style="10" customWidth="1"/>
    <col min="11782" max="11782" width="6" style="10" customWidth="1"/>
    <col min="11783" max="11783" width="5.5" style="10" customWidth="1"/>
    <col min="11784" max="11784" width="9" style="10" customWidth="1"/>
    <col min="11785" max="11785" width="8.5" style="10" customWidth="1"/>
    <col min="11786" max="11786" width="7.5" style="10" customWidth="1"/>
    <col min="11787" max="11787" width="8.25" style="10" customWidth="1"/>
    <col min="11788" max="11788" width="9.125" style="10" customWidth="1"/>
    <col min="11789" max="11789" width="7.625" style="10" customWidth="1"/>
    <col min="11790" max="11795" width="6.5" style="10" customWidth="1"/>
    <col min="11796" max="11801" width="6.5" style="10" bestFit="1" customWidth="1"/>
    <col min="11802" max="11805" width="8.875" style="10" bestFit="1" customWidth="1"/>
    <col min="11806" max="11806" width="9.25" style="10" customWidth="1"/>
    <col min="11807" max="11807" width="10.875" style="10" customWidth="1"/>
    <col min="11808" max="11808" width="9.875" style="10" customWidth="1"/>
    <col min="11809" max="11809" width="11.125" style="10" customWidth="1"/>
    <col min="11810" max="11810" width="10.75" style="10" customWidth="1"/>
    <col min="11811" max="11811" width="7.625" style="10" customWidth="1"/>
    <col min="11812" max="12032" width="9" style="10"/>
    <col min="12033" max="12033" width="4.125" style="10" bestFit="1" customWidth="1"/>
    <col min="12034" max="12034" width="22.5" style="10" customWidth="1"/>
    <col min="12035" max="12035" width="7.375" style="10" customWidth="1"/>
    <col min="12036" max="12036" width="5.875" style="10" customWidth="1"/>
    <col min="12037" max="12037" width="5.5" style="10" customWidth="1"/>
    <col min="12038" max="12038" width="6" style="10" customWidth="1"/>
    <col min="12039" max="12039" width="5.5" style="10" customWidth="1"/>
    <col min="12040" max="12040" width="9" style="10" customWidth="1"/>
    <col min="12041" max="12041" width="8.5" style="10" customWidth="1"/>
    <col min="12042" max="12042" width="7.5" style="10" customWidth="1"/>
    <col min="12043" max="12043" width="8.25" style="10" customWidth="1"/>
    <col min="12044" max="12044" width="9.125" style="10" customWidth="1"/>
    <col min="12045" max="12045" width="7.625" style="10" customWidth="1"/>
    <col min="12046" max="12051" width="6.5" style="10" customWidth="1"/>
    <col min="12052" max="12057" width="6.5" style="10" bestFit="1" customWidth="1"/>
    <col min="12058" max="12061" width="8.875" style="10" bestFit="1" customWidth="1"/>
    <col min="12062" max="12062" width="9.25" style="10" customWidth="1"/>
    <col min="12063" max="12063" width="10.875" style="10" customWidth="1"/>
    <col min="12064" max="12064" width="9.875" style="10" customWidth="1"/>
    <col min="12065" max="12065" width="11.125" style="10" customWidth="1"/>
    <col min="12066" max="12066" width="10.75" style="10" customWidth="1"/>
    <col min="12067" max="12067" width="7.625" style="10" customWidth="1"/>
    <col min="12068" max="12288" width="9" style="10"/>
    <col min="12289" max="12289" width="4.125" style="10" bestFit="1" customWidth="1"/>
    <col min="12290" max="12290" width="22.5" style="10" customWidth="1"/>
    <col min="12291" max="12291" width="7.375" style="10" customWidth="1"/>
    <col min="12292" max="12292" width="5.875" style="10" customWidth="1"/>
    <col min="12293" max="12293" width="5.5" style="10" customWidth="1"/>
    <col min="12294" max="12294" width="6" style="10" customWidth="1"/>
    <col min="12295" max="12295" width="5.5" style="10" customWidth="1"/>
    <col min="12296" max="12296" width="9" style="10" customWidth="1"/>
    <col min="12297" max="12297" width="8.5" style="10" customWidth="1"/>
    <col min="12298" max="12298" width="7.5" style="10" customWidth="1"/>
    <col min="12299" max="12299" width="8.25" style="10" customWidth="1"/>
    <col min="12300" max="12300" width="9.125" style="10" customWidth="1"/>
    <col min="12301" max="12301" width="7.625" style="10" customWidth="1"/>
    <col min="12302" max="12307" width="6.5" style="10" customWidth="1"/>
    <col min="12308" max="12313" width="6.5" style="10" bestFit="1" customWidth="1"/>
    <col min="12314" max="12317" width="8.875" style="10" bestFit="1" customWidth="1"/>
    <col min="12318" max="12318" width="9.25" style="10" customWidth="1"/>
    <col min="12319" max="12319" width="10.875" style="10" customWidth="1"/>
    <col min="12320" max="12320" width="9.875" style="10" customWidth="1"/>
    <col min="12321" max="12321" width="11.125" style="10" customWidth="1"/>
    <col min="12322" max="12322" width="10.75" style="10" customWidth="1"/>
    <col min="12323" max="12323" width="7.625" style="10" customWidth="1"/>
    <col min="12324" max="12544" width="9" style="10"/>
    <col min="12545" max="12545" width="4.125" style="10" bestFit="1" customWidth="1"/>
    <col min="12546" max="12546" width="22.5" style="10" customWidth="1"/>
    <col min="12547" max="12547" width="7.375" style="10" customWidth="1"/>
    <col min="12548" max="12548" width="5.875" style="10" customWidth="1"/>
    <col min="12549" max="12549" width="5.5" style="10" customWidth="1"/>
    <col min="12550" max="12550" width="6" style="10" customWidth="1"/>
    <col min="12551" max="12551" width="5.5" style="10" customWidth="1"/>
    <col min="12552" max="12552" width="9" style="10" customWidth="1"/>
    <col min="12553" max="12553" width="8.5" style="10" customWidth="1"/>
    <col min="12554" max="12554" width="7.5" style="10" customWidth="1"/>
    <col min="12555" max="12555" width="8.25" style="10" customWidth="1"/>
    <col min="12556" max="12556" width="9.125" style="10" customWidth="1"/>
    <col min="12557" max="12557" width="7.625" style="10" customWidth="1"/>
    <col min="12558" max="12563" width="6.5" style="10" customWidth="1"/>
    <col min="12564" max="12569" width="6.5" style="10" bestFit="1" customWidth="1"/>
    <col min="12570" max="12573" width="8.875" style="10" bestFit="1" customWidth="1"/>
    <col min="12574" max="12574" width="9.25" style="10" customWidth="1"/>
    <col min="12575" max="12575" width="10.875" style="10" customWidth="1"/>
    <col min="12576" max="12576" width="9.875" style="10" customWidth="1"/>
    <col min="12577" max="12577" width="11.125" style="10" customWidth="1"/>
    <col min="12578" max="12578" width="10.75" style="10" customWidth="1"/>
    <col min="12579" max="12579" width="7.625" style="10" customWidth="1"/>
    <col min="12580" max="12800" width="9" style="10"/>
    <col min="12801" max="12801" width="4.125" style="10" bestFit="1" customWidth="1"/>
    <col min="12802" max="12802" width="22.5" style="10" customWidth="1"/>
    <col min="12803" max="12803" width="7.375" style="10" customWidth="1"/>
    <col min="12804" max="12804" width="5.875" style="10" customWidth="1"/>
    <col min="12805" max="12805" width="5.5" style="10" customWidth="1"/>
    <col min="12806" max="12806" width="6" style="10" customWidth="1"/>
    <col min="12807" max="12807" width="5.5" style="10" customWidth="1"/>
    <col min="12808" max="12808" width="9" style="10" customWidth="1"/>
    <col min="12809" max="12809" width="8.5" style="10" customWidth="1"/>
    <col min="12810" max="12810" width="7.5" style="10" customWidth="1"/>
    <col min="12811" max="12811" width="8.25" style="10" customWidth="1"/>
    <col min="12812" max="12812" width="9.125" style="10" customWidth="1"/>
    <col min="12813" max="12813" width="7.625" style="10" customWidth="1"/>
    <col min="12814" max="12819" width="6.5" style="10" customWidth="1"/>
    <col min="12820" max="12825" width="6.5" style="10" bestFit="1" customWidth="1"/>
    <col min="12826" max="12829" width="8.875" style="10" bestFit="1" customWidth="1"/>
    <col min="12830" max="12830" width="9.25" style="10" customWidth="1"/>
    <col min="12831" max="12831" width="10.875" style="10" customWidth="1"/>
    <col min="12832" max="12832" width="9.875" style="10" customWidth="1"/>
    <col min="12833" max="12833" width="11.125" style="10" customWidth="1"/>
    <col min="12834" max="12834" width="10.75" style="10" customWidth="1"/>
    <col min="12835" max="12835" width="7.625" style="10" customWidth="1"/>
    <col min="12836" max="13056" width="9" style="10"/>
    <col min="13057" max="13057" width="4.125" style="10" bestFit="1" customWidth="1"/>
    <col min="13058" max="13058" width="22.5" style="10" customWidth="1"/>
    <col min="13059" max="13059" width="7.375" style="10" customWidth="1"/>
    <col min="13060" max="13060" width="5.875" style="10" customWidth="1"/>
    <col min="13061" max="13061" width="5.5" style="10" customWidth="1"/>
    <col min="13062" max="13062" width="6" style="10" customWidth="1"/>
    <col min="13063" max="13063" width="5.5" style="10" customWidth="1"/>
    <col min="13064" max="13064" width="9" style="10" customWidth="1"/>
    <col min="13065" max="13065" width="8.5" style="10" customWidth="1"/>
    <col min="13066" max="13066" width="7.5" style="10" customWidth="1"/>
    <col min="13067" max="13067" width="8.25" style="10" customWidth="1"/>
    <col min="13068" max="13068" width="9.125" style="10" customWidth="1"/>
    <col min="13069" max="13069" width="7.625" style="10" customWidth="1"/>
    <col min="13070" max="13075" width="6.5" style="10" customWidth="1"/>
    <col min="13076" max="13081" width="6.5" style="10" bestFit="1" customWidth="1"/>
    <col min="13082" max="13085" width="8.875" style="10" bestFit="1" customWidth="1"/>
    <col min="13086" max="13086" width="9.25" style="10" customWidth="1"/>
    <col min="13087" max="13087" width="10.875" style="10" customWidth="1"/>
    <col min="13088" max="13088" width="9.875" style="10" customWidth="1"/>
    <col min="13089" max="13089" width="11.125" style="10" customWidth="1"/>
    <col min="13090" max="13090" width="10.75" style="10" customWidth="1"/>
    <col min="13091" max="13091" width="7.625" style="10" customWidth="1"/>
    <col min="13092" max="13312" width="9" style="10"/>
    <col min="13313" max="13313" width="4.125" style="10" bestFit="1" customWidth="1"/>
    <col min="13314" max="13314" width="22.5" style="10" customWidth="1"/>
    <col min="13315" max="13315" width="7.375" style="10" customWidth="1"/>
    <col min="13316" max="13316" width="5.875" style="10" customWidth="1"/>
    <col min="13317" max="13317" width="5.5" style="10" customWidth="1"/>
    <col min="13318" max="13318" width="6" style="10" customWidth="1"/>
    <col min="13319" max="13319" width="5.5" style="10" customWidth="1"/>
    <col min="13320" max="13320" width="9" style="10" customWidth="1"/>
    <col min="13321" max="13321" width="8.5" style="10" customWidth="1"/>
    <col min="13322" max="13322" width="7.5" style="10" customWidth="1"/>
    <col min="13323" max="13323" width="8.25" style="10" customWidth="1"/>
    <col min="13324" max="13324" width="9.125" style="10" customWidth="1"/>
    <col min="13325" max="13325" width="7.625" style="10" customWidth="1"/>
    <col min="13326" max="13331" width="6.5" style="10" customWidth="1"/>
    <col min="13332" max="13337" width="6.5" style="10" bestFit="1" customWidth="1"/>
    <col min="13338" max="13341" width="8.875" style="10" bestFit="1" customWidth="1"/>
    <col min="13342" max="13342" width="9.25" style="10" customWidth="1"/>
    <col min="13343" max="13343" width="10.875" style="10" customWidth="1"/>
    <col min="13344" max="13344" width="9.875" style="10" customWidth="1"/>
    <col min="13345" max="13345" width="11.125" style="10" customWidth="1"/>
    <col min="13346" max="13346" width="10.75" style="10" customWidth="1"/>
    <col min="13347" max="13347" width="7.625" style="10" customWidth="1"/>
    <col min="13348" max="13568" width="9" style="10"/>
    <col min="13569" max="13569" width="4.125" style="10" bestFit="1" customWidth="1"/>
    <col min="13570" max="13570" width="22.5" style="10" customWidth="1"/>
    <col min="13571" max="13571" width="7.375" style="10" customWidth="1"/>
    <col min="13572" max="13572" width="5.875" style="10" customWidth="1"/>
    <col min="13573" max="13573" width="5.5" style="10" customWidth="1"/>
    <col min="13574" max="13574" width="6" style="10" customWidth="1"/>
    <col min="13575" max="13575" width="5.5" style="10" customWidth="1"/>
    <col min="13576" max="13576" width="9" style="10" customWidth="1"/>
    <col min="13577" max="13577" width="8.5" style="10" customWidth="1"/>
    <col min="13578" max="13578" width="7.5" style="10" customWidth="1"/>
    <col min="13579" max="13579" width="8.25" style="10" customWidth="1"/>
    <col min="13580" max="13580" width="9.125" style="10" customWidth="1"/>
    <col min="13581" max="13581" width="7.625" style="10" customWidth="1"/>
    <col min="13582" max="13587" width="6.5" style="10" customWidth="1"/>
    <col min="13588" max="13593" width="6.5" style="10" bestFit="1" customWidth="1"/>
    <col min="13594" max="13597" width="8.875" style="10" bestFit="1" customWidth="1"/>
    <col min="13598" max="13598" width="9.25" style="10" customWidth="1"/>
    <col min="13599" max="13599" width="10.875" style="10" customWidth="1"/>
    <col min="13600" max="13600" width="9.875" style="10" customWidth="1"/>
    <col min="13601" max="13601" width="11.125" style="10" customWidth="1"/>
    <col min="13602" max="13602" width="10.75" style="10" customWidth="1"/>
    <col min="13603" max="13603" width="7.625" style="10" customWidth="1"/>
    <col min="13604" max="13824" width="9" style="10"/>
    <col min="13825" max="13825" width="4.125" style="10" bestFit="1" customWidth="1"/>
    <col min="13826" max="13826" width="22.5" style="10" customWidth="1"/>
    <col min="13827" max="13827" width="7.375" style="10" customWidth="1"/>
    <col min="13828" max="13828" width="5.875" style="10" customWidth="1"/>
    <col min="13829" max="13829" width="5.5" style="10" customWidth="1"/>
    <col min="13830" max="13830" width="6" style="10" customWidth="1"/>
    <col min="13831" max="13831" width="5.5" style="10" customWidth="1"/>
    <col min="13832" max="13832" width="9" style="10" customWidth="1"/>
    <col min="13833" max="13833" width="8.5" style="10" customWidth="1"/>
    <col min="13834" max="13834" width="7.5" style="10" customWidth="1"/>
    <col min="13835" max="13835" width="8.25" style="10" customWidth="1"/>
    <col min="13836" max="13836" width="9.125" style="10" customWidth="1"/>
    <col min="13837" max="13837" width="7.625" style="10" customWidth="1"/>
    <col min="13838" max="13843" width="6.5" style="10" customWidth="1"/>
    <col min="13844" max="13849" width="6.5" style="10" bestFit="1" customWidth="1"/>
    <col min="13850" max="13853" width="8.875" style="10" bestFit="1" customWidth="1"/>
    <col min="13854" max="13854" width="9.25" style="10" customWidth="1"/>
    <col min="13855" max="13855" width="10.875" style="10" customWidth="1"/>
    <col min="13856" max="13856" width="9.875" style="10" customWidth="1"/>
    <col min="13857" max="13857" width="11.125" style="10" customWidth="1"/>
    <col min="13858" max="13858" width="10.75" style="10" customWidth="1"/>
    <col min="13859" max="13859" width="7.625" style="10" customWidth="1"/>
    <col min="13860" max="14080" width="9" style="10"/>
    <col min="14081" max="14081" width="4.125" style="10" bestFit="1" customWidth="1"/>
    <col min="14082" max="14082" width="22.5" style="10" customWidth="1"/>
    <col min="14083" max="14083" width="7.375" style="10" customWidth="1"/>
    <col min="14084" max="14084" width="5.875" style="10" customWidth="1"/>
    <col min="14085" max="14085" width="5.5" style="10" customWidth="1"/>
    <col min="14086" max="14086" width="6" style="10" customWidth="1"/>
    <col min="14087" max="14087" width="5.5" style="10" customWidth="1"/>
    <col min="14088" max="14088" width="9" style="10" customWidth="1"/>
    <col min="14089" max="14089" width="8.5" style="10" customWidth="1"/>
    <col min="14090" max="14090" width="7.5" style="10" customWidth="1"/>
    <col min="14091" max="14091" width="8.25" style="10" customWidth="1"/>
    <col min="14092" max="14092" width="9.125" style="10" customWidth="1"/>
    <col min="14093" max="14093" width="7.625" style="10" customWidth="1"/>
    <col min="14094" max="14099" width="6.5" style="10" customWidth="1"/>
    <col min="14100" max="14105" width="6.5" style="10" bestFit="1" customWidth="1"/>
    <col min="14106" max="14109" width="8.875" style="10" bestFit="1" customWidth="1"/>
    <col min="14110" max="14110" width="9.25" style="10" customWidth="1"/>
    <col min="14111" max="14111" width="10.875" style="10" customWidth="1"/>
    <col min="14112" max="14112" width="9.875" style="10" customWidth="1"/>
    <col min="14113" max="14113" width="11.125" style="10" customWidth="1"/>
    <col min="14114" max="14114" width="10.75" style="10" customWidth="1"/>
    <col min="14115" max="14115" width="7.625" style="10" customWidth="1"/>
    <col min="14116" max="14336" width="9" style="10"/>
    <col min="14337" max="14337" width="4.125" style="10" bestFit="1" customWidth="1"/>
    <col min="14338" max="14338" width="22.5" style="10" customWidth="1"/>
    <col min="14339" max="14339" width="7.375" style="10" customWidth="1"/>
    <col min="14340" max="14340" width="5.875" style="10" customWidth="1"/>
    <col min="14341" max="14341" width="5.5" style="10" customWidth="1"/>
    <col min="14342" max="14342" width="6" style="10" customWidth="1"/>
    <col min="14343" max="14343" width="5.5" style="10" customWidth="1"/>
    <col min="14344" max="14344" width="9" style="10" customWidth="1"/>
    <col min="14345" max="14345" width="8.5" style="10" customWidth="1"/>
    <col min="14346" max="14346" width="7.5" style="10" customWidth="1"/>
    <col min="14347" max="14347" width="8.25" style="10" customWidth="1"/>
    <col min="14348" max="14348" width="9.125" style="10" customWidth="1"/>
    <col min="14349" max="14349" width="7.625" style="10" customWidth="1"/>
    <col min="14350" max="14355" width="6.5" style="10" customWidth="1"/>
    <col min="14356" max="14361" width="6.5" style="10" bestFit="1" customWidth="1"/>
    <col min="14362" max="14365" width="8.875" style="10" bestFit="1" customWidth="1"/>
    <col min="14366" max="14366" width="9.25" style="10" customWidth="1"/>
    <col min="14367" max="14367" width="10.875" style="10" customWidth="1"/>
    <col min="14368" max="14368" width="9.875" style="10" customWidth="1"/>
    <col min="14369" max="14369" width="11.125" style="10" customWidth="1"/>
    <col min="14370" max="14370" width="10.75" style="10" customWidth="1"/>
    <col min="14371" max="14371" width="7.625" style="10" customWidth="1"/>
    <col min="14372" max="14592" width="9" style="10"/>
    <col min="14593" max="14593" width="4.125" style="10" bestFit="1" customWidth="1"/>
    <col min="14594" max="14594" width="22.5" style="10" customWidth="1"/>
    <col min="14595" max="14595" width="7.375" style="10" customWidth="1"/>
    <col min="14596" max="14596" width="5.875" style="10" customWidth="1"/>
    <col min="14597" max="14597" width="5.5" style="10" customWidth="1"/>
    <col min="14598" max="14598" width="6" style="10" customWidth="1"/>
    <col min="14599" max="14599" width="5.5" style="10" customWidth="1"/>
    <col min="14600" max="14600" width="9" style="10" customWidth="1"/>
    <col min="14601" max="14601" width="8.5" style="10" customWidth="1"/>
    <col min="14602" max="14602" width="7.5" style="10" customWidth="1"/>
    <col min="14603" max="14603" width="8.25" style="10" customWidth="1"/>
    <col min="14604" max="14604" width="9.125" style="10" customWidth="1"/>
    <col min="14605" max="14605" width="7.625" style="10" customWidth="1"/>
    <col min="14606" max="14611" width="6.5" style="10" customWidth="1"/>
    <col min="14612" max="14617" width="6.5" style="10" bestFit="1" customWidth="1"/>
    <col min="14618" max="14621" width="8.875" style="10" bestFit="1" customWidth="1"/>
    <col min="14622" max="14622" width="9.25" style="10" customWidth="1"/>
    <col min="14623" max="14623" width="10.875" style="10" customWidth="1"/>
    <col min="14624" max="14624" width="9.875" style="10" customWidth="1"/>
    <col min="14625" max="14625" width="11.125" style="10" customWidth="1"/>
    <col min="14626" max="14626" width="10.75" style="10" customWidth="1"/>
    <col min="14627" max="14627" width="7.625" style="10" customWidth="1"/>
    <col min="14628" max="14848" width="9" style="10"/>
    <col min="14849" max="14849" width="4.125" style="10" bestFit="1" customWidth="1"/>
    <col min="14850" max="14850" width="22.5" style="10" customWidth="1"/>
    <col min="14851" max="14851" width="7.375" style="10" customWidth="1"/>
    <col min="14852" max="14852" width="5.875" style="10" customWidth="1"/>
    <col min="14853" max="14853" width="5.5" style="10" customWidth="1"/>
    <col min="14854" max="14854" width="6" style="10" customWidth="1"/>
    <col min="14855" max="14855" width="5.5" style="10" customWidth="1"/>
    <col min="14856" max="14856" width="9" style="10" customWidth="1"/>
    <col min="14857" max="14857" width="8.5" style="10" customWidth="1"/>
    <col min="14858" max="14858" width="7.5" style="10" customWidth="1"/>
    <col min="14859" max="14859" width="8.25" style="10" customWidth="1"/>
    <col min="14860" max="14860" width="9.125" style="10" customWidth="1"/>
    <col min="14861" max="14861" width="7.625" style="10" customWidth="1"/>
    <col min="14862" max="14867" width="6.5" style="10" customWidth="1"/>
    <col min="14868" max="14873" width="6.5" style="10" bestFit="1" customWidth="1"/>
    <col min="14874" max="14877" width="8.875" style="10" bestFit="1" customWidth="1"/>
    <col min="14878" max="14878" width="9.25" style="10" customWidth="1"/>
    <col min="14879" max="14879" width="10.875" style="10" customWidth="1"/>
    <col min="14880" max="14880" width="9.875" style="10" customWidth="1"/>
    <col min="14881" max="14881" width="11.125" style="10" customWidth="1"/>
    <col min="14882" max="14882" width="10.75" style="10" customWidth="1"/>
    <col min="14883" max="14883" width="7.625" style="10" customWidth="1"/>
    <col min="14884" max="15104" width="9" style="10"/>
    <col min="15105" max="15105" width="4.125" style="10" bestFit="1" customWidth="1"/>
    <col min="15106" max="15106" width="22.5" style="10" customWidth="1"/>
    <col min="15107" max="15107" width="7.375" style="10" customWidth="1"/>
    <col min="15108" max="15108" width="5.875" style="10" customWidth="1"/>
    <col min="15109" max="15109" width="5.5" style="10" customWidth="1"/>
    <col min="15110" max="15110" width="6" style="10" customWidth="1"/>
    <col min="15111" max="15111" width="5.5" style="10" customWidth="1"/>
    <col min="15112" max="15112" width="9" style="10" customWidth="1"/>
    <col min="15113" max="15113" width="8.5" style="10" customWidth="1"/>
    <col min="15114" max="15114" width="7.5" style="10" customWidth="1"/>
    <col min="15115" max="15115" width="8.25" style="10" customWidth="1"/>
    <col min="15116" max="15116" width="9.125" style="10" customWidth="1"/>
    <col min="15117" max="15117" width="7.625" style="10" customWidth="1"/>
    <col min="15118" max="15123" width="6.5" style="10" customWidth="1"/>
    <col min="15124" max="15129" width="6.5" style="10" bestFit="1" customWidth="1"/>
    <col min="15130" max="15133" width="8.875" style="10" bestFit="1" customWidth="1"/>
    <col min="15134" max="15134" width="9.25" style="10" customWidth="1"/>
    <col min="15135" max="15135" width="10.875" style="10" customWidth="1"/>
    <col min="15136" max="15136" width="9.875" style="10" customWidth="1"/>
    <col min="15137" max="15137" width="11.125" style="10" customWidth="1"/>
    <col min="15138" max="15138" width="10.75" style="10" customWidth="1"/>
    <col min="15139" max="15139" width="7.625" style="10" customWidth="1"/>
    <col min="15140" max="15360" width="9" style="10"/>
    <col min="15361" max="15361" width="4.125" style="10" bestFit="1" customWidth="1"/>
    <col min="15362" max="15362" width="22.5" style="10" customWidth="1"/>
    <col min="15363" max="15363" width="7.375" style="10" customWidth="1"/>
    <col min="15364" max="15364" width="5.875" style="10" customWidth="1"/>
    <col min="15365" max="15365" width="5.5" style="10" customWidth="1"/>
    <col min="15366" max="15366" width="6" style="10" customWidth="1"/>
    <col min="15367" max="15367" width="5.5" style="10" customWidth="1"/>
    <col min="15368" max="15368" width="9" style="10" customWidth="1"/>
    <col min="15369" max="15369" width="8.5" style="10" customWidth="1"/>
    <col min="15370" max="15370" width="7.5" style="10" customWidth="1"/>
    <col min="15371" max="15371" width="8.25" style="10" customWidth="1"/>
    <col min="15372" max="15372" width="9.125" style="10" customWidth="1"/>
    <col min="15373" max="15373" width="7.625" style="10" customWidth="1"/>
    <col min="15374" max="15379" width="6.5" style="10" customWidth="1"/>
    <col min="15380" max="15385" width="6.5" style="10" bestFit="1" customWidth="1"/>
    <col min="15386" max="15389" width="8.875" style="10" bestFit="1" customWidth="1"/>
    <col min="15390" max="15390" width="9.25" style="10" customWidth="1"/>
    <col min="15391" max="15391" width="10.875" style="10" customWidth="1"/>
    <col min="15392" max="15392" width="9.875" style="10" customWidth="1"/>
    <col min="15393" max="15393" width="11.125" style="10" customWidth="1"/>
    <col min="15394" max="15394" width="10.75" style="10" customWidth="1"/>
    <col min="15395" max="15395" width="7.625" style="10" customWidth="1"/>
    <col min="15396" max="15616" width="9" style="10"/>
    <col min="15617" max="15617" width="4.125" style="10" bestFit="1" customWidth="1"/>
    <col min="15618" max="15618" width="22.5" style="10" customWidth="1"/>
    <col min="15619" max="15619" width="7.375" style="10" customWidth="1"/>
    <col min="15620" max="15620" width="5.875" style="10" customWidth="1"/>
    <col min="15621" max="15621" width="5.5" style="10" customWidth="1"/>
    <col min="15622" max="15622" width="6" style="10" customWidth="1"/>
    <col min="15623" max="15623" width="5.5" style="10" customWidth="1"/>
    <col min="15624" max="15624" width="9" style="10" customWidth="1"/>
    <col min="15625" max="15625" width="8.5" style="10" customWidth="1"/>
    <col min="15626" max="15626" width="7.5" style="10" customWidth="1"/>
    <col min="15627" max="15627" width="8.25" style="10" customWidth="1"/>
    <col min="15628" max="15628" width="9.125" style="10" customWidth="1"/>
    <col min="15629" max="15629" width="7.625" style="10" customWidth="1"/>
    <col min="15630" max="15635" width="6.5" style="10" customWidth="1"/>
    <col min="15636" max="15641" width="6.5" style="10" bestFit="1" customWidth="1"/>
    <col min="15642" max="15645" width="8.875" style="10" bestFit="1" customWidth="1"/>
    <col min="15646" max="15646" width="9.25" style="10" customWidth="1"/>
    <col min="15647" max="15647" width="10.875" style="10" customWidth="1"/>
    <col min="15648" max="15648" width="9.875" style="10" customWidth="1"/>
    <col min="15649" max="15649" width="11.125" style="10" customWidth="1"/>
    <col min="15650" max="15650" width="10.75" style="10" customWidth="1"/>
    <col min="15651" max="15651" width="7.625" style="10" customWidth="1"/>
    <col min="15652" max="15872" width="9" style="10"/>
    <col min="15873" max="15873" width="4.125" style="10" bestFit="1" customWidth="1"/>
    <col min="15874" max="15874" width="22.5" style="10" customWidth="1"/>
    <col min="15875" max="15875" width="7.375" style="10" customWidth="1"/>
    <col min="15876" max="15876" width="5.875" style="10" customWidth="1"/>
    <col min="15877" max="15877" width="5.5" style="10" customWidth="1"/>
    <col min="15878" max="15878" width="6" style="10" customWidth="1"/>
    <col min="15879" max="15879" width="5.5" style="10" customWidth="1"/>
    <col min="15880" max="15880" width="9" style="10" customWidth="1"/>
    <col min="15881" max="15881" width="8.5" style="10" customWidth="1"/>
    <col min="15882" max="15882" width="7.5" style="10" customWidth="1"/>
    <col min="15883" max="15883" width="8.25" style="10" customWidth="1"/>
    <col min="15884" max="15884" width="9.125" style="10" customWidth="1"/>
    <col min="15885" max="15885" width="7.625" style="10" customWidth="1"/>
    <col min="15886" max="15891" width="6.5" style="10" customWidth="1"/>
    <col min="15892" max="15897" width="6.5" style="10" bestFit="1" customWidth="1"/>
    <col min="15898" max="15901" width="8.875" style="10" bestFit="1" customWidth="1"/>
    <col min="15902" max="15902" width="9.25" style="10" customWidth="1"/>
    <col min="15903" max="15903" width="10.875" style="10" customWidth="1"/>
    <col min="15904" max="15904" width="9.875" style="10" customWidth="1"/>
    <col min="15905" max="15905" width="11.125" style="10" customWidth="1"/>
    <col min="15906" max="15906" width="10.75" style="10" customWidth="1"/>
    <col min="15907" max="15907" width="7.625" style="10" customWidth="1"/>
    <col min="15908" max="16128" width="9" style="10"/>
    <col min="16129" max="16129" width="4.125" style="10" bestFit="1" customWidth="1"/>
    <col min="16130" max="16130" width="22.5" style="10" customWidth="1"/>
    <col min="16131" max="16131" width="7.375" style="10" customWidth="1"/>
    <col min="16132" max="16132" width="5.875" style="10" customWidth="1"/>
    <col min="16133" max="16133" width="5.5" style="10" customWidth="1"/>
    <col min="16134" max="16134" width="6" style="10" customWidth="1"/>
    <col min="16135" max="16135" width="5.5" style="10" customWidth="1"/>
    <col min="16136" max="16136" width="9" style="10" customWidth="1"/>
    <col min="16137" max="16137" width="8.5" style="10" customWidth="1"/>
    <col min="16138" max="16138" width="7.5" style="10" customWidth="1"/>
    <col min="16139" max="16139" width="8.25" style="10" customWidth="1"/>
    <col min="16140" max="16140" width="9.125" style="10" customWidth="1"/>
    <col min="16141" max="16141" width="7.625" style="10" customWidth="1"/>
    <col min="16142" max="16147" width="6.5" style="10" customWidth="1"/>
    <col min="16148" max="16153" width="6.5" style="10" bestFit="1" customWidth="1"/>
    <col min="16154" max="16157" width="8.875" style="10" bestFit="1" customWidth="1"/>
    <col min="16158" max="16158" width="9.25" style="10" customWidth="1"/>
    <col min="16159" max="16159" width="10.875" style="10" customWidth="1"/>
    <col min="16160" max="16160" width="9.875" style="10" customWidth="1"/>
    <col min="16161" max="16161" width="11.125" style="10" customWidth="1"/>
    <col min="16162" max="16162" width="10.75" style="10" customWidth="1"/>
    <col min="16163" max="16163" width="7.625" style="10" customWidth="1"/>
    <col min="16164" max="16384" width="9" style="10"/>
  </cols>
  <sheetData>
    <row r="1" spans="1:32" s="11" customFormat="1" ht="26.25" customHeight="1">
      <c r="B1" s="11" t="s">
        <v>2989</v>
      </c>
      <c r="D1" s="402"/>
      <c r="E1" s="402"/>
      <c r="F1" s="402"/>
      <c r="G1" s="402"/>
      <c r="H1" s="402"/>
      <c r="I1" s="402"/>
      <c r="J1" s="402"/>
    </row>
    <row r="2" spans="1:32" s="11" customFormat="1" ht="26.25" customHeight="1" thickBot="1">
      <c r="B2" s="11" t="s">
        <v>2990</v>
      </c>
    </row>
    <row r="3" spans="1:32" ht="25.9" customHeight="1">
      <c r="A3" s="4692" t="s">
        <v>2935</v>
      </c>
      <c r="B3" s="4695" t="s">
        <v>2936</v>
      </c>
      <c r="C3" s="4697" t="s">
        <v>2937</v>
      </c>
      <c r="D3" s="4699" t="s">
        <v>2938</v>
      </c>
      <c r="E3" s="4699"/>
      <c r="F3" s="4699" t="s">
        <v>2939</v>
      </c>
      <c r="G3" s="4699"/>
      <c r="H3" s="4699"/>
      <c r="I3" s="4699"/>
      <c r="J3" s="4682" t="s">
        <v>2991</v>
      </c>
      <c r="K3" s="4682"/>
      <c r="L3" s="4682" t="s">
        <v>2992</v>
      </c>
      <c r="M3" s="4682"/>
      <c r="N3" s="4682" t="s">
        <v>2993</v>
      </c>
      <c r="O3" s="4682"/>
      <c r="P3" s="4682" t="s">
        <v>2994</v>
      </c>
      <c r="Q3" s="4682"/>
      <c r="R3" s="4682" t="s">
        <v>2995</v>
      </c>
      <c r="S3" s="4682"/>
      <c r="T3" s="4682" t="s">
        <v>2996</v>
      </c>
      <c r="U3" s="4682"/>
      <c r="V3" s="4682" t="s">
        <v>1189</v>
      </c>
      <c r="W3" s="4682"/>
      <c r="X3" s="4682" t="s">
        <v>2997</v>
      </c>
      <c r="Y3" s="4682"/>
      <c r="Z3" s="4682" t="s">
        <v>2998</v>
      </c>
      <c r="AA3" s="4682"/>
      <c r="AB3" s="4682" t="s">
        <v>2999</v>
      </c>
      <c r="AC3" s="4682"/>
      <c r="AD3" s="4682" t="s">
        <v>3000</v>
      </c>
      <c r="AE3" s="4700"/>
    </row>
    <row r="4" spans="1:32" ht="15.6" customHeight="1">
      <c r="A4" s="4693"/>
      <c r="B4" s="4683"/>
      <c r="C4" s="4683"/>
      <c r="D4" s="4683"/>
      <c r="E4" s="4683"/>
      <c r="F4" s="4683"/>
      <c r="G4" s="4683"/>
      <c r="H4" s="4683"/>
      <c r="I4" s="4683"/>
      <c r="J4" s="4680" t="s">
        <v>117</v>
      </c>
      <c r="K4" s="4680"/>
      <c r="L4" s="4680" t="s">
        <v>118</v>
      </c>
      <c r="M4" s="4680"/>
      <c r="N4" s="4680" t="s">
        <v>22</v>
      </c>
      <c r="O4" s="4680"/>
      <c r="P4" s="4680" t="s">
        <v>97</v>
      </c>
      <c r="Q4" s="4680"/>
      <c r="R4" s="4680" t="s">
        <v>21</v>
      </c>
      <c r="S4" s="4680"/>
      <c r="T4" s="4680" t="s">
        <v>119</v>
      </c>
      <c r="U4" s="4680"/>
      <c r="V4" s="4680" t="s">
        <v>615</v>
      </c>
      <c r="W4" s="4680"/>
      <c r="X4" s="4680" t="s">
        <v>30</v>
      </c>
      <c r="Y4" s="4680"/>
      <c r="Z4" s="4680" t="s">
        <v>97</v>
      </c>
      <c r="AA4" s="4680"/>
      <c r="AB4" s="4680" t="s">
        <v>22</v>
      </c>
      <c r="AC4" s="4680"/>
      <c r="AD4" s="4680" t="s">
        <v>117</v>
      </c>
      <c r="AE4" s="4681"/>
    </row>
    <row r="5" spans="1:32" ht="15.6" customHeight="1">
      <c r="A5" s="4693"/>
      <c r="B5" s="4683"/>
      <c r="C5" s="4683"/>
      <c r="D5" s="4683" t="s">
        <v>2940</v>
      </c>
      <c r="E5" s="4683" t="s">
        <v>3001</v>
      </c>
      <c r="F5" s="4683" t="s">
        <v>2940</v>
      </c>
      <c r="G5" s="4683"/>
      <c r="H5" s="4686" t="s">
        <v>2941</v>
      </c>
      <c r="I5" s="4687"/>
      <c r="J5" s="3005" t="s">
        <v>3</v>
      </c>
      <c r="K5" s="3005" t="s">
        <v>1</v>
      </c>
      <c r="L5" s="3005" t="s">
        <v>3</v>
      </c>
      <c r="M5" s="3005" t="s">
        <v>1</v>
      </c>
      <c r="N5" s="3005" t="s">
        <v>3</v>
      </c>
      <c r="O5" s="3005" t="s">
        <v>1</v>
      </c>
      <c r="P5" s="3005" t="s">
        <v>3</v>
      </c>
      <c r="Q5" s="3005" t="s">
        <v>1</v>
      </c>
      <c r="R5" s="3005" t="s">
        <v>3</v>
      </c>
      <c r="S5" s="3005" t="s">
        <v>1</v>
      </c>
      <c r="T5" s="3005" t="s">
        <v>3</v>
      </c>
      <c r="U5" s="3005" t="s">
        <v>1</v>
      </c>
      <c r="V5" s="3005" t="s">
        <v>3</v>
      </c>
      <c r="W5" s="3005" t="s">
        <v>1</v>
      </c>
      <c r="X5" s="3005" t="s">
        <v>3</v>
      </c>
      <c r="Y5" s="3005" t="s">
        <v>1</v>
      </c>
      <c r="Z5" s="1343" t="s">
        <v>3</v>
      </c>
      <c r="AA5" s="1343" t="s">
        <v>1</v>
      </c>
      <c r="AB5" s="1343" t="s">
        <v>3</v>
      </c>
      <c r="AC5" s="1343" t="s">
        <v>1</v>
      </c>
      <c r="AD5" s="1343" t="s">
        <v>3</v>
      </c>
      <c r="AE5" s="1344" t="s">
        <v>1</v>
      </c>
    </row>
    <row r="6" spans="1:32" ht="15.6" customHeight="1">
      <c r="A6" s="4693"/>
      <c r="B6" s="4683"/>
      <c r="C6" s="4683"/>
      <c r="D6" s="4683"/>
      <c r="E6" s="4683"/>
      <c r="F6" s="4683"/>
      <c r="G6" s="4683"/>
      <c r="H6" s="4688"/>
      <c r="I6" s="4689"/>
      <c r="J6" s="3004" t="s">
        <v>12</v>
      </c>
      <c r="K6" s="3004" t="s">
        <v>7</v>
      </c>
      <c r="L6" s="3004" t="s">
        <v>7</v>
      </c>
      <c r="M6" s="3004" t="s">
        <v>7</v>
      </c>
      <c r="N6" s="3004" t="s">
        <v>8</v>
      </c>
      <c r="O6" s="3004" t="s">
        <v>9</v>
      </c>
      <c r="P6" s="3004" t="s">
        <v>9</v>
      </c>
      <c r="Q6" s="3004" t="s">
        <v>10</v>
      </c>
      <c r="R6" s="3004" t="s">
        <v>11</v>
      </c>
      <c r="S6" s="3004" t="s">
        <v>11</v>
      </c>
      <c r="T6" s="3004" t="s">
        <v>10</v>
      </c>
      <c r="U6" s="3004" t="s">
        <v>11</v>
      </c>
      <c r="V6" s="3004" t="s">
        <v>12</v>
      </c>
      <c r="W6" s="3004" t="s">
        <v>7</v>
      </c>
      <c r="X6" s="3004" t="s">
        <v>14</v>
      </c>
      <c r="Y6" s="3004" t="s">
        <v>11</v>
      </c>
      <c r="Z6" s="1343" t="s">
        <v>9</v>
      </c>
      <c r="AA6" s="1343" t="s">
        <v>10</v>
      </c>
      <c r="AB6" s="1343" t="s">
        <v>14</v>
      </c>
      <c r="AC6" s="1343" t="s">
        <v>14</v>
      </c>
      <c r="AD6" s="1343" t="s">
        <v>12</v>
      </c>
      <c r="AE6" s="1344" t="s">
        <v>7</v>
      </c>
    </row>
    <row r="7" spans="1:32" ht="15.6" customHeight="1" thickBot="1">
      <c r="A7" s="4703"/>
      <c r="B7" s="4704"/>
      <c r="C7" s="4705"/>
      <c r="D7" s="4685"/>
      <c r="E7" s="4685"/>
      <c r="F7" s="4685"/>
      <c r="G7" s="4685"/>
      <c r="H7" s="4690"/>
      <c r="I7" s="4691"/>
      <c r="J7" s="1337" t="s">
        <v>60</v>
      </c>
      <c r="K7" s="1338" t="s">
        <v>63</v>
      </c>
      <c r="L7" s="1337" t="s">
        <v>79</v>
      </c>
      <c r="M7" s="1338" t="s">
        <v>488</v>
      </c>
      <c r="N7" s="1337" t="s">
        <v>34</v>
      </c>
      <c r="O7" s="1338" t="s">
        <v>86</v>
      </c>
      <c r="P7" s="1337" t="s">
        <v>78</v>
      </c>
      <c r="Q7" s="1338" t="s">
        <v>134</v>
      </c>
      <c r="R7" s="1337" t="s">
        <v>312</v>
      </c>
      <c r="S7" s="1337" t="s">
        <v>486</v>
      </c>
      <c r="T7" s="1337" t="s">
        <v>134</v>
      </c>
      <c r="U7" s="1337" t="s">
        <v>555</v>
      </c>
      <c r="V7" s="1337" t="s">
        <v>16</v>
      </c>
      <c r="W7" s="1337" t="s">
        <v>34</v>
      </c>
      <c r="X7" s="1339" t="s">
        <v>85</v>
      </c>
      <c r="Y7" s="1340" t="s">
        <v>60</v>
      </c>
      <c r="Z7" s="2424" t="s">
        <v>76</v>
      </c>
      <c r="AA7" s="2424" t="s">
        <v>77</v>
      </c>
      <c r="AB7" s="2424" t="s">
        <v>63</v>
      </c>
      <c r="AC7" s="2424" t="s">
        <v>163</v>
      </c>
      <c r="AD7" s="2424" t="s">
        <v>60</v>
      </c>
      <c r="AE7" s="2425" t="s">
        <v>63</v>
      </c>
    </row>
    <row r="8" spans="1:32" ht="15.6" customHeight="1">
      <c r="A8" s="1341">
        <v>1</v>
      </c>
      <c r="B8" s="403" t="s">
        <v>957</v>
      </c>
      <c r="C8" s="403" t="s">
        <v>187</v>
      </c>
      <c r="D8" s="403" t="s">
        <v>958</v>
      </c>
      <c r="E8" s="403" t="s">
        <v>959</v>
      </c>
      <c r="F8" s="403" t="s">
        <v>157</v>
      </c>
      <c r="G8" s="403" t="s">
        <v>158</v>
      </c>
      <c r="H8" s="403" t="s">
        <v>1683</v>
      </c>
      <c r="I8" s="403" t="s">
        <v>1684</v>
      </c>
      <c r="J8" s="622">
        <v>43104</v>
      </c>
      <c r="K8" s="622">
        <v>43105</v>
      </c>
      <c r="L8" s="622">
        <v>43105</v>
      </c>
      <c r="M8" s="622">
        <v>43105</v>
      </c>
      <c r="N8" s="622">
        <v>43106</v>
      </c>
      <c r="O8" s="622">
        <v>43107</v>
      </c>
      <c r="P8" s="622">
        <v>43107</v>
      </c>
      <c r="Q8" s="622">
        <v>43108</v>
      </c>
      <c r="R8" s="622">
        <v>43110</v>
      </c>
      <c r="S8" s="622">
        <v>43110</v>
      </c>
      <c r="T8" s="622">
        <v>43115</v>
      </c>
      <c r="U8" s="622">
        <v>43117</v>
      </c>
      <c r="V8" s="622">
        <v>43118</v>
      </c>
      <c r="W8" s="622">
        <v>43119</v>
      </c>
      <c r="X8" s="622">
        <v>43123</v>
      </c>
      <c r="Y8" s="622">
        <v>43124</v>
      </c>
      <c r="Z8" s="622">
        <v>43128</v>
      </c>
      <c r="AA8" s="622">
        <v>43129</v>
      </c>
      <c r="AB8" s="622">
        <v>43130</v>
      </c>
      <c r="AC8" s="622">
        <v>43130</v>
      </c>
      <c r="AD8" s="2426">
        <v>43139</v>
      </c>
      <c r="AE8" s="2427">
        <v>43140</v>
      </c>
    </row>
    <row r="9" spans="1:32" ht="15.6" customHeight="1">
      <c r="A9" s="1341">
        <v>2</v>
      </c>
      <c r="B9" s="403" t="s">
        <v>954</v>
      </c>
      <c r="C9" s="403" t="s">
        <v>187</v>
      </c>
      <c r="D9" s="403" t="s">
        <v>955</v>
      </c>
      <c r="E9" s="403" t="s">
        <v>956</v>
      </c>
      <c r="F9" s="403" t="s">
        <v>90</v>
      </c>
      <c r="G9" s="403" t="s">
        <v>91</v>
      </c>
      <c r="H9" s="403" t="s">
        <v>1683</v>
      </c>
      <c r="I9" s="403" t="s">
        <v>1684</v>
      </c>
      <c r="J9" s="622">
        <v>43111</v>
      </c>
      <c r="K9" s="622">
        <v>43112</v>
      </c>
      <c r="L9" s="622">
        <v>43112</v>
      </c>
      <c r="M9" s="622">
        <v>43112</v>
      </c>
      <c r="N9" s="622">
        <v>43113</v>
      </c>
      <c r="O9" s="622">
        <v>43114</v>
      </c>
      <c r="P9" s="622">
        <v>43114</v>
      </c>
      <c r="Q9" s="622">
        <v>43115</v>
      </c>
      <c r="R9" s="622">
        <v>43117</v>
      </c>
      <c r="S9" s="622">
        <v>43117</v>
      </c>
      <c r="T9" s="622">
        <v>43122</v>
      </c>
      <c r="U9" s="622">
        <v>43124</v>
      </c>
      <c r="V9" s="622">
        <v>43125</v>
      </c>
      <c r="W9" s="622">
        <v>43126</v>
      </c>
      <c r="X9" s="622">
        <v>43130</v>
      </c>
      <c r="Y9" s="622">
        <v>43131</v>
      </c>
      <c r="Z9" s="622">
        <v>43135</v>
      </c>
      <c r="AA9" s="622">
        <v>43136</v>
      </c>
      <c r="AB9" s="622">
        <v>43137</v>
      </c>
      <c r="AC9" s="622">
        <v>43137</v>
      </c>
      <c r="AD9" s="2426">
        <v>43146</v>
      </c>
      <c r="AE9" s="2427">
        <v>43147</v>
      </c>
    </row>
    <row r="10" spans="1:32" ht="15.6" customHeight="1" thickBot="1">
      <c r="A10" s="2428">
        <v>3</v>
      </c>
      <c r="B10" s="1345" t="s">
        <v>82</v>
      </c>
      <c r="C10" s="2429"/>
      <c r="D10" s="2429"/>
      <c r="E10" s="2429"/>
      <c r="F10" s="2429"/>
      <c r="G10" s="2429"/>
      <c r="H10" s="2429"/>
      <c r="I10" s="2429"/>
      <c r="J10" s="2430">
        <v>43118</v>
      </c>
      <c r="K10" s="2430">
        <v>43119</v>
      </c>
      <c r="L10" s="2430">
        <v>43119</v>
      </c>
      <c r="M10" s="2430">
        <v>43119</v>
      </c>
      <c r="N10" s="2430">
        <v>43120</v>
      </c>
      <c r="O10" s="2430">
        <v>43121</v>
      </c>
      <c r="P10" s="2430">
        <v>43121</v>
      </c>
      <c r="Q10" s="2430">
        <v>43122</v>
      </c>
      <c r="R10" s="2430">
        <v>43124</v>
      </c>
      <c r="S10" s="2430">
        <v>43124</v>
      </c>
      <c r="T10" s="2430">
        <v>43129</v>
      </c>
      <c r="U10" s="2430">
        <v>43131</v>
      </c>
      <c r="V10" s="2430">
        <v>43132</v>
      </c>
      <c r="W10" s="2430">
        <v>43133</v>
      </c>
      <c r="X10" s="2430">
        <v>43137</v>
      </c>
      <c r="Y10" s="2430">
        <v>43138</v>
      </c>
      <c r="Z10" s="2430">
        <v>43142</v>
      </c>
      <c r="AA10" s="2430">
        <v>43143</v>
      </c>
      <c r="AB10" s="2430">
        <v>43144</v>
      </c>
      <c r="AC10" s="2430">
        <v>43144</v>
      </c>
      <c r="AD10" s="2430">
        <v>43146</v>
      </c>
      <c r="AE10" s="2431">
        <v>43147</v>
      </c>
      <c r="AF10" s="10" t="s">
        <v>1949</v>
      </c>
    </row>
    <row r="11" spans="1:32" ht="15.6" customHeight="1">
      <c r="A11" s="4692" t="s">
        <v>2935</v>
      </c>
      <c r="B11" s="4695" t="s">
        <v>2936</v>
      </c>
      <c r="C11" s="4697" t="s">
        <v>2937</v>
      </c>
      <c r="D11" s="4699" t="s">
        <v>2938</v>
      </c>
      <c r="E11" s="4699"/>
      <c r="F11" s="4699" t="s">
        <v>2939</v>
      </c>
      <c r="G11" s="4699"/>
      <c r="H11" s="4699"/>
      <c r="I11" s="4699"/>
      <c r="J11" s="4682" t="s">
        <v>2991</v>
      </c>
      <c r="K11" s="4682"/>
      <c r="L11" s="4682" t="s">
        <v>2992</v>
      </c>
      <c r="M11" s="4682"/>
      <c r="N11" s="4682" t="s">
        <v>2993</v>
      </c>
      <c r="O11" s="4682"/>
      <c r="P11" s="4682" t="s">
        <v>2994</v>
      </c>
      <c r="Q11" s="4682"/>
      <c r="R11" s="4682" t="s">
        <v>2995</v>
      </c>
      <c r="S11" s="4682"/>
      <c r="T11" s="4682" t="s">
        <v>2996</v>
      </c>
      <c r="U11" s="4682"/>
      <c r="V11" s="4682" t="s">
        <v>1189</v>
      </c>
      <c r="W11" s="4682"/>
      <c r="X11" s="4682" t="s">
        <v>2997</v>
      </c>
      <c r="Y11" s="4682"/>
      <c r="Z11" s="4682" t="s">
        <v>2998</v>
      </c>
      <c r="AA11" s="4682"/>
      <c r="AB11" s="4682" t="s">
        <v>2999</v>
      </c>
      <c r="AC11" s="4682"/>
      <c r="AD11" s="4682" t="s">
        <v>3000</v>
      </c>
      <c r="AE11" s="4700"/>
    </row>
    <row r="12" spans="1:32" ht="15.6" customHeight="1">
      <c r="A12" s="4693"/>
      <c r="B12" s="4683"/>
      <c r="C12" s="4683"/>
      <c r="D12" s="4683"/>
      <c r="E12" s="4683"/>
      <c r="F12" s="4683"/>
      <c r="G12" s="4683"/>
      <c r="H12" s="4683"/>
      <c r="I12" s="4683"/>
      <c r="J12" s="4680" t="s">
        <v>117</v>
      </c>
      <c r="K12" s="4680"/>
      <c r="L12" s="4680" t="s">
        <v>118</v>
      </c>
      <c r="M12" s="4680"/>
      <c r="N12" s="4680" t="s">
        <v>22</v>
      </c>
      <c r="O12" s="4680"/>
      <c r="P12" s="4680" t="s">
        <v>97</v>
      </c>
      <c r="Q12" s="4680"/>
      <c r="R12" s="4680" t="s">
        <v>21</v>
      </c>
      <c r="S12" s="4680"/>
      <c r="T12" s="4680" t="s">
        <v>119</v>
      </c>
      <c r="U12" s="4680"/>
      <c r="V12" s="4680" t="s">
        <v>615</v>
      </c>
      <c r="W12" s="4680"/>
      <c r="X12" s="4680" t="s">
        <v>30</v>
      </c>
      <c r="Y12" s="4680"/>
      <c r="Z12" s="4680" t="s">
        <v>97</v>
      </c>
      <c r="AA12" s="4680"/>
      <c r="AB12" s="4680" t="s">
        <v>22</v>
      </c>
      <c r="AC12" s="4680"/>
      <c r="AD12" s="4680" t="s">
        <v>117</v>
      </c>
      <c r="AE12" s="4681"/>
    </row>
    <row r="13" spans="1:32" ht="15.6" customHeight="1">
      <c r="A13" s="4693"/>
      <c r="B13" s="4683"/>
      <c r="C13" s="4683"/>
      <c r="D13" s="4683" t="s">
        <v>2940</v>
      </c>
      <c r="E13" s="4683" t="s">
        <v>3001</v>
      </c>
      <c r="F13" s="4683" t="s">
        <v>2940</v>
      </c>
      <c r="G13" s="4683"/>
      <c r="H13" s="4686" t="s">
        <v>2941</v>
      </c>
      <c r="I13" s="4687"/>
      <c r="J13" s="3005" t="s">
        <v>3</v>
      </c>
      <c r="K13" s="3005" t="s">
        <v>1</v>
      </c>
      <c r="L13" s="3005" t="s">
        <v>3</v>
      </c>
      <c r="M13" s="3005" t="s">
        <v>1</v>
      </c>
      <c r="N13" s="3005" t="s">
        <v>3</v>
      </c>
      <c r="O13" s="3005" t="s">
        <v>1</v>
      </c>
      <c r="P13" s="3005" t="s">
        <v>3</v>
      </c>
      <c r="Q13" s="3005" t="s">
        <v>1</v>
      </c>
      <c r="R13" s="3005" t="s">
        <v>3</v>
      </c>
      <c r="S13" s="3005" t="s">
        <v>1</v>
      </c>
      <c r="T13" s="3005" t="s">
        <v>3</v>
      </c>
      <c r="U13" s="3005" t="s">
        <v>1</v>
      </c>
      <c r="V13" s="3005" t="s">
        <v>3</v>
      </c>
      <c r="W13" s="3005" t="s">
        <v>1</v>
      </c>
      <c r="X13" s="3005" t="s">
        <v>3</v>
      </c>
      <c r="Y13" s="3005" t="s">
        <v>1</v>
      </c>
      <c r="Z13" s="1343" t="s">
        <v>3</v>
      </c>
      <c r="AA13" s="1343" t="s">
        <v>1</v>
      </c>
      <c r="AB13" s="1343" t="s">
        <v>3</v>
      </c>
      <c r="AC13" s="1343" t="s">
        <v>1</v>
      </c>
      <c r="AD13" s="1343" t="s">
        <v>3</v>
      </c>
      <c r="AE13" s="1344" t="s">
        <v>1</v>
      </c>
    </row>
    <row r="14" spans="1:32" ht="15.6" customHeight="1">
      <c r="A14" s="4693"/>
      <c r="B14" s="4683"/>
      <c r="C14" s="4683"/>
      <c r="D14" s="4683"/>
      <c r="E14" s="4683"/>
      <c r="F14" s="4683"/>
      <c r="G14" s="4683"/>
      <c r="H14" s="4688"/>
      <c r="I14" s="4689"/>
      <c r="J14" s="3004" t="s">
        <v>12</v>
      </c>
      <c r="K14" s="3004" t="s">
        <v>7</v>
      </c>
      <c r="L14" s="3004" t="s">
        <v>7</v>
      </c>
      <c r="M14" s="3004" t="s">
        <v>7</v>
      </c>
      <c r="N14" s="3004" t="s">
        <v>8</v>
      </c>
      <c r="O14" s="3004" t="s">
        <v>9</v>
      </c>
      <c r="P14" s="3004" t="s">
        <v>9</v>
      </c>
      <c r="Q14" s="3004" t="s">
        <v>10</v>
      </c>
      <c r="R14" s="3004" t="s">
        <v>11</v>
      </c>
      <c r="S14" s="3004" t="s">
        <v>11</v>
      </c>
      <c r="T14" s="3004" t="s">
        <v>10</v>
      </c>
      <c r="U14" s="3004" t="s">
        <v>11</v>
      </c>
      <c r="V14" s="3004" t="s">
        <v>12</v>
      </c>
      <c r="W14" s="3004" t="s">
        <v>7</v>
      </c>
      <c r="X14" s="3004" t="s">
        <v>14</v>
      </c>
      <c r="Y14" s="3004" t="s">
        <v>11</v>
      </c>
      <c r="Z14" s="1343" t="s">
        <v>9</v>
      </c>
      <c r="AA14" s="1343" t="s">
        <v>10</v>
      </c>
      <c r="AB14" s="1343" t="s">
        <v>14</v>
      </c>
      <c r="AC14" s="1343" t="s">
        <v>14</v>
      </c>
      <c r="AD14" s="1343" t="s">
        <v>12</v>
      </c>
      <c r="AE14" s="1344" t="s">
        <v>7</v>
      </c>
    </row>
    <row r="15" spans="1:32" ht="15.6" customHeight="1" thickBot="1">
      <c r="A15" s="4703"/>
      <c r="B15" s="4704"/>
      <c r="C15" s="4705"/>
      <c r="D15" s="4685"/>
      <c r="E15" s="4685"/>
      <c r="F15" s="4685"/>
      <c r="G15" s="4685"/>
      <c r="H15" s="4690"/>
      <c r="I15" s="4691"/>
      <c r="J15" s="1337" t="s">
        <v>60</v>
      </c>
      <c r="K15" s="1338" t="s">
        <v>63</v>
      </c>
      <c r="L15" s="1337" t="s">
        <v>79</v>
      </c>
      <c r="M15" s="1338" t="s">
        <v>488</v>
      </c>
      <c r="N15" s="1337" t="s">
        <v>34</v>
      </c>
      <c r="O15" s="1338" t="s">
        <v>86</v>
      </c>
      <c r="P15" s="1337" t="s">
        <v>78</v>
      </c>
      <c r="Q15" s="1338" t="s">
        <v>134</v>
      </c>
      <c r="R15" s="1337" t="s">
        <v>312</v>
      </c>
      <c r="S15" s="1337" t="s">
        <v>486</v>
      </c>
      <c r="T15" s="1337" t="s">
        <v>134</v>
      </c>
      <c r="U15" s="1337" t="s">
        <v>555</v>
      </c>
      <c r="V15" s="1337" t="s">
        <v>16</v>
      </c>
      <c r="W15" s="1337" t="s">
        <v>34</v>
      </c>
      <c r="X15" s="1339" t="s">
        <v>85</v>
      </c>
      <c r="Y15" s="1340" t="s">
        <v>60</v>
      </c>
      <c r="Z15" s="2424" t="s">
        <v>76</v>
      </c>
      <c r="AA15" s="2424" t="s">
        <v>77</v>
      </c>
      <c r="AB15" s="2424" t="s">
        <v>63</v>
      </c>
      <c r="AC15" s="2424" t="s">
        <v>163</v>
      </c>
      <c r="AD15" s="2424" t="s">
        <v>60</v>
      </c>
      <c r="AE15" s="2425" t="s">
        <v>63</v>
      </c>
    </row>
    <row r="16" spans="1:32" ht="22.9" customHeight="1" thickBot="1">
      <c r="A16" s="2432">
        <v>4</v>
      </c>
      <c r="B16" s="2433" t="s">
        <v>1575</v>
      </c>
      <c r="C16" s="2433" t="s">
        <v>186</v>
      </c>
      <c r="D16" s="2433" t="s">
        <v>1576</v>
      </c>
      <c r="E16" s="2433" t="s">
        <v>1577</v>
      </c>
      <c r="F16" s="2433" t="s">
        <v>802</v>
      </c>
      <c r="G16" s="2433" t="s">
        <v>803</v>
      </c>
      <c r="H16" s="2433" t="s">
        <v>1685</v>
      </c>
      <c r="I16" s="2433" t="s">
        <v>1686</v>
      </c>
      <c r="J16" s="2434">
        <v>43125</v>
      </c>
      <c r="K16" s="2434">
        <v>43126</v>
      </c>
      <c r="L16" s="2434">
        <v>43126</v>
      </c>
      <c r="M16" s="2434">
        <v>43126</v>
      </c>
      <c r="N16" s="2434">
        <v>43127</v>
      </c>
      <c r="O16" s="2434">
        <v>43128</v>
      </c>
      <c r="P16" s="2434">
        <v>43128</v>
      </c>
      <c r="Q16" s="2434">
        <v>43129</v>
      </c>
      <c r="R16" s="2434">
        <v>43131</v>
      </c>
      <c r="S16" s="2434">
        <v>43131</v>
      </c>
      <c r="T16" s="2434">
        <v>43136</v>
      </c>
      <c r="U16" s="2434">
        <v>43138</v>
      </c>
      <c r="V16" s="2434">
        <v>43139</v>
      </c>
      <c r="W16" s="2434">
        <v>43140</v>
      </c>
      <c r="X16" s="2434">
        <v>43144</v>
      </c>
      <c r="Y16" s="2434">
        <v>43145</v>
      </c>
      <c r="Z16" s="4701" t="s">
        <v>193</v>
      </c>
      <c r="AA16" s="4702"/>
      <c r="AB16" s="2434">
        <v>43151</v>
      </c>
      <c r="AC16" s="2434">
        <v>43151</v>
      </c>
      <c r="AD16" s="2434">
        <v>43160</v>
      </c>
      <c r="AE16" s="2434">
        <v>43161</v>
      </c>
    </row>
    <row r="17" spans="1:31" ht="15.6" customHeight="1">
      <c r="A17" s="4692" t="s">
        <v>2935</v>
      </c>
      <c r="B17" s="4695" t="s">
        <v>2936</v>
      </c>
      <c r="C17" s="4697" t="s">
        <v>2937</v>
      </c>
      <c r="D17" s="4699" t="s">
        <v>2938</v>
      </c>
      <c r="E17" s="4699"/>
      <c r="F17" s="4699" t="s">
        <v>2939</v>
      </c>
      <c r="G17" s="4699"/>
      <c r="H17" s="4699"/>
      <c r="I17" s="4699"/>
      <c r="J17" s="4682" t="s">
        <v>2991</v>
      </c>
      <c r="K17" s="4682"/>
      <c r="L17" s="4682" t="s">
        <v>2992</v>
      </c>
      <c r="M17" s="4682"/>
      <c r="N17" s="4682" t="s">
        <v>2993</v>
      </c>
      <c r="O17" s="4682"/>
      <c r="P17" s="4682" t="s">
        <v>2994</v>
      </c>
      <c r="Q17" s="4682"/>
      <c r="R17" s="4682" t="s">
        <v>2995</v>
      </c>
      <c r="S17" s="4682"/>
      <c r="T17" s="4682" t="s">
        <v>2996</v>
      </c>
      <c r="U17" s="4682"/>
      <c r="V17" s="4682" t="s">
        <v>1189</v>
      </c>
      <c r="W17" s="4682"/>
      <c r="X17" s="4682" t="s">
        <v>2997</v>
      </c>
      <c r="Y17" s="4682"/>
      <c r="Z17" s="4682" t="s">
        <v>2998</v>
      </c>
      <c r="AA17" s="4682"/>
      <c r="AB17" s="4682" t="s">
        <v>2999</v>
      </c>
      <c r="AC17" s="4682"/>
      <c r="AD17" s="4682" t="s">
        <v>3000</v>
      </c>
      <c r="AE17" s="4700"/>
    </row>
    <row r="18" spans="1:31" ht="15.6" customHeight="1">
      <c r="A18" s="4693"/>
      <c r="B18" s="4683"/>
      <c r="C18" s="4683"/>
      <c r="D18" s="4683"/>
      <c r="E18" s="4683"/>
      <c r="F18" s="4683"/>
      <c r="G18" s="4683"/>
      <c r="H18" s="4683"/>
      <c r="I18" s="4683"/>
      <c r="J18" s="4680" t="s">
        <v>117</v>
      </c>
      <c r="K18" s="4680"/>
      <c r="L18" s="4680" t="s">
        <v>118</v>
      </c>
      <c r="M18" s="4680"/>
      <c r="N18" s="4680" t="s">
        <v>22</v>
      </c>
      <c r="O18" s="4680"/>
      <c r="P18" s="4680" t="s">
        <v>97</v>
      </c>
      <c r="Q18" s="4680"/>
      <c r="R18" s="4680" t="s">
        <v>21</v>
      </c>
      <c r="S18" s="4680"/>
      <c r="T18" s="4680" t="s">
        <v>119</v>
      </c>
      <c r="U18" s="4680"/>
      <c r="V18" s="4680" t="s">
        <v>615</v>
      </c>
      <c r="W18" s="4680"/>
      <c r="X18" s="4680" t="s">
        <v>30</v>
      </c>
      <c r="Y18" s="4680"/>
      <c r="Z18" s="4680" t="s">
        <v>97</v>
      </c>
      <c r="AA18" s="4680"/>
      <c r="AB18" s="4680" t="s">
        <v>22</v>
      </c>
      <c r="AC18" s="4680"/>
      <c r="AD18" s="4680" t="s">
        <v>117</v>
      </c>
      <c r="AE18" s="4681"/>
    </row>
    <row r="19" spans="1:31" ht="15.6" customHeight="1">
      <c r="A19" s="4693"/>
      <c r="B19" s="4683"/>
      <c r="C19" s="4683"/>
      <c r="D19" s="4683" t="s">
        <v>2940</v>
      </c>
      <c r="E19" s="4683" t="s">
        <v>3001</v>
      </c>
      <c r="F19" s="4683" t="s">
        <v>2940</v>
      </c>
      <c r="G19" s="4683"/>
      <c r="H19" s="4686" t="s">
        <v>2941</v>
      </c>
      <c r="I19" s="4687"/>
      <c r="J19" s="3005" t="s">
        <v>3</v>
      </c>
      <c r="K19" s="3005" t="s">
        <v>1</v>
      </c>
      <c r="L19" s="3005" t="s">
        <v>3</v>
      </c>
      <c r="M19" s="3005" t="s">
        <v>1</v>
      </c>
      <c r="N19" s="3005" t="s">
        <v>3</v>
      </c>
      <c r="O19" s="3005" t="s">
        <v>1</v>
      </c>
      <c r="P19" s="3005" t="s">
        <v>3</v>
      </c>
      <c r="Q19" s="3005" t="s">
        <v>1</v>
      </c>
      <c r="R19" s="3005" t="s">
        <v>3</v>
      </c>
      <c r="S19" s="3005" t="s">
        <v>1</v>
      </c>
      <c r="T19" s="3005" t="s">
        <v>3</v>
      </c>
      <c r="U19" s="3005" t="s">
        <v>1</v>
      </c>
      <c r="V19" s="3005" t="s">
        <v>3</v>
      </c>
      <c r="W19" s="3005" t="s">
        <v>1</v>
      </c>
      <c r="X19" s="3005" t="s">
        <v>3</v>
      </c>
      <c r="Y19" s="3005" t="s">
        <v>1</v>
      </c>
      <c r="Z19" s="1343" t="s">
        <v>3</v>
      </c>
      <c r="AA19" s="1343" t="s">
        <v>1</v>
      </c>
      <c r="AB19" s="1343" t="s">
        <v>3</v>
      </c>
      <c r="AC19" s="1343" t="s">
        <v>1</v>
      </c>
      <c r="AD19" s="1343" t="s">
        <v>3</v>
      </c>
      <c r="AE19" s="1344" t="s">
        <v>1</v>
      </c>
    </row>
    <row r="20" spans="1:31" ht="15.6" customHeight="1">
      <c r="A20" s="4693"/>
      <c r="B20" s="4683"/>
      <c r="C20" s="4683"/>
      <c r="D20" s="4683"/>
      <c r="E20" s="4683"/>
      <c r="F20" s="4683"/>
      <c r="G20" s="4683"/>
      <c r="H20" s="4688"/>
      <c r="I20" s="4689"/>
      <c r="J20" s="3004" t="s">
        <v>12</v>
      </c>
      <c r="K20" s="3004" t="s">
        <v>7</v>
      </c>
      <c r="L20" s="3004" t="s">
        <v>7</v>
      </c>
      <c r="M20" s="3004" t="s">
        <v>7</v>
      </c>
      <c r="N20" s="3004" t="s">
        <v>8</v>
      </c>
      <c r="O20" s="3004" t="s">
        <v>9</v>
      </c>
      <c r="P20" s="3004" t="s">
        <v>9</v>
      </c>
      <c r="Q20" s="3004" t="s">
        <v>10</v>
      </c>
      <c r="R20" s="3004" t="s">
        <v>11</v>
      </c>
      <c r="S20" s="3004" t="s">
        <v>11</v>
      </c>
      <c r="T20" s="3004" t="s">
        <v>10</v>
      </c>
      <c r="U20" s="3004" t="s">
        <v>11</v>
      </c>
      <c r="V20" s="3004" t="s">
        <v>12</v>
      </c>
      <c r="W20" s="3004" t="s">
        <v>7</v>
      </c>
      <c r="X20" s="3004" t="s">
        <v>14</v>
      </c>
      <c r="Y20" s="3004" t="s">
        <v>11</v>
      </c>
      <c r="Z20" s="1343" t="s">
        <v>9</v>
      </c>
      <c r="AA20" s="1343" t="s">
        <v>10</v>
      </c>
      <c r="AB20" s="1343" t="s">
        <v>14</v>
      </c>
      <c r="AC20" s="1343" t="s">
        <v>14</v>
      </c>
      <c r="AD20" s="1343" t="s">
        <v>12</v>
      </c>
      <c r="AE20" s="1344" t="s">
        <v>7</v>
      </c>
    </row>
    <row r="21" spans="1:31" ht="15.6" customHeight="1" thickBot="1">
      <c r="A21" s="4694"/>
      <c r="B21" s="4696"/>
      <c r="C21" s="4698"/>
      <c r="D21" s="4684"/>
      <c r="E21" s="4684"/>
      <c r="F21" s="4684"/>
      <c r="G21" s="4684"/>
      <c r="H21" s="4688"/>
      <c r="I21" s="4689"/>
      <c r="J21" s="2445" t="s">
        <v>60</v>
      </c>
      <c r="K21" s="2446" t="s">
        <v>63</v>
      </c>
      <c r="L21" s="2445" t="s">
        <v>79</v>
      </c>
      <c r="M21" s="2446" t="s">
        <v>488</v>
      </c>
      <c r="N21" s="2445" t="s">
        <v>34</v>
      </c>
      <c r="O21" s="2446" t="s">
        <v>86</v>
      </c>
      <c r="P21" s="2445" t="s">
        <v>78</v>
      </c>
      <c r="Q21" s="2446" t="s">
        <v>134</v>
      </c>
      <c r="R21" s="2445" t="s">
        <v>312</v>
      </c>
      <c r="S21" s="2445" t="s">
        <v>486</v>
      </c>
      <c r="T21" s="2445" t="s">
        <v>134</v>
      </c>
      <c r="U21" s="2445" t="s">
        <v>555</v>
      </c>
      <c r="V21" s="2445" t="s">
        <v>16</v>
      </c>
      <c r="W21" s="2445" t="s">
        <v>34</v>
      </c>
      <c r="X21" s="2447" t="s">
        <v>85</v>
      </c>
      <c r="Y21" s="2448" t="s">
        <v>60</v>
      </c>
      <c r="Z21" s="2449" t="s">
        <v>76</v>
      </c>
      <c r="AA21" s="2449" t="s">
        <v>77</v>
      </c>
      <c r="AB21" s="2449" t="s">
        <v>63</v>
      </c>
      <c r="AC21" s="2449" t="s">
        <v>163</v>
      </c>
      <c r="AD21" s="2449" t="s">
        <v>60</v>
      </c>
      <c r="AE21" s="2450" t="s">
        <v>63</v>
      </c>
    </row>
    <row r="22" spans="1:31" ht="15.6" customHeight="1">
      <c r="A22" s="2435">
        <v>5</v>
      </c>
      <c r="B22" s="2436" t="s">
        <v>1389</v>
      </c>
      <c r="C22" s="2436" t="s">
        <v>187</v>
      </c>
      <c r="D22" s="2436" t="s">
        <v>1390</v>
      </c>
      <c r="E22" s="2436" t="s">
        <v>1391</v>
      </c>
      <c r="F22" s="2436" t="s">
        <v>752</v>
      </c>
      <c r="G22" s="2437"/>
      <c r="H22" s="2436" t="s">
        <v>1683</v>
      </c>
      <c r="I22" s="2437"/>
      <c r="J22" s="2438">
        <v>43132</v>
      </c>
      <c r="K22" s="2438">
        <v>43133</v>
      </c>
      <c r="L22" s="2439">
        <v>43133</v>
      </c>
      <c r="M22" s="2439">
        <v>43133</v>
      </c>
      <c r="N22" s="2439">
        <v>43134</v>
      </c>
      <c r="O22" s="2439">
        <v>43135</v>
      </c>
      <c r="P22" s="2439">
        <v>43135</v>
      </c>
      <c r="Q22" s="2439">
        <v>43136</v>
      </c>
      <c r="R22" s="2439">
        <v>43138</v>
      </c>
      <c r="S22" s="2439">
        <v>43138</v>
      </c>
      <c r="T22" s="2440">
        <v>43143</v>
      </c>
      <c r="U22" s="2440">
        <v>43145</v>
      </c>
      <c r="V22" s="4676" t="s">
        <v>2735</v>
      </c>
      <c r="W22" s="4676"/>
      <c r="X22" s="4676"/>
      <c r="Y22" s="4676"/>
      <c r="Z22" s="4676"/>
      <c r="AA22" s="4676"/>
      <c r="AB22" s="4676"/>
      <c r="AC22" s="4676"/>
      <c r="AD22" s="4676"/>
      <c r="AE22" s="4677"/>
    </row>
    <row r="23" spans="1:31" ht="15.6" customHeight="1">
      <c r="A23" s="1341">
        <v>6</v>
      </c>
      <c r="B23" s="403" t="s">
        <v>957</v>
      </c>
      <c r="C23" s="403" t="s">
        <v>187</v>
      </c>
      <c r="D23" s="403" t="s">
        <v>958</v>
      </c>
      <c r="E23" s="403" t="s">
        <v>959</v>
      </c>
      <c r="F23" s="403" t="s">
        <v>155</v>
      </c>
      <c r="G23" s="403" t="s">
        <v>156</v>
      </c>
      <c r="H23" s="403" t="s">
        <v>1687</v>
      </c>
      <c r="I23" s="403" t="s">
        <v>1688</v>
      </c>
      <c r="J23" s="2426">
        <v>43139</v>
      </c>
      <c r="K23" s="2426">
        <v>43140</v>
      </c>
      <c r="L23" s="622">
        <v>43140</v>
      </c>
      <c r="M23" s="622">
        <v>43140</v>
      </c>
      <c r="N23" s="622">
        <v>43141</v>
      </c>
      <c r="O23" s="622">
        <v>43142</v>
      </c>
      <c r="P23" s="622">
        <v>43142</v>
      </c>
      <c r="Q23" s="622">
        <v>43143</v>
      </c>
      <c r="R23" s="622">
        <v>43145</v>
      </c>
      <c r="S23" s="622">
        <v>43145</v>
      </c>
      <c r="T23" s="622">
        <v>43150</v>
      </c>
      <c r="U23" s="622">
        <v>43152</v>
      </c>
      <c r="V23" s="622">
        <v>43153</v>
      </c>
      <c r="W23" s="622">
        <v>43154</v>
      </c>
      <c r="X23" s="622">
        <v>43158</v>
      </c>
      <c r="Y23" s="622">
        <v>43159</v>
      </c>
      <c r="Z23" s="622">
        <v>43163</v>
      </c>
      <c r="AA23" s="622">
        <v>43164</v>
      </c>
      <c r="AB23" s="622">
        <v>43165</v>
      </c>
      <c r="AC23" s="622">
        <v>43165</v>
      </c>
      <c r="AD23" s="622">
        <v>43167</v>
      </c>
      <c r="AE23" s="1342">
        <v>43168</v>
      </c>
    </row>
    <row r="24" spans="1:31" ht="22.15" customHeight="1">
      <c r="A24" s="1341">
        <v>7</v>
      </c>
      <c r="B24" s="403" t="s">
        <v>954</v>
      </c>
      <c r="C24" s="403" t="s">
        <v>187</v>
      </c>
      <c r="D24" s="403" t="s">
        <v>955</v>
      </c>
      <c r="E24" s="403" t="s">
        <v>956</v>
      </c>
      <c r="F24" s="403" t="s">
        <v>780</v>
      </c>
      <c r="G24" s="403" t="s">
        <v>811</v>
      </c>
      <c r="H24" s="403" t="s">
        <v>1687</v>
      </c>
      <c r="I24" s="403" t="s">
        <v>1688</v>
      </c>
      <c r="J24" s="2426">
        <v>43146</v>
      </c>
      <c r="K24" s="2426">
        <v>43147</v>
      </c>
      <c r="L24" s="622">
        <v>43147</v>
      </c>
      <c r="M24" s="622">
        <v>43147</v>
      </c>
      <c r="N24" s="4678" t="s">
        <v>193</v>
      </c>
      <c r="O24" s="4678"/>
      <c r="P24" s="622">
        <v>43149</v>
      </c>
      <c r="Q24" s="622">
        <v>43150</v>
      </c>
      <c r="R24" s="622">
        <v>43152</v>
      </c>
      <c r="S24" s="622">
        <v>43152</v>
      </c>
      <c r="T24" s="622">
        <v>43157</v>
      </c>
      <c r="U24" s="622">
        <v>43159</v>
      </c>
      <c r="V24" s="622">
        <v>43160</v>
      </c>
      <c r="W24" s="622">
        <v>43161</v>
      </c>
      <c r="X24" s="622">
        <v>43165</v>
      </c>
      <c r="Y24" s="622">
        <v>43166</v>
      </c>
      <c r="Z24" s="622">
        <v>43170</v>
      </c>
      <c r="AA24" s="622">
        <v>43171</v>
      </c>
      <c r="AB24" s="4678" t="s">
        <v>193</v>
      </c>
      <c r="AC24" s="4678"/>
      <c r="AD24" s="622">
        <v>43174</v>
      </c>
      <c r="AE24" s="1342">
        <v>43175</v>
      </c>
    </row>
    <row r="25" spans="1:31" ht="15.6" customHeight="1">
      <c r="A25" s="1341">
        <v>8</v>
      </c>
      <c r="B25" s="403" t="s">
        <v>1389</v>
      </c>
      <c r="C25" s="403" t="s">
        <v>187</v>
      </c>
      <c r="D25" s="403" t="s">
        <v>1390</v>
      </c>
      <c r="E25" s="403" t="s">
        <v>1391</v>
      </c>
      <c r="F25" s="2441"/>
      <c r="G25" s="403" t="s">
        <v>753</v>
      </c>
      <c r="H25" s="2441"/>
      <c r="I25" s="403" t="s">
        <v>1684</v>
      </c>
      <c r="J25" s="4679" t="s">
        <v>2736</v>
      </c>
      <c r="K25" s="4679"/>
      <c r="L25" s="4679"/>
      <c r="M25" s="4679"/>
      <c r="N25" s="4679"/>
      <c r="O25" s="4679"/>
      <c r="P25" s="4679"/>
      <c r="Q25" s="4679"/>
      <c r="R25" s="4679"/>
      <c r="S25" s="4679"/>
      <c r="T25" s="2442">
        <v>43164</v>
      </c>
      <c r="U25" s="2442">
        <v>43166</v>
      </c>
      <c r="V25" s="622">
        <v>43167</v>
      </c>
      <c r="W25" s="622">
        <v>43168</v>
      </c>
      <c r="X25" s="622">
        <v>43172</v>
      </c>
      <c r="Y25" s="622">
        <v>43173</v>
      </c>
      <c r="Z25" s="622">
        <v>43177</v>
      </c>
      <c r="AA25" s="622">
        <v>43178</v>
      </c>
      <c r="AB25" s="622">
        <v>43179</v>
      </c>
      <c r="AC25" s="622">
        <v>43179</v>
      </c>
      <c r="AD25" s="622">
        <v>43181</v>
      </c>
      <c r="AE25" s="1342">
        <v>43182</v>
      </c>
    </row>
    <row r="26" spans="1:31" ht="15.6" customHeight="1">
      <c r="A26" s="1341">
        <v>9</v>
      </c>
      <c r="B26" s="403" t="s">
        <v>1575</v>
      </c>
      <c r="C26" s="403" t="s">
        <v>186</v>
      </c>
      <c r="D26" s="403" t="s">
        <v>1576</v>
      </c>
      <c r="E26" s="403" t="s">
        <v>1577</v>
      </c>
      <c r="F26" s="403" t="s">
        <v>151</v>
      </c>
      <c r="G26" s="403" t="s">
        <v>152</v>
      </c>
      <c r="H26" s="403" t="s">
        <v>1689</v>
      </c>
      <c r="I26" s="403" t="s">
        <v>1690</v>
      </c>
      <c r="J26" s="622">
        <v>43160</v>
      </c>
      <c r="K26" s="622">
        <v>43161</v>
      </c>
      <c r="L26" s="622">
        <v>43161</v>
      </c>
      <c r="M26" s="622">
        <v>43161</v>
      </c>
      <c r="N26" s="622">
        <v>43162</v>
      </c>
      <c r="O26" s="622">
        <v>43163</v>
      </c>
      <c r="P26" s="622">
        <v>43163</v>
      </c>
      <c r="Q26" s="622">
        <v>43164</v>
      </c>
      <c r="R26" s="622">
        <v>43166</v>
      </c>
      <c r="S26" s="622">
        <v>43166</v>
      </c>
      <c r="T26" s="622">
        <v>43171</v>
      </c>
      <c r="U26" s="622">
        <v>43173</v>
      </c>
      <c r="V26" s="622">
        <v>43174</v>
      </c>
      <c r="W26" s="622">
        <v>43175</v>
      </c>
      <c r="X26" s="622">
        <v>43179</v>
      </c>
      <c r="Y26" s="622">
        <v>43180</v>
      </c>
      <c r="Z26" s="622">
        <v>43184</v>
      </c>
      <c r="AA26" s="622">
        <v>43185</v>
      </c>
      <c r="AB26" s="622">
        <v>43186</v>
      </c>
      <c r="AC26" s="622">
        <v>43186</v>
      </c>
      <c r="AD26" s="622">
        <v>43188</v>
      </c>
      <c r="AE26" s="1342">
        <v>43189</v>
      </c>
    </row>
    <row r="27" spans="1:31" ht="15.6" customHeight="1">
      <c r="A27" s="1341">
        <v>10</v>
      </c>
      <c r="B27" s="403" t="s">
        <v>957</v>
      </c>
      <c r="C27" s="403" t="s">
        <v>187</v>
      </c>
      <c r="D27" s="403" t="s">
        <v>958</v>
      </c>
      <c r="E27" s="403" t="s">
        <v>959</v>
      </c>
      <c r="F27" s="403" t="s">
        <v>159</v>
      </c>
      <c r="G27" s="403" t="s">
        <v>160</v>
      </c>
      <c r="H27" s="403" t="s">
        <v>1691</v>
      </c>
      <c r="I27" s="403" t="s">
        <v>1692</v>
      </c>
      <c r="J27" s="622">
        <v>43167</v>
      </c>
      <c r="K27" s="622">
        <v>43168</v>
      </c>
      <c r="L27" s="622">
        <v>43168</v>
      </c>
      <c r="M27" s="622">
        <v>43168</v>
      </c>
      <c r="N27" s="622">
        <v>43169</v>
      </c>
      <c r="O27" s="622">
        <v>43170</v>
      </c>
      <c r="P27" s="622">
        <v>43170</v>
      </c>
      <c r="Q27" s="622">
        <v>43171</v>
      </c>
      <c r="R27" s="622">
        <v>43173</v>
      </c>
      <c r="S27" s="622">
        <v>43173</v>
      </c>
      <c r="T27" s="622">
        <v>43178</v>
      </c>
      <c r="U27" s="622">
        <v>43180</v>
      </c>
      <c r="V27" s="622">
        <v>43181</v>
      </c>
      <c r="W27" s="622">
        <v>43182</v>
      </c>
      <c r="X27" s="622">
        <v>43186</v>
      </c>
      <c r="Y27" s="622">
        <v>43187</v>
      </c>
      <c r="Z27" s="622">
        <v>43191</v>
      </c>
      <c r="AA27" s="622">
        <v>43192</v>
      </c>
      <c r="AB27" s="622">
        <v>43193</v>
      </c>
      <c r="AC27" s="622">
        <v>43193</v>
      </c>
      <c r="AD27" s="622">
        <v>43195</v>
      </c>
      <c r="AE27" s="1342">
        <v>43196</v>
      </c>
    </row>
    <row r="28" spans="1:31" ht="15.6" customHeight="1">
      <c r="A28" s="1341">
        <v>11</v>
      </c>
      <c r="B28" s="403" t="s">
        <v>954</v>
      </c>
      <c r="C28" s="403" t="s">
        <v>187</v>
      </c>
      <c r="D28" s="403" t="s">
        <v>955</v>
      </c>
      <c r="E28" s="403" t="s">
        <v>956</v>
      </c>
      <c r="F28" s="403" t="s">
        <v>821</v>
      </c>
      <c r="G28" s="403" t="s">
        <v>779</v>
      </c>
      <c r="H28" s="403" t="s">
        <v>1691</v>
      </c>
      <c r="I28" s="403" t="s">
        <v>1692</v>
      </c>
      <c r="J28" s="622">
        <v>43174</v>
      </c>
      <c r="K28" s="622">
        <v>43175</v>
      </c>
      <c r="L28" s="622">
        <v>43175</v>
      </c>
      <c r="M28" s="622">
        <v>43175</v>
      </c>
      <c r="N28" s="622">
        <v>43176</v>
      </c>
      <c r="O28" s="622">
        <v>43177</v>
      </c>
      <c r="P28" s="622">
        <v>43177</v>
      </c>
      <c r="Q28" s="622">
        <v>43178</v>
      </c>
      <c r="R28" s="622">
        <v>43180</v>
      </c>
      <c r="S28" s="622">
        <v>43180</v>
      </c>
      <c r="T28" s="622">
        <v>43185</v>
      </c>
      <c r="U28" s="622">
        <v>43187</v>
      </c>
      <c r="V28" s="622">
        <v>43188</v>
      </c>
      <c r="W28" s="622">
        <v>43189</v>
      </c>
      <c r="X28" s="622">
        <v>43193</v>
      </c>
      <c r="Y28" s="622">
        <v>43194</v>
      </c>
      <c r="Z28" s="622">
        <v>43198</v>
      </c>
      <c r="AA28" s="622">
        <v>43199</v>
      </c>
      <c r="AB28" s="622">
        <v>43200</v>
      </c>
      <c r="AC28" s="622">
        <v>43200</v>
      </c>
      <c r="AD28" s="622">
        <v>43202</v>
      </c>
      <c r="AE28" s="1342">
        <v>43203</v>
      </c>
    </row>
    <row r="29" spans="1:31" ht="15.6" customHeight="1">
      <c r="A29" s="1341">
        <v>12</v>
      </c>
      <c r="B29" s="403" t="s">
        <v>1389</v>
      </c>
      <c r="C29" s="403" t="s">
        <v>187</v>
      </c>
      <c r="D29" s="403" t="s">
        <v>1390</v>
      </c>
      <c r="E29" s="403" t="s">
        <v>1391</v>
      </c>
      <c r="F29" s="403" t="s">
        <v>199</v>
      </c>
      <c r="G29" s="403" t="s">
        <v>200</v>
      </c>
      <c r="H29" s="403" t="s">
        <v>1687</v>
      </c>
      <c r="I29" s="403" t="s">
        <v>1688</v>
      </c>
      <c r="J29" s="622">
        <v>43181</v>
      </c>
      <c r="K29" s="622">
        <v>43182</v>
      </c>
      <c r="L29" s="622">
        <v>43182</v>
      </c>
      <c r="M29" s="622">
        <v>43182</v>
      </c>
      <c r="N29" s="622">
        <v>43183</v>
      </c>
      <c r="O29" s="622">
        <v>43184</v>
      </c>
      <c r="P29" s="622">
        <v>43184</v>
      </c>
      <c r="Q29" s="622">
        <v>43185</v>
      </c>
      <c r="R29" s="622">
        <v>43187</v>
      </c>
      <c r="S29" s="622">
        <v>43187</v>
      </c>
      <c r="T29" s="622">
        <v>43192</v>
      </c>
      <c r="U29" s="622">
        <v>43194</v>
      </c>
      <c r="V29" s="622">
        <v>43195</v>
      </c>
      <c r="W29" s="622">
        <v>43196</v>
      </c>
      <c r="X29" s="622">
        <v>43200</v>
      </c>
      <c r="Y29" s="622">
        <v>43201</v>
      </c>
      <c r="Z29" s="622">
        <v>43205</v>
      </c>
      <c r="AA29" s="622">
        <v>43206</v>
      </c>
      <c r="AB29" s="622">
        <v>43207</v>
      </c>
      <c r="AC29" s="622">
        <v>43207</v>
      </c>
      <c r="AD29" s="622">
        <v>43209</v>
      </c>
      <c r="AE29" s="1342">
        <v>43210</v>
      </c>
    </row>
    <row r="30" spans="1:31" ht="15.6" customHeight="1">
      <c r="A30" s="1341">
        <v>13</v>
      </c>
      <c r="B30" s="403" t="s">
        <v>1575</v>
      </c>
      <c r="C30" s="403" t="s">
        <v>186</v>
      </c>
      <c r="D30" s="403" t="s">
        <v>1576</v>
      </c>
      <c r="E30" s="403" t="s">
        <v>1577</v>
      </c>
      <c r="F30" s="403" t="s">
        <v>153</v>
      </c>
      <c r="G30" s="403" t="s">
        <v>154</v>
      </c>
      <c r="H30" s="403" t="s">
        <v>1693</v>
      </c>
      <c r="I30" s="403" t="s">
        <v>1694</v>
      </c>
      <c r="J30" s="622">
        <v>43188</v>
      </c>
      <c r="K30" s="622">
        <v>43189</v>
      </c>
      <c r="L30" s="622">
        <v>43189</v>
      </c>
      <c r="M30" s="622">
        <v>43189</v>
      </c>
      <c r="N30" s="622">
        <v>43190</v>
      </c>
      <c r="O30" s="622">
        <v>43191</v>
      </c>
      <c r="P30" s="622">
        <v>43191</v>
      </c>
      <c r="Q30" s="622">
        <v>43192</v>
      </c>
      <c r="R30" s="622">
        <v>43194</v>
      </c>
      <c r="S30" s="622">
        <v>43194</v>
      </c>
      <c r="T30" s="622">
        <v>43199</v>
      </c>
      <c r="U30" s="622">
        <v>43201</v>
      </c>
      <c r="V30" s="622">
        <v>43202</v>
      </c>
      <c r="W30" s="622">
        <v>43203</v>
      </c>
      <c r="X30" s="622">
        <v>43207</v>
      </c>
      <c r="Y30" s="622">
        <v>43208</v>
      </c>
      <c r="Z30" s="622">
        <v>43212</v>
      </c>
      <c r="AA30" s="622">
        <v>43213</v>
      </c>
      <c r="AB30" s="622">
        <v>43214</v>
      </c>
      <c r="AC30" s="622">
        <v>43214</v>
      </c>
      <c r="AD30" s="622">
        <v>43216</v>
      </c>
      <c r="AE30" s="1342">
        <v>43217</v>
      </c>
    </row>
    <row r="31" spans="1:31" ht="15.6" customHeight="1">
      <c r="A31" s="1341">
        <v>14</v>
      </c>
      <c r="B31" s="403" t="s">
        <v>957</v>
      </c>
      <c r="C31" s="403" t="s">
        <v>187</v>
      </c>
      <c r="D31" s="403" t="s">
        <v>958</v>
      </c>
      <c r="E31" s="403" t="s">
        <v>959</v>
      </c>
      <c r="F31" s="403" t="s">
        <v>161</v>
      </c>
      <c r="G31" s="403" t="s">
        <v>162</v>
      </c>
      <c r="H31" s="403" t="s">
        <v>1695</v>
      </c>
      <c r="I31" s="403" t="s">
        <v>1696</v>
      </c>
      <c r="J31" s="622">
        <v>43195</v>
      </c>
      <c r="K31" s="622">
        <v>43196</v>
      </c>
      <c r="L31" s="622">
        <v>43196</v>
      </c>
      <c r="M31" s="622">
        <v>43196</v>
      </c>
      <c r="N31" s="622">
        <v>43197</v>
      </c>
      <c r="O31" s="622">
        <v>43198</v>
      </c>
      <c r="P31" s="622">
        <v>43198</v>
      </c>
      <c r="Q31" s="622">
        <v>43199</v>
      </c>
      <c r="R31" s="622">
        <v>43201</v>
      </c>
      <c r="S31" s="622">
        <v>43201</v>
      </c>
      <c r="T31" s="622">
        <v>43206</v>
      </c>
      <c r="U31" s="622">
        <v>43208</v>
      </c>
      <c r="V31" s="622">
        <v>43209</v>
      </c>
      <c r="W31" s="622">
        <v>43210</v>
      </c>
      <c r="X31" s="622">
        <v>43214</v>
      </c>
      <c r="Y31" s="622">
        <v>43215</v>
      </c>
      <c r="Z31" s="622">
        <v>43219</v>
      </c>
      <c r="AA31" s="622">
        <v>43220</v>
      </c>
      <c r="AB31" s="622">
        <v>43221</v>
      </c>
      <c r="AC31" s="622">
        <v>43221</v>
      </c>
      <c r="AD31" s="622">
        <v>43223</v>
      </c>
      <c r="AE31" s="1342">
        <v>43224</v>
      </c>
    </row>
    <row r="32" spans="1:31" ht="15.6" customHeight="1">
      <c r="A32" s="1341">
        <v>15</v>
      </c>
      <c r="B32" s="403" t="s">
        <v>954</v>
      </c>
      <c r="C32" s="403" t="s">
        <v>187</v>
      </c>
      <c r="D32" s="403" t="s">
        <v>955</v>
      </c>
      <c r="E32" s="403" t="s">
        <v>956</v>
      </c>
      <c r="F32" s="403" t="s">
        <v>832</v>
      </c>
      <c r="G32" s="403" t="s">
        <v>833</v>
      </c>
      <c r="H32" s="403" t="s">
        <v>1695</v>
      </c>
      <c r="I32" s="403" t="s">
        <v>1696</v>
      </c>
      <c r="J32" s="622">
        <v>43202</v>
      </c>
      <c r="K32" s="622">
        <v>43203</v>
      </c>
      <c r="L32" s="622">
        <v>43203</v>
      </c>
      <c r="M32" s="622">
        <v>43203</v>
      </c>
      <c r="N32" s="622">
        <v>43204</v>
      </c>
      <c r="O32" s="622">
        <v>43205</v>
      </c>
      <c r="P32" s="622">
        <v>43205</v>
      </c>
      <c r="Q32" s="622">
        <v>43206</v>
      </c>
      <c r="R32" s="622">
        <v>43208</v>
      </c>
      <c r="S32" s="622">
        <v>43208</v>
      </c>
      <c r="T32" s="622">
        <v>43213</v>
      </c>
      <c r="U32" s="622">
        <v>43215</v>
      </c>
      <c r="V32" s="622">
        <v>43216</v>
      </c>
      <c r="W32" s="622">
        <v>43217</v>
      </c>
      <c r="X32" s="622">
        <v>43221</v>
      </c>
      <c r="Y32" s="622">
        <v>43222</v>
      </c>
      <c r="Z32" s="622">
        <v>43226</v>
      </c>
      <c r="AA32" s="622">
        <v>43227</v>
      </c>
      <c r="AB32" s="622">
        <v>43228</v>
      </c>
      <c r="AC32" s="622">
        <v>43228</v>
      </c>
      <c r="AD32" s="622">
        <v>43230</v>
      </c>
      <c r="AE32" s="1342">
        <v>43231</v>
      </c>
    </row>
    <row r="33" spans="1:31" ht="15.6" customHeight="1">
      <c r="A33" s="1341">
        <v>16</v>
      </c>
      <c r="B33" s="403" t="s">
        <v>1389</v>
      </c>
      <c r="C33" s="403" t="s">
        <v>187</v>
      </c>
      <c r="D33" s="403" t="s">
        <v>1390</v>
      </c>
      <c r="E33" s="403" t="s">
        <v>1391</v>
      </c>
      <c r="F33" s="403" t="s">
        <v>1293</v>
      </c>
      <c r="G33" s="403" t="s">
        <v>1294</v>
      </c>
      <c r="H33" s="403" t="s">
        <v>1691</v>
      </c>
      <c r="I33" s="403" t="s">
        <v>1692</v>
      </c>
      <c r="J33" s="622">
        <v>43209</v>
      </c>
      <c r="K33" s="622">
        <v>43210</v>
      </c>
      <c r="L33" s="622">
        <v>43210</v>
      </c>
      <c r="M33" s="622">
        <v>43210</v>
      </c>
      <c r="N33" s="622">
        <v>43211</v>
      </c>
      <c r="O33" s="622">
        <v>43212</v>
      </c>
      <c r="P33" s="622">
        <v>43212</v>
      </c>
      <c r="Q33" s="622">
        <v>43213</v>
      </c>
      <c r="R33" s="622">
        <v>43215</v>
      </c>
      <c r="S33" s="622">
        <v>43215</v>
      </c>
      <c r="T33" s="622">
        <v>43220</v>
      </c>
      <c r="U33" s="622">
        <v>43222</v>
      </c>
      <c r="V33" s="622">
        <v>43223</v>
      </c>
      <c r="W33" s="622">
        <v>43224</v>
      </c>
      <c r="X33" s="622">
        <v>43228</v>
      </c>
      <c r="Y33" s="622">
        <v>43229</v>
      </c>
      <c r="Z33" s="622">
        <v>43233</v>
      </c>
      <c r="AA33" s="622">
        <v>43234</v>
      </c>
      <c r="AB33" s="622">
        <v>43235</v>
      </c>
      <c r="AC33" s="622">
        <v>43235</v>
      </c>
      <c r="AD33" s="622">
        <v>43237</v>
      </c>
      <c r="AE33" s="1342">
        <v>43238</v>
      </c>
    </row>
    <row r="34" spans="1:31" ht="15.6" customHeight="1">
      <c r="A34" s="1341">
        <v>17</v>
      </c>
      <c r="B34" s="403" t="s">
        <v>1575</v>
      </c>
      <c r="C34" s="403" t="s">
        <v>186</v>
      </c>
      <c r="D34" s="403" t="s">
        <v>1576</v>
      </c>
      <c r="E34" s="403" t="s">
        <v>1577</v>
      </c>
      <c r="F34" s="403" t="s">
        <v>750</v>
      </c>
      <c r="G34" s="403" t="s">
        <v>751</v>
      </c>
      <c r="H34" s="403" t="s">
        <v>1697</v>
      </c>
      <c r="I34" s="403" t="s">
        <v>1698</v>
      </c>
      <c r="J34" s="622">
        <v>43216</v>
      </c>
      <c r="K34" s="622">
        <v>43217</v>
      </c>
      <c r="L34" s="622">
        <v>43217</v>
      </c>
      <c r="M34" s="622">
        <v>43217</v>
      </c>
      <c r="N34" s="622">
        <v>43218</v>
      </c>
      <c r="O34" s="622">
        <v>43219</v>
      </c>
      <c r="P34" s="622">
        <v>43219</v>
      </c>
      <c r="Q34" s="622">
        <v>43220</v>
      </c>
      <c r="R34" s="622">
        <v>43222</v>
      </c>
      <c r="S34" s="622">
        <v>43222</v>
      </c>
      <c r="T34" s="622">
        <v>43227</v>
      </c>
      <c r="U34" s="622">
        <v>43229</v>
      </c>
      <c r="V34" s="622">
        <v>43230</v>
      </c>
      <c r="W34" s="622">
        <v>43231</v>
      </c>
      <c r="X34" s="622">
        <v>43235</v>
      </c>
      <c r="Y34" s="622">
        <v>43236</v>
      </c>
      <c r="Z34" s="622">
        <v>43240</v>
      </c>
      <c r="AA34" s="622">
        <v>43241</v>
      </c>
      <c r="AB34" s="622">
        <v>43242</v>
      </c>
      <c r="AC34" s="622">
        <v>43242</v>
      </c>
      <c r="AD34" s="622">
        <v>43244</v>
      </c>
      <c r="AE34" s="1342">
        <v>43245</v>
      </c>
    </row>
    <row r="35" spans="1:31" ht="15.6" customHeight="1">
      <c r="A35" s="1341">
        <v>18</v>
      </c>
      <c r="B35" s="403" t="s">
        <v>957</v>
      </c>
      <c r="C35" s="403" t="s">
        <v>187</v>
      </c>
      <c r="D35" s="403" t="s">
        <v>958</v>
      </c>
      <c r="E35" s="403" t="s">
        <v>959</v>
      </c>
      <c r="F35" s="403" t="s">
        <v>145</v>
      </c>
      <c r="G35" s="403" t="s">
        <v>146</v>
      </c>
      <c r="H35" s="403" t="s">
        <v>2948</v>
      </c>
      <c r="I35" s="403" t="s">
        <v>2949</v>
      </c>
      <c r="J35" s="622">
        <v>43223</v>
      </c>
      <c r="K35" s="622">
        <v>43224</v>
      </c>
      <c r="L35" s="622">
        <v>43224</v>
      </c>
      <c r="M35" s="622">
        <v>43224</v>
      </c>
      <c r="N35" s="622">
        <v>43225</v>
      </c>
      <c r="O35" s="622">
        <v>43226</v>
      </c>
      <c r="P35" s="622">
        <v>43226</v>
      </c>
      <c r="Q35" s="622">
        <v>43227</v>
      </c>
      <c r="R35" s="622">
        <v>43229</v>
      </c>
      <c r="S35" s="622">
        <v>43229</v>
      </c>
      <c r="T35" s="622">
        <v>43234</v>
      </c>
      <c r="U35" s="622">
        <v>43236</v>
      </c>
      <c r="V35" s="622">
        <v>43237</v>
      </c>
      <c r="W35" s="622">
        <v>43238</v>
      </c>
      <c r="X35" s="622">
        <v>43242</v>
      </c>
      <c r="Y35" s="622">
        <v>43243</v>
      </c>
      <c r="Z35" s="622">
        <v>43247</v>
      </c>
      <c r="AA35" s="622">
        <v>43248</v>
      </c>
      <c r="AB35" s="622">
        <v>43249</v>
      </c>
      <c r="AC35" s="622">
        <v>43249</v>
      </c>
      <c r="AD35" s="622">
        <v>43251</v>
      </c>
      <c r="AE35" s="1342">
        <v>43252</v>
      </c>
    </row>
    <row r="36" spans="1:31" ht="15.6" customHeight="1">
      <c r="A36" s="1341">
        <v>19</v>
      </c>
      <c r="B36" s="403" t="s">
        <v>954</v>
      </c>
      <c r="C36" s="403" t="s">
        <v>187</v>
      </c>
      <c r="D36" s="403" t="s">
        <v>955</v>
      </c>
      <c r="E36" s="403" t="s">
        <v>956</v>
      </c>
      <c r="F36" s="403" t="s">
        <v>840</v>
      </c>
      <c r="G36" s="403" t="s">
        <v>841</v>
      </c>
      <c r="H36" s="403" t="s">
        <v>2948</v>
      </c>
      <c r="I36" s="403" t="s">
        <v>2949</v>
      </c>
      <c r="J36" s="622">
        <v>43230</v>
      </c>
      <c r="K36" s="622">
        <v>43231</v>
      </c>
      <c r="L36" s="622">
        <v>43231</v>
      </c>
      <c r="M36" s="622">
        <v>43231</v>
      </c>
      <c r="N36" s="622">
        <v>43232</v>
      </c>
      <c r="O36" s="622">
        <v>43233</v>
      </c>
      <c r="P36" s="622">
        <v>43233</v>
      </c>
      <c r="Q36" s="622">
        <v>43234</v>
      </c>
      <c r="R36" s="622">
        <v>43236</v>
      </c>
      <c r="S36" s="622">
        <v>43236</v>
      </c>
      <c r="T36" s="622">
        <v>43241</v>
      </c>
      <c r="U36" s="622">
        <v>43243</v>
      </c>
      <c r="V36" s="622">
        <v>43244</v>
      </c>
      <c r="W36" s="622">
        <v>43245</v>
      </c>
      <c r="X36" s="622">
        <v>43249</v>
      </c>
      <c r="Y36" s="622">
        <v>43250</v>
      </c>
      <c r="Z36" s="622">
        <v>43254</v>
      </c>
      <c r="AA36" s="622">
        <v>43255</v>
      </c>
      <c r="AB36" s="622">
        <v>43256</v>
      </c>
      <c r="AC36" s="622">
        <v>43256</v>
      </c>
      <c r="AD36" s="622">
        <v>43258</v>
      </c>
      <c r="AE36" s="1342">
        <v>43259</v>
      </c>
    </row>
    <row r="37" spans="1:31" ht="15.6" customHeight="1">
      <c r="A37" s="1341">
        <v>20</v>
      </c>
      <c r="B37" s="403" t="s">
        <v>1389</v>
      </c>
      <c r="C37" s="403" t="s">
        <v>187</v>
      </c>
      <c r="D37" s="403" t="s">
        <v>1390</v>
      </c>
      <c r="E37" s="403" t="s">
        <v>1391</v>
      </c>
      <c r="F37" s="403" t="s">
        <v>195</v>
      </c>
      <c r="G37" s="403" t="s">
        <v>196</v>
      </c>
      <c r="H37" s="403" t="s">
        <v>1695</v>
      </c>
      <c r="I37" s="403" t="s">
        <v>1696</v>
      </c>
      <c r="J37" s="622">
        <v>43237</v>
      </c>
      <c r="K37" s="622">
        <v>43238</v>
      </c>
      <c r="L37" s="622">
        <v>43238</v>
      </c>
      <c r="M37" s="622">
        <v>43238</v>
      </c>
      <c r="N37" s="622">
        <v>43239</v>
      </c>
      <c r="O37" s="622">
        <v>43240</v>
      </c>
      <c r="P37" s="622">
        <v>43240</v>
      </c>
      <c r="Q37" s="622">
        <v>43241</v>
      </c>
      <c r="R37" s="622">
        <v>43243</v>
      </c>
      <c r="S37" s="622">
        <v>43243</v>
      </c>
      <c r="T37" s="622">
        <v>43248</v>
      </c>
      <c r="U37" s="622">
        <v>43250</v>
      </c>
      <c r="V37" s="622">
        <v>43251</v>
      </c>
      <c r="W37" s="622">
        <v>43252</v>
      </c>
      <c r="X37" s="622">
        <v>43256</v>
      </c>
      <c r="Y37" s="622">
        <v>43257</v>
      </c>
      <c r="Z37" s="622">
        <v>43261</v>
      </c>
      <c r="AA37" s="622">
        <v>43262</v>
      </c>
      <c r="AB37" s="622">
        <v>43263</v>
      </c>
      <c r="AC37" s="622">
        <v>43263</v>
      </c>
      <c r="AD37" s="622">
        <v>43265</v>
      </c>
      <c r="AE37" s="1342">
        <v>43266</v>
      </c>
    </row>
    <row r="38" spans="1:31" ht="15.6" customHeight="1">
      <c r="A38" s="1341">
        <v>21</v>
      </c>
      <c r="B38" s="403" t="s">
        <v>1575</v>
      </c>
      <c r="C38" s="403" t="s">
        <v>186</v>
      </c>
      <c r="D38" s="403" t="s">
        <v>1576</v>
      </c>
      <c r="E38" s="403" t="s">
        <v>1577</v>
      </c>
      <c r="F38" s="403" t="s">
        <v>752</v>
      </c>
      <c r="G38" s="403" t="s">
        <v>753</v>
      </c>
      <c r="H38" s="403" t="s">
        <v>2942</v>
      </c>
      <c r="I38" s="403" t="s">
        <v>2943</v>
      </c>
      <c r="J38" s="622">
        <v>43244</v>
      </c>
      <c r="K38" s="622">
        <v>43245</v>
      </c>
      <c r="L38" s="622">
        <v>43245</v>
      </c>
      <c r="M38" s="622">
        <v>43245</v>
      </c>
      <c r="N38" s="622">
        <v>43246</v>
      </c>
      <c r="O38" s="622">
        <v>43247</v>
      </c>
      <c r="P38" s="622">
        <v>43247</v>
      </c>
      <c r="Q38" s="622">
        <v>43248</v>
      </c>
      <c r="R38" s="622">
        <v>43250</v>
      </c>
      <c r="S38" s="622">
        <v>43250</v>
      </c>
      <c r="T38" s="622">
        <v>43255</v>
      </c>
      <c r="U38" s="622">
        <v>43257</v>
      </c>
      <c r="V38" s="622">
        <v>43258</v>
      </c>
      <c r="W38" s="622">
        <v>43259</v>
      </c>
      <c r="X38" s="622">
        <v>43263</v>
      </c>
      <c r="Y38" s="622">
        <v>43264</v>
      </c>
      <c r="Z38" s="622">
        <v>43268</v>
      </c>
      <c r="AA38" s="622">
        <v>43269</v>
      </c>
      <c r="AB38" s="622">
        <v>43270</v>
      </c>
      <c r="AC38" s="622">
        <v>43270</v>
      </c>
      <c r="AD38" s="622">
        <v>43272</v>
      </c>
      <c r="AE38" s="1342">
        <v>43273</v>
      </c>
    </row>
    <row r="39" spans="1:31" ht="15.6" customHeight="1">
      <c r="A39" s="1341">
        <v>22</v>
      </c>
      <c r="B39" s="403" t="s">
        <v>957</v>
      </c>
      <c r="C39" s="403" t="s">
        <v>187</v>
      </c>
      <c r="D39" s="403" t="s">
        <v>958</v>
      </c>
      <c r="E39" s="403" t="s">
        <v>959</v>
      </c>
      <c r="F39" s="403" t="s">
        <v>115</v>
      </c>
      <c r="G39" s="403" t="s">
        <v>116</v>
      </c>
      <c r="H39" s="403" t="s">
        <v>1998</v>
      </c>
      <c r="I39" s="403" t="s">
        <v>1999</v>
      </c>
      <c r="J39" s="622">
        <v>43251</v>
      </c>
      <c r="K39" s="622">
        <v>43252</v>
      </c>
      <c r="L39" s="622">
        <v>43252</v>
      </c>
      <c r="M39" s="622">
        <v>43252</v>
      </c>
      <c r="N39" s="622">
        <v>43253</v>
      </c>
      <c r="O39" s="622">
        <v>43254</v>
      </c>
      <c r="P39" s="622">
        <v>43254</v>
      </c>
      <c r="Q39" s="622">
        <v>43255</v>
      </c>
      <c r="R39" s="622">
        <v>43257</v>
      </c>
      <c r="S39" s="622">
        <v>43257</v>
      </c>
      <c r="T39" s="622">
        <v>43262</v>
      </c>
      <c r="U39" s="622">
        <v>43264</v>
      </c>
      <c r="V39" s="622">
        <v>43265</v>
      </c>
      <c r="W39" s="622">
        <v>43266</v>
      </c>
      <c r="X39" s="622">
        <v>43270</v>
      </c>
      <c r="Y39" s="622">
        <v>43271</v>
      </c>
      <c r="Z39" s="622">
        <v>43275</v>
      </c>
      <c r="AA39" s="622">
        <v>43276</v>
      </c>
      <c r="AB39" s="622">
        <v>43277</v>
      </c>
      <c r="AC39" s="622">
        <v>43277</v>
      </c>
      <c r="AD39" s="622">
        <v>43279</v>
      </c>
      <c r="AE39" s="1342">
        <v>43280</v>
      </c>
    </row>
    <row r="40" spans="1:31" ht="15.6" customHeight="1">
      <c r="A40" s="1341">
        <v>23</v>
      </c>
      <c r="B40" s="403" t="s">
        <v>954</v>
      </c>
      <c r="C40" s="403" t="s">
        <v>187</v>
      </c>
      <c r="D40" s="403" t="s">
        <v>955</v>
      </c>
      <c r="E40" s="403" t="s">
        <v>956</v>
      </c>
      <c r="F40" s="403" t="s">
        <v>850</v>
      </c>
      <c r="G40" s="403" t="s">
        <v>851</v>
      </c>
      <c r="H40" s="403" t="s">
        <v>1998</v>
      </c>
      <c r="I40" s="403" t="s">
        <v>1999</v>
      </c>
      <c r="J40" s="622">
        <v>43258</v>
      </c>
      <c r="K40" s="622">
        <v>43259</v>
      </c>
      <c r="L40" s="622">
        <v>43259</v>
      </c>
      <c r="M40" s="622">
        <v>43259</v>
      </c>
      <c r="N40" s="622">
        <v>43260</v>
      </c>
      <c r="O40" s="622">
        <v>43261</v>
      </c>
      <c r="P40" s="622">
        <v>43261</v>
      </c>
      <c r="Q40" s="622">
        <v>43262</v>
      </c>
      <c r="R40" s="622">
        <v>43264</v>
      </c>
      <c r="S40" s="622">
        <v>43264</v>
      </c>
      <c r="T40" s="622">
        <v>43269</v>
      </c>
      <c r="U40" s="622">
        <v>43271</v>
      </c>
      <c r="V40" s="622">
        <v>43272</v>
      </c>
      <c r="W40" s="622">
        <v>43273</v>
      </c>
      <c r="X40" s="622">
        <v>43277</v>
      </c>
      <c r="Y40" s="622">
        <v>43278</v>
      </c>
      <c r="Z40" s="622">
        <v>43282</v>
      </c>
      <c r="AA40" s="622">
        <v>43283</v>
      </c>
      <c r="AB40" s="622">
        <v>43284</v>
      </c>
      <c r="AC40" s="622">
        <v>43284</v>
      </c>
      <c r="AD40" s="622">
        <v>43286</v>
      </c>
      <c r="AE40" s="1342">
        <v>43287</v>
      </c>
    </row>
    <row r="41" spans="1:31" ht="15.6" customHeight="1">
      <c r="A41" s="1341">
        <v>24</v>
      </c>
      <c r="B41" s="403" t="s">
        <v>1389</v>
      </c>
      <c r="C41" s="403" t="s">
        <v>187</v>
      </c>
      <c r="D41" s="403" t="s">
        <v>1390</v>
      </c>
      <c r="E41" s="403" t="s">
        <v>1391</v>
      </c>
      <c r="F41" s="403" t="s">
        <v>362</v>
      </c>
      <c r="G41" s="403" t="s">
        <v>363</v>
      </c>
      <c r="H41" s="403" t="s">
        <v>2948</v>
      </c>
      <c r="I41" s="403" t="s">
        <v>2949</v>
      </c>
      <c r="J41" s="622">
        <v>43265</v>
      </c>
      <c r="K41" s="622">
        <v>43266</v>
      </c>
      <c r="L41" s="622">
        <v>43266</v>
      </c>
      <c r="M41" s="622">
        <v>43266</v>
      </c>
      <c r="N41" s="622">
        <v>43267</v>
      </c>
      <c r="O41" s="622">
        <v>43268</v>
      </c>
      <c r="P41" s="622">
        <v>43268</v>
      </c>
      <c r="Q41" s="622">
        <v>43269</v>
      </c>
      <c r="R41" s="622">
        <v>43271</v>
      </c>
      <c r="S41" s="622">
        <v>43271</v>
      </c>
      <c r="T41" s="622">
        <v>43276</v>
      </c>
      <c r="U41" s="622">
        <v>43278</v>
      </c>
      <c r="V41" s="622">
        <v>43279</v>
      </c>
      <c r="W41" s="622">
        <v>43280</v>
      </c>
      <c r="X41" s="622">
        <v>43284</v>
      </c>
      <c r="Y41" s="622">
        <v>43285</v>
      </c>
      <c r="Z41" s="622">
        <v>43289</v>
      </c>
      <c r="AA41" s="622">
        <v>43290</v>
      </c>
      <c r="AB41" s="622">
        <v>43291</v>
      </c>
      <c r="AC41" s="622">
        <v>43291</v>
      </c>
      <c r="AD41" s="622">
        <v>43293</v>
      </c>
      <c r="AE41" s="1342">
        <v>43294</v>
      </c>
    </row>
    <row r="42" spans="1:31" ht="15.6" customHeight="1">
      <c r="A42" s="1341">
        <v>25</v>
      </c>
      <c r="B42" s="403" t="s">
        <v>1575</v>
      </c>
      <c r="C42" s="403" t="s">
        <v>186</v>
      </c>
      <c r="D42" s="403" t="s">
        <v>1576</v>
      </c>
      <c r="E42" s="403" t="s">
        <v>1577</v>
      </c>
      <c r="F42" s="403" t="s">
        <v>199</v>
      </c>
      <c r="G42" s="403" t="s">
        <v>200</v>
      </c>
      <c r="H42" s="403" t="s">
        <v>2952</v>
      </c>
      <c r="I42" s="403" t="s">
        <v>2953</v>
      </c>
      <c r="J42" s="622">
        <v>43272</v>
      </c>
      <c r="K42" s="622">
        <v>43273</v>
      </c>
      <c r="L42" s="622">
        <v>43273</v>
      </c>
      <c r="M42" s="622">
        <v>43273</v>
      </c>
      <c r="N42" s="622">
        <v>43274</v>
      </c>
      <c r="O42" s="622">
        <v>43275</v>
      </c>
      <c r="P42" s="622">
        <v>43275</v>
      </c>
      <c r="Q42" s="622">
        <v>43276</v>
      </c>
      <c r="R42" s="622">
        <v>43278</v>
      </c>
      <c r="S42" s="622">
        <v>43278</v>
      </c>
      <c r="T42" s="622">
        <v>43283</v>
      </c>
      <c r="U42" s="622">
        <v>43285</v>
      </c>
      <c r="V42" s="622">
        <v>43286</v>
      </c>
      <c r="W42" s="622">
        <v>43287</v>
      </c>
      <c r="X42" s="622">
        <v>43291</v>
      </c>
      <c r="Y42" s="622">
        <v>43292</v>
      </c>
      <c r="Z42" s="622">
        <v>43296</v>
      </c>
      <c r="AA42" s="622">
        <v>43297</v>
      </c>
      <c r="AB42" s="622">
        <v>43298</v>
      </c>
      <c r="AC42" s="622">
        <v>43298</v>
      </c>
      <c r="AD42" s="622">
        <v>43300</v>
      </c>
      <c r="AE42" s="1342">
        <v>43301</v>
      </c>
    </row>
    <row r="43" spans="1:31" ht="15.6" customHeight="1">
      <c r="A43" s="1341">
        <v>26</v>
      </c>
      <c r="B43" s="403" t="s">
        <v>957</v>
      </c>
      <c r="C43" s="403" t="s">
        <v>187</v>
      </c>
      <c r="D43" s="403" t="s">
        <v>958</v>
      </c>
      <c r="E43" s="403" t="s">
        <v>959</v>
      </c>
      <c r="F43" s="403" t="s">
        <v>169</v>
      </c>
      <c r="G43" s="403" t="s">
        <v>168</v>
      </c>
      <c r="H43" s="403" t="s">
        <v>2966</v>
      </c>
      <c r="I43" s="403" t="s">
        <v>2967</v>
      </c>
      <c r="J43" s="622">
        <v>43279</v>
      </c>
      <c r="K43" s="622">
        <v>43280</v>
      </c>
      <c r="L43" s="622">
        <v>43280</v>
      </c>
      <c r="M43" s="622">
        <v>43280</v>
      </c>
      <c r="N43" s="622">
        <v>43281</v>
      </c>
      <c r="O43" s="622">
        <v>43282</v>
      </c>
      <c r="P43" s="622">
        <v>43282</v>
      </c>
      <c r="Q43" s="622">
        <v>43283</v>
      </c>
      <c r="R43" s="622">
        <v>43285</v>
      </c>
      <c r="S43" s="622">
        <v>43285</v>
      </c>
      <c r="T43" s="622">
        <v>43290</v>
      </c>
      <c r="U43" s="622">
        <v>43292</v>
      </c>
      <c r="V43" s="622">
        <v>43293</v>
      </c>
      <c r="W43" s="622">
        <v>43294</v>
      </c>
      <c r="X43" s="622">
        <v>43298</v>
      </c>
      <c r="Y43" s="622">
        <v>43299</v>
      </c>
      <c r="Z43" s="622">
        <v>43303</v>
      </c>
      <c r="AA43" s="622">
        <v>43304</v>
      </c>
      <c r="AB43" s="622">
        <v>43305</v>
      </c>
      <c r="AC43" s="622">
        <v>43305</v>
      </c>
      <c r="AD43" s="622">
        <v>43307</v>
      </c>
      <c r="AE43" s="1342">
        <v>43308</v>
      </c>
    </row>
    <row r="44" spans="1:31" ht="15.6" customHeight="1">
      <c r="A44" s="1341">
        <v>27</v>
      </c>
      <c r="B44" s="403" t="s">
        <v>954</v>
      </c>
      <c r="C44" s="403" t="s">
        <v>187</v>
      </c>
      <c r="D44" s="403" t="s">
        <v>955</v>
      </c>
      <c r="E44" s="403" t="s">
        <v>956</v>
      </c>
      <c r="F44" s="403" t="s">
        <v>952</v>
      </c>
      <c r="G44" s="403" t="s">
        <v>953</v>
      </c>
      <c r="H44" s="403" t="s">
        <v>2966</v>
      </c>
      <c r="I44" s="403" t="s">
        <v>2967</v>
      </c>
      <c r="J44" s="622">
        <v>43286</v>
      </c>
      <c r="K44" s="622">
        <v>43287</v>
      </c>
      <c r="L44" s="622">
        <v>43287</v>
      </c>
      <c r="M44" s="622">
        <v>43287</v>
      </c>
      <c r="N44" s="622">
        <v>43288</v>
      </c>
      <c r="O44" s="622">
        <v>43289</v>
      </c>
      <c r="P44" s="622">
        <v>43289</v>
      </c>
      <c r="Q44" s="622">
        <v>43290</v>
      </c>
      <c r="R44" s="622">
        <v>43292</v>
      </c>
      <c r="S44" s="622">
        <v>43292</v>
      </c>
      <c r="T44" s="622">
        <v>43297</v>
      </c>
      <c r="U44" s="622">
        <v>43299</v>
      </c>
      <c r="V44" s="622">
        <v>43300</v>
      </c>
      <c r="W44" s="622">
        <v>43301</v>
      </c>
      <c r="X44" s="622">
        <v>43305</v>
      </c>
      <c r="Y44" s="622">
        <v>43306</v>
      </c>
      <c r="Z44" s="622">
        <v>43310</v>
      </c>
      <c r="AA44" s="622">
        <v>43311</v>
      </c>
      <c r="AB44" s="622">
        <v>43312</v>
      </c>
      <c r="AC44" s="622">
        <v>43312</v>
      </c>
      <c r="AD44" s="622">
        <v>43314</v>
      </c>
      <c r="AE44" s="1342">
        <v>43315</v>
      </c>
    </row>
    <row r="45" spans="1:31" ht="15.6" customHeight="1">
      <c r="A45" s="1341">
        <v>28</v>
      </c>
      <c r="B45" s="403" t="s">
        <v>1389</v>
      </c>
      <c r="C45" s="403" t="s">
        <v>187</v>
      </c>
      <c r="D45" s="403" t="s">
        <v>1390</v>
      </c>
      <c r="E45" s="403" t="s">
        <v>1391</v>
      </c>
      <c r="F45" s="403" t="s">
        <v>444</v>
      </c>
      <c r="G45" s="403" t="s">
        <v>188</v>
      </c>
      <c r="H45" s="403" t="s">
        <v>1998</v>
      </c>
      <c r="I45" s="403" t="s">
        <v>1999</v>
      </c>
      <c r="J45" s="622">
        <v>43293</v>
      </c>
      <c r="K45" s="622">
        <v>43294</v>
      </c>
      <c r="L45" s="622">
        <v>43294</v>
      </c>
      <c r="M45" s="622">
        <v>43294</v>
      </c>
      <c r="N45" s="622">
        <v>43295</v>
      </c>
      <c r="O45" s="622">
        <v>43296</v>
      </c>
      <c r="P45" s="622">
        <v>43296</v>
      </c>
      <c r="Q45" s="622">
        <v>43297</v>
      </c>
      <c r="R45" s="622">
        <v>43299</v>
      </c>
      <c r="S45" s="622">
        <v>43299</v>
      </c>
      <c r="T45" s="622">
        <v>43304</v>
      </c>
      <c r="U45" s="622">
        <v>43306</v>
      </c>
      <c r="V45" s="622">
        <v>43307</v>
      </c>
      <c r="W45" s="622">
        <v>43308</v>
      </c>
      <c r="X45" s="622">
        <v>43312</v>
      </c>
      <c r="Y45" s="622">
        <v>43313</v>
      </c>
      <c r="Z45" s="622">
        <v>43317</v>
      </c>
      <c r="AA45" s="622">
        <v>43318</v>
      </c>
      <c r="AB45" s="622">
        <v>43319</v>
      </c>
      <c r="AC45" s="622">
        <v>43319</v>
      </c>
      <c r="AD45" s="622">
        <v>43321</v>
      </c>
      <c r="AE45" s="1342">
        <v>43322</v>
      </c>
    </row>
    <row r="46" spans="1:31" ht="15.6" customHeight="1">
      <c r="A46" s="1341">
        <v>29</v>
      </c>
      <c r="B46" s="403" t="s">
        <v>1575</v>
      </c>
      <c r="C46" s="403" t="s">
        <v>186</v>
      </c>
      <c r="D46" s="403" t="s">
        <v>1576</v>
      </c>
      <c r="E46" s="403" t="s">
        <v>1577</v>
      </c>
      <c r="F46" s="403" t="s">
        <v>1293</v>
      </c>
      <c r="G46" s="403" t="s">
        <v>1294</v>
      </c>
      <c r="H46" s="403" t="s">
        <v>2960</v>
      </c>
      <c r="I46" s="403" t="s">
        <v>2961</v>
      </c>
      <c r="J46" s="622">
        <v>43300</v>
      </c>
      <c r="K46" s="622">
        <v>43301</v>
      </c>
      <c r="L46" s="622">
        <v>43301</v>
      </c>
      <c r="M46" s="622">
        <v>43301</v>
      </c>
      <c r="N46" s="622">
        <v>43302</v>
      </c>
      <c r="O46" s="622">
        <v>43303</v>
      </c>
      <c r="P46" s="622">
        <v>43303</v>
      </c>
      <c r="Q46" s="622">
        <v>43304</v>
      </c>
      <c r="R46" s="622">
        <v>43306</v>
      </c>
      <c r="S46" s="622">
        <v>43306</v>
      </c>
      <c r="T46" s="622">
        <v>43311</v>
      </c>
      <c r="U46" s="622">
        <v>43313</v>
      </c>
      <c r="V46" s="622">
        <v>43314</v>
      </c>
      <c r="W46" s="622">
        <v>43315</v>
      </c>
      <c r="X46" s="622">
        <v>43319</v>
      </c>
      <c r="Y46" s="622">
        <v>43320</v>
      </c>
      <c r="Z46" s="622">
        <v>43324</v>
      </c>
      <c r="AA46" s="622">
        <v>43325</v>
      </c>
      <c r="AB46" s="622">
        <v>43326</v>
      </c>
      <c r="AC46" s="622">
        <v>43326</v>
      </c>
      <c r="AD46" s="622">
        <v>43328</v>
      </c>
      <c r="AE46" s="1342">
        <v>43329</v>
      </c>
    </row>
    <row r="47" spans="1:31" ht="15.6" customHeight="1">
      <c r="A47" s="1341">
        <v>30</v>
      </c>
      <c r="B47" s="403" t="s">
        <v>957</v>
      </c>
      <c r="C47" s="403" t="s">
        <v>187</v>
      </c>
      <c r="D47" s="403" t="s">
        <v>958</v>
      </c>
      <c r="E47" s="403" t="s">
        <v>959</v>
      </c>
      <c r="F47" s="403" t="s">
        <v>88</v>
      </c>
      <c r="G47" s="403" t="s">
        <v>89</v>
      </c>
      <c r="H47" s="403" t="s">
        <v>2002</v>
      </c>
      <c r="I47" s="403" t="s">
        <v>2003</v>
      </c>
      <c r="J47" s="622">
        <v>43307</v>
      </c>
      <c r="K47" s="622">
        <v>43308</v>
      </c>
      <c r="L47" s="622">
        <v>43308</v>
      </c>
      <c r="M47" s="622">
        <v>43308</v>
      </c>
      <c r="N47" s="622">
        <v>43309</v>
      </c>
      <c r="O47" s="622">
        <v>43310</v>
      </c>
      <c r="P47" s="622">
        <v>43310</v>
      </c>
      <c r="Q47" s="622">
        <v>43311</v>
      </c>
      <c r="R47" s="622">
        <v>43313</v>
      </c>
      <c r="S47" s="622">
        <v>43313</v>
      </c>
      <c r="T47" s="622">
        <v>43318</v>
      </c>
      <c r="U47" s="622">
        <v>43320</v>
      </c>
      <c r="V47" s="622">
        <v>43321</v>
      </c>
      <c r="W47" s="622">
        <v>43322</v>
      </c>
      <c r="X47" s="622">
        <v>43326</v>
      </c>
      <c r="Y47" s="622">
        <v>43327</v>
      </c>
      <c r="Z47" s="622">
        <v>43331</v>
      </c>
      <c r="AA47" s="622">
        <v>43332</v>
      </c>
      <c r="AB47" s="622">
        <v>43333</v>
      </c>
      <c r="AC47" s="622">
        <v>43333</v>
      </c>
      <c r="AD47" s="622">
        <v>43335</v>
      </c>
      <c r="AE47" s="1342">
        <v>43336</v>
      </c>
    </row>
    <row r="48" spans="1:31" ht="15.6" customHeight="1">
      <c r="A48" s="1341">
        <v>31</v>
      </c>
      <c r="B48" s="403" t="s">
        <v>954</v>
      </c>
      <c r="C48" s="403" t="s">
        <v>187</v>
      </c>
      <c r="D48" s="403" t="s">
        <v>955</v>
      </c>
      <c r="E48" s="403" t="s">
        <v>956</v>
      </c>
      <c r="F48" s="403" t="s">
        <v>802</v>
      </c>
      <c r="G48" s="403" t="s">
        <v>803</v>
      </c>
      <c r="H48" s="403" t="s">
        <v>2002</v>
      </c>
      <c r="I48" s="403" t="s">
        <v>2003</v>
      </c>
      <c r="J48" s="622">
        <v>43314</v>
      </c>
      <c r="K48" s="622">
        <v>43315</v>
      </c>
      <c r="L48" s="622">
        <v>43315</v>
      </c>
      <c r="M48" s="622">
        <v>43315</v>
      </c>
      <c r="N48" s="622">
        <v>43316</v>
      </c>
      <c r="O48" s="622">
        <v>43317</v>
      </c>
      <c r="P48" s="622">
        <v>43317</v>
      </c>
      <c r="Q48" s="622">
        <v>43318</v>
      </c>
      <c r="R48" s="622">
        <v>43320</v>
      </c>
      <c r="S48" s="622">
        <v>43320</v>
      </c>
      <c r="T48" s="622">
        <v>43325</v>
      </c>
      <c r="U48" s="622">
        <v>43327</v>
      </c>
      <c r="V48" s="622">
        <v>43328</v>
      </c>
      <c r="W48" s="622">
        <v>43329</v>
      </c>
      <c r="X48" s="622">
        <v>43333</v>
      </c>
      <c r="Y48" s="622">
        <v>43334</v>
      </c>
      <c r="Z48" s="622">
        <v>43338</v>
      </c>
      <c r="AA48" s="622">
        <v>43339</v>
      </c>
      <c r="AB48" s="622">
        <v>43340</v>
      </c>
      <c r="AC48" s="622">
        <v>43340</v>
      </c>
      <c r="AD48" s="622">
        <v>43342</v>
      </c>
      <c r="AE48" s="1342">
        <v>43343</v>
      </c>
    </row>
    <row r="49" spans="1:31" ht="15.6" customHeight="1">
      <c r="A49" s="1341">
        <v>32</v>
      </c>
      <c r="B49" s="403" t="s">
        <v>1389</v>
      </c>
      <c r="C49" s="403" t="s">
        <v>187</v>
      </c>
      <c r="D49" s="403" t="s">
        <v>1390</v>
      </c>
      <c r="E49" s="403" t="s">
        <v>1391</v>
      </c>
      <c r="F49" s="403" t="s">
        <v>1047</v>
      </c>
      <c r="G49" s="403" t="s">
        <v>1423</v>
      </c>
      <c r="H49" s="403" t="s">
        <v>2966</v>
      </c>
      <c r="I49" s="403" t="s">
        <v>2967</v>
      </c>
      <c r="J49" s="622">
        <v>43321</v>
      </c>
      <c r="K49" s="622">
        <v>43322</v>
      </c>
      <c r="L49" s="622">
        <v>43322</v>
      </c>
      <c r="M49" s="622">
        <v>43322</v>
      </c>
      <c r="N49" s="622">
        <v>43323</v>
      </c>
      <c r="O49" s="622">
        <v>43324</v>
      </c>
      <c r="P49" s="622">
        <v>43324</v>
      </c>
      <c r="Q49" s="622">
        <v>43325</v>
      </c>
      <c r="R49" s="622">
        <v>43327</v>
      </c>
      <c r="S49" s="622">
        <v>43327</v>
      </c>
      <c r="T49" s="622">
        <v>43332</v>
      </c>
      <c r="U49" s="622">
        <v>43334</v>
      </c>
      <c r="V49" s="622">
        <v>43335</v>
      </c>
      <c r="W49" s="622">
        <v>43336</v>
      </c>
      <c r="X49" s="622">
        <v>43340</v>
      </c>
      <c r="Y49" s="622">
        <v>43341</v>
      </c>
      <c r="Z49" s="622">
        <v>43345</v>
      </c>
      <c r="AA49" s="622">
        <v>43346</v>
      </c>
      <c r="AB49" s="622">
        <v>43347</v>
      </c>
      <c r="AC49" s="622">
        <v>43347</v>
      </c>
      <c r="AD49" s="622">
        <v>43349</v>
      </c>
      <c r="AE49" s="1342">
        <v>43350</v>
      </c>
    </row>
    <row r="50" spans="1:31" ht="15.6" customHeight="1">
      <c r="A50" s="1341">
        <v>33</v>
      </c>
      <c r="B50" s="403" t="s">
        <v>1575</v>
      </c>
      <c r="C50" s="403" t="s">
        <v>186</v>
      </c>
      <c r="D50" s="403" t="s">
        <v>1576</v>
      </c>
      <c r="E50" s="403" t="s">
        <v>1577</v>
      </c>
      <c r="F50" s="403" t="s">
        <v>195</v>
      </c>
      <c r="G50" s="403" t="s">
        <v>196</v>
      </c>
      <c r="H50" s="403" t="s">
        <v>2970</v>
      </c>
      <c r="I50" s="403" t="s">
        <v>2971</v>
      </c>
      <c r="J50" s="622">
        <v>43328</v>
      </c>
      <c r="K50" s="622">
        <v>43329</v>
      </c>
      <c r="L50" s="622">
        <v>43329</v>
      </c>
      <c r="M50" s="622">
        <v>43329</v>
      </c>
      <c r="N50" s="622">
        <v>43330</v>
      </c>
      <c r="O50" s="622">
        <v>43331</v>
      </c>
      <c r="P50" s="622">
        <v>43331</v>
      </c>
      <c r="Q50" s="622">
        <v>43332</v>
      </c>
      <c r="R50" s="622">
        <v>43334</v>
      </c>
      <c r="S50" s="622">
        <v>43334</v>
      </c>
      <c r="T50" s="622">
        <v>43339</v>
      </c>
      <c r="U50" s="622">
        <v>43341</v>
      </c>
      <c r="V50" s="622">
        <v>43342</v>
      </c>
      <c r="W50" s="622">
        <v>43343</v>
      </c>
      <c r="X50" s="622">
        <v>43347</v>
      </c>
      <c r="Y50" s="622">
        <v>43348</v>
      </c>
      <c r="Z50" s="622">
        <v>43352</v>
      </c>
      <c r="AA50" s="622">
        <v>43353</v>
      </c>
      <c r="AB50" s="622">
        <v>43354</v>
      </c>
      <c r="AC50" s="622">
        <v>43354</v>
      </c>
      <c r="AD50" s="622">
        <v>43356</v>
      </c>
      <c r="AE50" s="1342">
        <v>43357</v>
      </c>
    </row>
    <row r="51" spans="1:31" ht="15.6" customHeight="1">
      <c r="A51" s="1341">
        <v>34</v>
      </c>
      <c r="B51" s="403" t="s">
        <v>957</v>
      </c>
      <c r="C51" s="403" t="s">
        <v>187</v>
      </c>
      <c r="D51" s="403" t="s">
        <v>958</v>
      </c>
      <c r="E51" s="403" t="s">
        <v>959</v>
      </c>
      <c r="F51" s="403" t="s">
        <v>90</v>
      </c>
      <c r="G51" s="403" t="s">
        <v>91</v>
      </c>
      <c r="H51" s="403" t="s">
        <v>2006</v>
      </c>
      <c r="I51" s="403" t="s">
        <v>2007</v>
      </c>
      <c r="J51" s="622">
        <v>43335</v>
      </c>
      <c r="K51" s="622">
        <v>43336</v>
      </c>
      <c r="L51" s="622">
        <v>43336</v>
      </c>
      <c r="M51" s="622">
        <v>43336</v>
      </c>
      <c r="N51" s="622">
        <v>43337</v>
      </c>
      <c r="O51" s="622">
        <v>43338</v>
      </c>
      <c r="P51" s="622">
        <v>43338</v>
      </c>
      <c r="Q51" s="622">
        <v>43339</v>
      </c>
      <c r="R51" s="622">
        <v>43341</v>
      </c>
      <c r="S51" s="622">
        <v>43341</v>
      </c>
      <c r="T51" s="622">
        <v>43346</v>
      </c>
      <c r="U51" s="622">
        <v>43348</v>
      </c>
      <c r="V51" s="622">
        <v>43349</v>
      </c>
      <c r="W51" s="622">
        <v>43350</v>
      </c>
      <c r="X51" s="622">
        <v>43354</v>
      </c>
      <c r="Y51" s="622">
        <v>43355</v>
      </c>
      <c r="Z51" s="622">
        <v>43359</v>
      </c>
      <c r="AA51" s="622">
        <v>43360</v>
      </c>
      <c r="AB51" s="622">
        <v>43361</v>
      </c>
      <c r="AC51" s="622">
        <v>43361</v>
      </c>
      <c r="AD51" s="622">
        <v>43363</v>
      </c>
      <c r="AE51" s="1342">
        <v>43364</v>
      </c>
    </row>
    <row r="52" spans="1:31" ht="15.6" customHeight="1">
      <c r="A52" s="1341">
        <v>35</v>
      </c>
      <c r="B52" s="403" t="s">
        <v>954</v>
      </c>
      <c r="C52" s="403" t="s">
        <v>187</v>
      </c>
      <c r="D52" s="403" t="s">
        <v>955</v>
      </c>
      <c r="E52" s="403" t="s">
        <v>956</v>
      </c>
      <c r="F52" s="403" t="s">
        <v>151</v>
      </c>
      <c r="G52" s="403" t="s">
        <v>152</v>
      </c>
      <c r="H52" s="403" t="s">
        <v>2006</v>
      </c>
      <c r="I52" s="403" t="s">
        <v>2007</v>
      </c>
      <c r="J52" s="622">
        <v>43342</v>
      </c>
      <c r="K52" s="622">
        <v>43343</v>
      </c>
      <c r="L52" s="622">
        <v>43343</v>
      </c>
      <c r="M52" s="622">
        <v>43343</v>
      </c>
      <c r="N52" s="622">
        <v>43344</v>
      </c>
      <c r="O52" s="622">
        <v>43345</v>
      </c>
      <c r="P52" s="622">
        <v>43345</v>
      </c>
      <c r="Q52" s="622">
        <v>43346</v>
      </c>
      <c r="R52" s="622">
        <v>43348</v>
      </c>
      <c r="S52" s="622">
        <v>43348</v>
      </c>
      <c r="T52" s="622">
        <v>43353</v>
      </c>
      <c r="U52" s="622">
        <v>43355</v>
      </c>
      <c r="V52" s="622">
        <v>43356</v>
      </c>
      <c r="W52" s="622">
        <v>43357</v>
      </c>
      <c r="X52" s="622">
        <v>43361</v>
      </c>
      <c r="Y52" s="622">
        <v>43362</v>
      </c>
      <c r="Z52" s="622">
        <v>43366</v>
      </c>
      <c r="AA52" s="622">
        <v>43367</v>
      </c>
      <c r="AB52" s="622">
        <v>43368</v>
      </c>
      <c r="AC52" s="622">
        <v>43368</v>
      </c>
      <c r="AD52" s="622">
        <v>43370</v>
      </c>
      <c r="AE52" s="1342">
        <v>43371</v>
      </c>
    </row>
    <row r="53" spans="1:31" ht="15.6" customHeight="1">
      <c r="A53" s="1341">
        <v>36</v>
      </c>
      <c r="B53" s="403" t="s">
        <v>1389</v>
      </c>
      <c r="C53" s="403" t="s">
        <v>187</v>
      </c>
      <c r="D53" s="403" t="s">
        <v>1390</v>
      </c>
      <c r="E53" s="403" t="s">
        <v>1391</v>
      </c>
      <c r="F53" s="403" t="s">
        <v>513</v>
      </c>
      <c r="G53" s="403" t="s">
        <v>514</v>
      </c>
      <c r="H53" s="403" t="s">
        <v>2002</v>
      </c>
      <c r="I53" s="403" t="s">
        <v>2003</v>
      </c>
      <c r="J53" s="622">
        <v>43349</v>
      </c>
      <c r="K53" s="622">
        <v>43350</v>
      </c>
      <c r="L53" s="622">
        <v>43350</v>
      </c>
      <c r="M53" s="622">
        <v>43350</v>
      </c>
      <c r="N53" s="622">
        <v>43351</v>
      </c>
      <c r="O53" s="622">
        <v>43352</v>
      </c>
      <c r="P53" s="622">
        <v>43352</v>
      </c>
      <c r="Q53" s="622">
        <v>43353</v>
      </c>
      <c r="R53" s="622">
        <v>43355</v>
      </c>
      <c r="S53" s="622">
        <v>43355</v>
      </c>
      <c r="T53" s="622">
        <v>43360</v>
      </c>
      <c r="U53" s="622">
        <v>43362</v>
      </c>
      <c r="V53" s="622">
        <v>43363</v>
      </c>
      <c r="W53" s="622">
        <v>43364</v>
      </c>
      <c r="X53" s="622">
        <v>43368</v>
      </c>
      <c r="Y53" s="622">
        <v>43369</v>
      </c>
      <c r="Z53" s="622">
        <v>43373</v>
      </c>
      <c r="AA53" s="622">
        <v>43374</v>
      </c>
      <c r="AB53" s="622">
        <v>43375</v>
      </c>
      <c r="AC53" s="622">
        <v>43375</v>
      </c>
      <c r="AD53" s="622">
        <v>43377</v>
      </c>
      <c r="AE53" s="1342">
        <v>43378</v>
      </c>
    </row>
    <row r="54" spans="1:31" ht="15.6" customHeight="1" thickBot="1">
      <c r="A54" s="1346">
        <v>37</v>
      </c>
      <c r="B54" s="1347" t="s">
        <v>1575</v>
      </c>
      <c r="C54" s="1347" t="s">
        <v>186</v>
      </c>
      <c r="D54" s="1347" t="s">
        <v>1576</v>
      </c>
      <c r="E54" s="1347" t="s">
        <v>1577</v>
      </c>
      <c r="F54" s="1347" t="s">
        <v>362</v>
      </c>
      <c r="G54" s="1347" t="s">
        <v>363</v>
      </c>
      <c r="H54" s="1347" t="s">
        <v>2976</v>
      </c>
      <c r="I54" s="1347" t="s">
        <v>2977</v>
      </c>
      <c r="J54" s="1348">
        <v>43356</v>
      </c>
      <c r="K54" s="1348">
        <v>43357</v>
      </c>
      <c r="L54" s="1348">
        <v>43357</v>
      </c>
      <c r="M54" s="1348">
        <v>43357</v>
      </c>
      <c r="N54" s="1348">
        <v>43358</v>
      </c>
      <c r="O54" s="1348">
        <v>43359</v>
      </c>
      <c r="P54" s="1348">
        <v>43359</v>
      </c>
      <c r="Q54" s="1348">
        <v>43360</v>
      </c>
      <c r="R54" s="1348">
        <v>43362</v>
      </c>
      <c r="S54" s="1348">
        <v>43362</v>
      </c>
      <c r="T54" s="1348">
        <v>43367</v>
      </c>
      <c r="U54" s="1348">
        <v>43369</v>
      </c>
      <c r="V54" s="1348">
        <v>43370</v>
      </c>
      <c r="W54" s="1348">
        <v>43371</v>
      </c>
      <c r="X54" s="1348">
        <v>43375</v>
      </c>
      <c r="Y54" s="1348">
        <v>43376</v>
      </c>
      <c r="Z54" s="1348">
        <v>43380</v>
      </c>
      <c r="AA54" s="1348">
        <v>43381</v>
      </c>
      <c r="AB54" s="1348">
        <v>43382</v>
      </c>
      <c r="AC54" s="1348">
        <v>43382</v>
      </c>
      <c r="AD54" s="1348">
        <v>43384</v>
      </c>
      <c r="AE54" s="1349">
        <v>43385</v>
      </c>
    </row>
    <row r="55" spans="1:31" ht="15.6" customHeight="1">
      <c r="A55" s="1345"/>
      <c r="B55" s="2443"/>
      <c r="C55" s="2443"/>
      <c r="D55" s="2443"/>
      <c r="E55" s="2443"/>
      <c r="F55" s="2443"/>
      <c r="G55" s="2443"/>
      <c r="H55" s="2443"/>
      <c r="I55" s="2443"/>
      <c r="J55" s="2444"/>
      <c r="K55" s="2444"/>
      <c r="L55" s="2444"/>
      <c r="M55" s="2444"/>
      <c r="N55" s="2444"/>
      <c r="O55" s="2444"/>
      <c r="P55" s="2444"/>
      <c r="Q55" s="2444"/>
      <c r="R55" s="2444"/>
      <c r="S55" s="2444"/>
      <c r="T55" s="2444"/>
      <c r="U55" s="2444"/>
      <c r="V55" s="2444"/>
      <c r="W55" s="2444"/>
      <c r="X55" s="2444"/>
      <c r="Y55" s="2444"/>
      <c r="Z55" s="2444"/>
      <c r="AA55" s="2444"/>
      <c r="AB55" s="2444"/>
      <c r="AC55" s="2444"/>
      <c r="AD55" s="2444"/>
      <c r="AE55" s="2444"/>
    </row>
    <row r="56" spans="1:31" ht="15.6" customHeight="1">
      <c r="A56" s="1345"/>
      <c r="B56" s="1350" t="s">
        <v>1950</v>
      </c>
      <c r="C56" s="2443"/>
      <c r="D56" s="2443"/>
      <c r="E56" s="2443"/>
      <c r="F56" s="2443"/>
      <c r="G56" s="2443"/>
      <c r="H56" s="2443"/>
      <c r="I56" s="2443"/>
      <c r="J56" s="2444"/>
      <c r="K56" s="2444"/>
      <c r="L56" s="2444"/>
      <c r="M56" s="2444"/>
      <c r="N56" s="2444"/>
      <c r="O56" s="2444"/>
      <c r="P56" s="2444"/>
      <c r="Q56" s="2444"/>
      <c r="R56" s="2444"/>
      <c r="S56" s="2444"/>
      <c r="T56" s="2444"/>
      <c r="U56" s="2444"/>
      <c r="V56" s="2444"/>
      <c r="W56" s="2444"/>
      <c r="X56" s="2444"/>
      <c r="Y56" s="2444"/>
      <c r="Z56" s="2444"/>
      <c r="AA56" s="2444"/>
      <c r="AB56" s="2444"/>
      <c r="AC56" s="2444"/>
      <c r="AD56" s="2444"/>
      <c r="AE56" s="2444"/>
    </row>
    <row r="57" spans="1:31" ht="15.6" customHeight="1">
      <c r="A57" s="1345"/>
      <c r="B57" s="2443"/>
      <c r="C57" s="2443"/>
      <c r="D57" s="2443"/>
      <c r="E57" s="2443"/>
      <c r="F57" s="2443"/>
      <c r="G57" s="2443"/>
      <c r="H57" s="2443"/>
      <c r="I57" s="2443"/>
      <c r="J57" s="2444"/>
      <c r="K57" s="2444"/>
      <c r="L57" s="2444"/>
      <c r="M57" s="2444"/>
      <c r="N57" s="2444"/>
      <c r="O57" s="2444"/>
      <c r="P57" s="2444"/>
      <c r="Q57" s="2444"/>
      <c r="R57" s="2444"/>
      <c r="S57" s="2444"/>
      <c r="T57" s="2444"/>
      <c r="U57" s="2444"/>
      <c r="V57" s="2444"/>
      <c r="W57" s="2444"/>
      <c r="X57" s="2444"/>
      <c r="Y57" s="2444"/>
      <c r="Z57" s="2444"/>
      <c r="AA57" s="2444"/>
      <c r="AB57" s="2444"/>
      <c r="AC57" s="2444"/>
      <c r="AD57" s="2444"/>
      <c r="AE57" s="2444"/>
    </row>
    <row r="58" spans="1:31" ht="15.6" customHeight="1">
      <c r="J58" s="2444"/>
      <c r="K58" s="2444"/>
      <c r="L58" s="2444"/>
      <c r="M58" s="2444"/>
      <c r="N58" s="2444"/>
      <c r="O58" s="2444"/>
      <c r="P58" s="2444"/>
      <c r="Q58" s="2444"/>
      <c r="R58" s="2444"/>
      <c r="S58" s="2444"/>
      <c r="T58" s="2444"/>
      <c r="U58" s="2444"/>
      <c r="V58" s="2444"/>
      <c r="W58" s="2444"/>
      <c r="X58" s="2444"/>
      <c r="Y58" s="2444"/>
      <c r="Z58" s="2444"/>
      <c r="AA58" s="2444"/>
      <c r="AB58" s="2444"/>
      <c r="AC58" s="2444"/>
      <c r="AD58" s="2444"/>
      <c r="AE58" s="2444"/>
    </row>
    <row r="59" spans="1:31" ht="15.6" customHeight="1">
      <c r="J59" s="2444"/>
      <c r="K59" s="2444"/>
      <c r="L59" s="2444"/>
      <c r="M59" s="2444"/>
      <c r="N59" s="2444"/>
      <c r="O59" s="2444"/>
      <c r="P59" s="2444"/>
      <c r="Q59" s="2444"/>
      <c r="R59" s="2444"/>
      <c r="S59" s="2444"/>
      <c r="T59" s="2444"/>
      <c r="U59" s="2444"/>
      <c r="V59" s="2444"/>
      <c r="W59" s="2444"/>
      <c r="X59" s="2444"/>
      <c r="Y59" s="2444"/>
      <c r="Z59" s="2444"/>
      <c r="AA59" s="2444"/>
      <c r="AB59" s="2444"/>
      <c r="AC59" s="2444"/>
      <c r="AD59" s="2444"/>
      <c r="AE59" s="2444"/>
    </row>
    <row r="60" spans="1:31" ht="15.6" customHeight="1">
      <c r="J60" s="2444"/>
      <c r="K60" s="2444"/>
      <c r="L60" s="2444"/>
      <c r="M60" s="2444"/>
      <c r="N60" s="2444"/>
      <c r="O60" s="2444"/>
      <c r="P60" s="2444"/>
      <c r="Q60" s="2444"/>
      <c r="R60" s="2444"/>
      <c r="S60" s="2444"/>
      <c r="T60" s="2444"/>
      <c r="U60" s="2444"/>
      <c r="V60" s="2444"/>
      <c r="W60" s="2444"/>
      <c r="X60" s="2444"/>
      <c r="Y60" s="2444"/>
      <c r="Z60" s="2444"/>
      <c r="AA60" s="2444"/>
      <c r="AB60" s="2444"/>
      <c r="AC60" s="2444"/>
      <c r="AD60" s="2444"/>
      <c r="AE60" s="2444"/>
    </row>
    <row r="61" spans="1:31" ht="15.6" customHeight="1">
      <c r="J61" s="2444"/>
      <c r="K61" s="2444"/>
      <c r="L61" s="2444"/>
      <c r="M61" s="2444"/>
      <c r="N61" s="2444"/>
      <c r="O61" s="2444"/>
      <c r="P61" s="2444"/>
      <c r="Q61" s="2444"/>
      <c r="R61" s="2444"/>
      <c r="S61" s="2444"/>
      <c r="T61" s="2444"/>
      <c r="U61" s="2444"/>
      <c r="V61" s="2444"/>
      <c r="W61" s="2444"/>
      <c r="X61" s="2444"/>
      <c r="Y61" s="2444"/>
      <c r="Z61" s="2444"/>
      <c r="AA61" s="2444"/>
      <c r="AB61" s="2444"/>
      <c r="AC61" s="2444"/>
      <c r="AD61" s="2444"/>
      <c r="AE61" s="2444"/>
    </row>
    <row r="62" spans="1:31" ht="15.6" customHeight="1">
      <c r="J62" s="2444"/>
      <c r="K62" s="2444"/>
      <c r="L62" s="2444"/>
      <c r="M62" s="2444"/>
      <c r="N62" s="2444"/>
      <c r="O62" s="2444"/>
      <c r="P62" s="2444"/>
      <c r="Q62" s="2444"/>
      <c r="R62" s="2444"/>
      <c r="S62" s="2444"/>
      <c r="T62" s="2444"/>
      <c r="U62" s="2444"/>
      <c r="V62" s="2444"/>
      <c r="W62" s="2444"/>
      <c r="X62" s="2444"/>
      <c r="Y62" s="2444"/>
      <c r="Z62" s="2444"/>
      <c r="AA62" s="2444"/>
      <c r="AB62" s="2444"/>
      <c r="AC62" s="2444"/>
      <c r="AD62" s="2444"/>
      <c r="AE62" s="2444"/>
    </row>
    <row r="63" spans="1:31" ht="15.6" customHeight="1">
      <c r="J63" s="2444"/>
      <c r="K63" s="2444"/>
      <c r="L63" s="2444"/>
      <c r="M63" s="2444"/>
      <c r="N63" s="2444"/>
      <c r="O63" s="2444"/>
      <c r="P63" s="2444"/>
      <c r="Q63" s="2444"/>
      <c r="R63" s="2444"/>
      <c r="S63" s="2444"/>
      <c r="T63" s="2444"/>
      <c r="U63" s="2444"/>
      <c r="V63" s="2444"/>
      <c r="W63" s="2444"/>
      <c r="X63" s="2444"/>
      <c r="Y63" s="2444"/>
      <c r="Z63" s="2444"/>
      <c r="AA63" s="2444"/>
      <c r="AB63" s="2444"/>
      <c r="AC63" s="2444"/>
      <c r="AD63" s="2444"/>
      <c r="AE63" s="2444"/>
    </row>
    <row r="64" spans="1:31" ht="15.6" customHeight="1">
      <c r="J64" s="2444"/>
      <c r="K64" s="2444"/>
      <c r="L64" s="2444"/>
      <c r="M64" s="2444"/>
      <c r="N64" s="2444"/>
      <c r="O64" s="2444"/>
      <c r="P64" s="2444"/>
      <c r="Q64" s="2444"/>
      <c r="R64" s="2444"/>
      <c r="S64" s="2444"/>
      <c r="T64" s="2444"/>
      <c r="U64" s="2444"/>
      <c r="V64" s="2444"/>
      <c r="W64" s="2444"/>
      <c r="X64" s="2444"/>
      <c r="Y64" s="2444"/>
      <c r="Z64" s="2444"/>
      <c r="AA64" s="2444"/>
      <c r="AB64" s="2444"/>
      <c r="AC64" s="2444"/>
      <c r="AD64" s="2444"/>
      <c r="AE64" s="2444"/>
    </row>
    <row r="65" spans="10:31" ht="15.6" customHeight="1">
      <c r="J65" s="2444"/>
      <c r="K65" s="2444"/>
      <c r="L65" s="2444"/>
      <c r="M65" s="2444"/>
      <c r="N65" s="2444"/>
      <c r="O65" s="2444"/>
      <c r="P65" s="2444"/>
      <c r="Q65" s="2444"/>
      <c r="R65" s="2444"/>
      <c r="S65" s="2444"/>
      <c r="T65" s="2444"/>
      <c r="U65" s="2444"/>
      <c r="V65" s="2444"/>
      <c r="W65" s="2444"/>
      <c r="X65" s="2444"/>
      <c r="Y65" s="2444"/>
      <c r="Z65" s="2444"/>
      <c r="AA65" s="2444"/>
      <c r="AB65" s="2444"/>
      <c r="AC65" s="2444"/>
      <c r="AD65" s="2444"/>
      <c r="AE65" s="2444"/>
    </row>
    <row r="66" spans="10:31" ht="15.6" customHeight="1">
      <c r="J66" s="2444"/>
      <c r="K66" s="2444"/>
      <c r="L66" s="2444"/>
      <c r="M66" s="2444"/>
      <c r="N66" s="2444"/>
      <c r="O66" s="2444"/>
      <c r="P66" s="2444"/>
      <c r="Q66" s="2444"/>
      <c r="R66" s="2444"/>
      <c r="S66" s="2444"/>
      <c r="T66" s="2444"/>
      <c r="U66" s="2444"/>
      <c r="V66" s="2444"/>
      <c r="W66" s="2444"/>
      <c r="X66" s="2444"/>
      <c r="Y66" s="2444"/>
      <c r="Z66" s="2444"/>
      <c r="AA66" s="2444"/>
      <c r="AB66" s="2444"/>
      <c r="AC66" s="2444"/>
      <c r="AD66" s="2444"/>
      <c r="AE66" s="2444"/>
    </row>
    <row r="67" spans="10:31" ht="15.6" customHeight="1">
      <c r="J67" s="2444"/>
      <c r="K67" s="2444"/>
      <c r="L67" s="2444"/>
      <c r="M67" s="2444"/>
      <c r="N67" s="2444"/>
      <c r="O67" s="2444"/>
      <c r="P67" s="2444"/>
      <c r="Q67" s="2444"/>
      <c r="R67" s="2444"/>
      <c r="S67" s="2444"/>
      <c r="T67" s="2444"/>
      <c r="U67" s="2444"/>
      <c r="V67" s="2444"/>
      <c r="W67" s="2444"/>
      <c r="X67" s="2444"/>
      <c r="Y67" s="2444"/>
      <c r="Z67" s="2444"/>
      <c r="AA67" s="2444"/>
      <c r="AB67" s="2444"/>
      <c r="AC67" s="2444"/>
      <c r="AD67" s="2444"/>
      <c r="AE67" s="2444"/>
    </row>
    <row r="68" spans="10:31" ht="15.6" customHeight="1">
      <c r="J68" s="2444"/>
      <c r="K68" s="2444"/>
      <c r="L68" s="2444"/>
      <c r="M68" s="2444"/>
      <c r="N68" s="2444"/>
      <c r="O68" s="2444"/>
      <c r="P68" s="2444"/>
      <c r="Q68" s="2444"/>
      <c r="R68" s="2444"/>
      <c r="S68" s="2444"/>
      <c r="T68" s="2444"/>
      <c r="U68" s="2444"/>
      <c r="V68" s="2444"/>
      <c r="W68" s="2444"/>
      <c r="X68" s="2444"/>
      <c r="Y68" s="2444"/>
      <c r="Z68" s="2444"/>
      <c r="AA68" s="2444"/>
      <c r="AB68" s="2444"/>
      <c r="AC68" s="2444"/>
      <c r="AD68" s="2444"/>
      <c r="AE68" s="2444"/>
    </row>
    <row r="69" spans="10:31" ht="15.6" customHeight="1">
      <c r="J69" s="2444"/>
      <c r="K69" s="2444"/>
      <c r="L69" s="2444"/>
      <c r="M69" s="2444"/>
      <c r="N69" s="2444"/>
      <c r="O69" s="2444"/>
      <c r="P69" s="2444"/>
      <c r="Q69" s="2444"/>
      <c r="R69" s="2444"/>
      <c r="S69" s="2444"/>
      <c r="T69" s="2444"/>
      <c r="U69" s="2444"/>
      <c r="V69" s="2444"/>
      <c r="W69" s="2444"/>
      <c r="X69" s="2444"/>
      <c r="Y69" s="2444"/>
      <c r="Z69" s="2444"/>
      <c r="AA69" s="2444"/>
      <c r="AB69" s="2444"/>
      <c r="AC69" s="2444"/>
      <c r="AD69" s="2444"/>
      <c r="AE69" s="2444"/>
    </row>
    <row r="70" spans="10:31" ht="15.6" customHeight="1">
      <c r="J70" s="2444"/>
      <c r="K70" s="2444"/>
      <c r="L70" s="2444"/>
      <c r="M70" s="2444"/>
      <c r="N70" s="2444"/>
      <c r="O70" s="2444"/>
      <c r="P70" s="2444"/>
      <c r="Q70" s="2444"/>
      <c r="R70" s="2444"/>
      <c r="S70" s="2444"/>
      <c r="T70" s="2444"/>
      <c r="U70" s="2444"/>
      <c r="V70" s="2444"/>
      <c r="W70" s="2444"/>
      <c r="X70" s="2444"/>
      <c r="Y70" s="2444"/>
      <c r="Z70" s="2444"/>
      <c r="AA70" s="2444"/>
      <c r="AB70" s="2444"/>
      <c r="AC70" s="2444"/>
      <c r="AD70" s="2444"/>
      <c r="AE70" s="2444"/>
    </row>
    <row r="71" spans="10:31" ht="15.6" customHeight="1">
      <c r="J71" s="2444"/>
      <c r="K71" s="2444"/>
      <c r="L71" s="2444"/>
      <c r="M71" s="2444"/>
      <c r="N71" s="2444"/>
      <c r="O71" s="2444"/>
      <c r="P71" s="2444"/>
      <c r="Q71" s="2444"/>
      <c r="R71" s="2444"/>
      <c r="S71" s="2444"/>
      <c r="T71" s="2444"/>
      <c r="U71" s="2444"/>
      <c r="V71" s="2444"/>
      <c r="W71" s="2444"/>
      <c r="X71" s="2444"/>
      <c r="Y71" s="2444"/>
      <c r="Z71" s="2444"/>
      <c r="AA71" s="2444"/>
      <c r="AB71" s="2444"/>
      <c r="AC71" s="2444"/>
      <c r="AD71" s="2444"/>
      <c r="AE71" s="2444"/>
    </row>
    <row r="72" spans="10:31" ht="15.6" customHeight="1">
      <c r="J72" s="2444"/>
      <c r="K72" s="2444"/>
      <c r="L72" s="2444"/>
      <c r="M72" s="2444"/>
      <c r="N72" s="2444"/>
      <c r="O72" s="2444"/>
      <c r="P72" s="2444"/>
      <c r="Q72" s="2444"/>
      <c r="R72" s="2444"/>
      <c r="S72" s="2444"/>
      <c r="T72" s="2444"/>
      <c r="U72" s="2444"/>
      <c r="V72" s="2444"/>
      <c r="W72" s="2444"/>
      <c r="X72" s="2444"/>
      <c r="Y72" s="2444"/>
      <c r="Z72" s="2444"/>
      <c r="AA72" s="2444"/>
      <c r="AB72" s="2444"/>
      <c r="AC72" s="2444"/>
      <c r="AD72" s="2444"/>
      <c r="AE72" s="2444"/>
    </row>
    <row r="73" spans="10:31" ht="15.6" customHeight="1">
      <c r="J73" s="2444"/>
      <c r="K73" s="2444"/>
      <c r="L73" s="2444"/>
      <c r="M73" s="2444"/>
      <c r="N73" s="2444"/>
      <c r="O73" s="2444"/>
      <c r="P73" s="2444"/>
      <c r="Q73" s="2444"/>
      <c r="R73" s="2444"/>
      <c r="S73" s="2444"/>
      <c r="T73" s="2444"/>
      <c r="U73" s="2444"/>
      <c r="V73" s="2444"/>
      <c r="W73" s="2444"/>
      <c r="X73" s="2444"/>
      <c r="Y73" s="2444"/>
      <c r="Z73" s="2444"/>
      <c r="AA73" s="2444"/>
      <c r="AB73" s="2444"/>
      <c r="AC73" s="2444"/>
      <c r="AD73" s="2444"/>
      <c r="AE73" s="2444"/>
    </row>
    <row r="74" spans="10:31" ht="15.6" customHeight="1">
      <c r="J74" s="2444"/>
      <c r="K74" s="2444"/>
      <c r="L74" s="2444"/>
      <c r="M74" s="2444"/>
      <c r="N74" s="2444"/>
      <c r="O74" s="2444"/>
      <c r="P74" s="2444"/>
      <c r="Q74" s="2444"/>
      <c r="R74" s="2444"/>
      <c r="S74" s="2444"/>
      <c r="T74" s="2444"/>
      <c r="U74" s="2444"/>
      <c r="V74" s="2444"/>
      <c r="W74" s="2444"/>
      <c r="X74" s="2444"/>
      <c r="Y74" s="2444"/>
      <c r="Z74" s="2444"/>
      <c r="AA74" s="2444"/>
      <c r="AB74" s="2444"/>
      <c r="AC74" s="2444"/>
      <c r="AD74" s="2444"/>
      <c r="AE74" s="2444"/>
    </row>
    <row r="75" spans="10:31" ht="15.6" customHeight="1">
      <c r="J75" s="2444"/>
      <c r="K75" s="2444"/>
      <c r="L75" s="2444"/>
      <c r="M75" s="2444"/>
      <c r="N75" s="2444"/>
      <c r="O75" s="2444"/>
      <c r="P75" s="2444"/>
      <c r="Q75" s="2444"/>
      <c r="R75" s="2444"/>
      <c r="S75" s="2444"/>
      <c r="T75" s="2444"/>
      <c r="U75" s="2444"/>
      <c r="V75" s="2444"/>
      <c r="W75" s="2444"/>
      <c r="X75" s="2444"/>
      <c r="Y75" s="2444"/>
      <c r="Z75" s="2444"/>
      <c r="AA75" s="2444"/>
      <c r="AB75" s="2444"/>
      <c r="AC75" s="2444"/>
      <c r="AD75" s="2444"/>
      <c r="AE75" s="2444"/>
    </row>
    <row r="76" spans="10:31" ht="15.6" customHeight="1">
      <c r="J76" s="2444"/>
      <c r="K76" s="2444"/>
      <c r="L76" s="2444"/>
      <c r="M76" s="2444"/>
      <c r="N76" s="2444"/>
      <c r="O76" s="2444"/>
      <c r="P76" s="2444"/>
      <c r="Q76" s="2444"/>
      <c r="R76" s="2444"/>
      <c r="S76" s="2444"/>
      <c r="T76" s="2444"/>
      <c r="U76" s="2444"/>
      <c r="V76" s="2444"/>
      <c r="W76" s="2444"/>
      <c r="X76" s="2444"/>
      <c r="Y76" s="2444"/>
      <c r="Z76" s="2444"/>
      <c r="AA76" s="2444"/>
      <c r="AB76" s="2444"/>
      <c r="AC76" s="2444"/>
      <c r="AD76" s="2444"/>
      <c r="AE76" s="2444"/>
    </row>
    <row r="77" spans="10:31" ht="15.6" customHeight="1">
      <c r="J77" s="2444"/>
      <c r="K77" s="2444"/>
      <c r="L77" s="2444"/>
      <c r="M77" s="2444"/>
      <c r="N77" s="2444"/>
      <c r="O77" s="2444"/>
      <c r="P77" s="2444"/>
      <c r="Q77" s="2444"/>
      <c r="R77" s="2444"/>
      <c r="S77" s="2444"/>
      <c r="T77" s="2444"/>
      <c r="U77" s="2444"/>
      <c r="V77" s="2444"/>
      <c r="W77" s="2444"/>
      <c r="X77" s="2444"/>
      <c r="Y77" s="2444"/>
      <c r="Z77" s="2444"/>
      <c r="AA77" s="2444"/>
      <c r="AB77" s="2444"/>
      <c r="AC77" s="2444"/>
      <c r="AD77" s="2444"/>
      <c r="AE77" s="2444"/>
    </row>
    <row r="78" spans="10:31" ht="15.6" customHeight="1">
      <c r="J78" s="2444"/>
      <c r="K78" s="2444"/>
      <c r="L78" s="2444"/>
      <c r="M78" s="2444"/>
      <c r="N78" s="2444"/>
      <c r="O78" s="2444"/>
      <c r="P78" s="2444"/>
      <c r="Q78" s="2444"/>
      <c r="R78" s="2444"/>
      <c r="S78" s="2444"/>
      <c r="T78" s="2444"/>
      <c r="U78" s="2444"/>
      <c r="V78" s="2444"/>
      <c r="W78" s="2444"/>
      <c r="X78" s="2444"/>
      <c r="Y78" s="2444"/>
      <c r="Z78" s="2444"/>
      <c r="AA78" s="2444"/>
      <c r="AB78" s="2444"/>
      <c r="AC78" s="2444"/>
      <c r="AD78" s="2444"/>
      <c r="AE78" s="2444"/>
    </row>
  </sheetData>
  <mergeCells count="98">
    <mergeCell ref="AB3:AC3"/>
    <mergeCell ref="X11:Y11"/>
    <mergeCell ref="Z11:AA11"/>
    <mergeCell ref="AB11:AC11"/>
    <mergeCell ref="AD11:AE11"/>
    <mergeCell ref="Z3:AA3"/>
    <mergeCell ref="AD3:AE3"/>
    <mergeCell ref="AD4:AE4"/>
    <mergeCell ref="P11:Q11"/>
    <mergeCell ref="R11:S11"/>
    <mergeCell ref="T11:U11"/>
    <mergeCell ref="A11:A15"/>
    <mergeCell ref="B11:B15"/>
    <mergeCell ref="C11:C15"/>
    <mergeCell ref="D11:E12"/>
    <mergeCell ref="F11:I12"/>
    <mergeCell ref="V11:W11"/>
    <mergeCell ref="E19:E21"/>
    <mergeCell ref="F19:G21"/>
    <mergeCell ref="H19:I21"/>
    <mergeCell ref="J11:K11"/>
    <mergeCell ref="L11:M11"/>
    <mergeCell ref="J18:K18"/>
    <mergeCell ref="L18:M18"/>
    <mergeCell ref="L17:M17"/>
    <mergeCell ref="N17:O17"/>
    <mergeCell ref="P17:Q17"/>
    <mergeCell ref="R17:S17"/>
    <mergeCell ref="T17:U17"/>
    <mergeCell ref="V17:W17"/>
    <mergeCell ref="J12:K12"/>
    <mergeCell ref="N11:O11"/>
    <mergeCell ref="P3:Q3"/>
    <mergeCell ref="R3:S3"/>
    <mergeCell ref="T3:U3"/>
    <mergeCell ref="V3:W3"/>
    <mergeCell ref="X3:Y3"/>
    <mergeCell ref="A3:A7"/>
    <mergeCell ref="B3:B7"/>
    <mergeCell ref="C3:C7"/>
    <mergeCell ref="D3:E4"/>
    <mergeCell ref="F3:I4"/>
    <mergeCell ref="D5:D7"/>
    <mergeCell ref="E5:E7"/>
    <mergeCell ref="F5:G7"/>
    <mergeCell ref="H5:I7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J3:K3"/>
    <mergeCell ref="L3:M3"/>
    <mergeCell ref="N3:O3"/>
    <mergeCell ref="AB17:AC17"/>
    <mergeCell ref="AD17:AE17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Z16:AA16"/>
    <mergeCell ref="J17:K17"/>
    <mergeCell ref="A17:A21"/>
    <mergeCell ref="B17:B21"/>
    <mergeCell ref="C17:C21"/>
    <mergeCell ref="D17:E18"/>
    <mergeCell ref="F17:I18"/>
    <mergeCell ref="X17:Y17"/>
    <mergeCell ref="Z17:AA17"/>
    <mergeCell ref="D19:D21"/>
    <mergeCell ref="AD12:AE12"/>
    <mergeCell ref="D13:D15"/>
    <mergeCell ref="E13:E15"/>
    <mergeCell ref="F13:G15"/>
    <mergeCell ref="H13:I15"/>
    <mergeCell ref="V22:AE22"/>
    <mergeCell ref="N24:O24"/>
    <mergeCell ref="AB24:AC24"/>
    <mergeCell ref="J25:S25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</mergeCells>
  <phoneticPr fontId="102" type="noConversion"/>
  <pageMargins left="0.70866141732283472" right="0.70866141732283472" top="0.74803149606299213" bottom="0.74803149606299213" header="0.31496062992125984" footer="0.31496062992125984"/>
  <pageSetup paperSize="9" scale="52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Z35"/>
  <sheetViews>
    <sheetView topLeftCell="A4" zoomScaleNormal="100" workbookViewId="0">
      <selection activeCell="I11" sqref="I11:N18"/>
    </sheetView>
  </sheetViews>
  <sheetFormatPr defaultColWidth="8.875" defaultRowHeight="24.95" customHeight="1"/>
  <cols>
    <col min="1" max="1" width="8.875" style="3127"/>
    <col min="2" max="2" width="21" style="3128" bestFit="1" customWidth="1"/>
    <col min="3" max="8" width="8.75" style="3128" customWidth="1"/>
    <col min="9" max="28" width="8.75" style="3129" customWidth="1"/>
    <col min="29" max="29" width="10.875" style="3129" customWidth="1"/>
    <col min="30" max="16384" width="8.875" style="3129"/>
  </cols>
  <sheetData>
    <row r="1" spans="1:26" s="800" customFormat="1" ht="19.899999999999999" customHeight="1">
      <c r="A1" s="799" t="s">
        <v>741</v>
      </c>
      <c r="U1" s="801"/>
    </row>
    <row r="2" spans="1:26" s="800" customFormat="1" ht="19.899999999999999" customHeight="1">
      <c r="A2" s="799" t="s">
        <v>1568</v>
      </c>
      <c r="U2" s="801"/>
    </row>
    <row r="3" spans="1:26" ht="19.899999999999999" customHeight="1"/>
    <row r="4" spans="1:26" s="802" customFormat="1" ht="19.899999999999999" customHeight="1">
      <c r="A4" s="4706" t="s">
        <v>2982</v>
      </c>
      <c r="B4" s="4707" t="s">
        <v>2983</v>
      </c>
      <c r="C4" s="4708" t="s">
        <v>2984</v>
      </c>
      <c r="D4" s="4709" t="s">
        <v>2985</v>
      </c>
      <c r="E4" s="4709" t="s">
        <v>2986</v>
      </c>
      <c r="F4" s="4709"/>
      <c r="G4" s="4709"/>
      <c r="H4" s="4709"/>
      <c r="I4" s="4710" t="s">
        <v>570</v>
      </c>
      <c r="J4" s="4710"/>
      <c r="K4" s="4710" t="s">
        <v>569</v>
      </c>
      <c r="L4" s="4710"/>
      <c r="M4" s="4711" t="s">
        <v>743</v>
      </c>
      <c r="N4" s="4711"/>
      <c r="O4" s="4710" t="s">
        <v>744</v>
      </c>
      <c r="P4" s="4710"/>
      <c r="Q4" s="4710" t="s">
        <v>1569</v>
      </c>
      <c r="R4" s="4710"/>
      <c r="S4" s="4710" t="s">
        <v>1570</v>
      </c>
      <c r="T4" s="4710"/>
      <c r="U4" s="4710" t="s">
        <v>1571</v>
      </c>
      <c r="V4" s="4710"/>
      <c r="W4" s="4710" t="s">
        <v>788</v>
      </c>
      <c r="X4" s="4710"/>
      <c r="Y4" s="4710" t="s">
        <v>570</v>
      </c>
      <c r="Z4" s="4710"/>
    </row>
    <row r="5" spans="1:26" s="802" customFormat="1" ht="19.899999999999999" customHeight="1">
      <c r="A5" s="4706"/>
      <c r="B5" s="4707"/>
      <c r="C5" s="4708"/>
      <c r="D5" s="4709"/>
      <c r="E5" s="4709"/>
      <c r="F5" s="4709"/>
      <c r="G5" s="4709"/>
      <c r="H5" s="4709"/>
      <c r="I5" s="4710" t="s">
        <v>22</v>
      </c>
      <c r="J5" s="4710"/>
      <c r="K5" s="4710" t="s">
        <v>20</v>
      </c>
      <c r="L5" s="4710"/>
      <c r="M5" s="4710" t="s">
        <v>97</v>
      </c>
      <c r="N5" s="4710"/>
      <c r="O5" s="4710" t="s">
        <v>110</v>
      </c>
      <c r="P5" s="4710"/>
      <c r="Q5" s="4710" t="s">
        <v>113</v>
      </c>
      <c r="R5" s="4710"/>
      <c r="S5" s="4710" t="s">
        <v>114</v>
      </c>
      <c r="T5" s="4710"/>
      <c r="U5" s="4710" t="s">
        <v>1572</v>
      </c>
      <c r="V5" s="4710"/>
      <c r="W5" s="4710" t="s">
        <v>21</v>
      </c>
      <c r="X5" s="4710"/>
      <c r="Y5" s="4710" t="s">
        <v>22</v>
      </c>
      <c r="Z5" s="4710"/>
    </row>
    <row r="6" spans="1:26" s="802" customFormat="1" ht="19.899999999999999" customHeight="1">
      <c r="A6" s="4706"/>
      <c r="B6" s="4707"/>
      <c r="C6" s="4708"/>
      <c r="D6" s="4709"/>
      <c r="E6" s="4709"/>
      <c r="F6" s="4709"/>
      <c r="G6" s="4709"/>
      <c r="H6" s="4709"/>
      <c r="I6" s="4710" t="s">
        <v>27</v>
      </c>
      <c r="J6" s="4710"/>
      <c r="K6" s="4710" t="s">
        <v>13</v>
      </c>
      <c r="L6" s="4710"/>
      <c r="M6" s="4710" t="s">
        <v>133</v>
      </c>
      <c r="N6" s="4710"/>
      <c r="O6" s="4710" t="s">
        <v>4</v>
      </c>
      <c r="P6" s="4710"/>
      <c r="Q6" s="4710" t="s">
        <v>6</v>
      </c>
      <c r="R6" s="4710"/>
      <c r="S6" s="4710" t="s">
        <v>1424</v>
      </c>
      <c r="T6" s="4710"/>
      <c r="U6" s="4710" t="s">
        <v>1678</v>
      </c>
      <c r="V6" s="4710"/>
      <c r="W6" s="4710" t="s">
        <v>5</v>
      </c>
      <c r="X6" s="4710"/>
      <c r="Y6" s="4710" t="s">
        <v>27</v>
      </c>
      <c r="Z6" s="4710"/>
    </row>
    <row r="7" spans="1:26" s="802" customFormat="1" ht="19.899999999999999" customHeight="1">
      <c r="A7" s="4706"/>
      <c r="B7" s="4707"/>
      <c r="C7" s="4708"/>
      <c r="D7" s="4709" t="s">
        <v>2987</v>
      </c>
      <c r="E7" s="4709" t="s">
        <v>2987</v>
      </c>
      <c r="F7" s="4709"/>
      <c r="G7" s="4709" t="s">
        <v>2988</v>
      </c>
      <c r="H7" s="4709"/>
      <c r="I7" s="3006" t="s">
        <v>3</v>
      </c>
      <c r="J7" s="3006" t="s">
        <v>1</v>
      </c>
      <c r="K7" s="3006" t="s">
        <v>3</v>
      </c>
      <c r="L7" s="3006" t="s">
        <v>1</v>
      </c>
      <c r="M7" s="3006" t="s">
        <v>3</v>
      </c>
      <c r="N7" s="3006" t="s">
        <v>1</v>
      </c>
      <c r="O7" s="3006" t="s">
        <v>3</v>
      </c>
      <c r="P7" s="3006" t="s">
        <v>1</v>
      </c>
      <c r="Q7" s="3006" t="s">
        <v>3</v>
      </c>
      <c r="R7" s="3006" t="s">
        <v>1</v>
      </c>
      <c r="S7" s="3006" t="s">
        <v>3</v>
      </c>
      <c r="T7" s="3006" t="s">
        <v>1</v>
      </c>
      <c r="U7" s="3006" t="s">
        <v>3</v>
      </c>
      <c r="V7" s="3006" t="s">
        <v>1</v>
      </c>
      <c r="W7" s="3006" t="s">
        <v>3</v>
      </c>
      <c r="X7" s="3006" t="s">
        <v>1</v>
      </c>
      <c r="Y7" s="3006" t="s">
        <v>3</v>
      </c>
      <c r="Z7" s="3006" t="s">
        <v>1</v>
      </c>
    </row>
    <row r="8" spans="1:26" s="802" customFormat="1" ht="19.899999999999999" customHeight="1">
      <c r="A8" s="4706"/>
      <c r="B8" s="4707"/>
      <c r="C8" s="4708"/>
      <c r="D8" s="4709"/>
      <c r="E8" s="4709"/>
      <c r="F8" s="4709"/>
      <c r="G8" s="4709"/>
      <c r="H8" s="4709"/>
      <c r="I8" s="803" t="s">
        <v>10</v>
      </c>
      <c r="J8" s="803" t="s">
        <v>14</v>
      </c>
      <c r="K8" s="803" t="s">
        <v>11</v>
      </c>
      <c r="L8" s="803" t="s">
        <v>12</v>
      </c>
      <c r="M8" s="803" t="s">
        <v>7</v>
      </c>
      <c r="N8" s="803" t="s">
        <v>8</v>
      </c>
      <c r="O8" s="803" t="s">
        <v>10</v>
      </c>
      <c r="P8" s="803" t="s">
        <v>10</v>
      </c>
      <c r="Q8" s="803" t="s">
        <v>12</v>
      </c>
      <c r="R8" s="803" t="s">
        <v>7</v>
      </c>
      <c r="S8" s="803" t="s">
        <v>7</v>
      </c>
      <c r="T8" s="803" t="s">
        <v>8</v>
      </c>
      <c r="U8" s="803" t="s">
        <v>8</v>
      </c>
      <c r="V8" s="803" t="s">
        <v>8</v>
      </c>
      <c r="W8" s="803" t="s">
        <v>14</v>
      </c>
      <c r="X8" s="803" t="s">
        <v>14</v>
      </c>
      <c r="Y8" s="803" t="s">
        <v>10</v>
      </c>
      <c r="Z8" s="803" t="s">
        <v>14</v>
      </c>
    </row>
    <row r="9" spans="1:26" s="802" customFormat="1" ht="19.899999999999999" customHeight="1">
      <c r="A9" s="4706"/>
      <c r="B9" s="4707"/>
      <c r="C9" s="4708"/>
      <c r="D9" s="4709"/>
      <c r="E9" s="4709"/>
      <c r="F9" s="4709"/>
      <c r="G9" s="4709"/>
      <c r="H9" s="4709"/>
      <c r="I9" s="804" t="s">
        <v>221</v>
      </c>
      <c r="J9" s="804" t="s">
        <v>77</v>
      </c>
      <c r="K9" s="804" t="s">
        <v>134</v>
      </c>
      <c r="L9" s="804" t="s">
        <v>80</v>
      </c>
      <c r="M9" s="804" t="s">
        <v>16</v>
      </c>
      <c r="N9" s="804" t="s">
        <v>61</v>
      </c>
      <c r="O9" s="804" t="s">
        <v>63</v>
      </c>
      <c r="P9" s="804" t="s">
        <v>16</v>
      </c>
      <c r="Q9" s="804" t="s">
        <v>34</v>
      </c>
      <c r="R9" s="804" t="s">
        <v>60</v>
      </c>
      <c r="S9" s="804" t="s">
        <v>163</v>
      </c>
      <c r="T9" s="804" t="s">
        <v>15</v>
      </c>
      <c r="U9" s="804" t="s">
        <v>134</v>
      </c>
      <c r="V9" s="804" t="s">
        <v>84</v>
      </c>
      <c r="W9" s="804" t="s">
        <v>61</v>
      </c>
      <c r="X9" s="804" t="s">
        <v>84</v>
      </c>
      <c r="Y9" s="804" t="s">
        <v>221</v>
      </c>
      <c r="Z9" s="804" t="s">
        <v>77</v>
      </c>
    </row>
    <row r="10" spans="1:26" ht="19.899999999999999" customHeight="1">
      <c r="A10" s="3130">
        <v>1</v>
      </c>
      <c r="B10" s="405" t="s">
        <v>1287</v>
      </c>
      <c r="C10" s="3131" t="s">
        <v>56</v>
      </c>
      <c r="D10" s="3131" t="s">
        <v>1288</v>
      </c>
      <c r="E10" s="3132" t="s">
        <v>142</v>
      </c>
      <c r="F10" s="3132" t="s">
        <v>143</v>
      </c>
      <c r="G10" s="3132" t="s">
        <v>142</v>
      </c>
      <c r="H10" s="3132" t="s">
        <v>143</v>
      </c>
      <c r="I10" s="3133">
        <v>43101</v>
      </c>
      <c r="J10" s="3133">
        <v>43102</v>
      </c>
      <c r="K10" s="3133">
        <v>43103</v>
      </c>
      <c r="L10" s="3133">
        <v>43104</v>
      </c>
      <c r="M10" s="3133">
        <v>43105</v>
      </c>
      <c r="N10" s="3133">
        <v>43106</v>
      </c>
      <c r="O10" s="3133">
        <v>43108</v>
      </c>
      <c r="P10" s="3133">
        <v>43108</v>
      </c>
      <c r="Q10" s="3133">
        <v>43111</v>
      </c>
      <c r="R10" s="3133">
        <v>43112</v>
      </c>
      <c r="S10" s="3133">
        <v>43112</v>
      </c>
      <c r="T10" s="3133">
        <v>43113</v>
      </c>
      <c r="U10" s="3133">
        <v>43113</v>
      </c>
      <c r="V10" s="3133">
        <v>43113</v>
      </c>
      <c r="W10" s="3133">
        <v>43116</v>
      </c>
      <c r="X10" s="3133">
        <v>43116</v>
      </c>
      <c r="Y10" s="3133">
        <v>43122</v>
      </c>
      <c r="Z10" s="3133">
        <v>43123</v>
      </c>
    </row>
    <row r="11" spans="1:26" ht="19.899999999999999" customHeight="1">
      <c r="A11" s="3130">
        <v>2</v>
      </c>
      <c r="B11" s="3131" t="s">
        <v>269</v>
      </c>
      <c r="C11" s="3131" t="s">
        <v>56</v>
      </c>
      <c r="D11" s="3131" t="s">
        <v>270</v>
      </c>
      <c r="E11" s="3132" t="s">
        <v>927</v>
      </c>
      <c r="F11" s="3132" t="s">
        <v>928</v>
      </c>
      <c r="G11" s="3132" t="s">
        <v>927</v>
      </c>
      <c r="H11" s="3132" t="s">
        <v>928</v>
      </c>
      <c r="I11" s="3133">
        <v>43108</v>
      </c>
      <c r="J11" s="3133">
        <v>43109</v>
      </c>
      <c r="K11" s="3133">
        <v>43110</v>
      </c>
      <c r="L11" s="3133">
        <v>43111</v>
      </c>
      <c r="M11" s="3133">
        <v>43112</v>
      </c>
      <c r="N11" s="3133">
        <v>43113</v>
      </c>
      <c r="O11" s="3133">
        <v>43115</v>
      </c>
      <c r="P11" s="3133">
        <v>43115</v>
      </c>
      <c r="Q11" s="3133">
        <v>43118</v>
      </c>
      <c r="R11" s="3133">
        <v>43119</v>
      </c>
      <c r="S11" s="3133">
        <v>43119</v>
      </c>
      <c r="T11" s="3133">
        <v>43120</v>
      </c>
      <c r="U11" s="3133">
        <v>43120</v>
      </c>
      <c r="V11" s="3133">
        <v>43120</v>
      </c>
      <c r="W11" s="3133">
        <v>43123</v>
      </c>
      <c r="X11" s="3133">
        <v>43123</v>
      </c>
      <c r="Y11" s="3133">
        <v>43129</v>
      </c>
      <c r="Z11" s="3133">
        <v>43130</v>
      </c>
    </row>
    <row r="12" spans="1:26" ht="19.899999999999999" customHeight="1">
      <c r="A12" s="3130">
        <v>3</v>
      </c>
      <c r="B12" s="3001" t="s">
        <v>1545</v>
      </c>
      <c r="C12" s="3001" t="s">
        <v>56</v>
      </c>
      <c r="D12" s="3001" t="s">
        <v>1546</v>
      </c>
      <c r="E12" s="3001" t="s">
        <v>142</v>
      </c>
      <c r="F12" s="3001" t="s">
        <v>143</v>
      </c>
      <c r="G12" s="3001" t="s">
        <v>142</v>
      </c>
      <c r="H12" s="3001" t="s">
        <v>143</v>
      </c>
      <c r="I12" s="1352" t="s">
        <v>1951</v>
      </c>
      <c r="J12" s="1352">
        <v>43116</v>
      </c>
      <c r="K12" s="3133">
        <v>43117</v>
      </c>
      <c r="L12" s="3133">
        <v>43118</v>
      </c>
      <c r="M12" s="3133">
        <v>43119</v>
      </c>
      <c r="N12" s="3133">
        <v>43120</v>
      </c>
      <c r="O12" s="3133">
        <v>43122</v>
      </c>
      <c r="P12" s="3133">
        <v>43122</v>
      </c>
      <c r="Q12" s="3133">
        <v>43125</v>
      </c>
      <c r="R12" s="3133">
        <v>43126</v>
      </c>
      <c r="S12" s="3133">
        <v>43126</v>
      </c>
      <c r="T12" s="3133">
        <v>43127</v>
      </c>
      <c r="U12" s="3133">
        <v>43127</v>
      </c>
      <c r="V12" s="3133">
        <v>43127</v>
      </c>
      <c r="W12" s="3133">
        <v>43130</v>
      </c>
      <c r="X12" s="3133">
        <v>43130</v>
      </c>
      <c r="Y12" s="3133">
        <v>43136</v>
      </c>
      <c r="Z12" s="3133">
        <v>43137</v>
      </c>
    </row>
    <row r="13" spans="1:26" ht="19.899999999999999" customHeight="1">
      <c r="A13" s="3130">
        <v>4</v>
      </c>
      <c r="B13" s="405" t="s">
        <v>1287</v>
      </c>
      <c r="C13" s="3001" t="s">
        <v>56</v>
      </c>
      <c r="D13" s="3001" t="s">
        <v>1288</v>
      </c>
      <c r="E13" s="3001" t="s">
        <v>157</v>
      </c>
      <c r="F13" s="3001" t="s">
        <v>158</v>
      </c>
      <c r="G13" s="3001" t="s">
        <v>157</v>
      </c>
      <c r="H13" s="3001" t="s">
        <v>158</v>
      </c>
      <c r="I13" s="1352">
        <v>43122</v>
      </c>
      <c r="J13" s="1352">
        <v>43123</v>
      </c>
      <c r="K13" s="3133">
        <v>43124</v>
      </c>
      <c r="L13" s="3133">
        <v>43125</v>
      </c>
      <c r="M13" s="3133">
        <v>43126</v>
      </c>
      <c r="N13" s="3133">
        <v>43127</v>
      </c>
      <c r="O13" s="3133">
        <v>43129</v>
      </c>
      <c r="P13" s="3133">
        <v>43129</v>
      </c>
      <c r="Q13" s="3133">
        <v>43132</v>
      </c>
      <c r="R13" s="3133">
        <v>43133</v>
      </c>
      <c r="S13" s="3133">
        <v>43133</v>
      </c>
      <c r="T13" s="3133">
        <v>43134</v>
      </c>
      <c r="U13" s="3133">
        <v>43134</v>
      </c>
      <c r="V13" s="3133">
        <v>43134</v>
      </c>
      <c r="W13" s="3133">
        <v>43137</v>
      </c>
      <c r="X13" s="3133">
        <v>43137</v>
      </c>
      <c r="Y13" s="3133">
        <v>43143</v>
      </c>
      <c r="Z13" s="3133">
        <v>43144</v>
      </c>
    </row>
    <row r="14" spans="1:26" ht="19.899999999999999" customHeight="1">
      <c r="A14" s="3130">
        <v>5</v>
      </c>
      <c r="B14" s="3001" t="s">
        <v>269</v>
      </c>
      <c r="C14" s="3001" t="s">
        <v>56</v>
      </c>
      <c r="D14" s="3001" t="s">
        <v>270</v>
      </c>
      <c r="E14" s="3001" t="s">
        <v>929</v>
      </c>
      <c r="F14" s="3001" t="s">
        <v>930</v>
      </c>
      <c r="G14" s="3001" t="s">
        <v>929</v>
      </c>
      <c r="H14" s="3001" t="s">
        <v>930</v>
      </c>
      <c r="I14" s="1352">
        <v>43129</v>
      </c>
      <c r="J14" s="1352">
        <v>43130</v>
      </c>
      <c r="K14" s="3133">
        <v>43131</v>
      </c>
      <c r="L14" s="3133">
        <v>43132</v>
      </c>
      <c r="M14" s="3133">
        <v>43133</v>
      </c>
      <c r="N14" s="3133">
        <v>43134</v>
      </c>
      <c r="O14" s="3133">
        <v>43136</v>
      </c>
      <c r="P14" s="3133">
        <v>43136</v>
      </c>
      <c r="Q14" s="3133">
        <v>43139</v>
      </c>
      <c r="R14" s="3133">
        <v>43140</v>
      </c>
      <c r="S14" s="3133">
        <v>43140</v>
      </c>
      <c r="T14" s="3133">
        <v>43141</v>
      </c>
      <c r="U14" s="3133">
        <v>43141</v>
      </c>
      <c r="V14" s="3133">
        <v>43141</v>
      </c>
      <c r="W14" s="3133">
        <v>43144</v>
      </c>
      <c r="X14" s="3133">
        <v>43144</v>
      </c>
      <c r="Y14" s="3133">
        <v>43150</v>
      </c>
      <c r="Z14" s="3133">
        <v>43151</v>
      </c>
    </row>
    <row r="15" spans="1:26" ht="19.899999999999999" customHeight="1">
      <c r="A15" s="3130">
        <v>6</v>
      </c>
      <c r="B15" s="3001" t="s">
        <v>1545</v>
      </c>
      <c r="C15" s="3001" t="s">
        <v>56</v>
      </c>
      <c r="D15" s="3001" t="s">
        <v>1546</v>
      </c>
      <c r="E15" s="3001" t="s">
        <v>157</v>
      </c>
      <c r="F15" s="3001" t="s">
        <v>158</v>
      </c>
      <c r="G15" s="3001" t="s">
        <v>157</v>
      </c>
      <c r="H15" s="3001" t="s">
        <v>158</v>
      </c>
      <c r="I15" s="1352">
        <v>43136</v>
      </c>
      <c r="J15" s="1352">
        <v>43137</v>
      </c>
      <c r="K15" s="3133">
        <v>43138</v>
      </c>
      <c r="L15" s="3133">
        <v>43139</v>
      </c>
      <c r="M15" s="3133">
        <v>43140</v>
      </c>
      <c r="N15" s="3133">
        <v>43141</v>
      </c>
      <c r="O15" s="3133">
        <v>43143</v>
      </c>
      <c r="P15" s="3133">
        <v>43143</v>
      </c>
      <c r="Q15" s="3133">
        <v>43146</v>
      </c>
      <c r="R15" s="3133">
        <v>43147</v>
      </c>
      <c r="S15" s="3133">
        <v>43147</v>
      </c>
      <c r="T15" s="3133">
        <v>43148</v>
      </c>
      <c r="U15" s="3133">
        <v>43148</v>
      </c>
      <c r="V15" s="3133">
        <v>43148</v>
      </c>
      <c r="W15" s="3133">
        <v>43151</v>
      </c>
      <c r="X15" s="3133">
        <v>43151</v>
      </c>
      <c r="Y15" s="3133">
        <v>43157</v>
      </c>
      <c r="Z15" s="3133">
        <v>43158</v>
      </c>
    </row>
    <row r="16" spans="1:26" ht="19.899999999999999" customHeight="1">
      <c r="A16" s="3130">
        <v>7</v>
      </c>
      <c r="B16" s="405" t="s">
        <v>1287</v>
      </c>
      <c r="C16" s="3001" t="s">
        <v>56</v>
      </c>
      <c r="D16" s="3001" t="s">
        <v>1288</v>
      </c>
      <c r="E16" s="3001" t="s">
        <v>155</v>
      </c>
      <c r="F16" s="3001" t="s">
        <v>156</v>
      </c>
      <c r="G16" s="3001" t="s">
        <v>155</v>
      </c>
      <c r="H16" s="3001" t="s">
        <v>156</v>
      </c>
      <c r="I16" s="1352">
        <v>43143</v>
      </c>
      <c r="J16" s="1352">
        <v>43144</v>
      </c>
      <c r="K16" s="3133">
        <v>43145</v>
      </c>
      <c r="L16" s="3133">
        <v>43146</v>
      </c>
      <c r="M16" s="3133">
        <v>43147</v>
      </c>
      <c r="N16" s="3133">
        <v>43148</v>
      </c>
      <c r="O16" s="3133">
        <v>43150</v>
      </c>
      <c r="P16" s="3133">
        <v>43150</v>
      </c>
      <c r="Q16" s="3133">
        <v>43153</v>
      </c>
      <c r="R16" s="3133">
        <v>43154</v>
      </c>
      <c r="S16" s="3133">
        <v>43154</v>
      </c>
      <c r="T16" s="3133">
        <v>43155</v>
      </c>
      <c r="U16" s="3133">
        <v>43155</v>
      </c>
      <c r="V16" s="3133">
        <v>43155</v>
      </c>
      <c r="W16" s="3133">
        <v>43158</v>
      </c>
      <c r="X16" s="3133">
        <v>43158</v>
      </c>
      <c r="Y16" s="3133">
        <v>43164</v>
      </c>
      <c r="Z16" s="3133">
        <v>43165</v>
      </c>
    </row>
    <row r="17" spans="1:26" ht="19.899999999999999" customHeight="1">
      <c r="A17" s="3130">
        <v>8</v>
      </c>
      <c r="B17" s="2421" t="s">
        <v>82</v>
      </c>
      <c r="C17" s="2422"/>
      <c r="D17" s="2422"/>
      <c r="E17" s="2422"/>
      <c r="F17" s="2422"/>
      <c r="G17" s="2422"/>
      <c r="H17" s="2422"/>
      <c r="I17" s="2423">
        <v>43150</v>
      </c>
      <c r="J17" s="2423">
        <v>43151</v>
      </c>
      <c r="K17" s="2423">
        <v>43152</v>
      </c>
      <c r="L17" s="2423">
        <v>43153</v>
      </c>
      <c r="M17" s="2423">
        <v>43154</v>
      </c>
      <c r="N17" s="2423">
        <v>43155</v>
      </c>
      <c r="O17" s="2423">
        <v>43157</v>
      </c>
      <c r="P17" s="2423">
        <v>43157</v>
      </c>
      <c r="Q17" s="2423">
        <v>43160</v>
      </c>
      <c r="R17" s="2423">
        <v>43161</v>
      </c>
      <c r="S17" s="2423">
        <v>43161</v>
      </c>
      <c r="T17" s="2423">
        <v>43162</v>
      </c>
      <c r="U17" s="2423">
        <v>43162</v>
      </c>
      <c r="V17" s="2423">
        <v>43162</v>
      </c>
      <c r="W17" s="2423">
        <v>43165</v>
      </c>
      <c r="X17" s="2423">
        <v>43165</v>
      </c>
      <c r="Y17" s="2423">
        <v>43171</v>
      </c>
      <c r="Z17" s="2423">
        <v>43172</v>
      </c>
    </row>
    <row r="18" spans="1:26" ht="19.899999999999999" customHeight="1">
      <c r="A18" s="3130">
        <v>9</v>
      </c>
      <c r="B18" s="2421" t="s">
        <v>82</v>
      </c>
      <c r="C18" s="2422"/>
      <c r="D18" s="2422"/>
      <c r="E18" s="2422"/>
      <c r="F18" s="2422"/>
      <c r="G18" s="2422"/>
      <c r="H18" s="2422"/>
      <c r="I18" s="2423">
        <v>43157</v>
      </c>
      <c r="J18" s="2423">
        <v>43158</v>
      </c>
      <c r="K18" s="2423">
        <v>43159</v>
      </c>
      <c r="L18" s="2423">
        <v>43160</v>
      </c>
      <c r="M18" s="2423">
        <v>43161</v>
      </c>
      <c r="N18" s="2423">
        <v>43162</v>
      </c>
      <c r="O18" s="2423">
        <v>43164</v>
      </c>
      <c r="P18" s="2423">
        <v>43164</v>
      </c>
      <c r="Q18" s="2423">
        <v>43167</v>
      </c>
      <c r="R18" s="2423">
        <v>43168</v>
      </c>
      <c r="S18" s="2423">
        <v>43168</v>
      </c>
      <c r="T18" s="2423">
        <v>43169</v>
      </c>
      <c r="U18" s="2423">
        <v>43169</v>
      </c>
      <c r="V18" s="2423">
        <v>43169</v>
      </c>
      <c r="W18" s="2423">
        <v>43172</v>
      </c>
      <c r="X18" s="2423">
        <v>43172</v>
      </c>
      <c r="Y18" s="2423">
        <v>43178</v>
      </c>
      <c r="Z18" s="2423">
        <v>43179</v>
      </c>
    </row>
    <row r="19" spans="1:26" ht="19.899999999999999" customHeight="1">
      <c r="A19" s="3130">
        <v>10</v>
      </c>
      <c r="B19" s="405" t="s">
        <v>1287</v>
      </c>
      <c r="C19" s="3001" t="s">
        <v>56</v>
      </c>
      <c r="D19" s="3001" t="s">
        <v>1288</v>
      </c>
      <c r="E19" s="3001" t="s">
        <v>159</v>
      </c>
      <c r="F19" s="3001" t="s">
        <v>160</v>
      </c>
      <c r="G19" s="3001" t="s">
        <v>159</v>
      </c>
      <c r="H19" s="3001" t="s">
        <v>160</v>
      </c>
      <c r="I19" s="1352">
        <v>43164</v>
      </c>
      <c r="J19" s="1352">
        <v>43165</v>
      </c>
      <c r="K19" s="3133">
        <v>43166</v>
      </c>
      <c r="L19" s="3133">
        <v>43167</v>
      </c>
      <c r="M19" s="3133">
        <v>43168</v>
      </c>
      <c r="N19" s="3133">
        <v>43169</v>
      </c>
      <c r="O19" s="3133">
        <v>43171</v>
      </c>
      <c r="P19" s="3133">
        <v>43171</v>
      </c>
      <c r="Q19" s="3133">
        <v>43174</v>
      </c>
      <c r="R19" s="3133">
        <v>43175</v>
      </c>
      <c r="S19" s="3133">
        <v>43175</v>
      </c>
      <c r="T19" s="3133">
        <v>43176</v>
      </c>
      <c r="U19" s="3133">
        <v>43176</v>
      </c>
      <c r="V19" s="3133">
        <v>43176</v>
      </c>
      <c r="W19" s="3133">
        <v>43179</v>
      </c>
      <c r="X19" s="3133">
        <v>43179</v>
      </c>
      <c r="Y19" s="3133">
        <v>43185</v>
      </c>
      <c r="Z19" s="3133">
        <v>43186</v>
      </c>
    </row>
    <row r="20" spans="1:26" ht="19.899999999999999" customHeight="1">
      <c r="A20" s="3130">
        <v>11</v>
      </c>
      <c r="B20" s="3001" t="s">
        <v>269</v>
      </c>
      <c r="C20" s="3001" t="s">
        <v>56</v>
      </c>
      <c r="D20" s="3001" t="s">
        <v>270</v>
      </c>
      <c r="E20" s="3001" t="s">
        <v>1679</v>
      </c>
      <c r="F20" s="3001" t="s">
        <v>1680</v>
      </c>
      <c r="G20" s="3001" t="s">
        <v>1679</v>
      </c>
      <c r="H20" s="3001" t="s">
        <v>1680</v>
      </c>
      <c r="I20" s="1352">
        <v>43171</v>
      </c>
      <c r="J20" s="1352">
        <v>43172</v>
      </c>
      <c r="K20" s="3133">
        <v>43173</v>
      </c>
      <c r="L20" s="3133">
        <v>43174</v>
      </c>
      <c r="M20" s="3133">
        <v>43175</v>
      </c>
      <c r="N20" s="3133">
        <v>43176</v>
      </c>
      <c r="O20" s="3133">
        <v>43178</v>
      </c>
      <c r="P20" s="3133">
        <v>43178</v>
      </c>
      <c r="Q20" s="3133">
        <v>43181</v>
      </c>
      <c r="R20" s="3133">
        <v>43182</v>
      </c>
      <c r="S20" s="3133">
        <v>43182</v>
      </c>
      <c r="T20" s="3133">
        <v>43183</v>
      </c>
      <c r="U20" s="3133">
        <v>43183</v>
      </c>
      <c r="V20" s="3133">
        <v>43183</v>
      </c>
      <c r="W20" s="3133">
        <v>43186</v>
      </c>
      <c r="X20" s="3133">
        <v>43186</v>
      </c>
      <c r="Y20" s="3133">
        <v>43192</v>
      </c>
      <c r="Z20" s="3133">
        <v>43193</v>
      </c>
    </row>
    <row r="21" spans="1:26" ht="19.899999999999999" customHeight="1">
      <c r="A21" s="3130">
        <v>12</v>
      </c>
      <c r="B21" s="3001" t="s">
        <v>1545</v>
      </c>
      <c r="C21" s="3001" t="s">
        <v>56</v>
      </c>
      <c r="D21" s="3001" t="s">
        <v>1546</v>
      </c>
      <c r="E21" s="3001" t="s">
        <v>159</v>
      </c>
      <c r="F21" s="3001" t="s">
        <v>160</v>
      </c>
      <c r="G21" s="3001" t="s">
        <v>159</v>
      </c>
      <c r="H21" s="3001" t="s">
        <v>160</v>
      </c>
      <c r="I21" s="1352">
        <v>43178</v>
      </c>
      <c r="J21" s="1352">
        <v>43179</v>
      </c>
      <c r="K21" s="3133">
        <v>43180</v>
      </c>
      <c r="L21" s="3133">
        <v>43181</v>
      </c>
      <c r="M21" s="3133">
        <v>43182</v>
      </c>
      <c r="N21" s="3133">
        <v>43183</v>
      </c>
      <c r="O21" s="3133">
        <v>43185</v>
      </c>
      <c r="P21" s="3133">
        <v>43185</v>
      </c>
      <c r="Q21" s="3133">
        <v>43188</v>
      </c>
      <c r="R21" s="3133">
        <v>43189</v>
      </c>
      <c r="S21" s="3133">
        <v>43189</v>
      </c>
      <c r="T21" s="3133">
        <v>43190</v>
      </c>
      <c r="U21" s="3133">
        <v>43190</v>
      </c>
      <c r="V21" s="3133">
        <v>43190</v>
      </c>
      <c r="W21" s="3133">
        <v>43193</v>
      </c>
      <c r="X21" s="3133">
        <v>43193</v>
      </c>
      <c r="Y21" s="3133">
        <v>43199</v>
      </c>
      <c r="Z21" s="3133">
        <v>43200</v>
      </c>
    </row>
    <row r="22" spans="1:26" ht="19.899999999999999" customHeight="1">
      <c r="A22" s="3130">
        <v>13</v>
      </c>
      <c r="B22" s="405" t="s">
        <v>1287</v>
      </c>
      <c r="C22" s="3001" t="s">
        <v>56</v>
      </c>
      <c r="D22" s="3001" t="s">
        <v>1288</v>
      </c>
      <c r="E22" s="3001" t="s">
        <v>161</v>
      </c>
      <c r="F22" s="3001" t="s">
        <v>162</v>
      </c>
      <c r="G22" s="3001" t="s">
        <v>161</v>
      </c>
      <c r="H22" s="3001" t="s">
        <v>162</v>
      </c>
      <c r="I22" s="1352">
        <v>43185</v>
      </c>
      <c r="J22" s="1352">
        <v>43186</v>
      </c>
      <c r="K22" s="3133">
        <v>43187</v>
      </c>
      <c r="L22" s="3133">
        <v>43188</v>
      </c>
      <c r="M22" s="3133">
        <v>43189</v>
      </c>
      <c r="N22" s="3133">
        <v>43190</v>
      </c>
      <c r="O22" s="3133">
        <v>43192</v>
      </c>
      <c r="P22" s="3133">
        <v>43192</v>
      </c>
      <c r="Q22" s="3133">
        <v>43195</v>
      </c>
      <c r="R22" s="3133">
        <v>43196</v>
      </c>
      <c r="S22" s="3133">
        <v>43196</v>
      </c>
      <c r="T22" s="3133">
        <v>43197</v>
      </c>
      <c r="U22" s="3133">
        <v>43197</v>
      </c>
      <c r="V22" s="3133">
        <v>43197</v>
      </c>
      <c r="W22" s="3133">
        <v>43200</v>
      </c>
      <c r="X22" s="3133">
        <v>43200</v>
      </c>
      <c r="Y22" s="3133">
        <v>43206</v>
      </c>
      <c r="Z22" s="3133">
        <v>43207</v>
      </c>
    </row>
    <row r="23" spans="1:26" ht="19.899999999999999" customHeight="1">
      <c r="A23" s="3130">
        <v>14</v>
      </c>
      <c r="B23" s="3001" t="s">
        <v>269</v>
      </c>
      <c r="C23" s="3001" t="s">
        <v>56</v>
      </c>
      <c r="D23" s="3001" t="s">
        <v>270</v>
      </c>
      <c r="E23" s="3001" t="s">
        <v>1681</v>
      </c>
      <c r="F23" s="3001" t="s">
        <v>1682</v>
      </c>
      <c r="G23" s="3001" t="s">
        <v>1681</v>
      </c>
      <c r="H23" s="3001" t="s">
        <v>1682</v>
      </c>
      <c r="I23" s="1352">
        <v>43192</v>
      </c>
      <c r="J23" s="1352">
        <v>43193</v>
      </c>
      <c r="K23" s="3133">
        <v>43194</v>
      </c>
      <c r="L23" s="3133">
        <v>43195</v>
      </c>
      <c r="M23" s="3133">
        <v>43196</v>
      </c>
      <c r="N23" s="3133">
        <v>43197</v>
      </c>
      <c r="O23" s="3133">
        <v>43199</v>
      </c>
      <c r="P23" s="3133">
        <v>43199</v>
      </c>
      <c r="Q23" s="3133">
        <v>43202</v>
      </c>
      <c r="R23" s="3133">
        <v>43203</v>
      </c>
      <c r="S23" s="3133">
        <v>43203</v>
      </c>
      <c r="T23" s="3133">
        <v>43204</v>
      </c>
      <c r="U23" s="3133">
        <v>43204</v>
      </c>
      <c r="V23" s="3133">
        <v>43204</v>
      </c>
      <c r="W23" s="3133">
        <v>43207</v>
      </c>
      <c r="X23" s="3133">
        <v>43207</v>
      </c>
      <c r="Y23" s="3133">
        <v>43213</v>
      </c>
      <c r="Z23" s="3133">
        <v>43214</v>
      </c>
    </row>
    <row r="24" spans="1:26" ht="19.899999999999999" customHeight="1">
      <c r="A24" s="3130">
        <v>15</v>
      </c>
      <c r="B24" s="3001" t="s">
        <v>1545</v>
      </c>
      <c r="C24" s="3001" t="s">
        <v>56</v>
      </c>
      <c r="D24" s="3001" t="s">
        <v>1546</v>
      </c>
      <c r="E24" s="3001" t="s">
        <v>161</v>
      </c>
      <c r="F24" s="3001" t="s">
        <v>162</v>
      </c>
      <c r="G24" s="3001" t="s">
        <v>161</v>
      </c>
      <c r="H24" s="3001" t="s">
        <v>162</v>
      </c>
      <c r="I24" s="1352">
        <v>43199</v>
      </c>
      <c r="J24" s="1352">
        <v>43200</v>
      </c>
      <c r="K24" s="3133">
        <v>43201</v>
      </c>
      <c r="L24" s="3133">
        <v>43202</v>
      </c>
      <c r="M24" s="3133">
        <v>43203</v>
      </c>
      <c r="N24" s="3133">
        <v>43204</v>
      </c>
      <c r="O24" s="3133">
        <v>43206</v>
      </c>
      <c r="P24" s="3133">
        <v>43206</v>
      </c>
      <c r="Q24" s="3133">
        <v>43209</v>
      </c>
      <c r="R24" s="3133">
        <v>43210</v>
      </c>
      <c r="S24" s="3133">
        <v>43210</v>
      </c>
      <c r="T24" s="3133">
        <v>43211</v>
      </c>
      <c r="U24" s="3133">
        <v>43211</v>
      </c>
      <c r="V24" s="3133">
        <v>43211</v>
      </c>
      <c r="W24" s="3133">
        <v>43214</v>
      </c>
      <c r="X24" s="3133">
        <v>43214</v>
      </c>
      <c r="Y24" s="3133">
        <v>43220</v>
      </c>
      <c r="Z24" s="3133">
        <v>43221</v>
      </c>
    </row>
    <row r="25" spans="1:26" ht="19.899999999999999" customHeight="1">
      <c r="A25" s="3130">
        <v>16</v>
      </c>
      <c r="B25" s="405" t="s">
        <v>1287</v>
      </c>
      <c r="C25" s="3001" t="s">
        <v>56</v>
      </c>
      <c r="D25" s="3001" t="s">
        <v>1288</v>
      </c>
      <c r="E25" s="3001" t="s">
        <v>145</v>
      </c>
      <c r="F25" s="3001" t="s">
        <v>146</v>
      </c>
      <c r="G25" s="3001" t="s">
        <v>145</v>
      </c>
      <c r="H25" s="3001" t="s">
        <v>146</v>
      </c>
      <c r="I25" s="1352">
        <v>43206</v>
      </c>
      <c r="J25" s="1352">
        <v>43207</v>
      </c>
      <c r="K25" s="3133">
        <v>43208</v>
      </c>
      <c r="L25" s="3133">
        <v>43209</v>
      </c>
      <c r="M25" s="3133">
        <v>43210</v>
      </c>
      <c r="N25" s="3133">
        <v>43211</v>
      </c>
      <c r="O25" s="3133">
        <v>43213</v>
      </c>
      <c r="P25" s="3133">
        <v>43213</v>
      </c>
      <c r="Q25" s="3133">
        <v>43216</v>
      </c>
      <c r="R25" s="3133">
        <v>43217</v>
      </c>
      <c r="S25" s="3133">
        <v>43217</v>
      </c>
      <c r="T25" s="3133">
        <v>43218</v>
      </c>
      <c r="U25" s="3133">
        <v>43218</v>
      </c>
      <c r="V25" s="3133">
        <v>43218</v>
      </c>
      <c r="W25" s="3133">
        <v>43221</v>
      </c>
      <c r="X25" s="3133">
        <v>43221</v>
      </c>
      <c r="Y25" s="3133">
        <v>43227</v>
      </c>
      <c r="Z25" s="3133">
        <v>43228</v>
      </c>
    </row>
    <row r="26" spans="1:26" ht="19.899999999999999" customHeight="1">
      <c r="A26" s="3130">
        <v>17</v>
      </c>
      <c r="B26" s="3001" t="s">
        <v>269</v>
      </c>
      <c r="C26" s="3001" t="s">
        <v>56</v>
      </c>
      <c r="D26" s="3001" t="s">
        <v>270</v>
      </c>
      <c r="E26" s="3001" t="s">
        <v>1790</v>
      </c>
      <c r="F26" s="3001" t="s">
        <v>1791</v>
      </c>
      <c r="G26" s="3001" t="s">
        <v>1790</v>
      </c>
      <c r="H26" s="3001" t="s">
        <v>1791</v>
      </c>
      <c r="I26" s="1352">
        <v>43213</v>
      </c>
      <c r="J26" s="1352">
        <v>43214</v>
      </c>
      <c r="K26" s="3133">
        <v>43215</v>
      </c>
      <c r="L26" s="3133">
        <v>43216</v>
      </c>
      <c r="M26" s="3133">
        <v>43217</v>
      </c>
      <c r="N26" s="3133">
        <v>43218</v>
      </c>
      <c r="O26" s="3133">
        <v>43220</v>
      </c>
      <c r="P26" s="3133">
        <v>43220</v>
      </c>
      <c r="Q26" s="3133">
        <v>43223</v>
      </c>
      <c r="R26" s="3133">
        <v>43224</v>
      </c>
      <c r="S26" s="3133">
        <v>43224</v>
      </c>
      <c r="T26" s="3133">
        <v>43225</v>
      </c>
      <c r="U26" s="3133">
        <v>43225</v>
      </c>
      <c r="V26" s="3133">
        <v>43225</v>
      </c>
      <c r="W26" s="3133">
        <v>43228</v>
      </c>
      <c r="X26" s="3133">
        <v>43228</v>
      </c>
      <c r="Y26" s="3133">
        <v>43234</v>
      </c>
      <c r="Z26" s="3133">
        <v>43235</v>
      </c>
    </row>
    <row r="27" spans="1:26" ht="19.899999999999999" customHeight="1">
      <c r="A27" s="3130">
        <v>18</v>
      </c>
      <c r="B27" s="3001" t="s">
        <v>1545</v>
      </c>
      <c r="C27" s="3001" t="s">
        <v>56</v>
      </c>
      <c r="D27" s="3001" t="s">
        <v>1546</v>
      </c>
      <c r="E27" s="3001" t="s">
        <v>145</v>
      </c>
      <c r="F27" s="3001" t="s">
        <v>146</v>
      </c>
      <c r="G27" s="3001" t="s">
        <v>145</v>
      </c>
      <c r="H27" s="3001" t="s">
        <v>146</v>
      </c>
      <c r="I27" s="1352">
        <v>43220</v>
      </c>
      <c r="J27" s="1352">
        <v>43221</v>
      </c>
      <c r="K27" s="3133">
        <v>43222</v>
      </c>
      <c r="L27" s="3133">
        <v>43223</v>
      </c>
      <c r="M27" s="3133">
        <v>43224</v>
      </c>
      <c r="N27" s="3133">
        <v>43225</v>
      </c>
      <c r="O27" s="3133">
        <v>43227</v>
      </c>
      <c r="P27" s="3133">
        <v>43227</v>
      </c>
      <c r="Q27" s="3133">
        <v>43230</v>
      </c>
      <c r="R27" s="3133">
        <v>43231</v>
      </c>
      <c r="S27" s="3133">
        <v>43231</v>
      </c>
      <c r="T27" s="3133">
        <v>43232</v>
      </c>
      <c r="U27" s="3133">
        <v>43232</v>
      </c>
      <c r="V27" s="3133">
        <v>43232</v>
      </c>
      <c r="W27" s="3133">
        <v>43235</v>
      </c>
      <c r="X27" s="3133">
        <v>43235</v>
      </c>
      <c r="Y27" s="3133">
        <v>43241</v>
      </c>
      <c r="Z27" s="3133">
        <v>43242</v>
      </c>
    </row>
    <row r="28" spans="1:26" ht="19.899999999999999" customHeight="1">
      <c r="A28" s="3130">
        <v>19</v>
      </c>
      <c r="B28" s="405" t="s">
        <v>1287</v>
      </c>
      <c r="C28" s="3001" t="s">
        <v>56</v>
      </c>
      <c r="D28" s="3001" t="s">
        <v>1288</v>
      </c>
      <c r="E28" s="3132" t="s">
        <v>115</v>
      </c>
      <c r="F28" s="3132" t="s">
        <v>116</v>
      </c>
      <c r="G28" s="3132" t="s">
        <v>115</v>
      </c>
      <c r="H28" s="3132" t="s">
        <v>116</v>
      </c>
      <c r="I28" s="1352">
        <v>43227</v>
      </c>
      <c r="J28" s="1352">
        <v>43228</v>
      </c>
      <c r="K28" s="1352">
        <v>43229</v>
      </c>
      <c r="L28" s="1352">
        <v>43230</v>
      </c>
      <c r="M28" s="1352">
        <v>43231</v>
      </c>
      <c r="N28" s="1352">
        <v>43232</v>
      </c>
      <c r="O28" s="1352">
        <v>43234</v>
      </c>
      <c r="P28" s="1352">
        <v>43234</v>
      </c>
      <c r="Q28" s="1352">
        <v>43237</v>
      </c>
      <c r="R28" s="1352">
        <v>43238</v>
      </c>
      <c r="S28" s="1352">
        <v>43238</v>
      </c>
      <c r="T28" s="1352">
        <v>43239</v>
      </c>
      <c r="U28" s="1352">
        <v>43239</v>
      </c>
      <c r="V28" s="1352">
        <v>43239</v>
      </c>
      <c r="W28" s="1352">
        <v>43242</v>
      </c>
      <c r="X28" s="1352">
        <v>43242</v>
      </c>
      <c r="Y28" s="1352">
        <v>43248</v>
      </c>
      <c r="Z28" s="1352">
        <v>43249</v>
      </c>
    </row>
    <row r="29" spans="1:26" ht="19.899999999999999" customHeight="1">
      <c r="A29" s="3130">
        <v>20</v>
      </c>
      <c r="B29" s="3001" t="s">
        <v>269</v>
      </c>
      <c r="C29" s="3001" t="s">
        <v>56</v>
      </c>
      <c r="D29" s="3001" t="s">
        <v>270</v>
      </c>
      <c r="E29" s="3132" t="s">
        <v>1796</v>
      </c>
      <c r="F29" s="3132" t="s">
        <v>1797</v>
      </c>
      <c r="G29" s="3132" t="s">
        <v>1796</v>
      </c>
      <c r="H29" s="3132" t="s">
        <v>1797</v>
      </c>
      <c r="I29" s="1352">
        <v>43234</v>
      </c>
      <c r="J29" s="1352">
        <v>43235</v>
      </c>
      <c r="K29" s="1352">
        <v>43236</v>
      </c>
      <c r="L29" s="1352">
        <v>43237</v>
      </c>
      <c r="M29" s="1352">
        <v>43238</v>
      </c>
      <c r="N29" s="1352">
        <v>43239</v>
      </c>
      <c r="O29" s="1352">
        <v>43241</v>
      </c>
      <c r="P29" s="1352">
        <v>43241</v>
      </c>
      <c r="Q29" s="1352">
        <v>43244</v>
      </c>
      <c r="R29" s="1352">
        <v>43245</v>
      </c>
      <c r="S29" s="1352">
        <v>43245</v>
      </c>
      <c r="T29" s="1352">
        <v>43246</v>
      </c>
      <c r="U29" s="1352">
        <v>43246</v>
      </c>
      <c r="V29" s="1352">
        <v>43246</v>
      </c>
      <c r="W29" s="1352">
        <v>43249</v>
      </c>
      <c r="X29" s="1352">
        <v>43249</v>
      </c>
      <c r="Y29" s="1352">
        <v>43255</v>
      </c>
      <c r="Z29" s="1352">
        <v>43256</v>
      </c>
    </row>
    <row r="30" spans="1:26" ht="19.899999999999999" customHeight="1">
      <c r="A30" s="3130">
        <v>21</v>
      </c>
      <c r="B30" s="3001" t="s">
        <v>1545</v>
      </c>
      <c r="C30" s="3001" t="s">
        <v>56</v>
      </c>
      <c r="D30" s="3001" t="s">
        <v>1546</v>
      </c>
      <c r="E30" s="3132" t="s">
        <v>115</v>
      </c>
      <c r="F30" s="3132" t="s">
        <v>116</v>
      </c>
      <c r="G30" s="3132" t="s">
        <v>115</v>
      </c>
      <c r="H30" s="3132" t="s">
        <v>116</v>
      </c>
      <c r="I30" s="1352">
        <v>43241</v>
      </c>
      <c r="J30" s="1352">
        <v>43242</v>
      </c>
      <c r="K30" s="1352">
        <v>43243</v>
      </c>
      <c r="L30" s="1352">
        <v>43244</v>
      </c>
      <c r="M30" s="1352">
        <v>43245</v>
      </c>
      <c r="N30" s="1352">
        <v>43246</v>
      </c>
      <c r="O30" s="1352">
        <v>43248</v>
      </c>
      <c r="P30" s="1352">
        <v>43248</v>
      </c>
      <c r="Q30" s="1352">
        <v>43251</v>
      </c>
      <c r="R30" s="1352">
        <v>43252</v>
      </c>
      <c r="S30" s="1352">
        <v>43252</v>
      </c>
      <c r="T30" s="1352">
        <v>43253</v>
      </c>
      <c r="U30" s="1352">
        <v>43253</v>
      </c>
      <c r="V30" s="1352">
        <v>43253</v>
      </c>
      <c r="W30" s="1352">
        <v>43256</v>
      </c>
      <c r="X30" s="1352">
        <v>43256</v>
      </c>
      <c r="Y30" s="1352">
        <v>43262</v>
      </c>
      <c r="Z30" s="1352">
        <v>43263</v>
      </c>
    </row>
    <row r="31" spans="1:26" ht="19.899999999999999" customHeight="1">
      <c r="A31" s="3130">
        <v>22</v>
      </c>
      <c r="B31" s="405" t="s">
        <v>1287</v>
      </c>
      <c r="C31" s="3001" t="s">
        <v>56</v>
      </c>
      <c r="D31" s="3001" t="s">
        <v>1288</v>
      </c>
      <c r="E31" s="3132" t="s">
        <v>169</v>
      </c>
      <c r="F31" s="3132" t="s">
        <v>168</v>
      </c>
      <c r="G31" s="3132" t="s">
        <v>169</v>
      </c>
      <c r="H31" s="3132" t="s">
        <v>168</v>
      </c>
      <c r="I31" s="1352">
        <v>43248</v>
      </c>
      <c r="J31" s="1352">
        <v>43249</v>
      </c>
      <c r="K31" s="1352">
        <v>43250</v>
      </c>
      <c r="L31" s="1352">
        <v>43251</v>
      </c>
      <c r="M31" s="1352">
        <v>43252</v>
      </c>
      <c r="N31" s="1352">
        <v>43253</v>
      </c>
      <c r="O31" s="1352">
        <v>43255</v>
      </c>
      <c r="P31" s="1352">
        <v>43255</v>
      </c>
      <c r="Q31" s="1352">
        <v>43258</v>
      </c>
      <c r="R31" s="1352">
        <v>43259</v>
      </c>
      <c r="S31" s="1352">
        <v>43259</v>
      </c>
      <c r="T31" s="1352">
        <v>43260</v>
      </c>
      <c r="U31" s="1352">
        <v>43260</v>
      </c>
      <c r="V31" s="1352">
        <v>43260</v>
      </c>
      <c r="W31" s="1352">
        <v>43263</v>
      </c>
      <c r="X31" s="1352">
        <v>43263</v>
      </c>
      <c r="Y31" s="1352">
        <v>43269</v>
      </c>
      <c r="Z31" s="1352">
        <v>43270</v>
      </c>
    </row>
    <row r="32" spans="1:26" ht="19.899999999999999" customHeight="1">
      <c r="A32" s="3130">
        <v>23</v>
      </c>
      <c r="B32" s="3001" t="s">
        <v>269</v>
      </c>
      <c r="C32" s="3001" t="s">
        <v>56</v>
      </c>
      <c r="D32" s="3001" t="s">
        <v>270</v>
      </c>
      <c r="E32" s="3132" t="s">
        <v>2946</v>
      </c>
      <c r="F32" s="3132" t="s">
        <v>2947</v>
      </c>
      <c r="G32" s="3132" t="s">
        <v>2946</v>
      </c>
      <c r="H32" s="3132" t="s">
        <v>2947</v>
      </c>
      <c r="I32" s="1352">
        <v>43255</v>
      </c>
      <c r="J32" s="1352">
        <v>43256</v>
      </c>
      <c r="K32" s="1352">
        <v>43257</v>
      </c>
      <c r="L32" s="1352">
        <v>43258</v>
      </c>
      <c r="M32" s="1352">
        <v>43259</v>
      </c>
      <c r="N32" s="1352">
        <v>43260</v>
      </c>
      <c r="O32" s="1352">
        <v>43262</v>
      </c>
      <c r="P32" s="1352">
        <v>43262</v>
      </c>
      <c r="Q32" s="1352">
        <v>43265</v>
      </c>
      <c r="R32" s="1352">
        <v>43266</v>
      </c>
      <c r="S32" s="1352">
        <v>43266</v>
      </c>
      <c r="T32" s="1352">
        <v>43267</v>
      </c>
      <c r="U32" s="1352">
        <v>43267</v>
      </c>
      <c r="V32" s="1352">
        <v>43267</v>
      </c>
      <c r="W32" s="1352">
        <v>43270</v>
      </c>
      <c r="X32" s="1352">
        <v>43270</v>
      </c>
      <c r="Y32" s="1352">
        <v>43276</v>
      </c>
      <c r="Z32" s="1352">
        <v>43277</v>
      </c>
    </row>
    <row r="33" spans="1:26" ht="19.899999999999999" customHeight="1">
      <c r="A33" s="3130">
        <v>24</v>
      </c>
      <c r="B33" s="3001" t="s">
        <v>1545</v>
      </c>
      <c r="C33" s="3001" t="s">
        <v>56</v>
      </c>
      <c r="D33" s="3001" t="s">
        <v>1546</v>
      </c>
      <c r="E33" s="3132" t="s">
        <v>169</v>
      </c>
      <c r="F33" s="3132" t="s">
        <v>168</v>
      </c>
      <c r="G33" s="3132" t="s">
        <v>169</v>
      </c>
      <c r="H33" s="3132" t="s">
        <v>168</v>
      </c>
      <c r="I33" s="1352">
        <v>43262</v>
      </c>
      <c r="J33" s="1352">
        <v>43263</v>
      </c>
      <c r="K33" s="1352">
        <v>43264</v>
      </c>
      <c r="L33" s="1352">
        <v>43265</v>
      </c>
      <c r="M33" s="1352">
        <v>43266</v>
      </c>
      <c r="N33" s="1352">
        <v>43267</v>
      </c>
      <c r="O33" s="1352">
        <v>43269</v>
      </c>
      <c r="P33" s="1352">
        <v>43269</v>
      </c>
      <c r="Q33" s="1352">
        <v>43272</v>
      </c>
      <c r="R33" s="1352">
        <v>43273</v>
      </c>
      <c r="S33" s="1352">
        <v>43273</v>
      </c>
      <c r="T33" s="1352">
        <v>43274</v>
      </c>
      <c r="U33" s="1352">
        <v>43274</v>
      </c>
      <c r="V33" s="1352">
        <v>43274</v>
      </c>
      <c r="W33" s="1352">
        <v>43277</v>
      </c>
      <c r="X33" s="1352">
        <v>43277</v>
      </c>
      <c r="Y33" s="1352">
        <v>43283</v>
      </c>
      <c r="Z33" s="1352">
        <v>43284</v>
      </c>
    </row>
    <row r="34" spans="1:26" ht="19.899999999999999" customHeight="1">
      <c r="A34" s="3130">
        <v>25</v>
      </c>
      <c r="B34" s="405" t="s">
        <v>1287</v>
      </c>
      <c r="C34" s="3001" t="s">
        <v>56</v>
      </c>
      <c r="D34" s="3001" t="s">
        <v>1288</v>
      </c>
      <c r="E34" s="3132" t="s">
        <v>88</v>
      </c>
      <c r="F34" s="3132" t="s">
        <v>89</v>
      </c>
      <c r="G34" s="3132" t="s">
        <v>88</v>
      </c>
      <c r="H34" s="3132" t="s">
        <v>89</v>
      </c>
      <c r="I34" s="1352">
        <v>43269</v>
      </c>
      <c r="J34" s="1352">
        <v>43270</v>
      </c>
      <c r="K34" s="1352">
        <v>43271</v>
      </c>
      <c r="L34" s="1352">
        <v>43272</v>
      </c>
      <c r="M34" s="1352">
        <v>43273</v>
      </c>
      <c r="N34" s="1352">
        <v>43274</v>
      </c>
      <c r="O34" s="1352">
        <v>43276</v>
      </c>
      <c r="P34" s="1352">
        <v>43276</v>
      </c>
      <c r="Q34" s="1352">
        <v>43279</v>
      </c>
      <c r="R34" s="1352">
        <v>43280</v>
      </c>
      <c r="S34" s="1352">
        <v>43280</v>
      </c>
      <c r="T34" s="1352">
        <v>43281</v>
      </c>
      <c r="U34" s="1352">
        <v>43281</v>
      </c>
      <c r="V34" s="1352">
        <v>43281</v>
      </c>
      <c r="W34" s="1352">
        <v>43284</v>
      </c>
      <c r="X34" s="1352">
        <v>43284</v>
      </c>
      <c r="Y34" s="1352">
        <v>43290</v>
      </c>
      <c r="Z34" s="1352">
        <v>43291</v>
      </c>
    </row>
    <row r="35" spans="1:26" ht="19.899999999999999" customHeight="1">
      <c r="A35" s="3130">
        <v>26</v>
      </c>
      <c r="B35" s="3001" t="s">
        <v>269</v>
      </c>
      <c r="C35" s="3001" t="s">
        <v>56</v>
      </c>
      <c r="D35" s="3001" t="s">
        <v>270</v>
      </c>
      <c r="E35" s="3132" t="s">
        <v>2956</v>
      </c>
      <c r="F35" s="3132" t="s">
        <v>2957</v>
      </c>
      <c r="G35" s="3132" t="s">
        <v>2956</v>
      </c>
      <c r="H35" s="3132" t="s">
        <v>2957</v>
      </c>
      <c r="I35" s="1352">
        <v>43276</v>
      </c>
      <c r="J35" s="1352">
        <v>43277</v>
      </c>
      <c r="K35" s="1352">
        <v>43278</v>
      </c>
      <c r="L35" s="1352">
        <v>43279</v>
      </c>
      <c r="M35" s="1352">
        <v>43280</v>
      </c>
      <c r="N35" s="1352">
        <v>43281</v>
      </c>
      <c r="O35" s="1352">
        <v>43283</v>
      </c>
      <c r="P35" s="1352">
        <v>43283</v>
      </c>
      <c r="Q35" s="1352">
        <v>43286</v>
      </c>
      <c r="R35" s="1352">
        <v>43287</v>
      </c>
      <c r="S35" s="1352">
        <v>43287</v>
      </c>
      <c r="T35" s="1352">
        <v>43288</v>
      </c>
      <c r="U35" s="1352">
        <v>43288</v>
      </c>
      <c r="V35" s="1352">
        <v>43288</v>
      </c>
      <c r="W35" s="1352">
        <v>43291</v>
      </c>
      <c r="X35" s="1352">
        <v>43291</v>
      </c>
      <c r="Y35" s="1352">
        <v>43297</v>
      </c>
      <c r="Z35" s="1352">
        <v>43298</v>
      </c>
    </row>
  </sheetData>
  <mergeCells count="35">
    <mergeCell ref="U6:V6"/>
    <mergeCell ref="W6:X6"/>
    <mergeCell ref="Y6:Z6"/>
    <mergeCell ref="S4:T4"/>
    <mergeCell ref="U4:V4"/>
    <mergeCell ref="W4:X4"/>
    <mergeCell ref="Y4:Z4"/>
    <mergeCell ref="U5:V5"/>
    <mergeCell ref="W5:X5"/>
    <mergeCell ref="Y5:Z5"/>
    <mergeCell ref="Q5:R5"/>
    <mergeCell ref="S5:T5"/>
    <mergeCell ref="I6:J6"/>
    <mergeCell ref="K6:L6"/>
    <mergeCell ref="M6:N6"/>
    <mergeCell ref="O6:P6"/>
    <mergeCell ref="S6:T6"/>
    <mergeCell ref="I5:J5"/>
    <mergeCell ref="K5:L5"/>
    <mergeCell ref="M5:N5"/>
    <mergeCell ref="O5:P5"/>
    <mergeCell ref="Q6:R6"/>
    <mergeCell ref="I4:J4"/>
    <mergeCell ref="K4:L4"/>
    <mergeCell ref="M4:N4"/>
    <mergeCell ref="O4:P4"/>
    <mergeCell ref="Q4:R4"/>
    <mergeCell ref="A4:A9"/>
    <mergeCell ref="B4:B9"/>
    <mergeCell ref="C4:C9"/>
    <mergeCell ref="D4:D6"/>
    <mergeCell ref="E4:H6"/>
    <mergeCell ref="D7:D9"/>
    <mergeCell ref="E7:F9"/>
    <mergeCell ref="G7:H9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L23"/>
  <sheetViews>
    <sheetView topLeftCell="C1" workbookViewId="0">
      <selection activeCell="G10" sqref="G10"/>
    </sheetView>
  </sheetViews>
  <sheetFormatPr defaultColWidth="9" defaultRowHeight="13.5"/>
  <cols>
    <col min="1" max="1" width="11.25" style="1351" customWidth="1"/>
    <col min="2" max="2" width="22.75" style="1351" customWidth="1"/>
    <col min="3" max="6" width="15.75" style="1351" customWidth="1"/>
    <col min="7" max="12" width="12.75" style="1351" customWidth="1"/>
    <col min="13" max="16384" width="9" style="1351"/>
  </cols>
  <sheetData>
    <row r="1" spans="1:12" ht="14.25" thickBot="1">
      <c r="B1" s="4728" t="s">
        <v>3022</v>
      </c>
      <c r="C1" s="4728"/>
      <c r="D1" s="4728"/>
      <c r="E1" s="4728"/>
      <c r="F1" s="4728"/>
      <c r="G1" s="4728"/>
      <c r="H1" s="4728"/>
      <c r="I1" s="4728"/>
      <c r="J1" s="4728"/>
      <c r="K1" s="4728"/>
      <c r="L1" s="4728"/>
    </row>
    <row r="2" spans="1:12">
      <c r="A2" s="4712" t="s">
        <v>107</v>
      </c>
      <c r="B2" s="4715" t="s">
        <v>0</v>
      </c>
      <c r="C2" s="4715" t="s">
        <v>94</v>
      </c>
      <c r="D2" s="4715" t="s">
        <v>742</v>
      </c>
      <c r="E2" s="4718" t="s">
        <v>18</v>
      </c>
      <c r="F2" s="4719"/>
      <c r="G2" s="4729" t="s">
        <v>1569</v>
      </c>
      <c r="H2" s="4729"/>
      <c r="I2" s="4729" t="s">
        <v>3023</v>
      </c>
      <c r="J2" s="4729"/>
      <c r="K2" s="4729" t="s">
        <v>570</v>
      </c>
      <c r="L2" s="4730"/>
    </row>
    <row r="3" spans="1:12">
      <c r="A3" s="4713"/>
      <c r="B3" s="4716"/>
      <c r="C3" s="4716"/>
      <c r="D3" s="4716"/>
      <c r="E3" s="4720"/>
      <c r="F3" s="4721"/>
      <c r="G3" s="4731" t="s">
        <v>3024</v>
      </c>
      <c r="H3" s="4731"/>
      <c r="I3" s="4731" t="s">
        <v>3025</v>
      </c>
      <c r="J3" s="4731"/>
      <c r="K3" s="4731" t="s">
        <v>3026</v>
      </c>
      <c r="L3" s="4732"/>
    </row>
    <row r="4" spans="1:12">
      <c r="A4" s="4713"/>
      <c r="B4" s="4716"/>
      <c r="C4" s="4716"/>
      <c r="D4" s="4716"/>
      <c r="E4" s="4722"/>
      <c r="F4" s="4723"/>
      <c r="G4" s="4724" t="s">
        <v>6</v>
      </c>
      <c r="H4" s="4724"/>
      <c r="I4" s="4724" t="s">
        <v>3027</v>
      </c>
      <c r="J4" s="4724"/>
      <c r="K4" s="4725" t="s">
        <v>3028</v>
      </c>
      <c r="L4" s="4726"/>
    </row>
    <row r="5" spans="1:12">
      <c r="A5" s="4713"/>
      <c r="B5" s="4716"/>
      <c r="C5" s="4716"/>
      <c r="D5" s="4716"/>
      <c r="E5" s="4727" t="s">
        <v>745</v>
      </c>
      <c r="F5" s="4727" t="s">
        <v>19</v>
      </c>
      <c r="G5" s="3207" t="s">
        <v>3</v>
      </c>
      <c r="H5" s="3207" t="s">
        <v>1</v>
      </c>
      <c r="I5" s="3207" t="s">
        <v>3</v>
      </c>
      <c r="J5" s="3207" t="s">
        <v>1</v>
      </c>
      <c r="K5" s="3207" t="s">
        <v>3</v>
      </c>
      <c r="L5" s="3208" t="s">
        <v>1</v>
      </c>
    </row>
    <row r="6" spans="1:12">
      <c r="A6" s="4713"/>
      <c r="B6" s="4716"/>
      <c r="C6" s="4716"/>
      <c r="D6" s="4716"/>
      <c r="E6" s="4716"/>
      <c r="F6" s="4716"/>
      <c r="G6" s="3207" t="s">
        <v>14</v>
      </c>
      <c r="H6" s="3207" t="s">
        <v>11</v>
      </c>
      <c r="I6" s="3207" t="s">
        <v>12</v>
      </c>
      <c r="J6" s="3207" t="s">
        <v>12</v>
      </c>
      <c r="K6" s="3207" t="s">
        <v>11</v>
      </c>
      <c r="L6" s="3208" t="s">
        <v>12</v>
      </c>
    </row>
    <row r="7" spans="1:12" ht="14.25" thickBot="1">
      <c r="A7" s="4714"/>
      <c r="B7" s="4717"/>
      <c r="C7" s="4717"/>
      <c r="D7" s="4717"/>
      <c r="E7" s="4717"/>
      <c r="F7" s="4717"/>
      <c r="G7" s="3209">
        <v>2300</v>
      </c>
      <c r="H7" s="3209">
        <v>2200</v>
      </c>
      <c r="I7" s="3209">
        <v>1200</v>
      </c>
      <c r="J7" s="3209">
        <v>2200</v>
      </c>
      <c r="K7" s="3209">
        <v>1600</v>
      </c>
      <c r="L7" s="3210">
        <v>1000</v>
      </c>
    </row>
    <row r="8" spans="1:12">
      <c r="A8" s="3201">
        <v>11</v>
      </c>
      <c r="B8" s="3202" t="s">
        <v>3029</v>
      </c>
      <c r="C8" s="3202" t="s">
        <v>3030</v>
      </c>
      <c r="D8" s="3202" t="s">
        <v>3031</v>
      </c>
      <c r="E8" s="3202" t="s">
        <v>406</v>
      </c>
      <c r="F8" s="3203" t="s">
        <v>2949</v>
      </c>
      <c r="G8" s="3289">
        <v>43172</v>
      </c>
      <c r="H8" s="3289">
        <v>43173</v>
      </c>
      <c r="I8" s="3289">
        <v>43174</v>
      </c>
      <c r="J8" s="3289">
        <v>43174</v>
      </c>
      <c r="K8" s="3289">
        <v>43180</v>
      </c>
      <c r="L8" s="3290">
        <v>43181</v>
      </c>
    </row>
    <row r="9" spans="1:12">
      <c r="A9" s="3204">
        <v>12</v>
      </c>
      <c r="B9" s="797" t="s">
        <v>3032</v>
      </c>
      <c r="C9" s="797"/>
      <c r="D9" s="797"/>
      <c r="E9" s="797"/>
      <c r="F9" s="405"/>
      <c r="G9" s="3291">
        <v>43179</v>
      </c>
      <c r="H9" s="3291">
        <v>43180</v>
      </c>
      <c r="I9" s="3291">
        <v>43181</v>
      </c>
      <c r="J9" s="3291">
        <v>43181</v>
      </c>
      <c r="K9" s="3291">
        <v>43187</v>
      </c>
      <c r="L9" s="3292">
        <v>43188</v>
      </c>
    </row>
    <row r="10" spans="1:12">
      <c r="A10" s="3204">
        <v>13</v>
      </c>
      <c r="B10" s="797" t="s">
        <v>3029</v>
      </c>
      <c r="C10" s="797" t="s">
        <v>3030</v>
      </c>
      <c r="D10" s="797" t="s">
        <v>3031</v>
      </c>
      <c r="E10" s="797" t="s">
        <v>408</v>
      </c>
      <c r="F10" s="405" t="s">
        <v>1999</v>
      </c>
      <c r="G10" s="3291">
        <v>43186</v>
      </c>
      <c r="H10" s="3291">
        <v>43187</v>
      </c>
      <c r="I10" s="3291">
        <v>43188</v>
      </c>
      <c r="J10" s="3291">
        <v>43188</v>
      </c>
      <c r="K10" s="3291">
        <v>43194</v>
      </c>
      <c r="L10" s="3292">
        <v>43195</v>
      </c>
    </row>
    <row r="11" spans="1:12">
      <c r="A11" s="3204">
        <v>14</v>
      </c>
      <c r="B11" s="797" t="s">
        <v>3032</v>
      </c>
      <c r="C11" s="797"/>
      <c r="D11" s="797"/>
      <c r="E11" s="797"/>
      <c r="F11" s="405"/>
      <c r="G11" s="3291">
        <v>43193</v>
      </c>
      <c r="H11" s="3291">
        <v>43194</v>
      </c>
      <c r="I11" s="3291">
        <v>43195</v>
      </c>
      <c r="J11" s="3291">
        <v>43195</v>
      </c>
      <c r="K11" s="3291">
        <v>43201</v>
      </c>
      <c r="L11" s="3292">
        <v>43202</v>
      </c>
    </row>
    <row r="12" spans="1:12">
      <c r="A12" s="3204">
        <v>15</v>
      </c>
      <c r="B12" s="797" t="s">
        <v>3029</v>
      </c>
      <c r="C12" s="797" t="s">
        <v>3030</v>
      </c>
      <c r="D12" s="797" t="s">
        <v>3031</v>
      </c>
      <c r="E12" s="797" t="s">
        <v>410</v>
      </c>
      <c r="F12" s="405" t="s">
        <v>2967</v>
      </c>
      <c r="G12" s="3291">
        <v>43200</v>
      </c>
      <c r="H12" s="3291">
        <v>43201</v>
      </c>
      <c r="I12" s="3291">
        <v>43202</v>
      </c>
      <c r="J12" s="3291">
        <v>43202</v>
      </c>
      <c r="K12" s="3291">
        <v>43208</v>
      </c>
      <c r="L12" s="3292">
        <v>43209</v>
      </c>
    </row>
    <row r="13" spans="1:12">
      <c r="A13" s="3204">
        <v>16</v>
      </c>
      <c r="B13" s="797" t="s">
        <v>3032</v>
      </c>
      <c r="C13" s="797"/>
      <c r="D13" s="797"/>
      <c r="E13" s="797"/>
      <c r="F13" s="405"/>
      <c r="G13" s="3291">
        <v>43207</v>
      </c>
      <c r="H13" s="3291">
        <v>43208</v>
      </c>
      <c r="I13" s="3291">
        <v>43209</v>
      </c>
      <c r="J13" s="3291">
        <v>43209</v>
      </c>
      <c r="K13" s="3291">
        <v>43215</v>
      </c>
      <c r="L13" s="3292">
        <v>43216</v>
      </c>
    </row>
    <row r="14" spans="1:12">
      <c r="A14" s="3204">
        <v>17</v>
      </c>
      <c r="B14" s="797" t="s">
        <v>3029</v>
      </c>
      <c r="C14" s="797" t="s">
        <v>3030</v>
      </c>
      <c r="D14" s="797" t="s">
        <v>3031</v>
      </c>
      <c r="E14" s="797" t="s">
        <v>482</v>
      </c>
      <c r="F14" s="405" t="s">
        <v>2003</v>
      </c>
      <c r="G14" s="3291">
        <v>43214</v>
      </c>
      <c r="H14" s="3291">
        <v>43215</v>
      </c>
      <c r="I14" s="3291">
        <v>43216</v>
      </c>
      <c r="J14" s="3291">
        <v>43216</v>
      </c>
      <c r="K14" s="3291">
        <v>43222</v>
      </c>
      <c r="L14" s="3292">
        <v>43223</v>
      </c>
    </row>
    <row r="15" spans="1:12">
      <c r="A15" s="3204">
        <v>18</v>
      </c>
      <c r="B15" s="797" t="s">
        <v>3032</v>
      </c>
      <c r="C15" s="797"/>
      <c r="D15" s="797"/>
      <c r="E15" s="797"/>
      <c r="F15" s="405"/>
      <c r="G15" s="3291">
        <v>43221</v>
      </c>
      <c r="H15" s="3291">
        <v>43222</v>
      </c>
      <c r="I15" s="3291">
        <v>43223</v>
      </c>
      <c r="J15" s="3291">
        <v>43223</v>
      </c>
      <c r="K15" s="3291">
        <v>43229</v>
      </c>
      <c r="L15" s="3292">
        <v>43230</v>
      </c>
    </row>
    <row r="16" spans="1:12">
      <c r="A16" s="3204">
        <v>19</v>
      </c>
      <c r="B16" s="797" t="s">
        <v>3029</v>
      </c>
      <c r="C16" s="797" t="s">
        <v>3030</v>
      </c>
      <c r="D16" s="797" t="s">
        <v>3031</v>
      </c>
      <c r="E16" s="797" t="s">
        <v>72</v>
      </c>
      <c r="F16" s="405" t="s">
        <v>2007</v>
      </c>
      <c r="G16" s="3291">
        <v>43228</v>
      </c>
      <c r="H16" s="3291">
        <v>43229</v>
      </c>
      <c r="I16" s="3291">
        <v>43230</v>
      </c>
      <c r="J16" s="3291">
        <v>43230</v>
      </c>
      <c r="K16" s="3291">
        <v>43236</v>
      </c>
      <c r="L16" s="3292">
        <v>43237</v>
      </c>
    </row>
    <row r="17" spans="1:12">
      <c r="A17" s="3204">
        <v>20</v>
      </c>
      <c r="B17" s="797" t="s">
        <v>3032</v>
      </c>
      <c r="C17" s="797"/>
      <c r="D17" s="797"/>
      <c r="E17" s="797"/>
      <c r="F17" s="405"/>
      <c r="G17" s="3291">
        <v>43235</v>
      </c>
      <c r="H17" s="3291">
        <v>43236</v>
      </c>
      <c r="I17" s="3291">
        <v>43237</v>
      </c>
      <c r="J17" s="3291">
        <v>43237</v>
      </c>
      <c r="K17" s="3291">
        <v>43243</v>
      </c>
      <c r="L17" s="3292">
        <v>43244</v>
      </c>
    </row>
    <row r="18" spans="1:12">
      <c r="A18" s="3204">
        <v>21</v>
      </c>
      <c r="B18" s="797" t="s">
        <v>3029</v>
      </c>
      <c r="C18" s="797" t="s">
        <v>3030</v>
      </c>
      <c r="D18" s="797" t="s">
        <v>3031</v>
      </c>
      <c r="E18" s="797" t="s">
        <v>74</v>
      </c>
      <c r="F18" s="405" t="s">
        <v>2009</v>
      </c>
      <c r="G18" s="3291">
        <v>43242</v>
      </c>
      <c r="H18" s="3291">
        <v>43243</v>
      </c>
      <c r="I18" s="3291">
        <v>43244</v>
      </c>
      <c r="J18" s="3291">
        <v>43244</v>
      </c>
      <c r="K18" s="3291">
        <v>43250</v>
      </c>
      <c r="L18" s="3292">
        <v>43251</v>
      </c>
    </row>
    <row r="19" spans="1:12">
      <c r="A19" s="3204">
        <v>22</v>
      </c>
      <c r="B19" s="797" t="s">
        <v>3032</v>
      </c>
      <c r="C19" s="797"/>
      <c r="D19" s="797"/>
      <c r="E19" s="797"/>
      <c r="F19" s="405"/>
      <c r="G19" s="3291">
        <v>43249</v>
      </c>
      <c r="H19" s="3291">
        <v>43250</v>
      </c>
      <c r="I19" s="3291">
        <v>43251</v>
      </c>
      <c r="J19" s="3291">
        <v>43251</v>
      </c>
      <c r="K19" s="3291">
        <v>43257</v>
      </c>
      <c r="L19" s="3292">
        <v>43258</v>
      </c>
    </row>
    <row r="20" spans="1:12">
      <c r="A20" s="3204">
        <v>23</v>
      </c>
      <c r="B20" s="797" t="s">
        <v>3029</v>
      </c>
      <c r="C20" s="797" t="s">
        <v>3030</v>
      </c>
      <c r="D20" s="797" t="s">
        <v>3031</v>
      </c>
      <c r="E20" s="797" t="s">
        <v>961</v>
      </c>
      <c r="F20" s="405" t="s">
        <v>2011</v>
      </c>
      <c r="G20" s="3291">
        <v>43256</v>
      </c>
      <c r="H20" s="3291">
        <v>43257</v>
      </c>
      <c r="I20" s="3291">
        <v>43258</v>
      </c>
      <c r="J20" s="3291">
        <v>43258</v>
      </c>
      <c r="K20" s="3291">
        <v>43264</v>
      </c>
      <c r="L20" s="3292">
        <v>43265</v>
      </c>
    </row>
    <row r="21" spans="1:12">
      <c r="A21" s="3204">
        <v>24</v>
      </c>
      <c r="B21" s="797" t="s">
        <v>3032</v>
      </c>
      <c r="C21" s="797"/>
      <c r="D21" s="797"/>
      <c r="E21" s="797"/>
      <c r="F21" s="405"/>
      <c r="G21" s="3291">
        <v>43263</v>
      </c>
      <c r="H21" s="3291">
        <v>43264</v>
      </c>
      <c r="I21" s="3291">
        <v>43265</v>
      </c>
      <c r="J21" s="3291">
        <v>43265</v>
      </c>
      <c r="K21" s="3291">
        <v>43271</v>
      </c>
      <c r="L21" s="3292">
        <v>43272</v>
      </c>
    </row>
    <row r="22" spans="1:12">
      <c r="A22" s="3204">
        <v>25</v>
      </c>
      <c r="B22" s="797" t="s">
        <v>3029</v>
      </c>
      <c r="C22" s="797" t="s">
        <v>3030</v>
      </c>
      <c r="D22" s="797" t="s">
        <v>3031</v>
      </c>
      <c r="E22" s="797" t="s">
        <v>962</v>
      </c>
      <c r="F22" s="405" t="s">
        <v>2013</v>
      </c>
      <c r="G22" s="3291">
        <v>43270</v>
      </c>
      <c r="H22" s="3291">
        <v>43271</v>
      </c>
      <c r="I22" s="3291">
        <v>43272</v>
      </c>
      <c r="J22" s="3291">
        <v>43272</v>
      </c>
      <c r="K22" s="3291">
        <v>43278</v>
      </c>
      <c r="L22" s="3292">
        <v>43279</v>
      </c>
    </row>
    <row r="23" spans="1:12" ht="14.25" thickBot="1">
      <c r="A23" s="3205">
        <v>26</v>
      </c>
      <c r="B23" s="3206" t="s">
        <v>3032</v>
      </c>
      <c r="C23" s="3206"/>
      <c r="D23" s="3206"/>
      <c r="E23" s="3206"/>
      <c r="F23" s="584"/>
      <c r="G23" s="3293">
        <v>43277</v>
      </c>
      <c r="H23" s="3293">
        <v>43278</v>
      </c>
      <c r="I23" s="3293">
        <v>43279</v>
      </c>
      <c r="J23" s="3293">
        <v>43279</v>
      </c>
      <c r="K23" s="3293">
        <v>43285</v>
      </c>
      <c r="L23" s="3294">
        <v>43286</v>
      </c>
    </row>
  </sheetData>
  <mergeCells count="17">
    <mergeCell ref="I4:J4"/>
    <mergeCell ref="K4:L4"/>
    <mergeCell ref="E5:E7"/>
    <mergeCell ref="F5:F7"/>
    <mergeCell ref="B1:L1"/>
    <mergeCell ref="G2:H2"/>
    <mergeCell ref="I2:J2"/>
    <mergeCell ref="K2:L2"/>
    <mergeCell ref="G3:H3"/>
    <mergeCell ref="I3:J3"/>
    <mergeCell ref="K3:L3"/>
    <mergeCell ref="G4:H4"/>
    <mergeCell ref="A2:A7"/>
    <mergeCell ref="B2:B7"/>
    <mergeCell ref="C2:C7"/>
    <mergeCell ref="D2:D7"/>
    <mergeCell ref="E2:F4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77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AR65"/>
  <sheetViews>
    <sheetView topLeftCell="A19" zoomScaleNormal="100" workbookViewId="0">
      <selection sqref="A1:XFD1048576"/>
    </sheetView>
  </sheetViews>
  <sheetFormatPr defaultColWidth="8.875" defaultRowHeight="13.5"/>
  <cols>
    <col min="1" max="1" width="10.75" style="1018" customWidth="1"/>
    <col min="2" max="2" width="13.75" customWidth="1"/>
    <col min="3" max="31" width="10.75" customWidth="1"/>
  </cols>
  <sheetData>
    <row r="1" spans="1:44">
      <c r="A1" s="805" t="s">
        <v>937</v>
      </c>
    </row>
    <row r="3" spans="1:44" ht="14.25" thickBot="1">
      <c r="A3" s="1018" t="s">
        <v>1188</v>
      </c>
    </row>
    <row r="4" spans="1:44" ht="15.75" thickTop="1">
      <c r="A4" s="4745" t="s">
        <v>107</v>
      </c>
      <c r="B4" s="4747" t="s">
        <v>0</v>
      </c>
      <c r="C4" s="4749" t="s">
        <v>94</v>
      </c>
      <c r="D4" s="4749" t="s">
        <v>742</v>
      </c>
      <c r="E4" s="4749"/>
      <c r="F4" s="4749" t="s">
        <v>18</v>
      </c>
      <c r="G4" s="4749"/>
      <c r="H4" s="4749"/>
      <c r="I4" s="4749"/>
      <c r="J4" s="4733" t="s">
        <v>950</v>
      </c>
      <c r="K4" s="4733"/>
      <c r="L4" s="4733" t="s">
        <v>951</v>
      </c>
      <c r="M4" s="4733"/>
      <c r="N4" s="4733" t="s">
        <v>25</v>
      </c>
      <c r="O4" s="4733"/>
      <c r="P4" s="4733" t="s">
        <v>339</v>
      </c>
      <c r="Q4" s="4733"/>
      <c r="R4" s="4733" t="s">
        <v>83</v>
      </c>
      <c r="S4" s="4733"/>
      <c r="T4" s="4733" t="s">
        <v>939</v>
      </c>
      <c r="U4" s="4733"/>
      <c r="V4" s="4733" t="s">
        <v>940</v>
      </c>
      <c r="W4" s="4733"/>
      <c r="X4" s="4733" t="s">
        <v>103</v>
      </c>
      <c r="Y4" s="4733"/>
      <c r="Z4" s="4733" t="s">
        <v>83</v>
      </c>
      <c r="AA4" s="4733"/>
      <c r="AB4" s="4768" t="s">
        <v>1574</v>
      </c>
      <c r="AC4" s="4769"/>
      <c r="AD4" s="4768" t="s">
        <v>950</v>
      </c>
      <c r="AE4" s="4770"/>
      <c r="AF4" s="146"/>
      <c r="AG4" s="146"/>
      <c r="AH4" s="146"/>
      <c r="AI4" s="146"/>
      <c r="AJ4" s="146"/>
      <c r="AK4" s="146"/>
      <c r="AL4" s="146"/>
      <c r="AM4" s="146"/>
      <c r="AN4" s="146"/>
      <c r="AO4" s="146"/>
      <c r="AP4" s="146"/>
      <c r="AQ4" s="146"/>
      <c r="AR4" s="146"/>
    </row>
    <row r="5" spans="1:44" ht="15">
      <c r="A5" s="4746"/>
      <c r="B5" s="4748"/>
      <c r="C5" s="4750"/>
      <c r="D5" s="4750"/>
      <c r="E5" s="4750"/>
      <c r="F5" s="4750"/>
      <c r="G5" s="4750"/>
      <c r="H5" s="4750"/>
      <c r="I5" s="4750"/>
      <c r="J5" s="4735" t="s">
        <v>246</v>
      </c>
      <c r="K5" s="4735"/>
      <c r="L5" s="4735" t="s">
        <v>21</v>
      </c>
      <c r="M5" s="4735"/>
      <c r="N5" s="4735" t="s">
        <v>32</v>
      </c>
      <c r="O5" s="4735"/>
      <c r="P5" s="4735" t="s">
        <v>30</v>
      </c>
      <c r="Q5" s="4735"/>
      <c r="R5" s="4735" t="s">
        <v>92</v>
      </c>
      <c r="S5" s="4735"/>
      <c r="T5" s="4735" t="s">
        <v>941</v>
      </c>
      <c r="U5" s="4735"/>
      <c r="V5" s="4735" t="s">
        <v>942</v>
      </c>
      <c r="W5" s="4735"/>
      <c r="X5" s="4735" t="s">
        <v>183</v>
      </c>
      <c r="Y5" s="4735"/>
      <c r="Z5" s="4735" t="s">
        <v>92</v>
      </c>
      <c r="AA5" s="4735"/>
      <c r="AB5" s="4740" t="s">
        <v>235</v>
      </c>
      <c r="AC5" s="4741"/>
      <c r="AD5" s="4740" t="s">
        <v>246</v>
      </c>
      <c r="AE5" s="4763"/>
      <c r="AF5" s="146"/>
      <c r="AG5" s="146"/>
      <c r="AH5" s="146"/>
      <c r="AI5" s="146"/>
      <c r="AJ5" s="146"/>
      <c r="AK5" s="146"/>
      <c r="AL5" s="146"/>
      <c r="AM5" s="146"/>
      <c r="AN5" s="146"/>
      <c r="AO5" s="146"/>
      <c r="AP5" s="146"/>
      <c r="AQ5" s="146"/>
      <c r="AR5" s="146"/>
    </row>
    <row r="6" spans="1:44" ht="15">
      <c r="A6" s="4746"/>
      <c r="B6" s="4748"/>
      <c r="C6" s="4750"/>
      <c r="D6" s="4750" t="s">
        <v>745</v>
      </c>
      <c r="E6" s="4750" t="s">
        <v>55</v>
      </c>
      <c r="F6" s="4750" t="s">
        <v>745</v>
      </c>
      <c r="G6" s="4750"/>
      <c r="H6" s="4750" t="s">
        <v>19</v>
      </c>
      <c r="I6" s="4750"/>
      <c r="J6" s="3007" t="s">
        <v>3</v>
      </c>
      <c r="K6" s="3007" t="s">
        <v>1</v>
      </c>
      <c r="L6" s="3007" t="s">
        <v>3</v>
      </c>
      <c r="M6" s="3007" t="s">
        <v>1</v>
      </c>
      <c r="N6" s="3007" t="s">
        <v>3</v>
      </c>
      <c r="O6" s="3007" t="s">
        <v>1</v>
      </c>
      <c r="P6" s="3007" t="s">
        <v>3</v>
      </c>
      <c r="Q6" s="3007" t="s">
        <v>1</v>
      </c>
      <c r="R6" s="3007" t="s">
        <v>3</v>
      </c>
      <c r="S6" s="3007" t="s">
        <v>1</v>
      </c>
      <c r="T6" s="3007" t="s">
        <v>3</v>
      </c>
      <c r="U6" s="3007" t="s">
        <v>1</v>
      </c>
      <c r="V6" s="3007" t="s">
        <v>3</v>
      </c>
      <c r="W6" s="3007" t="s">
        <v>1</v>
      </c>
      <c r="X6" s="3007" t="s">
        <v>3</v>
      </c>
      <c r="Y6" s="3007" t="s">
        <v>1</v>
      </c>
      <c r="Z6" s="3007" t="s">
        <v>3</v>
      </c>
      <c r="AA6" s="3007" t="s">
        <v>1</v>
      </c>
      <c r="AB6" s="3007" t="s">
        <v>3</v>
      </c>
      <c r="AC6" s="3007" t="s">
        <v>1</v>
      </c>
      <c r="AD6" s="3007" t="s">
        <v>3</v>
      </c>
      <c r="AE6" s="1019" t="s">
        <v>1</v>
      </c>
      <c r="AF6" s="146"/>
      <c r="AG6" s="146"/>
      <c r="AH6" s="146"/>
      <c r="AI6" s="146"/>
      <c r="AJ6" s="146"/>
      <c r="AK6" s="146"/>
      <c r="AL6" s="146"/>
      <c r="AM6" s="146"/>
      <c r="AN6" s="146"/>
      <c r="AO6" s="146"/>
      <c r="AP6" s="146"/>
      <c r="AQ6" s="146"/>
      <c r="AR6" s="146"/>
    </row>
    <row r="7" spans="1:44" ht="15">
      <c r="A7" s="4746"/>
      <c r="B7" s="4748"/>
      <c r="C7" s="4750"/>
      <c r="D7" s="4750"/>
      <c r="E7" s="4750"/>
      <c r="F7" s="4750"/>
      <c r="G7" s="4750"/>
      <c r="H7" s="4750"/>
      <c r="I7" s="4750"/>
      <c r="J7" s="1020" t="s">
        <v>9</v>
      </c>
      <c r="K7" s="1020" t="s">
        <v>9</v>
      </c>
      <c r="L7" s="1020" t="s">
        <v>14</v>
      </c>
      <c r="M7" s="1020" t="s">
        <v>11</v>
      </c>
      <c r="N7" s="1020" t="s">
        <v>11</v>
      </c>
      <c r="O7" s="1020" t="s">
        <v>11</v>
      </c>
      <c r="P7" s="1020" t="s">
        <v>8</v>
      </c>
      <c r="Q7" s="1020" t="s">
        <v>8</v>
      </c>
      <c r="R7" s="1020" t="s">
        <v>14</v>
      </c>
      <c r="S7" s="1020" t="s">
        <v>11</v>
      </c>
      <c r="T7" s="1020" t="s">
        <v>8</v>
      </c>
      <c r="U7" s="1020" t="s">
        <v>9</v>
      </c>
      <c r="V7" s="1020" t="s">
        <v>9</v>
      </c>
      <c r="W7" s="1020" t="s">
        <v>14</v>
      </c>
      <c r="X7" s="1020" t="s">
        <v>7</v>
      </c>
      <c r="Y7" s="1020" t="s">
        <v>7</v>
      </c>
      <c r="Z7" s="1020" t="s">
        <v>8</v>
      </c>
      <c r="AA7" s="1020" t="s">
        <v>9</v>
      </c>
      <c r="AB7" s="1020" t="s">
        <v>7</v>
      </c>
      <c r="AC7" s="1020" t="s">
        <v>8</v>
      </c>
      <c r="AD7" s="1020" t="s">
        <v>9</v>
      </c>
      <c r="AE7" s="1021" t="s">
        <v>9</v>
      </c>
      <c r="AF7" s="146"/>
      <c r="AG7" s="146"/>
      <c r="AH7" s="146"/>
      <c r="AI7" s="146"/>
      <c r="AJ7" s="146"/>
      <c r="AK7" s="146"/>
      <c r="AL7" s="146"/>
      <c r="AM7" s="146"/>
      <c r="AN7" s="146"/>
      <c r="AO7" s="146"/>
      <c r="AP7" s="146"/>
      <c r="AQ7" s="146"/>
      <c r="AR7" s="146"/>
    </row>
    <row r="8" spans="1:44" ht="15">
      <c r="A8" s="4751"/>
      <c r="B8" s="4752"/>
      <c r="C8" s="4753"/>
      <c r="D8" s="4753"/>
      <c r="E8" s="4753"/>
      <c r="F8" s="4753"/>
      <c r="G8" s="4753"/>
      <c r="H8" s="4753"/>
      <c r="I8" s="4753"/>
      <c r="J8" s="1022" t="s">
        <v>81</v>
      </c>
      <c r="K8" s="1022" t="s">
        <v>34</v>
      </c>
      <c r="L8" s="1022" t="s">
        <v>81</v>
      </c>
      <c r="M8" s="1022" t="s">
        <v>81</v>
      </c>
      <c r="N8" s="1022" t="s">
        <v>80</v>
      </c>
      <c r="O8" s="1022" t="s">
        <v>134</v>
      </c>
      <c r="P8" s="1022" t="s">
        <v>77</v>
      </c>
      <c r="Q8" s="1022" t="s">
        <v>76</v>
      </c>
      <c r="R8" s="1022" t="s">
        <v>60</v>
      </c>
      <c r="S8" s="1022" t="s">
        <v>60</v>
      </c>
      <c r="T8" s="1022" t="s">
        <v>163</v>
      </c>
      <c r="U8" s="1022" t="s">
        <v>163</v>
      </c>
      <c r="V8" s="1022" t="s">
        <v>34</v>
      </c>
      <c r="W8" s="1022" t="s">
        <v>221</v>
      </c>
      <c r="X8" s="1022" t="s">
        <v>164</v>
      </c>
      <c r="Y8" s="1022" t="s">
        <v>16</v>
      </c>
      <c r="Z8" s="1022" t="s">
        <v>79</v>
      </c>
      <c r="AA8" s="1022" t="s">
        <v>79</v>
      </c>
      <c r="AB8" s="1022" t="s">
        <v>79</v>
      </c>
      <c r="AC8" s="1022" t="s">
        <v>79</v>
      </c>
      <c r="AD8" s="1022" t="s">
        <v>81</v>
      </c>
      <c r="AE8" s="1023" t="s">
        <v>34</v>
      </c>
      <c r="AF8" s="146"/>
      <c r="AG8" s="146"/>
      <c r="AH8" s="146"/>
      <c r="AI8" s="146"/>
      <c r="AJ8" s="146"/>
      <c r="AK8" s="146"/>
      <c r="AL8" s="146"/>
      <c r="AM8" s="146"/>
      <c r="AN8" s="146"/>
      <c r="AO8" s="146"/>
      <c r="AP8" s="146"/>
      <c r="AQ8" s="146"/>
      <c r="AR8" s="146"/>
    </row>
    <row r="9" spans="1:44" ht="14.25">
      <c r="A9" s="539">
        <v>1</v>
      </c>
      <c r="B9" s="1024" t="s">
        <v>542</v>
      </c>
      <c r="C9" s="1025" t="s">
        <v>98</v>
      </c>
      <c r="D9" s="1025" t="s">
        <v>543</v>
      </c>
      <c r="E9" s="1025" t="s">
        <v>1573</v>
      </c>
      <c r="F9" s="398" t="s">
        <v>873</v>
      </c>
      <c r="G9" s="398" t="s">
        <v>872</v>
      </c>
      <c r="H9" s="398" t="s">
        <v>873</v>
      </c>
      <c r="I9" s="398" t="s">
        <v>872</v>
      </c>
      <c r="J9" s="398">
        <v>43100</v>
      </c>
      <c r="K9" s="398">
        <v>43100</v>
      </c>
      <c r="L9" s="398">
        <v>43102</v>
      </c>
      <c r="M9" s="398">
        <v>43103</v>
      </c>
      <c r="N9" s="398">
        <v>43103</v>
      </c>
      <c r="O9" s="398">
        <v>43103</v>
      </c>
      <c r="P9" s="398">
        <v>43106</v>
      </c>
      <c r="Q9" s="398">
        <v>43106</v>
      </c>
      <c r="R9" s="398">
        <v>43109</v>
      </c>
      <c r="S9" s="398">
        <v>43110</v>
      </c>
      <c r="T9" s="2413">
        <v>43113</v>
      </c>
      <c r="U9" s="2413">
        <v>43114</v>
      </c>
      <c r="V9" s="398">
        <v>43114</v>
      </c>
      <c r="W9" s="398">
        <v>43116</v>
      </c>
      <c r="X9" s="398">
        <v>43119</v>
      </c>
      <c r="Y9" s="398">
        <v>43119</v>
      </c>
      <c r="Z9" s="398">
        <v>43120</v>
      </c>
      <c r="AA9" s="398">
        <v>43121</v>
      </c>
      <c r="AB9" s="398">
        <v>43126</v>
      </c>
      <c r="AC9" s="398">
        <v>43127</v>
      </c>
      <c r="AD9" s="398">
        <v>43128</v>
      </c>
      <c r="AE9" s="399">
        <v>43128</v>
      </c>
    </row>
    <row r="10" spans="1:44" ht="14.25">
      <c r="A10" s="539">
        <v>2</v>
      </c>
      <c r="B10" s="1024" t="s">
        <v>943</v>
      </c>
      <c r="C10" s="1025" t="s">
        <v>55</v>
      </c>
      <c r="D10" s="1025" t="s">
        <v>944</v>
      </c>
      <c r="E10" s="1025" t="s">
        <v>945</v>
      </c>
      <c r="F10" s="398" t="s">
        <v>1800</v>
      </c>
      <c r="G10" s="398" t="s">
        <v>1801</v>
      </c>
      <c r="H10" s="398" t="s">
        <v>1802</v>
      </c>
      <c r="I10" s="398" t="s">
        <v>1803</v>
      </c>
      <c r="J10" s="398">
        <v>43107</v>
      </c>
      <c r="K10" s="398">
        <v>43107</v>
      </c>
      <c r="L10" s="398">
        <v>43109</v>
      </c>
      <c r="M10" s="398">
        <v>43110</v>
      </c>
      <c r="N10" s="398">
        <v>43110</v>
      </c>
      <c r="O10" s="398">
        <v>43110</v>
      </c>
      <c r="P10" s="398">
        <v>43113</v>
      </c>
      <c r="Q10" s="398">
        <v>43113</v>
      </c>
      <c r="R10" s="398">
        <v>43116</v>
      </c>
      <c r="S10" s="398">
        <v>43117</v>
      </c>
      <c r="T10" s="398">
        <v>43120</v>
      </c>
      <c r="U10" s="398">
        <v>43121</v>
      </c>
      <c r="V10" s="398">
        <v>43121</v>
      </c>
      <c r="W10" s="398">
        <v>43123</v>
      </c>
      <c r="X10" s="398">
        <v>43126</v>
      </c>
      <c r="Y10" s="398">
        <v>43126</v>
      </c>
      <c r="Z10" s="398">
        <v>43127</v>
      </c>
      <c r="AA10" s="398">
        <v>43128</v>
      </c>
      <c r="AB10" s="398">
        <v>43133</v>
      </c>
      <c r="AC10" s="398">
        <v>43134</v>
      </c>
      <c r="AD10" s="398">
        <v>43135</v>
      </c>
      <c r="AE10" s="399">
        <v>43135</v>
      </c>
    </row>
    <row r="11" spans="1:44" ht="14.25">
      <c r="A11" s="539">
        <v>3</v>
      </c>
      <c r="B11" s="1024" t="s">
        <v>544</v>
      </c>
      <c r="C11" s="1025" t="s">
        <v>98</v>
      </c>
      <c r="D11" s="1025" t="s">
        <v>545</v>
      </c>
      <c r="E11" s="1025" t="s">
        <v>949</v>
      </c>
      <c r="F11" s="398" t="s">
        <v>1668</v>
      </c>
      <c r="G11" s="398" t="s">
        <v>1752</v>
      </c>
      <c r="H11" s="398" t="s">
        <v>1668</v>
      </c>
      <c r="I11" s="398" t="s">
        <v>1752</v>
      </c>
      <c r="J11" s="398">
        <v>43114</v>
      </c>
      <c r="K11" s="398">
        <v>43114</v>
      </c>
      <c r="L11" s="398">
        <v>43116</v>
      </c>
      <c r="M11" s="398">
        <v>43117</v>
      </c>
      <c r="N11" s="398">
        <v>43117</v>
      </c>
      <c r="O11" s="398">
        <v>43117</v>
      </c>
      <c r="P11" s="398">
        <v>43120</v>
      </c>
      <c r="Q11" s="398">
        <v>43120</v>
      </c>
      <c r="R11" s="398">
        <v>43123</v>
      </c>
      <c r="S11" s="398">
        <v>43124</v>
      </c>
      <c r="T11" s="398">
        <v>43127</v>
      </c>
      <c r="U11" s="398">
        <v>43128</v>
      </c>
      <c r="V11" s="398">
        <v>43128</v>
      </c>
      <c r="W11" s="398">
        <v>43130</v>
      </c>
      <c r="X11" s="398">
        <v>43133</v>
      </c>
      <c r="Y11" s="398">
        <v>43133</v>
      </c>
      <c r="Z11" s="398">
        <v>43134</v>
      </c>
      <c r="AA11" s="398">
        <v>43135</v>
      </c>
      <c r="AB11" s="398">
        <v>43140</v>
      </c>
      <c r="AC11" s="398">
        <v>43141</v>
      </c>
      <c r="AD11" s="398">
        <v>43142</v>
      </c>
      <c r="AE11" s="399">
        <v>43142</v>
      </c>
    </row>
    <row r="12" spans="1:44" ht="14.25">
      <c r="A12" s="539">
        <v>4</v>
      </c>
      <c r="B12" s="1024" t="s">
        <v>946</v>
      </c>
      <c r="C12" s="1025" t="s">
        <v>55</v>
      </c>
      <c r="D12" s="1025" t="s">
        <v>947</v>
      </c>
      <c r="E12" s="1025" t="s">
        <v>948</v>
      </c>
      <c r="F12" s="398" t="s">
        <v>873</v>
      </c>
      <c r="G12" s="398" t="s">
        <v>872</v>
      </c>
      <c r="H12" s="398" t="s">
        <v>1804</v>
      </c>
      <c r="I12" s="398" t="s">
        <v>1805</v>
      </c>
      <c r="J12" s="398">
        <v>43121</v>
      </c>
      <c r="K12" s="398">
        <v>43121</v>
      </c>
      <c r="L12" s="398">
        <v>43123</v>
      </c>
      <c r="M12" s="398">
        <v>43124</v>
      </c>
      <c r="N12" s="398">
        <v>43124</v>
      </c>
      <c r="O12" s="398">
        <v>43124</v>
      </c>
      <c r="P12" s="398">
        <v>43127</v>
      </c>
      <c r="Q12" s="398">
        <v>43127</v>
      </c>
      <c r="R12" s="398">
        <v>43130</v>
      </c>
      <c r="S12" s="398">
        <v>43131</v>
      </c>
      <c r="T12" s="398">
        <v>43134</v>
      </c>
      <c r="U12" s="398">
        <v>43135</v>
      </c>
      <c r="V12" s="398">
        <v>43135</v>
      </c>
      <c r="W12" s="398">
        <v>43137</v>
      </c>
      <c r="X12" s="398">
        <v>43140</v>
      </c>
      <c r="Y12" s="398">
        <v>43140</v>
      </c>
      <c r="Z12" s="398">
        <v>43141</v>
      </c>
      <c r="AA12" s="398">
        <v>43142</v>
      </c>
      <c r="AB12" s="398">
        <v>43147</v>
      </c>
      <c r="AC12" s="398">
        <v>43148</v>
      </c>
      <c r="AD12" s="2414">
        <v>43149</v>
      </c>
      <c r="AE12" s="2415">
        <v>43149</v>
      </c>
    </row>
    <row r="13" spans="1:44" ht="14.25">
      <c r="A13" s="539">
        <v>5</v>
      </c>
      <c r="B13" s="1024" t="s">
        <v>542</v>
      </c>
      <c r="C13" s="1025" t="s">
        <v>98</v>
      </c>
      <c r="D13" s="1025" t="s">
        <v>543</v>
      </c>
      <c r="E13" s="1025" t="s">
        <v>1573</v>
      </c>
      <c r="F13" s="398" t="s">
        <v>1668</v>
      </c>
      <c r="G13" s="398" t="s">
        <v>1752</v>
      </c>
      <c r="H13" s="398" t="s">
        <v>1668</v>
      </c>
      <c r="I13" s="398" t="s">
        <v>1752</v>
      </c>
      <c r="J13" s="398">
        <v>43128</v>
      </c>
      <c r="K13" s="398">
        <v>43128</v>
      </c>
      <c r="L13" s="398">
        <v>43130</v>
      </c>
      <c r="M13" s="398">
        <v>43131</v>
      </c>
      <c r="N13" s="398">
        <v>43131</v>
      </c>
      <c r="O13" s="398">
        <v>43131</v>
      </c>
      <c r="P13" s="398">
        <v>43134</v>
      </c>
      <c r="Q13" s="398">
        <v>43134</v>
      </c>
      <c r="R13" s="398">
        <v>43137</v>
      </c>
      <c r="S13" s="398">
        <v>43138</v>
      </c>
      <c r="T13" s="398">
        <v>43141</v>
      </c>
      <c r="U13" s="398">
        <v>43142</v>
      </c>
      <c r="V13" s="398">
        <v>43142</v>
      </c>
      <c r="W13" s="398">
        <v>43144</v>
      </c>
      <c r="X13" s="398">
        <v>43147</v>
      </c>
      <c r="Y13" s="398">
        <v>43147</v>
      </c>
      <c r="Z13" s="398">
        <v>43148</v>
      </c>
      <c r="AA13" s="398">
        <v>43149</v>
      </c>
      <c r="AB13" s="2414">
        <v>43154</v>
      </c>
      <c r="AC13" s="2414">
        <v>43155</v>
      </c>
      <c r="AD13" s="2414">
        <v>43156</v>
      </c>
      <c r="AE13" s="2415">
        <v>43156</v>
      </c>
    </row>
    <row r="14" spans="1:44" ht="14.25">
      <c r="A14" s="539">
        <v>6</v>
      </c>
      <c r="B14" s="1024" t="s">
        <v>943</v>
      </c>
      <c r="C14" s="1025" t="s">
        <v>55</v>
      </c>
      <c r="D14" s="1025" t="s">
        <v>944</v>
      </c>
      <c r="E14" s="1025" t="s">
        <v>945</v>
      </c>
      <c r="F14" s="398" t="s">
        <v>1806</v>
      </c>
      <c r="G14" s="398" t="s">
        <v>1807</v>
      </c>
      <c r="H14" s="398" t="s">
        <v>1808</v>
      </c>
      <c r="I14" s="398" t="s">
        <v>1809</v>
      </c>
      <c r="J14" s="398">
        <v>43135</v>
      </c>
      <c r="K14" s="398">
        <v>43135</v>
      </c>
      <c r="L14" s="398">
        <v>43137</v>
      </c>
      <c r="M14" s="398">
        <v>43138</v>
      </c>
      <c r="N14" s="398">
        <v>43138</v>
      </c>
      <c r="O14" s="398">
        <v>43138</v>
      </c>
      <c r="P14" s="398">
        <v>43141</v>
      </c>
      <c r="Q14" s="398">
        <v>43141</v>
      </c>
      <c r="R14" s="398">
        <v>43144</v>
      </c>
      <c r="S14" s="398">
        <v>43145</v>
      </c>
      <c r="T14" s="398">
        <v>43148</v>
      </c>
      <c r="U14" s="398">
        <v>43149</v>
      </c>
      <c r="V14" s="398">
        <v>43149</v>
      </c>
      <c r="W14" s="398">
        <v>43151</v>
      </c>
      <c r="X14" s="398">
        <v>43154</v>
      </c>
      <c r="Y14" s="398">
        <v>43154</v>
      </c>
      <c r="Z14" s="398">
        <v>43155</v>
      </c>
      <c r="AA14" s="398">
        <v>43156</v>
      </c>
      <c r="AB14" s="398">
        <v>43161</v>
      </c>
      <c r="AC14" s="398">
        <v>43162</v>
      </c>
      <c r="AD14" s="398">
        <v>43163</v>
      </c>
      <c r="AE14" s="399">
        <v>43163</v>
      </c>
    </row>
    <row r="15" spans="1:44" ht="15" thickBot="1">
      <c r="A15" s="539">
        <v>7</v>
      </c>
      <c r="B15" s="1024" t="s">
        <v>544</v>
      </c>
      <c r="C15" s="1025" t="s">
        <v>98</v>
      </c>
      <c r="D15" s="1025" t="s">
        <v>545</v>
      </c>
      <c r="E15" s="1025" t="s">
        <v>949</v>
      </c>
      <c r="F15" s="398" t="s">
        <v>1670</v>
      </c>
      <c r="G15" s="398" t="s">
        <v>1669</v>
      </c>
      <c r="H15" s="398" t="s">
        <v>1670</v>
      </c>
      <c r="I15" s="398" t="s">
        <v>1669</v>
      </c>
      <c r="J15" s="398">
        <v>43142</v>
      </c>
      <c r="K15" s="398">
        <v>43142</v>
      </c>
      <c r="L15" s="398">
        <v>43144</v>
      </c>
      <c r="M15" s="398">
        <v>43145</v>
      </c>
      <c r="N15" s="398">
        <v>43145</v>
      </c>
      <c r="O15" s="398">
        <v>43145</v>
      </c>
      <c r="P15" s="398">
        <v>43148</v>
      </c>
      <c r="Q15" s="398">
        <v>43148</v>
      </c>
      <c r="R15" s="398">
        <v>43151</v>
      </c>
      <c r="S15" s="398">
        <v>43152</v>
      </c>
      <c r="T15" s="398">
        <v>43155</v>
      </c>
      <c r="U15" s="398">
        <v>43156</v>
      </c>
      <c r="V15" s="398">
        <v>43156</v>
      </c>
      <c r="W15" s="398">
        <v>43158</v>
      </c>
      <c r="X15" s="398">
        <v>43161</v>
      </c>
      <c r="Y15" s="398">
        <v>43161</v>
      </c>
      <c r="Z15" s="398">
        <v>43162</v>
      </c>
      <c r="AA15" s="398">
        <v>43163</v>
      </c>
      <c r="AB15" s="398">
        <v>43168</v>
      </c>
      <c r="AC15" s="398">
        <v>43169</v>
      </c>
      <c r="AD15" s="398">
        <v>43170</v>
      </c>
      <c r="AE15" s="399">
        <v>43170</v>
      </c>
    </row>
    <row r="16" spans="1:44" ht="15.75" thickTop="1">
      <c r="A16" s="4745" t="s">
        <v>107</v>
      </c>
      <c r="B16" s="4747" t="s">
        <v>0</v>
      </c>
      <c r="C16" s="4749" t="s">
        <v>94</v>
      </c>
      <c r="D16" s="4749" t="s">
        <v>742</v>
      </c>
      <c r="E16" s="4749"/>
      <c r="F16" s="4749" t="s">
        <v>18</v>
      </c>
      <c r="G16" s="4749"/>
      <c r="H16" s="4749"/>
      <c r="I16" s="4749"/>
      <c r="J16" s="4754"/>
      <c r="K16" s="4755"/>
      <c r="L16" s="4755"/>
      <c r="M16" s="4755"/>
      <c r="N16" s="4755"/>
      <c r="O16" s="4755"/>
      <c r="P16" s="4755"/>
      <c r="Q16" s="4756"/>
      <c r="R16" s="4733" t="s">
        <v>83</v>
      </c>
      <c r="S16" s="4733"/>
      <c r="T16" s="4733" t="s">
        <v>560</v>
      </c>
      <c r="U16" s="4733"/>
      <c r="V16" s="4754"/>
      <c r="W16" s="4755"/>
      <c r="X16" s="4755"/>
      <c r="Y16" s="4755"/>
      <c r="Z16" s="4755"/>
      <c r="AA16" s="4755"/>
      <c r="AB16" s="4755"/>
      <c r="AC16" s="4755"/>
      <c r="AD16" s="4755"/>
      <c r="AE16" s="4771"/>
      <c r="AF16" s="146"/>
      <c r="AG16" s="146"/>
      <c r="AH16" s="146"/>
      <c r="AI16" s="146"/>
      <c r="AJ16" s="146"/>
      <c r="AK16" s="146"/>
      <c r="AL16" s="146"/>
      <c r="AM16" s="146"/>
      <c r="AN16" s="146"/>
      <c r="AO16" s="146"/>
      <c r="AP16" s="146"/>
      <c r="AQ16" s="146"/>
      <c r="AR16" s="146"/>
    </row>
    <row r="17" spans="1:44" ht="15">
      <c r="A17" s="4746"/>
      <c r="B17" s="4748"/>
      <c r="C17" s="4750"/>
      <c r="D17" s="4750"/>
      <c r="E17" s="4750"/>
      <c r="F17" s="4750"/>
      <c r="G17" s="4750"/>
      <c r="H17" s="4750"/>
      <c r="I17" s="4750"/>
      <c r="J17" s="4757"/>
      <c r="K17" s="4758"/>
      <c r="L17" s="4758"/>
      <c r="M17" s="4758"/>
      <c r="N17" s="4758"/>
      <c r="O17" s="4758"/>
      <c r="P17" s="4758"/>
      <c r="Q17" s="4759"/>
      <c r="R17" s="4735" t="s">
        <v>92</v>
      </c>
      <c r="S17" s="4735"/>
      <c r="T17" s="4735" t="s">
        <v>2731</v>
      </c>
      <c r="U17" s="4735"/>
      <c r="V17" s="4757"/>
      <c r="W17" s="4758"/>
      <c r="X17" s="4758"/>
      <c r="Y17" s="4758"/>
      <c r="Z17" s="4758"/>
      <c r="AA17" s="4758"/>
      <c r="AB17" s="4758"/>
      <c r="AC17" s="4758"/>
      <c r="AD17" s="4758"/>
      <c r="AE17" s="4772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</row>
    <row r="18" spans="1:44" ht="15">
      <c r="A18" s="4746"/>
      <c r="B18" s="4748"/>
      <c r="C18" s="4750"/>
      <c r="D18" s="4750" t="s">
        <v>745</v>
      </c>
      <c r="E18" s="4750" t="s">
        <v>55</v>
      </c>
      <c r="F18" s="4750" t="s">
        <v>745</v>
      </c>
      <c r="G18" s="4750"/>
      <c r="H18" s="4750" t="s">
        <v>19</v>
      </c>
      <c r="I18" s="4750"/>
      <c r="J18" s="4757"/>
      <c r="K18" s="4758"/>
      <c r="L18" s="4758"/>
      <c r="M18" s="4758"/>
      <c r="N18" s="4758"/>
      <c r="O18" s="4758"/>
      <c r="P18" s="4758"/>
      <c r="Q18" s="4759"/>
      <c r="R18" s="3007" t="s">
        <v>3</v>
      </c>
      <c r="S18" s="3007" t="s">
        <v>1</v>
      </c>
      <c r="T18" s="3007" t="s">
        <v>3</v>
      </c>
      <c r="U18" s="3007" t="s">
        <v>1</v>
      </c>
      <c r="V18" s="4757"/>
      <c r="W18" s="4758"/>
      <c r="X18" s="4758"/>
      <c r="Y18" s="4758"/>
      <c r="Z18" s="4758"/>
      <c r="AA18" s="4758"/>
      <c r="AB18" s="4758"/>
      <c r="AC18" s="4758"/>
      <c r="AD18" s="4758"/>
      <c r="AE18" s="4772"/>
      <c r="AF18" s="146"/>
      <c r="AG18" s="146"/>
      <c r="AH18" s="146"/>
      <c r="AI18" s="146"/>
      <c r="AJ18" s="146"/>
      <c r="AK18" s="146"/>
      <c r="AL18" s="146"/>
      <c r="AM18" s="146"/>
      <c r="AN18" s="146"/>
      <c r="AO18" s="146"/>
      <c r="AP18" s="146"/>
      <c r="AQ18" s="146"/>
      <c r="AR18" s="146"/>
    </row>
    <row r="19" spans="1:44" ht="15">
      <c r="A19" s="4746"/>
      <c r="B19" s="4748"/>
      <c r="C19" s="4750"/>
      <c r="D19" s="4750"/>
      <c r="E19" s="4750"/>
      <c r="F19" s="4750"/>
      <c r="G19" s="4750"/>
      <c r="H19" s="4750"/>
      <c r="I19" s="4750"/>
      <c r="J19" s="4757"/>
      <c r="K19" s="4758"/>
      <c r="L19" s="4758"/>
      <c r="M19" s="4758"/>
      <c r="N19" s="4758"/>
      <c r="O19" s="4758"/>
      <c r="P19" s="4758"/>
      <c r="Q19" s="4759"/>
      <c r="R19" s="1020" t="s">
        <v>14</v>
      </c>
      <c r="S19" s="1020" t="s">
        <v>14</v>
      </c>
      <c r="T19" s="1020" t="s">
        <v>7</v>
      </c>
      <c r="U19" s="1020" t="s">
        <v>8</v>
      </c>
      <c r="V19" s="4757"/>
      <c r="W19" s="4758"/>
      <c r="X19" s="4758"/>
      <c r="Y19" s="4758"/>
      <c r="Z19" s="4758"/>
      <c r="AA19" s="4758"/>
      <c r="AB19" s="4758"/>
      <c r="AC19" s="4758"/>
      <c r="AD19" s="4758"/>
      <c r="AE19" s="4772"/>
      <c r="AF19" s="146"/>
      <c r="AG19" s="146"/>
      <c r="AH19" s="146"/>
      <c r="AI19" s="146"/>
      <c r="AJ19" s="146"/>
      <c r="AK19" s="146"/>
      <c r="AL19" s="146"/>
      <c r="AM19" s="146"/>
      <c r="AN19" s="146"/>
      <c r="AO19" s="146"/>
      <c r="AP19" s="146"/>
      <c r="AQ19" s="146"/>
      <c r="AR19" s="146"/>
    </row>
    <row r="20" spans="1:44" ht="15">
      <c r="A20" s="4751"/>
      <c r="B20" s="4752"/>
      <c r="C20" s="4753"/>
      <c r="D20" s="4753"/>
      <c r="E20" s="4753"/>
      <c r="F20" s="4753"/>
      <c r="G20" s="4753"/>
      <c r="H20" s="4753"/>
      <c r="I20" s="4753"/>
      <c r="J20" s="4760"/>
      <c r="K20" s="4761"/>
      <c r="L20" s="4761"/>
      <c r="M20" s="4761"/>
      <c r="N20" s="4761"/>
      <c r="O20" s="4761"/>
      <c r="P20" s="4761"/>
      <c r="Q20" s="4762"/>
      <c r="R20" s="1022"/>
      <c r="S20" s="1022"/>
      <c r="T20" s="1022"/>
      <c r="U20" s="1022"/>
      <c r="V20" s="4760"/>
      <c r="W20" s="4761"/>
      <c r="X20" s="4761"/>
      <c r="Y20" s="4761"/>
      <c r="Z20" s="4761"/>
      <c r="AA20" s="4761"/>
      <c r="AB20" s="4761"/>
      <c r="AC20" s="4761"/>
      <c r="AD20" s="4761"/>
      <c r="AE20" s="4773"/>
      <c r="AF20" s="146"/>
      <c r="AG20" s="146"/>
      <c r="AH20" s="146"/>
      <c r="AI20" s="146"/>
      <c r="AJ20" s="146"/>
      <c r="AK20" s="146"/>
      <c r="AL20" s="146"/>
      <c r="AM20" s="146"/>
      <c r="AN20" s="146"/>
      <c r="AO20" s="146"/>
      <c r="AP20" s="146"/>
      <c r="AQ20" s="146"/>
      <c r="AR20" s="146"/>
    </row>
    <row r="21" spans="1:44" ht="15" thickBot="1">
      <c r="A21" s="539"/>
      <c r="B21" s="1024" t="s">
        <v>2732</v>
      </c>
      <c r="C21" s="1025" t="s">
        <v>98</v>
      </c>
      <c r="D21" s="1025" t="s">
        <v>2733</v>
      </c>
      <c r="E21" s="1025"/>
      <c r="F21" s="398" t="s">
        <v>2734</v>
      </c>
      <c r="G21" s="3008"/>
      <c r="H21" s="398" t="s">
        <v>2734</v>
      </c>
      <c r="I21" s="3008"/>
      <c r="J21" s="4764"/>
      <c r="K21" s="4765"/>
      <c r="L21" s="4765"/>
      <c r="M21" s="4765"/>
      <c r="N21" s="4765"/>
      <c r="O21" s="4765"/>
      <c r="P21" s="4765"/>
      <c r="Q21" s="4766"/>
      <c r="R21" s="2416">
        <v>43158</v>
      </c>
      <c r="S21" s="2416">
        <v>43158</v>
      </c>
      <c r="T21" s="2416">
        <v>43161</v>
      </c>
      <c r="U21" s="2416">
        <v>43162</v>
      </c>
      <c r="V21" s="4764"/>
      <c r="W21" s="4765"/>
      <c r="X21" s="4765"/>
      <c r="Y21" s="4765"/>
      <c r="Z21" s="4765"/>
      <c r="AA21" s="4765"/>
      <c r="AB21" s="4765"/>
      <c r="AC21" s="4765"/>
      <c r="AD21" s="4765"/>
      <c r="AE21" s="4767"/>
    </row>
    <row r="22" spans="1:44" ht="15.75" thickTop="1">
      <c r="A22" s="4745" t="s">
        <v>107</v>
      </c>
      <c r="B22" s="4747" t="s">
        <v>0</v>
      </c>
      <c r="C22" s="4749" t="s">
        <v>94</v>
      </c>
      <c r="D22" s="4749" t="s">
        <v>742</v>
      </c>
      <c r="E22" s="4749"/>
      <c r="F22" s="4749" t="s">
        <v>18</v>
      </c>
      <c r="G22" s="4749"/>
      <c r="H22" s="4749"/>
      <c r="I22" s="4749"/>
      <c r="J22" s="4754"/>
      <c r="K22" s="4755"/>
      <c r="L22" s="4755"/>
      <c r="M22" s="4755"/>
      <c r="N22" s="4755"/>
      <c r="O22" s="4755"/>
      <c r="P22" s="4755"/>
      <c r="Q22" s="4756"/>
      <c r="R22" s="4733" t="s">
        <v>83</v>
      </c>
      <c r="S22" s="4733"/>
      <c r="T22" s="4733" t="s">
        <v>939</v>
      </c>
      <c r="U22" s="4733"/>
      <c r="V22" s="4733" t="s">
        <v>940</v>
      </c>
      <c r="W22" s="4733"/>
      <c r="X22" s="4733" t="s">
        <v>103</v>
      </c>
      <c r="Y22" s="4733"/>
      <c r="Z22" s="4733" t="s">
        <v>83</v>
      </c>
      <c r="AA22" s="4733"/>
      <c r="AB22" s="4768" t="s">
        <v>1574</v>
      </c>
      <c r="AC22" s="4769"/>
      <c r="AD22" s="4768" t="s">
        <v>950</v>
      </c>
      <c r="AE22" s="4770"/>
      <c r="AF22" s="146"/>
      <c r="AG22" s="146"/>
      <c r="AH22" s="146"/>
      <c r="AI22" s="146"/>
      <c r="AJ22" s="146"/>
      <c r="AK22" s="146"/>
      <c r="AL22" s="146"/>
      <c r="AM22" s="146"/>
      <c r="AN22" s="146"/>
      <c r="AO22" s="146"/>
      <c r="AP22" s="146"/>
      <c r="AQ22" s="146"/>
      <c r="AR22" s="146"/>
    </row>
    <row r="23" spans="1:44" ht="15">
      <c r="A23" s="4746"/>
      <c r="B23" s="4748"/>
      <c r="C23" s="4750"/>
      <c r="D23" s="4750"/>
      <c r="E23" s="4750"/>
      <c r="F23" s="4750"/>
      <c r="G23" s="4750"/>
      <c r="H23" s="4750"/>
      <c r="I23" s="4750"/>
      <c r="J23" s="4757"/>
      <c r="K23" s="4758"/>
      <c r="L23" s="4758"/>
      <c r="M23" s="4758"/>
      <c r="N23" s="4758"/>
      <c r="O23" s="4758"/>
      <c r="P23" s="4758"/>
      <c r="Q23" s="4759"/>
      <c r="R23" s="4735" t="s">
        <v>92</v>
      </c>
      <c r="S23" s="4735"/>
      <c r="T23" s="4735" t="s">
        <v>941</v>
      </c>
      <c r="U23" s="4735"/>
      <c r="V23" s="4735" t="s">
        <v>942</v>
      </c>
      <c r="W23" s="4735"/>
      <c r="X23" s="4735" t="s">
        <v>183</v>
      </c>
      <c r="Y23" s="4735"/>
      <c r="Z23" s="4735" t="s">
        <v>92</v>
      </c>
      <c r="AA23" s="4735"/>
      <c r="AB23" s="4740" t="s">
        <v>235</v>
      </c>
      <c r="AC23" s="4741"/>
      <c r="AD23" s="4740" t="s">
        <v>246</v>
      </c>
      <c r="AE23" s="4763"/>
      <c r="AF23" s="146"/>
      <c r="AG23" s="146"/>
      <c r="AH23" s="146"/>
      <c r="AI23" s="146"/>
      <c r="AJ23" s="146"/>
      <c r="AK23" s="146"/>
      <c r="AL23" s="146"/>
      <c r="AM23" s="146"/>
      <c r="AN23" s="146"/>
      <c r="AO23" s="146"/>
      <c r="AP23" s="146"/>
      <c r="AQ23" s="146"/>
      <c r="AR23" s="146"/>
    </row>
    <row r="24" spans="1:44" ht="15">
      <c r="A24" s="4746"/>
      <c r="B24" s="4748"/>
      <c r="C24" s="4750"/>
      <c r="D24" s="4750" t="s">
        <v>745</v>
      </c>
      <c r="E24" s="4750" t="s">
        <v>55</v>
      </c>
      <c r="F24" s="4750" t="s">
        <v>745</v>
      </c>
      <c r="G24" s="4750"/>
      <c r="H24" s="4750" t="s">
        <v>19</v>
      </c>
      <c r="I24" s="4750"/>
      <c r="J24" s="4757"/>
      <c r="K24" s="4758"/>
      <c r="L24" s="4758"/>
      <c r="M24" s="4758"/>
      <c r="N24" s="4758"/>
      <c r="O24" s="4758"/>
      <c r="P24" s="4758"/>
      <c r="Q24" s="4759"/>
      <c r="R24" s="3007" t="s">
        <v>3</v>
      </c>
      <c r="S24" s="3007" t="s">
        <v>1</v>
      </c>
      <c r="T24" s="3007" t="s">
        <v>3</v>
      </c>
      <c r="U24" s="3007" t="s">
        <v>1</v>
      </c>
      <c r="V24" s="3007" t="s">
        <v>3</v>
      </c>
      <c r="W24" s="3007" t="s">
        <v>1</v>
      </c>
      <c r="X24" s="3007" t="s">
        <v>3</v>
      </c>
      <c r="Y24" s="3007" t="s">
        <v>1</v>
      </c>
      <c r="Z24" s="3007" t="s">
        <v>3</v>
      </c>
      <c r="AA24" s="3007" t="s">
        <v>1</v>
      </c>
      <c r="AB24" s="3007" t="s">
        <v>3</v>
      </c>
      <c r="AC24" s="3007" t="s">
        <v>1</v>
      </c>
      <c r="AD24" s="3007" t="s">
        <v>3</v>
      </c>
      <c r="AE24" s="1019" t="s">
        <v>1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/>
    </row>
    <row r="25" spans="1:44" ht="15">
      <c r="A25" s="4746"/>
      <c r="B25" s="4748"/>
      <c r="C25" s="4750"/>
      <c r="D25" s="4750"/>
      <c r="E25" s="4750"/>
      <c r="F25" s="4750"/>
      <c r="G25" s="4750"/>
      <c r="H25" s="4750"/>
      <c r="I25" s="4750"/>
      <c r="J25" s="4757"/>
      <c r="K25" s="4758"/>
      <c r="L25" s="4758"/>
      <c r="M25" s="4758"/>
      <c r="N25" s="4758"/>
      <c r="O25" s="4758"/>
      <c r="P25" s="4758"/>
      <c r="Q25" s="4759"/>
      <c r="R25" s="1020" t="s">
        <v>14</v>
      </c>
      <c r="S25" s="1020" t="s">
        <v>11</v>
      </c>
      <c r="T25" s="1020" t="s">
        <v>8</v>
      </c>
      <c r="U25" s="1020" t="s">
        <v>9</v>
      </c>
      <c r="V25" s="1020" t="s">
        <v>9</v>
      </c>
      <c r="W25" s="1020" t="s">
        <v>14</v>
      </c>
      <c r="X25" s="1020" t="s">
        <v>7</v>
      </c>
      <c r="Y25" s="1020" t="s">
        <v>7</v>
      </c>
      <c r="Z25" s="1020" t="s">
        <v>8</v>
      </c>
      <c r="AA25" s="1020" t="s">
        <v>9</v>
      </c>
      <c r="AB25" s="1020" t="s">
        <v>7</v>
      </c>
      <c r="AC25" s="1020" t="s">
        <v>8</v>
      </c>
      <c r="AD25" s="1020" t="s">
        <v>9</v>
      </c>
      <c r="AE25" s="1021" t="s">
        <v>9</v>
      </c>
      <c r="AF25" s="146"/>
      <c r="AG25" s="146"/>
      <c r="AH25" s="146"/>
      <c r="AI25" s="146"/>
      <c r="AJ25" s="146"/>
      <c r="AK25" s="146"/>
      <c r="AL25" s="146"/>
      <c r="AM25" s="146"/>
      <c r="AN25" s="146"/>
      <c r="AO25" s="146"/>
      <c r="AP25" s="146"/>
      <c r="AQ25" s="146"/>
      <c r="AR25" s="146"/>
    </row>
    <row r="26" spans="1:44" ht="15">
      <c r="A26" s="4751"/>
      <c r="B26" s="4752"/>
      <c r="C26" s="4753"/>
      <c r="D26" s="4753"/>
      <c r="E26" s="4753"/>
      <c r="F26" s="4753"/>
      <c r="G26" s="4753"/>
      <c r="H26" s="4753"/>
      <c r="I26" s="4753"/>
      <c r="J26" s="4760"/>
      <c r="K26" s="4761"/>
      <c r="L26" s="4761"/>
      <c r="M26" s="4761"/>
      <c r="N26" s="4761"/>
      <c r="O26" s="4761"/>
      <c r="P26" s="4761"/>
      <c r="Q26" s="4762"/>
      <c r="R26" s="1022" t="s">
        <v>60</v>
      </c>
      <c r="S26" s="1022" t="s">
        <v>60</v>
      </c>
      <c r="T26" s="1022" t="s">
        <v>163</v>
      </c>
      <c r="U26" s="1022" t="s">
        <v>163</v>
      </c>
      <c r="V26" s="1022" t="s">
        <v>34</v>
      </c>
      <c r="W26" s="1022" t="s">
        <v>221</v>
      </c>
      <c r="X26" s="1022" t="s">
        <v>164</v>
      </c>
      <c r="Y26" s="1022" t="s">
        <v>16</v>
      </c>
      <c r="Z26" s="1022" t="s">
        <v>79</v>
      </c>
      <c r="AA26" s="1022" t="s">
        <v>79</v>
      </c>
      <c r="AB26" s="1022" t="s">
        <v>79</v>
      </c>
      <c r="AC26" s="1022" t="s">
        <v>79</v>
      </c>
      <c r="AD26" s="1022" t="s">
        <v>81</v>
      </c>
      <c r="AE26" s="1023" t="s">
        <v>34</v>
      </c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</row>
    <row r="27" spans="1:44" ht="14.25">
      <c r="A27" s="539">
        <v>8</v>
      </c>
      <c r="B27" s="1024" t="s">
        <v>946</v>
      </c>
      <c r="C27" s="1025" t="s">
        <v>55</v>
      </c>
      <c r="D27" s="1025" t="s">
        <v>947</v>
      </c>
      <c r="E27" s="1025" t="s">
        <v>948</v>
      </c>
      <c r="F27" s="2417" t="s">
        <v>1668</v>
      </c>
      <c r="G27" s="2418" t="s">
        <v>1752</v>
      </c>
      <c r="H27" s="2417" t="s">
        <v>1810</v>
      </c>
      <c r="I27" s="2418" t="s">
        <v>1811</v>
      </c>
      <c r="J27" s="4737"/>
      <c r="K27" s="4738"/>
      <c r="L27" s="4738"/>
      <c r="M27" s="4738"/>
      <c r="N27" s="4738"/>
      <c r="O27" s="4738"/>
      <c r="P27" s="4738"/>
      <c r="Q27" s="4739"/>
      <c r="R27" s="2419">
        <v>43158</v>
      </c>
      <c r="S27" s="2419">
        <v>43159</v>
      </c>
      <c r="T27" s="2419">
        <v>43162</v>
      </c>
      <c r="U27" s="2419">
        <v>43163</v>
      </c>
      <c r="V27" s="2419">
        <v>43163</v>
      </c>
      <c r="W27" s="2419">
        <v>43165</v>
      </c>
      <c r="X27" s="2419">
        <v>43168</v>
      </c>
      <c r="Y27" s="2419">
        <v>43168</v>
      </c>
      <c r="Z27" s="2419">
        <v>43169</v>
      </c>
      <c r="AA27" s="2419">
        <v>43170</v>
      </c>
      <c r="AB27" s="2419">
        <v>43175</v>
      </c>
      <c r="AC27" s="2419">
        <v>43176</v>
      </c>
      <c r="AD27" s="2419">
        <v>43177</v>
      </c>
      <c r="AE27" s="2420">
        <v>43177</v>
      </c>
    </row>
    <row r="28" spans="1:44" ht="15" thickBot="1">
      <c r="A28" s="3073">
        <v>9</v>
      </c>
      <c r="B28" s="3074" t="s">
        <v>2732</v>
      </c>
      <c r="C28" s="3075" t="s">
        <v>98</v>
      </c>
      <c r="D28" s="3075" t="s">
        <v>2733</v>
      </c>
      <c r="E28" s="3075"/>
      <c r="F28" s="3076" t="s">
        <v>521</v>
      </c>
      <c r="G28" s="3077" t="s">
        <v>522</v>
      </c>
      <c r="H28" s="3076" t="s">
        <v>521</v>
      </c>
      <c r="I28" s="3077" t="s">
        <v>522</v>
      </c>
      <c r="J28" s="4742"/>
      <c r="K28" s="4743"/>
      <c r="L28" s="4743"/>
      <c r="M28" s="4743"/>
      <c r="N28" s="4743"/>
      <c r="O28" s="4743"/>
      <c r="P28" s="4743"/>
      <c r="Q28" s="4744"/>
      <c r="R28" s="3078">
        <v>43165</v>
      </c>
      <c r="S28" s="3078">
        <v>43166</v>
      </c>
      <c r="T28" s="3078">
        <v>43169</v>
      </c>
      <c r="U28" s="3078">
        <v>43170</v>
      </c>
      <c r="V28" s="3078">
        <v>43170</v>
      </c>
      <c r="W28" s="3078">
        <v>43172</v>
      </c>
      <c r="X28" s="3078">
        <v>43175</v>
      </c>
      <c r="Y28" s="3078">
        <v>43175</v>
      </c>
      <c r="Z28" s="3078">
        <v>43176</v>
      </c>
      <c r="AA28" s="3078">
        <v>43177</v>
      </c>
      <c r="AB28" s="3078">
        <v>43182</v>
      </c>
      <c r="AC28" s="3078">
        <v>43183</v>
      </c>
      <c r="AD28" s="3078">
        <v>43184</v>
      </c>
      <c r="AE28" s="3079">
        <v>43184</v>
      </c>
    </row>
    <row r="29" spans="1:44" ht="15.75" thickTop="1">
      <c r="A29" s="4745" t="s">
        <v>107</v>
      </c>
      <c r="B29" s="4747" t="s">
        <v>0</v>
      </c>
      <c r="C29" s="4749" t="s">
        <v>94</v>
      </c>
      <c r="D29" s="4749" t="s">
        <v>742</v>
      </c>
      <c r="E29" s="4749"/>
      <c r="F29" s="4749" t="s">
        <v>18</v>
      </c>
      <c r="G29" s="4749"/>
      <c r="H29" s="4749"/>
      <c r="I29" s="4749"/>
      <c r="J29" s="4733" t="s">
        <v>950</v>
      </c>
      <c r="K29" s="4733"/>
      <c r="L29" s="4733" t="s">
        <v>951</v>
      </c>
      <c r="M29" s="4733"/>
      <c r="N29" s="4733" t="s">
        <v>25</v>
      </c>
      <c r="O29" s="4733"/>
      <c r="P29" s="4733" t="s">
        <v>339</v>
      </c>
      <c r="Q29" s="4733"/>
      <c r="R29" s="4733" t="s">
        <v>83</v>
      </c>
      <c r="S29" s="4733"/>
      <c r="T29" s="4733" t="s">
        <v>939</v>
      </c>
      <c r="U29" s="4733"/>
      <c r="V29" s="4733" t="s">
        <v>940</v>
      </c>
      <c r="W29" s="4733"/>
      <c r="X29" s="4733" t="s">
        <v>103</v>
      </c>
      <c r="Y29" s="4733"/>
      <c r="Z29" s="4733" t="s">
        <v>83</v>
      </c>
      <c r="AA29" s="4733"/>
      <c r="AB29" s="4733" t="s">
        <v>1574</v>
      </c>
      <c r="AC29" s="4733"/>
      <c r="AD29" s="4733" t="s">
        <v>950</v>
      </c>
      <c r="AE29" s="4734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</row>
    <row r="30" spans="1:44" ht="15">
      <c r="A30" s="4746"/>
      <c r="B30" s="4748"/>
      <c r="C30" s="4750"/>
      <c r="D30" s="4750"/>
      <c r="E30" s="4750"/>
      <c r="F30" s="4750"/>
      <c r="G30" s="4750"/>
      <c r="H30" s="4750"/>
      <c r="I30" s="4750"/>
      <c r="J30" s="4735" t="s">
        <v>246</v>
      </c>
      <c r="K30" s="4735"/>
      <c r="L30" s="4735" t="s">
        <v>21</v>
      </c>
      <c r="M30" s="4735"/>
      <c r="N30" s="4735" t="s">
        <v>32</v>
      </c>
      <c r="O30" s="4735"/>
      <c r="P30" s="4735" t="s">
        <v>30</v>
      </c>
      <c r="Q30" s="4735"/>
      <c r="R30" s="4735" t="s">
        <v>92</v>
      </c>
      <c r="S30" s="4735"/>
      <c r="T30" s="4735" t="s">
        <v>941</v>
      </c>
      <c r="U30" s="4735"/>
      <c r="V30" s="4735" t="s">
        <v>942</v>
      </c>
      <c r="W30" s="4735"/>
      <c r="X30" s="4735" t="s">
        <v>183</v>
      </c>
      <c r="Y30" s="4735"/>
      <c r="Z30" s="4735" t="s">
        <v>92</v>
      </c>
      <c r="AA30" s="4735"/>
      <c r="AB30" s="4735" t="s">
        <v>235</v>
      </c>
      <c r="AC30" s="4735"/>
      <c r="AD30" s="4735" t="s">
        <v>246</v>
      </c>
      <c r="AE30" s="473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/>
      <c r="AR30" s="146"/>
    </row>
    <row r="31" spans="1:44" ht="15">
      <c r="A31" s="4746"/>
      <c r="B31" s="4748"/>
      <c r="C31" s="4750"/>
      <c r="D31" s="4750" t="s">
        <v>745</v>
      </c>
      <c r="E31" s="4750" t="s">
        <v>55</v>
      </c>
      <c r="F31" s="4750" t="s">
        <v>745</v>
      </c>
      <c r="G31" s="4750"/>
      <c r="H31" s="4750" t="s">
        <v>19</v>
      </c>
      <c r="I31" s="4750"/>
      <c r="J31" s="3007" t="s">
        <v>3</v>
      </c>
      <c r="K31" s="3007" t="s">
        <v>1</v>
      </c>
      <c r="L31" s="3007" t="s">
        <v>3</v>
      </c>
      <c r="M31" s="3007" t="s">
        <v>1</v>
      </c>
      <c r="N31" s="3007" t="s">
        <v>3</v>
      </c>
      <c r="O31" s="3007" t="s">
        <v>1</v>
      </c>
      <c r="P31" s="3007" t="s">
        <v>3</v>
      </c>
      <c r="Q31" s="3007" t="s">
        <v>1</v>
      </c>
      <c r="R31" s="3007" t="s">
        <v>3</v>
      </c>
      <c r="S31" s="3007" t="s">
        <v>1</v>
      </c>
      <c r="T31" s="3007" t="s">
        <v>3</v>
      </c>
      <c r="U31" s="3007" t="s">
        <v>1</v>
      </c>
      <c r="V31" s="3007" t="s">
        <v>3</v>
      </c>
      <c r="W31" s="3007" t="s">
        <v>1</v>
      </c>
      <c r="X31" s="3007" t="s">
        <v>3</v>
      </c>
      <c r="Y31" s="3007" t="s">
        <v>1</v>
      </c>
      <c r="Z31" s="3007" t="s">
        <v>3</v>
      </c>
      <c r="AA31" s="3007" t="s">
        <v>1</v>
      </c>
      <c r="AB31" s="3007" t="s">
        <v>3</v>
      </c>
      <c r="AC31" s="3007" t="s">
        <v>1</v>
      </c>
      <c r="AD31" s="3007" t="s">
        <v>3</v>
      </c>
      <c r="AE31" s="1019" t="s">
        <v>1</v>
      </c>
      <c r="AF31" s="146"/>
      <c r="AG31" s="146"/>
      <c r="AH31" s="146"/>
      <c r="AI31" s="146"/>
      <c r="AJ31" s="146"/>
      <c r="AK31" s="146"/>
      <c r="AL31" s="146"/>
      <c r="AM31" s="146"/>
      <c r="AN31" s="146"/>
      <c r="AO31" s="146"/>
      <c r="AP31" s="146"/>
      <c r="AQ31" s="146"/>
      <c r="AR31" s="146"/>
    </row>
    <row r="32" spans="1:44" ht="15">
      <c r="A32" s="4746"/>
      <c r="B32" s="4748"/>
      <c r="C32" s="4750"/>
      <c r="D32" s="4750"/>
      <c r="E32" s="4750"/>
      <c r="F32" s="4750"/>
      <c r="G32" s="4750"/>
      <c r="H32" s="4750"/>
      <c r="I32" s="4750"/>
      <c r="J32" s="1020" t="s">
        <v>9</v>
      </c>
      <c r="K32" s="1020" t="s">
        <v>9</v>
      </c>
      <c r="L32" s="1020" t="s">
        <v>14</v>
      </c>
      <c r="M32" s="1020" t="s">
        <v>11</v>
      </c>
      <c r="N32" s="1020" t="s">
        <v>11</v>
      </c>
      <c r="O32" s="1020" t="s">
        <v>11</v>
      </c>
      <c r="P32" s="1020" t="s">
        <v>8</v>
      </c>
      <c r="Q32" s="1020" t="s">
        <v>8</v>
      </c>
      <c r="R32" s="1020" t="s">
        <v>14</v>
      </c>
      <c r="S32" s="1020" t="s">
        <v>11</v>
      </c>
      <c r="T32" s="1020" t="s">
        <v>8</v>
      </c>
      <c r="U32" s="1020" t="s">
        <v>9</v>
      </c>
      <c r="V32" s="1020" t="s">
        <v>9</v>
      </c>
      <c r="W32" s="1020" t="s">
        <v>14</v>
      </c>
      <c r="X32" s="1020" t="s">
        <v>7</v>
      </c>
      <c r="Y32" s="1020" t="s">
        <v>7</v>
      </c>
      <c r="Z32" s="1020" t="s">
        <v>8</v>
      </c>
      <c r="AA32" s="1020" t="s">
        <v>9</v>
      </c>
      <c r="AB32" s="1020" t="s">
        <v>7</v>
      </c>
      <c r="AC32" s="1020" t="s">
        <v>8</v>
      </c>
      <c r="AD32" s="1020" t="s">
        <v>9</v>
      </c>
      <c r="AE32" s="1021" t="s">
        <v>9</v>
      </c>
      <c r="AF32" s="146"/>
      <c r="AG32" s="146"/>
      <c r="AH32" s="146"/>
      <c r="AI32" s="146"/>
      <c r="AJ32" s="146"/>
      <c r="AK32" s="146"/>
      <c r="AL32" s="146"/>
      <c r="AM32" s="146"/>
      <c r="AN32" s="146"/>
      <c r="AO32" s="146"/>
      <c r="AP32" s="146"/>
      <c r="AQ32" s="146"/>
      <c r="AR32" s="146"/>
    </row>
    <row r="33" spans="1:44" ht="15">
      <c r="A33" s="4746"/>
      <c r="B33" s="4748"/>
      <c r="C33" s="4750"/>
      <c r="D33" s="4750"/>
      <c r="E33" s="4750"/>
      <c r="F33" s="4750"/>
      <c r="G33" s="4750"/>
      <c r="H33" s="4750"/>
      <c r="I33" s="4750"/>
      <c r="J33" s="3080" t="s">
        <v>81</v>
      </c>
      <c r="K33" s="3080" t="s">
        <v>34</v>
      </c>
      <c r="L33" s="3080" t="s">
        <v>81</v>
      </c>
      <c r="M33" s="3080" t="s">
        <v>81</v>
      </c>
      <c r="N33" s="3080" t="s">
        <v>80</v>
      </c>
      <c r="O33" s="3080" t="s">
        <v>134</v>
      </c>
      <c r="P33" s="3080" t="s">
        <v>77</v>
      </c>
      <c r="Q33" s="3080" t="s">
        <v>76</v>
      </c>
      <c r="R33" s="3080" t="s">
        <v>60</v>
      </c>
      <c r="S33" s="3080" t="s">
        <v>60</v>
      </c>
      <c r="T33" s="3080" t="s">
        <v>163</v>
      </c>
      <c r="U33" s="3080" t="s">
        <v>163</v>
      </c>
      <c r="V33" s="3080" t="s">
        <v>34</v>
      </c>
      <c r="W33" s="3080" t="s">
        <v>221</v>
      </c>
      <c r="X33" s="3080" t="s">
        <v>164</v>
      </c>
      <c r="Y33" s="3080" t="s">
        <v>16</v>
      </c>
      <c r="Z33" s="3080" t="s">
        <v>79</v>
      </c>
      <c r="AA33" s="3080" t="s">
        <v>79</v>
      </c>
      <c r="AB33" s="3080" t="s">
        <v>79</v>
      </c>
      <c r="AC33" s="3080" t="s">
        <v>79</v>
      </c>
      <c r="AD33" s="3080" t="s">
        <v>81</v>
      </c>
      <c r="AE33" s="3081" t="s">
        <v>34</v>
      </c>
      <c r="AF33" s="146"/>
      <c r="AG33" s="146"/>
      <c r="AH33" s="146"/>
      <c r="AI33" s="146"/>
      <c r="AJ33" s="146"/>
      <c r="AK33" s="146"/>
      <c r="AL33" s="146"/>
      <c r="AM33" s="146"/>
      <c r="AN33" s="146"/>
      <c r="AO33" s="146"/>
      <c r="AP33" s="146"/>
      <c r="AQ33" s="146"/>
      <c r="AR33" s="146"/>
    </row>
    <row r="34" spans="1:44" ht="14.25">
      <c r="A34" s="539">
        <v>10</v>
      </c>
      <c r="B34" s="1024" t="s">
        <v>943</v>
      </c>
      <c r="C34" s="1025" t="s">
        <v>55</v>
      </c>
      <c r="D34" s="1025" t="s">
        <v>944</v>
      </c>
      <c r="E34" s="1025" t="s">
        <v>945</v>
      </c>
      <c r="F34" s="398" t="s">
        <v>1812</v>
      </c>
      <c r="G34" s="398" t="s">
        <v>1813</v>
      </c>
      <c r="H34" s="398" t="s">
        <v>1814</v>
      </c>
      <c r="I34" s="398" t="s">
        <v>1815</v>
      </c>
      <c r="J34" s="398">
        <v>43163</v>
      </c>
      <c r="K34" s="398">
        <v>43163</v>
      </c>
      <c r="L34" s="398">
        <v>43165</v>
      </c>
      <c r="M34" s="398">
        <v>43166</v>
      </c>
      <c r="N34" s="398">
        <v>43166</v>
      </c>
      <c r="O34" s="398">
        <v>43166</v>
      </c>
      <c r="P34" s="398">
        <v>43169</v>
      </c>
      <c r="Q34" s="398">
        <v>43169</v>
      </c>
      <c r="R34" s="398">
        <v>43172</v>
      </c>
      <c r="S34" s="398">
        <v>43173</v>
      </c>
      <c r="T34" s="398">
        <v>43176</v>
      </c>
      <c r="U34" s="398">
        <v>43177</v>
      </c>
      <c r="V34" s="398">
        <v>43177</v>
      </c>
      <c r="W34" s="398">
        <v>43179</v>
      </c>
      <c r="X34" s="398">
        <v>43182</v>
      </c>
      <c r="Y34" s="398">
        <v>43182</v>
      </c>
      <c r="Z34" s="398">
        <v>43183</v>
      </c>
      <c r="AA34" s="398">
        <v>43184</v>
      </c>
      <c r="AB34" s="398">
        <v>43189</v>
      </c>
      <c r="AC34" s="398">
        <v>43190</v>
      </c>
      <c r="AD34" s="398">
        <v>43191</v>
      </c>
      <c r="AE34" s="399">
        <v>43191</v>
      </c>
    </row>
    <row r="35" spans="1:44" ht="14.25">
      <c r="A35" s="539">
        <v>11</v>
      </c>
      <c r="B35" s="1024" t="s">
        <v>544</v>
      </c>
      <c r="C35" s="1025" t="s">
        <v>98</v>
      </c>
      <c r="D35" s="1025" t="s">
        <v>545</v>
      </c>
      <c r="E35" s="1025" t="s">
        <v>949</v>
      </c>
      <c r="F35" s="398" t="s">
        <v>894</v>
      </c>
      <c r="G35" s="398" t="s">
        <v>893</v>
      </c>
      <c r="H35" s="398" t="s">
        <v>894</v>
      </c>
      <c r="I35" s="398" t="s">
        <v>893</v>
      </c>
      <c r="J35" s="398">
        <v>43170</v>
      </c>
      <c r="K35" s="398">
        <v>43170</v>
      </c>
      <c r="L35" s="398">
        <v>43172</v>
      </c>
      <c r="M35" s="398">
        <v>43173</v>
      </c>
      <c r="N35" s="398">
        <v>43173</v>
      </c>
      <c r="O35" s="398">
        <v>43173</v>
      </c>
      <c r="P35" s="398">
        <v>43176</v>
      </c>
      <c r="Q35" s="398">
        <v>43176</v>
      </c>
      <c r="R35" s="398">
        <v>43179</v>
      </c>
      <c r="S35" s="398">
        <v>43180</v>
      </c>
      <c r="T35" s="398">
        <v>43183</v>
      </c>
      <c r="U35" s="398">
        <v>43184</v>
      </c>
      <c r="V35" s="398">
        <v>43184</v>
      </c>
      <c r="W35" s="398">
        <v>43186</v>
      </c>
      <c r="X35" s="398">
        <v>43189</v>
      </c>
      <c r="Y35" s="398">
        <v>43189</v>
      </c>
      <c r="Z35" s="398">
        <v>43190</v>
      </c>
      <c r="AA35" s="398">
        <v>43191</v>
      </c>
      <c r="AB35" s="398">
        <v>43196</v>
      </c>
      <c r="AC35" s="398">
        <v>43197</v>
      </c>
      <c r="AD35" s="398">
        <v>43198</v>
      </c>
      <c r="AE35" s="399">
        <v>43198</v>
      </c>
    </row>
    <row r="36" spans="1:44" ht="14.25">
      <c r="A36" s="539">
        <v>12</v>
      </c>
      <c r="B36" s="1024" t="s">
        <v>946</v>
      </c>
      <c r="C36" s="1025" t="s">
        <v>55</v>
      </c>
      <c r="D36" s="1025" t="s">
        <v>947</v>
      </c>
      <c r="E36" s="1025" t="s">
        <v>948</v>
      </c>
      <c r="F36" s="398" t="s">
        <v>1670</v>
      </c>
      <c r="G36" s="398" t="s">
        <v>1669</v>
      </c>
      <c r="H36" s="398" t="s">
        <v>1816</v>
      </c>
      <c r="I36" s="398" t="s">
        <v>1817</v>
      </c>
      <c r="J36" s="398">
        <v>43177</v>
      </c>
      <c r="K36" s="398">
        <v>43177</v>
      </c>
      <c r="L36" s="398">
        <v>43179</v>
      </c>
      <c r="M36" s="398">
        <v>43180</v>
      </c>
      <c r="N36" s="398">
        <v>43180</v>
      </c>
      <c r="O36" s="398">
        <v>43180</v>
      </c>
      <c r="P36" s="398">
        <v>43183</v>
      </c>
      <c r="Q36" s="398">
        <v>43183</v>
      </c>
      <c r="R36" s="398">
        <v>43186</v>
      </c>
      <c r="S36" s="398">
        <v>43187</v>
      </c>
      <c r="T36" s="398">
        <v>43190</v>
      </c>
      <c r="U36" s="398">
        <v>43191</v>
      </c>
      <c r="V36" s="398">
        <v>43191</v>
      </c>
      <c r="W36" s="398">
        <v>43193</v>
      </c>
      <c r="X36" s="398">
        <v>43196</v>
      </c>
      <c r="Y36" s="398">
        <v>43196</v>
      </c>
      <c r="Z36" s="398">
        <v>43197</v>
      </c>
      <c r="AA36" s="398">
        <v>43198</v>
      </c>
      <c r="AB36" s="398">
        <v>43203</v>
      </c>
      <c r="AC36" s="398">
        <v>43204</v>
      </c>
      <c r="AD36" s="398">
        <v>43205</v>
      </c>
      <c r="AE36" s="399">
        <v>43205</v>
      </c>
    </row>
    <row r="37" spans="1:44" ht="14.25">
      <c r="A37" s="539">
        <v>13</v>
      </c>
      <c r="B37" s="1024" t="s">
        <v>2732</v>
      </c>
      <c r="C37" s="1025" t="s">
        <v>98</v>
      </c>
      <c r="D37" s="1025" t="s">
        <v>2733</v>
      </c>
      <c r="E37" s="1025"/>
      <c r="F37" s="398" t="s">
        <v>525</v>
      </c>
      <c r="G37" s="398" t="s">
        <v>526</v>
      </c>
      <c r="H37" s="398" t="s">
        <v>525</v>
      </c>
      <c r="I37" s="398" t="s">
        <v>526</v>
      </c>
      <c r="J37" s="398">
        <v>43184</v>
      </c>
      <c r="K37" s="398">
        <v>43184</v>
      </c>
      <c r="L37" s="398">
        <v>43186</v>
      </c>
      <c r="M37" s="398">
        <v>43187</v>
      </c>
      <c r="N37" s="398">
        <v>43187</v>
      </c>
      <c r="O37" s="398">
        <v>43187</v>
      </c>
      <c r="P37" s="398">
        <v>43190</v>
      </c>
      <c r="Q37" s="398">
        <v>43190</v>
      </c>
      <c r="R37" s="398">
        <v>43193</v>
      </c>
      <c r="S37" s="398">
        <v>43194</v>
      </c>
      <c r="T37" s="398">
        <v>43197</v>
      </c>
      <c r="U37" s="398">
        <v>43198</v>
      </c>
      <c r="V37" s="398">
        <v>43198</v>
      </c>
      <c r="W37" s="398">
        <v>43200</v>
      </c>
      <c r="X37" s="398">
        <v>43203</v>
      </c>
      <c r="Y37" s="398">
        <v>43203</v>
      </c>
      <c r="Z37" s="398">
        <v>43204</v>
      </c>
      <c r="AA37" s="398">
        <v>43205</v>
      </c>
      <c r="AB37" s="398">
        <v>43210</v>
      </c>
      <c r="AC37" s="398">
        <v>43211</v>
      </c>
      <c r="AD37" s="398">
        <v>43212</v>
      </c>
      <c r="AE37" s="399">
        <v>43212</v>
      </c>
    </row>
    <row r="38" spans="1:44" ht="14.25">
      <c r="A38" s="539">
        <v>14</v>
      </c>
      <c r="B38" s="1024" t="s">
        <v>943</v>
      </c>
      <c r="C38" s="1025" t="s">
        <v>55</v>
      </c>
      <c r="D38" s="1025" t="s">
        <v>944</v>
      </c>
      <c r="E38" s="1025" t="s">
        <v>945</v>
      </c>
      <c r="F38" s="398" t="s">
        <v>1818</v>
      </c>
      <c r="G38" s="398" t="s">
        <v>1819</v>
      </c>
      <c r="H38" s="398" t="s">
        <v>1820</v>
      </c>
      <c r="I38" s="398" t="s">
        <v>1821</v>
      </c>
      <c r="J38" s="398">
        <v>43191</v>
      </c>
      <c r="K38" s="398">
        <v>43191</v>
      </c>
      <c r="L38" s="398">
        <v>43193</v>
      </c>
      <c r="M38" s="398">
        <v>43194</v>
      </c>
      <c r="N38" s="398">
        <v>43194</v>
      </c>
      <c r="O38" s="398">
        <v>43194</v>
      </c>
      <c r="P38" s="398">
        <v>43197</v>
      </c>
      <c r="Q38" s="398">
        <v>43197</v>
      </c>
      <c r="R38" s="398">
        <v>43200</v>
      </c>
      <c r="S38" s="398">
        <v>43201</v>
      </c>
      <c r="T38" s="398">
        <v>43204</v>
      </c>
      <c r="U38" s="398">
        <v>43205</v>
      </c>
      <c r="V38" s="398">
        <v>43205</v>
      </c>
      <c r="W38" s="398">
        <v>43207</v>
      </c>
      <c r="X38" s="398">
        <v>43210</v>
      </c>
      <c r="Y38" s="398">
        <v>43210</v>
      </c>
      <c r="Z38" s="398">
        <v>43211</v>
      </c>
      <c r="AA38" s="398">
        <v>43212</v>
      </c>
      <c r="AB38" s="398">
        <v>43217</v>
      </c>
      <c r="AC38" s="398">
        <v>43218</v>
      </c>
      <c r="AD38" s="398">
        <v>43219</v>
      </c>
      <c r="AE38" s="399">
        <v>43219</v>
      </c>
    </row>
    <row r="39" spans="1:44" ht="14.25">
      <c r="A39" s="539">
        <v>15</v>
      </c>
      <c r="B39" s="1024" t="s">
        <v>544</v>
      </c>
      <c r="C39" s="1025" t="s">
        <v>98</v>
      </c>
      <c r="D39" s="1025" t="s">
        <v>545</v>
      </c>
      <c r="E39" s="1025" t="s">
        <v>949</v>
      </c>
      <c r="F39" s="398" t="s">
        <v>898</v>
      </c>
      <c r="G39" s="398" t="s">
        <v>897</v>
      </c>
      <c r="H39" s="398" t="s">
        <v>898</v>
      </c>
      <c r="I39" s="398" t="s">
        <v>897</v>
      </c>
      <c r="J39" s="398">
        <v>43198</v>
      </c>
      <c r="K39" s="398">
        <v>43198</v>
      </c>
      <c r="L39" s="398">
        <v>43200</v>
      </c>
      <c r="M39" s="398">
        <v>43201</v>
      </c>
      <c r="N39" s="398">
        <v>43201</v>
      </c>
      <c r="O39" s="398">
        <v>43201</v>
      </c>
      <c r="P39" s="398">
        <v>43204</v>
      </c>
      <c r="Q39" s="398">
        <v>43204</v>
      </c>
      <c r="R39" s="398">
        <v>43207</v>
      </c>
      <c r="S39" s="398">
        <v>43208</v>
      </c>
      <c r="T39" s="398">
        <v>43211</v>
      </c>
      <c r="U39" s="398">
        <v>43212</v>
      </c>
      <c r="V39" s="398">
        <v>43212</v>
      </c>
      <c r="W39" s="398">
        <v>43214</v>
      </c>
      <c r="X39" s="398">
        <v>43217</v>
      </c>
      <c r="Y39" s="398">
        <v>43217</v>
      </c>
      <c r="Z39" s="398">
        <v>43218</v>
      </c>
      <c r="AA39" s="398">
        <v>43219</v>
      </c>
      <c r="AB39" s="398">
        <v>43224</v>
      </c>
      <c r="AC39" s="398">
        <v>43225</v>
      </c>
      <c r="AD39" s="398">
        <v>43226</v>
      </c>
      <c r="AE39" s="399">
        <v>43226</v>
      </c>
    </row>
    <row r="40" spans="1:44" ht="14.25">
      <c r="A40" s="539">
        <v>16</v>
      </c>
      <c r="B40" s="1024" t="s">
        <v>946</v>
      </c>
      <c r="C40" s="1025" t="s">
        <v>55</v>
      </c>
      <c r="D40" s="1025" t="s">
        <v>947</v>
      </c>
      <c r="E40" s="1025" t="s">
        <v>948</v>
      </c>
      <c r="F40" s="398" t="s">
        <v>894</v>
      </c>
      <c r="G40" s="398" t="s">
        <v>893</v>
      </c>
      <c r="H40" s="398" t="s">
        <v>1822</v>
      </c>
      <c r="I40" s="398" t="s">
        <v>1823</v>
      </c>
      <c r="J40" s="398">
        <v>43205</v>
      </c>
      <c r="K40" s="398">
        <v>43205</v>
      </c>
      <c r="L40" s="398">
        <v>43207</v>
      </c>
      <c r="M40" s="398">
        <v>43208</v>
      </c>
      <c r="N40" s="398">
        <v>43208</v>
      </c>
      <c r="O40" s="398">
        <v>43208</v>
      </c>
      <c r="P40" s="398">
        <v>43211</v>
      </c>
      <c r="Q40" s="398">
        <v>43211</v>
      </c>
      <c r="R40" s="398">
        <v>43214</v>
      </c>
      <c r="S40" s="398">
        <v>43215</v>
      </c>
      <c r="T40" s="398">
        <v>43218</v>
      </c>
      <c r="U40" s="398">
        <v>43219</v>
      </c>
      <c r="V40" s="398">
        <v>43219</v>
      </c>
      <c r="W40" s="398">
        <v>43221</v>
      </c>
      <c r="X40" s="398">
        <v>43224</v>
      </c>
      <c r="Y40" s="398">
        <v>43224</v>
      </c>
      <c r="Z40" s="398">
        <v>43225</v>
      </c>
      <c r="AA40" s="398">
        <v>43226</v>
      </c>
      <c r="AB40" s="398">
        <v>43231</v>
      </c>
      <c r="AC40" s="398">
        <v>43232</v>
      </c>
      <c r="AD40" s="398">
        <v>43233</v>
      </c>
      <c r="AE40" s="399">
        <v>43233</v>
      </c>
    </row>
    <row r="41" spans="1:44" ht="14.25">
      <c r="A41" s="539">
        <v>17</v>
      </c>
      <c r="B41" s="1024" t="s">
        <v>2732</v>
      </c>
      <c r="C41" s="1025" t="s">
        <v>98</v>
      </c>
      <c r="D41" s="1025" t="s">
        <v>2733</v>
      </c>
      <c r="E41" s="1025"/>
      <c r="F41" s="398" t="s">
        <v>536</v>
      </c>
      <c r="G41" s="398" t="s">
        <v>537</v>
      </c>
      <c r="H41" s="398" t="s">
        <v>536</v>
      </c>
      <c r="I41" s="398" t="s">
        <v>537</v>
      </c>
      <c r="J41" s="398">
        <v>43212</v>
      </c>
      <c r="K41" s="398">
        <v>43212</v>
      </c>
      <c r="L41" s="398">
        <v>43214</v>
      </c>
      <c r="M41" s="398">
        <v>43215</v>
      </c>
      <c r="N41" s="398">
        <v>43215</v>
      </c>
      <c r="O41" s="398">
        <v>43215</v>
      </c>
      <c r="P41" s="398">
        <v>43218</v>
      </c>
      <c r="Q41" s="398">
        <v>43218</v>
      </c>
      <c r="R41" s="398">
        <v>43221</v>
      </c>
      <c r="S41" s="398">
        <v>43222</v>
      </c>
      <c r="T41" s="398">
        <v>43225</v>
      </c>
      <c r="U41" s="398">
        <v>43226</v>
      </c>
      <c r="V41" s="398">
        <v>43226</v>
      </c>
      <c r="W41" s="398">
        <v>43228</v>
      </c>
      <c r="X41" s="398">
        <v>43231</v>
      </c>
      <c r="Y41" s="398">
        <v>43231</v>
      </c>
      <c r="Z41" s="398">
        <v>43232</v>
      </c>
      <c r="AA41" s="398">
        <v>43233</v>
      </c>
      <c r="AB41" s="398">
        <v>43238</v>
      </c>
      <c r="AC41" s="398">
        <v>43239</v>
      </c>
      <c r="AD41" s="398">
        <v>43240</v>
      </c>
      <c r="AE41" s="399">
        <v>43240</v>
      </c>
    </row>
    <row r="42" spans="1:44" ht="14.25">
      <c r="A42" s="539">
        <v>18</v>
      </c>
      <c r="B42" s="1024" t="s">
        <v>943</v>
      </c>
      <c r="C42" s="1025" t="s">
        <v>55</v>
      </c>
      <c r="D42" s="1025" t="s">
        <v>944</v>
      </c>
      <c r="E42" s="1025" t="s">
        <v>945</v>
      </c>
      <c r="F42" s="398" t="s">
        <v>1824</v>
      </c>
      <c r="G42" s="398" t="s">
        <v>1825</v>
      </c>
      <c r="H42" s="398" t="s">
        <v>1826</v>
      </c>
      <c r="I42" s="398" t="s">
        <v>1827</v>
      </c>
      <c r="J42" s="398">
        <v>43219</v>
      </c>
      <c r="K42" s="398">
        <v>43219</v>
      </c>
      <c r="L42" s="398">
        <v>43221</v>
      </c>
      <c r="M42" s="398">
        <v>43222</v>
      </c>
      <c r="N42" s="398">
        <v>43222</v>
      </c>
      <c r="O42" s="398">
        <v>43222</v>
      </c>
      <c r="P42" s="398">
        <v>43225</v>
      </c>
      <c r="Q42" s="398">
        <v>43225</v>
      </c>
      <c r="R42" s="398">
        <v>43228</v>
      </c>
      <c r="S42" s="398">
        <v>43229</v>
      </c>
      <c r="T42" s="398">
        <v>63</v>
      </c>
      <c r="U42" s="398">
        <v>63</v>
      </c>
      <c r="V42" s="398">
        <v>43233</v>
      </c>
      <c r="W42" s="398">
        <v>43235</v>
      </c>
      <c r="X42" s="398">
        <v>43238</v>
      </c>
      <c r="Y42" s="398">
        <v>43238</v>
      </c>
      <c r="Z42" s="398">
        <v>43239</v>
      </c>
      <c r="AA42" s="398">
        <v>43240</v>
      </c>
      <c r="AB42" s="398">
        <v>43245</v>
      </c>
      <c r="AC42" s="398">
        <v>43246</v>
      </c>
      <c r="AD42" s="398">
        <v>43247</v>
      </c>
      <c r="AE42" s="399">
        <v>43247</v>
      </c>
    </row>
    <row r="43" spans="1:44" ht="14.25">
      <c r="A43" s="539">
        <v>19</v>
      </c>
      <c r="B43" s="1024" t="s">
        <v>544</v>
      </c>
      <c r="C43" s="1025" t="s">
        <v>98</v>
      </c>
      <c r="D43" s="1025" t="s">
        <v>545</v>
      </c>
      <c r="E43" s="1025" t="s">
        <v>949</v>
      </c>
      <c r="F43" s="398" t="s">
        <v>1176</v>
      </c>
      <c r="G43" s="398" t="s">
        <v>1175</v>
      </c>
      <c r="H43" s="398" t="s">
        <v>1176</v>
      </c>
      <c r="I43" s="398" t="s">
        <v>1175</v>
      </c>
      <c r="J43" s="398">
        <v>43226</v>
      </c>
      <c r="K43" s="398">
        <v>43226</v>
      </c>
      <c r="L43" s="398">
        <v>43228</v>
      </c>
      <c r="M43" s="398">
        <v>43229</v>
      </c>
      <c r="N43" s="398">
        <v>43229</v>
      </c>
      <c r="O43" s="398">
        <v>43229</v>
      </c>
      <c r="P43" s="398">
        <v>43232</v>
      </c>
      <c r="Q43" s="398">
        <v>43232</v>
      </c>
      <c r="R43" s="398">
        <v>43235</v>
      </c>
      <c r="S43" s="398">
        <v>43236</v>
      </c>
      <c r="T43" s="398">
        <v>70</v>
      </c>
      <c r="U43" s="398">
        <v>70</v>
      </c>
      <c r="V43" s="398">
        <v>43240</v>
      </c>
      <c r="W43" s="398">
        <v>43242</v>
      </c>
      <c r="X43" s="398">
        <v>43245</v>
      </c>
      <c r="Y43" s="398">
        <v>43245</v>
      </c>
      <c r="Z43" s="398">
        <v>43246</v>
      </c>
      <c r="AA43" s="398">
        <v>43247</v>
      </c>
      <c r="AB43" s="398">
        <v>43252</v>
      </c>
      <c r="AC43" s="398">
        <v>43253</v>
      </c>
      <c r="AD43" s="398">
        <v>43254</v>
      </c>
      <c r="AE43" s="399">
        <v>43254</v>
      </c>
    </row>
    <row r="44" spans="1:44" ht="14.25">
      <c r="A44" s="539">
        <v>20</v>
      </c>
      <c r="B44" s="1024" t="s">
        <v>946</v>
      </c>
      <c r="C44" s="1025" t="s">
        <v>55</v>
      </c>
      <c r="D44" s="1025" t="s">
        <v>947</v>
      </c>
      <c r="E44" s="1025" t="s">
        <v>948</v>
      </c>
      <c r="F44" s="398" t="s">
        <v>898</v>
      </c>
      <c r="G44" s="398" t="s">
        <v>897</v>
      </c>
      <c r="H44" s="398" t="s">
        <v>2895</v>
      </c>
      <c r="I44" s="398" t="s">
        <v>2896</v>
      </c>
      <c r="J44" s="398">
        <v>43233</v>
      </c>
      <c r="K44" s="398">
        <v>43233</v>
      </c>
      <c r="L44" s="398">
        <v>43235</v>
      </c>
      <c r="M44" s="398">
        <v>43236</v>
      </c>
      <c r="N44" s="398">
        <v>43236</v>
      </c>
      <c r="O44" s="398">
        <v>43236</v>
      </c>
      <c r="P44" s="398">
        <v>43239</v>
      </c>
      <c r="Q44" s="398">
        <v>43239</v>
      </c>
      <c r="R44" s="398">
        <v>43242</v>
      </c>
      <c r="S44" s="398">
        <v>43243</v>
      </c>
      <c r="T44" s="398">
        <v>77</v>
      </c>
      <c r="U44" s="398">
        <v>77</v>
      </c>
      <c r="V44" s="398">
        <v>43247</v>
      </c>
      <c r="W44" s="398">
        <v>43249</v>
      </c>
      <c r="X44" s="398">
        <v>43252</v>
      </c>
      <c r="Y44" s="398">
        <v>43252</v>
      </c>
      <c r="Z44" s="398">
        <v>43253</v>
      </c>
      <c r="AA44" s="398">
        <v>43254</v>
      </c>
      <c r="AB44" s="398">
        <v>43259</v>
      </c>
      <c r="AC44" s="398">
        <v>43260</v>
      </c>
      <c r="AD44" s="398">
        <v>43261</v>
      </c>
      <c r="AE44" s="399">
        <v>43261</v>
      </c>
    </row>
    <row r="45" spans="1:44" ht="14.25">
      <c r="A45" s="539">
        <v>21</v>
      </c>
      <c r="B45" s="1024" t="s">
        <v>2732</v>
      </c>
      <c r="C45" s="1025" t="s">
        <v>98</v>
      </c>
      <c r="D45" s="1025" t="s">
        <v>2733</v>
      </c>
      <c r="E45" s="1025"/>
      <c r="F45" s="398" t="s">
        <v>594</v>
      </c>
      <c r="G45" s="398" t="s">
        <v>593</v>
      </c>
      <c r="H45" s="398" t="s">
        <v>594</v>
      </c>
      <c r="I45" s="398" t="s">
        <v>593</v>
      </c>
      <c r="J45" s="398">
        <v>43240</v>
      </c>
      <c r="K45" s="398">
        <v>43240</v>
      </c>
      <c r="L45" s="398">
        <v>43242</v>
      </c>
      <c r="M45" s="398">
        <v>43243</v>
      </c>
      <c r="N45" s="398">
        <v>43243</v>
      </c>
      <c r="O45" s="398">
        <v>43243</v>
      </c>
      <c r="P45" s="398">
        <v>43246</v>
      </c>
      <c r="Q45" s="398">
        <v>43246</v>
      </c>
      <c r="R45" s="398">
        <v>43249</v>
      </c>
      <c r="S45" s="398">
        <v>43250</v>
      </c>
      <c r="T45" s="398">
        <v>84</v>
      </c>
      <c r="U45" s="398">
        <v>84</v>
      </c>
      <c r="V45" s="398">
        <v>43254</v>
      </c>
      <c r="W45" s="398">
        <v>43256</v>
      </c>
      <c r="X45" s="398">
        <v>43259</v>
      </c>
      <c r="Y45" s="398">
        <v>43259</v>
      </c>
      <c r="Z45" s="398">
        <v>43260</v>
      </c>
      <c r="AA45" s="398">
        <v>43261</v>
      </c>
      <c r="AB45" s="398">
        <v>43266</v>
      </c>
      <c r="AC45" s="398">
        <v>43267</v>
      </c>
      <c r="AD45" s="398">
        <v>43268</v>
      </c>
      <c r="AE45" s="399">
        <v>43268</v>
      </c>
    </row>
    <row r="46" spans="1:44" ht="14.25">
      <c r="A46" s="539">
        <v>22</v>
      </c>
      <c r="B46" s="1024" t="s">
        <v>943</v>
      </c>
      <c r="C46" s="1025" t="s">
        <v>55</v>
      </c>
      <c r="D46" s="1025" t="s">
        <v>944</v>
      </c>
      <c r="E46" s="1025" t="s">
        <v>945</v>
      </c>
      <c r="F46" s="398" t="s">
        <v>2897</v>
      </c>
      <c r="G46" s="398" t="s">
        <v>2898</v>
      </c>
      <c r="H46" s="398" t="s">
        <v>2899</v>
      </c>
      <c r="I46" s="398" t="s">
        <v>2900</v>
      </c>
      <c r="J46" s="398">
        <v>43247</v>
      </c>
      <c r="K46" s="398">
        <v>43247</v>
      </c>
      <c r="L46" s="398">
        <v>43249</v>
      </c>
      <c r="M46" s="398">
        <v>43250</v>
      </c>
      <c r="N46" s="398">
        <v>43250</v>
      </c>
      <c r="O46" s="398">
        <v>43250</v>
      </c>
      <c r="P46" s="398">
        <v>43253</v>
      </c>
      <c r="Q46" s="398">
        <v>43253</v>
      </c>
      <c r="R46" s="398">
        <v>43256</v>
      </c>
      <c r="S46" s="398">
        <v>43257</v>
      </c>
      <c r="T46" s="398">
        <v>91</v>
      </c>
      <c r="U46" s="398">
        <v>91</v>
      </c>
      <c r="V46" s="398">
        <v>43261</v>
      </c>
      <c r="W46" s="398">
        <v>43263</v>
      </c>
      <c r="X46" s="398">
        <v>43266</v>
      </c>
      <c r="Y46" s="398">
        <v>43266</v>
      </c>
      <c r="Z46" s="398">
        <v>43267</v>
      </c>
      <c r="AA46" s="398">
        <v>43268</v>
      </c>
      <c r="AB46" s="398">
        <v>43273</v>
      </c>
      <c r="AC46" s="398">
        <v>43274</v>
      </c>
      <c r="AD46" s="398">
        <v>43275</v>
      </c>
      <c r="AE46" s="399">
        <v>43275</v>
      </c>
    </row>
    <row r="47" spans="1:44" ht="14.25">
      <c r="A47" s="539">
        <v>23</v>
      </c>
      <c r="B47" s="1024" t="s">
        <v>544</v>
      </c>
      <c r="C47" s="1025" t="s">
        <v>98</v>
      </c>
      <c r="D47" s="1025" t="s">
        <v>545</v>
      </c>
      <c r="E47" s="1025" t="s">
        <v>949</v>
      </c>
      <c r="F47" s="398" t="s">
        <v>1261</v>
      </c>
      <c r="G47" s="398" t="s">
        <v>1260</v>
      </c>
      <c r="H47" s="398" t="s">
        <v>1261</v>
      </c>
      <c r="I47" s="398" t="s">
        <v>1260</v>
      </c>
      <c r="J47" s="398">
        <v>43254</v>
      </c>
      <c r="K47" s="398">
        <v>43254</v>
      </c>
      <c r="L47" s="398">
        <v>43256</v>
      </c>
      <c r="M47" s="398">
        <v>43257</v>
      </c>
      <c r="N47" s="398">
        <v>43257</v>
      </c>
      <c r="O47" s="398">
        <v>43257</v>
      </c>
      <c r="P47" s="398">
        <v>43260</v>
      </c>
      <c r="Q47" s="398">
        <v>43260</v>
      </c>
      <c r="R47" s="398">
        <v>43263</v>
      </c>
      <c r="S47" s="398">
        <v>43264</v>
      </c>
      <c r="T47" s="398">
        <v>98</v>
      </c>
      <c r="U47" s="398">
        <v>98</v>
      </c>
      <c r="V47" s="398">
        <v>43268</v>
      </c>
      <c r="W47" s="398">
        <v>43270</v>
      </c>
      <c r="X47" s="398">
        <v>43273</v>
      </c>
      <c r="Y47" s="398">
        <v>43273</v>
      </c>
      <c r="Z47" s="398">
        <v>43274</v>
      </c>
      <c r="AA47" s="398">
        <v>43275</v>
      </c>
      <c r="AB47" s="398">
        <v>43280</v>
      </c>
      <c r="AC47" s="398">
        <v>43281</v>
      </c>
      <c r="AD47" s="398">
        <v>43282</v>
      </c>
      <c r="AE47" s="399">
        <v>43282</v>
      </c>
    </row>
    <row r="48" spans="1:44" ht="14.25">
      <c r="A48" s="539">
        <v>24</v>
      </c>
      <c r="B48" s="1024" t="s">
        <v>946</v>
      </c>
      <c r="C48" s="1025" t="s">
        <v>55</v>
      </c>
      <c r="D48" s="1025" t="s">
        <v>947</v>
      </c>
      <c r="E48" s="1025" t="s">
        <v>948</v>
      </c>
      <c r="F48" s="398" t="s">
        <v>1176</v>
      </c>
      <c r="G48" s="398" t="s">
        <v>1175</v>
      </c>
      <c r="H48" s="398" t="s">
        <v>2901</v>
      </c>
      <c r="I48" s="398" t="s">
        <v>2902</v>
      </c>
      <c r="J48" s="398">
        <v>43261</v>
      </c>
      <c r="K48" s="398">
        <v>43261</v>
      </c>
      <c r="L48" s="398">
        <v>43263</v>
      </c>
      <c r="M48" s="398">
        <v>43264</v>
      </c>
      <c r="N48" s="398">
        <v>43264</v>
      </c>
      <c r="O48" s="398">
        <v>43264</v>
      </c>
      <c r="P48" s="398">
        <v>43267</v>
      </c>
      <c r="Q48" s="398">
        <v>43267</v>
      </c>
      <c r="R48" s="398">
        <v>43270</v>
      </c>
      <c r="S48" s="398">
        <v>43271</v>
      </c>
      <c r="T48" s="398">
        <v>105</v>
      </c>
      <c r="U48" s="398">
        <v>105</v>
      </c>
      <c r="V48" s="398">
        <v>43275</v>
      </c>
      <c r="W48" s="398">
        <v>43277</v>
      </c>
      <c r="X48" s="398">
        <v>43280</v>
      </c>
      <c r="Y48" s="398">
        <v>43280</v>
      </c>
      <c r="Z48" s="398">
        <v>43281</v>
      </c>
      <c r="AA48" s="398">
        <v>43282</v>
      </c>
      <c r="AB48" s="398">
        <v>43287</v>
      </c>
      <c r="AC48" s="398">
        <v>43288</v>
      </c>
      <c r="AD48" s="398">
        <v>43289</v>
      </c>
      <c r="AE48" s="399">
        <v>43289</v>
      </c>
    </row>
    <row r="49" spans="1:31" ht="14.25">
      <c r="A49" s="539">
        <v>25</v>
      </c>
      <c r="B49" s="1024" t="s">
        <v>2732</v>
      </c>
      <c r="C49" s="1025" t="s">
        <v>98</v>
      </c>
      <c r="D49" s="1025" t="s">
        <v>2733</v>
      </c>
      <c r="E49" s="1025"/>
      <c r="F49" s="398" t="s">
        <v>2903</v>
      </c>
      <c r="G49" s="398" t="s">
        <v>2904</v>
      </c>
      <c r="H49" s="398" t="s">
        <v>2903</v>
      </c>
      <c r="I49" s="398" t="s">
        <v>2904</v>
      </c>
      <c r="J49" s="398">
        <v>43268</v>
      </c>
      <c r="K49" s="398">
        <v>43268</v>
      </c>
      <c r="L49" s="398">
        <v>43270</v>
      </c>
      <c r="M49" s="398">
        <v>43271</v>
      </c>
      <c r="N49" s="398">
        <v>43271</v>
      </c>
      <c r="O49" s="398">
        <v>43271</v>
      </c>
      <c r="P49" s="398">
        <v>43274</v>
      </c>
      <c r="Q49" s="398">
        <v>43274</v>
      </c>
      <c r="R49" s="398">
        <v>43277</v>
      </c>
      <c r="S49" s="398">
        <v>43278</v>
      </c>
      <c r="T49" s="398">
        <v>112</v>
      </c>
      <c r="U49" s="398">
        <v>112</v>
      </c>
      <c r="V49" s="398">
        <v>43282</v>
      </c>
      <c r="W49" s="398">
        <v>43284</v>
      </c>
      <c r="X49" s="398">
        <v>43287</v>
      </c>
      <c r="Y49" s="398">
        <v>43287</v>
      </c>
      <c r="Z49" s="398">
        <v>43288</v>
      </c>
      <c r="AA49" s="398">
        <v>43289</v>
      </c>
      <c r="AB49" s="398">
        <v>43294</v>
      </c>
      <c r="AC49" s="398">
        <v>43295</v>
      </c>
      <c r="AD49" s="398">
        <v>43296</v>
      </c>
      <c r="AE49" s="399">
        <v>43296</v>
      </c>
    </row>
    <row r="50" spans="1:31" ht="14.25">
      <c r="A50" s="539">
        <v>26</v>
      </c>
      <c r="B50" s="1024" t="s">
        <v>943</v>
      </c>
      <c r="C50" s="1025" t="s">
        <v>55</v>
      </c>
      <c r="D50" s="1025" t="s">
        <v>944</v>
      </c>
      <c r="E50" s="1025" t="s">
        <v>945</v>
      </c>
      <c r="F50" s="398" t="s">
        <v>2905</v>
      </c>
      <c r="G50" s="398" t="s">
        <v>2906</v>
      </c>
      <c r="H50" s="398" t="s">
        <v>2907</v>
      </c>
      <c r="I50" s="398" t="s">
        <v>2908</v>
      </c>
      <c r="J50" s="398">
        <v>43275</v>
      </c>
      <c r="K50" s="398">
        <v>43275</v>
      </c>
      <c r="L50" s="398">
        <v>43277</v>
      </c>
      <c r="M50" s="398">
        <v>43278</v>
      </c>
      <c r="N50" s="398">
        <v>43278</v>
      </c>
      <c r="O50" s="398">
        <v>43278</v>
      </c>
      <c r="P50" s="398">
        <v>43281</v>
      </c>
      <c r="Q50" s="398">
        <v>43281</v>
      </c>
      <c r="R50" s="398">
        <v>43284</v>
      </c>
      <c r="S50" s="398">
        <v>43285</v>
      </c>
      <c r="T50" s="398">
        <v>119</v>
      </c>
      <c r="U50" s="398">
        <v>119</v>
      </c>
      <c r="V50" s="398">
        <v>43289</v>
      </c>
      <c r="W50" s="398">
        <v>43291</v>
      </c>
      <c r="X50" s="398">
        <v>43294</v>
      </c>
      <c r="Y50" s="398">
        <v>43294</v>
      </c>
      <c r="Z50" s="398">
        <v>43295</v>
      </c>
      <c r="AA50" s="398">
        <v>43296</v>
      </c>
      <c r="AB50" s="398">
        <v>43301</v>
      </c>
      <c r="AC50" s="398">
        <v>43302</v>
      </c>
      <c r="AD50" s="398">
        <v>43303</v>
      </c>
      <c r="AE50" s="399">
        <v>43303</v>
      </c>
    </row>
    <row r="51" spans="1:31" ht="14.25">
      <c r="A51" s="539">
        <v>27</v>
      </c>
      <c r="B51" s="1024" t="s">
        <v>544</v>
      </c>
      <c r="C51" s="1025" t="s">
        <v>98</v>
      </c>
      <c r="D51" s="1025" t="s">
        <v>545</v>
      </c>
      <c r="E51" s="1025" t="s">
        <v>949</v>
      </c>
      <c r="F51" s="398" t="s">
        <v>622</v>
      </c>
      <c r="G51" s="398" t="s">
        <v>623</v>
      </c>
      <c r="H51" s="398" t="s">
        <v>622</v>
      </c>
      <c r="I51" s="398" t="s">
        <v>623</v>
      </c>
      <c r="J51" s="398">
        <v>43282</v>
      </c>
      <c r="K51" s="398">
        <v>43282</v>
      </c>
      <c r="L51" s="398">
        <v>43284</v>
      </c>
      <c r="M51" s="398">
        <v>43285</v>
      </c>
      <c r="N51" s="398">
        <v>43285</v>
      </c>
      <c r="O51" s="398">
        <v>43285</v>
      </c>
      <c r="P51" s="398">
        <v>43288</v>
      </c>
      <c r="Q51" s="398">
        <v>43288</v>
      </c>
      <c r="R51" s="398">
        <v>43291</v>
      </c>
      <c r="S51" s="398">
        <v>43292</v>
      </c>
      <c r="T51" s="398">
        <v>126</v>
      </c>
      <c r="U51" s="398">
        <v>126</v>
      </c>
      <c r="V51" s="398">
        <v>43296</v>
      </c>
      <c r="W51" s="398">
        <v>43298</v>
      </c>
      <c r="X51" s="398">
        <v>43301</v>
      </c>
      <c r="Y51" s="398">
        <v>43301</v>
      </c>
      <c r="Z51" s="398">
        <v>43302</v>
      </c>
      <c r="AA51" s="398">
        <v>43303</v>
      </c>
      <c r="AB51" s="398">
        <v>43308</v>
      </c>
      <c r="AC51" s="398">
        <v>43309</v>
      </c>
      <c r="AD51" s="398">
        <v>43310</v>
      </c>
      <c r="AE51" s="399">
        <v>43310</v>
      </c>
    </row>
    <row r="52" spans="1:31" ht="14.25">
      <c r="A52" s="539">
        <v>28</v>
      </c>
      <c r="B52" s="1024" t="s">
        <v>946</v>
      </c>
      <c r="C52" s="1025" t="s">
        <v>55</v>
      </c>
      <c r="D52" s="1025" t="s">
        <v>947</v>
      </c>
      <c r="E52" s="1025" t="s">
        <v>948</v>
      </c>
      <c r="F52" s="398" t="s">
        <v>1261</v>
      </c>
      <c r="G52" s="398" t="s">
        <v>1260</v>
      </c>
      <c r="H52" s="398" t="s">
        <v>2909</v>
      </c>
      <c r="I52" s="398" t="s">
        <v>2910</v>
      </c>
      <c r="J52" s="398">
        <v>43289</v>
      </c>
      <c r="K52" s="398">
        <v>43289</v>
      </c>
      <c r="L52" s="398">
        <v>43291</v>
      </c>
      <c r="M52" s="398">
        <v>43292</v>
      </c>
      <c r="N52" s="398">
        <v>43292</v>
      </c>
      <c r="O52" s="398">
        <v>43292</v>
      </c>
      <c r="P52" s="398">
        <v>43295</v>
      </c>
      <c r="Q52" s="398">
        <v>43295</v>
      </c>
      <c r="R52" s="398">
        <v>43298</v>
      </c>
      <c r="S52" s="398">
        <v>43299</v>
      </c>
      <c r="T52" s="398">
        <v>133</v>
      </c>
      <c r="U52" s="398">
        <v>133</v>
      </c>
      <c r="V52" s="398">
        <v>43303</v>
      </c>
      <c r="W52" s="398">
        <v>43305</v>
      </c>
      <c r="X52" s="398">
        <v>43308</v>
      </c>
      <c r="Y52" s="398">
        <v>43308</v>
      </c>
      <c r="Z52" s="398">
        <v>43309</v>
      </c>
      <c r="AA52" s="398">
        <v>43310</v>
      </c>
      <c r="AB52" s="398">
        <v>43315</v>
      </c>
      <c r="AC52" s="398">
        <v>43316</v>
      </c>
      <c r="AD52" s="398">
        <v>43317</v>
      </c>
      <c r="AE52" s="399">
        <v>43317</v>
      </c>
    </row>
    <row r="53" spans="1:31" ht="14.25">
      <c r="A53" s="539">
        <v>29</v>
      </c>
      <c r="B53" s="1024" t="s">
        <v>2732</v>
      </c>
      <c r="C53" s="1025" t="s">
        <v>98</v>
      </c>
      <c r="D53" s="1025" t="s">
        <v>2733</v>
      </c>
      <c r="E53" s="1025"/>
      <c r="F53" s="398" t="s">
        <v>2911</v>
      </c>
      <c r="G53" s="398" t="s">
        <v>2912</v>
      </c>
      <c r="H53" s="398" t="s">
        <v>2911</v>
      </c>
      <c r="I53" s="398" t="s">
        <v>2912</v>
      </c>
      <c r="J53" s="398">
        <v>43296</v>
      </c>
      <c r="K53" s="398">
        <v>43296</v>
      </c>
      <c r="L53" s="398">
        <v>43298</v>
      </c>
      <c r="M53" s="398">
        <v>43299</v>
      </c>
      <c r="N53" s="398">
        <v>43299</v>
      </c>
      <c r="O53" s="398">
        <v>43299</v>
      </c>
      <c r="P53" s="398">
        <v>43302</v>
      </c>
      <c r="Q53" s="398">
        <v>43302</v>
      </c>
      <c r="R53" s="398">
        <v>43305</v>
      </c>
      <c r="S53" s="398">
        <v>43306</v>
      </c>
      <c r="T53" s="398">
        <v>140</v>
      </c>
      <c r="U53" s="398">
        <v>140</v>
      </c>
      <c r="V53" s="398">
        <v>43310</v>
      </c>
      <c r="W53" s="398">
        <v>43312</v>
      </c>
      <c r="X53" s="398">
        <v>43315</v>
      </c>
      <c r="Y53" s="398">
        <v>43315</v>
      </c>
      <c r="Z53" s="398">
        <v>43316</v>
      </c>
      <c r="AA53" s="398">
        <v>43317</v>
      </c>
      <c r="AB53" s="398">
        <v>43322</v>
      </c>
      <c r="AC53" s="398">
        <v>43323</v>
      </c>
      <c r="AD53" s="398">
        <v>43324</v>
      </c>
      <c r="AE53" s="399">
        <v>43324</v>
      </c>
    </row>
    <row r="54" spans="1:31" ht="14.25">
      <c r="A54" s="539">
        <v>30</v>
      </c>
      <c r="B54" s="1024" t="s">
        <v>943</v>
      </c>
      <c r="C54" s="1025" t="s">
        <v>55</v>
      </c>
      <c r="D54" s="1025" t="s">
        <v>944</v>
      </c>
      <c r="E54" s="1025" t="s">
        <v>945</v>
      </c>
      <c r="F54" s="398" t="s">
        <v>2913</v>
      </c>
      <c r="G54" s="398" t="s">
        <v>2914</v>
      </c>
      <c r="H54" s="398" t="s">
        <v>2915</v>
      </c>
      <c r="I54" s="398" t="s">
        <v>2916</v>
      </c>
      <c r="J54" s="398">
        <v>43303</v>
      </c>
      <c r="K54" s="398">
        <v>43303</v>
      </c>
      <c r="L54" s="398">
        <v>43305</v>
      </c>
      <c r="M54" s="398">
        <v>43306</v>
      </c>
      <c r="N54" s="398">
        <v>43306</v>
      </c>
      <c r="O54" s="398">
        <v>43306</v>
      </c>
      <c r="P54" s="398">
        <v>43309</v>
      </c>
      <c r="Q54" s="398">
        <v>43309</v>
      </c>
      <c r="R54" s="398">
        <v>43312</v>
      </c>
      <c r="S54" s="398">
        <v>43313</v>
      </c>
      <c r="T54" s="398">
        <v>147</v>
      </c>
      <c r="U54" s="398">
        <v>147</v>
      </c>
      <c r="V54" s="398">
        <v>43317</v>
      </c>
      <c r="W54" s="398">
        <v>43319</v>
      </c>
      <c r="X54" s="398">
        <v>43322</v>
      </c>
      <c r="Y54" s="398">
        <v>43322</v>
      </c>
      <c r="Z54" s="398">
        <v>43323</v>
      </c>
      <c r="AA54" s="398">
        <v>43324</v>
      </c>
      <c r="AB54" s="398">
        <v>43329</v>
      </c>
      <c r="AC54" s="398">
        <v>43330</v>
      </c>
      <c r="AD54" s="398">
        <v>43331</v>
      </c>
      <c r="AE54" s="399">
        <v>43331</v>
      </c>
    </row>
    <row r="55" spans="1:31" ht="14.25">
      <c r="A55" s="539">
        <v>31</v>
      </c>
      <c r="B55" s="1024" t="s">
        <v>544</v>
      </c>
      <c r="C55" s="1025" t="s">
        <v>98</v>
      </c>
      <c r="D55" s="1025" t="s">
        <v>545</v>
      </c>
      <c r="E55" s="1025" t="s">
        <v>949</v>
      </c>
      <c r="F55" s="398" t="s">
        <v>911</v>
      </c>
      <c r="G55" s="398" t="s">
        <v>912</v>
      </c>
      <c r="H55" s="398" t="s">
        <v>911</v>
      </c>
      <c r="I55" s="398" t="s">
        <v>912</v>
      </c>
      <c r="J55" s="398">
        <v>43310</v>
      </c>
      <c r="K55" s="398">
        <v>43310</v>
      </c>
      <c r="L55" s="398">
        <v>43312</v>
      </c>
      <c r="M55" s="398">
        <v>43313</v>
      </c>
      <c r="N55" s="398">
        <v>43313</v>
      </c>
      <c r="O55" s="398">
        <v>43313</v>
      </c>
      <c r="P55" s="398">
        <v>43316</v>
      </c>
      <c r="Q55" s="398">
        <v>43316</v>
      </c>
      <c r="R55" s="398">
        <v>43319</v>
      </c>
      <c r="S55" s="398">
        <v>43320</v>
      </c>
      <c r="T55" s="398">
        <v>154</v>
      </c>
      <c r="U55" s="398">
        <v>154</v>
      </c>
      <c r="V55" s="398">
        <v>43324</v>
      </c>
      <c r="W55" s="398">
        <v>43326</v>
      </c>
      <c r="X55" s="398">
        <v>43329</v>
      </c>
      <c r="Y55" s="398">
        <v>43329</v>
      </c>
      <c r="Z55" s="398">
        <v>43330</v>
      </c>
      <c r="AA55" s="398">
        <v>43331</v>
      </c>
      <c r="AB55" s="398">
        <v>43336</v>
      </c>
      <c r="AC55" s="398">
        <v>43337</v>
      </c>
      <c r="AD55" s="398">
        <v>43338</v>
      </c>
      <c r="AE55" s="399">
        <v>43338</v>
      </c>
    </row>
    <row r="56" spans="1:31" ht="14.25">
      <c r="A56" s="539">
        <v>32</v>
      </c>
      <c r="B56" s="1024" t="s">
        <v>946</v>
      </c>
      <c r="C56" s="1025" t="s">
        <v>55</v>
      </c>
      <c r="D56" s="1025" t="s">
        <v>947</v>
      </c>
      <c r="E56" s="1025" t="s">
        <v>948</v>
      </c>
      <c r="F56" s="398" t="s">
        <v>622</v>
      </c>
      <c r="G56" s="398" t="s">
        <v>623</v>
      </c>
      <c r="H56" s="398" t="s">
        <v>2917</v>
      </c>
      <c r="I56" s="398" t="s">
        <v>2918</v>
      </c>
      <c r="J56" s="398">
        <v>43317</v>
      </c>
      <c r="K56" s="398">
        <v>43317</v>
      </c>
      <c r="L56" s="398">
        <v>43319</v>
      </c>
      <c r="M56" s="398">
        <v>43320</v>
      </c>
      <c r="N56" s="398">
        <v>43320</v>
      </c>
      <c r="O56" s="398">
        <v>43320</v>
      </c>
      <c r="P56" s="398">
        <v>43323</v>
      </c>
      <c r="Q56" s="398">
        <v>43323</v>
      </c>
      <c r="R56" s="398">
        <v>43326</v>
      </c>
      <c r="S56" s="398">
        <v>43327</v>
      </c>
      <c r="T56" s="398">
        <v>161</v>
      </c>
      <c r="U56" s="398">
        <v>161</v>
      </c>
      <c r="V56" s="398">
        <v>43331</v>
      </c>
      <c r="W56" s="398">
        <v>43333</v>
      </c>
      <c r="X56" s="398">
        <v>43336</v>
      </c>
      <c r="Y56" s="398">
        <v>43336</v>
      </c>
      <c r="Z56" s="398">
        <v>43337</v>
      </c>
      <c r="AA56" s="398">
        <v>43338</v>
      </c>
      <c r="AB56" s="398">
        <v>43343</v>
      </c>
      <c r="AC56" s="398">
        <v>43344</v>
      </c>
      <c r="AD56" s="398">
        <v>43345</v>
      </c>
      <c r="AE56" s="399">
        <v>43345</v>
      </c>
    </row>
    <row r="57" spans="1:31" ht="14.25">
      <c r="A57" s="539">
        <v>33</v>
      </c>
      <c r="B57" s="1024" t="s">
        <v>2732</v>
      </c>
      <c r="C57" s="1025" t="s">
        <v>98</v>
      </c>
      <c r="D57" s="1025" t="s">
        <v>2733</v>
      </c>
      <c r="E57" s="1025"/>
      <c r="F57" s="398" t="s">
        <v>2919</v>
      </c>
      <c r="G57" s="398" t="s">
        <v>2920</v>
      </c>
      <c r="H57" s="398" t="s">
        <v>2919</v>
      </c>
      <c r="I57" s="398" t="s">
        <v>2920</v>
      </c>
      <c r="J57" s="398">
        <v>43324</v>
      </c>
      <c r="K57" s="398">
        <v>43324</v>
      </c>
      <c r="L57" s="398">
        <v>43326</v>
      </c>
      <c r="M57" s="398">
        <v>43327</v>
      </c>
      <c r="N57" s="398">
        <v>43327</v>
      </c>
      <c r="O57" s="398">
        <v>43327</v>
      </c>
      <c r="P57" s="398">
        <v>43330</v>
      </c>
      <c r="Q57" s="398">
        <v>43330</v>
      </c>
      <c r="R57" s="398">
        <v>43333</v>
      </c>
      <c r="S57" s="398">
        <v>43334</v>
      </c>
      <c r="T57" s="398">
        <v>168</v>
      </c>
      <c r="U57" s="398">
        <v>168</v>
      </c>
      <c r="V57" s="398">
        <v>43338</v>
      </c>
      <c r="W57" s="398">
        <v>43340</v>
      </c>
      <c r="X57" s="398">
        <v>43343</v>
      </c>
      <c r="Y57" s="398">
        <v>43343</v>
      </c>
      <c r="Z57" s="398">
        <v>43344</v>
      </c>
      <c r="AA57" s="398">
        <v>43345</v>
      </c>
      <c r="AB57" s="398">
        <v>43350</v>
      </c>
      <c r="AC57" s="398">
        <v>43351</v>
      </c>
      <c r="AD57" s="398">
        <v>43352</v>
      </c>
      <c r="AE57" s="399">
        <v>43352</v>
      </c>
    </row>
    <row r="58" spans="1:31" ht="14.25">
      <c r="A58" s="539">
        <v>34</v>
      </c>
      <c r="B58" s="1024" t="s">
        <v>943</v>
      </c>
      <c r="C58" s="1025" t="s">
        <v>55</v>
      </c>
      <c r="D58" s="1025" t="s">
        <v>944</v>
      </c>
      <c r="E58" s="1025" t="s">
        <v>945</v>
      </c>
      <c r="F58" s="398" t="s">
        <v>2921</v>
      </c>
      <c r="G58" s="398" t="s">
        <v>2922</v>
      </c>
      <c r="H58" s="398" t="s">
        <v>2923</v>
      </c>
      <c r="I58" s="398" t="s">
        <v>2924</v>
      </c>
      <c r="J58" s="398">
        <v>43331</v>
      </c>
      <c r="K58" s="398">
        <v>43331</v>
      </c>
      <c r="L58" s="398">
        <v>43333</v>
      </c>
      <c r="M58" s="398">
        <v>43334</v>
      </c>
      <c r="N58" s="398">
        <v>43334</v>
      </c>
      <c r="O58" s="398">
        <v>43334</v>
      </c>
      <c r="P58" s="398">
        <v>43337</v>
      </c>
      <c r="Q58" s="398">
        <v>43337</v>
      </c>
      <c r="R58" s="398">
        <v>43340</v>
      </c>
      <c r="S58" s="398">
        <v>43341</v>
      </c>
      <c r="T58" s="398">
        <v>175</v>
      </c>
      <c r="U58" s="398">
        <v>175</v>
      </c>
      <c r="V58" s="398">
        <v>43345</v>
      </c>
      <c r="W58" s="398">
        <v>43347</v>
      </c>
      <c r="X58" s="398">
        <v>43350</v>
      </c>
      <c r="Y58" s="398">
        <v>43350</v>
      </c>
      <c r="Z58" s="398">
        <v>43351</v>
      </c>
      <c r="AA58" s="398">
        <v>43352</v>
      </c>
      <c r="AB58" s="398">
        <v>43357</v>
      </c>
      <c r="AC58" s="398">
        <v>43358</v>
      </c>
      <c r="AD58" s="398">
        <v>43359</v>
      </c>
      <c r="AE58" s="399">
        <v>43359</v>
      </c>
    </row>
    <row r="59" spans="1:31" ht="14.25">
      <c r="A59" s="539">
        <v>35</v>
      </c>
      <c r="B59" s="1024" t="s">
        <v>544</v>
      </c>
      <c r="C59" s="1025" t="s">
        <v>98</v>
      </c>
      <c r="D59" s="1025" t="s">
        <v>545</v>
      </c>
      <c r="E59" s="1025" t="s">
        <v>949</v>
      </c>
      <c r="F59" s="398" t="s">
        <v>983</v>
      </c>
      <c r="G59" s="398" t="s">
        <v>984</v>
      </c>
      <c r="H59" s="398" t="s">
        <v>983</v>
      </c>
      <c r="I59" s="398" t="s">
        <v>984</v>
      </c>
      <c r="J59" s="398">
        <v>43338</v>
      </c>
      <c r="K59" s="398">
        <v>43338</v>
      </c>
      <c r="L59" s="398">
        <v>43340</v>
      </c>
      <c r="M59" s="398">
        <v>43341</v>
      </c>
      <c r="N59" s="398">
        <v>43341</v>
      </c>
      <c r="O59" s="398">
        <v>43341</v>
      </c>
      <c r="P59" s="398">
        <v>43344</v>
      </c>
      <c r="Q59" s="398">
        <v>43344</v>
      </c>
      <c r="R59" s="398">
        <v>43347</v>
      </c>
      <c r="S59" s="398">
        <v>43348</v>
      </c>
      <c r="T59" s="398">
        <v>182</v>
      </c>
      <c r="U59" s="398">
        <v>182</v>
      </c>
      <c r="V59" s="398">
        <v>43352</v>
      </c>
      <c r="W59" s="398">
        <v>43354</v>
      </c>
      <c r="X59" s="398">
        <v>43357</v>
      </c>
      <c r="Y59" s="398">
        <v>43357</v>
      </c>
      <c r="Z59" s="398">
        <v>43358</v>
      </c>
      <c r="AA59" s="398">
        <v>43359</v>
      </c>
      <c r="AB59" s="398">
        <v>43364</v>
      </c>
      <c r="AC59" s="398">
        <v>43365</v>
      </c>
      <c r="AD59" s="398">
        <v>43366</v>
      </c>
      <c r="AE59" s="399">
        <v>43366</v>
      </c>
    </row>
    <row r="60" spans="1:31" ht="14.25">
      <c r="A60" s="539">
        <v>36</v>
      </c>
      <c r="B60" s="1024" t="s">
        <v>946</v>
      </c>
      <c r="C60" s="1025" t="s">
        <v>55</v>
      </c>
      <c r="D60" s="1025" t="s">
        <v>947</v>
      </c>
      <c r="E60" s="1025" t="s">
        <v>948</v>
      </c>
      <c r="F60" s="398" t="s">
        <v>911</v>
      </c>
      <c r="G60" s="398" t="s">
        <v>912</v>
      </c>
      <c r="H60" s="398" t="s">
        <v>2925</v>
      </c>
      <c r="I60" s="398" t="s">
        <v>2926</v>
      </c>
      <c r="J60" s="398">
        <v>43345</v>
      </c>
      <c r="K60" s="398">
        <v>43345</v>
      </c>
      <c r="L60" s="398">
        <v>43347</v>
      </c>
      <c r="M60" s="398">
        <v>43348</v>
      </c>
      <c r="N60" s="398">
        <v>43348</v>
      </c>
      <c r="O60" s="398">
        <v>43348</v>
      </c>
      <c r="P60" s="398">
        <v>43351</v>
      </c>
      <c r="Q60" s="398">
        <v>43351</v>
      </c>
      <c r="R60" s="398">
        <v>43354</v>
      </c>
      <c r="S60" s="398">
        <v>43355</v>
      </c>
      <c r="T60" s="398">
        <v>189</v>
      </c>
      <c r="U60" s="398">
        <v>189</v>
      </c>
      <c r="V60" s="398">
        <v>43359</v>
      </c>
      <c r="W60" s="398">
        <v>43361</v>
      </c>
      <c r="X60" s="398">
        <v>43364</v>
      </c>
      <c r="Y60" s="398">
        <v>43364</v>
      </c>
      <c r="Z60" s="398">
        <v>43365</v>
      </c>
      <c r="AA60" s="398">
        <v>43366</v>
      </c>
      <c r="AB60" s="398">
        <v>43371</v>
      </c>
      <c r="AC60" s="398">
        <v>43372</v>
      </c>
      <c r="AD60" s="398">
        <v>43373</v>
      </c>
      <c r="AE60" s="399">
        <v>43373</v>
      </c>
    </row>
    <row r="61" spans="1:31" ht="14.25">
      <c r="A61" s="539">
        <v>37</v>
      </c>
      <c r="B61" s="1024" t="s">
        <v>2732</v>
      </c>
      <c r="C61" s="1025" t="s">
        <v>98</v>
      </c>
      <c r="D61" s="1025" t="s">
        <v>2733</v>
      </c>
      <c r="E61" s="1025"/>
      <c r="F61" s="398" t="s">
        <v>2927</v>
      </c>
      <c r="G61" s="398" t="s">
        <v>2928</v>
      </c>
      <c r="H61" s="398" t="s">
        <v>2927</v>
      </c>
      <c r="I61" s="398" t="s">
        <v>2928</v>
      </c>
      <c r="J61" s="398">
        <v>43352</v>
      </c>
      <c r="K61" s="398">
        <v>43352</v>
      </c>
      <c r="L61" s="398">
        <v>43354</v>
      </c>
      <c r="M61" s="398">
        <v>43355</v>
      </c>
      <c r="N61" s="398">
        <v>43355</v>
      </c>
      <c r="O61" s="398">
        <v>43355</v>
      </c>
      <c r="P61" s="398">
        <v>43358</v>
      </c>
      <c r="Q61" s="398">
        <v>43358</v>
      </c>
      <c r="R61" s="398">
        <v>43361</v>
      </c>
      <c r="S61" s="398">
        <v>43362</v>
      </c>
      <c r="T61" s="398">
        <v>196</v>
      </c>
      <c r="U61" s="398">
        <v>196</v>
      </c>
      <c r="V61" s="398">
        <v>43366</v>
      </c>
      <c r="W61" s="398">
        <v>43368</v>
      </c>
      <c r="X61" s="398">
        <v>43371</v>
      </c>
      <c r="Y61" s="398">
        <v>43371</v>
      </c>
      <c r="Z61" s="398">
        <v>43372</v>
      </c>
      <c r="AA61" s="398">
        <v>43373</v>
      </c>
      <c r="AB61" s="398">
        <v>43378</v>
      </c>
      <c r="AC61" s="398">
        <v>43379</v>
      </c>
      <c r="AD61" s="398">
        <v>43380</v>
      </c>
      <c r="AE61" s="399">
        <v>43380</v>
      </c>
    </row>
    <row r="62" spans="1:31" ht="14.25">
      <c r="A62" s="539">
        <v>38</v>
      </c>
      <c r="B62" s="1024" t="s">
        <v>943</v>
      </c>
      <c r="C62" s="1025" t="s">
        <v>55</v>
      </c>
      <c r="D62" s="1025" t="s">
        <v>944</v>
      </c>
      <c r="E62" s="1025" t="s">
        <v>945</v>
      </c>
      <c r="F62" s="398" t="s">
        <v>2929</v>
      </c>
      <c r="G62" s="398" t="s">
        <v>2930</v>
      </c>
      <c r="H62" s="398" t="s">
        <v>2931</v>
      </c>
      <c r="I62" s="398" t="s">
        <v>2932</v>
      </c>
      <c r="J62" s="398">
        <v>43359</v>
      </c>
      <c r="K62" s="398">
        <v>43359</v>
      </c>
      <c r="L62" s="398">
        <v>43361</v>
      </c>
      <c r="M62" s="398">
        <v>43362</v>
      </c>
      <c r="N62" s="398">
        <v>43362</v>
      </c>
      <c r="O62" s="398">
        <v>43362</v>
      </c>
      <c r="P62" s="398">
        <v>43365</v>
      </c>
      <c r="Q62" s="398">
        <v>43365</v>
      </c>
      <c r="R62" s="398">
        <v>43368</v>
      </c>
      <c r="S62" s="398">
        <v>43369</v>
      </c>
      <c r="T62" s="398">
        <v>203</v>
      </c>
      <c r="U62" s="398">
        <v>203</v>
      </c>
      <c r="V62" s="398">
        <v>43373</v>
      </c>
      <c r="W62" s="398">
        <v>43375</v>
      </c>
      <c r="X62" s="398">
        <v>43378</v>
      </c>
      <c r="Y62" s="398">
        <v>43378</v>
      </c>
      <c r="Z62" s="398">
        <v>43379</v>
      </c>
      <c r="AA62" s="398">
        <v>43380</v>
      </c>
      <c r="AB62" s="398">
        <v>43385</v>
      </c>
      <c r="AC62" s="398">
        <v>43386</v>
      </c>
      <c r="AD62" s="398">
        <v>43387</v>
      </c>
      <c r="AE62" s="399">
        <v>43387</v>
      </c>
    </row>
    <row r="63" spans="1:31" ht="14.25">
      <c r="A63" s="539">
        <v>39</v>
      </c>
      <c r="B63" s="1024" t="s">
        <v>544</v>
      </c>
      <c r="C63" s="1025" t="s">
        <v>98</v>
      </c>
      <c r="D63" s="1025" t="s">
        <v>545</v>
      </c>
      <c r="E63" s="1025" t="s">
        <v>949</v>
      </c>
      <c r="F63" s="398" t="s">
        <v>1268</v>
      </c>
      <c r="G63" s="398" t="s">
        <v>1269</v>
      </c>
      <c r="H63" s="398" t="s">
        <v>1268</v>
      </c>
      <c r="I63" s="398" t="s">
        <v>1269</v>
      </c>
      <c r="J63" s="398">
        <v>43366</v>
      </c>
      <c r="K63" s="398">
        <v>43366</v>
      </c>
      <c r="L63" s="398">
        <v>43368</v>
      </c>
      <c r="M63" s="398">
        <v>43369</v>
      </c>
      <c r="N63" s="398">
        <v>43369</v>
      </c>
      <c r="O63" s="398">
        <v>43369</v>
      </c>
      <c r="P63" s="398">
        <v>43372</v>
      </c>
      <c r="Q63" s="398">
        <v>43372</v>
      </c>
      <c r="R63" s="398">
        <v>43375</v>
      </c>
      <c r="S63" s="398">
        <v>43376</v>
      </c>
      <c r="T63" s="398">
        <v>210</v>
      </c>
      <c r="U63" s="398">
        <v>210</v>
      </c>
      <c r="V63" s="398">
        <v>43380</v>
      </c>
      <c r="W63" s="398">
        <v>43382</v>
      </c>
      <c r="X63" s="398">
        <v>43385</v>
      </c>
      <c r="Y63" s="398">
        <v>43385</v>
      </c>
      <c r="Z63" s="398">
        <v>43386</v>
      </c>
      <c r="AA63" s="398">
        <v>43387</v>
      </c>
      <c r="AB63" s="398">
        <v>43392</v>
      </c>
      <c r="AC63" s="398">
        <v>43393</v>
      </c>
      <c r="AD63" s="398">
        <v>43394</v>
      </c>
      <c r="AE63" s="399">
        <v>43394</v>
      </c>
    </row>
    <row r="64" spans="1:31" ht="15" thickBot="1">
      <c r="A64" s="540">
        <v>40</v>
      </c>
      <c r="B64" s="1026" t="s">
        <v>946</v>
      </c>
      <c r="C64" s="1027" t="s">
        <v>55</v>
      </c>
      <c r="D64" s="1027" t="s">
        <v>947</v>
      </c>
      <c r="E64" s="1027" t="s">
        <v>948</v>
      </c>
      <c r="F64" s="400" t="s">
        <v>983</v>
      </c>
      <c r="G64" s="400" t="s">
        <v>984</v>
      </c>
      <c r="H64" s="400" t="s">
        <v>2933</v>
      </c>
      <c r="I64" s="400" t="s">
        <v>2934</v>
      </c>
      <c r="J64" s="400">
        <v>43373</v>
      </c>
      <c r="K64" s="400">
        <v>43373</v>
      </c>
      <c r="L64" s="400">
        <v>43375</v>
      </c>
      <c r="M64" s="400">
        <v>43376</v>
      </c>
      <c r="N64" s="400">
        <v>43376</v>
      </c>
      <c r="O64" s="400">
        <v>43376</v>
      </c>
      <c r="P64" s="400">
        <v>43379</v>
      </c>
      <c r="Q64" s="400">
        <v>43379</v>
      </c>
      <c r="R64" s="400">
        <v>43382</v>
      </c>
      <c r="S64" s="400">
        <v>43383</v>
      </c>
      <c r="T64" s="400">
        <v>217</v>
      </c>
      <c r="U64" s="400">
        <v>217</v>
      </c>
      <c r="V64" s="400">
        <v>43387</v>
      </c>
      <c r="W64" s="400">
        <v>43389</v>
      </c>
      <c r="X64" s="400">
        <v>43392</v>
      </c>
      <c r="Y64" s="400">
        <v>43392</v>
      </c>
      <c r="Z64" s="400">
        <v>43393</v>
      </c>
      <c r="AA64" s="400">
        <v>43394</v>
      </c>
      <c r="AB64" s="400">
        <v>43399</v>
      </c>
      <c r="AC64" s="400">
        <v>43400</v>
      </c>
      <c r="AD64" s="400">
        <v>43401</v>
      </c>
      <c r="AE64" s="401">
        <v>43401</v>
      </c>
    </row>
    <row r="65" ht="14.25" thickTop="1"/>
  </sheetData>
  <mergeCells count="105">
    <mergeCell ref="A4:A8"/>
    <mergeCell ref="B4:B8"/>
    <mergeCell ref="C4:C8"/>
    <mergeCell ref="D4:E5"/>
    <mergeCell ref="F4:I5"/>
    <mergeCell ref="D6:D8"/>
    <mergeCell ref="E6:E8"/>
    <mergeCell ref="F6:G8"/>
    <mergeCell ref="H6:I8"/>
    <mergeCell ref="T4:U4"/>
    <mergeCell ref="J4:K4"/>
    <mergeCell ref="L4:M4"/>
    <mergeCell ref="N4:O4"/>
    <mergeCell ref="P4:Q4"/>
    <mergeCell ref="R4:S4"/>
    <mergeCell ref="T5:U5"/>
    <mergeCell ref="X5:Y5"/>
    <mergeCell ref="AD4:AE4"/>
    <mergeCell ref="V4:W4"/>
    <mergeCell ref="X4:Y4"/>
    <mergeCell ref="Z4:AA4"/>
    <mergeCell ref="AB4:AC4"/>
    <mergeCell ref="AD23:AE23"/>
    <mergeCell ref="J21:Q21"/>
    <mergeCell ref="V21:AE21"/>
    <mergeCell ref="X22:Y22"/>
    <mergeCell ref="Z22:AA22"/>
    <mergeCell ref="AB22:AC22"/>
    <mergeCell ref="AD22:AE22"/>
    <mergeCell ref="AB5:AC5"/>
    <mergeCell ref="AD5:AE5"/>
    <mergeCell ref="V5:W5"/>
    <mergeCell ref="T17:U17"/>
    <mergeCell ref="J5:K5"/>
    <mergeCell ref="L5:M5"/>
    <mergeCell ref="N5:O5"/>
    <mergeCell ref="P5:Q5"/>
    <mergeCell ref="R5:S5"/>
    <mergeCell ref="Z5:AA5"/>
    <mergeCell ref="J16:Q20"/>
    <mergeCell ref="R16:S16"/>
    <mergeCell ref="T16:U16"/>
    <mergeCell ref="V16:AE20"/>
    <mergeCell ref="R17:S17"/>
    <mergeCell ref="A16:A20"/>
    <mergeCell ref="B16:B20"/>
    <mergeCell ref="C16:C20"/>
    <mergeCell ref="D16:E17"/>
    <mergeCell ref="F16:I17"/>
    <mergeCell ref="D18:D20"/>
    <mergeCell ref="E18:E20"/>
    <mergeCell ref="F18:G20"/>
    <mergeCell ref="H18:I20"/>
    <mergeCell ref="F22:I23"/>
    <mergeCell ref="J22:Q26"/>
    <mergeCell ref="R22:S22"/>
    <mergeCell ref="T22:U22"/>
    <mergeCell ref="V22:W22"/>
    <mergeCell ref="R23:S23"/>
    <mergeCell ref="D24:D26"/>
    <mergeCell ref="E24:E26"/>
    <mergeCell ref="F24:G26"/>
    <mergeCell ref="H24:I26"/>
    <mergeCell ref="T23:U23"/>
    <mergeCell ref="J27:Q27"/>
    <mergeCell ref="V23:W23"/>
    <mergeCell ref="X23:Y23"/>
    <mergeCell ref="Z23:AA23"/>
    <mergeCell ref="AB23:AC23"/>
    <mergeCell ref="J28:Q28"/>
    <mergeCell ref="A29:A33"/>
    <mergeCell ref="B29:B33"/>
    <mergeCell ref="C29:C33"/>
    <mergeCell ref="D29:E30"/>
    <mergeCell ref="F29:I30"/>
    <mergeCell ref="J29:K29"/>
    <mergeCell ref="L29:M29"/>
    <mergeCell ref="N29:O29"/>
    <mergeCell ref="P29:Q29"/>
    <mergeCell ref="D31:D33"/>
    <mergeCell ref="E31:E33"/>
    <mergeCell ref="F31:G33"/>
    <mergeCell ref="H31:I33"/>
    <mergeCell ref="AB29:AC29"/>
    <mergeCell ref="A22:A26"/>
    <mergeCell ref="B22:B26"/>
    <mergeCell ref="C22:C26"/>
    <mergeCell ref="D22:E23"/>
    <mergeCell ref="AD29:AE29"/>
    <mergeCell ref="J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R29:S29"/>
    <mergeCell ref="T29:U29"/>
    <mergeCell ref="V29:W29"/>
    <mergeCell ref="X29:Y29"/>
    <mergeCell ref="Z29:AA29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3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Z93"/>
  <sheetViews>
    <sheetView topLeftCell="A5" zoomScaleNormal="100" workbookViewId="0">
      <selection activeCell="A75" sqref="A75"/>
    </sheetView>
  </sheetViews>
  <sheetFormatPr defaultRowHeight="13.5"/>
  <cols>
    <col min="1" max="1" width="3.25" bestFit="1" customWidth="1"/>
    <col min="2" max="2" width="19.875" customWidth="1"/>
    <col min="3" max="3" width="6.75" customWidth="1"/>
    <col min="4" max="9" width="5.875" customWidth="1"/>
    <col min="10" max="25" width="6.75" customWidth="1"/>
    <col min="27" max="27" width="8" customWidth="1"/>
  </cols>
  <sheetData>
    <row r="1" spans="1:26" ht="14.25">
      <c r="B1" s="2270" t="s">
        <v>2652</v>
      </c>
    </row>
    <row r="2" spans="1:26" ht="14.25">
      <c r="B2" s="2270" t="s">
        <v>2653</v>
      </c>
    </row>
    <row r="3" spans="1:26" ht="15.75">
      <c r="A3" s="2271"/>
      <c r="B3" s="2272" t="s">
        <v>913</v>
      </c>
      <c r="C3" s="2273"/>
      <c r="D3" s="2273"/>
      <c r="E3" s="2273"/>
      <c r="F3" s="2273"/>
      <c r="G3" s="2273"/>
      <c r="H3" s="2273"/>
      <c r="I3" s="2273"/>
      <c r="J3" s="2273"/>
      <c r="K3" s="2273"/>
      <c r="L3" s="2273"/>
      <c r="M3" s="2273"/>
      <c r="N3" s="2273"/>
      <c r="O3" s="2273"/>
      <c r="P3" s="2273"/>
      <c r="Q3" s="2273"/>
      <c r="R3" s="2273"/>
      <c r="S3" s="2273"/>
      <c r="T3" s="2273"/>
      <c r="U3" s="2273"/>
      <c r="V3" s="2273"/>
      <c r="W3" s="2273"/>
      <c r="X3" s="2273"/>
      <c r="Y3" s="2273"/>
      <c r="Z3" s="2273"/>
    </row>
    <row r="4" spans="1:26" ht="15" customHeight="1">
      <c r="A4" s="2271"/>
      <c r="B4" s="2272" t="s">
        <v>1652</v>
      </c>
      <c r="C4" s="2273"/>
      <c r="D4" s="2273"/>
      <c r="E4" s="2273"/>
      <c r="F4" s="2273"/>
      <c r="G4" s="2273"/>
      <c r="H4" s="2273"/>
      <c r="I4" s="2273"/>
      <c r="J4" s="2273"/>
      <c r="K4" s="2273"/>
      <c r="L4" s="2273"/>
      <c r="M4" s="2273"/>
      <c r="N4" s="2273"/>
      <c r="O4" s="2273"/>
      <c r="P4" s="2273"/>
      <c r="Q4" s="2273"/>
      <c r="R4" s="2273"/>
      <c r="S4" s="2273"/>
      <c r="T4" s="2273"/>
      <c r="U4" s="2273"/>
      <c r="V4" s="2273"/>
      <c r="W4" s="2273"/>
      <c r="X4" s="2273"/>
      <c r="Y4" s="2273"/>
      <c r="Z4" s="2273"/>
    </row>
    <row r="5" spans="1:26" ht="12.75" customHeight="1" thickBot="1">
      <c r="A5" s="2271"/>
      <c r="B5" s="2274" t="s">
        <v>2743</v>
      </c>
      <c r="C5" s="2273"/>
      <c r="D5" s="2273"/>
      <c r="E5" s="2273"/>
      <c r="F5" s="2273"/>
      <c r="G5" s="2273"/>
      <c r="H5" s="2273"/>
      <c r="I5" s="2273"/>
      <c r="J5" s="2273"/>
      <c r="K5" s="2273"/>
      <c r="L5" s="2273"/>
      <c r="M5" s="2273"/>
      <c r="N5" s="2273"/>
      <c r="O5" s="2273"/>
      <c r="P5" s="2273"/>
      <c r="Q5" s="2273"/>
      <c r="R5" s="2273"/>
      <c r="S5" s="2273"/>
      <c r="T5" s="2273"/>
      <c r="U5" s="2273"/>
      <c r="V5" s="2273"/>
      <c r="W5" s="2273"/>
      <c r="X5" s="2273"/>
      <c r="Y5" s="2273"/>
      <c r="Z5" s="2273"/>
    </row>
    <row r="6" spans="1:26" ht="16.5" hidden="1" customHeight="1">
      <c r="A6" s="2271"/>
      <c r="B6" s="2272"/>
      <c r="C6" s="2273"/>
      <c r="D6" s="2273"/>
      <c r="E6" s="2273"/>
      <c r="F6" s="2273"/>
      <c r="G6" s="2273"/>
      <c r="H6" s="2273"/>
      <c r="I6" s="2273"/>
      <c r="J6" s="2273"/>
      <c r="K6" s="2273"/>
      <c r="L6" s="2273"/>
      <c r="M6" s="2273"/>
      <c r="N6" s="2273"/>
      <c r="O6" s="2273"/>
      <c r="P6" s="2273"/>
      <c r="Q6" s="2273"/>
      <c r="R6" s="2273"/>
      <c r="S6" s="2273"/>
      <c r="T6" s="2273"/>
      <c r="U6" s="2273"/>
      <c r="V6" s="2273"/>
      <c r="W6" s="2273"/>
      <c r="X6" s="2273"/>
      <c r="Y6" s="2273"/>
      <c r="Z6" s="2273"/>
    </row>
    <row r="7" spans="1:26" ht="15" hidden="1" customHeight="1">
      <c r="A7" s="4799" t="s">
        <v>127</v>
      </c>
      <c r="B7" s="4791" t="s">
        <v>0</v>
      </c>
      <c r="C7" s="4794" t="s">
        <v>94</v>
      </c>
      <c r="D7" s="4797" t="s">
        <v>742</v>
      </c>
      <c r="E7" s="4797"/>
      <c r="F7" s="4797" t="s">
        <v>18</v>
      </c>
      <c r="G7" s="4797"/>
      <c r="H7" s="4797"/>
      <c r="I7" s="4797"/>
      <c r="J7" s="4776" t="s">
        <v>135</v>
      </c>
      <c r="K7" s="4776"/>
      <c r="L7" s="4776" t="s">
        <v>914</v>
      </c>
      <c r="M7" s="4776"/>
      <c r="N7" s="4776" t="s">
        <v>915</v>
      </c>
      <c r="O7" s="4776"/>
      <c r="P7" s="4776" t="s">
        <v>618</v>
      </c>
      <c r="Q7" s="4776"/>
      <c r="R7" s="4776" t="s">
        <v>799</v>
      </c>
      <c r="S7" s="4776"/>
      <c r="T7" s="4776" t="s">
        <v>619</v>
      </c>
      <c r="U7" s="4776"/>
      <c r="V7" s="4776" t="s">
        <v>915</v>
      </c>
      <c r="W7" s="4776"/>
      <c r="X7" s="4776" t="s">
        <v>135</v>
      </c>
      <c r="Y7" s="4777"/>
    </row>
    <row r="8" spans="1:26" ht="15" hidden="1" customHeight="1">
      <c r="A8" s="4800"/>
      <c r="B8" s="4792"/>
      <c r="C8" s="4795"/>
      <c r="D8" s="4798"/>
      <c r="E8" s="4798"/>
      <c r="F8" s="4798"/>
      <c r="G8" s="4798"/>
      <c r="H8" s="4798"/>
      <c r="I8" s="4798"/>
      <c r="J8" s="4774" t="s">
        <v>22</v>
      </c>
      <c r="K8" s="4774"/>
      <c r="L8" s="4774" t="s">
        <v>97</v>
      </c>
      <c r="M8" s="4774"/>
      <c r="N8" s="4774" t="s">
        <v>916</v>
      </c>
      <c r="O8" s="4774"/>
      <c r="P8" s="4774" t="s">
        <v>119</v>
      </c>
      <c r="Q8" s="4774"/>
      <c r="R8" s="4774" t="s">
        <v>784</v>
      </c>
      <c r="S8" s="4774"/>
      <c r="T8" s="4774" t="s">
        <v>615</v>
      </c>
      <c r="U8" s="4774"/>
      <c r="V8" s="4774" t="s">
        <v>916</v>
      </c>
      <c r="W8" s="4774"/>
      <c r="X8" s="4774" t="s">
        <v>22</v>
      </c>
      <c r="Y8" s="4778"/>
    </row>
    <row r="9" spans="1:26" ht="15" hidden="1" customHeight="1">
      <c r="A9" s="4800"/>
      <c r="B9" s="4792"/>
      <c r="C9" s="4795"/>
      <c r="D9" s="4798" t="s">
        <v>745</v>
      </c>
      <c r="E9" s="4798" t="s">
        <v>372</v>
      </c>
      <c r="F9" s="4798" t="s">
        <v>745</v>
      </c>
      <c r="G9" s="4798"/>
      <c r="H9" s="4798" t="s">
        <v>19</v>
      </c>
      <c r="I9" s="4798"/>
      <c r="J9" s="3459" t="s">
        <v>3</v>
      </c>
      <c r="K9" s="3459" t="s">
        <v>1</v>
      </c>
      <c r="L9" s="3459" t="s">
        <v>3</v>
      </c>
      <c r="M9" s="3459" t="s">
        <v>1</v>
      </c>
      <c r="N9" s="3459" t="s">
        <v>3</v>
      </c>
      <c r="O9" s="3459" t="s">
        <v>1</v>
      </c>
      <c r="P9" s="3459" t="s">
        <v>3</v>
      </c>
      <c r="Q9" s="3459" t="s">
        <v>1</v>
      </c>
      <c r="R9" s="3459" t="s">
        <v>3</v>
      </c>
      <c r="S9" s="3459" t="s">
        <v>1</v>
      </c>
      <c r="T9" s="3459" t="s">
        <v>3</v>
      </c>
      <c r="U9" s="3459" t="s">
        <v>1</v>
      </c>
      <c r="V9" s="3459" t="s">
        <v>3</v>
      </c>
      <c r="W9" s="3459" t="s">
        <v>1</v>
      </c>
      <c r="X9" s="3459" t="s">
        <v>3</v>
      </c>
      <c r="Y9" s="3460" t="s">
        <v>1</v>
      </c>
    </row>
    <row r="10" spans="1:26" ht="15" hidden="1" customHeight="1" thickBot="1">
      <c r="A10" s="4800"/>
      <c r="B10" s="4792"/>
      <c r="C10" s="4795"/>
      <c r="D10" s="4798"/>
      <c r="E10" s="4798"/>
      <c r="F10" s="4798"/>
      <c r="G10" s="4798"/>
      <c r="H10" s="4798"/>
      <c r="I10" s="4798"/>
      <c r="J10" s="3461" t="s">
        <v>8</v>
      </c>
      <c r="K10" s="3461" t="s">
        <v>9</v>
      </c>
      <c r="L10" s="3461" t="s">
        <v>9</v>
      </c>
      <c r="M10" s="3461" t="s">
        <v>10</v>
      </c>
      <c r="N10" s="3461" t="s">
        <v>14</v>
      </c>
      <c r="O10" s="3461" t="s">
        <v>11</v>
      </c>
      <c r="P10" s="3461" t="s">
        <v>10</v>
      </c>
      <c r="Q10" s="3461" t="s">
        <v>14</v>
      </c>
      <c r="R10" s="3461" t="s">
        <v>11</v>
      </c>
      <c r="S10" s="3461" t="s">
        <v>11</v>
      </c>
      <c r="T10" s="3461" t="s">
        <v>12</v>
      </c>
      <c r="U10" s="3461" t="s">
        <v>7</v>
      </c>
      <c r="V10" s="3461" t="s">
        <v>11</v>
      </c>
      <c r="W10" s="3461" t="s">
        <v>12</v>
      </c>
      <c r="X10" s="3461" t="s">
        <v>8</v>
      </c>
      <c r="Y10" s="3462" t="s">
        <v>9</v>
      </c>
    </row>
    <row r="11" spans="1:26" ht="15.75" hidden="1" customHeight="1" thickBot="1">
      <c r="A11" s="4801"/>
      <c r="B11" s="4793"/>
      <c r="C11" s="4796"/>
      <c r="D11" s="4802"/>
      <c r="E11" s="4802"/>
      <c r="F11" s="4802"/>
      <c r="G11" s="4802"/>
      <c r="H11" s="4802"/>
      <c r="I11" s="4802"/>
      <c r="J11" s="2275" t="s">
        <v>77</v>
      </c>
      <c r="K11" s="2275" t="s">
        <v>15</v>
      </c>
      <c r="L11" s="2276" t="s">
        <v>62</v>
      </c>
      <c r="M11" s="2276" t="s">
        <v>77</v>
      </c>
      <c r="N11" s="2275" t="s">
        <v>76</v>
      </c>
      <c r="O11" s="2276" t="s">
        <v>15</v>
      </c>
      <c r="P11" s="2275" t="s">
        <v>134</v>
      </c>
      <c r="Q11" s="2276" t="s">
        <v>16</v>
      </c>
      <c r="R11" s="2275" t="s">
        <v>77</v>
      </c>
      <c r="S11" s="2275" t="s">
        <v>84</v>
      </c>
      <c r="T11" s="2275" t="s">
        <v>134</v>
      </c>
      <c r="U11" s="2275" t="s">
        <v>77</v>
      </c>
      <c r="V11" s="2275" t="s">
        <v>78</v>
      </c>
      <c r="W11" s="2275" t="s">
        <v>61</v>
      </c>
      <c r="X11" s="2275" t="s">
        <v>77</v>
      </c>
      <c r="Y11" s="2277" t="s">
        <v>15</v>
      </c>
    </row>
    <row r="12" spans="1:26" ht="15" hidden="1" customHeight="1" thickBot="1">
      <c r="A12" s="2278">
        <v>21</v>
      </c>
      <c r="B12" s="2279" t="s">
        <v>917</v>
      </c>
      <c r="C12" s="2279" t="s">
        <v>216</v>
      </c>
      <c r="D12" s="2279" t="s">
        <v>918</v>
      </c>
      <c r="E12" s="2279" t="s">
        <v>919</v>
      </c>
      <c r="F12" s="2279" t="s">
        <v>159</v>
      </c>
      <c r="G12" s="2279" t="s">
        <v>160</v>
      </c>
      <c r="H12" s="2280" t="s">
        <v>115</v>
      </c>
      <c r="I12" s="2280" t="s">
        <v>116</v>
      </c>
      <c r="J12" s="3463">
        <v>42882</v>
      </c>
      <c r="K12" s="3463">
        <v>42883</v>
      </c>
      <c r="L12" s="3463">
        <v>42883</v>
      </c>
      <c r="M12" s="3463">
        <v>42884</v>
      </c>
      <c r="N12" s="3463">
        <v>42885</v>
      </c>
      <c r="O12" s="3463">
        <v>42886</v>
      </c>
      <c r="P12" s="3463">
        <v>42891</v>
      </c>
      <c r="Q12" s="3463">
        <v>42892</v>
      </c>
      <c r="R12" s="3463">
        <v>42893</v>
      </c>
      <c r="S12" s="3463">
        <v>42893</v>
      </c>
      <c r="T12" s="3463">
        <v>42894</v>
      </c>
      <c r="U12" s="3463">
        <v>42895</v>
      </c>
      <c r="V12" s="3463">
        <v>42900</v>
      </c>
      <c r="W12" s="3463">
        <v>42901</v>
      </c>
      <c r="X12" s="3463">
        <v>42910</v>
      </c>
      <c r="Y12" s="3463">
        <v>42911</v>
      </c>
    </row>
    <row r="13" spans="1:26" ht="15" hidden="1" customHeight="1" thickBot="1">
      <c r="A13" s="3464">
        <v>22</v>
      </c>
      <c r="B13" s="3465" t="s">
        <v>920</v>
      </c>
      <c r="C13" s="3465" t="s">
        <v>216</v>
      </c>
      <c r="D13" s="3465" t="s">
        <v>921</v>
      </c>
      <c r="E13" s="3465" t="s">
        <v>922</v>
      </c>
      <c r="F13" s="3465" t="s">
        <v>832</v>
      </c>
      <c r="G13" s="3465" t="s">
        <v>833</v>
      </c>
      <c r="H13" s="3465" t="s">
        <v>923</v>
      </c>
      <c r="I13" s="3465" t="s">
        <v>924</v>
      </c>
      <c r="J13" s="3463">
        <v>42889</v>
      </c>
      <c r="K13" s="3463">
        <v>42890</v>
      </c>
      <c r="L13" s="3463">
        <v>42890</v>
      </c>
      <c r="M13" s="3463">
        <v>42891</v>
      </c>
      <c r="N13" s="3463">
        <v>42892</v>
      </c>
      <c r="O13" s="3463">
        <v>42893</v>
      </c>
      <c r="P13" s="3463">
        <v>42898</v>
      </c>
      <c r="Q13" s="3463">
        <v>42899</v>
      </c>
      <c r="R13" s="3463">
        <v>42900</v>
      </c>
      <c r="S13" s="3463">
        <v>42900</v>
      </c>
      <c r="T13" s="3463">
        <v>42901</v>
      </c>
      <c r="U13" s="3463">
        <v>42902</v>
      </c>
      <c r="V13" s="3463">
        <v>42907</v>
      </c>
      <c r="W13" s="3463">
        <v>42908</v>
      </c>
      <c r="X13" s="3463">
        <v>42917</v>
      </c>
      <c r="Y13" s="3466">
        <v>42918</v>
      </c>
    </row>
    <row r="14" spans="1:26" ht="15" hidden="1" customHeight="1" thickBot="1">
      <c r="A14" s="3464">
        <v>23</v>
      </c>
      <c r="B14" s="4784" t="s">
        <v>82</v>
      </c>
      <c r="C14" s="4785"/>
      <c r="D14" s="4785"/>
      <c r="E14" s="4785"/>
      <c r="F14" s="4785"/>
      <c r="G14" s="4785"/>
      <c r="H14" s="4785"/>
      <c r="I14" s="4785"/>
      <c r="J14" s="4785"/>
      <c r="K14" s="4785"/>
      <c r="L14" s="4785"/>
      <c r="M14" s="4785"/>
      <c r="N14" s="4785"/>
      <c r="O14" s="4785"/>
      <c r="P14" s="4785"/>
      <c r="Q14" s="4785"/>
      <c r="R14" s="4785"/>
      <c r="S14" s="4785"/>
      <c r="T14" s="4785"/>
      <c r="U14" s="4785"/>
      <c r="V14" s="4785"/>
      <c r="W14" s="4785"/>
      <c r="X14" s="4785"/>
      <c r="Y14" s="4786"/>
      <c r="Z14" s="2281"/>
    </row>
    <row r="15" spans="1:26" ht="15.75" hidden="1" customHeight="1">
      <c r="A15" s="2539">
        <v>24</v>
      </c>
      <c r="B15" s="4788" t="s">
        <v>82</v>
      </c>
      <c r="C15" s="4789"/>
      <c r="D15" s="4789"/>
      <c r="E15" s="4789"/>
      <c r="F15" s="4789"/>
      <c r="G15" s="4789"/>
      <c r="H15" s="4789"/>
      <c r="I15" s="4789"/>
      <c r="J15" s="4789"/>
      <c r="K15" s="4789"/>
      <c r="L15" s="4789"/>
      <c r="M15" s="4789"/>
      <c r="N15" s="4789"/>
      <c r="O15" s="4789"/>
      <c r="P15" s="4789"/>
      <c r="Q15" s="4789"/>
      <c r="R15" s="4789"/>
      <c r="S15" s="4789"/>
      <c r="T15" s="4789"/>
      <c r="U15" s="4789"/>
      <c r="V15" s="4789"/>
      <c r="W15" s="4789"/>
      <c r="X15" s="4789"/>
      <c r="Y15" s="4790"/>
      <c r="Z15" s="2281"/>
    </row>
    <row r="16" spans="1:26" ht="15" hidden="1" customHeight="1">
      <c r="A16" s="4799" t="s">
        <v>127</v>
      </c>
      <c r="B16" s="4791" t="s">
        <v>0</v>
      </c>
      <c r="C16" s="4794" t="s">
        <v>94</v>
      </c>
      <c r="D16" s="4797" t="s">
        <v>742</v>
      </c>
      <c r="E16" s="4797"/>
      <c r="F16" s="4797" t="s">
        <v>18</v>
      </c>
      <c r="G16" s="4797"/>
      <c r="H16" s="4797"/>
      <c r="I16" s="4797"/>
      <c r="J16" s="4776" t="s">
        <v>135</v>
      </c>
      <c r="K16" s="4776"/>
      <c r="L16" s="4776" t="s">
        <v>914</v>
      </c>
      <c r="M16" s="4776"/>
      <c r="N16" s="4776" t="s">
        <v>915</v>
      </c>
      <c r="O16" s="4776"/>
      <c r="P16" s="4776" t="s">
        <v>618</v>
      </c>
      <c r="Q16" s="4776"/>
      <c r="R16" s="4787" t="s">
        <v>619</v>
      </c>
      <c r="S16" s="4787"/>
      <c r="T16" s="4787" t="s">
        <v>799</v>
      </c>
      <c r="U16" s="4787"/>
      <c r="V16" s="4776" t="s">
        <v>915</v>
      </c>
      <c r="W16" s="4776"/>
      <c r="X16" s="4776" t="s">
        <v>135</v>
      </c>
      <c r="Y16" s="4777"/>
    </row>
    <row r="17" spans="1:26" ht="15" hidden="1" customHeight="1">
      <c r="A17" s="4800"/>
      <c r="B17" s="4792"/>
      <c r="C17" s="4795"/>
      <c r="D17" s="4798"/>
      <c r="E17" s="4798"/>
      <c r="F17" s="4798"/>
      <c r="G17" s="4798"/>
      <c r="H17" s="4798"/>
      <c r="I17" s="4798"/>
      <c r="J17" s="4774" t="s">
        <v>22</v>
      </c>
      <c r="K17" s="4774"/>
      <c r="L17" s="4774" t="s">
        <v>97</v>
      </c>
      <c r="M17" s="4774"/>
      <c r="N17" s="4774" t="s">
        <v>916</v>
      </c>
      <c r="O17" s="4774"/>
      <c r="P17" s="4774" t="s">
        <v>119</v>
      </c>
      <c r="Q17" s="4774"/>
      <c r="R17" s="4775" t="s">
        <v>615</v>
      </c>
      <c r="S17" s="4775"/>
      <c r="T17" s="4775" t="s">
        <v>784</v>
      </c>
      <c r="U17" s="4775"/>
      <c r="V17" s="4774" t="s">
        <v>916</v>
      </c>
      <c r="W17" s="4774"/>
      <c r="X17" s="4774" t="s">
        <v>22</v>
      </c>
      <c r="Y17" s="4778"/>
    </row>
    <row r="18" spans="1:26" ht="15" hidden="1" customHeight="1">
      <c r="A18" s="4800"/>
      <c r="B18" s="4792"/>
      <c r="C18" s="4795"/>
      <c r="D18" s="4798" t="s">
        <v>745</v>
      </c>
      <c r="E18" s="4798" t="s">
        <v>372</v>
      </c>
      <c r="F18" s="4798" t="s">
        <v>745</v>
      </c>
      <c r="G18" s="4798"/>
      <c r="H18" s="4798" t="s">
        <v>19</v>
      </c>
      <c r="I18" s="4798"/>
      <c r="J18" s="3459" t="s">
        <v>3</v>
      </c>
      <c r="K18" s="3459" t="s">
        <v>1</v>
      </c>
      <c r="L18" s="3459" t="s">
        <v>3</v>
      </c>
      <c r="M18" s="3459" t="s">
        <v>1</v>
      </c>
      <c r="N18" s="3459" t="s">
        <v>3</v>
      </c>
      <c r="O18" s="3459" t="s">
        <v>1</v>
      </c>
      <c r="P18" s="3459" t="s">
        <v>3</v>
      </c>
      <c r="Q18" s="3459" t="s">
        <v>1</v>
      </c>
      <c r="R18" s="3459" t="s">
        <v>3</v>
      </c>
      <c r="S18" s="3459" t="s">
        <v>1</v>
      </c>
      <c r="T18" s="3459" t="s">
        <v>3</v>
      </c>
      <c r="U18" s="3459" t="s">
        <v>1</v>
      </c>
      <c r="V18" s="3459" t="s">
        <v>3</v>
      </c>
      <c r="W18" s="3459" t="s">
        <v>1</v>
      </c>
      <c r="X18" s="3459" t="s">
        <v>3</v>
      </c>
      <c r="Y18" s="3460" t="s">
        <v>1</v>
      </c>
    </row>
    <row r="19" spans="1:26" ht="15" hidden="1" customHeight="1" thickBot="1">
      <c r="A19" s="4800"/>
      <c r="B19" s="4792"/>
      <c r="C19" s="4795"/>
      <c r="D19" s="4798"/>
      <c r="E19" s="4798"/>
      <c r="F19" s="4798"/>
      <c r="G19" s="4798"/>
      <c r="H19" s="4798"/>
      <c r="I19" s="4798"/>
      <c r="J19" s="3461" t="s">
        <v>8</v>
      </c>
      <c r="K19" s="3461" t="s">
        <v>9</v>
      </c>
      <c r="L19" s="3461" t="s">
        <v>9</v>
      </c>
      <c r="M19" s="3461" t="s">
        <v>10</v>
      </c>
      <c r="N19" s="3461" t="s">
        <v>14</v>
      </c>
      <c r="O19" s="3461" t="s">
        <v>11</v>
      </c>
      <c r="P19" s="3461" t="s">
        <v>10</v>
      </c>
      <c r="Q19" s="3461" t="s">
        <v>14</v>
      </c>
      <c r="R19" s="3467"/>
      <c r="S19" s="3467"/>
      <c r="T19" s="3467"/>
      <c r="U19" s="3467"/>
      <c r="V19" s="3461" t="s">
        <v>11</v>
      </c>
      <c r="W19" s="3461" t="s">
        <v>12</v>
      </c>
      <c r="X19" s="3461" t="s">
        <v>8</v>
      </c>
      <c r="Y19" s="3462" t="s">
        <v>9</v>
      </c>
    </row>
    <row r="20" spans="1:26" ht="15.75" hidden="1" customHeight="1" thickBot="1">
      <c r="A20" s="4801"/>
      <c r="B20" s="4793"/>
      <c r="C20" s="4796"/>
      <c r="D20" s="4802"/>
      <c r="E20" s="4802"/>
      <c r="F20" s="4802"/>
      <c r="G20" s="4802"/>
      <c r="H20" s="4802"/>
      <c r="I20" s="4802"/>
      <c r="J20" s="2275" t="s">
        <v>77</v>
      </c>
      <c r="K20" s="2275" t="s">
        <v>15</v>
      </c>
      <c r="L20" s="2276" t="s">
        <v>62</v>
      </c>
      <c r="M20" s="2276" t="s">
        <v>77</v>
      </c>
      <c r="N20" s="2275" t="s">
        <v>76</v>
      </c>
      <c r="O20" s="2276" t="s">
        <v>15</v>
      </c>
      <c r="P20" s="2275" t="s">
        <v>134</v>
      </c>
      <c r="Q20" s="2276" t="s">
        <v>16</v>
      </c>
      <c r="R20" s="2275"/>
      <c r="S20" s="2275"/>
      <c r="T20" s="2275"/>
      <c r="U20" s="2275"/>
      <c r="V20" s="2275" t="s">
        <v>78</v>
      </c>
      <c r="W20" s="2275" t="s">
        <v>61</v>
      </c>
      <c r="X20" s="2275" t="s">
        <v>77</v>
      </c>
      <c r="Y20" s="2277" t="s">
        <v>15</v>
      </c>
    </row>
    <row r="21" spans="1:26" ht="15.75" hidden="1" customHeight="1">
      <c r="A21" s="3464">
        <v>25</v>
      </c>
      <c r="B21" s="3468" t="s">
        <v>917</v>
      </c>
      <c r="C21" s="3468" t="s">
        <v>216</v>
      </c>
      <c r="D21" s="3468" t="s">
        <v>918</v>
      </c>
      <c r="E21" s="3468" t="s">
        <v>919</v>
      </c>
      <c r="F21" s="3468" t="s">
        <v>161</v>
      </c>
      <c r="G21" s="3468" t="s">
        <v>162</v>
      </c>
      <c r="H21" s="3468" t="s">
        <v>169</v>
      </c>
      <c r="I21" s="3468" t="s">
        <v>168</v>
      </c>
      <c r="J21" s="3469">
        <v>42910</v>
      </c>
      <c r="K21" s="3469">
        <v>42911</v>
      </c>
      <c r="L21" s="3469">
        <v>42911</v>
      </c>
      <c r="M21" s="3469">
        <v>42912</v>
      </c>
      <c r="N21" s="3469">
        <v>42913</v>
      </c>
      <c r="O21" s="3469">
        <v>42914</v>
      </c>
      <c r="P21" s="4782" t="s">
        <v>193</v>
      </c>
      <c r="Q21" s="4783"/>
      <c r="R21" s="3470">
        <v>42919</v>
      </c>
      <c r="S21" s="3470">
        <v>42920</v>
      </c>
      <c r="T21" s="3470">
        <v>42920</v>
      </c>
      <c r="U21" s="3470">
        <v>42922</v>
      </c>
      <c r="V21" s="3469">
        <v>42928</v>
      </c>
      <c r="W21" s="3469">
        <v>42929</v>
      </c>
      <c r="X21" s="3469">
        <v>42931</v>
      </c>
      <c r="Y21" s="3471">
        <v>42932</v>
      </c>
      <c r="Z21" s="2281"/>
    </row>
    <row r="22" spans="1:26" ht="15" hidden="1" customHeight="1">
      <c r="A22" s="4799" t="s">
        <v>127</v>
      </c>
      <c r="B22" s="4791" t="s">
        <v>0</v>
      </c>
      <c r="C22" s="4794" t="s">
        <v>94</v>
      </c>
      <c r="D22" s="4797" t="s">
        <v>742</v>
      </c>
      <c r="E22" s="4797"/>
      <c r="F22" s="4797" t="s">
        <v>18</v>
      </c>
      <c r="G22" s="4797"/>
      <c r="H22" s="4797"/>
      <c r="I22" s="4797"/>
      <c r="J22" s="4776" t="s">
        <v>135</v>
      </c>
      <c r="K22" s="4776"/>
      <c r="L22" s="4776" t="s">
        <v>914</v>
      </c>
      <c r="M22" s="4776"/>
      <c r="N22" s="4776" t="s">
        <v>915</v>
      </c>
      <c r="O22" s="4776"/>
      <c r="P22" s="4776" t="s">
        <v>618</v>
      </c>
      <c r="Q22" s="4776"/>
      <c r="R22" s="4776" t="s">
        <v>799</v>
      </c>
      <c r="S22" s="4776"/>
      <c r="T22" s="4776" t="s">
        <v>619</v>
      </c>
      <c r="U22" s="4776"/>
      <c r="V22" s="4776" t="s">
        <v>915</v>
      </c>
      <c r="W22" s="4776"/>
      <c r="X22" s="4776" t="s">
        <v>135</v>
      </c>
      <c r="Y22" s="4777"/>
    </row>
    <row r="23" spans="1:26" ht="15" hidden="1" customHeight="1">
      <c r="A23" s="4800"/>
      <c r="B23" s="4792"/>
      <c r="C23" s="4795"/>
      <c r="D23" s="4798"/>
      <c r="E23" s="4798"/>
      <c r="F23" s="4798"/>
      <c r="G23" s="4798"/>
      <c r="H23" s="4798"/>
      <c r="I23" s="4798"/>
      <c r="J23" s="4774" t="s">
        <v>22</v>
      </c>
      <c r="K23" s="4774"/>
      <c r="L23" s="4774" t="s">
        <v>97</v>
      </c>
      <c r="M23" s="4774"/>
      <c r="N23" s="4774" t="s">
        <v>916</v>
      </c>
      <c r="O23" s="4774"/>
      <c r="P23" s="4774" t="s">
        <v>119</v>
      </c>
      <c r="Q23" s="4774"/>
      <c r="R23" s="4774" t="s">
        <v>784</v>
      </c>
      <c r="S23" s="4774"/>
      <c r="T23" s="4774" t="s">
        <v>615</v>
      </c>
      <c r="U23" s="4774"/>
      <c r="V23" s="4774" t="s">
        <v>916</v>
      </c>
      <c r="W23" s="4774"/>
      <c r="X23" s="4774" t="s">
        <v>22</v>
      </c>
      <c r="Y23" s="4778"/>
    </row>
    <row r="24" spans="1:26" ht="15" hidden="1" customHeight="1">
      <c r="A24" s="4800"/>
      <c r="B24" s="4792"/>
      <c r="C24" s="4795"/>
      <c r="D24" s="4798" t="s">
        <v>745</v>
      </c>
      <c r="E24" s="4798" t="s">
        <v>372</v>
      </c>
      <c r="F24" s="4798" t="s">
        <v>745</v>
      </c>
      <c r="G24" s="4798"/>
      <c r="H24" s="4798" t="s">
        <v>19</v>
      </c>
      <c r="I24" s="4798"/>
      <c r="J24" s="3459" t="s">
        <v>3</v>
      </c>
      <c r="K24" s="3459" t="s">
        <v>1</v>
      </c>
      <c r="L24" s="3459" t="s">
        <v>3</v>
      </c>
      <c r="M24" s="3459" t="s">
        <v>1</v>
      </c>
      <c r="N24" s="3459" t="s">
        <v>3</v>
      </c>
      <c r="O24" s="3459" t="s">
        <v>1</v>
      </c>
      <c r="P24" s="3459" t="s">
        <v>3</v>
      </c>
      <c r="Q24" s="3459" t="s">
        <v>1</v>
      </c>
      <c r="R24" s="3459" t="s">
        <v>3</v>
      </c>
      <c r="S24" s="3459" t="s">
        <v>1</v>
      </c>
      <c r="T24" s="3459" t="s">
        <v>3</v>
      </c>
      <c r="U24" s="3459" t="s">
        <v>1</v>
      </c>
      <c r="V24" s="3459" t="s">
        <v>3</v>
      </c>
      <c r="W24" s="3459" t="s">
        <v>1</v>
      </c>
      <c r="X24" s="3459" t="s">
        <v>3</v>
      </c>
      <c r="Y24" s="3460" t="s">
        <v>1</v>
      </c>
    </row>
    <row r="25" spans="1:26" ht="15" hidden="1" customHeight="1" thickBot="1">
      <c r="A25" s="4800"/>
      <c r="B25" s="4792"/>
      <c r="C25" s="4795"/>
      <c r="D25" s="4798"/>
      <c r="E25" s="4798"/>
      <c r="F25" s="4798"/>
      <c r="G25" s="4798"/>
      <c r="H25" s="4798"/>
      <c r="I25" s="4798"/>
      <c r="J25" s="3461" t="s">
        <v>8</v>
      </c>
      <c r="K25" s="3461" t="s">
        <v>9</v>
      </c>
      <c r="L25" s="3461" t="s">
        <v>9</v>
      </c>
      <c r="M25" s="3461" t="s">
        <v>10</v>
      </c>
      <c r="N25" s="3461" t="s">
        <v>14</v>
      </c>
      <c r="O25" s="3461" t="s">
        <v>11</v>
      </c>
      <c r="P25" s="3461" t="s">
        <v>10</v>
      </c>
      <c r="Q25" s="3461" t="s">
        <v>14</v>
      </c>
      <c r="R25" s="3461" t="s">
        <v>11</v>
      </c>
      <c r="S25" s="3461" t="s">
        <v>11</v>
      </c>
      <c r="T25" s="3461" t="s">
        <v>12</v>
      </c>
      <c r="U25" s="3461" t="s">
        <v>7</v>
      </c>
      <c r="V25" s="3461" t="s">
        <v>11</v>
      </c>
      <c r="W25" s="3461" t="s">
        <v>12</v>
      </c>
      <c r="X25" s="3461" t="s">
        <v>8</v>
      </c>
      <c r="Y25" s="3462" t="s">
        <v>9</v>
      </c>
    </row>
    <row r="26" spans="1:26" ht="15.75" hidden="1" customHeight="1" thickBot="1">
      <c r="A26" s="4801"/>
      <c r="B26" s="4793"/>
      <c r="C26" s="4796"/>
      <c r="D26" s="4802"/>
      <c r="E26" s="4802"/>
      <c r="F26" s="4802"/>
      <c r="G26" s="4802"/>
      <c r="H26" s="4802"/>
      <c r="I26" s="4802"/>
      <c r="J26" s="2275" t="s">
        <v>77</v>
      </c>
      <c r="K26" s="2275" t="s">
        <v>15</v>
      </c>
      <c r="L26" s="2276" t="s">
        <v>62</v>
      </c>
      <c r="M26" s="2276" t="s">
        <v>77</v>
      </c>
      <c r="N26" s="2275" t="s">
        <v>76</v>
      </c>
      <c r="O26" s="2276" t="s">
        <v>15</v>
      </c>
      <c r="P26" s="2275" t="s">
        <v>134</v>
      </c>
      <c r="Q26" s="2276" t="s">
        <v>16</v>
      </c>
      <c r="R26" s="2275" t="s">
        <v>77</v>
      </c>
      <c r="S26" s="2275" t="s">
        <v>84</v>
      </c>
      <c r="T26" s="2275" t="s">
        <v>134</v>
      </c>
      <c r="U26" s="2275" t="s">
        <v>77</v>
      </c>
      <c r="V26" s="2275" t="s">
        <v>78</v>
      </c>
      <c r="W26" s="2275" t="s">
        <v>61</v>
      </c>
      <c r="X26" s="2275" t="s">
        <v>77</v>
      </c>
      <c r="Y26" s="2277" t="s">
        <v>15</v>
      </c>
    </row>
    <row r="27" spans="1:26" ht="15" hidden="1" customHeight="1" thickBot="1">
      <c r="A27" s="3464">
        <v>26</v>
      </c>
      <c r="B27" s="3465" t="s">
        <v>920</v>
      </c>
      <c r="C27" s="3465" t="s">
        <v>216</v>
      </c>
      <c r="D27" s="3465" t="s">
        <v>921</v>
      </c>
      <c r="E27" s="3465" t="s">
        <v>922</v>
      </c>
      <c r="F27" s="3465" t="s">
        <v>840</v>
      </c>
      <c r="G27" s="3465" t="s">
        <v>841</v>
      </c>
      <c r="H27" s="3465" t="s">
        <v>925</v>
      </c>
      <c r="I27" s="3465" t="s">
        <v>735</v>
      </c>
      <c r="J27" s="3463">
        <v>42917</v>
      </c>
      <c r="K27" s="3463">
        <v>42918</v>
      </c>
      <c r="L27" s="3463">
        <v>42918</v>
      </c>
      <c r="M27" s="3463">
        <v>42919</v>
      </c>
      <c r="N27" s="3463">
        <v>42920</v>
      </c>
      <c r="O27" s="3463">
        <v>42921</v>
      </c>
      <c r="P27" s="3463">
        <v>42926</v>
      </c>
      <c r="Q27" s="3463">
        <v>42927</v>
      </c>
      <c r="R27" s="3463">
        <v>42928</v>
      </c>
      <c r="S27" s="3463">
        <v>42928</v>
      </c>
      <c r="T27" s="3463">
        <v>42929</v>
      </c>
      <c r="U27" s="3463">
        <v>42930</v>
      </c>
      <c r="V27" s="3463">
        <v>42935</v>
      </c>
      <c r="W27" s="3463">
        <v>42936</v>
      </c>
      <c r="X27" s="3463">
        <v>42938</v>
      </c>
      <c r="Y27" s="3466">
        <v>42939</v>
      </c>
    </row>
    <row r="28" spans="1:26" ht="15" hidden="1" customHeight="1" thickBot="1">
      <c r="A28" s="3464">
        <v>27</v>
      </c>
      <c r="B28" s="3465" t="s">
        <v>1045</v>
      </c>
      <c r="C28" s="3465" t="s">
        <v>216</v>
      </c>
      <c r="D28" s="3465" t="s">
        <v>926</v>
      </c>
      <c r="E28" s="3465" t="s">
        <v>1046</v>
      </c>
      <c r="F28" s="3465" t="s">
        <v>444</v>
      </c>
      <c r="G28" s="3465" t="s">
        <v>188</v>
      </c>
      <c r="H28" s="3465" t="s">
        <v>405</v>
      </c>
      <c r="I28" s="3465" t="s">
        <v>406</v>
      </c>
      <c r="J28" s="3463">
        <v>42924</v>
      </c>
      <c r="K28" s="3463">
        <v>42925</v>
      </c>
      <c r="L28" s="3463">
        <v>42925</v>
      </c>
      <c r="M28" s="3463">
        <v>42926</v>
      </c>
      <c r="N28" s="3463">
        <v>42927</v>
      </c>
      <c r="O28" s="3463">
        <v>42928</v>
      </c>
      <c r="P28" s="3463">
        <v>42933</v>
      </c>
      <c r="Q28" s="3463">
        <v>42934</v>
      </c>
      <c r="R28" s="3463">
        <v>42935</v>
      </c>
      <c r="S28" s="3463">
        <v>42935</v>
      </c>
      <c r="T28" s="3463">
        <v>42936</v>
      </c>
      <c r="U28" s="3463">
        <v>42937</v>
      </c>
      <c r="V28" s="3463">
        <v>42942</v>
      </c>
      <c r="W28" s="3463">
        <v>42943</v>
      </c>
      <c r="X28" s="3463">
        <v>42945</v>
      </c>
      <c r="Y28" s="3466">
        <v>42946</v>
      </c>
      <c r="Z28" s="2281"/>
    </row>
    <row r="29" spans="1:26" ht="15" hidden="1" customHeight="1" thickBot="1">
      <c r="A29" s="3464">
        <v>28</v>
      </c>
      <c r="B29" s="2282" t="s">
        <v>917</v>
      </c>
      <c r="C29" s="2282" t="s">
        <v>216</v>
      </c>
      <c r="D29" s="2282" t="s">
        <v>918</v>
      </c>
      <c r="E29" s="2282" t="s">
        <v>919</v>
      </c>
      <c r="F29" s="2282" t="s">
        <v>145</v>
      </c>
      <c r="G29" s="2282" t="s">
        <v>146</v>
      </c>
      <c r="H29" s="2282" t="s">
        <v>88</v>
      </c>
      <c r="I29" s="3465" t="s">
        <v>89</v>
      </c>
      <c r="J29" s="3463">
        <v>42931</v>
      </c>
      <c r="K29" s="3463">
        <v>42932</v>
      </c>
      <c r="L29" s="3463">
        <v>42932</v>
      </c>
      <c r="M29" s="3463">
        <v>42933</v>
      </c>
      <c r="N29" s="3463">
        <v>42934</v>
      </c>
      <c r="O29" s="3463">
        <v>42935</v>
      </c>
      <c r="P29" s="3463">
        <v>42940</v>
      </c>
      <c r="Q29" s="3463">
        <v>42941</v>
      </c>
      <c r="R29" s="3463">
        <v>42942</v>
      </c>
      <c r="S29" s="3463">
        <v>42942</v>
      </c>
      <c r="T29" s="3463">
        <v>42943</v>
      </c>
      <c r="U29" s="3463">
        <v>42944</v>
      </c>
      <c r="V29" s="3463">
        <v>42949</v>
      </c>
      <c r="W29" s="3463">
        <v>42950</v>
      </c>
      <c r="X29" s="3463">
        <v>42952</v>
      </c>
      <c r="Y29" s="3466">
        <v>42953</v>
      </c>
    </row>
    <row r="30" spans="1:26" ht="15" hidden="1" customHeight="1" thickBot="1">
      <c r="A30" s="3464">
        <v>29</v>
      </c>
      <c r="B30" s="3465" t="s">
        <v>920</v>
      </c>
      <c r="C30" s="3465" t="s">
        <v>216</v>
      </c>
      <c r="D30" s="3465" t="s">
        <v>921</v>
      </c>
      <c r="E30" s="3465" t="s">
        <v>922</v>
      </c>
      <c r="F30" s="3465" t="s">
        <v>850</v>
      </c>
      <c r="G30" s="3465" t="s">
        <v>851</v>
      </c>
      <c r="H30" s="3465" t="s">
        <v>771</v>
      </c>
      <c r="I30" s="3465" t="s">
        <v>737</v>
      </c>
      <c r="J30" s="3463">
        <v>42938</v>
      </c>
      <c r="K30" s="3463">
        <v>42939</v>
      </c>
      <c r="L30" s="3463">
        <v>42939</v>
      </c>
      <c r="M30" s="3463">
        <v>42940</v>
      </c>
      <c r="N30" s="3463">
        <v>42941</v>
      </c>
      <c r="O30" s="3463">
        <v>42942</v>
      </c>
      <c r="P30" s="3463">
        <v>42947</v>
      </c>
      <c r="Q30" s="3463">
        <v>42948</v>
      </c>
      <c r="R30" s="3463">
        <v>42949</v>
      </c>
      <c r="S30" s="3463">
        <v>42949</v>
      </c>
      <c r="T30" s="3463">
        <v>42950</v>
      </c>
      <c r="U30" s="3463">
        <v>42951</v>
      </c>
      <c r="V30" s="3463">
        <v>42956</v>
      </c>
      <c r="W30" s="3463">
        <v>42957</v>
      </c>
      <c r="X30" s="3463">
        <v>42959</v>
      </c>
      <c r="Y30" s="3466">
        <v>42960</v>
      </c>
    </row>
    <row r="31" spans="1:26" ht="15" hidden="1" customHeight="1" thickBot="1">
      <c r="A31" s="3464">
        <v>30</v>
      </c>
      <c r="B31" s="3465" t="s">
        <v>1045</v>
      </c>
      <c r="C31" s="3465" t="s">
        <v>216</v>
      </c>
      <c r="D31" s="3465" t="s">
        <v>926</v>
      </c>
      <c r="E31" s="3465" t="s">
        <v>1046</v>
      </c>
      <c r="F31" s="3465" t="s">
        <v>1047</v>
      </c>
      <c r="G31" s="3465" t="s">
        <v>1047</v>
      </c>
      <c r="H31" s="3465" t="s">
        <v>407</v>
      </c>
      <c r="I31" s="3465" t="s">
        <v>407</v>
      </c>
      <c r="J31" s="3463">
        <v>42945</v>
      </c>
      <c r="K31" s="3463">
        <v>42946</v>
      </c>
      <c r="L31" s="3463">
        <v>42946</v>
      </c>
      <c r="M31" s="3463">
        <v>42947</v>
      </c>
      <c r="N31" s="3463">
        <v>42948</v>
      </c>
      <c r="O31" s="3463">
        <v>42949</v>
      </c>
      <c r="P31" s="3463">
        <v>42954</v>
      </c>
      <c r="Q31" s="3463">
        <v>42955</v>
      </c>
      <c r="R31" s="3463">
        <v>42956</v>
      </c>
      <c r="S31" s="3463">
        <v>42956</v>
      </c>
      <c r="T31" s="3463">
        <v>42957</v>
      </c>
      <c r="U31" s="3463">
        <v>42958</v>
      </c>
      <c r="V31" s="3463">
        <v>42963</v>
      </c>
      <c r="W31" s="3463">
        <v>42964</v>
      </c>
      <c r="X31" s="3463">
        <v>42966</v>
      </c>
      <c r="Y31" s="3466">
        <v>42967</v>
      </c>
      <c r="Z31" s="2281"/>
    </row>
    <row r="32" spans="1:26" ht="15" hidden="1" customHeight="1" thickBot="1">
      <c r="A32" s="3464">
        <v>31</v>
      </c>
      <c r="B32" s="3465" t="s">
        <v>917</v>
      </c>
      <c r="C32" s="3465" t="s">
        <v>216</v>
      </c>
      <c r="D32" s="3465" t="s">
        <v>918</v>
      </c>
      <c r="E32" s="3465" t="s">
        <v>919</v>
      </c>
      <c r="F32" s="3468" t="s">
        <v>115</v>
      </c>
      <c r="G32" s="3468" t="s">
        <v>116</v>
      </c>
      <c r="H32" s="3465" t="s">
        <v>90</v>
      </c>
      <c r="I32" s="3465" t="s">
        <v>91</v>
      </c>
      <c r="J32" s="3463">
        <v>42952</v>
      </c>
      <c r="K32" s="3463">
        <v>42953</v>
      </c>
      <c r="L32" s="3463">
        <v>42953</v>
      </c>
      <c r="M32" s="3463">
        <v>42954</v>
      </c>
      <c r="N32" s="3463">
        <v>42955</v>
      </c>
      <c r="O32" s="3463">
        <v>42956</v>
      </c>
      <c r="P32" s="3463">
        <v>42961</v>
      </c>
      <c r="Q32" s="3463">
        <v>42962</v>
      </c>
      <c r="R32" s="3463">
        <v>42963</v>
      </c>
      <c r="S32" s="3463">
        <v>42963</v>
      </c>
      <c r="T32" s="3463">
        <v>42964</v>
      </c>
      <c r="U32" s="3463">
        <v>42965</v>
      </c>
      <c r="V32" s="3463">
        <v>42970</v>
      </c>
      <c r="W32" s="3463">
        <v>42971</v>
      </c>
      <c r="X32" s="3463">
        <v>42973</v>
      </c>
      <c r="Y32" s="3466">
        <v>42974</v>
      </c>
    </row>
    <row r="33" spans="1:26" ht="15.75" hidden="1" thickBot="1">
      <c r="A33" s="3464">
        <v>32</v>
      </c>
      <c r="B33" s="3465" t="s">
        <v>920</v>
      </c>
      <c r="C33" s="3465" t="s">
        <v>216</v>
      </c>
      <c r="D33" s="3465" t="s">
        <v>921</v>
      </c>
      <c r="E33" s="3465" t="s">
        <v>922</v>
      </c>
      <c r="F33" s="3465" t="s">
        <v>952</v>
      </c>
      <c r="G33" s="3465" t="s">
        <v>953</v>
      </c>
      <c r="H33" s="3465" t="s">
        <v>772</v>
      </c>
      <c r="I33" s="3465" t="s">
        <v>773</v>
      </c>
      <c r="J33" s="3463">
        <v>42959</v>
      </c>
      <c r="K33" s="3463">
        <v>42960</v>
      </c>
      <c r="L33" s="3463">
        <v>42960</v>
      </c>
      <c r="M33" s="3463">
        <v>42961</v>
      </c>
      <c r="N33" s="3463">
        <v>42962</v>
      </c>
      <c r="O33" s="3463">
        <v>42963</v>
      </c>
      <c r="P33" s="3463">
        <v>42968</v>
      </c>
      <c r="Q33" s="3463">
        <v>42969</v>
      </c>
      <c r="R33" s="3463">
        <v>42970</v>
      </c>
      <c r="S33" s="3463">
        <v>42970</v>
      </c>
      <c r="T33" s="3463">
        <v>42971</v>
      </c>
      <c r="U33" s="3463">
        <v>42972</v>
      </c>
      <c r="V33" s="3463">
        <v>42977</v>
      </c>
      <c r="W33" s="3463">
        <v>42978</v>
      </c>
      <c r="X33" s="3463">
        <v>42980</v>
      </c>
      <c r="Y33" s="3466">
        <v>42981</v>
      </c>
    </row>
    <row r="34" spans="1:26" ht="15.75" hidden="1" thickBot="1">
      <c r="A34" s="3464">
        <v>33</v>
      </c>
      <c r="B34" s="3465" t="s">
        <v>1045</v>
      </c>
      <c r="C34" s="3465" t="s">
        <v>216</v>
      </c>
      <c r="D34" s="3465" t="s">
        <v>926</v>
      </c>
      <c r="E34" s="3465" t="s">
        <v>1046</v>
      </c>
      <c r="F34" s="3465" t="s">
        <v>513</v>
      </c>
      <c r="G34" s="3465" t="s">
        <v>514</v>
      </c>
      <c r="H34" s="3465" t="s">
        <v>409</v>
      </c>
      <c r="I34" s="3465" t="s">
        <v>410</v>
      </c>
      <c r="J34" s="3463">
        <v>42966</v>
      </c>
      <c r="K34" s="3463">
        <v>42967</v>
      </c>
      <c r="L34" s="3463">
        <v>42967</v>
      </c>
      <c r="M34" s="3463">
        <v>42968</v>
      </c>
      <c r="N34" s="3463">
        <v>42969</v>
      </c>
      <c r="O34" s="3463">
        <v>42970</v>
      </c>
      <c r="P34" s="3463">
        <v>42975</v>
      </c>
      <c r="Q34" s="3463">
        <v>42976</v>
      </c>
      <c r="R34" s="3463">
        <v>42977</v>
      </c>
      <c r="S34" s="3463">
        <v>42977</v>
      </c>
      <c r="T34" s="3463">
        <v>42978</v>
      </c>
      <c r="U34" s="3463">
        <v>42979</v>
      </c>
      <c r="V34" s="3463">
        <v>42984</v>
      </c>
      <c r="W34" s="3463">
        <v>42985</v>
      </c>
      <c r="X34" s="3463">
        <v>42987</v>
      </c>
      <c r="Y34" s="3466">
        <v>42988</v>
      </c>
    </row>
    <row r="35" spans="1:26" ht="15.75" hidden="1" thickBot="1">
      <c r="A35" s="3464">
        <v>34</v>
      </c>
      <c r="B35" s="3465" t="s">
        <v>917</v>
      </c>
      <c r="C35" s="3465" t="s">
        <v>216</v>
      </c>
      <c r="D35" s="3465" t="s">
        <v>918</v>
      </c>
      <c r="E35" s="3465" t="s">
        <v>919</v>
      </c>
      <c r="F35" s="3468" t="s">
        <v>169</v>
      </c>
      <c r="G35" s="3468" t="s">
        <v>168</v>
      </c>
      <c r="H35" s="3465" t="s">
        <v>780</v>
      </c>
      <c r="I35" s="3465" t="s">
        <v>811</v>
      </c>
      <c r="J35" s="3463">
        <v>42973</v>
      </c>
      <c r="K35" s="3463">
        <v>42974</v>
      </c>
      <c r="L35" s="3463">
        <v>42974</v>
      </c>
      <c r="M35" s="3463">
        <v>42975</v>
      </c>
      <c r="N35" s="3463">
        <v>42976</v>
      </c>
      <c r="O35" s="3463">
        <v>42977</v>
      </c>
      <c r="P35" s="3463">
        <v>42982</v>
      </c>
      <c r="Q35" s="3463">
        <v>42983</v>
      </c>
      <c r="R35" s="3463">
        <v>42984</v>
      </c>
      <c r="S35" s="3463">
        <v>42984</v>
      </c>
      <c r="T35" s="3463">
        <v>42985</v>
      </c>
      <c r="U35" s="3463">
        <v>42986</v>
      </c>
      <c r="V35" s="3463">
        <v>42991</v>
      </c>
      <c r="W35" s="3463">
        <v>42992</v>
      </c>
      <c r="X35" s="3463">
        <v>42994</v>
      </c>
      <c r="Y35" s="3472" t="s">
        <v>1439</v>
      </c>
      <c r="Z35" s="2281"/>
    </row>
    <row r="36" spans="1:26" ht="15.75" hidden="1" thickBot="1">
      <c r="A36" s="3464">
        <v>35</v>
      </c>
      <c r="B36" s="3465" t="s">
        <v>920</v>
      </c>
      <c r="C36" s="3465" t="s">
        <v>216</v>
      </c>
      <c r="D36" s="3465" t="s">
        <v>921</v>
      </c>
      <c r="E36" s="3465" t="s">
        <v>922</v>
      </c>
      <c r="F36" s="3465" t="s">
        <v>802</v>
      </c>
      <c r="G36" s="3465" t="s">
        <v>803</v>
      </c>
      <c r="H36" s="3465" t="s">
        <v>774</v>
      </c>
      <c r="I36" s="3465" t="s">
        <v>775</v>
      </c>
      <c r="J36" s="3463">
        <v>42980</v>
      </c>
      <c r="K36" s="3463">
        <v>42981</v>
      </c>
      <c r="L36" s="3463">
        <v>42981</v>
      </c>
      <c r="M36" s="3463">
        <v>42982</v>
      </c>
      <c r="N36" s="3463">
        <v>42983</v>
      </c>
      <c r="O36" s="3463">
        <v>42984</v>
      </c>
      <c r="P36" s="3463">
        <v>42989</v>
      </c>
      <c r="Q36" s="3463">
        <v>42990</v>
      </c>
      <c r="R36" s="3463">
        <v>42991</v>
      </c>
      <c r="S36" s="3463">
        <v>42991</v>
      </c>
      <c r="T36" s="3463">
        <v>42992</v>
      </c>
      <c r="U36" s="3463">
        <v>42993</v>
      </c>
      <c r="V36" s="3463">
        <v>42998</v>
      </c>
      <c r="W36" s="3463">
        <v>42999</v>
      </c>
      <c r="X36" s="3463">
        <v>43001</v>
      </c>
      <c r="Y36" s="3466">
        <v>43002</v>
      </c>
    </row>
    <row r="37" spans="1:26" ht="15.75" hidden="1" thickBot="1">
      <c r="A37" s="3464">
        <v>36</v>
      </c>
      <c r="B37" s="3465" t="s">
        <v>1045</v>
      </c>
      <c r="C37" s="3465" t="s">
        <v>216</v>
      </c>
      <c r="D37" s="3465" t="s">
        <v>926</v>
      </c>
      <c r="E37" s="3465" t="s">
        <v>1046</v>
      </c>
      <c r="F37" s="3465" t="s">
        <v>724</v>
      </c>
      <c r="G37" s="3465" t="s">
        <v>724</v>
      </c>
      <c r="H37" s="3465" t="s">
        <v>481</v>
      </c>
      <c r="I37" s="3465" t="s">
        <v>482</v>
      </c>
      <c r="J37" s="3463">
        <v>42987</v>
      </c>
      <c r="K37" s="3463">
        <v>42988</v>
      </c>
      <c r="L37" s="3463">
        <v>42988</v>
      </c>
      <c r="M37" s="3463">
        <v>42989</v>
      </c>
      <c r="N37" s="3463">
        <v>42990</v>
      </c>
      <c r="O37" s="3463">
        <v>42991</v>
      </c>
      <c r="P37" s="3463">
        <v>42996</v>
      </c>
      <c r="Q37" s="3463">
        <v>42997</v>
      </c>
      <c r="R37" s="3463">
        <v>42998</v>
      </c>
      <c r="S37" s="3463">
        <v>42998</v>
      </c>
      <c r="T37" s="3463">
        <v>42999</v>
      </c>
      <c r="U37" s="3463">
        <v>43000</v>
      </c>
      <c r="V37" s="3463">
        <v>43005</v>
      </c>
      <c r="W37" s="3463">
        <v>43006</v>
      </c>
      <c r="X37" s="3463">
        <v>43008</v>
      </c>
      <c r="Y37" s="3466">
        <v>43009</v>
      </c>
    </row>
    <row r="38" spans="1:26" ht="15.75" hidden="1" thickBot="1">
      <c r="A38" s="3464">
        <v>37</v>
      </c>
      <c r="B38" s="3465" t="s">
        <v>1440</v>
      </c>
      <c r="C38" s="3465" t="s">
        <v>216</v>
      </c>
      <c r="D38" s="3465" t="s">
        <v>1441</v>
      </c>
      <c r="E38" s="3465" t="s">
        <v>1442</v>
      </c>
      <c r="F38" s="3468" t="s">
        <v>752</v>
      </c>
      <c r="G38" s="3468" t="s">
        <v>753</v>
      </c>
      <c r="H38" s="3465" t="s">
        <v>1443</v>
      </c>
      <c r="I38" s="3465" t="s">
        <v>1444</v>
      </c>
      <c r="J38" s="3473" t="s">
        <v>1445</v>
      </c>
      <c r="K38" s="3463">
        <v>42995</v>
      </c>
      <c r="L38" s="3463">
        <v>42995</v>
      </c>
      <c r="M38" s="3463">
        <v>42996</v>
      </c>
      <c r="N38" s="3463">
        <v>42997</v>
      </c>
      <c r="O38" s="3463">
        <v>42998</v>
      </c>
      <c r="P38" s="3463">
        <v>43003</v>
      </c>
      <c r="Q38" s="3463">
        <v>43004</v>
      </c>
      <c r="R38" s="3463">
        <v>43005</v>
      </c>
      <c r="S38" s="3463">
        <v>43005</v>
      </c>
      <c r="T38" s="3463">
        <v>43006</v>
      </c>
      <c r="U38" s="3463">
        <v>43007</v>
      </c>
      <c r="V38" s="3463">
        <v>43012</v>
      </c>
      <c r="W38" s="3463">
        <v>43013</v>
      </c>
      <c r="X38" s="3463">
        <v>43015</v>
      </c>
      <c r="Y38" s="3472" t="s">
        <v>1385</v>
      </c>
      <c r="Z38" s="2281"/>
    </row>
    <row r="39" spans="1:26" ht="15.75" hidden="1" thickBot="1">
      <c r="A39" s="3464">
        <v>38</v>
      </c>
      <c r="B39" s="3465" t="s">
        <v>920</v>
      </c>
      <c r="C39" s="3465" t="s">
        <v>216</v>
      </c>
      <c r="D39" s="3465" t="s">
        <v>921</v>
      </c>
      <c r="E39" s="3465" t="s">
        <v>922</v>
      </c>
      <c r="F39" s="3465" t="s">
        <v>151</v>
      </c>
      <c r="G39" s="3465" t="s">
        <v>152</v>
      </c>
      <c r="H39" s="3465" t="s">
        <v>776</v>
      </c>
      <c r="I39" s="3465" t="s">
        <v>777</v>
      </c>
      <c r="J39" s="3463">
        <v>43001</v>
      </c>
      <c r="K39" s="3463">
        <v>43002</v>
      </c>
      <c r="L39" s="3463">
        <v>43002</v>
      </c>
      <c r="M39" s="3463">
        <v>43003</v>
      </c>
      <c r="N39" s="3463">
        <v>43004</v>
      </c>
      <c r="O39" s="3463">
        <v>43005</v>
      </c>
      <c r="P39" s="3463">
        <v>43010</v>
      </c>
      <c r="Q39" s="3463">
        <v>43011</v>
      </c>
      <c r="R39" s="3463">
        <v>43012</v>
      </c>
      <c r="S39" s="3463">
        <v>43012</v>
      </c>
      <c r="T39" s="3463">
        <v>43013</v>
      </c>
      <c r="U39" s="3463">
        <v>43014</v>
      </c>
      <c r="V39" s="3463">
        <v>43019</v>
      </c>
      <c r="W39" s="3463">
        <v>43020</v>
      </c>
      <c r="X39" s="3463">
        <v>43022</v>
      </c>
      <c r="Y39" s="3466">
        <v>43023</v>
      </c>
    </row>
    <row r="40" spans="1:26" ht="15.75" hidden="1" thickBot="1">
      <c r="A40" s="3464">
        <v>39</v>
      </c>
      <c r="B40" s="3465" t="s">
        <v>1045</v>
      </c>
      <c r="C40" s="3465" t="s">
        <v>216</v>
      </c>
      <c r="D40" s="3465" t="s">
        <v>926</v>
      </c>
      <c r="E40" s="3465" t="s">
        <v>1046</v>
      </c>
      <c r="F40" s="3465" t="s">
        <v>979</v>
      </c>
      <c r="G40" s="3465" t="s">
        <v>980</v>
      </c>
      <c r="H40" s="3465" t="s">
        <v>71</v>
      </c>
      <c r="I40" s="3465" t="s">
        <v>72</v>
      </c>
      <c r="J40" s="3463">
        <v>43008</v>
      </c>
      <c r="K40" s="3463">
        <v>43009</v>
      </c>
      <c r="L40" s="3463">
        <v>43009</v>
      </c>
      <c r="M40" s="3463">
        <v>43010</v>
      </c>
      <c r="N40" s="3463">
        <v>43011</v>
      </c>
      <c r="O40" s="3463">
        <v>43012</v>
      </c>
      <c r="P40" s="3463">
        <v>43017</v>
      </c>
      <c r="Q40" s="3463">
        <v>43018</v>
      </c>
      <c r="R40" s="3463">
        <v>43019</v>
      </c>
      <c r="S40" s="3463">
        <v>43019</v>
      </c>
      <c r="T40" s="3463">
        <v>43020</v>
      </c>
      <c r="U40" s="3463">
        <v>43021</v>
      </c>
      <c r="V40" s="3463">
        <v>43026</v>
      </c>
      <c r="W40" s="3463">
        <v>43027</v>
      </c>
      <c r="X40" s="3463">
        <v>43029</v>
      </c>
      <c r="Y40" s="3466">
        <v>43030</v>
      </c>
    </row>
    <row r="41" spans="1:26" ht="15.75" hidden="1" thickBot="1">
      <c r="A41" s="3464">
        <v>40</v>
      </c>
      <c r="B41" s="4779" t="s">
        <v>82</v>
      </c>
      <c r="C41" s="4780"/>
      <c r="D41" s="4780"/>
      <c r="E41" s="4780"/>
      <c r="F41" s="4780"/>
      <c r="G41" s="4780"/>
      <c r="H41" s="4780"/>
      <c r="I41" s="4780"/>
      <c r="J41" s="4780"/>
      <c r="K41" s="4780"/>
      <c r="L41" s="4780"/>
      <c r="M41" s="4780"/>
      <c r="N41" s="4780"/>
      <c r="O41" s="4780"/>
      <c r="P41" s="4780"/>
      <c r="Q41" s="4780"/>
      <c r="R41" s="4780"/>
      <c r="S41" s="4780"/>
      <c r="T41" s="4780"/>
      <c r="U41" s="4780"/>
      <c r="V41" s="4780"/>
      <c r="W41" s="4780"/>
      <c r="X41" s="4780"/>
      <c r="Y41" s="4781"/>
      <c r="Z41" s="2281"/>
    </row>
    <row r="42" spans="1:26" ht="15.75" hidden="1" thickBot="1">
      <c r="A42" s="3464">
        <v>41</v>
      </c>
      <c r="B42" s="3465" t="s">
        <v>920</v>
      </c>
      <c r="C42" s="3465" t="s">
        <v>216</v>
      </c>
      <c r="D42" s="3465" t="s">
        <v>921</v>
      </c>
      <c r="E42" s="3465" t="s">
        <v>922</v>
      </c>
      <c r="F42" s="3465" t="s">
        <v>153</v>
      </c>
      <c r="G42" s="3465" t="s">
        <v>153</v>
      </c>
      <c r="H42" s="3465" t="s">
        <v>965</v>
      </c>
      <c r="I42" s="3465" t="s">
        <v>966</v>
      </c>
      <c r="J42" s="3463">
        <v>43022</v>
      </c>
      <c r="K42" s="3463">
        <v>43023</v>
      </c>
      <c r="L42" s="3463">
        <v>43023</v>
      </c>
      <c r="M42" s="3463">
        <v>43024</v>
      </c>
      <c r="N42" s="3463">
        <v>43025</v>
      </c>
      <c r="O42" s="3463">
        <v>43026</v>
      </c>
      <c r="P42" s="3463">
        <v>43031</v>
      </c>
      <c r="Q42" s="3463">
        <v>43032</v>
      </c>
      <c r="R42" s="3463">
        <v>43033</v>
      </c>
      <c r="S42" s="3463">
        <v>43033</v>
      </c>
      <c r="T42" s="3463">
        <v>43034</v>
      </c>
      <c r="U42" s="3463">
        <v>43035</v>
      </c>
      <c r="V42" s="3463">
        <v>43040</v>
      </c>
      <c r="W42" s="3463">
        <v>43041</v>
      </c>
      <c r="X42" s="3463">
        <v>43043</v>
      </c>
      <c r="Y42" s="3466">
        <v>43044</v>
      </c>
    </row>
    <row r="43" spans="1:26" ht="15.75" hidden="1" thickBot="1">
      <c r="A43" s="3464">
        <v>42</v>
      </c>
      <c r="B43" s="3465" t="s">
        <v>1045</v>
      </c>
      <c r="C43" s="3465" t="s">
        <v>216</v>
      </c>
      <c r="D43" s="3465" t="s">
        <v>926</v>
      </c>
      <c r="E43" s="3465" t="s">
        <v>1046</v>
      </c>
      <c r="F43" s="3465" t="s">
        <v>532</v>
      </c>
      <c r="G43" s="3465" t="s">
        <v>976</v>
      </c>
      <c r="H43" s="3465" t="s">
        <v>73</v>
      </c>
      <c r="I43" s="3465" t="s">
        <v>74</v>
      </c>
      <c r="J43" s="3463">
        <v>43029</v>
      </c>
      <c r="K43" s="3463">
        <v>43030</v>
      </c>
      <c r="L43" s="3463">
        <v>43030</v>
      </c>
      <c r="M43" s="3463">
        <v>43031</v>
      </c>
      <c r="N43" s="3463">
        <v>43032</v>
      </c>
      <c r="O43" s="3463">
        <v>43033</v>
      </c>
      <c r="P43" s="3463">
        <v>43038</v>
      </c>
      <c r="Q43" s="3463">
        <v>43039</v>
      </c>
      <c r="R43" s="3463">
        <v>43040</v>
      </c>
      <c r="S43" s="3463">
        <v>43040</v>
      </c>
      <c r="T43" s="3463">
        <v>43041</v>
      </c>
      <c r="U43" s="3463">
        <v>43042</v>
      </c>
      <c r="V43" s="3463">
        <v>43047</v>
      </c>
      <c r="W43" s="3463">
        <v>43048</v>
      </c>
      <c r="X43" s="3463">
        <v>43050</v>
      </c>
      <c r="Y43" s="3466">
        <v>43051</v>
      </c>
    </row>
    <row r="44" spans="1:26" ht="15.75" hidden="1" thickBot="1">
      <c r="A44" s="3464">
        <v>43</v>
      </c>
      <c r="B44" s="1271" t="s">
        <v>1653</v>
      </c>
      <c r="C44" s="3465" t="s">
        <v>216</v>
      </c>
      <c r="D44" s="3465" t="s">
        <v>1654</v>
      </c>
      <c r="E44" s="3465" t="s">
        <v>1655</v>
      </c>
      <c r="F44" s="3468" t="s">
        <v>111</v>
      </c>
      <c r="G44" s="3468" t="s">
        <v>112</v>
      </c>
      <c r="H44" s="3465" t="s">
        <v>111</v>
      </c>
      <c r="I44" s="3465" t="s">
        <v>112</v>
      </c>
      <c r="J44" s="3473" t="s">
        <v>1656</v>
      </c>
      <c r="K44" s="3463">
        <v>43037</v>
      </c>
      <c r="L44" s="3463">
        <v>43037</v>
      </c>
      <c r="M44" s="3463">
        <v>43038</v>
      </c>
      <c r="N44" s="3463">
        <v>43039</v>
      </c>
      <c r="O44" s="3463">
        <v>43040</v>
      </c>
      <c r="P44" s="3463">
        <v>43045</v>
      </c>
      <c r="Q44" s="3463">
        <v>43046</v>
      </c>
      <c r="R44" s="3463">
        <v>43047</v>
      </c>
      <c r="S44" s="3463">
        <v>43047</v>
      </c>
      <c r="T44" s="3463">
        <v>43048</v>
      </c>
      <c r="U44" s="3463">
        <v>43049</v>
      </c>
      <c r="V44" s="3463">
        <v>43054</v>
      </c>
      <c r="W44" s="3463">
        <v>43055</v>
      </c>
      <c r="X44" s="3463">
        <v>43057</v>
      </c>
      <c r="Y44" s="3466">
        <v>43058</v>
      </c>
      <c r="Z44" s="2281"/>
    </row>
    <row r="45" spans="1:26" ht="15.75" hidden="1" thickBot="1">
      <c r="A45" s="3464">
        <v>44</v>
      </c>
      <c r="B45" s="3465" t="s">
        <v>920</v>
      </c>
      <c r="C45" s="3465" t="s">
        <v>216</v>
      </c>
      <c r="D45" s="3465" t="s">
        <v>921</v>
      </c>
      <c r="E45" s="3465" t="s">
        <v>922</v>
      </c>
      <c r="F45" s="3465" t="s">
        <v>750</v>
      </c>
      <c r="G45" s="3465" t="s">
        <v>751</v>
      </c>
      <c r="H45" s="3465" t="s">
        <v>967</v>
      </c>
      <c r="I45" s="3465" t="s">
        <v>968</v>
      </c>
      <c r="J45" s="3463">
        <v>43043</v>
      </c>
      <c r="K45" s="3463">
        <v>43044</v>
      </c>
      <c r="L45" s="3463">
        <v>43044</v>
      </c>
      <c r="M45" s="3463">
        <v>43045</v>
      </c>
      <c r="N45" s="3463">
        <v>43046</v>
      </c>
      <c r="O45" s="3463">
        <v>43047</v>
      </c>
      <c r="P45" s="3463">
        <v>43052</v>
      </c>
      <c r="Q45" s="3463">
        <v>43053</v>
      </c>
      <c r="R45" s="3463">
        <v>43054</v>
      </c>
      <c r="S45" s="3463">
        <v>43054</v>
      </c>
      <c r="T45" s="3463">
        <v>43055</v>
      </c>
      <c r="U45" s="3463">
        <v>43056</v>
      </c>
      <c r="V45" s="3463">
        <v>43061</v>
      </c>
      <c r="W45" s="3463">
        <v>43062</v>
      </c>
      <c r="X45" s="3463">
        <v>43064</v>
      </c>
      <c r="Y45" s="3466">
        <v>43065</v>
      </c>
    </row>
    <row r="46" spans="1:26" ht="15">
      <c r="A46" s="4799" t="s">
        <v>127</v>
      </c>
      <c r="B46" s="4791" t="s">
        <v>0</v>
      </c>
      <c r="C46" s="4794" t="s">
        <v>94</v>
      </c>
      <c r="D46" s="4797" t="s">
        <v>742</v>
      </c>
      <c r="E46" s="4797"/>
      <c r="F46" s="4797" t="s">
        <v>18</v>
      </c>
      <c r="G46" s="4797"/>
      <c r="H46" s="4797"/>
      <c r="I46" s="4797"/>
      <c r="J46" s="4776" t="s">
        <v>135</v>
      </c>
      <c r="K46" s="4776"/>
      <c r="L46" s="4776" t="s">
        <v>914</v>
      </c>
      <c r="M46" s="4776"/>
      <c r="N46" s="4776" t="s">
        <v>25</v>
      </c>
      <c r="O46" s="4776"/>
      <c r="P46" s="4776" t="s">
        <v>618</v>
      </c>
      <c r="Q46" s="4776"/>
      <c r="R46" s="4776" t="s">
        <v>799</v>
      </c>
      <c r="S46" s="4776"/>
      <c r="T46" s="4776" t="s">
        <v>619</v>
      </c>
      <c r="U46" s="4776"/>
      <c r="V46" s="4776" t="s">
        <v>5</v>
      </c>
      <c r="W46" s="4776"/>
      <c r="X46" s="4776" t="s">
        <v>135</v>
      </c>
      <c r="Y46" s="4777"/>
    </row>
    <row r="47" spans="1:26" ht="15">
      <c r="A47" s="4800"/>
      <c r="B47" s="4792"/>
      <c r="C47" s="4795"/>
      <c r="D47" s="4798"/>
      <c r="E47" s="4798"/>
      <c r="F47" s="4798"/>
      <c r="G47" s="4798"/>
      <c r="H47" s="4798"/>
      <c r="I47" s="4798"/>
      <c r="J47" s="4774" t="s">
        <v>22</v>
      </c>
      <c r="K47" s="4774"/>
      <c r="L47" s="4774" t="s">
        <v>97</v>
      </c>
      <c r="M47" s="4774"/>
      <c r="N47" s="4774" t="s">
        <v>32</v>
      </c>
      <c r="O47" s="4774"/>
      <c r="P47" s="4774" t="s">
        <v>119</v>
      </c>
      <c r="Q47" s="4774"/>
      <c r="R47" s="4774" t="s">
        <v>784</v>
      </c>
      <c r="S47" s="4774"/>
      <c r="T47" s="4774" t="s">
        <v>615</v>
      </c>
      <c r="U47" s="4774"/>
      <c r="V47" s="4774" t="s">
        <v>21</v>
      </c>
      <c r="W47" s="4774"/>
      <c r="X47" s="4774" t="s">
        <v>22</v>
      </c>
      <c r="Y47" s="4778"/>
    </row>
    <row r="48" spans="1:26" ht="15">
      <c r="A48" s="4800"/>
      <c r="B48" s="4792"/>
      <c r="C48" s="4795"/>
      <c r="D48" s="4798" t="s">
        <v>745</v>
      </c>
      <c r="E48" s="4798" t="s">
        <v>372</v>
      </c>
      <c r="F48" s="4798" t="s">
        <v>745</v>
      </c>
      <c r="G48" s="4798"/>
      <c r="H48" s="4798" t="s">
        <v>19</v>
      </c>
      <c r="I48" s="4798"/>
      <c r="J48" s="3459" t="s">
        <v>3</v>
      </c>
      <c r="K48" s="3459" t="s">
        <v>1</v>
      </c>
      <c r="L48" s="3459" t="s">
        <v>3</v>
      </c>
      <c r="M48" s="3459" t="s">
        <v>1</v>
      </c>
      <c r="N48" s="3459" t="s">
        <v>3</v>
      </c>
      <c r="O48" s="3459" t="s">
        <v>1</v>
      </c>
      <c r="P48" s="3459" t="s">
        <v>3</v>
      </c>
      <c r="Q48" s="3459" t="s">
        <v>1</v>
      </c>
      <c r="R48" s="3459" t="s">
        <v>3</v>
      </c>
      <c r="S48" s="3459" t="s">
        <v>1</v>
      </c>
      <c r="T48" s="3459" t="s">
        <v>3</v>
      </c>
      <c r="U48" s="3459" t="s">
        <v>1</v>
      </c>
      <c r="V48" s="3459" t="s">
        <v>3</v>
      </c>
      <c r="W48" s="3459" t="s">
        <v>1</v>
      </c>
      <c r="X48" s="3459" t="s">
        <v>3</v>
      </c>
      <c r="Y48" s="3460" t="s">
        <v>1</v>
      </c>
    </row>
    <row r="49" spans="1:26" ht="15.6" customHeight="1">
      <c r="A49" s="4800"/>
      <c r="B49" s="4792"/>
      <c r="C49" s="4795"/>
      <c r="D49" s="4798"/>
      <c r="E49" s="4798"/>
      <c r="F49" s="4798"/>
      <c r="G49" s="4798"/>
      <c r="H49" s="4798"/>
      <c r="I49" s="4798"/>
      <c r="J49" s="3461" t="s">
        <v>8</v>
      </c>
      <c r="K49" s="3461" t="s">
        <v>9</v>
      </c>
      <c r="L49" s="3461" t="s">
        <v>9</v>
      </c>
      <c r="M49" s="3461" t="s">
        <v>10</v>
      </c>
      <c r="N49" s="3461" t="s">
        <v>11</v>
      </c>
      <c r="O49" s="3461" t="s">
        <v>11</v>
      </c>
      <c r="P49" s="3461" t="s">
        <v>10</v>
      </c>
      <c r="Q49" s="3461" t="s">
        <v>14</v>
      </c>
      <c r="R49" s="3461" t="s">
        <v>11</v>
      </c>
      <c r="S49" s="3461" t="s">
        <v>11</v>
      </c>
      <c r="T49" s="3461" t="s">
        <v>12</v>
      </c>
      <c r="U49" s="3461" t="s">
        <v>7</v>
      </c>
      <c r="V49" s="3461" t="s">
        <v>11</v>
      </c>
      <c r="W49" s="3461" t="s">
        <v>11</v>
      </c>
      <c r="X49" s="3461" t="s">
        <v>8</v>
      </c>
      <c r="Y49" s="3462" t="s">
        <v>9</v>
      </c>
    </row>
    <row r="50" spans="1:26" ht="15.75" hidden="1" customHeight="1">
      <c r="A50" s="4801"/>
      <c r="B50" s="4793"/>
      <c r="C50" s="4796"/>
      <c r="D50" s="4802"/>
      <c r="E50" s="4802"/>
      <c r="F50" s="4802"/>
      <c r="G50" s="4802"/>
      <c r="H50" s="4802"/>
      <c r="I50" s="4802"/>
      <c r="J50" s="2275" t="s">
        <v>77</v>
      </c>
      <c r="K50" s="2275" t="s">
        <v>217</v>
      </c>
      <c r="L50" s="2276" t="s">
        <v>34</v>
      </c>
      <c r="M50" s="2276" t="s">
        <v>217</v>
      </c>
      <c r="N50" s="2275" t="s">
        <v>61</v>
      </c>
      <c r="O50" s="2276" t="s">
        <v>59</v>
      </c>
      <c r="P50" s="2275" t="s">
        <v>134</v>
      </c>
      <c r="Q50" s="2276" t="s">
        <v>134</v>
      </c>
      <c r="R50" s="2275" t="s">
        <v>79</v>
      </c>
      <c r="S50" s="2275" t="s">
        <v>59</v>
      </c>
      <c r="T50" s="2275" t="s">
        <v>134</v>
      </c>
      <c r="U50" s="2275" t="s">
        <v>77</v>
      </c>
      <c r="V50" s="2275" t="s">
        <v>164</v>
      </c>
      <c r="W50" s="2275" t="s">
        <v>84</v>
      </c>
      <c r="X50" s="2275" t="s">
        <v>77</v>
      </c>
      <c r="Y50" s="2277" t="s">
        <v>217</v>
      </c>
    </row>
    <row r="51" spans="1:26" ht="15" hidden="1" customHeight="1">
      <c r="A51" s="3464">
        <v>45</v>
      </c>
      <c r="B51" s="3465" t="s">
        <v>1045</v>
      </c>
      <c r="C51" s="3465" t="s">
        <v>216</v>
      </c>
      <c r="D51" s="3465" t="s">
        <v>926</v>
      </c>
      <c r="E51" s="3465" t="s">
        <v>1046</v>
      </c>
      <c r="F51" s="3465" t="s">
        <v>347</v>
      </c>
      <c r="G51" s="3465" t="s">
        <v>348</v>
      </c>
      <c r="H51" s="3465" t="s">
        <v>960</v>
      </c>
      <c r="I51" s="3465" t="s">
        <v>961</v>
      </c>
      <c r="J51" s="3463">
        <v>43050</v>
      </c>
      <c r="K51" s="3463">
        <v>43051</v>
      </c>
      <c r="L51" s="3463">
        <v>43051</v>
      </c>
      <c r="M51" s="3463">
        <v>43052</v>
      </c>
      <c r="N51" s="3463">
        <v>43054</v>
      </c>
      <c r="O51" s="3463">
        <v>43054</v>
      </c>
      <c r="P51" s="3463">
        <v>43059</v>
      </c>
      <c r="Q51" s="3463">
        <v>43060</v>
      </c>
      <c r="R51" s="3463">
        <v>43061</v>
      </c>
      <c r="S51" s="3463">
        <v>43061</v>
      </c>
      <c r="T51" s="3463">
        <v>43062</v>
      </c>
      <c r="U51" s="3463">
        <v>43063</v>
      </c>
      <c r="V51" s="3463">
        <v>43068</v>
      </c>
      <c r="W51" s="3463">
        <v>43069</v>
      </c>
      <c r="X51" s="3463">
        <v>43071</v>
      </c>
      <c r="Y51" s="3466">
        <v>43072</v>
      </c>
    </row>
    <row r="52" spans="1:26" ht="15" hidden="1" customHeight="1">
      <c r="A52" s="3464">
        <v>46</v>
      </c>
      <c r="B52" s="1271" t="s">
        <v>1653</v>
      </c>
      <c r="C52" s="3465" t="s">
        <v>216</v>
      </c>
      <c r="D52" s="3465" t="s">
        <v>1654</v>
      </c>
      <c r="E52" s="3465" t="s">
        <v>1655</v>
      </c>
      <c r="F52" s="3468" t="s">
        <v>66</v>
      </c>
      <c r="G52" s="3468" t="s">
        <v>67</v>
      </c>
      <c r="H52" s="3465" t="s">
        <v>66</v>
      </c>
      <c r="I52" s="3465" t="s">
        <v>67</v>
      </c>
      <c r="J52" s="3463">
        <v>43057</v>
      </c>
      <c r="K52" s="3463">
        <v>43058</v>
      </c>
      <c r="L52" s="3463">
        <v>43058</v>
      </c>
      <c r="M52" s="3463">
        <v>43059</v>
      </c>
      <c r="N52" s="3463">
        <v>43061</v>
      </c>
      <c r="O52" s="3463">
        <v>43061</v>
      </c>
      <c r="P52" s="3463">
        <v>43066</v>
      </c>
      <c r="Q52" s="3463">
        <v>43067</v>
      </c>
      <c r="R52" s="3463">
        <v>43068</v>
      </c>
      <c r="S52" s="3463">
        <v>43068</v>
      </c>
      <c r="T52" s="3463">
        <v>43069</v>
      </c>
      <c r="U52" s="3463">
        <v>43070</v>
      </c>
      <c r="V52" s="3463">
        <v>43075</v>
      </c>
      <c r="W52" s="3463">
        <v>43076</v>
      </c>
      <c r="X52" s="3463">
        <v>43078</v>
      </c>
      <c r="Y52" s="3463">
        <v>43079</v>
      </c>
      <c r="Z52" s="2281"/>
    </row>
    <row r="53" spans="1:26" ht="15" hidden="1" customHeight="1">
      <c r="A53" s="3464">
        <v>47</v>
      </c>
      <c r="B53" s="3465" t="s">
        <v>920</v>
      </c>
      <c r="C53" s="3465" t="s">
        <v>216</v>
      </c>
      <c r="D53" s="3465" t="s">
        <v>921</v>
      </c>
      <c r="E53" s="3465" t="s">
        <v>922</v>
      </c>
      <c r="F53" s="3465" t="s">
        <v>752</v>
      </c>
      <c r="G53" s="3465" t="s">
        <v>753</v>
      </c>
      <c r="H53" s="3465" t="s">
        <v>1223</v>
      </c>
      <c r="I53" s="3465" t="s">
        <v>1224</v>
      </c>
      <c r="J53" s="3463">
        <v>43064</v>
      </c>
      <c r="K53" s="3463">
        <v>43065</v>
      </c>
      <c r="L53" s="3463">
        <v>43065</v>
      </c>
      <c r="M53" s="3463">
        <v>43066</v>
      </c>
      <c r="N53" s="3463">
        <v>43068</v>
      </c>
      <c r="O53" s="3463">
        <v>43068</v>
      </c>
      <c r="P53" s="3463">
        <v>43073</v>
      </c>
      <c r="Q53" s="3463">
        <v>43074</v>
      </c>
      <c r="R53" s="3463">
        <v>43075</v>
      </c>
      <c r="S53" s="3463">
        <v>43075</v>
      </c>
      <c r="T53" s="3463">
        <v>43076</v>
      </c>
      <c r="U53" s="3463">
        <v>43077</v>
      </c>
      <c r="V53" s="3463">
        <v>43082</v>
      </c>
      <c r="W53" s="3463">
        <v>43082</v>
      </c>
      <c r="X53" s="3463">
        <v>43085</v>
      </c>
      <c r="Y53" s="3463">
        <v>43086</v>
      </c>
    </row>
    <row r="54" spans="1:26" ht="15" hidden="1" customHeight="1">
      <c r="A54" s="3464">
        <v>48</v>
      </c>
      <c r="B54" s="3474" t="s">
        <v>1045</v>
      </c>
      <c r="C54" s="3465" t="s">
        <v>216</v>
      </c>
      <c r="D54" s="3465" t="s">
        <v>926</v>
      </c>
      <c r="E54" s="3465" t="s">
        <v>1046</v>
      </c>
      <c r="F54" s="3465" t="s">
        <v>350</v>
      </c>
      <c r="G54" s="3465" t="s">
        <v>351</v>
      </c>
      <c r="H54" s="3465" t="s">
        <v>1580</v>
      </c>
      <c r="I54" s="3465" t="s">
        <v>962</v>
      </c>
      <c r="J54" s="3463">
        <v>43071</v>
      </c>
      <c r="K54" s="3463">
        <v>43072</v>
      </c>
      <c r="L54" s="3463">
        <v>43072</v>
      </c>
      <c r="M54" s="3463">
        <v>43073</v>
      </c>
      <c r="N54" s="3463">
        <v>43075</v>
      </c>
      <c r="O54" s="3463">
        <v>43075</v>
      </c>
      <c r="P54" s="3463">
        <v>43080</v>
      </c>
      <c r="Q54" s="3463">
        <v>43081</v>
      </c>
      <c r="R54" s="3463">
        <v>43082</v>
      </c>
      <c r="S54" s="3463">
        <v>43082</v>
      </c>
      <c r="T54" s="3463">
        <v>43083</v>
      </c>
      <c r="U54" s="3463">
        <v>43084</v>
      </c>
      <c r="V54" s="3463">
        <v>43089</v>
      </c>
      <c r="W54" s="3463">
        <v>43089</v>
      </c>
      <c r="X54" s="3463">
        <v>43099</v>
      </c>
      <c r="Y54" s="3463">
        <v>43100</v>
      </c>
    </row>
    <row r="55" spans="1:26" ht="15" hidden="1" customHeight="1">
      <c r="A55" s="3464">
        <v>49</v>
      </c>
      <c r="B55" s="1939" t="s">
        <v>1653</v>
      </c>
      <c r="C55" s="3465" t="s">
        <v>216</v>
      </c>
      <c r="D55" s="3465" t="s">
        <v>1654</v>
      </c>
      <c r="E55" s="3465" t="s">
        <v>1655</v>
      </c>
      <c r="F55" s="3468" t="s">
        <v>68</v>
      </c>
      <c r="G55" s="3468" t="s">
        <v>69</v>
      </c>
      <c r="H55" s="3465" t="s">
        <v>68</v>
      </c>
      <c r="I55" s="3465" t="s">
        <v>69</v>
      </c>
      <c r="J55" s="3463">
        <v>43078</v>
      </c>
      <c r="K55" s="3463">
        <v>43079</v>
      </c>
      <c r="L55" s="3463">
        <v>43079</v>
      </c>
      <c r="M55" s="3463">
        <v>43080</v>
      </c>
      <c r="N55" s="3463">
        <v>43082</v>
      </c>
      <c r="O55" s="3463">
        <v>43082</v>
      </c>
      <c r="P55" s="3463">
        <v>43087</v>
      </c>
      <c r="Q55" s="3463">
        <v>43088</v>
      </c>
      <c r="R55" s="3463">
        <v>43089</v>
      </c>
      <c r="S55" s="3463">
        <v>43089</v>
      </c>
      <c r="T55" s="3463">
        <v>43090</v>
      </c>
      <c r="U55" s="3463">
        <v>43091</v>
      </c>
      <c r="V55" s="3463">
        <v>43096</v>
      </c>
      <c r="W55" s="3463">
        <v>43096</v>
      </c>
      <c r="X55" s="3463">
        <v>43106</v>
      </c>
      <c r="Y55" s="3463">
        <v>43107</v>
      </c>
    </row>
    <row r="56" spans="1:26" ht="15" hidden="1" customHeight="1">
      <c r="A56" s="3464">
        <v>50</v>
      </c>
      <c r="B56" s="3474" t="s">
        <v>920</v>
      </c>
      <c r="C56" s="3465" t="s">
        <v>216</v>
      </c>
      <c r="D56" s="3465" t="s">
        <v>921</v>
      </c>
      <c r="E56" s="3465" t="s">
        <v>922</v>
      </c>
      <c r="F56" s="3465" t="s">
        <v>199</v>
      </c>
      <c r="G56" s="3465" t="s">
        <v>199</v>
      </c>
      <c r="H56" s="3465" t="s">
        <v>1657</v>
      </c>
      <c r="I56" s="3465" t="s">
        <v>1225</v>
      </c>
      <c r="J56" s="3463">
        <v>43085</v>
      </c>
      <c r="K56" s="3463">
        <v>43086</v>
      </c>
      <c r="L56" s="3463">
        <v>43086</v>
      </c>
      <c r="M56" s="3463">
        <v>43087</v>
      </c>
      <c r="N56" s="3463">
        <v>43089</v>
      </c>
      <c r="O56" s="3463">
        <v>43089</v>
      </c>
      <c r="P56" s="3463">
        <v>43094</v>
      </c>
      <c r="Q56" s="3463">
        <v>43095</v>
      </c>
      <c r="R56" s="3463">
        <v>43096</v>
      </c>
      <c r="S56" s="3463">
        <v>43096</v>
      </c>
      <c r="T56" s="3463">
        <v>43097</v>
      </c>
      <c r="U56" s="3463">
        <v>43098</v>
      </c>
      <c r="V56" s="3463">
        <v>43103</v>
      </c>
      <c r="W56" s="3463">
        <v>42738</v>
      </c>
      <c r="X56" s="3463">
        <v>43113</v>
      </c>
      <c r="Y56" s="3463">
        <v>43114</v>
      </c>
    </row>
    <row r="57" spans="1:26" ht="15" hidden="1" customHeight="1">
      <c r="A57" s="3464">
        <v>51</v>
      </c>
      <c r="B57" s="3475" t="s">
        <v>82</v>
      </c>
      <c r="C57" s="3476"/>
      <c r="D57" s="3476"/>
      <c r="E57" s="3476"/>
      <c r="F57" s="3476"/>
      <c r="G57" s="3476"/>
      <c r="H57" s="3476"/>
      <c r="I57" s="3476"/>
      <c r="J57" s="3477">
        <f>J56+7</f>
        <v>43092</v>
      </c>
      <c r="K57" s="3477">
        <f t="shared" ref="K57:Y57" si="0">K56+7</f>
        <v>43093</v>
      </c>
      <c r="L57" s="3477">
        <f t="shared" si="0"/>
        <v>43093</v>
      </c>
      <c r="M57" s="3477">
        <f t="shared" si="0"/>
        <v>43094</v>
      </c>
      <c r="N57" s="3477">
        <f t="shared" si="0"/>
        <v>43096</v>
      </c>
      <c r="O57" s="3477">
        <f t="shared" si="0"/>
        <v>43096</v>
      </c>
      <c r="P57" s="3477">
        <f t="shared" si="0"/>
        <v>43101</v>
      </c>
      <c r="Q57" s="3477">
        <f t="shared" si="0"/>
        <v>43102</v>
      </c>
      <c r="R57" s="3477">
        <f t="shared" si="0"/>
        <v>43103</v>
      </c>
      <c r="S57" s="3477">
        <f t="shared" si="0"/>
        <v>43103</v>
      </c>
      <c r="T57" s="3477">
        <f t="shared" si="0"/>
        <v>43104</v>
      </c>
      <c r="U57" s="3477">
        <f t="shared" si="0"/>
        <v>43105</v>
      </c>
      <c r="V57" s="3477">
        <f t="shared" si="0"/>
        <v>43110</v>
      </c>
      <c r="W57" s="3477">
        <f t="shared" si="0"/>
        <v>42745</v>
      </c>
      <c r="X57" s="3477">
        <f t="shared" si="0"/>
        <v>43120</v>
      </c>
      <c r="Y57" s="3477">
        <f t="shared" si="0"/>
        <v>43121</v>
      </c>
    </row>
    <row r="58" spans="1:26" ht="15" hidden="1" customHeight="1">
      <c r="A58" s="3464">
        <v>52</v>
      </c>
      <c r="B58" s="3474" t="s">
        <v>1045</v>
      </c>
      <c r="C58" s="3465" t="s">
        <v>216</v>
      </c>
      <c r="D58" s="3465" t="s">
        <v>926</v>
      </c>
      <c r="E58" s="3465" t="s">
        <v>1046</v>
      </c>
      <c r="F58" s="3465" t="s">
        <v>352</v>
      </c>
      <c r="G58" s="3465" t="s">
        <v>353</v>
      </c>
      <c r="H58" s="3465" t="s">
        <v>963</v>
      </c>
      <c r="I58" s="3465" t="s">
        <v>964</v>
      </c>
      <c r="J58" s="3463">
        <v>43099</v>
      </c>
      <c r="K58" s="3463">
        <v>43100</v>
      </c>
      <c r="L58" s="3463">
        <v>43100</v>
      </c>
      <c r="M58" s="3463">
        <v>43101</v>
      </c>
      <c r="N58" s="3463">
        <v>43103</v>
      </c>
      <c r="O58" s="3463">
        <v>43103</v>
      </c>
      <c r="P58" s="3463">
        <v>43108</v>
      </c>
      <c r="Q58" s="3463">
        <v>43109</v>
      </c>
      <c r="R58" s="3463">
        <v>43110</v>
      </c>
      <c r="S58" s="3463">
        <v>43110</v>
      </c>
      <c r="T58" s="3463">
        <v>43111</v>
      </c>
      <c r="U58" s="3463">
        <v>43112</v>
      </c>
      <c r="V58" s="3463">
        <v>43117</v>
      </c>
      <c r="W58" s="3463">
        <v>43117</v>
      </c>
      <c r="X58" s="3463">
        <v>43120</v>
      </c>
      <c r="Y58" s="3463">
        <v>43121</v>
      </c>
    </row>
    <row r="59" spans="1:26" ht="15.6" hidden="1" customHeight="1">
      <c r="A59" s="3464">
        <v>1</v>
      </c>
      <c r="B59" s="3478" t="s">
        <v>1653</v>
      </c>
      <c r="C59" s="3465" t="s">
        <v>216</v>
      </c>
      <c r="D59" s="3465" t="s">
        <v>1654</v>
      </c>
      <c r="E59" s="3465" t="s">
        <v>1655</v>
      </c>
      <c r="F59" s="3468" t="s">
        <v>57</v>
      </c>
      <c r="G59" s="3468" t="s">
        <v>58</v>
      </c>
      <c r="H59" s="3465" t="s">
        <v>57</v>
      </c>
      <c r="I59" s="3465" t="s">
        <v>58</v>
      </c>
      <c r="J59" s="3463">
        <v>43106</v>
      </c>
      <c r="K59" s="3463">
        <v>43107</v>
      </c>
      <c r="L59" s="3463">
        <v>43107</v>
      </c>
      <c r="M59" s="3463">
        <v>43108</v>
      </c>
      <c r="N59" s="3463">
        <v>43110</v>
      </c>
      <c r="O59" s="3463">
        <v>43110</v>
      </c>
      <c r="P59" s="3463">
        <v>43115</v>
      </c>
      <c r="Q59" s="3463">
        <v>43116</v>
      </c>
      <c r="R59" s="3463">
        <v>43117</v>
      </c>
      <c r="S59" s="3463">
        <v>43117</v>
      </c>
      <c r="T59" s="3463">
        <v>43118</v>
      </c>
      <c r="U59" s="3463">
        <v>43119</v>
      </c>
      <c r="V59" s="3463">
        <v>43124</v>
      </c>
      <c r="W59" s="3463">
        <v>43124</v>
      </c>
      <c r="X59" s="3463">
        <v>43127</v>
      </c>
      <c r="Y59" s="3463">
        <v>43128</v>
      </c>
    </row>
    <row r="60" spans="1:26" ht="15.6" hidden="1" customHeight="1">
      <c r="A60" s="3464">
        <v>2</v>
      </c>
      <c r="B60" s="3474" t="s">
        <v>920</v>
      </c>
      <c r="C60" s="3465" t="s">
        <v>216</v>
      </c>
      <c r="D60" s="3465" t="s">
        <v>921</v>
      </c>
      <c r="E60" s="3465" t="s">
        <v>922</v>
      </c>
      <c r="F60" s="3465" t="s">
        <v>1293</v>
      </c>
      <c r="G60" s="3465" t="s">
        <v>1294</v>
      </c>
      <c r="H60" s="3465" t="s">
        <v>1835</v>
      </c>
      <c r="I60" s="3465" t="s">
        <v>1226</v>
      </c>
      <c r="J60" s="3463">
        <v>43113</v>
      </c>
      <c r="K60" s="3463">
        <v>43114</v>
      </c>
      <c r="L60" s="3463">
        <v>43114</v>
      </c>
      <c r="M60" s="3463">
        <v>43115</v>
      </c>
      <c r="N60" s="3463">
        <v>43117</v>
      </c>
      <c r="O60" s="3463">
        <v>43117</v>
      </c>
      <c r="P60" s="3463">
        <v>43122</v>
      </c>
      <c r="Q60" s="3463">
        <v>43123</v>
      </c>
      <c r="R60" s="3463">
        <v>43124</v>
      </c>
      <c r="S60" s="3463">
        <v>43124</v>
      </c>
      <c r="T60" s="3463">
        <v>43125</v>
      </c>
      <c r="U60" s="3463">
        <v>43126</v>
      </c>
      <c r="V60" s="3463">
        <v>43131</v>
      </c>
      <c r="W60" s="3463">
        <v>43131</v>
      </c>
      <c r="X60" s="3463">
        <v>43134</v>
      </c>
      <c r="Y60" s="3463">
        <v>43135</v>
      </c>
    </row>
    <row r="61" spans="1:26" ht="15.6" hidden="1" customHeight="1">
      <c r="A61" s="3464">
        <v>3</v>
      </c>
      <c r="B61" s="3474" t="s">
        <v>1045</v>
      </c>
      <c r="C61" s="3465" t="s">
        <v>216</v>
      </c>
      <c r="D61" s="3465" t="s">
        <v>926</v>
      </c>
      <c r="E61" s="3465" t="s">
        <v>1046</v>
      </c>
      <c r="F61" s="3465" t="s">
        <v>360</v>
      </c>
      <c r="G61" s="3465" t="s">
        <v>361</v>
      </c>
      <c r="H61" s="3465" t="s">
        <v>1660</v>
      </c>
      <c r="I61" s="3465" t="s">
        <v>1661</v>
      </c>
      <c r="J61" s="3463">
        <v>43120</v>
      </c>
      <c r="K61" s="3463">
        <v>43121</v>
      </c>
      <c r="L61" s="3463">
        <v>43121</v>
      </c>
      <c r="M61" s="3463">
        <v>43122</v>
      </c>
      <c r="N61" s="3463">
        <v>43124</v>
      </c>
      <c r="O61" s="3463">
        <v>43124</v>
      </c>
      <c r="P61" s="3463">
        <v>43129</v>
      </c>
      <c r="Q61" s="3463">
        <v>43130</v>
      </c>
      <c r="R61" s="3463">
        <v>43131</v>
      </c>
      <c r="S61" s="3463">
        <v>43131</v>
      </c>
      <c r="T61" s="3463">
        <v>43132</v>
      </c>
      <c r="U61" s="3463">
        <v>43133</v>
      </c>
      <c r="V61" s="3463">
        <v>43138</v>
      </c>
      <c r="W61" s="3463">
        <v>43138</v>
      </c>
      <c r="X61" s="3463">
        <v>43141</v>
      </c>
      <c r="Y61" s="3463">
        <v>43142</v>
      </c>
    </row>
    <row r="62" spans="1:26" ht="15.6" hidden="1" customHeight="1">
      <c r="A62" s="3464">
        <v>4</v>
      </c>
      <c r="B62" s="3478" t="s">
        <v>1653</v>
      </c>
      <c r="C62" s="3465" t="s">
        <v>216</v>
      </c>
      <c r="D62" s="3465" t="s">
        <v>1654</v>
      </c>
      <c r="E62" s="3465" t="s">
        <v>1655</v>
      </c>
      <c r="F62" s="3468" t="s">
        <v>28</v>
      </c>
      <c r="G62" s="3468" t="s">
        <v>29</v>
      </c>
      <c r="H62" s="3465" t="s">
        <v>28</v>
      </c>
      <c r="I62" s="3465" t="s">
        <v>29</v>
      </c>
      <c r="J62" s="3463">
        <v>43127</v>
      </c>
      <c r="K62" s="3463">
        <v>43128</v>
      </c>
      <c r="L62" s="3463">
        <v>43128</v>
      </c>
      <c r="M62" s="3463">
        <v>43129</v>
      </c>
      <c r="N62" s="3463">
        <v>43131</v>
      </c>
      <c r="O62" s="3463">
        <v>43131</v>
      </c>
      <c r="P62" s="3463">
        <v>43136</v>
      </c>
      <c r="Q62" s="3463">
        <v>43137</v>
      </c>
      <c r="R62" s="3463">
        <v>43138</v>
      </c>
      <c r="S62" s="3463">
        <v>43138</v>
      </c>
      <c r="T62" s="3463">
        <v>43139</v>
      </c>
      <c r="U62" s="3463">
        <v>43140</v>
      </c>
      <c r="V62" s="3463">
        <v>43145</v>
      </c>
      <c r="W62" s="3463">
        <v>43145</v>
      </c>
      <c r="X62" s="3463">
        <v>43148</v>
      </c>
      <c r="Y62" s="3463">
        <v>43149</v>
      </c>
    </row>
    <row r="63" spans="1:26" ht="15.6" customHeight="1">
      <c r="A63" s="3464">
        <v>5</v>
      </c>
      <c r="B63" s="3474" t="s">
        <v>920</v>
      </c>
      <c r="C63" s="3465" t="s">
        <v>216</v>
      </c>
      <c r="D63" s="3465" t="s">
        <v>921</v>
      </c>
      <c r="E63" s="3465" t="s">
        <v>922</v>
      </c>
      <c r="F63" s="3465" t="s">
        <v>195</v>
      </c>
      <c r="G63" s="3465" t="s">
        <v>196</v>
      </c>
      <c r="H63" s="3465" t="s">
        <v>1836</v>
      </c>
      <c r="I63" s="3465" t="s">
        <v>1227</v>
      </c>
      <c r="J63" s="3463">
        <v>43134</v>
      </c>
      <c r="K63" s="3463">
        <v>43135</v>
      </c>
      <c r="L63" s="3463">
        <v>43135</v>
      </c>
      <c r="M63" s="3463">
        <v>43136</v>
      </c>
      <c r="N63" s="3463">
        <v>43138</v>
      </c>
      <c r="O63" s="3463">
        <v>43138</v>
      </c>
      <c r="P63" s="3463">
        <v>43143</v>
      </c>
      <c r="Q63" s="3463">
        <v>43144</v>
      </c>
      <c r="R63" s="3463">
        <v>43145</v>
      </c>
      <c r="S63" s="3463">
        <v>43145</v>
      </c>
      <c r="T63" s="3463">
        <v>43146</v>
      </c>
      <c r="U63" s="3463">
        <v>43147</v>
      </c>
      <c r="V63" s="3463">
        <v>43152</v>
      </c>
      <c r="W63" s="3463">
        <v>43152</v>
      </c>
      <c r="X63" s="3463">
        <v>43162</v>
      </c>
      <c r="Y63" s="3463">
        <v>43163</v>
      </c>
    </row>
    <row r="64" spans="1:26" ht="15.6" customHeight="1">
      <c r="A64" s="3464">
        <v>6</v>
      </c>
      <c r="B64" s="3474" t="s">
        <v>1045</v>
      </c>
      <c r="C64" s="3465" t="s">
        <v>216</v>
      </c>
      <c r="D64" s="3465" t="s">
        <v>926</v>
      </c>
      <c r="E64" s="3465" t="s">
        <v>1046</v>
      </c>
      <c r="F64" s="3465" t="s">
        <v>405</v>
      </c>
      <c r="G64" s="3465" t="s">
        <v>406</v>
      </c>
      <c r="H64" s="3465" t="s">
        <v>1664</v>
      </c>
      <c r="I64" s="3465" t="s">
        <v>1665</v>
      </c>
      <c r="J64" s="3463">
        <v>43141</v>
      </c>
      <c r="K64" s="3463">
        <v>43142</v>
      </c>
      <c r="L64" s="3463">
        <v>43142</v>
      </c>
      <c r="M64" s="3463">
        <v>43143</v>
      </c>
      <c r="N64" s="3463">
        <v>43145</v>
      </c>
      <c r="O64" s="3463">
        <v>43145</v>
      </c>
      <c r="P64" s="3463">
        <v>43150</v>
      </c>
      <c r="Q64" s="3463">
        <v>43151</v>
      </c>
      <c r="R64" s="3463">
        <v>43152</v>
      </c>
      <c r="S64" s="3463">
        <v>43152</v>
      </c>
      <c r="T64" s="3463">
        <v>43153</v>
      </c>
      <c r="U64" s="3463">
        <v>43154</v>
      </c>
      <c r="V64" s="3463">
        <v>43159</v>
      </c>
      <c r="W64" s="3463">
        <v>43159</v>
      </c>
      <c r="X64" s="3463">
        <f>X63+7</f>
        <v>43169</v>
      </c>
      <c r="Y64" s="3463">
        <f t="shared" ref="Y64" si="1">Y63+7</f>
        <v>43170</v>
      </c>
    </row>
    <row r="65" spans="1:25" ht="15.6" customHeight="1">
      <c r="A65" s="3464">
        <v>7</v>
      </c>
      <c r="B65" s="3479" t="s">
        <v>82</v>
      </c>
      <c r="C65" s="3480" t="s">
        <v>216</v>
      </c>
      <c r="D65" s="3480" t="s">
        <v>1654</v>
      </c>
      <c r="E65" s="3480" t="s">
        <v>1655</v>
      </c>
      <c r="F65" s="3481" t="s">
        <v>120</v>
      </c>
      <c r="G65" s="3481" t="s">
        <v>121</v>
      </c>
      <c r="H65" s="3480" t="s">
        <v>120</v>
      </c>
      <c r="I65" s="3480" t="s">
        <v>121</v>
      </c>
      <c r="J65" s="3482">
        <v>43148</v>
      </c>
      <c r="K65" s="3482">
        <v>43149</v>
      </c>
      <c r="L65" s="3482">
        <v>43149</v>
      </c>
      <c r="M65" s="3482">
        <v>43150</v>
      </c>
      <c r="N65" s="3482">
        <v>43152</v>
      </c>
      <c r="O65" s="3482">
        <v>43152</v>
      </c>
      <c r="P65" s="3482">
        <v>43157</v>
      </c>
      <c r="Q65" s="3482">
        <v>43158</v>
      </c>
      <c r="R65" s="3482">
        <v>43159</v>
      </c>
      <c r="S65" s="3482">
        <v>43159</v>
      </c>
      <c r="T65" s="3482">
        <v>43160</v>
      </c>
      <c r="U65" s="3482">
        <v>43161</v>
      </c>
      <c r="V65" s="3482">
        <v>43166</v>
      </c>
      <c r="W65" s="3482">
        <v>43167</v>
      </c>
      <c r="X65" s="3482">
        <v>43169</v>
      </c>
      <c r="Y65" s="3483">
        <v>43170</v>
      </c>
    </row>
    <row r="66" spans="1:25" ht="15.6" customHeight="1">
      <c r="A66" s="3464">
        <v>8</v>
      </c>
      <c r="B66" s="2540" t="s">
        <v>82</v>
      </c>
      <c r="C66" s="2283" t="s">
        <v>216</v>
      </c>
      <c r="D66" s="2283" t="s">
        <v>921</v>
      </c>
      <c r="E66" s="2283" t="s">
        <v>922</v>
      </c>
      <c r="F66" s="2283" t="s">
        <v>362</v>
      </c>
      <c r="G66" s="2283" t="s">
        <v>363</v>
      </c>
      <c r="H66" s="2283" t="s">
        <v>1837</v>
      </c>
      <c r="I66" s="2283" t="s">
        <v>1249</v>
      </c>
      <c r="J66" s="2284">
        <v>43155</v>
      </c>
      <c r="K66" s="2284">
        <v>43156</v>
      </c>
      <c r="L66" s="2284">
        <v>43156</v>
      </c>
      <c r="M66" s="2284">
        <v>43157</v>
      </c>
      <c r="N66" s="2284">
        <v>43159</v>
      </c>
      <c r="O66" s="2284">
        <v>43159</v>
      </c>
      <c r="P66" s="2284">
        <v>43164</v>
      </c>
      <c r="Q66" s="2284">
        <v>43165</v>
      </c>
      <c r="R66" s="2284">
        <v>43166</v>
      </c>
      <c r="S66" s="2284">
        <v>43166</v>
      </c>
      <c r="T66" s="2284">
        <v>43167</v>
      </c>
      <c r="U66" s="2284">
        <v>43168</v>
      </c>
      <c r="V66" s="2284">
        <v>43173</v>
      </c>
      <c r="W66" s="2284">
        <v>43174</v>
      </c>
      <c r="X66" s="2284">
        <v>43176</v>
      </c>
      <c r="Y66" s="2285">
        <v>43177</v>
      </c>
    </row>
    <row r="67" spans="1:25" ht="15.75" thickBot="1">
      <c r="A67" s="3464">
        <v>9</v>
      </c>
      <c r="B67" s="3474" t="s">
        <v>920</v>
      </c>
      <c r="C67" s="3465" t="s">
        <v>216</v>
      </c>
      <c r="D67" s="3465" t="s">
        <v>921</v>
      </c>
      <c r="E67" s="3465" t="s">
        <v>922</v>
      </c>
      <c r="F67" s="3465" t="s">
        <v>362</v>
      </c>
      <c r="G67" s="3465" t="s">
        <v>363</v>
      </c>
      <c r="H67" s="3465" t="s">
        <v>1934</v>
      </c>
      <c r="I67" s="3465" t="s">
        <v>736</v>
      </c>
      <c r="J67" s="3463">
        <v>43162</v>
      </c>
      <c r="K67" s="3463">
        <v>43163</v>
      </c>
      <c r="L67" s="3463">
        <v>43163</v>
      </c>
      <c r="M67" s="3463">
        <v>43164</v>
      </c>
      <c r="N67" s="3463">
        <v>43166</v>
      </c>
      <c r="O67" s="3463">
        <v>43166</v>
      </c>
      <c r="P67" s="3463">
        <v>43171</v>
      </c>
      <c r="Q67" s="3463">
        <v>43172</v>
      </c>
      <c r="R67" s="3463">
        <v>43173</v>
      </c>
      <c r="S67" s="3463">
        <v>43173</v>
      </c>
      <c r="T67" s="3463">
        <v>43174</v>
      </c>
      <c r="U67" s="3463">
        <v>43175</v>
      </c>
      <c r="V67" s="3463">
        <v>43180</v>
      </c>
      <c r="W67" s="3463">
        <v>43180</v>
      </c>
      <c r="X67" s="3463">
        <v>43183</v>
      </c>
      <c r="Y67" s="3463">
        <v>43184</v>
      </c>
    </row>
    <row r="68" spans="1:25" ht="15" customHeight="1">
      <c r="A68" s="4799" t="s">
        <v>127</v>
      </c>
      <c r="B68" s="4791" t="s">
        <v>0</v>
      </c>
      <c r="C68" s="4794" t="s">
        <v>94</v>
      </c>
      <c r="D68" s="4797" t="s">
        <v>742</v>
      </c>
      <c r="E68" s="4797"/>
      <c r="F68" s="4797" t="s">
        <v>18</v>
      </c>
      <c r="G68" s="4797"/>
      <c r="H68" s="4797"/>
      <c r="I68" s="4797"/>
      <c r="J68" s="4776" t="s">
        <v>135</v>
      </c>
      <c r="K68" s="4776"/>
      <c r="L68" s="4776" t="s">
        <v>914</v>
      </c>
      <c r="M68" s="4776"/>
      <c r="N68" s="4776" t="s">
        <v>25</v>
      </c>
      <c r="O68" s="4776"/>
      <c r="P68" s="4776" t="s">
        <v>618</v>
      </c>
      <c r="Q68" s="4776"/>
      <c r="R68" s="4776" t="s">
        <v>799</v>
      </c>
      <c r="S68" s="4776"/>
      <c r="T68" s="4776" t="s">
        <v>619</v>
      </c>
      <c r="U68" s="4776"/>
      <c r="V68" s="4776" t="s">
        <v>2744</v>
      </c>
      <c r="W68" s="4776"/>
      <c r="X68" s="4776" t="s">
        <v>135</v>
      </c>
      <c r="Y68" s="4777"/>
    </row>
    <row r="69" spans="1:25" ht="15">
      <c r="A69" s="4800"/>
      <c r="B69" s="4792"/>
      <c r="C69" s="4795"/>
      <c r="D69" s="4798"/>
      <c r="E69" s="4798"/>
      <c r="F69" s="4798"/>
      <c r="G69" s="4798"/>
      <c r="H69" s="4798"/>
      <c r="I69" s="4798"/>
      <c r="J69" s="4774" t="s">
        <v>22</v>
      </c>
      <c r="K69" s="4774"/>
      <c r="L69" s="4774" t="s">
        <v>97</v>
      </c>
      <c r="M69" s="4774"/>
      <c r="N69" s="4774" t="s">
        <v>32</v>
      </c>
      <c r="O69" s="4774"/>
      <c r="P69" s="4774" t="s">
        <v>119</v>
      </c>
      <c r="Q69" s="4774"/>
      <c r="R69" s="4774" t="s">
        <v>784</v>
      </c>
      <c r="S69" s="4774"/>
      <c r="T69" s="4774" t="s">
        <v>615</v>
      </c>
      <c r="U69" s="4774"/>
      <c r="V69" s="4774" t="s">
        <v>916</v>
      </c>
      <c r="W69" s="4774"/>
      <c r="X69" s="4774" t="s">
        <v>22</v>
      </c>
      <c r="Y69" s="4778"/>
    </row>
    <row r="70" spans="1:25" ht="15">
      <c r="A70" s="4800"/>
      <c r="B70" s="4792"/>
      <c r="C70" s="4795"/>
      <c r="D70" s="4798" t="s">
        <v>745</v>
      </c>
      <c r="E70" s="4798" t="s">
        <v>372</v>
      </c>
      <c r="F70" s="4798" t="s">
        <v>745</v>
      </c>
      <c r="G70" s="4798"/>
      <c r="H70" s="4798" t="s">
        <v>19</v>
      </c>
      <c r="I70" s="4798"/>
      <c r="J70" s="3459" t="s">
        <v>3</v>
      </c>
      <c r="K70" s="3459" t="s">
        <v>1</v>
      </c>
      <c r="L70" s="3459" t="s">
        <v>3</v>
      </c>
      <c r="M70" s="3459" t="s">
        <v>1</v>
      </c>
      <c r="N70" s="3459" t="s">
        <v>3</v>
      </c>
      <c r="O70" s="3459" t="s">
        <v>1</v>
      </c>
      <c r="P70" s="3459" t="s">
        <v>3</v>
      </c>
      <c r="Q70" s="3459" t="s">
        <v>1</v>
      </c>
      <c r="R70" s="3459" t="s">
        <v>3</v>
      </c>
      <c r="S70" s="3459" t="s">
        <v>1</v>
      </c>
      <c r="T70" s="3459" t="s">
        <v>3</v>
      </c>
      <c r="U70" s="3459" t="s">
        <v>1</v>
      </c>
      <c r="V70" s="3459" t="s">
        <v>3</v>
      </c>
      <c r="W70" s="3459" t="s">
        <v>1</v>
      </c>
      <c r="X70" s="3459" t="s">
        <v>3</v>
      </c>
      <c r="Y70" s="3460" t="s">
        <v>1</v>
      </c>
    </row>
    <row r="71" spans="1:25" ht="15">
      <c r="A71" s="4800"/>
      <c r="B71" s="4792"/>
      <c r="C71" s="4795"/>
      <c r="D71" s="4798"/>
      <c r="E71" s="4798"/>
      <c r="F71" s="4798"/>
      <c r="G71" s="4798"/>
      <c r="H71" s="4798"/>
      <c r="I71" s="4798"/>
      <c r="J71" s="3461" t="s">
        <v>8</v>
      </c>
      <c r="K71" s="3461" t="s">
        <v>9</v>
      </c>
      <c r="L71" s="3461" t="s">
        <v>9</v>
      </c>
      <c r="M71" s="3461" t="s">
        <v>10</v>
      </c>
      <c r="N71" s="3461" t="s">
        <v>11</v>
      </c>
      <c r="O71" s="3461" t="s">
        <v>11</v>
      </c>
      <c r="P71" s="3461" t="s">
        <v>10</v>
      </c>
      <c r="Q71" s="3461" t="s">
        <v>14</v>
      </c>
      <c r="R71" s="3461" t="s">
        <v>11</v>
      </c>
      <c r="S71" s="3461" t="s">
        <v>11</v>
      </c>
      <c r="T71" s="3461" t="s">
        <v>12</v>
      </c>
      <c r="U71" s="3461" t="s">
        <v>7</v>
      </c>
      <c r="V71" s="3461" t="s">
        <v>12</v>
      </c>
      <c r="W71" s="3461" t="s">
        <v>12</v>
      </c>
      <c r="X71" s="3461" t="s">
        <v>8</v>
      </c>
      <c r="Y71" s="3462" t="s">
        <v>9</v>
      </c>
    </row>
    <row r="72" spans="1:25" ht="15.75" thickBot="1">
      <c r="A72" s="4801"/>
      <c r="B72" s="4793"/>
      <c r="C72" s="4796"/>
      <c r="D72" s="4802"/>
      <c r="E72" s="4802"/>
      <c r="F72" s="4802"/>
      <c r="G72" s="4802"/>
      <c r="H72" s="4802"/>
      <c r="I72" s="4802"/>
      <c r="J72" s="2275" t="s">
        <v>77</v>
      </c>
      <c r="K72" s="2275" t="s">
        <v>217</v>
      </c>
      <c r="L72" s="2276" t="s">
        <v>34</v>
      </c>
      <c r="M72" s="2276" t="s">
        <v>217</v>
      </c>
      <c r="N72" s="2275" t="s">
        <v>61</v>
      </c>
      <c r="O72" s="2276" t="s">
        <v>59</v>
      </c>
      <c r="P72" s="2275" t="s">
        <v>134</v>
      </c>
      <c r="Q72" s="2276" t="s">
        <v>134</v>
      </c>
      <c r="R72" s="2275" t="s">
        <v>79</v>
      </c>
      <c r="S72" s="2275" t="s">
        <v>59</v>
      </c>
      <c r="T72" s="2275" t="s">
        <v>134</v>
      </c>
      <c r="U72" s="2275" t="s">
        <v>77</v>
      </c>
      <c r="V72" s="2275" t="s">
        <v>63</v>
      </c>
      <c r="W72" s="2275" t="s">
        <v>134</v>
      </c>
      <c r="X72" s="2275" t="s">
        <v>77</v>
      </c>
      <c r="Y72" s="2277" t="s">
        <v>217</v>
      </c>
    </row>
    <row r="73" spans="1:25" ht="15">
      <c r="A73" s="3464">
        <v>10</v>
      </c>
      <c r="B73" s="3474" t="s">
        <v>1045</v>
      </c>
      <c r="C73" s="3465" t="s">
        <v>216</v>
      </c>
      <c r="D73" s="3465" t="s">
        <v>926</v>
      </c>
      <c r="E73" s="3465" t="s">
        <v>1046</v>
      </c>
      <c r="F73" s="3465" t="s">
        <v>407</v>
      </c>
      <c r="G73" s="3465" t="s">
        <v>408</v>
      </c>
      <c r="H73" s="3465" t="s">
        <v>1763</v>
      </c>
      <c r="I73" s="3465" t="s">
        <v>1764</v>
      </c>
      <c r="J73" s="3463">
        <v>43169</v>
      </c>
      <c r="K73" s="3463">
        <v>43170</v>
      </c>
      <c r="L73" s="3463">
        <v>43170</v>
      </c>
      <c r="M73" s="3463">
        <v>43171</v>
      </c>
      <c r="N73" s="3463">
        <v>43173</v>
      </c>
      <c r="O73" s="3463">
        <v>43173</v>
      </c>
      <c r="P73" s="3463">
        <v>43178</v>
      </c>
      <c r="Q73" s="3463">
        <v>43179</v>
      </c>
      <c r="R73" s="3463">
        <v>43180</v>
      </c>
      <c r="S73" s="3463">
        <v>43180</v>
      </c>
      <c r="T73" s="3463">
        <v>43181</v>
      </c>
      <c r="U73" s="3463">
        <v>43182</v>
      </c>
      <c r="V73" s="3463">
        <v>43188</v>
      </c>
      <c r="W73" s="3463">
        <v>43188</v>
      </c>
      <c r="X73" s="3463">
        <v>43190</v>
      </c>
      <c r="Y73" s="3463">
        <v>43191</v>
      </c>
    </row>
    <row r="74" spans="1:25" ht="15">
      <c r="A74" s="3464">
        <v>11</v>
      </c>
      <c r="B74" s="3478" t="s">
        <v>2745</v>
      </c>
      <c r="C74" s="3465" t="s">
        <v>216</v>
      </c>
      <c r="D74" s="3465" t="s">
        <v>2746</v>
      </c>
      <c r="E74" s="3465" t="s">
        <v>2747</v>
      </c>
      <c r="F74" s="3468" t="s">
        <v>169</v>
      </c>
      <c r="G74" s="3468" t="s">
        <v>168</v>
      </c>
      <c r="H74" s="3465" t="s">
        <v>111</v>
      </c>
      <c r="I74" s="3465" t="s">
        <v>112</v>
      </c>
      <c r="J74" s="3463">
        <v>43176</v>
      </c>
      <c r="K74" s="3463">
        <v>43177</v>
      </c>
      <c r="L74" s="3463">
        <v>43177</v>
      </c>
      <c r="M74" s="3463">
        <v>43178</v>
      </c>
      <c r="N74" s="3463">
        <v>43180</v>
      </c>
      <c r="O74" s="3463">
        <v>43180</v>
      </c>
      <c r="P74" s="3463">
        <v>43185</v>
      </c>
      <c r="Q74" s="3463">
        <v>43186</v>
      </c>
      <c r="R74" s="3463">
        <v>43187</v>
      </c>
      <c r="S74" s="3463">
        <v>43187</v>
      </c>
      <c r="T74" s="3463">
        <v>43188</v>
      </c>
      <c r="U74" s="3463">
        <v>43189</v>
      </c>
      <c r="V74" s="3463">
        <v>43195</v>
      </c>
      <c r="W74" s="3463">
        <v>43195</v>
      </c>
      <c r="X74" s="3463">
        <v>43197</v>
      </c>
      <c r="Y74" s="3463">
        <v>43198</v>
      </c>
    </row>
    <row r="75" spans="1:25" ht="15">
      <c r="A75" s="3464">
        <v>12</v>
      </c>
      <c r="B75" s="3474" t="s">
        <v>920</v>
      </c>
      <c r="C75" s="3465" t="s">
        <v>216</v>
      </c>
      <c r="D75" s="3465" t="s">
        <v>921</v>
      </c>
      <c r="E75" s="3465" t="s">
        <v>922</v>
      </c>
      <c r="F75" s="3465" t="s">
        <v>444</v>
      </c>
      <c r="G75" s="3465" t="s">
        <v>188</v>
      </c>
      <c r="H75" s="3465" t="s">
        <v>2458</v>
      </c>
      <c r="I75" s="3465" t="s">
        <v>1254</v>
      </c>
      <c r="J75" s="3463">
        <v>43183</v>
      </c>
      <c r="K75" s="3463">
        <v>43184</v>
      </c>
      <c r="L75" s="3463">
        <v>43184</v>
      </c>
      <c r="M75" s="3463">
        <v>43185</v>
      </c>
      <c r="N75" s="3463">
        <v>43187</v>
      </c>
      <c r="O75" s="3463">
        <v>43187</v>
      </c>
      <c r="P75" s="3463">
        <v>43192</v>
      </c>
      <c r="Q75" s="3463">
        <v>43193</v>
      </c>
      <c r="R75" s="3463">
        <v>43194</v>
      </c>
      <c r="S75" s="3463">
        <v>43194</v>
      </c>
      <c r="T75" s="3463">
        <v>43195</v>
      </c>
      <c r="U75" s="3463">
        <v>43196</v>
      </c>
      <c r="V75" s="3463">
        <v>43202</v>
      </c>
      <c r="W75" s="3463">
        <v>43202</v>
      </c>
      <c r="X75" s="3463">
        <v>43204</v>
      </c>
      <c r="Y75" s="3463">
        <v>43205</v>
      </c>
    </row>
    <row r="76" spans="1:25" ht="15">
      <c r="A76" s="3464">
        <v>13</v>
      </c>
      <c r="B76" s="3474" t="s">
        <v>1045</v>
      </c>
      <c r="C76" s="3465" t="s">
        <v>216</v>
      </c>
      <c r="D76" s="3465" t="s">
        <v>926</v>
      </c>
      <c r="E76" s="3465" t="s">
        <v>1046</v>
      </c>
      <c r="F76" s="3465" t="s">
        <v>409</v>
      </c>
      <c r="G76" s="3465" t="s">
        <v>410</v>
      </c>
      <c r="H76" s="3465" t="s">
        <v>1769</v>
      </c>
      <c r="I76" s="3465" t="s">
        <v>1770</v>
      </c>
      <c r="J76" s="3463">
        <v>43190</v>
      </c>
      <c r="K76" s="3463">
        <v>43191</v>
      </c>
      <c r="L76" s="3463">
        <v>43191</v>
      </c>
      <c r="M76" s="3463">
        <v>43192</v>
      </c>
      <c r="N76" s="3463">
        <v>43194</v>
      </c>
      <c r="O76" s="3463">
        <v>43194</v>
      </c>
      <c r="P76" s="3463">
        <v>43199</v>
      </c>
      <c r="Q76" s="3463">
        <v>43200</v>
      </c>
      <c r="R76" s="3463">
        <v>43201</v>
      </c>
      <c r="S76" s="3463">
        <v>43201</v>
      </c>
      <c r="T76" s="3463">
        <v>43202</v>
      </c>
      <c r="U76" s="3463">
        <v>43203</v>
      </c>
      <c r="V76" s="3463">
        <v>43209</v>
      </c>
      <c r="W76" s="3463">
        <v>43209</v>
      </c>
      <c r="X76" s="3463">
        <v>43211</v>
      </c>
      <c r="Y76" s="3463">
        <v>43212</v>
      </c>
    </row>
    <row r="77" spans="1:25" ht="15">
      <c r="A77" s="3464">
        <v>14</v>
      </c>
      <c r="B77" s="3478" t="s">
        <v>2745</v>
      </c>
      <c r="C77" s="3465" t="s">
        <v>216</v>
      </c>
      <c r="D77" s="3465" t="s">
        <v>2746</v>
      </c>
      <c r="E77" s="3465" t="s">
        <v>2747</v>
      </c>
      <c r="F77" s="3468" t="s">
        <v>88</v>
      </c>
      <c r="G77" s="3468" t="s">
        <v>89</v>
      </c>
      <c r="H77" s="3484" t="s">
        <v>1658</v>
      </c>
      <c r="I77" s="3484" t="s">
        <v>1659</v>
      </c>
      <c r="J77" s="3463">
        <v>43197</v>
      </c>
      <c r="K77" s="3463">
        <v>43198</v>
      </c>
      <c r="L77" s="3463">
        <v>43198</v>
      </c>
      <c r="M77" s="3463">
        <v>43199</v>
      </c>
      <c r="N77" s="3463">
        <v>43201</v>
      </c>
      <c r="O77" s="3463">
        <v>43201</v>
      </c>
      <c r="P77" s="3463">
        <v>43206</v>
      </c>
      <c r="Q77" s="3463">
        <v>43207</v>
      </c>
      <c r="R77" s="3463">
        <v>43208</v>
      </c>
      <c r="S77" s="3463">
        <v>43208</v>
      </c>
      <c r="T77" s="3463">
        <v>43209</v>
      </c>
      <c r="U77" s="3463">
        <v>43210</v>
      </c>
      <c r="V77" s="3463">
        <v>43216</v>
      </c>
      <c r="W77" s="3463">
        <v>43216</v>
      </c>
      <c r="X77" s="3463">
        <v>43218</v>
      </c>
      <c r="Y77" s="3463">
        <v>43219</v>
      </c>
    </row>
    <row r="78" spans="1:25" ht="15">
      <c r="A78" s="3464">
        <v>15</v>
      </c>
      <c r="B78" s="3474" t="s">
        <v>920</v>
      </c>
      <c r="C78" s="3465" t="s">
        <v>216</v>
      </c>
      <c r="D78" s="3465" t="s">
        <v>921</v>
      </c>
      <c r="E78" s="3465" t="s">
        <v>922</v>
      </c>
      <c r="F78" s="3465" t="s">
        <v>1047</v>
      </c>
      <c r="G78" s="3465" t="s">
        <v>1423</v>
      </c>
      <c r="H78" s="3465" t="s">
        <v>2459</v>
      </c>
      <c r="I78" s="3465" t="s">
        <v>1871</v>
      </c>
      <c r="J78" s="3463">
        <v>43204</v>
      </c>
      <c r="K78" s="3463">
        <v>43205</v>
      </c>
      <c r="L78" s="3463">
        <v>43205</v>
      </c>
      <c r="M78" s="3463">
        <v>43206</v>
      </c>
      <c r="N78" s="3463">
        <v>43208</v>
      </c>
      <c r="O78" s="3463">
        <v>43208</v>
      </c>
      <c r="P78" s="3463">
        <v>43213</v>
      </c>
      <c r="Q78" s="3463">
        <v>43214</v>
      </c>
      <c r="R78" s="3463">
        <v>43215</v>
      </c>
      <c r="S78" s="3463">
        <v>43215</v>
      </c>
      <c r="T78" s="3463">
        <v>43216</v>
      </c>
      <c r="U78" s="3463">
        <v>43217</v>
      </c>
      <c r="V78" s="3463">
        <v>43223</v>
      </c>
      <c r="W78" s="3463">
        <v>43223</v>
      </c>
      <c r="X78" s="3463">
        <v>43225</v>
      </c>
      <c r="Y78" s="3463">
        <v>43226</v>
      </c>
    </row>
    <row r="79" spans="1:25" ht="15">
      <c r="A79" s="3464">
        <v>16</v>
      </c>
      <c r="B79" s="3474" t="s">
        <v>1045</v>
      </c>
      <c r="C79" s="3465" t="s">
        <v>216</v>
      </c>
      <c r="D79" s="3465" t="s">
        <v>926</v>
      </c>
      <c r="E79" s="3465" t="s">
        <v>1046</v>
      </c>
      <c r="F79" s="3465" t="s">
        <v>481</v>
      </c>
      <c r="G79" s="3465" t="s">
        <v>482</v>
      </c>
      <c r="H79" s="3465" t="s">
        <v>2460</v>
      </c>
      <c r="I79" s="3465" t="s">
        <v>1877</v>
      </c>
      <c r="J79" s="3463">
        <v>43211</v>
      </c>
      <c r="K79" s="3463">
        <v>43212</v>
      </c>
      <c r="L79" s="3463">
        <v>43212</v>
      </c>
      <c r="M79" s="3463">
        <v>43213</v>
      </c>
      <c r="N79" s="3463">
        <v>43215</v>
      </c>
      <c r="O79" s="3463">
        <v>43215</v>
      </c>
      <c r="P79" s="3463">
        <v>43220</v>
      </c>
      <c r="Q79" s="3463">
        <v>43221</v>
      </c>
      <c r="R79" s="3463">
        <v>43222</v>
      </c>
      <c r="S79" s="3463">
        <v>43222</v>
      </c>
      <c r="T79" s="3463">
        <v>43223</v>
      </c>
      <c r="U79" s="3463">
        <v>43224</v>
      </c>
      <c r="V79" s="3463">
        <v>43230</v>
      </c>
      <c r="W79" s="3463">
        <v>43230</v>
      </c>
      <c r="X79" s="3463">
        <v>43232</v>
      </c>
      <c r="Y79" s="3463">
        <v>43233</v>
      </c>
    </row>
    <row r="80" spans="1:25" ht="15">
      <c r="A80" s="3464">
        <v>17</v>
      </c>
      <c r="B80" s="3478" t="s">
        <v>2745</v>
      </c>
      <c r="C80" s="3465" t="s">
        <v>216</v>
      </c>
      <c r="D80" s="3465" t="s">
        <v>2746</v>
      </c>
      <c r="E80" s="3465" t="s">
        <v>2747</v>
      </c>
      <c r="F80" s="3468" t="s">
        <v>90</v>
      </c>
      <c r="G80" s="3468" t="s">
        <v>91</v>
      </c>
      <c r="H80" s="3484" t="s">
        <v>1662</v>
      </c>
      <c r="I80" s="3484" t="s">
        <v>1663</v>
      </c>
      <c r="J80" s="3463">
        <v>43218</v>
      </c>
      <c r="K80" s="3463">
        <v>43219</v>
      </c>
      <c r="L80" s="3463">
        <v>43219</v>
      </c>
      <c r="M80" s="3463">
        <v>43220</v>
      </c>
      <c r="N80" s="3463">
        <v>43222</v>
      </c>
      <c r="O80" s="3463">
        <v>43222</v>
      </c>
      <c r="P80" s="3463">
        <v>43227</v>
      </c>
      <c r="Q80" s="3463">
        <v>43228</v>
      </c>
      <c r="R80" s="3463">
        <v>43229</v>
      </c>
      <c r="S80" s="3463">
        <v>43229</v>
      </c>
      <c r="T80" s="3463">
        <v>43230</v>
      </c>
      <c r="U80" s="3463">
        <v>43231</v>
      </c>
      <c r="V80" s="3463">
        <v>43237</v>
      </c>
      <c r="W80" s="3463">
        <v>43237</v>
      </c>
      <c r="X80" s="3463">
        <v>43239</v>
      </c>
      <c r="Y80" s="3463">
        <v>43240</v>
      </c>
    </row>
    <row r="81" spans="1:25" ht="15">
      <c r="A81" s="3464">
        <v>18</v>
      </c>
      <c r="B81" s="3474" t="s">
        <v>920</v>
      </c>
      <c r="C81" s="3465" t="s">
        <v>216</v>
      </c>
      <c r="D81" s="3465" t="s">
        <v>921</v>
      </c>
      <c r="E81" s="3465" t="s">
        <v>922</v>
      </c>
      <c r="F81" s="3465" t="s">
        <v>513</v>
      </c>
      <c r="G81" s="3465" t="s">
        <v>514</v>
      </c>
      <c r="H81" s="3465" t="s">
        <v>2461</v>
      </c>
      <c r="I81" s="3465" t="s">
        <v>1873</v>
      </c>
      <c r="J81" s="3463">
        <v>43225</v>
      </c>
      <c r="K81" s="3463">
        <v>43226</v>
      </c>
      <c r="L81" s="3463">
        <v>43226</v>
      </c>
      <c r="M81" s="3463">
        <v>43227</v>
      </c>
      <c r="N81" s="3463">
        <v>43229</v>
      </c>
      <c r="O81" s="3463">
        <v>43229</v>
      </c>
      <c r="P81" s="3463">
        <v>43234</v>
      </c>
      <c r="Q81" s="3463">
        <v>43235</v>
      </c>
      <c r="R81" s="3463">
        <v>43236</v>
      </c>
      <c r="S81" s="3463">
        <v>43236</v>
      </c>
      <c r="T81" s="3463">
        <v>43237</v>
      </c>
      <c r="U81" s="3463">
        <v>43238</v>
      </c>
      <c r="V81" s="3463">
        <v>43244</v>
      </c>
      <c r="W81" s="3463">
        <v>43244</v>
      </c>
      <c r="X81" s="3463">
        <v>43246</v>
      </c>
      <c r="Y81" s="3463">
        <v>43247</v>
      </c>
    </row>
    <row r="82" spans="1:25" ht="15">
      <c r="A82" s="3464">
        <v>19</v>
      </c>
      <c r="B82" s="3474" t="s">
        <v>1045</v>
      </c>
      <c r="C82" s="3465" t="s">
        <v>216</v>
      </c>
      <c r="D82" s="3465" t="s">
        <v>926</v>
      </c>
      <c r="E82" s="3465" t="s">
        <v>1046</v>
      </c>
      <c r="F82" s="3465" t="s">
        <v>71</v>
      </c>
      <c r="G82" s="3465" t="s">
        <v>72</v>
      </c>
      <c r="H82" s="3465" t="s">
        <v>2462</v>
      </c>
      <c r="I82" s="3465" t="s">
        <v>1878</v>
      </c>
      <c r="J82" s="3463">
        <v>43232</v>
      </c>
      <c r="K82" s="3463">
        <v>43233</v>
      </c>
      <c r="L82" s="3463">
        <v>43233</v>
      </c>
      <c r="M82" s="3463">
        <v>43234</v>
      </c>
      <c r="N82" s="3463">
        <v>43236</v>
      </c>
      <c r="O82" s="3463">
        <v>43236</v>
      </c>
      <c r="P82" s="3463">
        <v>43241</v>
      </c>
      <c r="Q82" s="3463">
        <v>43242</v>
      </c>
      <c r="R82" s="3463">
        <v>43243</v>
      </c>
      <c r="S82" s="3463">
        <v>43243</v>
      </c>
      <c r="T82" s="3463">
        <v>43244</v>
      </c>
      <c r="U82" s="3463">
        <v>43245</v>
      </c>
      <c r="V82" s="3463">
        <v>43251</v>
      </c>
      <c r="W82" s="3463">
        <v>43251</v>
      </c>
      <c r="X82" s="3463">
        <v>43253</v>
      </c>
      <c r="Y82" s="3463">
        <v>43254</v>
      </c>
    </row>
    <row r="83" spans="1:25" ht="15">
      <c r="A83" s="3464">
        <v>20</v>
      </c>
      <c r="B83" s="3478" t="s">
        <v>2745</v>
      </c>
      <c r="C83" s="3465" t="s">
        <v>216</v>
      </c>
      <c r="D83" s="3465" t="s">
        <v>2746</v>
      </c>
      <c r="E83" s="3465" t="s">
        <v>2747</v>
      </c>
      <c r="F83" s="3468" t="s">
        <v>780</v>
      </c>
      <c r="G83" s="3468" t="s">
        <v>811</v>
      </c>
      <c r="H83" s="3484" t="s">
        <v>1761</v>
      </c>
      <c r="I83" s="3484" t="s">
        <v>1762</v>
      </c>
      <c r="J83" s="3463">
        <v>43239</v>
      </c>
      <c r="K83" s="3463">
        <v>43240</v>
      </c>
      <c r="L83" s="3463">
        <v>43240</v>
      </c>
      <c r="M83" s="3463">
        <v>43241</v>
      </c>
      <c r="N83" s="3463">
        <v>43243</v>
      </c>
      <c r="O83" s="3463">
        <v>43243</v>
      </c>
      <c r="P83" s="3463">
        <v>43248</v>
      </c>
      <c r="Q83" s="3463">
        <v>43249</v>
      </c>
      <c r="R83" s="3463">
        <v>43250</v>
      </c>
      <c r="S83" s="3463">
        <v>43250</v>
      </c>
      <c r="T83" s="3463">
        <v>43251</v>
      </c>
      <c r="U83" s="3463">
        <v>43252</v>
      </c>
      <c r="V83" s="3463">
        <v>43258</v>
      </c>
      <c r="W83" s="3463">
        <v>43258</v>
      </c>
      <c r="X83" s="3463">
        <v>43260</v>
      </c>
      <c r="Y83" s="3463">
        <v>43261</v>
      </c>
    </row>
    <row r="84" spans="1:25" ht="15">
      <c r="A84" s="3464">
        <v>21</v>
      </c>
      <c r="B84" s="3474" t="s">
        <v>920</v>
      </c>
      <c r="C84" s="3465" t="s">
        <v>216</v>
      </c>
      <c r="D84" s="3465" t="s">
        <v>921</v>
      </c>
      <c r="E84" s="3465" t="s">
        <v>922</v>
      </c>
      <c r="F84" s="3465" t="s">
        <v>724</v>
      </c>
      <c r="G84" s="3465" t="s">
        <v>725</v>
      </c>
      <c r="H84" s="3465" t="s">
        <v>2463</v>
      </c>
      <c r="I84" s="3465" t="s">
        <v>887</v>
      </c>
      <c r="J84" s="3463">
        <v>43246</v>
      </c>
      <c r="K84" s="3463">
        <v>43247</v>
      </c>
      <c r="L84" s="3463">
        <v>43247</v>
      </c>
      <c r="M84" s="3463">
        <v>43248</v>
      </c>
      <c r="N84" s="3463">
        <v>43250</v>
      </c>
      <c r="O84" s="3463">
        <v>43250</v>
      </c>
      <c r="P84" s="3463">
        <v>43255</v>
      </c>
      <c r="Q84" s="3463">
        <v>43256</v>
      </c>
      <c r="R84" s="3463">
        <v>43257</v>
      </c>
      <c r="S84" s="3463">
        <v>43257</v>
      </c>
      <c r="T84" s="3463">
        <v>43258</v>
      </c>
      <c r="U84" s="3463">
        <v>43259</v>
      </c>
      <c r="V84" s="3463">
        <v>43265</v>
      </c>
      <c r="W84" s="3463">
        <v>43265</v>
      </c>
      <c r="X84" s="3463">
        <v>43267</v>
      </c>
      <c r="Y84" s="3463">
        <v>43268</v>
      </c>
    </row>
    <row r="85" spans="1:25" ht="15">
      <c r="A85" s="3464">
        <v>19</v>
      </c>
      <c r="B85" s="3474" t="s">
        <v>1045</v>
      </c>
      <c r="C85" s="3465" t="s">
        <v>216</v>
      </c>
      <c r="D85" s="3465" t="s">
        <v>926</v>
      </c>
      <c r="E85" s="3465" t="s">
        <v>1046</v>
      </c>
      <c r="F85" s="3465" t="s">
        <v>73</v>
      </c>
      <c r="G85" s="3465" t="s">
        <v>74</v>
      </c>
      <c r="H85" s="3465" t="s">
        <v>3072</v>
      </c>
      <c r="I85" s="3465" t="s">
        <v>3073</v>
      </c>
      <c r="J85" s="3463">
        <f>J84+7</f>
        <v>43253</v>
      </c>
      <c r="K85" s="3463">
        <f t="shared" ref="K85:Y93" si="2">K84+7</f>
        <v>43254</v>
      </c>
      <c r="L85" s="3463">
        <f t="shared" si="2"/>
        <v>43254</v>
      </c>
      <c r="M85" s="3463">
        <f t="shared" si="2"/>
        <v>43255</v>
      </c>
      <c r="N85" s="3463">
        <f t="shared" si="2"/>
        <v>43257</v>
      </c>
      <c r="O85" s="3463">
        <f t="shared" si="2"/>
        <v>43257</v>
      </c>
      <c r="P85" s="3463">
        <f t="shared" si="2"/>
        <v>43262</v>
      </c>
      <c r="Q85" s="3463">
        <f t="shared" si="2"/>
        <v>43263</v>
      </c>
      <c r="R85" s="3463">
        <f t="shared" si="2"/>
        <v>43264</v>
      </c>
      <c r="S85" s="3463">
        <f t="shared" si="2"/>
        <v>43264</v>
      </c>
      <c r="T85" s="3463">
        <f t="shared" si="2"/>
        <v>43265</v>
      </c>
      <c r="U85" s="3463">
        <f t="shared" si="2"/>
        <v>43266</v>
      </c>
      <c r="V85" s="3463">
        <f t="shared" si="2"/>
        <v>43272</v>
      </c>
      <c r="W85" s="3463">
        <f t="shared" si="2"/>
        <v>43272</v>
      </c>
      <c r="X85" s="3463">
        <f t="shared" si="2"/>
        <v>43274</v>
      </c>
      <c r="Y85" s="3463">
        <f t="shared" si="2"/>
        <v>43275</v>
      </c>
    </row>
    <row r="86" spans="1:25" ht="15">
      <c r="A86" s="3464">
        <v>20</v>
      </c>
      <c r="B86" s="3478" t="s">
        <v>2745</v>
      </c>
      <c r="C86" s="3465" t="s">
        <v>216</v>
      </c>
      <c r="D86" s="3465" t="s">
        <v>2746</v>
      </c>
      <c r="E86" s="3465" t="s">
        <v>2747</v>
      </c>
      <c r="F86" s="3468" t="s">
        <v>821</v>
      </c>
      <c r="G86" s="3468" t="s">
        <v>779</v>
      </c>
      <c r="H86" s="3484" t="s">
        <v>1207</v>
      </c>
      <c r="I86" s="3484" t="s">
        <v>1208</v>
      </c>
      <c r="J86" s="3463">
        <f t="shared" ref="J86:J93" si="3">J85+7</f>
        <v>43260</v>
      </c>
      <c r="K86" s="3463">
        <f t="shared" si="2"/>
        <v>43261</v>
      </c>
      <c r="L86" s="3463">
        <f t="shared" si="2"/>
        <v>43261</v>
      </c>
      <c r="M86" s="3463">
        <f t="shared" si="2"/>
        <v>43262</v>
      </c>
      <c r="N86" s="3463">
        <f t="shared" si="2"/>
        <v>43264</v>
      </c>
      <c r="O86" s="3463">
        <f t="shared" si="2"/>
        <v>43264</v>
      </c>
      <c r="P86" s="3463">
        <f t="shared" si="2"/>
        <v>43269</v>
      </c>
      <c r="Q86" s="3463">
        <f t="shared" si="2"/>
        <v>43270</v>
      </c>
      <c r="R86" s="3463">
        <f t="shared" si="2"/>
        <v>43271</v>
      </c>
      <c r="S86" s="3463">
        <f t="shared" si="2"/>
        <v>43271</v>
      </c>
      <c r="T86" s="3463">
        <f t="shared" si="2"/>
        <v>43272</v>
      </c>
      <c r="U86" s="3463">
        <f t="shared" si="2"/>
        <v>43273</v>
      </c>
      <c r="V86" s="3463">
        <f t="shared" si="2"/>
        <v>43279</v>
      </c>
      <c r="W86" s="3463">
        <f t="shared" si="2"/>
        <v>43279</v>
      </c>
      <c r="X86" s="3463">
        <f t="shared" si="2"/>
        <v>43281</v>
      </c>
      <c r="Y86" s="3463">
        <f t="shared" si="2"/>
        <v>43282</v>
      </c>
    </row>
    <row r="87" spans="1:25" ht="15">
      <c r="A87" s="3464">
        <v>21</v>
      </c>
      <c r="B87" s="3474" t="s">
        <v>920</v>
      </c>
      <c r="C87" s="3465" t="s">
        <v>216</v>
      </c>
      <c r="D87" s="3465" t="s">
        <v>921</v>
      </c>
      <c r="E87" s="3465" t="s">
        <v>922</v>
      </c>
      <c r="F87" s="3465" t="s">
        <v>979</v>
      </c>
      <c r="G87" s="3465" t="s">
        <v>980</v>
      </c>
      <c r="H87" s="3465" t="s">
        <v>3116</v>
      </c>
      <c r="I87" s="3465" t="s">
        <v>1174</v>
      </c>
      <c r="J87" s="3463">
        <f t="shared" si="3"/>
        <v>43267</v>
      </c>
      <c r="K87" s="3463">
        <f t="shared" si="2"/>
        <v>43268</v>
      </c>
      <c r="L87" s="3463">
        <f t="shared" si="2"/>
        <v>43268</v>
      </c>
      <c r="M87" s="3463">
        <f t="shared" si="2"/>
        <v>43269</v>
      </c>
      <c r="N87" s="3463">
        <f t="shared" si="2"/>
        <v>43271</v>
      </c>
      <c r="O87" s="3463">
        <f t="shared" si="2"/>
        <v>43271</v>
      </c>
      <c r="P87" s="3463">
        <f t="shared" si="2"/>
        <v>43276</v>
      </c>
      <c r="Q87" s="3463">
        <f t="shared" si="2"/>
        <v>43277</v>
      </c>
      <c r="R87" s="3463">
        <f t="shared" si="2"/>
        <v>43278</v>
      </c>
      <c r="S87" s="3463">
        <f t="shared" si="2"/>
        <v>43278</v>
      </c>
      <c r="T87" s="3463">
        <f t="shared" si="2"/>
        <v>43279</v>
      </c>
      <c r="U87" s="3463">
        <f t="shared" si="2"/>
        <v>43280</v>
      </c>
      <c r="V87" s="3463">
        <f t="shared" si="2"/>
        <v>43286</v>
      </c>
      <c r="W87" s="3463">
        <f t="shared" si="2"/>
        <v>43286</v>
      </c>
      <c r="X87" s="3463">
        <f t="shared" si="2"/>
        <v>43288</v>
      </c>
      <c r="Y87" s="3463">
        <f t="shared" si="2"/>
        <v>43289</v>
      </c>
    </row>
    <row r="88" spans="1:25" ht="15">
      <c r="A88" s="3464">
        <v>19</v>
      </c>
      <c r="B88" s="3474" t="s">
        <v>1045</v>
      </c>
      <c r="C88" s="3465" t="s">
        <v>216</v>
      </c>
      <c r="D88" s="3465" t="s">
        <v>926</v>
      </c>
      <c r="E88" s="3465" t="s">
        <v>1046</v>
      </c>
      <c r="F88" s="3465" t="s">
        <v>960</v>
      </c>
      <c r="G88" s="3465" t="s">
        <v>961</v>
      </c>
      <c r="H88" s="3465" t="s">
        <v>3117</v>
      </c>
      <c r="I88" s="3465" t="s">
        <v>3118</v>
      </c>
      <c r="J88" s="3463">
        <f t="shared" si="3"/>
        <v>43274</v>
      </c>
      <c r="K88" s="3463">
        <f t="shared" si="2"/>
        <v>43275</v>
      </c>
      <c r="L88" s="3463">
        <f t="shared" si="2"/>
        <v>43275</v>
      </c>
      <c r="M88" s="3463">
        <f t="shared" si="2"/>
        <v>43276</v>
      </c>
      <c r="N88" s="3463">
        <f t="shared" si="2"/>
        <v>43278</v>
      </c>
      <c r="O88" s="3463">
        <f t="shared" si="2"/>
        <v>43278</v>
      </c>
      <c r="P88" s="3463">
        <f t="shared" si="2"/>
        <v>43283</v>
      </c>
      <c r="Q88" s="3463">
        <f t="shared" si="2"/>
        <v>43284</v>
      </c>
      <c r="R88" s="3463">
        <f t="shared" si="2"/>
        <v>43285</v>
      </c>
      <c r="S88" s="3463">
        <f t="shared" si="2"/>
        <v>43285</v>
      </c>
      <c r="T88" s="3463">
        <f t="shared" si="2"/>
        <v>43286</v>
      </c>
      <c r="U88" s="3463">
        <f t="shared" si="2"/>
        <v>43287</v>
      </c>
      <c r="V88" s="3463">
        <f t="shared" si="2"/>
        <v>43293</v>
      </c>
      <c r="W88" s="3463">
        <f t="shared" si="2"/>
        <v>43293</v>
      </c>
      <c r="X88" s="3463">
        <f t="shared" si="2"/>
        <v>43295</v>
      </c>
      <c r="Y88" s="3463">
        <f t="shared" si="2"/>
        <v>43296</v>
      </c>
    </row>
    <row r="89" spans="1:25" ht="15">
      <c r="A89" s="3464">
        <v>20</v>
      </c>
      <c r="B89" s="3478" t="s">
        <v>2745</v>
      </c>
      <c r="C89" s="3465" t="s">
        <v>216</v>
      </c>
      <c r="D89" s="3465" t="s">
        <v>2746</v>
      </c>
      <c r="E89" s="3465" t="s">
        <v>2747</v>
      </c>
      <c r="F89" s="3468" t="s">
        <v>832</v>
      </c>
      <c r="G89" s="3468" t="s">
        <v>833</v>
      </c>
      <c r="H89" s="3484" t="s">
        <v>1209</v>
      </c>
      <c r="I89" s="3484" t="s">
        <v>1210</v>
      </c>
      <c r="J89" s="3463">
        <f t="shared" si="3"/>
        <v>43281</v>
      </c>
      <c r="K89" s="3463">
        <f t="shared" si="2"/>
        <v>43282</v>
      </c>
      <c r="L89" s="3463">
        <f t="shared" si="2"/>
        <v>43282</v>
      </c>
      <c r="M89" s="3463">
        <f t="shared" si="2"/>
        <v>43283</v>
      </c>
      <c r="N89" s="3463">
        <f t="shared" si="2"/>
        <v>43285</v>
      </c>
      <c r="O89" s="3463">
        <f t="shared" si="2"/>
        <v>43285</v>
      </c>
      <c r="P89" s="3463">
        <f t="shared" si="2"/>
        <v>43290</v>
      </c>
      <c r="Q89" s="3463">
        <f t="shared" si="2"/>
        <v>43291</v>
      </c>
      <c r="R89" s="3463">
        <f t="shared" si="2"/>
        <v>43292</v>
      </c>
      <c r="S89" s="3463">
        <f t="shared" si="2"/>
        <v>43292</v>
      </c>
      <c r="T89" s="3463">
        <f t="shared" si="2"/>
        <v>43293</v>
      </c>
      <c r="U89" s="3463">
        <f t="shared" si="2"/>
        <v>43294</v>
      </c>
      <c r="V89" s="3463">
        <f t="shared" si="2"/>
        <v>43300</v>
      </c>
      <c r="W89" s="3463">
        <f t="shared" si="2"/>
        <v>43300</v>
      </c>
      <c r="X89" s="3463">
        <f t="shared" si="2"/>
        <v>43302</v>
      </c>
      <c r="Y89" s="3463">
        <f t="shared" si="2"/>
        <v>43303</v>
      </c>
    </row>
    <row r="90" spans="1:25" ht="15">
      <c r="A90" s="3464">
        <v>21</v>
      </c>
      <c r="B90" s="3474" t="s">
        <v>920</v>
      </c>
      <c r="C90" s="3465" t="s">
        <v>216</v>
      </c>
      <c r="D90" s="3465" t="s">
        <v>921</v>
      </c>
      <c r="E90" s="3465" t="s">
        <v>922</v>
      </c>
      <c r="F90" s="3465" t="s">
        <v>532</v>
      </c>
      <c r="G90" s="3465" t="s">
        <v>976</v>
      </c>
      <c r="H90" s="3465" t="s">
        <v>3119</v>
      </c>
      <c r="I90" s="3465" t="s">
        <v>729</v>
      </c>
      <c r="J90" s="3463">
        <f t="shared" si="3"/>
        <v>43288</v>
      </c>
      <c r="K90" s="3463">
        <f t="shared" si="2"/>
        <v>43289</v>
      </c>
      <c r="L90" s="3463">
        <f t="shared" si="2"/>
        <v>43289</v>
      </c>
      <c r="M90" s="3463">
        <f t="shared" si="2"/>
        <v>43290</v>
      </c>
      <c r="N90" s="3463">
        <f t="shared" si="2"/>
        <v>43292</v>
      </c>
      <c r="O90" s="3463">
        <f t="shared" si="2"/>
        <v>43292</v>
      </c>
      <c r="P90" s="3463">
        <f t="shared" si="2"/>
        <v>43297</v>
      </c>
      <c r="Q90" s="3463">
        <f t="shared" si="2"/>
        <v>43298</v>
      </c>
      <c r="R90" s="3463">
        <f t="shared" si="2"/>
        <v>43299</v>
      </c>
      <c r="S90" s="3463">
        <f t="shared" si="2"/>
        <v>43299</v>
      </c>
      <c r="T90" s="3463">
        <f t="shared" si="2"/>
        <v>43300</v>
      </c>
      <c r="U90" s="3463">
        <f t="shared" si="2"/>
        <v>43301</v>
      </c>
      <c r="V90" s="3463">
        <f t="shared" si="2"/>
        <v>43307</v>
      </c>
      <c r="W90" s="3463">
        <f t="shared" si="2"/>
        <v>43307</v>
      </c>
      <c r="X90" s="3463">
        <f t="shared" si="2"/>
        <v>43309</v>
      </c>
      <c r="Y90" s="3463">
        <f t="shared" si="2"/>
        <v>43310</v>
      </c>
    </row>
    <row r="91" spans="1:25" ht="15">
      <c r="A91" s="3464">
        <v>19</v>
      </c>
      <c r="B91" s="3474" t="s">
        <v>1045</v>
      </c>
      <c r="C91" s="3465" t="s">
        <v>216</v>
      </c>
      <c r="D91" s="3465" t="s">
        <v>926</v>
      </c>
      <c r="E91" s="3465" t="s">
        <v>1046</v>
      </c>
      <c r="F91" s="3465" t="s">
        <v>1580</v>
      </c>
      <c r="G91" s="3465" t="s">
        <v>962</v>
      </c>
      <c r="H91" s="3465" t="s">
        <v>3120</v>
      </c>
      <c r="I91" s="3465" t="s">
        <v>3121</v>
      </c>
      <c r="J91" s="3463">
        <f t="shared" si="3"/>
        <v>43295</v>
      </c>
      <c r="K91" s="3463">
        <f t="shared" si="2"/>
        <v>43296</v>
      </c>
      <c r="L91" s="3463">
        <f t="shared" si="2"/>
        <v>43296</v>
      </c>
      <c r="M91" s="3463">
        <f t="shared" si="2"/>
        <v>43297</v>
      </c>
      <c r="N91" s="3463">
        <f t="shared" si="2"/>
        <v>43299</v>
      </c>
      <c r="O91" s="3463">
        <f t="shared" si="2"/>
        <v>43299</v>
      </c>
      <c r="P91" s="3463">
        <f t="shared" si="2"/>
        <v>43304</v>
      </c>
      <c r="Q91" s="3463">
        <f t="shared" si="2"/>
        <v>43305</v>
      </c>
      <c r="R91" s="3463">
        <f t="shared" si="2"/>
        <v>43306</v>
      </c>
      <c r="S91" s="3463">
        <f t="shared" si="2"/>
        <v>43306</v>
      </c>
      <c r="T91" s="3463">
        <f t="shared" si="2"/>
        <v>43307</v>
      </c>
      <c r="U91" s="3463">
        <f t="shared" si="2"/>
        <v>43308</v>
      </c>
      <c r="V91" s="3463">
        <f t="shared" si="2"/>
        <v>43314</v>
      </c>
      <c r="W91" s="3463">
        <f t="shared" si="2"/>
        <v>43314</v>
      </c>
      <c r="X91" s="3463">
        <f t="shared" si="2"/>
        <v>43316</v>
      </c>
      <c r="Y91" s="3463">
        <f t="shared" si="2"/>
        <v>43317</v>
      </c>
    </row>
    <row r="92" spans="1:25" ht="15">
      <c r="A92" s="3464">
        <v>20</v>
      </c>
      <c r="B92" s="3478" t="s">
        <v>2745</v>
      </c>
      <c r="C92" s="3465" t="s">
        <v>216</v>
      </c>
      <c r="D92" s="3465" t="s">
        <v>2746</v>
      </c>
      <c r="E92" s="3465" t="s">
        <v>2747</v>
      </c>
      <c r="F92" s="3468" t="s">
        <v>840</v>
      </c>
      <c r="G92" s="3468" t="s">
        <v>841</v>
      </c>
      <c r="H92" s="3484" t="s">
        <v>2026</v>
      </c>
      <c r="I92" s="3484" t="s">
        <v>2027</v>
      </c>
      <c r="J92" s="3463">
        <f t="shared" si="3"/>
        <v>43302</v>
      </c>
      <c r="K92" s="3463">
        <f t="shared" si="2"/>
        <v>43303</v>
      </c>
      <c r="L92" s="3463">
        <f t="shared" si="2"/>
        <v>43303</v>
      </c>
      <c r="M92" s="3463">
        <f t="shared" si="2"/>
        <v>43304</v>
      </c>
      <c r="N92" s="3463">
        <f t="shared" si="2"/>
        <v>43306</v>
      </c>
      <c r="O92" s="3463">
        <f t="shared" si="2"/>
        <v>43306</v>
      </c>
      <c r="P92" s="3463">
        <f t="shared" si="2"/>
        <v>43311</v>
      </c>
      <c r="Q92" s="3463">
        <f t="shared" si="2"/>
        <v>43312</v>
      </c>
      <c r="R92" s="3463">
        <f t="shared" si="2"/>
        <v>43313</v>
      </c>
      <c r="S92" s="3463">
        <f t="shared" si="2"/>
        <v>43313</v>
      </c>
      <c r="T92" s="3463">
        <f t="shared" si="2"/>
        <v>43314</v>
      </c>
      <c r="U92" s="3463">
        <f t="shared" si="2"/>
        <v>43315</v>
      </c>
      <c r="V92" s="3463">
        <f t="shared" si="2"/>
        <v>43321</v>
      </c>
      <c r="W92" s="3463">
        <f t="shared" si="2"/>
        <v>43321</v>
      </c>
      <c r="X92" s="3463">
        <f t="shared" si="2"/>
        <v>43323</v>
      </c>
      <c r="Y92" s="3463">
        <f t="shared" si="2"/>
        <v>43324</v>
      </c>
    </row>
    <row r="93" spans="1:25" ht="15">
      <c r="A93" s="3464">
        <v>21</v>
      </c>
      <c r="B93" s="3474" t="s">
        <v>920</v>
      </c>
      <c r="C93" s="3465" t="s">
        <v>216</v>
      </c>
      <c r="D93" s="3465" t="s">
        <v>921</v>
      </c>
      <c r="E93" s="3465" t="s">
        <v>922</v>
      </c>
      <c r="F93" s="3465" t="s">
        <v>347</v>
      </c>
      <c r="G93" s="3465" t="s">
        <v>348</v>
      </c>
      <c r="H93" s="3465" t="s">
        <v>3122</v>
      </c>
      <c r="I93" s="3465" t="s">
        <v>1250</v>
      </c>
      <c r="J93" s="3463">
        <f t="shared" si="3"/>
        <v>43309</v>
      </c>
      <c r="K93" s="3463">
        <f t="shared" si="2"/>
        <v>43310</v>
      </c>
      <c r="L93" s="3463">
        <f t="shared" si="2"/>
        <v>43310</v>
      </c>
      <c r="M93" s="3463">
        <f t="shared" si="2"/>
        <v>43311</v>
      </c>
      <c r="N93" s="3463">
        <f t="shared" si="2"/>
        <v>43313</v>
      </c>
      <c r="O93" s="3463">
        <f t="shared" si="2"/>
        <v>43313</v>
      </c>
      <c r="P93" s="3463">
        <f t="shared" si="2"/>
        <v>43318</v>
      </c>
      <c r="Q93" s="3463">
        <f t="shared" si="2"/>
        <v>43319</v>
      </c>
      <c r="R93" s="3463">
        <f t="shared" si="2"/>
        <v>43320</v>
      </c>
      <c r="S93" s="3463">
        <f t="shared" si="2"/>
        <v>43320</v>
      </c>
      <c r="T93" s="3463">
        <f t="shared" si="2"/>
        <v>43321</v>
      </c>
      <c r="U93" s="3463">
        <f t="shared" si="2"/>
        <v>43322</v>
      </c>
      <c r="V93" s="3463">
        <f t="shared" si="2"/>
        <v>43328</v>
      </c>
      <c r="W93" s="3463">
        <f t="shared" si="2"/>
        <v>43328</v>
      </c>
      <c r="X93" s="3463">
        <f t="shared" si="2"/>
        <v>43330</v>
      </c>
      <c r="Y93" s="3463">
        <f t="shared" si="2"/>
        <v>43331</v>
      </c>
    </row>
  </sheetData>
  <mergeCells count="129">
    <mergeCell ref="X68:Y68"/>
    <mergeCell ref="J69:K69"/>
    <mergeCell ref="L69:M69"/>
    <mergeCell ref="N69:O69"/>
    <mergeCell ref="P69:Q69"/>
    <mergeCell ref="R69:S69"/>
    <mergeCell ref="T69:U69"/>
    <mergeCell ref="V69:W69"/>
    <mergeCell ref="X69:Y69"/>
    <mergeCell ref="R47:S47"/>
    <mergeCell ref="T47:U47"/>
    <mergeCell ref="V47:W47"/>
    <mergeCell ref="X47:Y47"/>
    <mergeCell ref="D48:D50"/>
    <mergeCell ref="E48:E50"/>
    <mergeCell ref="F48:G50"/>
    <mergeCell ref="H48:I50"/>
    <mergeCell ref="A68:A72"/>
    <mergeCell ref="B68:B72"/>
    <mergeCell ref="C68:C72"/>
    <mergeCell ref="D68:E69"/>
    <mergeCell ref="F68:I69"/>
    <mergeCell ref="J68:K68"/>
    <mergeCell ref="L68:M68"/>
    <mergeCell ref="N68:O68"/>
    <mergeCell ref="P68:Q68"/>
    <mergeCell ref="D70:D72"/>
    <mergeCell ref="E70:E72"/>
    <mergeCell ref="F70:G72"/>
    <mergeCell ref="H70:I72"/>
    <mergeCell ref="R68:S68"/>
    <mergeCell ref="T68:U68"/>
    <mergeCell ref="V68:W68"/>
    <mergeCell ref="A46:A50"/>
    <mergeCell ref="B46:B50"/>
    <mergeCell ref="C46:C50"/>
    <mergeCell ref="D46:E47"/>
    <mergeCell ref="F46:I47"/>
    <mergeCell ref="J47:K47"/>
    <mergeCell ref="L47:M47"/>
    <mergeCell ref="N47:O47"/>
    <mergeCell ref="P47:Q47"/>
    <mergeCell ref="D18:D20"/>
    <mergeCell ref="E18:E20"/>
    <mergeCell ref="F18:G20"/>
    <mergeCell ref="H18:I20"/>
    <mergeCell ref="A22:A26"/>
    <mergeCell ref="B22:B26"/>
    <mergeCell ref="C22:C26"/>
    <mergeCell ref="D22:E23"/>
    <mergeCell ref="F22:I23"/>
    <mergeCell ref="D24:D26"/>
    <mergeCell ref="E24:E26"/>
    <mergeCell ref="F24:G26"/>
    <mergeCell ref="H24:I26"/>
    <mergeCell ref="A16:A20"/>
    <mergeCell ref="A7:A11"/>
    <mergeCell ref="B7:B11"/>
    <mergeCell ref="C7:C11"/>
    <mergeCell ref="D7:E8"/>
    <mergeCell ref="F7:I8"/>
    <mergeCell ref="J8:K8"/>
    <mergeCell ref="L8:M8"/>
    <mergeCell ref="N8:O8"/>
    <mergeCell ref="P8:Q8"/>
    <mergeCell ref="L7:M7"/>
    <mergeCell ref="N7:O7"/>
    <mergeCell ref="P7:Q7"/>
    <mergeCell ref="D9:D11"/>
    <mergeCell ref="E9:E11"/>
    <mergeCell ref="F9:G11"/>
    <mergeCell ref="H9:I11"/>
    <mergeCell ref="R7:S7"/>
    <mergeCell ref="T7:U7"/>
    <mergeCell ref="V7:W7"/>
    <mergeCell ref="X7:Y7"/>
    <mergeCell ref="P21:Q21"/>
    <mergeCell ref="J7:K7"/>
    <mergeCell ref="B14:Y14"/>
    <mergeCell ref="P16:Q16"/>
    <mergeCell ref="R16:S16"/>
    <mergeCell ref="V16:W16"/>
    <mergeCell ref="X16:Y16"/>
    <mergeCell ref="J16:K16"/>
    <mergeCell ref="L16:M16"/>
    <mergeCell ref="N16:O16"/>
    <mergeCell ref="T16:U16"/>
    <mergeCell ref="R8:S8"/>
    <mergeCell ref="T8:U8"/>
    <mergeCell ref="V8:W8"/>
    <mergeCell ref="X8:Y8"/>
    <mergeCell ref="B15:Y15"/>
    <mergeCell ref="B16:B20"/>
    <mergeCell ref="C16:C20"/>
    <mergeCell ref="D16:E17"/>
    <mergeCell ref="F16:I17"/>
    <mergeCell ref="T46:U46"/>
    <mergeCell ref="V46:W46"/>
    <mergeCell ref="X46:Y46"/>
    <mergeCell ref="J22:K22"/>
    <mergeCell ref="L22:M22"/>
    <mergeCell ref="N22:O22"/>
    <mergeCell ref="P22:Q22"/>
    <mergeCell ref="R22:S22"/>
    <mergeCell ref="R46:S46"/>
    <mergeCell ref="J46:K46"/>
    <mergeCell ref="L46:M46"/>
    <mergeCell ref="N46:O46"/>
    <mergeCell ref="P46:Q46"/>
    <mergeCell ref="J23:K23"/>
    <mergeCell ref="L23:M23"/>
    <mergeCell ref="N23:O23"/>
    <mergeCell ref="P23:Q23"/>
    <mergeCell ref="R23:S23"/>
    <mergeCell ref="T23:U23"/>
    <mergeCell ref="V23:W23"/>
    <mergeCell ref="X23:Y23"/>
    <mergeCell ref="T22:U22"/>
    <mergeCell ref="B41:Y41"/>
    <mergeCell ref="J17:K17"/>
    <mergeCell ref="L17:M17"/>
    <mergeCell ref="N17:O17"/>
    <mergeCell ref="P17:Q17"/>
    <mergeCell ref="R17:S17"/>
    <mergeCell ref="T17:U17"/>
    <mergeCell ref="V17:W17"/>
    <mergeCell ref="V22:W22"/>
    <mergeCell ref="X22:Y22"/>
    <mergeCell ref="X17:Y17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7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2:O78"/>
  <sheetViews>
    <sheetView zoomScaleNormal="100" workbookViewId="0">
      <selection activeCell="B62" sqref="B62"/>
    </sheetView>
  </sheetViews>
  <sheetFormatPr defaultRowHeight="13.5"/>
  <cols>
    <col min="1" max="1" width="5.125" style="2495" customWidth="1"/>
    <col min="2" max="2" width="18" customWidth="1"/>
    <col min="3" max="4" width="8.5" customWidth="1"/>
    <col min="5" max="6" width="9.375" customWidth="1"/>
    <col min="7" max="13" width="8.125" customWidth="1"/>
    <col min="14" max="14" width="9.875" bestFit="1" customWidth="1"/>
  </cols>
  <sheetData>
    <row r="2" spans="1:14">
      <c r="A2" s="2494" t="s">
        <v>1048</v>
      </c>
    </row>
    <row r="3" spans="1:14">
      <c r="A3" s="541" t="s">
        <v>1909</v>
      </c>
    </row>
    <row r="4" spans="1:14" ht="15" customHeight="1" thickBot="1"/>
    <row r="5" spans="1:14" ht="15" hidden="1" customHeight="1">
      <c r="A5" s="2496" t="s">
        <v>127</v>
      </c>
      <c r="B5" s="2497" t="s">
        <v>0</v>
      </c>
      <c r="C5" s="2497" t="s">
        <v>94</v>
      </c>
      <c r="D5" s="2497" t="s">
        <v>742</v>
      </c>
      <c r="E5" s="2497" t="s">
        <v>18</v>
      </c>
      <c r="F5" s="2497"/>
      <c r="G5" s="2498" t="s">
        <v>827</v>
      </c>
      <c r="H5" s="2498"/>
      <c r="I5" s="2498" t="s">
        <v>788</v>
      </c>
      <c r="J5" s="2498"/>
      <c r="K5" s="2498" t="s">
        <v>791</v>
      </c>
      <c r="L5" s="2498"/>
      <c r="M5" s="2498" t="s">
        <v>792</v>
      </c>
      <c r="N5" s="2498"/>
    </row>
    <row r="6" spans="1:14" ht="15" hidden="1" customHeight="1">
      <c r="A6" s="3420"/>
      <c r="B6" s="3421"/>
      <c r="C6" s="3421"/>
      <c r="D6" s="3421"/>
      <c r="E6" s="3421"/>
      <c r="F6" s="3421"/>
      <c r="G6" s="3422" t="s">
        <v>797</v>
      </c>
      <c r="H6" s="3422"/>
      <c r="I6" s="3422" t="s">
        <v>529</v>
      </c>
      <c r="J6" s="3422"/>
      <c r="K6" s="3422" t="s">
        <v>618</v>
      </c>
      <c r="L6" s="3422"/>
      <c r="M6" s="3422" t="s">
        <v>619</v>
      </c>
      <c r="N6" s="3422"/>
    </row>
    <row r="7" spans="1:14" ht="15" hidden="1" customHeight="1">
      <c r="A7" s="3420"/>
      <c r="B7" s="3421"/>
      <c r="C7" s="3421"/>
      <c r="D7" s="3421" t="s">
        <v>745</v>
      </c>
      <c r="E7" s="3421" t="s">
        <v>745</v>
      </c>
      <c r="F7" s="3421" t="s">
        <v>19</v>
      </c>
      <c r="G7" s="3422" t="s">
        <v>3</v>
      </c>
      <c r="H7" s="3422" t="s">
        <v>1</v>
      </c>
      <c r="I7" s="3422" t="s">
        <v>3</v>
      </c>
      <c r="J7" s="3422" t="s">
        <v>1</v>
      </c>
      <c r="K7" s="3422" t="s">
        <v>3</v>
      </c>
      <c r="L7" s="3422" t="s">
        <v>1</v>
      </c>
      <c r="M7" s="3422" t="s">
        <v>3</v>
      </c>
      <c r="N7" s="3422" t="s">
        <v>1</v>
      </c>
    </row>
    <row r="8" spans="1:14" ht="15" hidden="1" customHeight="1">
      <c r="A8" s="3420"/>
      <c r="B8" s="3421"/>
      <c r="C8" s="3421"/>
      <c r="D8" s="3421"/>
      <c r="E8" s="3421"/>
      <c r="F8" s="3421"/>
      <c r="G8" s="3422" t="s">
        <v>11</v>
      </c>
      <c r="H8" s="3422" t="s">
        <v>11</v>
      </c>
      <c r="I8" s="3422" t="s">
        <v>11</v>
      </c>
      <c r="J8" s="3422" t="s">
        <v>12</v>
      </c>
      <c r="K8" s="3422" t="s">
        <v>12</v>
      </c>
      <c r="L8" s="3422" t="s">
        <v>7</v>
      </c>
      <c r="M8" s="3422" t="s">
        <v>8</v>
      </c>
      <c r="N8" s="3422" t="s">
        <v>9</v>
      </c>
    </row>
    <row r="9" spans="1:14" ht="15.75" hidden="1" customHeight="1" thickBot="1">
      <c r="A9" s="2499"/>
      <c r="B9" s="2500"/>
      <c r="C9" s="2500"/>
      <c r="D9" s="2500"/>
      <c r="E9" s="2500"/>
      <c r="F9" s="2500"/>
      <c r="G9" s="2501" t="s">
        <v>63</v>
      </c>
      <c r="H9" s="2501" t="s">
        <v>15</v>
      </c>
      <c r="I9" s="2501" t="s">
        <v>59</v>
      </c>
      <c r="J9" s="2501" t="s">
        <v>79</v>
      </c>
      <c r="K9" s="2501" t="s">
        <v>15</v>
      </c>
      <c r="L9" s="2501" t="s">
        <v>85</v>
      </c>
      <c r="M9" s="2501" t="s">
        <v>16</v>
      </c>
      <c r="N9" s="2501" t="s">
        <v>209</v>
      </c>
    </row>
    <row r="10" spans="1:14" ht="15.75" hidden="1" customHeight="1" thickBot="1">
      <c r="A10" s="2502">
        <v>26</v>
      </c>
      <c r="B10" s="2503" t="s">
        <v>1049</v>
      </c>
      <c r="C10" s="2504" t="s">
        <v>136</v>
      </c>
      <c r="D10" s="2504" t="s">
        <v>1050</v>
      </c>
      <c r="E10" s="2504" t="s">
        <v>159</v>
      </c>
      <c r="F10" s="2504" t="s">
        <v>1051</v>
      </c>
      <c r="G10" s="2505">
        <v>42914</v>
      </c>
      <c r="H10" s="2505">
        <v>42914</v>
      </c>
      <c r="I10" s="2505">
        <v>42914</v>
      </c>
      <c r="J10" s="2505">
        <v>42915</v>
      </c>
      <c r="K10" s="2505">
        <v>42922</v>
      </c>
      <c r="L10" s="2505">
        <v>42923</v>
      </c>
      <c r="M10" s="2505">
        <v>42924</v>
      </c>
      <c r="N10" s="2505">
        <v>42925</v>
      </c>
    </row>
    <row r="11" spans="1:14" ht="15" hidden="1" customHeight="1">
      <c r="A11" s="2496" t="s">
        <v>127</v>
      </c>
      <c r="B11" s="2497" t="s">
        <v>0</v>
      </c>
      <c r="C11" s="2497" t="s">
        <v>94</v>
      </c>
      <c r="D11" s="2497" t="s">
        <v>742</v>
      </c>
      <c r="E11" s="2497" t="s">
        <v>18</v>
      </c>
      <c r="F11" s="2497"/>
      <c r="G11" s="2498" t="s">
        <v>827</v>
      </c>
      <c r="H11" s="2498"/>
      <c r="I11" s="2498" t="s">
        <v>788</v>
      </c>
      <c r="J11" s="2498"/>
      <c r="K11" s="1332" t="s">
        <v>792</v>
      </c>
      <c r="L11" s="1332"/>
      <c r="M11" s="1332" t="s">
        <v>791</v>
      </c>
      <c r="N11" s="1332"/>
    </row>
    <row r="12" spans="1:14" ht="15" hidden="1" customHeight="1">
      <c r="A12" s="3420"/>
      <c r="B12" s="3421"/>
      <c r="C12" s="3421"/>
      <c r="D12" s="3421"/>
      <c r="E12" s="3421"/>
      <c r="F12" s="3421"/>
      <c r="G12" s="3422" t="s">
        <v>797</v>
      </c>
      <c r="H12" s="3422"/>
      <c r="I12" s="3422" t="s">
        <v>529</v>
      </c>
      <c r="J12" s="3422"/>
      <c r="K12" s="3423" t="s">
        <v>619</v>
      </c>
      <c r="L12" s="3423"/>
      <c r="M12" s="3423" t="s">
        <v>618</v>
      </c>
      <c r="N12" s="3423"/>
    </row>
    <row r="13" spans="1:14" ht="15" hidden="1" customHeight="1">
      <c r="A13" s="3420"/>
      <c r="B13" s="3421"/>
      <c r="C13" s="3421"/>
      <c r="D13" s="3421" t="s">
        <v>745</v>
      </c>
      <c r="E13" s="3421" t="s">
        <v>745</v>
      </c>
      <c r="F13" s="3421" t="s">
        <v>19</v>
      </c>
      <c r="G13" s="3422" t="s">
        <v>3</v>
      </c>
      <c r="H13" s="3422" t="s">
        <v>1</v>
      </c>
      <c r="I13" s="3422" t="s">
        <v>3</v>
      </c>
      <c r="J13" s="3422" t="s">
        <v>1</v>
      </c>
      <c r="K13" s="3422" t="s">
        <v>3</v>
      </c>
      <c r="L13" s="3422" t="s">
        <v>1</v>
      </c>
      <c r="M13" s="3422" t="s">
        <v>3</v>
      </c>
      <c r="N13" s="3422"/>
    </row>
    <row r="14" spans="1:14" ht="15" hidden="1" customHeight="1">
      <c r="A14" s="3420"/>
      <c r="B14" s="3421"/>
      <c r="C14" s="3421"/>
      <c r="D14" s="3421"/>
      <c r="E14" s="3421"/>
      <c r="F14" s="3421"/>
      <c r="G14" s="3422" t="s">
        <v>11</v>
      </c>
      <c r="H14" s="3422" t="s">
        <v>11</v>
      </c>
      <c r="I14" s="3422" t="s">
        <v>11</v>
      </c>
      <c r="J14" s="3422" t="s">
        <v>12</v>
      </c>
      <c r="K14" s="3424"/>
      <c r="L14" s="3425"/>
      <c r="M14" s="3425"/>
      <c r="N14" s="3426"/>
    </row>
    <row r="15" spans="1:14" ht="15.75" hidden="1" customHeight="1" thickBot="1">
      <c r="A15" s="2499"/>
      <c r="B15" s="2500"/>
      <c r="C15" s="2500"/>
      <c r="D15" s="2500"/>
      <c r="E15" s="2500"/>
      <c r="F15" s="2500"/>
      <c r="G15" s="2501" t="s">
        <v>63</v>
      </c>
      <c r="H15" s="2501" t="s">
        <v>15</v>
      </c>
      <c r="I15" s="2501" t="s">
        <v>59</v>
      </c>
      <c r="J15" s="2501" t="s">
        <v>79</v>
      </c>
      <c r="K15" s="2506"/>
      <c r="L15" s="2507"/>
      <c r="M15" s="2507"/>
      <c r="N15" s="2508"/>
    </row>
    <row r="16" spans="1:14" ht="15.75" hidden="1" customHeight="1" thickBot="1">
      <c r="A16" s="2502">
        <v>27</v>
      </c>
      <c r="B16" s="3427" t="s">
        <v>1052</v>
      </c>
      <c r="C16" s="3428" t="s">
        <v>136</v>
      </c>
      <c r="D16" s="3428" t="s">
        <v>1053</v>
      </c>
      <c r="E16" s="3428" t="s">
        <v>68</v>
      </c>
      <c r="F16" s="3428" t="s">
        <v>1054</v>
      </c>
      <c r="G16" s="3429">
        <v>42921</v>
      </c>
      <c r="H16" s="3429">
        <v>42921</v>
      </c>
      <c r="I16" s="3429">
        <v>42921</v>
      </c>
      <c r="J16" s="3429">
        <v>42922</v>
      </c>
      <c r="K16" s="3429">
        <v>42927</v>
      </c>
      <c r="L16" s="3429">
        <v>42928</v>
      </c>
      <c r="M16" s="3429">
        <v>42929</v>
      </c>
      <c r="N16" s="3430" t="s">
        <v>1190</v>
      </c>
    </row>
    <row r="17" spans="1:15" ht="15" hidden="1" customHeight="1" thickBot="1">
      <c r="A17" s="3431">
        <v>27</v>
      </c>
      <c r="B17" s="3432" t="s">
        <v>1191</v>
      </c>
      <c r="C17" s="3433" t="s">
        <v>136</v>
      </c>
      <c r="D17" s="3433" t="s">
        <v>1192</v>
      </c>
      <c r="E17" s="3434" t="s">
        <v>66</v>
      </c>
      <c r="F17" s="3434"/>
      <c r="G17" s="3435"/>
      <c r="H17" s="3436"/>
      <c r="I17" s="3436"/>
      <c r="J17" s="3437"/>
      <c r="K17" s="1332" t="s">
        <v>791</v>
      </c>
      <c r="L17" s="1332"/>
      <c r="M17" s="1332" t="s">
        <v>792</v>
      </c>
      <c r="N17" s="1332"/>
    </row>
    <row r="18" spans="1:15" ht="15.75" hidden="1" customHeight="1" thickBot="1">
      <c r="A18" s="1333"/>
      <c r="B18" s="1334"/>
      <c r="C18" s="1335"/>
      <c r="D18" s="1335"/>
      <c r="E18" s="2509"/>
      <c r="F18" s="2509"/>
      <c r="G18" s="2510"/>
      <c r="H18" s="2511"/>
      <c r="I18" s="2511"/>
      <c r="J18" s="2512"/>
      <c r="K18" s="3430" t="s">
        <v>1193</v>
      </c>
      <c r="L18" s="3429" t="s">
        <v>1194</v>
      </c>
      <c r="M18" s="3429" t="s">
        <v>1195</v>
      </c>
      <c r="N18" s="3429" t="s">
        <v>1196</v>
      </c>
    </row>
    <row r="19" spans="1:15" ht="15" customHeight="1">
      <c r="A19" s="4809" t="s">
        <v>127</v>
      </c>
      <c r="B19" s="4812" t="s">
        <v>0</v>
      </c>
      <c r="C19" s="4812" t="s">
        <v>94</v>
      </c>
      <c r="D19" s="4812" t="s">
        <v>742</v>
      </c>
      <c r="E19" s="4819" t="s">
        <v>18</v>
      </c>
      <c r="F19" s="4820"/>
      <c r="G19" s="4803" t="s">
        <v>827</v>
      </c>
      <c r="H19" s="4804"/>
      <c r="I19" s="4803" t="s">
        <v>788</v>
      </c>
      <c r="J19" s="4804"/>
      <c r="K19" s="4803" t="s">
        <v>791</v>
      </c>
      <c r="L19" s="4804"/>
      <c r="M19" s="4803" t="s">
        <v>792</v>
      </c>
      <c r="N19" s="4805"/>
    </row>
    <row r="20" spans="1:15">
      <c r="A20" s="4810"/>
      <c r="B20" s="4813"/>
      <c r="C20" s="4813"/>
      <c r="D20" s="4815"/>
      <c r="E20" s="4821"/>
      <c r="F20" s="4822"/>
      <c r="G20" s="4806" t="s">
        <v>797</v>
      </c>
      <c r="H20" s="4807"/>
      <c r="I20" s="4806" t="s">
        <v>5</v>
      </c>
      <c r="J20" s="4807"/>
      <c r="K20" s="4806" t="s">
        <v>618</v>
      </c>
      <c r="L20" s="4807"/>
      <c r="M20" s="4806" t="s">
        <v>619</v>
      </c>
      <c r="N20" s="4808"/>
    </row>
    <row r="21" spans="1:15">
      <c r="A21" s="4810"/>
      <c r="B21" s="4813"/>
      <c r="C21" s="4813"/>
      <c r="D21" s="4816" t="s">
        <v>745</v>
      </c>
      <c r="E21" s="4823" t="s">
        <v>745</v>
      </c>
      <c r="F21" s="4823" t="s">
        <v>19</v>
      </c>
      <c r="G21" s="3422" t="s">
        <v>3</v>
      </c>
      <c r="H21" s="3422" t="s">
        <v>1</v>
      </c>
      <c r="I21" s="3422" t="s">
        <v>3</v>
      </c>
      <c r="J21" s="3422" t="s">
        <v>1</v>
      </c>
      <c r="K21" s="3422" t="s">
        <v>3</v>
      </c>
      <c r="L21" s="3422" t="s">
        <v>1</v>
      </c>
      <c r="M21" s="3422" t="s">
        <v>3</v>
      </c>
      <c r="N21" s="3438" t="s">
        <v>1</v>
      </c>
    </row>
    <row r="22" spans="1:15">
      <c r="A22" s="4810"/>
      <c r="B22" s="4813"/>
      <c r="C22" s="4813"/>
      <c r="D22" s="4813"/>
      <c r="E22" s="4824"/>
      <c r="F22" s="4824"/>
      <c r="G22" s="3422" t="s">
        <v>11</v>
      </c>
      <c r="H22" s="3422" t="s">
        <v>11</v>
      </c>
      <c r="I22" s="3422" t="s">
        <v>11</v>
      </c>
      <c r="J22" s="3422" t="s">
        <v>12</v>
      </c>
      <c r="K22" s="3422" t="s">
        <v>12</v>
      </c>
      <c r="L22" s="3422" t="s">
        <v>7</v>
      </c>
      <c r="M22" s="3422" t="s">
        <v>8</v>
      </c>
      <c r="N22" s="3438" t="s">
        <v>9</v>
      </c>
    </row>
    <row r="23" spans="1:15" ht="15.75" customHeight="1" thickBot="1">
      <c r="A23" s="4811"/>
      <c r="B23" s="4814"/>
      <c r="C23" s="4814"/>
      <c r="D23" s="4814"/>
      <c r="E23" s="4825"/>
      <c r="F23" s="4825"/>
      <c r="G23" s="2501" t="s">
        <v>63</v>
      </c>
      <c r="H23" s="2501" t="s">
        <v>15</v>
      </c>
      <c r="I23" s="2501" t="s">
        <v>59</v>
      </c>
      <c r="J23" s="2501" t="s">
        <v>79</v>
      </c>
      <c r="K23" s="2501" t="s">
        <v>15</v>
      </c>
      <c r="L23" s="2501" t="s">
        <v>85</v>
      </c>
      <c r="M23" s="2501" t="s">
        <v>16</v>
      </c>
      <c r="N23" s="2513" t="s">
        <v>209</v>
      </c>
    </row>
    <row r="24" spans="1:15" ht="15" hidden="1" customHeight="1">
      <c r="A24" s="2502">
        <v>28</v>
      </c>
      <c r="B24" s="3427" t="s">
        <v>1055</v>
      </c>
      <c r="C24" s="3428" t="s">
        <v>136</v>
      </c>
      <c r="D24" s="3428" t="s">
        <v>1056</v>
      </c>
      <c r="E24" s="3439" t="s">
        <v>840</v>
      </c>
      <c r="F24" s="3428" t="s">
        <v>1057</v>
      </c>
      <c r="G24" s="2514" t="s">
        <v>193</v>
      </c>
      <c r="H24" s="2515"/>
      <c r="I24" s="3429">
        <v>42928</v>
      </c>
      <c r="J24" s="3429">
        <v>42929</v>
      </c>
      <c r="K24" s="3429">
        <v>42936</v>
      </c>
      <c r="L24" s="3429">
        <v>42937</v>
      </c>
      <c r="M24" s="3429">
        <v>42938</v>
      </c>
      <c r="N24" s="3429">
        <v>42939</v>
      </c>
      <c r="O24" s="2516"/>
    </row>
    <row r="25" spans="1:15" ht="15" hidden="1" customHeight="1">
      <c r="A25" s="2502">
        <v>29</v>
      </c>
      <c r="B25" s="3427" t="s">
        <v>1058</v>
      </c>
      <c r="C25" s="3428" t="s">
        <v>136</v>
      </c>
      <c r="D25" s="3428" t="s">
        <v>1059</v>
      </c>
      <c r="E25" s="3439" t="s">
        <v>90</v>
      </c>
      <c r="F25" s="3428" t="s">
        <v>1060</v>
      </c>
      <c r="G25" s="3429">
        <v>42935</v>
      </c>
      <c r="H25" s="3429">
        <v>42935</v>
      </c>
      <c r="I25" s="3429">
        <v>42935</v>
      </c>
      <c r="J25" s="3429">
        <v>42936</v>
      </c>
      <c r="K25" s="3429">
        <v>42943</v>
      </c>
      <c r="L25" s="3429">
        <v>42944</v>
      </c>
      <c r="M25" s="3429">
        <v>42945</v>
      </c>
      <c r="N25" s="3429">
        <v>42946</v>
      </c>
    </row>
    <row r="26" spans="1:15" ht="15" hidden="1" customHeight="1">
      <c r="A26" s="2502">
        <v>30</v>
      </c>
      <c r="B26" s="3427" t="s">
        <v>1061</v>
      </c>
      <c r="C26" s="3428" t="s">
        <v>136</v>
      </c>
      <c r="D26" s="3428" t="s">
        <v>1062</v>
      </c>
      <c r="E26" s="3439" t="s">
        <v>115</v>
      </c>
      <c r="F26" s="3428" t="s">
        <v>1063</v>
      </c>
      <c r="G26" s="3429">
        <v>42942</v>
      </c>
      <c r="H26" s="3429">
        <v>42942</v>
      </c>
      <c r="I26" s="3429">
        <v>42942</v>
      </c>
      <c r="J26" s="3429">
        <v>42943</v>
      </c>
      <c r="K26" s="3429">
        <v>42950</v>
      </c>
      <c r="L26" s="3429">
        <v>42951</v>
      </c>
      <c r="M26" s="3429">
        <v>42952</v>
      </c>
      <c r="N26" s="3429">
        <v>42953</v>
      </c>
    </row>
    <row r="27" spans="1:15" ht="15" hidden="1" customHeight="1">
      <c r="A27" s="2502">
        <v>31</v>
      </c>
      <c r="B27" s="3427" t="s">
        <v>1049</v>
      </c>
      <c r="C27" s="3428" t="s">
        <v>136</v>
      </c>
      <c r="D27" s="3428" t="s">
        <v>1050</v>
      </c>
      <c r="E27" s="3428" t="s">
        <v>161</v>
      </c>
      <c r="F27" s="3428" t="s">
        <v>1064</v>
      </c>
      <c r="G27" s="3429">
        <v>42949</v>
      </c>
      <c r="H27" s="3429">
        <v>42949</v>
      </c>
      <c r="I27" s="3429">
        <v>42949</v>
      </c>
      <c r="J27" s="3429">
        <v>42950</v>
      </c>
      <c r="K27" s="3429">
        <v>42957</v>
      </c>
      <c r="L27" s="3429">
        <v>42958</v>
      </c>
      <c r="M27" s="3429">
        <v>42959</v>
      </c>
      <c r="N27" s="3429">
        <v>42960</v>
      </c>
    </row>
    <row r="28" spans="1:15" ht="15" hidden="1" customHeight="1">
      <c r="A28" s="2502">
        <v>32</v>
      </c>
      <c r="B28" s="3440" t="s">
        <v>1191</v>
      </c>
      <c r="C28" s="3428" t="s">
        <v>136</v>
      </c>
      <c r="D28" s="3439" t="s">
        <v>1192</v>
      </c>
      <c r="E28" s="3428" t="s">
        <v>68</v>
      </c>
      <c r="F28" s="3428" t="s">
        <v>1065</v>
      </c>
      <c r="G28" s="3429">
        <v>42956</v>
      </c>
      <c r="H28" s="3429">
        <v>42956</v>
      </c>
      <c r="I28" s="3429">
        <v>42956</v>
      </c>
      <c r="J28" s="3429">
        <v>42957</v>
      </c>
      <c r="K28" s="3429">
        <v>42964</v>
      </c>
      <c r="L28" s="3429">
        <v>42965</v>
      </c>
      <c r="M28" s="3429">
        <v>42966</v>
      </c>
      <c r="N28" s="3429">
        <v>42967</v>
      </c>
    </row>
    <row r="29" spans="1:15" ht="15" hidden="1" customHeight="1">
      <c r="A29" s="2502">
        <v>33</v>
      </c>
      <c r="B29" s="3427" t="s">
        <v>1055</v>
      </c>
      <c r="C29" s="3428" t="s">
        <v>136</v>
      </c>
      <c r="D29" s="3439" t="s">
        <v>1056</v>
      </c>
      <c r="E29" s="3428" t="s">
        <v>850</v>
      </c>
      <c r="F29" s="3428" t="s">
        <v>1066</v>
      </c>
      <c r="G29" s="3429">
        <v>42963</v>
      </c>
      <c r="H29" s="3429">
        <v>42963</v>
      </c>
      <c r="I29" s="3429">
        <v>42963</v>
      </c>
      <c r="J29" s="3429">
        <v>42964</v>
      </c>
      <c r="K29" s="3429">
        <v>42971</v>
      </c>
      <c r="L29" s="3429">
        <v>42972</v>
      </c>
      <c r="M29" s="3429">
        <v>42973</v>
      </c>
      <c r="N29" s="3429">
        <v>42974</v>
      </c>
    </row>
    <row r="30" spans="1:15" ht="15" hidden="1" customHeight="1">
      <c r="A30" s="2502">
        <v>34</v>
      </c>
      <c r="B30" s="3427" t="s">
        <v>1058</v>
      </c>
      <c r="C30" s="3428" t="s">
        <v>136</v>
      </c>
      <c r="D30" s="3439" t="s">
        <v>1059</v>
      </c>
      <c r="E30" s="3439" t="s">
        <v>780</v>
      </c>
      <c r="F30" s="3428" t="s">
        <v>1067</v>
      </c>
      <c r="G30" s="3429">
        <v>42970</v>
      </c>
      <c r="H30" s="3429">
        <v>42970</v>
      </c>
      <c r="I30" s="3429">
        <v>42970</v>
      </c>
      <c r="J30" s="3429">
        <v>42971</v>
      </c>
      <c r="K30" s="3429">
        <v>42978</v>
      </c>
      <c r="L30" s="3429">
        <v>42979</v>
      </c>
      <c r="M30" s="3429">
        <v>42980</v>
      </c>
      <c r="N30" s="3429">
        <v>42981</v>
      </c>
    </row>
    <row r="31" spans="1:15" ht="15" hidden="1" customHeight="1">
      <c r="A31" s="2502">
        <v>35</v>
      </c>
      <c r="B31" s="3427" t="s">
        <v>1061</v>
      </c>
      <c r="C31" s="3428" t="s">
        <v>136</v>
      </c>
      <c r="D31" s="3439" t="s">
        <v>1062</v>
      </c>
      <c r="E31" s="3439" t="s">
        <v>169</v>
      </c>
      <c r="F31" s="3428" t="s">
        <v>1068</v>
      </c>
      <c r="G31" s="3429">
        <v>42977</v>
      </c>
      <c r="H31" s="3429">
        <v>42977</v>
      </c>
      <c r="I31" s="3429">
        <v>42977</v>
      </c>
      <c r="J31" s="3429">
        <v>42978</v>
      </c>
      <c r="K31" s="3429">
        <v>42985</v>
      </c>
      <c r="L31" s="3429">
        <v>42986</v>
      </c>
      <c r="M31" s="3429">
        <v>42987</v>
      </c>
      <c r="N31" s="3429">
        <v>42988</v>
      </c>
    </row>
    <row r="32" spans="1:15" ht="15" hidden="1" customHeight="1">
      <c r="A32" s="2502">
        <v>36</v>
      </c>
      <c r="B32" s="3427" t="s">
        <v>1049</v>
      </c>
      <c r="C32" s="3428" t="s">
        <v>136</v>
      </c>
      <c r="D32" s="3439" t="s">
        <v>1050</v>
      </c>
      <c r="E32" s="3439" t="s">
        <v>115</v>
      </c>
      <c r="F32" s="3428" t="s">
        <v>1069</v>
      </c>
      <c r="G32" s="3429">
        <v>42984</v>
      </c>
      <c r="H32" s="3429">
        <v>42984</v>
      </c>
      <c r="I32" s="3429">
        <v>42984</v>
      </c>
      <c r="J32" s="3429">
        <v>42985</v>
      </c>
      <c r="K32" s="3429">
        <v>42992</v>
      </c>
      <c r="L32" s="3429">
        <v>42993</v>
      </c>
      <c r="M32" s="3429">
        <v>42994</v>
      </c>
      <c r="N32" s="3429">
        <v>42995</v>
      </c>
    </row>
    <row r="33" spans="1:14" ht="15" hidden="1" customHeight="1">
      <c r="A33" s="2502">
        <v>37</v>
      </c>
      <c r="B33" s="3440" t="s">
        <v>1191</v>
      </c>
      <c r="C33" s="3428" t="s">
        <v>136</v>
      </c>
      <c r="D33" s="3439" t="s">
        <v>1192</v>
      </c>
      <c r="E33" s="3439" t="s">
        <v>120</v>
      </c>
      <c r="F33" s="3428" t="s">
        <v>1070</v>
      </c>
      <c r="G33" s="3429">
        <v>42991</v>
      </c>
      <c r="H33" s="3429">
        <v>42991</v>
      </c>
      <c r="I33" s="3429">
        <v>42991</v>
      </c>
      <c r="J33" s="3429">
        <v>42992</v>
      </c>
      <c r="K33" s="3429">
        <v>42999</v>
      </c>
      <c r="L33" s="3429">
        <v>43000</v>
      </c>
      <c r="M33" s="3429">
        <v>43001</v>
      </c>
      <c r="N33" s="3429">
        <v>43002</v>
      </c>
    </row>
    <row r="34" spans="1:14" ht="15" hidden="1" customHeight="1">
      <c r="A34" s="2517">
        <v>38</v>
      </c>
      <c r="B34" s="3441" t="s">
        <v>1055</v>
      </c>
      <c r="C34" s="3442" t="s">
        <v>136</v>
      </c>
      <c r="D34" s="3442" t="s">
        <v>1056</v>
      </c>
      <c r="E34" s="3443" t="s">
        <v>151</v>
      </c>
      <c r="F34" s="3442" t="s">
        <v>1071</v>
      </c>
      <c r="G34" s="3444">
        <v>42998</v>
      </c>
      <c r="H34" s="3444">
        <v>42998</v>
      </c>
      <c r="I34" s="3444">
        <v>42998</v>
      </c>
      <c r="J34" s="3444">
        <v>42999</v>
      </c>
      <c r="K34" s="3444">
        <v>43006</v>
      </c>
      <c r="L34" s="3444">
        <v>43007</v>
      </c>
      <c r="M34" s="3444">
        <v>43008</v>
      </c>
      <c r="N34" s="3444">
        <v>43009</v>
      </c>
    </row>
    <row r="35" spans="1:14" ht="15" hidden="1" customHeight="1">
      <c r="A35" s="3428">
        <v>39</v>
      </c>
      <c r="B35" s="3427" t="s">
        <v>1058</v>
      </c>
      <c r="C35" s="3428" t="s">
        <v>136</v>
      </c>
      <c r="D35" s="3439" t="s">
        <v>1059</v>
      </c>
      <c r="E35" s="3439" t="s">
        <v>840</v>
      </c>
      <c r="F35" s="3428" t="s">
        <v>1425</v>
      </c>
      <c r="G35" s="3429">
        <f t="shared" ref="G35:N44" si="0">G34+7</f>
        <v>43005</v>
      </c>
      <c r="H35" s="3429">
        <f t="shared" si="0"/>
        <v>43005</v>
      </c>
      <c r="I35" s="3429">
        <f t="shared" si="0"/>
        <v>43005</v>
      </c>
      <c r="J35" s="3429">
        <f t="shared" si="0"/>
        <v>43006</v>
      </c>
      <c r="K35" s="3429">
        <f t="shared" si="0"/>
        <v>43013</v>
      </c>
      <c r="L35" s="3429">
        <f t="shared" si="0"/>
        <v>43014</v>
      </c>
      <c r="M35" s="3429">
        <f t="shared" si="0"/>
        <v>43015</v>
      </c>
      <c r="N35" s="3429">
        <f t="shared" si="0"/>
        <v>43016</v>
      </c>
    </row>
    <row r="36" spans="1:14" ht="15" hidden="1" customHeight="1">
      <c r="A36" s="3428">
        <v>40</v>
      </c>
      <c r="B36" s="3427" t="s">
        <v>1061</v>
      </c>
      <c r="C36" s="3428" t="s">
        <v>136</v>
      </c>
      <c r="D36" s="3439" t="s">
        <v>1062</v>
      </c>
      <c r="E36" s="3439" t="s">
        <v>88</v>
      </c>
      <c r="F36" s="3428" t="s">
        <v>1426</v>
      </c>
      <c r="G36" s="3429">
        <f t="shared" si="0"/>
        <v>43012</v>
      </c>
      <c r="H36" s="3429">
        <f t="shared" si="0"/>
        <v>43012</v>
      </c>
      <c r="I36" s="3429">
        <f t="shared" si="0"/>
        <v>43012</v>
      </c>
      <c r="J36" s="3429">
        <f t="shared" si="0"/>
        <v>43013</v>
      </c>
      <c r="K36" s="3429">
        <f t="shared" si="0"/>
        <v>43020</v>
      </c>
      <c r="L36" s="3429">
        <f t="shared" si="0"/>
        <v>43021</v>
      </c>
      <c r="M36" s="3429">
        <f t="shared" si="0"/>
        <v>43022</v>
      </c>
      <c r="N36" s="3429">
        <f t="shared" si="0"/>
        <v>43023</v>
      </c>
    </row>
    <row r="37" spans="1:14" ht="15" hidden="1" customHeight="1">
      <c r="A37" s="3428">
        <v>41</v>
      </c>
      <c r="B37" s="3427" t="s">
        <v>1049</v>
      </c>
      <c r="C37" s="3428" t="s">
        <v>136</v>
      </c>
      <c r="D37" s="3439" t="s">
        <v>1050</v>
      </c>
      <c r="E37" s="3439" t="s">
        <v>88</v>
      </c>
      <c r="F37" s="3428" t="s">
        <v>1427</v>
      </c>
      <c r="G37" s="3429">
        <f t="shared" si="0"/>
        <v>43019</v>
      </c>
      <c r="H37" s="3429">
        <f t="shared" si="0"/>
        <v>43019</v>
      </c>
      <c r="I37" s="3429">
        <f t="shared" si="0"/>
        <v>43019</v>
      </c>
      <c r="J37" s="3429">
        <f t="shared" si="0"/>
        <v>43020</v>
      </c>
      <c r="K37" s="3429">
        <f t="shared" si="0"/>
        <v>43027</v>
      </c>
      <c r="L37" s="3429">
        <f t="shared" si="0"/>
        <v>43028</v>
      </c>
      <c r="M37" s="3429">
        <f t="shared" si="0"/>
        <v>43029</v>
      </c>
      <c r="N37" s="3429">
        <f t="shared" si="0"/>
        <v>43030</v>
      </c>
    </row>
    <row r="38" spans="1:14" ht="15" hidden="1" customHeight="1">
      <c r="A38" s="3428">
        <v>42</v>
      </c>
      <c r="B38" s="3440" t="s">
        <v>1191</v>
      </c>
      <c r="C38" s="3428" t="s">
        <v>136</v>
      </c>
      <c r="D38" s="3439" t="s">
        <v>1192</v>
      </c>
      <c r="E38" s="3439" t="s">
        <v>142</v>
      </c>
      <c r="F38" s="3428" t="s">
        <v>1428</v>
      </c>
      <c r="G38" s="3429">
        <f t="shared" si="0"/>
        <v>43026</v>
      </c>
      <c r="H38" s="3429">
        <f t="shared" si="0"/>
        <v>43026</v>
      </c>
      <c r="I38" s="3429">
        <f t="shared" si="0"/>
        <v>43026</v>
      </c>
      <c r="J38" s="3429">
        <f t="shared" si="0"/>
        <v>43027</v>
      </c>
      <c r="K38" s="3429">
        <f t="shared" si="0"/>
        <v>43034</v>
      </c>
      <c r="L38" s="3429">
        <f t="shared" si="0"/>
        <v>43035</v>
      </c>
      <c r="M38" s="3429">
        <f t="shared" si="0"/>
        <v>43036</v>
      </c>
      <c r="N38" s="3429">
        <f t="shared" si="0"/>
        <v>43037</v>
      </c>
    </row>
    <row r="39" spans="1:14" ht="15" hidden="1" customHeight="1">
      <c r="A39" s="3428">
        <v>43</v>
      </c>
      <c r="B39" s="3427" t="s">
        <v>1055</v>
      </c>
      <c r="C39" s="3428" t="s">
        <v>136</v>
      </c>
      <c r="D39" s="3428" t="s">
        <v>1056</v>
      </c>
      <c r="E39" s="3439" t="s">
        <v>153</v>
      </c>
      <c r="F39" s="3428" t="s">
        <v>1429</v>
      </c>
      <c r="G39" s="3429">
        <f t="shared" si="0"/>
        <v>43033</v>
      </c>
      <c r="H39" s="3429">
        <f t="shared" si="0"/>
        <v>43033</v>
      </c>
      <c r="I39" s="3429">
        <f t="shared" si="0"/>
        <v>43033</v>
      </c>
      <c r="J39" s="3429">
        <f t="shared" si="0"/>
        <v>43034</v>
      </c>
      <c r="K39" s="3429">
        <f t="shared" si="0"/>
        <v>43041</v>
      </c>
      <c r="L39" s="3429">
        <f t="shared" si="0"/>
        <v>43042</v>
      </c>
      <c r="M39" s="3429">
        <f t="shared" si="0"/>
        <v>43043</v>
      </c>
      <c r="N39" s="3429">
        <f t="shared" si="0"/>
        <v>43044</v>
      </c>
    </row>
    <row r="40" spans="1:14" ht="15" hidden="1" customHeight="1">
      <c r="A40" s="3442">
        <v>44</v>
      </c>
      <c r="B40" s="3441" t="s">
        <v>1058</v>
      </c>
      <c r="C40" s="3442" t="s">
        <v>136</v>
      </c>
      <c r="D40" s="3443" t="s">
        <v>1059</v>
      </c>
      <c r="E40" s="3443" t="s">
        <v>850</v>
      </c>
      <c r="F40" s="3442" t="s">
        <v>1430</v>
      </c>
      <c r="G40" s="3444">
        <f t="shared" si="0"/>
        <v>43040</v>
      </c>
      <c r="H40" s="3444">
        <f t="shared" si="0"/>
        <v>43040</v>
      </c>
      <c r="I40" s="3444">
        <f t="shared" si="0"/>
        <v>43040</v>
      </c>
      <c r="J40" s="3444">
        <f t="shared" si="0"/>
        <v>43041</v>
      </c>
      <c r="K40" s="3444">
        <f t="shared" si="0"/>
        <v>43048</v>
      </c>
      <c r="L40" s="3444">
        <f t="shared" si="0"/>
        <v>43049</v>
      </c>
      <c r="M40" s="3444">
        <f t="shared" si="0"/>
        <v>43050</v>
      </c>
      <c r="N40" s="3444">
        <f t="shared" si="0"/>
        <v>43051</v>
      </c>
    </row>
    <row r="41" spans="1:14" ht="15" hidden="1" customHeight="1" thickBot="1">
      <c r="A41" s="2518">
        <v>45</v>
      </c>
      <c r="B41" s="2519" t="s">
        <v>1061</v>
      </c>
      <c r="C41" s="2520" t="s">
        <v>136</v>
      </c>
      <c r="D41" s="1336" t="s">
        <v>1062</v>
      </c>
      <c r="E41" s="1336" t="s">
        <v>850</v>
      </c>
      <c r="F41" s="2520" t="s">
        <v>1431</v>
      </c>
      <c r="G41" s="2521">
        <f t="shared" si="0"/>
        <v>43047</v>
      </c>
      <c r="H41" s="2521">
        <f t="shared" si="0"/>
        <v>43047</v>
      </c>
      <c r="I41" s="2521">
        <f t="shared" si="0"/>
        <v>43047</v>
      </c>
      <c r="J41" s="2521">
        <f t="shared" si="0"/>
        <v>43048</v>
      </c>
      <c r="K41" s="2521">
        <f t="shared" si="0"/>
        <v>43055</v>
      </c>
      <c r="L41" s="2521">
        <f t="shared" si="0"/>
        <v>43056</v>
      </c>
      <c r="M41" s="2521">
        <f t="shared" si="0"/>
        <v>43057</v>
      </c>
      <c r="N41" s="2522">
        <f t="shared" si="0"/>
        <v>43058</v>
      </c>
    </row>
    <row r="42" spans="1:14" ht="15" hidden="1" customHeight="1" thickBot="1">
      <c r="A42" s="3445">
        <v>46</v>
      </c>
      <c r="B42" s="3427" t="s">
        <v>1049</v>
      </c>
      <c r="C42" s="3428" t="s">
        <v>136</v>
      </c>
      <c r="D42" s="3439" t="s">
        <v>1050</v>
      </c>
      <c r="E42" s="3439" t="s">
        <v>780</v>
      </c>
      <c r="F42" s="3428" t="s">
        <v>1432</v>
      </c>
      <c r="G42" s="3429">
        <f t="shared" si="0"/>
        <v>43054</v>
      </c>
      <c r="H42" s="3429">
        <f t="shared" si="0"/>
        <v>43054</v>
      </c>
      <c r="I42" s="3429">
        <f t="shared" si="0"/>
        <v>43054</v>
      </c>
      <c r="J42" s="3429">
        <f t="shared" si="0"/>
        <v>43055</v>
      </c>
      <c r="K42" s="3429">
        <f t="shared" si="0"/>
        <v>43062</v>
      </c>
      <c r="L42" s="3429">
        <f t="shared" si="0"/>
        <v>43063</v>
      </c>
      <c r="M42" s="3429">
        <f t="shared" si="0"/>
        <v>43064</v>
      </c>
      <c r="N42" s="3446">
        <f t="shared" si="0"/>
        <v>43065</v>
      </c>
    </row>
    <row r="43" spans="1:14" ht="15" hidden="1" customHeight="1" thickBot="1">
      <c r="A43" s="3445">
        <v>47</v>
      </c>
      <c r="B43" s="3440" t="s">
        <v>1191</v>
      </c>
      <c r="C43" s="3428" t="s">
        <v>136</v>
      </c>
      <c r="D43" s="3439" t="s">
        <v>1192</v>
      </c>
      <c r="E43" s="3439" t="s">
        <v>157</v>
      </c>
      <c r="F43" s="3428" t="s">
        <v>1433</v>
      </c>
      <c r="G43" s="3429">
        <f t="shared" si="0"/>
        <v>43061</v>
      </c>
      <c r="H43" s="3429">
        <f t="shared" si="0"/>
        <v>43061</v>
      </c>
      <c r="I43" s="3429">
        <f t="shared" si="0"/>
        <v>43061</v>
      </c>
      <c r="J43" s="3429">
        <f t="shared" si="0"/>
        <v>43062</v>
      </c>
      <c r="K43" s="3429">
        <f t="shared" si="0"/>
        <v>43069</v>
      </c>
      <c r="L43" s="3429">
        <f t="shared" si="0"/>
        <v>43070</v>
      </c>
      <c r="M43" s="3429">
        <f t="shared" si="0"/>
        <v>43071</v>
      </c>
      <c r="N43" s="3446">
        <f t="shared" si="0"/>
        <v>43072</v>
      </c>
    </row>
    <row r="44" spans="1:14" ht="15.75" hidden="1" customHeight="1" thickBot="1">
      <c r="A44" s="2523">
        <v>48</v>
      </c>
      <c r="B44" s="2524" t="s">
        <v>1446</v>
      </c>
      <c r="C44" s="2525" t="s">
        <v>136</v>
      </c>
      <c r="D44" s="2525" t="s">
        <v>1056</v>
      </c>
      <c r="E44" s="2525" t="s">
        <v>199</v>
      </c>
      <c r="F44" s="2525" t="s">
        <v>1434</v>
      </c>
      <c r="G44" s="2526">
        <f t="shared" si="0"/>
        <v>43068</v>
      </c>
      <c r="H44" s="2526">
        <f t="shared" si="0"/>
        <v>43068</v>
      </c>
      <c r="I44" s="2526">
        <f t="shared" si="0"/>
        <v>43068</v>
      </c>
      <c r="J44" s="2526">
        <f t="shared" si="0"/>
        <v>43069</v>
      </c>
      <c r="K44" s="2526">
        <f t="shared" si="0"/>
        <v>43076</v>
      </c>
      <c r="L44" s="2526">
        <f t="shared" si="0"/>
        <v>43077</v>
      </c>
      <c r="M44" s="2526">
        <f t="shared" si="0"/>
        <v>43078</v>
      </c>
      <c r="N44" s="2527">
        <f t="shared" si="0"/>
        <v>43079</v>
      </c>
    </row>
    <row r="45" spans="1:14" ht="15.75" hidden="1" customHeight="1" thickBot="1">
      <c r="A45" s="2518">
        <v>49</v>
      </c>
      <c r="B45" s="2519" t="s">
        <v>1058</v>
      </c>
      <c r="C45" s="2520" t="s">
        <v>136</v>
      </c>
      <c r="D45" s="1336" t="s">
        <v>1059</v>
      </c>
      <c r="E45" s="1336" t="s">
        <v>153</v>
      </c>
      <c r="F45" s="2520" t="s">
        <v>1435</v>
      </c>
      <c r="G45" s="2521">
        <v>43075</v>
      </c>
      <c r="H45" s="2521">
        <v>43075</v>
      </c>
      <c r="I45" s="2521">
        <v>43075</v>
      </c>
      <c r="J45" s="2521">
        <v>43076</v>
      </c>
      <c r="K45" s="2521">
        <v>43083</v>
      </c>
      <c r="L45" s="2521">
        <v>43084</v>
      </c>
      <c r="M45" s="2521">
        <v>43085</v>
      </c>
      <c r="N45" s="2522">
        <v>43086</v>
      </c>
    </row>
    <row r="46" spans="1:14" ht="15.75" hidden="1" customHeight="1" thickBot="1">
      <c r="A46" s="3445">
        <v>50</v>
      </c>
      <c r="B46" s="3427" t="s">
        <v>1061</v>
      </c>
      <c r="C46" s="3428" t="s">
        <v>136</v>
      </c>
      <c r="D46" s="3439" t="s">
        <v>1062</v>
      </c>
      <c r="E46" s="3439" t="s">
        <v>952</v>
      </c>
      <c r="F46" s="3428" t="s">
        <v>1436</v>
      </c>
      <c r="G46" s="3429">
        <v>43082</v>
      </c>
      <c r="H46" s="3429">
        <v>43082</v>
      </c>
      <c r="I46" s="3429">
        <v>43082</v>
      </c>
      <c r="J46" s="3429">
        <v>43083</v>
      </c>
      <c r="K46" s="3429">
        <v>43090</v>
      </c>
      <c r="L46" s="3429">
        <v>43091</v>
      </c>
      <c r="M46" s="3429">
        <v>43092</v>
      </c>
      <c r="N46" s="3446">
        <v>43093</v>
      </c>
    </row>
    <row r="47" spans="1:14" ht="15.75" hidden="1" customHeight="1" thickBot="1">
      <c r="A47" s="3445">
        <v>51</v>
      </c>
      <c r="B47" s="3427" t="s">
        <v>1049</v>
      </c>
      <c r="C47" s="3428" t="s">
        <v>136</v>
      </c>
      <c r="D47" s="3439" t="s">
        <v>1050</v>
      </c>
      <c r="E47" s="3439" t="s">
        <v>821</v>
      </c>
      <c r="F47" s="3428" t="s">
        <v>1437</v>
      </c>
      <c r="G47" s="3429">
        <v>43089</v>
      </c>
      <c r="H47" s="3429">
        <v>43089</v>
      </c>
      <c r="I47" s="3429">
        <v>43089</v>
      </c>
      <c r="J47" s="3429">
        <v>43090</v>
      </c>
      <c r="K47" s="3429">
        <v>43097</v>
      </c>
      <c r="L47" s="3429">
        <v>43098</v>
      </c>
      <c r="M47" s="3429">
        <v>43099</v>
      </c>
      <c r="N47" s="3446">
        <v>43100</v>
      </c>
    </row>
    <row r="48" spans="1:14" ht="15.75" hidden="1" customHeight="1" thickBot="1">
      <c r="A48" s="3445">
        <v>52</v>
      </c>
      <c r="B48" s="3440" t="s">
        <v>1191</v>
      </c>
      <c r="C48" s="3428" t="s">
        <v>136</v>
      </c>
      <c r="D48" s="3439" t="s">
        <v>1192</v>
      </c>
      <c r="E48" s="3439" t="s">
        <v>155</v>
      </c>
      <c r="F48" s="3428" t="s">
        <v>1438</v>
      </c>
      <c r="G48" s="3429">
        <v>43096</v>
      </c>
      <c r="H48" s="3429">
        <v>43096</v>
      </c>
      <c r="I48" s="3429">
        <v>43096</v>
      </c>
      <c r="J48" s="3429">
        <v>43097</v>
      </c>
      <c r="K48" s="3429">
        <v>43104</v>
      </c>
      <c r="L48" s="3429">
        <v>43105</v>
      </c>
      <c r="M48" s="3429">
        <v>43106</v>
      </c>
      <c r="N48" s="3446">
        <v>43107</v>
      </c>
    </row>
    <row r="49" spans="1:14" ht="15.75" hidden="1" customHeight="1" thickBot="1">
      <c r="A49" s="2523">
        <v>1</v>
      </c>
      <c r="B49" s="2528" t="s">
        <v>1055</v>
      </c>
      <c r="C49" s="2529" t="s">
        <v>136</v>
      </c>
      <c r="D49" s="2529" t="s">
        <v>1056</v>
      </c>
      <c r="E49" s="2530" t="s">
        <v>1293</v>
      </c>
      <c r="F49" s="2531" t="s">
        <v>1910</v>
      </c>
      <c r="G49" s="2532">
        <v>43103</v>
      </c>
      <c r="H49" s="2532">
        <v>43103</v>
      </c>
      <c r="I49" s="2532">
        <v>43103</v>
      </c>
      <c r="J49" s="2532">
        <v>43104</v>
      </c>
      <c r="K49" s="2532">
        <v>43111</v>
      </c>
      <c r="L49" s="2532">
        <v>43112</v>
      </c>
      <c r="M49" s="2532">
        <v>43113</v>
      </c>
      <c r="N49" s="2533">
        <v>43114</v>
      </c>
    </row>
    <row r="50" spans="1:14" ht="15" hidden="1" thickBot="1">
      <c r="A50" s="2518">
        <v>2</v>
      </c>
      <c r="B50" s="2519" t="s">
        <v>1058</v>
      </c>
      <c r="C50" s="2520" t="s">
        <v>136</v>
      </c>
      <c r="D50" s="1336" t="s">
        <v>1059</v>
      </c>
      <c r="E50" s="2455" t="s">
        <v>750</v>
      </c>
      <c r="F50" s="2534" t="s">
        <v>1911</v>
      </c>
      <c r="G50" s="2521">
        <v>43110</v>
      </c>
      <c r="H50" s="2521">
        <v>43110</v>
      </c>
      <c r="I50" s="2521">
        <v>43110</v>
      </c>
      <c r="J50" s="2521">
        <v>43111</v>
      </c>
      <c r="K50" s="2521">
        <v>43118</v>
      </c>
      <c r="L50" s="2521">
        <v>43119</v>
      </c>
      <c r="M50" s="2521">
        <v>43120</v>
      </c>
      <c r="N50" s="2522" t="s">
        <v>2464</v>
      </c>
    </row>
    <row r="51" spans="1:14" ht="15" hidden="1" thickBot="1">
      <c r="A51" s="3445">
        <v>3</v>
      </c>
      <c r="B51" s="3427" t="s">
        <v>1061</v>
      </c>
      <c r="C51" s="3428" t="s">
        <v>136</v>
      </c>
      <c r="D51" s="3439" t="s">
        <v>1062</v>
      </c>
      <c r="E51" s="3447" t="s">
        <v>802</v>
      </c>
      <c r="F51" s="3448" t="s">
        <v>1912</v>
      </c>
      <c r="G51" s="3429">
        <v>43117</v>
      </c>
      <c r="H51" s="3429">
        <v>43117</v>
      </c>
      <c r="I51" s="3429">
        <v>43117</v>
      </c>
      <c r="J51" s="3429">
        <v>43118</v>
      </c>
      <c r="K51" s="3429">
        <v>43125</v>
      </c>
      <c r="L51" s="3429">
        <v>43126</v>
      </c>
      <c r="M51" s="3429">
        <v>43127</v>
      </c>
      <c r="N51" s="3446">
        <v>43128</v>
      </c>
    </row>
    <row r="52" spans="1:14" ht="15" hidden="1" thickBot="1">
      <c r="A52" s="3445">
        <v>4</v>
      </c>
      <c r="B52" s="3427" t="s">
        <v>1049</v>
      </c>
      <c r="C52" s="3428" t="s">
        <v>136</v>
      </c>
      <c r="D52" s="3439" t="s">
        <v>1050</v>
      </c>
      <c r="E52" s="3447" t="s">
        <v>832</v>
      </c>
      <c r="F52" s="3448" t="s">
        <v>1952</v>
      </c>
      <c r="G52" s="3429">
        <v>43124</v>
      </c>
      <c r="H52" s="3429">
        <v>43124</v>
      </c>
      <c r="I52" s="3429">
        <v>43124</v>
      </c>
      <c r="J52" s="3429">
        <v>43125</v>
      </c>
      <c r="K52" s="3429">
        <v>43132</v>
      </c>
      <c r="L52" s="3429">
        <v>43133</v>
      </c>
      <c r="M52" s="3429">
        <v>43134</v>
      </c>
      <c r="N52" s="3446">
        <v>43135</v>
      </c>
    </row>
    <row r="53" spans="1:14" ht="15" hidden="1" thickBot="1">
      <c r="A53" s="3445">
        <v>5</v>
      </c>
      <c r="B53" s="3440" t="s">
        <v>1191</v>
      </c>
      <c r="C53" s="3428" t="s">
        <v>136</v>
      </c>
      <c r="D53" s="3439" t="s">
        <v>1192</v>
      </c>
      <c r="E53" s="3447" t="s">
        <v>159</v>
      </c>
      <c r="F53" s="3448" t="s">
        <v>1913</v>
      </c>
      <c r="G53" s="3429">
        <v>43131</v>
      </c>
      <c r="H53" s="3429">
        <v>43131</v>
      </c>
      <c r="I53" s="3429">
        <v>43131</v>
      </c>
      <c r="J53" s="3429">
        <v>43132</v>
      </c>
      <c r="K53" s="3429">
        <v>43139</v>
      </c>
      <c r="L53" s="3429">
        <v>43140</v>
      </c>
      <c r="M53" s="3429">
        <v>43141</v>
      </c>
      <c r="N53" s="3446">
        <v>43142</v>
      </c>
    </row>
    <row r="54" spans="1:14" ht="15" hidden="1" thickBot="1">
      <c r="A54" s="3449">
        <v>6</v>
      </c>
      <c r="B54" s="3450" t="s">
        <v>1055</v>
      </c>
      <c r="C54" s="3442" t="s">
        <v>136</v>
      </c>
      <c r="D54" s="3442" t="s">
        <v>1056</v>
      </c>
      <c r="E54" s="3451" t="s">
        <v>195</v>
      </c>
      <c r="F54" s="3452" t="s">
        <v>1953</v>
      </c>
      <c r="G54" s="3444">
        <v>43138</v>
      </c>
      <c r="H54" s="3444">
        <v>43138</v>
      </c>
      <c r="I54" s="3444">
        <v>43138</v>
      </c>
      <c r="J54" s="3444">
        <v>43139</v>
      </c>
      <c r="K54" s="3444">
        <v>43146</v>
      </c>
      <c r="L54" s="3444">
        <v>43147</v>
      </c>
      <c r="M54" s="3444">
        <v>43148</v>
      </c>
      <c r="N54" s="3453">
        <v>43149</v>
      </c>
    </row>
    <row r="55" spans="1:14" s="1568" customFormat="1" ht="15">
      <c r="A55" s="2535">
        <v>7</v>
      </c>
      <c r="B55" s="2536" t="s">
        <v>1061</v>
      </c>
      <c r="C55" s="1336" t="s">
        <v>136</v>
      </c>
      <c r="D55" s="1336" t="s">
        <v>1062</v>
      </c>
      <c r="E55" s="2455" t="s">
        <v>151</v>
      </c>
      <c r="F55" s="2455" t="s">
        <v>1914</v>
      </c>
      <c r="G55" s="4817" t="s">
        <v>193</v>
      </c>
      <c r="H55" s="4818"/>
      <c r="I55" s="2521">
        <v>43145</v>
      </c>
      <c r="J55" s="2521">
        <v>43146</v>
      </c>
      <c r="K55" s="2521">
        <v>43153</v>
      </c>
      <c r="L55" s="2521">
        <v>43154</v>
      </c>
      <c r="M55" s="2521">
        <v>43155</v>
      </c>
      <c r="N55" s="2537" t="s">
        <v>2740</v>
      </c>
    </row>
    <row r="56" spans="1:14" s="1568" customFormat="1" ht="14.25">
      <c r="A56" s="3454">
        <v>8</v>
      </c>
      <c r="B56" s="3440" t="s">
        <v>2466</v>
      </c>
      <c r="C56" s="3439" t="s">
        <v>136</v>
      </c>
      <c r="D56" s="3439" t="s">
        <v>2467</v>
      </c>
      <c r="E56" s="3447" t="s">
        <v>111</v>
      </c>
      <c r="F56" s="3447" t="s">
        <v>1954</v>
      </c>
      <c r="G56" s="3429">
        <v>43152</v>
      </c>
      <c r="H56" s="3429">
        <v>43152</v>
      </c>
      <c r="I56" s="3429">
        <v>43152</v>
      </c>
      <c r="J56" s="3429">
        <v>43153</v>
      </c>
      <c r="K56" s="3429">
        <v>43160</v>
      </c>
      <c r="L56" s="3429">
        <v>43161</v>
      </c>
      <c r="M56" s="3429">
        <v>43162</v>
      </c>
      <c r="N56" s="3455" t="s">
        <v>2741</v>
      </c>
    </row>
    <row r="57" spans="1:14" ht="14.25">
      <c r="A57" s="3445">
        <v>9</v>
      </c>
      <c r="B57" s="3427" t="s">
        <v>1049</v>
      </c>
      <c r="C57" s="3428" t="s">
        <v>136</v>
      </c>
      <c r="D57" s="3439" t="s">
        <v>1050</v>
      </c>
      <c r="E57" s="3447" t="s">
        <v>840</v>
      </c>
      <c r="F57" s="3447" t="s">
        <v>1915</v>
      </c>
      <c r="G57" s="3429">
        <v>43159</v>
      </c>
      <c r="H57" s="3429">
        <v>43159</v>
      </c>
      <c r="I57" s="3429">
        <v>43159</v>
      </c>
      <c r="J57" s="3429">
        <v>43160</v>
      </c>
      <c r="K57" s="3429">
        <v>43167</v>
      </c>
      <c r="L57" s="3429">
        <v>43168</v>
      </c>
      <c r="M57" s="3429">
        <v>43169</v>
      </c>
      <c r="N57" s="3446">
        <v>43170</v>
      </c>
    </row>
    <row r="58" spans="1:14" ht="15" thickBot="1">
      <c r="A58" s="2523">
        <v>10</v>
      </c>
      <c r="B58" s="2524" t="s">
        <v>1191</v>
      </c>
      <c r="C58" s="2529" t="s">
        <v>136</v>
      </c>
      <c r="D58" s="2530" t="s">
        <v>1192</v>
      </c>
      <c r="E58" s="2538" t="s">
        <v>161</v>
      </c>
      <c r="F58" s="2538" t="s">
        <v>1955</v>
      </c>
      <c r="G58" s="2532">
        <v>43166</v>
      </c>
      <c r="H58" s="2532">
        <v>43166</v>
      </c>
      <c r="I58" s="2532">
        <v>43166</v>
      </c>
      <c r="J58" s="2532">
        <v>43167</v>
      </c>
      <c r="K58" s="2532">
        <v>43174</v>
      </c>
      <c r="L58" s="2532">
        <v>43175</v>
      </c>
      <c r="M58" s="2532">
        <v>43176</v>
      </c>
      <c r="N58" s="2533">
        <v>43177</v>
      </c>
    </row>
    <row r="59" spans="1:14" ht="14.25">
      <c r="A59" s="2518">
        <v>11</v>
      </c>
      <c r="B59" s="2536" t="s">
        <v>1055</v>
      </c>
      <c r="C59" s="2520" t="s">
        <v>136</v>
      </c>
      <c r="D59" s="2520" t="s">
        <v>1056</v>
      </c>
      <c r="E59" s="1336" t="s">
        <v>362</v>
      </c>
      <c r="F59" s="1336" t="s">
        <v>1935</v>
      </c>
      <c r="G59" s="2521">
        <v>43173</v>
      </c>
      <c r="H59" s="2521">
        <v>43173</v>
      </c>
      <c r="I59" s="2521">
        <v>43173</v>
      </c>
      <c r="J59" s="2521">
        <v>43174</v>
      </c>
      <c r="K59" s="2521">
        <v>43181</v>
      </c>
      <c r="L59" s="2521">
        <v>43182</v>
      </c>
      <c r="M59" s="2521">
        <v>43183</v>
      </c>
      <c r="N59" s="2522">
        <v>43184</v>
      </c>
    </row>
    <row r="60" spans="1:14" ht="14.25">
      <c r="A60" s="3445">
        <v>12</v>
      </c>
      <c r="B60" s="3440" t="s">
        <v>2748</v>
      </c>
      <c r="C60" s="3439" t="s">
        <v>136</v>
      </c>
      <c r="D60" s="3439" t="s">
        <v>2749</v>
      </c>
      <c r="E60" s="3439" t="s">
        <v>111</v>
      </c>
      <c r="F60" s="3439" t="s">
        <v>1956</v>
      </c>
      <c r="G60" s="3429">
        <v>43180</v>
      </c>
      <c r="H60" s="3429">
        <v>43180</v>
      </c>
      <c r="I60" s="3429">
        <v>43180</v>
      </c>
      <c r="J60" s="3429">
        <v>43181</v>
      </c>
      <c r="K60" s="3429">
        <v>43188</v>
      </c>
      <c r="L60" s="3429">
        <v>43189</v>
      </c>
      <c r="M60" s="3429">
        <v>43190</v>
      </c>
      <c r="N60" s="3446">
        <v>43191</v>
      </c>
    </row>
    <row r="61" spans="1:14" s="3854" customFormat="1" ht="14.25">
      <c r="A61" s="3850">
        <v>13</v>
      </c>
      <c r="B61" s="3851" t="s">
        <v>1049</v>
      </c>
      <c r="C61" s="3852" t="s">
        <v>136</v>
      </c>
      <c r="D61" s="3852" t="s">
        <v>1050</v>
      </c>
      <c r="E61" s="3852" t="s">
        <v>850</v>
      </c>
      <c r="F61" s="3852" t="s">
        <v>1936</v>
      </c>
      <c r="G61" s="3853">
        <v>43187</v>
      </c>
      <c r="H61" s="3853">
        <v>43187</v>
      </c>
      <c r="I61" s="3853">
        <v>43187</v>
      </c>
      <c r="J61" s="3853">
        <v>43188</v>
      </c>
      <c r="K61" s="3853">
        <v>43195</v>
      </c>
      <c r="L61" s="3853">
        <v>43196</v>
      </c>
      <c r="M61" s="3853">
        <v>43197</v>
      </c>
      <c r="N61" s="3455">
        <v>43198</v>
      </c>
    </row>
    <row r="62" spans="1:14" ht="15" thickBot="1">
      <c r="A62" s="2523">
        <v>14</v>
      </c>
      <c r="B62" s="2524" t="s">
        <v>1191</v>
      </c>
      <c r="C62" s="2530" t="s">
        <v>136</v>
      </c>
      <c r="D62" s="2530" t="s">
        <v>1192</v>
      </c>
      <c r="E62" s="2530" t="s">
        <v>145</v>
      </c>
      <c r="F62" s="2530" t="s">
        <v>1957</v>
      </c>
      <c r="G62" s="2532">
        <v>43194</v>
      </c>
      <c r="H62" s="2532">
        <v>43194</v>
      </c>
      <c r="I62" s="2532">
        <v>43194</v>
      </c>
      <c r="J62" s="2532">
        <v>43195</v>
      </c>
      <c r="K62" s="2532">
        <v>43202</v>
      </c>
      <c r="L62" s="2532">
        <v>43203</v>
      </c>
      <c r="M62" s="2532">
        <v>43204</v>
      </c>
      <c r="N62" s="2533">
        <v>43205</v>
      </c>
    </row>
    <row r="63" spans="1:14" ht="14.25">
      <c r="A63" s="2518">
        <v>15</v>
      </c>
      <c r="B63" s="2536" t="s">
        <v>1055</v>
      </c>
      <c r="C63" s="1336" t="s">
        <v>136</v>
      </c>
      <c r="D63" s="1336" t="s">
        <v>1056</v>
      </c>
      <c r="E63" s="1336" t="s">
        <v>444</v>
      </c>
      <c r="F63" s="1336" t="s">
        <v>1937</v>
      </c>
      <c r="G63" s="2521">
        <v>43201</v>
      </c>
      <c r="H63" s="2521">
        <v>43201</v>
      </c>
      <c r="I63" s="2521">
        <v>43201</v>
      </c>
      <c r="J63" s="2521">
        <v>43202</v>
      </c>
      <c r="K63" s="2521">
        <v>43209</v>
      </c>
      <c r="L63" s="2521">
        <v>43210</v>
      </c>
      <c r="M63" s="2521">
        <v>43211</v>
      </c>
      <c r="N63" s="2522">
        <v>43212</v>
      </c>
    </row>
    <row r="64" spans="1:14" ht="14.25">
      <c r="A64" s="3445">
        <v>16</v>
      </c>
      <c r="B64" s="3440" t="s">
        <v>2748</v>
      </c>
      <c r="C64" s="3439" t="s">
        <v>136</v>
      </c>
      <c r="D64" s="3439" t="s">
        <v>2749</v>
      </c>
      <c r="E64" s="3439" t="s">
        <v>66</v>
      </c>
      <c r="F64" s="3439" t="s">
        <v>1958</v>
      </c>
      <c r="G64" s="3429">
        <v>43208</v>
      </c>
      <c r="H64" s="3429">
        <v>43208</v>
      </c>
      <c r="I64" s="3429">
        <v>43208</v>
      </c>
      <c r="J64" s="3429">
        <v>43209</v>
      </c>
      <c r="K64" s="3429">
        <v>43216</v>
      </c>
      <c r="L64" s="3429">
        <v>43217</v>
      </c>
      <c r="M64" s="3429">
        <v>43218</v>
      </c>
      <c r="N64" s="3446">
        <v>43219</v>
      </c>
    </row>
    <row r="65" spans="1:14" ht="14.25">
      <c r="A65" s="3445">
        <v>17</v>
      </c>
      <c r="B65" s="3440" t="s">
        <v>1049</v>
      </c>
      <c r="C65" s="3439" t="s">
        <v>136</v>
      </c>
      <c r="D65" s="3439" t="s">
        <v>1050</v>
      </c>
      <c r="E65" s="3439" t="s">
        <v>952</v>
      </c>
      <c r="F65" s="3439" t="s">
        <v>1938</v>
      </c>
      <c r="G65" s="3429">
        <v>43215</v>
      </c>
      <c r="H65" s="3429">
        <v>43215</v>
      </c>
      <c r="I65" s="3429">
        <v>43215</v>
      </c>
      <c r="J65" s="3429">
        <v>43216</v>
      </c>
      <c r="K65" s="3429">
        <v>43223</v>
      </c>
      <c r="L65" s="3429">
        <v>43224</v>
      </c>
      <c r="M65" s="3429">
        <v>43225</v>
      </c>
      <c r="N65" s="3446">
        <v>43226</v>
      </c>
    </row>
    <row r="66" spans="1:14" ht="15" thickBot="1">
      <c r="A66" s="2523">
        <v>18</v>
      </c>
      <c r="B66" s="2524" t="s">
        <v>1191</v>
      </c>
      <c r="C66" s="2530" t="s">
        <v>136</v>
      </c>
      <c r="D66" s="2530" t="s">
        <v>1192</v>
      </c>
      <c r="E66" s="2530" t="s">
        <v>115</v>
      </c>
      <c r="F66" s="2530" t="s">
        <v>1959</v>
      </c>
      <c r="G66" s="2532">
        <v>43222</v>
      </c>
      <c r="H66" s="2532">
        <v>43222</v>
      </c>
      <c r="I66" s="2532">
        <v>43222</v>
      </c>
      <c r="J66" s="2532">
        <v>43223</v>
      </c>
      <c r="K66" s="2532">
        <v>43230</v>
      </c>
      <c r="L66" s="2532">
        <v>43231</v>
      </c>
      <c r="M66" s="2532">
        <v>43232</v>
      </c>
      <c r="N66" s="2533">
        <v>43233</v>
      </c>
    </row>
    <row r="67" spans="1:14" ht="14.25">
      <c r="A67" s="2518">
        <v>19</v>
      </c>
      <c r="B67" s="2536" t="s">
        <v>1055</v>
      </c>
      <c r="C67" s="1336" t="s">
        <v>136</v>
      </c>
      <c r="D67" s="1336" t="s">
        <v>1056</v>
      </c>
      <c r="E67" s="1336" t="s">
        <v>1047</v>
      </c>
      <c r="F67" s="1336" t="s">
        <v>1939</v>
      </c>
      <c r="G67" s="2521">
        <v>43229</v>
      </c>
      <c r="H67" s="2521">
        <v>43229</v>
      </c>
      <c r="I67" s="2521">
        <v>43229</v>
      </c>
      <c r="J67" s="2521">
        <v>43230</v>
      </c>
      <c r="K67" s="2521">
        <v>43237</v>
      </c>
      <c r="L67" s="2521">
        <v>43238</v>
      </c>
      <c r="M67" s="2521">
        <v>43239</v>
      </c>
      <c r="N67" s="2522">
        <v>43240</v>
      </c>
    </row>
    <row r="68" spans="1:14" ht="14.25">
      <c r="A68" s="3445">
        <v>20</v>
      </c>
      <c r="B68" s="3440" t="s">
        <v>2748</v>
      </c>
      <c r="C68" s="3439" t="s">
        <v>136</v>
      </c>
      <c r="D68" s="3439" t="s">
        <v>2749</v>
      </c>
      <c r="E68" s="3439" t="s">
        <v>68</v>
      </c>
      <c r="F68" s="3439" t="s">
        <v>1960</v>
      </c>
      <c r="G68" s="3429">
        <v>43236</v>
      </c>
      <c r="H68" s="3429">
        <v>43236</v>
      </c>
      <c r="I68" s="3429">
        <v>43236</v>
      </c>
      <c r="J68" s="3429">
        <v>43237</v>
      </c>
      <c r="K68" s="3429">
        <v>43244</v>
      </c>
      <c r="L68" s="3429">
        <v>43245</v>
      </c>
      <c r="M68" s="3429">
        <v>43246</v>
      </c>
      <c r="N68" s="3446">
        <v>43247</v>
      </c>
    </row>
    <row r="69" spans="1:14" ht="14.25">
      <c r="A69" s="3445">
        <v>21</v>
      </c>
      <c r="B69" s="3440" t="s">
        <v>1049</v>
      </c>
      <c r="C69" s="3439" t="s">
        <v>136</v>
      </c>
      <c r="D69" s="3439" t="s">
        <v>1050</v>
      </c>
      <c r="E69" s="3439" t="s">
        <v>802</v>
      </c>
      <c r="F69" s="3439" t="s">
        <v>1940</v>
      </c>
      <c r="G69" s="3429">
        <v>43243</v>
      </c>
      <c r="H69" s="3429">
        <v>43243</v>
      </c>
      <c r="I69" s="3429">
        <v>43243</v>
      </c>
      <c r="J69" s="3429">
        <v>43244</v>
      </c>
      <c r="K69" s="3429">
        <v>43251</v>
      </c>
      <c r="L69" s="3429">
        <v>43252</v>
      </c>
      <c r="M69" s="3429">
        <v>43253</v>
      </c>
      <c r="N69" s="3446">
        <v>43254</v>
      </c>
    </row>
    <row r="70" spans="1:14" ht="15" thickBot="1">
      <c r="A70" s="3456">
        <v>22</v>
      </c>
      <c r="B70" s="3450" t="s">
        <v>1191</v>
      </c>
      <c r="C70" s="3442" t="s">
        <v>136</v>
      </c>
      <c r="D70" s="3443" t="s">
        <v>1192</v>
      </c>
      <c r="E70" s="3443" t="s">
        <v>169</v>
      </c>
      <c r="F70" s="3457" t="s">
        <v>2742</v>
      </c>
      <c r="G70" s="3444">
        <f>G69+7</f>
        <v>43250</v>
      </c>
      <c r="H70" s="3444">
        <f t="shared" ref="H70:N78" si="1">H69+7</f>
        <v>43250</v>
      </c>
      <c r="I70" s="3444">
        <f t="shared" si="1"/>
        <v>43250</v>
      </c>
      <c r="J70" s="3444">
        <f t="shared" si="1"/>
        <v>43251</v>
      </c>
      <c r="K70" s="3444">
        <f t="shared" si="1"/>
        <v>43258</v>
      </c>
      <c r="L70" s="3444">
        <f t="shared" si="1"/>
        <v>43259</v>
      </c>
      <c r="M70" s="3444">
        <f t="shared" si="1"/>
        <v>43260</v>
      </c>
      <c r="N70" s="3453">
        <f t="shared" si="1"/>
        <v>43261</v>
      </c>
    </row>
    <row r="71" spans="1:14" ht="14.25">
      <c r="A71" s="2518">
        <v>23</v>
      </c>
      <c r="B71" s="2536" t="s">
        <v>1055</v>
      </c>
      <c r="C71" s="1336" t="s">
        <v>136</v>
      </c>
      <c r="D71" s="1336" t="s">
        <v>1056</v>
      </c>
      <c r="E71" s="1336" t="s">
        <v>513</v>
      </c>
      <c r="F71" s="1336" t="s">
        <v>3108</v>
      </c>
      <c r="G71" s="2521">
        <f>G70+7</f>
        <v>43257</v>
      </c>
      <c r="H71" s="2521">
        <f t="shared" si="1"/>
        <v>43257</v>
      </c>
      <c r="I71" s="2521">
        <f t="shared" si="1"/>
        <v>43257</v>
      </c>
      <c r="J71" s="2521">
        <f t="shared" si="1"/>
        <v>43258</v>
      </c>
      <c r="K71" s="2521">
        <f t="shared" si="1"/>
        <v>43265</v>
      </c>
      <c r="L71" s="2521">
        <f t="shared" si="1"/>
        <v>43266</v>
      </c>
      <c r="M71" s="2521">
        <f t="shared" si="1"/>
        <v>43267</v>
      </c>
      <c r="N71" s="2522">
        <f t="shared" si="1"/>
        <v>43268</v>
      </c>
    </row>
    <row r="72" spans="1:14" ht="14.25">
      <c r="A72" s="3445">
        <v>24</v>
      </c>
      <c r="B72" s="3440" t="s">
        <v>2748</v>
      </c>
      <c r="C72" s="3439" t="s">
        <v>136</v>
      </c>
      <c r="D72" s="3439" t="s">
        <v>2749</v>
      </c>
      <c r="E72" s="3439" t="s">
        <v>57</v>
      </c>
      <c r="F72" s="3439" t="s">
        <v>3109</v>
      </c>
      <c r="G72" s="3429">
        <f t="shared" ref="G72:G74" si="2">G71+7</f>
        <v>43264</v>
      </c>
      <c r="H72" s="3429">
        <f t="shared" si="1"/>
        <v>43264</v>
      </c>
      <c r="I72" s="3429">
        <f t="shared" si="1"/>
        <v>43264</v>
      </c>
      <c r="J72" s="3429">
        <f t="shared" si="1"/>
        <v>43265</v>
      </c>
      <c r="K72" s="3429">
        <f t="shared" si="1"/>
        <v>43272</v>
      </c>
      <c r="L72" s="3429">
        <f t="shared" si="1"/>
        <v>43273</v>
      </c>
      <c r="M72" s="3429">
        <f t="shared" si="1"/>
        <v>43274</v>
      </c>
      <c r="N72" s="3446">
        <f t="shared" si="1"/>
        <v>43275</v>
      </c>
    </row>
    <row r="73" spans="1:14" ht="14.25">
      <c r="A73" s="3445">
        <v>25</v>
      </c>
      <c r="B73" s="3440" t="s">
        <v>1049</v>
      </c>
      <c r="C73" s="3439" t="s">
        <v>136</v>
      </c>
      <c r="D73" s="3439" t="s">
        <v>1050</v>
      </c>
      <c r="E73" s="3439" t="s">
        <v>151</v>
      </c>
      <c r="F73" s="3439" t="s">
        <v>3110</v>
      </c>
      <c r="G73" s="3429">
        <f t="shared" si="2"/>
        <v>43271</v>
      </c>
      <c r="H73" s="3429">
        <f t="shared" si="1"/>
        <v>43271</v>
      </c>
      <c r="I73" s="3429">
        <f t="shared" si="1"/>
        <v>43271</v>
      </c>
      <c r="J73" s="3429">
        <f t="shared" si="1"/>
        <v>43272</v>
      </c>
      <c r="K73" s="3429">
        <f t="shared" si="1"/>
        <v>43279</v>
      </c>
      <c r="L73" s="3429">
        <f t="shared" si="1"/>
        <v>43280</v>
      </c>
      <c r="M73" s="3429">
        <f t="shared" si="1"/>
        <v>43281</v>
      </c>
      <c r="N73" s="3446">
        <f t="shared" si="1"/>
        <v>43282</v>
      </c>
    </row>
    <row r="74" spans="1:14" ht="15" thickBot="1">
      <c r="A74" s="2523">
        <v>26</v>
      </c>
      <c r="B74" s="2524" t="s">
        <v>1191</v>
      </c>
      <c r="C74" s="2529" t="s">
        <v>136</v>
      </c>
      <c r="D74" s="2530" t="s">
        <v>1192</v>
      </c>
      <c r="E74" s="2530" t="s">
        <v>88</v>
      </c>
      <c r="F74" s="3458" t="s">
        <v>3111</v>
      </c>
      <c r="G74" s="2532">
        <f t="shared" si="2"/>
        <v>43278</v>
      </c>
      <c r="H74" s="2532">
        <f t="shared" si="1"/>
        <v>43278</v>
      </c>
      <c r="I74" s="2532">
        <f t="shared" si="1"/>
        <v>43278</v>
      </c>
      <c r="J74" s="2532">
        <f t="shared" si="1"/>
        <v>43279</v>
      </c>
      <c r="K74" s="2532">
        <f t="shared" si="1"/>
        <v>43286</v>
      </c>
      <c r="L74" s="2532">
        <f t="shared" si="1"/>
        <v>43287</v>
      </c>
      <c r="M74" s="2532">
        <f t="shared" si="1"/>
        <v>43288</v>
      </c>
      <c r="N74" s="2533">
        <f t="shared" si="1"/>
        <v>43289</v>
      </c>
    </row>
    <row r="75" spans="1:14" ht="14.25">
      <c r="A75" s="2518">
        <v>27</v>
      </c>
      <c r="B75" s="2536" t="s">
        <v>1055</v>
      </c>
      <c r="C75" s="1336" t="s">
        <v>136</v>
      </c>
      <c r="D75" s="1336" t="s">
        <v>1056</v>
      </c>
      <c r="E75" s="1336" t="s">
        <v>513</v>
      </c>
      <c r="F75" s="1336" t="s">
        <v>3112</v>
      </c>
      <c r="G75" s="2521">
        <f>G74+7</f>
        <v>43285</v>
      </c>
      <c r="H75" s="2521">
        <f t="shared" si="1"/>
        <v>43285</v>
      </c>
      <c r="I75" s="2521">
        <f t="shared" si="1"/>
        <v>43285</v>
      </c>
      <c r="J75" s="2521">
        <f t="shared" si="1"/>
        <v>43286</v>
      </c>
      <c r="K75" s="2521">
        <f t="shared" si="1"/>
        <v>43293</v>
      </c>
      <c r="L75" s="2521">
        <f t="shared" si="1"/>
        <v>43294</v>
      </c>
      <c r="M75" s="2521">
        <f t="shared" si="1"/>
        <v>43295</v>
      </c>
      <c r="N75" s="2522">
        <f t="shared" si="1"/>
        <v>43296</v>
      </c>
    </row>
    <row r="76" spans="1:14" ht="14.25">
      <c r="A76" s="3445">
        <v>28</v>
      </c>
      <c r="B76" s="3440" t="s">
        <v>2748</v>
      </c>
      <c r="C76" s="3439" t="s">
        <v>136</v>
      </c>
      <c r="D76" s="3439" t="s">
        <v>2749</v>
      </c>
      <c r="E76" s="3439" t="s">
        <v>28</v>
      </c>
      <c r="F76" s="3439" t="s">
        <v>3113</v>
      </c>
      <c r="G76" s="3429">
        <f t="shared" ref="G76:G78" si="3">G75+7</f>
        <v>43292</v>
      </c>
      <c r="H76" s="3429">
        <f t="shared" si="1"/>
        <v>43292</v>
      </c>
      <c r="I76" s="3429">
        <f t="shared" si="1"/>
        <v>43292</v>
      </c>
      <c r="J76" s="3429">
        <f t="shared" si="1"/>
        <v>43293</v>
      </c>
      <c r="K76" s="3429">
        <f t="shared" si="1"/>
        <v>43300</v>
      </c>
      <c r="L76" s="3429">
        <f t="shared" si="1"/>
        <v>43301</v>
      </c>
      <c r="M76" s="3429">
        <f t="shared" si="1"/>
        <v>43302</v>
      </c>
      <c r="N76" s="3446">
        <f t="shared" si="1"/>
        <v>43303</v>
      </c>
    </row>
    <row r="77" spans="1:14" ht="14.25">
      <c r="A77" s="3445">
        <v>29</v>
      </c>
      <c r="B77" s="3440" t="s">
        <v>1049</v>
      </c>
      <c r="C77" s="3439" t="s">
        <v>136</v>
      </c>
      <c r="D77" s="3439" t="s">
        <v>1050</v>
      </c>
      <c r="E77" s="3439" t="s">
        <v>153</v>
      </c>
      <c r="F77" s="3439" t="s">
        <v>3114</v>
      </c>
      <c r="G77" s="3429">
        <f t="shared" si="3"/>
        <v>43299</v>
      </c>
      <c r="H77" s="3429">
        <f t="shared" si="1"/>
        <v>43299</v>
      </c>
      <c r="I77" s="3429">
        <f t="shared" si="1"/>
        <v>43299</v>
      </c>
      <c r="J77" s="3429">
        <f t="shared" si="1"/>
        <v>43300</v>
      </c>
      <c r="K77" s="3429">
        <f t="shared" si="1"/>
        <v>43307</v>
      </c>
      <c r="L77" s="3429">
        <f t="shared" si="1"/>
        <v>43308</v>
      </c>
      <c r="M77" s="3429">
        <f t="shared" si="1"/>
        <v>43309</v>
      </c>
      <c r="N77" s="3446">
        <f t="shared" si="1"/>
        <v>43310</v>
      </c>
    </row>
    <row r="78" spans="1:14" ht="15" thickBot="1">
      <c r="A78" s="2523">
        <v>30</v>
      </c>
      <c r="B78" s="2524" t="s">
        <v>1191</v>
      </c>
      <c r="C78" s="2529" t="s">
        <v>136</v>
      </c>
      <c r="D78" s="2530" t="s">
        <v>1192</v>
      </c>
      <c r="E78" s="2530" t="s">
        <v>90</v>
      </c>
      <c r="F78" s="3458" t="s">
        <v>3115</v>
      </c>
      <c r="G78" s="2532">
        <f t="shared" si="3"/>
        <v>43306</v>
      </c>
      <c r="H78" s="2532">
        <f t="shared" si="1"/>
        <v>43306</v>
      </c>
      <c r="I78" s="2532">
        <f t="shared" si="1"/>
        <v>43306</v>
      </c>
      <c r="J78" s="2532">
        <f t="shared" si="1"/>
        <v>43307</v>
      </c>
      <c r="K78" s="2532">
        <f t="shared" si="1"/>
        <v>43314</v>
      </c>
      <c r="L78" s="2532">
        <f t="shared" si="1"/>
        <v>43315</v>
      </c>
      <c r="M78" s="2532">
        <f t="shared" si="1"/>
        <v>43316</v>
      </c>
      <c r="N78" s="2533">
        <f t="shared" si="1"/>
        <v>43317</v>
      </c>
    </row>
  </sheetData>
  <mergeCells count="17">
    <mergeCell ref="G55:H55"/>
    <mergeCell ref="E19:F20"/>
    <mergeCell ref="G19:H19"/>
    <mergeCell ref="G20:H20"/>
    <mergeCell ref="E21:E23"/>
    <mergeCell ref="F21:F23"/>
    <mergeCell ref="A19:A23"/>
    <mergeCell ref="B19:B23"/>
    <mergeCell ref="C19:C23"/>
    <mergeCell ref="D19:D20"/>
    <mergeCell ref="D21:D23"/>
    <mergeCell ref="I19:J19"/>
    <mergeCell ref="K19:L19"/>
    <mergeCell ref="M19:N19"/>
    <mergeCell ref="I20:J20"/>
    <mergeCell ref="K20:L20"/>
    <mergeCell ref="M20:N20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F46"/>
  <sheetViews>
    <sheetView zoomScale="80" zoomScaleNormal="80" workbookViewId="0">
      <selection activeCell="N51" sqref="N51"/>
    </sheetView>
  </sheetViews>
  <sheetFormatPr defaultRowHeight="13.5"/>
  <cols>
    <col min="1" max="1" width="3.125" customWidth="1"/>
    <col min="2" max="2" width="18.125" bestFit="1" customWidth="1"/>
    <col min="3" max="4" width="5.625" bestFit="1" customWidth="1"/>
    <col min="5" max="5" width="6.75" customWidth="1"/>
    <col min="6" max="6" width="2.125" bestFit="1" customWidth="1"/>
    <col min="7" max="7" width="6.75" customWidth="1"/>
    <col min="8" max="8" width="2.5" bestFit="1" customWidth="1"/>
    <col min="9" max="9" width="6.75" customWidth="1"/>
    <col min="10" max="10" width="2.125" bestFit="1" customWidth="1"/>
    <col min="11" max="11" width="6.75" customWidth="1"/>
    <col min="12" max="12" width="2.5" bestFit="1" customWidth="1"/>
    <col min="13" max="32" width="6.875" customWidth="1"/>
  </cols>
  <sheetData>
    <row r="1" spans="1:32" ht="19.5">
      <c r="A1" s="1380" t="s">
        <v>1714</v>
      </c>
      <c r="B1" s="1381"/>
      <c r="C1" s="1381"/>
      <c r="D1" s="1381"/>
      <c r="E1" s="1381"/>
      <c r="F1" s="1381"/>
      <c r="G1" s="1381"/>
      <c r="H1" s="1381"/>
      <c r="I1" s="1381"/>
      <c r="J1" s="1381"/>
      <c r="K1" s="1381"/>
      <c r="L1" s="1381"/>
      <c r="M1" s="1381"/>
      <c r="N1" s="1381"/>
      <c r="O1" s="1381"/>
      <c r="P1" s="1381"/>
      <c r="Q1" s="1381"/>
      <c r="R1" s="1381"/>
      <c r="S1" s="1381"/>
      <c r="T1" s="1381"/>
      <c r="U1" s="1381"/>
      <c r="V1" s="1381"/>
      <c r="W1" s="1381"/>
      <c r="X1" s="1381"/>
      <c r="Y1" s="1381"/>
      <c r="Z1" s="1381"/>
      <c r="AA1" s="1381"/>
      <c r="AB1" s="1381"/>
      <c r="AC1" s="1381"/>
      <c r="AD1" s="1381"/>
      <c r="AE1" s="1381"/>
      <c r="AF1" s="1381"/>
    </row>
    <row r="2" spans="1:32" s="1221" customFormat="1" ht="19.5">
      <c r="A2" s="1231" t="s">
        <v>1715</v>
      </c>
      <c r="B2" s="1231"/>
      <c r="C2" s="1231"/>
      <c r="D2" s="1235"/>
      <c r="E2" s="1235"/>
      <c r="F2" s="1235"/>
      <c r="G2" s="1232"/>
      <c r="H2" s="1236"/>
      <c r="I2" s="1237"/>
      <c r="J2" s="1237"/>
      <c r="K2" s="1237"/>
      <c r="L2" s="1237"/>
      <c r="M2" s="1237"/>
      <c r="N2" s="1237"/>
      <c r="O2" s="1237"/>
      <c r="P2" s="1237"/>
      <c r="Q2" s="1237"/>
      <c r="R2" s="1237"/>
      <c r="S2" s="1237"/>
      <c r="T2" s="1238"/>
      <c r="U2" s="1238"/>
      <c r="V2" s="1238"/>
      <c r="W2" s="1238"/>
      <c r="X2" s="1238"/>
      <c r="Y2" s="1238"/>
      <c r="Z2" s="1238"/>
      <c r="AA2" s="1238"/>
      <c r="AB2" s="1238"/>
      <c r="AC2" s="1238"/>
      <c r="AD2" s="1238"/>
      <c r="AE2" s="1238"/>
      <c r="AF2" s="1238"/>
    </row>
    <row r="3" spans="1:32" s="1221" customFormat="1" ht="16.5" thickBot="1">
      <c r="A3" s="1233" t="s">
        <v>1716</v>
      </c>
      <c r="B3" s="1239"/>
      <c r="C3" s="1239"/>
      <c r="D3" s="1239"/>
      <c r="E3" s="1239"/>
      <c r="F3" s="1239"/>
      <c r="G3" s="1234"/>
      <c r="H3" s="1240"/>
      <c r="I3" s="1241"/>
      <c r="J3" s="1241"/>
      <c r="K3" s="1241"/>
      <c r="L3" s="1241"/>
      <c r="M3" s="1241"/>
      <c r="N3" s="1241"/>
      <c r="O3" s="1241"/>
      <c r="P3" s="1241"/>
      <c r="Q3" s="1241"/>
      <c r="R3" s="1241"/>
      <c r="S3" s="1241"/>
      <c r="T3" s="1242"/>
      <c r="U3" s="1242"/>
      <c r="V3" s="1242"/>
      <c r="W3" s="1242"/>
      <c r="X3" s="1242"/>
      <c r="Y3" s="1242"/>
      <c r="Z3" s="1242"/>
      <c r="AA3" s="1242"/>
      <c r="AB3" s="1242"/>
      <c r="AC3" s="1242"/>
      <c r="AD3" s="1242"/>
      <c r="AE3" s="1242"/>
      <c r="AF3" s="1242"/>
    </row>
    <row r="4" spans="1:32" ht="15" customHeight="1">
      <c r="A4" s="4829" t="s">
        <v>107</v>
      </c>
      <c r="B4" s="4831" t="s">
        <v>0</v>
      </c>
      <c r="C4" s="4834" t="s">
        <v>1717</v>
      </c>
      <c r="D4" s="4834" t="s">
        <v>1718</v>
      </c>
      <c r="E4" s="4839" t="s">
        <v>18</v>
      </c>
      <c r="F4" s="4839"/>
      <c r="G4" s="4839"/>
      <c r="H4" s="4839"/>
      <c r="I4" s="4839"/>
      <c r="J4" s="4839"/>
      <c r="K4" s="4839"/>
      <c r="L4" s="4840"/>
      <c r="M4" s="4844" t="s">
        <v>778</v>
      </c>
      <c r="N4" s="4845"/>
      <c r="O4" s="4845" t="s">
        <v>1719</v>
      </c>
      <c r="P4" s="4845"/>
      <c r="Q4" s="4845" t="s">
        <v>1720</v>
      </c>
      <c r="R4" s="4845"/>
      <c r="S4" s="4845" t="s">
        <v>1721</v>
      </c>
      <c r="T4" s="4845"/>
      <c r="U4" s="4845" t="s">
        <v>1722</v>
      </c>
      <c r="V4" s="4845"/>
      <c r="W4" s="4845" t="s">
        <v>1723</v>
      </c>
      <c r="X4" s="4845"/>
      <c r="Y4" s="4845" t="s">
        <v>1724</v>
      </c>
      <c r="Z4" s="4845"/>
      <c r="AA4" s="4845" t="s">
        <v>25</v>
      </c>
      <c r="AB4" s="4845"/>
      <c r="AC4" s="4845" t="s">
        <v>285</v>
      </c>
      <c r="AD4" s="4845"/>
      <c r="AE4" s="4845" t="s">
        <v>778</v>
      </c>
      <c r="AF4" s="4846"/>
    </row>
    <row r="5" spans="1:32">
      <c r="A5" s="4830"/>
      <c r="B5" s="4832"/>
      <c r="C5" s="4835"/>
      <c r="D5" s="4837"/>
      <c r="E5" s="4837"/>
      <c r="F5" s="4837"/>
      <c r="G5" s="4837"/>
      <c r="H5" s="4837"/>
      <c r="I5" s="4837"/>
      <c r="J5" s="4837"/>
      <c r="K5" s="4837"/>
      <c r="L5" s="4841"/>
      <c r="M5" s="4827" t="s">
        <v>231</v>
      </c>
      <c r="N5" s="4826"/>
      <c r="O5" s="4826" t="s">
        <v>232</v>
      </c>
      <c r="P5" s="4826"/>
      <c r="Q5" s="4826" t="s">
        <v>233</v>
      </c>
      <c r="R5" s="4826"/>
      <c r="S5" s="4826" t="s">
        <v>1725</v>
      </c>
      <c r="T5" s="4826"/>
      <c r="U5" s="4826" t="s">
        <v>1726</v>
      </c>
      <c r="V5" s="4826"/>
      <c r="W5" s="4826" t="s">
        <v>1727</v>
      </c>
      <c r="X5" s="4826"/>
      <c r="Y5" s="4826" t="s">
        <v>916</v>
      </c>
      <c r="Z5" s="4826"/>
      <c r="AA5" s="4826" t="s">
        <v>32</v>
      </c>
      <c r="AB5" s="4826"/>
      <c r="AC5" s="4826" t="s">
        <v>21</v>
      </c>
      <c r="AD5" s="4826"/>
      <c r="AE5" s="4826" t="s">
        <v>231</v>
      </c>
      <c r="AF5" s="4828"/>
    </row>
    <row r="6" spans="1:32" ht="14.45" customHeight="1">
      <c r="A6" s="4830"/>
      <c r="B6" s="4832"/>
      <c r="C6" s="4835"/>
      <c r="D6" s="4837"/>
      <c r="E6" s="4837" t="s">
        <v>745</v>
      </c>
      <c r="F6" s="4837"/>
      <c r="G6" s="4837"/>
      <c r="H6" s="4837"/>
      <c r="I6" s="4835" t="s">
        <v>19</v>
      </c>
      <c r="J6" s="4835"/>
      <c r="K6" s="4835"/>
      <c r="L6" s="4842"/>
      <c r="M6" s="3896" t="s">
        <v>3</v>
      </c>
      <c r="N6" s="3897" t="s">
        <v>1</v>
      </c>
      <c r="O6" s="3897" t="s">
        <v>3</v>
      </c>
      <c r="P6" s="3897" t="s">
        <v>1</v>
      </c>
      <c r="Q6" s="3897" t="s">
        <v>3</v>
      </c>
      <c r="R6" s="3897" t="s">
        <v>1</v>
      </c>
      <c r="S6" s="3897" t="s">
        <v>3</v>
      </c>
      <c r="T6" s="3897" t="s">
        <v>1</v>
      </c>
      <c r="U6" s="3897" t="s">
        <v>3</v>
      </c>
      <c r="V6" s="3897" t="s">
        <v>1</v>
      </c>
      <c r="W6" s="3897" t="s">
        <v>3</v>
      </c>
      <c r="X6" s="3897" t="s">
        <v>1</v>
      </c>
      <c r="Y6" s="3897" t="s">
        <v>3</v>
      </c>
      <c r="Z6" s="3897" t="s">
        <v>1</v>
      </c>
      <c r="AA6" s="3897" t="s">
        <v>3</v>
      </c>
      <c r="AB6" s="3897" t="s">
        <v>1</v>
      </c>
      <c r="AC6" s="3897" t="s">
        <v>3</v>
      </c>
      <c r="AD6" s="3897" t="s">
        <v>1</v>
      </c>
      <c r="AE6" s="3897" t="s">
        <v>3</v>
      </c>
      <c r="AF6" s="3898" t="s">
        <v>1</v>
      </c>
    </row>
    <row r="7" spans="1:32">
      <c r="A7" s="4830"/>
      <c r="B7" s="4832"/>
      <c r="C7" s="4835"/>
      <c r="D7" s="4837"/>
      <c r="E7" s="4837"/>
      <c r="F7" s="4837"/>
      <c r="G7" s="4837"/>
      <c r="H7" s="4837"/>
      <c r="I7" s="4835"/>
      <c r="J7" s="4835"/>
      <c r="K7" s="4835"/>
      <c r="L7" s="4842"/>
      <c r="M7" s="3899" t="s">
        <v>12</v>
      </c>
      <c r="N7" s="3900" t="s">
        <v>12</v>
      </c>
      <c r="O7" s="3900" t="s">
        <v>12</v>
      </c>
      <c r="P7" s="3900" t="s">
        <v>7</v>
      </c>
      <c r="Q7" s="3900" t="s">
        <v>7</v>
      </c>
      <c r="R7" s="3900" t="s">
        <v>8</v>
      </c>
      <c r="S7" s="3900" t="s">
        <v>8</v>
      </c>
      <c r="T7" s="3900" t="s">
        <v>9</v>
      </c>
      <c r="U7" s="3900" t="s">
        <v>9</v>
      </c>
      <c r="V7" s="3900" t="s">
        <v>9</v>
      </c>
      <c r="W7" s="3900" t="s">
        <v>11</v>
      </c>
      <c r="X7" s="3900" t="s">
        <v>11</v>
      </c>
      <c r="Y7" s="3900" t="s">
        <v>12</v>
      </c>
      <c r="Z7" s="3900" t="s">
        <v>12</v>
      </c>
      <c r="AA7" s="3900" t="s">
        <v>7</v>
      </c>
      <c r="AB7" s="3900" t="s">
        <v>7</v>
      </c>
      <c r="AC7" s="3900" t="s">
        <v>7</v>
      </c>
      <c r="AD7" s="3900" t="s">
        <v>9</v>
      </c>
      <c r="AE7" s="3900" t="s">
        <v>12</v>
      </c>
      <c r="AF7" s="3901" t="s">
        <v>12</v>
      </c>
    </row>
    <row r="8" spans="1:32" ht="14.25" thickBot="1">
      <c r="A8" s="4830"/>
      <c r="B8" s="4833"/>
      <c r="C8" s="4836"/>
      <c r="D8" s="4838"/>
      <c r="E8" s="4838"/>
      <c r="F8" s="4838"/>
      <c r="G8" s="4838"/>
      <c r="H8" s="4838"/>
      <c r="I8" s="4836"/>
      <c r="J8" s="4836"/>
      <c r="K8" s="4836"/>
      <c r="L8" s="4843"/>
      <c r="M8" s="1243" t="s">
        <v>86</v>
      </c>
      <c r="N8" s="2817" t="s">
        <v>76</v>
      </c>
      <c r="O8" s="2818" t="s">
        <v>62</v>
      </c>
      <c r="P8" s="2817" t="s">
        <v>164</v>
      </c>
      <c r="Q8" s="2818" t="s">
        <v>59</v>
      </c>
      <c r="R8" s="2817" t="s">
        <v>164</v>
      </c>
      <c r="S8" s="2818" t="s">
        <v>62</v>
      </c>
      <c r="T8" s="2817" t="s">
        <v>60</v>
      </c>
      <c r="U8" s="2818" t="s">
        <v>77</v>
      </c>
      <c r="V8" s="2817" t="s">
        <v>85</v>
      </c>
      <c r="W8" s="2818" t="s">
        <v>80</v>
      </c>
      <c r="X8" s="2817" t="s">
        <v>312</v>
      </c>
      <c r="Y8" s="2818" t="s">
        <v>15</v>
      </c>
      <c r="Z8" s="2817" t="s">
        <v>221</v>
      </c>
      <c r="AA8" s="2818" t="s">
        <v>16</v>
      </c>
      <c r="AB8" s="2817" t="s">
        <v>59</v>
      </c>
      <c r="AC8" s="2818" t="s">
        <v>78</v>
      </c>
      <c r="AD8" s="2817" t="s">
        <v>63</v>
      </c>
      <c r="AE8" s="2818" t="s">
        <v>86</v>
      </c>
      <c r="AF8" s="2819" t="s">
        <v>76</v>
      </c>
    </row>
    <row r="9" spans="1:32" ht="27" hidden="1">
      <c r="A9" s="1382">
        <v>45</v>
      </c>
      <c r="B9" s="1244" t="s">
        <v>1728</v>
      </c>
      <c r="C9" s="3855" t="s">
        <v>1236</v>
      </c>
      <c r="D9" s="3855" t="s">
        <v>1729</v>
      </c>
      <c r="E9" s="3855"/>
      <c r="F9" s="3855" t="s">
        <v>33</v>
      </c>
      <c r="G9" s="3855">
        <v>182</v>
      </c>
      <c r="H9" s="3855" t="s">
        <v>26</v>
      </c>
      <c r="I9" s="3855"/>
      <c r="J9" s="3855" t="s">
        <v>33</v>
      </c>
      <c r="K9" s="3855">
        <v>120</v>
      </c>
      <c r="L9" s="1383" t="s">
        <v>26</v>
      </c>
      <c r="M9" s="4852" t="s">
        <v>1730</v>
      </c>
      <c r="N9" s="4853"/>
      <c r="O9" s="4853"/>
      <c r="P9" s="4853"/>
      <c r="Q9" s="4853"/>
      <c r="R9" s="4853"/>
      <c r="S9" s="4853"/>
      <c r="T9" s="4853"/>
      <c r="U9" s="4853"/>
      <c r="V9" s="4853"/>
      <c r="W9" s="4853"/>
      <c r="X9" s="4853"/>
      <c r="Y9" s="4853"/>
      <c r="Z9" s="4854"/>
      <c r="AA9" s="1247" t="s">
        <v>1731</v>
      </c>
      <c r="AB9" s="1245">
        <v>43056</v>
      </c>
      <c r="AC9" s="1245">
        <v>43056</v>
      </c>
      <c r="AD9" s="1245">
        <v>43058</v>
      </c>
      <c r="AE9" s="1245">
        <v>43062</v>
      </c>
      <c r="AF9" s="1246">
        <v>43062</v>
      </c>
    </row>
    <row r="10" spans="1:32" ht="27" hidden="1">
      <c r="A10" s="3902">
        <v>46</v>
      </c>
      <c r="B10" s="3903" t="s">
        <v>1732</v>
      </c>
      <c r="C10" s="3900" t="s">
        <v>1236</v>
      </c>
      <c r="D10" s="3900" t="s">
        <v>1733</v>
      </c>
      <c r="E10" s="3900"/>
      <c r="F10" s="3900" t="s">
        <v>33</v>
      </c>
      <c r="G10" s="3900">
        <v>100</v>
      </c>
      <c r="H10" s="3900" t="s">
        <v>26</v>
      </c>
      <c r="I10" s="3900"/>
      <c r="J10" s="3900" t="s">
        <v>33</v>
      </c>
      <c r="K10" s="3900">
        <v>114</v>
      </c>
      <c r="L10" s="3901" t="s">
        <v>26</v>
      </c>
      <c r="M10" s="4858" t="s">
        <v>1730</v>
      </c>
      <c r="N10" s="4859"/>
      <c r="O10" s="4859"/>
      <c r="P10" s="4859"/>
      <c r="Q10" s="4859"/>
      <c r="R10" s="4859"/>
      <c r="S10" s="4859"/>
      <c r="T10" s="4859"/>
      <c r="U10" s="4859"/>
      <c r="V10" s="4859"/>
      <c r="W10" s="4859"/>
      <c r="X10" s="4859"/>
      <c r="Y10" s="4859"/>
      <c r="Z10" s="4860"/>
      <c r="AA10" s="3904" t="s">
        <v>1734</v>
      </c>
      <c r="AB10" s="3905">
        <v>43063</v>
      </c>
      <c r="AC10" s="3905">
        <v>43063</v>
      </c>
      <c r="AD10" s="3905">
        <v>43065</v>
      </c>
      <c r="AE10" s="3905">
        <v>43069</v>
      </c>
      <c r="AF10" s="3906">
        <v>43069</v>
      </c>
    </row>
    <row r="11" spans="1:32" hidden="1">
      <c r="A11" s="3902">
        <v>47</v>
      </c>
      <c r="B11" s="3903" t="s">
        <v>1728</v>
      </c>
      <c r="C11" s="3900" t="s">
        <v>1236</v>
      </c>
      <c r="D11" s="3900" t="s">
        <v>1729</v>
      </c>
      <c r="E11" s="3900">
        <v>183</v>
      </c>
      <c r="F11" s="3900" t="s">
        <v>33</v>
      </c>
      <c r="G11" s="3900">
        <v>183</v>
      </c>
      <c r="H11" s="3900" t="s">
        <v>26</v>
      </c>
      <c r="I11" s="3900">
        <v>121</v>
      </c>
      <c r="J11" s="3900" t="s">
        <v>33</v>
      </c>
      <c r="K11" s="3900">
        <v>121</v>
      </c>
      <c r="L11" s="3901" t="s">
        <v>26</v>
      </c>
      <c r="M11" s="3907">
        <v>43062</v>
      </c>
      <c r="N11" s="3905">
        <v>43062</v>
      </c>
      <c r="O11" s="3905">
        <v>43062</v>
      </c>
      <c r="P11" s="3905">
        <v>43063</v>
      </c>
      <c r="Q11" s="3905">
        <v>43063</v>
      </c>
      <c r="R11" s="3905">
        <v>43064</v>
      </c>
      <c r="S11" s="3905">
        <v>43064</v>
      </c>
      <c r="T11" s="3905">
        <v>43065</v>
      </c>
      <c r="U11" s="3905">
        <v>43065</v>
      </c>
      <c r="V11" s="3905">
        <v>43065</v>
      </c>
      <c r="W11" s="3905">
        <v>43068</v>
      </c>
      <c r="X11" s="3905">
        <v>43068</v>
      </c>
      <c r="Y11" s="3905">
        <v>43069</v>
      </c>
      <c r="Z11" s="3905">
        <v>43069</v>
      </c>
      <c r="AA11" s="3905">
        <v>43070</v>
      </c>
      <c r="AB11" s="3905">
        <v>43070</v>
      </c>
      <c r="AC11" s="3905">
        <v>43070</v>
      </c>
      <c r="AD11" s="3905">
        <v>43072</v>
      </c>
      <c r="AE11" s="3905">
        <v>43076</v>
      </c>
      <c r="AF11" s="3906">
        <v>43076</v>
      </c>
    </row>
    <row r="12" spans="1:32" hidden="1">
      <c r="A12" s="3902">
        <v>48</v>
      </c>
      <c r="B12" s="3903" t="s">
        <v>1732</v>
      </c>
      <c r="C12" s="3900" t="s">
        <v>1236</v>
      </c>
      <c r="D12" s="3900" t="s">
        <v>1733</v>
      </c>
      <c r="E12" s="3900">
        <v>101</v>
      </c>
      <c r="F12" s="3900" t="s">
        <v>33</v>
      </c>
      <c r="G12" s="3900">
        <v>101</v>
      </c>
      <c r="H12" s="3900" t="s">
        <v>26</v>
      </c>
      <c r="I12" s="3900">
        <v>115</v>
      </c>
      <c r="J12" s="3900" t="s">
        <v>33</v>
      </c>
      <c r="K12" s="3900">
        <v>115</v>
      </c>
      <c r="L12" s="3901" t="s">
        <v>26</v>
      </c>
      <c r="M12" s="3907">
        <v>43069</v>
      </c>
      <c r="N12" s="3908">
        <v>43069</v>
      </c>
      <c r="O12" s="3908">
        <v>43069</v>
      </c>
      <c r="P12" s="3908">
        <v>43070</v>
      </c>
      <c r="Q12" s="3908">
        <v>43070</v>
      </c>
      <c r="R12" s="3908">
        <v>43071</v>
      </c>
      <c r="S12" s="3908">
        <v>43071</v>
      </c>
      <c r="T12" s="3908">
        <v>43072</v>
      </c>
      <c r="U12" s="3908">
        <v>43072</v>
      </c>
      <c r="V12" s="3908">
        <v>43072</v>
      </c>
      <c r="W12" s="3908">
        <v>43075</v>
      </c>
      <c r="X12" s="3908">
        <v>43075</v>
      </c>
      <c r="Y12" s="3908">
        <v>43076</v>
      </c>
      <c r="Z12" s="3908">
        <v>43076</v>
      </c>
      <c r="AA12" s="3908">
        <v>43077</v>
      </c>
      <c r="AB12" s="3908">
        <v>43077</v>
      </c>
      <c r="AC12" s="3908">
        <v>43077</v>
      </c>
      <c r="AD12" s="3908">
        <v>43079</v>
      </c>
      <c r="AE12" s="3908">
        <v>43083</v>
      </c>
      <c r="AF12" s="3906">
        <v>43083</v>
      </c>
    </row>
    <row r="13" spans="1:32" hidden="1">
      <c r="A13" s="3902">
        <v>49</v>
      </c>
      <c r="B13" s="3903" t="s">
        <v>1728</v>
      </c>
      <c r="C13" s="3900" t="s">
        <v>1236</v>
      </c>
      <c r="D13" s="3900" t="s">
        <v>1729</v>
      </c>
      <c r="E13" s="3900">
        <v>184</v>
      </c>
      <c r="F13" s="3900" t="s">
        <v>33</v>
      </c>
      <c r="G13" s="3900">
        <v>184</v>
      </c>
      <c r="H13" s="3900" t="s">
        <v>26</v>
      </c>
      <c r="I13" s="3900">
        <v>122</v>
      </c>
      <c r="J13" s="3900" t="s">
        <v>33</v>
      </c>
      <c r="K13" s="3900">
        <v>122</v>
      </c>
      <c r="L13" s="3901" t="s">
        <v>26</v>
      </c>
      <c r="M13" s="3907">
        <v>43076</v>
      </c>
      <c r="N13" s="3908">
        <v>43076</v>
      </c>
      <c r="O13" s="3908">
        <v>43076</v>
      </c>
      <c r="P13" s="3908">
        <v>43077</v>
      </c>
      <c r="Q13" s="3908">
        <v>43077</v>
      </c>
      <c r="R13" s="3908">
        <v>43078</v>
      </c>
      <c r="S13" s="3908">
        <v>43078</v>
      </c>
      <c r="T13" s="3908">
        <v>43079</v>
      </c>
      <c r="U13" s="3908">
        <v>43079</v>
      </c>
      <c r="V13" s="3908">
        <v>43079</v>
      </c>
      <c r="W13" s="3908">
        <v>43082</v>
      </c>
      <c r="X13" s="3908">
        <v>43082</v>
      </c>
      <c r="Y13" s="3908">
        <v>43083</v>
      </c>
      <c r="Z13" s="3908">
        <v>43083</v>
      </c>
      <c r="AA13" s="3908">
        <v>43084</v>
      </c>
      <c r="AB13" s="3908">
        <v>43084</v>
      </c>
      <c r="AC13" s="3908">
        <v>43084</v>
      </c>
      <c r="AD13" s="3908">
        <v>43086</v>
      </c>
      <c r="AE13" s="3908">
        <v>43090</v>
      </c>
      <c r="AF13" s="3906">
        <v>43090</v>
      </c>
    </row>
    <row r="14" spans="1:32" hidden="1">
      <c r="A14" s="3902">
        <v>50</v>
      </c>
      <c r="B14" s="3903" t="s">
        <v>1732</v>
      </c>
      <c r="C14" s="3900" t="s">
        <v>1236</v>
      </c>
      <c r="D14" s="3900" t="s">
        <v>1733</v>
      </c>
      <c r="E14" s="3900">
        <v>102</v>
      </c>
      <c r="F14" s="3900" t="s">
        <v>33</v>
      </c>
      <c r="G14" s="3900">
        <v>102</v>
      </c>
      <c r="H14" s="3900" t="s">
        <v>26</v>
      </c>
      <c r="I14" s="3900">
        <v>116</v>
      </c>
      <c r="J14" s="3900" t="s">
        <v>33</v>
      </c>
      <c r="K14" s="3900">
        <v>116</v>
      </c>
      <c r="L14" s="3901" t="s">
        <v>26</v>
      </c>
      <c r="M14" s="3907">
        <v>43083</v>
      </c>
      <c r="N14" s="3908">
        <v>43083</v>
      </c>
      <c r="O14" s="3908">
        <v>43083</v>
      </c>
      <c r="P14" s="3908">
        <v>43084</v>
      </c>
      <c r="Q14" s="3908">
        <v>43084</v>
      </c>
      <c r="R14" s="3908">
        <v>43085</v>
      </c>
      <c r="S14" s="3908">
        <v>43085</v>
      </c>
      <c r="T14" s="3908">
        <v>43086</v>
      </c>
      <c r="U14" s="3908">
        <v>43086</v>
      </c>
      <c r="V14" s="3908">
        <v>43086</v>
      </c>
      <c r="W14" s="3908">
        <v>43089</v>
      </c>
      <c r="X14" s="3908">
        <v>43089</v>
      </c>
      <c r="Y14" s="3908">
        <v>43090</v>
      </c>
      <c r="Z14" s="3908">
        <v>43090</v>
      </c>
      <c r="AA14" s="3908">
        <v>43091</v>
      </c>
      <c r="AB14" s="3908">
        <v>43091</v>
      </c>
      <c r="AC14" s="3908">
        <v>43091</v>
      </c>
      <c r="AD14" s="3908">
        <v>43093</v>
      </c>
      <c r="AE14" s="3908">
        <v>43097</v>
      </c>
      <c r="AF14" s="3906">
        <v>43097</v>
      </c>
    </row>
    <row r="15" spans="1:32" ht="27" hidden="1">
      <c r="A15" s="3902">
        <v>51</v>
      </c>
      <c r="B15" s="3903" t="s">
        <v>1728</v>
      </c>
      <c r="C15" s="3900" t="s">
        <v>1236</v>
      </c>
      <c r="D15" s="3900" t="s">
        <v>1729</v>
      </c>
      <c r="E15" s="3900">
        <v>185</v>
      </c>
      <c r="F15" s="3900" t="s">
        <v>33</v>
      </c>
      <c r="G15" s="3900">
        <v>185</v>
      </c>
      <c r="H15" s="3900" t="s">
        <v>26</v>
      </c>
      <c r="I15" s="3900">
        <v>123</v>
      </c>
      <c r="J15" s="3900" t="s">
        <v>33</v>
      </c>
      <c r="K15" s="3900">
        <v>123</v>
      </c>
      <c r="L15" s="3901" t="s">
        <v>26</v>
      </c>
      <c r="M15" s="3907">
        <v>43090</v>
      </c>
      <c r="N15" s="3908">
        <v>43090</v>
      </c>
      <c r="O15" s="3908">
        <v>43090</v>
      </c>
      <c r="P15" s="3908">
        <v>43091</v>
      </c>
      <c r="Q15" s="3908">
        <v>43091</v>
      </c>
      <c r="R15" s="3908">
        <v>43092</v>
      </c>
      <c r="S15" s="3908">
        <v>43092</v>
      </c>
      <c r="T15" s="3908">
        <v>43093</v>
      </c>
      <c r="U15" s="3908">
        <v>43093</v>
      </c>
      <c r="V15" s="3908">
        <v>43093</v>
      </c>
      <c r="W15" s="3908">
        <v>43096</v>
      </c>
      <c r="X15" s="3908">
        <v>43096</v>
      </c>
      <c r="Y15" s="3908">
        <v>43097</v>
      </c>
      <c r="Z15" s="3908">
        <v>43097</v>
      </c>
      <c r="AA15" s="3908">
        <v>43098</v>
      </c>
      <c r="AB15" s="3908">
        <v>43098</v>
      </c>
      <c r="AC15" s="3909" t="s">
        <v>1776</v>
      </c>
      <c r="AD15" s="3910" t="s">
        <v>1777</v>
      </c>
      <c r="AE15" s="4847"/>
      <c r="AF15" s="4848"/>
    </row>
    <row r="16" spans="1:32" ht="14.25" hidden="1" thickBot="1">
      <c r="A16" s="3911">
        <v>52</v>
      </c>
      <c r="B16" s="3912" t="s">
        <v>1732</v>
      </c>
      <c r="C16" s="3913" t="s">
        <v>1236</v>
      </c>
      <c r="D16" s="3913" t="s">
        <v>1733</v>
      </c>
      <c r="E16" s="3913">
        <v>103</v>
      </c>
      <c r="F16" s="3913" t="s">
        <v>33</v>
      </c>
      <c r="G16" s="3913">
        <v>103</v>
      </c>
      <c r="H16" s="3913" t="s">
        <v>26</v>
      </c>
      <c r="I16" s="3913">
        <v>117</v>
      </c>
      <c r="J16" s="3913" t="s">
        <v>33</v>
      </c>
      <c r="K16" s="3913">
        <v>117</v>
      </c>
      <c r="L16" s="3914" t="s">
        <v>26</v>
      </c>
      <c r="M16" s="3915">
        <v>43097</v>
      </c>
      <c r="N16" s="3916">
        <v>43097</v>
      </c>
      <c r="O16" s="3916">
        <v>43097</v>
      </c>
      <c r="P16" s="3916">
        <v>43098</v>
      </c>
      <c r="Q16" s="3916">
        <v>43098</v>
      </c>
      <c r="R16" s="3916">
        <v>43099</v>
      </c>
      <c r="S16" s="3916">
        <v>43099</v>
      </c>
      <c r="T16" s="3916">
        <v>43100</v>
      </c>
      <c r="U16" s="3916">
        <v>43100</v>
      </c>
      <c r="V16" s="3916">
        <v>43100</v>
      </c>
      <c r="W16" s="3916">
        <v>43103</v>
      </c>
      <c r="X16" s="3916">
        <v>43103</v>
      </c>
      <c r="Y16" s="3916">
        <v>43104</v>
      </c>
      <c r="Z16" s="3916">
        <v>43104</v>
      </c>
      <c r="AA16" s="2820">
        <v>43105</v>
      </c>
      <c r="AB16" s="3916">
        <v>43105</v>
      </c>
      <c r="AC16" s="3916">
        <v>43105</v>
      </c>
      <c r="AD16" s="3916">
        <v>43107</v>
      </c>
      <c r="AE16" s="3916">
        <v>43111</v>
      </c>
      <c r="AF16" s="3917">
        <v>43111</v>
      </c>
    </row>
    <row r="17" spans="1:32" ht="27" hidden="1">
      <c r="A17" s="1382">
        <v>1</v>
      </c>
      <c r="B17" s="1244" t="s">
        <v>1728</v>
      </c>
      <c r="C17" s="3855" t="s">
        <v>1236</v>
      </c>
      <c r="D17" s="3855" t="s">
        <v>1729</v>
      </c>
      <c r="E17" s="3855">
        <v>186</v>
      </c>
      <c r="F17" s="3855" t="s">
        <v>33</v>
      </c>
      <c r="G17" s="3855">
        <v>186</v>
      </c>
      <c r="H17" s="3855" t="s">
        <v>26</v>
      </c>
      <c r="I17" s="3855">
        <v>124</v>
      </c>
      <c r="J17" s="3855" t="s">
        <v>33</v>
      </c>
      <c r="K17" s="3855">
        <v>124</v>
      </c>
      <c r="L17" s="1383" t="s">
        <v>26</v>
      </c>
      <c r="M17" s="4855" t="s">
        <v>82</v>
      </c>
      <c r="N17" s="4856"/>
      <c r="O17" s="4856"/>
      <c r="P17" s="4856"/>
      <c r="Q17" s="4856"/>
      <c r="R17" s="4856"/>
      <c r="S17" s="4856"/>
      <c r="T17" s="4856"/>
      <c r="U17" s="4856"/>
      <c r="V17" s="4856"/>
      <c r="W17" s="4856"/>
      <c r="X17" s="4856"/>
      <c r="Y17" s="4856"/>
      <c r="Z17" s="4857"/>
      <c r="AA17" s="1248" t="s">
        <v>1778</v>
      </c>
      <c r="AB17" s="1245">
        <v>43112</v>
      </c>
      <c r="AC17" s="1245">
        <v>43112</v>
      </c>
      <c r="AD17" s="1245">
        <v>43114</v>
      </c>
      <c r="AE17" s="1245">
        <v>43118</v>
      </c>
      <c r="AF17" s="1249">
        <v>43118</v>
      </c>
    </row>
    <row r="18" spans="1:32" hidden="1">
      <c r="A18" s="3902">
        <v>2</v>
      </c>
      <c r="B18" s="3903" t="s">
        <v>1732</v>
      </c>
      <c r="C18" s="3900" t="s">
        <v>1236</v>
      </c>
      <c r="D18" s="3900" t="s">
        <v>1733</v>
      </c>
      <c r="E18" s="3900">
        <v>104</v>
      </c>
      <c r="F18" s="3900" t="s">
        <v>33</v>
      </c>
      <c r="G18" s="3900">
        <v>104</v>
      </c>
      <c r="H18" s="3900" t="s">
        <v>26</v>
      </c>
      <c r="I18" s="3900">
        <v>118</v>
      </c>
      <c r="J18" s="3900" t="s">
        <v>33</v>
      </c>
      <c r="K18" s="3900">
        <v>118</v>
      </c>
      <c r="L18" s="3901" t="s">
        <v>26</v>
      </c>
      <c r="M18" s="3908">
        <v>43111</v>
      </c>
      <c r="N18" s="3905">
        <v>43111</v>
      </c>
      <c r="O18" s="3905">
        <v>43111</v>
      </c>
      <c r="P18" s="3905">
        <v>43112</v>
      </c>
      <c r="Q18" s="3905">
        <v>43112</v>
      </c>
      <c r="R18" s="3905">
        <v>43113</v>
      </c>
      <c r="S18" s="3905">
        <v>43113</v>
      </c>
      <c r="T18" s="3905">
        <v>43114</v>
      </c>
      <c r="U18" s="3905">
        <v>43114</v>
      </c>
      <c r="V18" s="3905">
        <v>43114</v>
      </c>
      <c r="W18" s="3905">
        <v>43117</v>
      </c>
      <c r="X18" s="3905">
        <v>43117</v>
      </c>
      <c r="Y18" s="3905">
        <v>43118</v>
      </c>
      <c r="Z18" s="3905">
        <v>43118</v>
      </c>
      <c r="AA18" s="3905">
        <v>43119</v>
      </c>
      <c r="AB18" s="3905">
        <v>43119</v>
      </c>
      <c r="AC18" s="3905">
        <v>43119</v>
      </c>
      <c r="AD18" s="3905">
        <v>43121</v>
      </c>
      <c r="AE18" s="3905">
        <v>43125</v>
      </c>
      <c r="AF18" s="3918">
        <v>43125</v>
      </c>
    </row>
    <row r="19" spans="1:32" hidden="1">
      <c r="A19" s="3902">
        <v>3</v>
      </c>
      <c r="B19" s="3903" t="s">
        <v>1728</v>
      </c>
      <c r="C19" s="3900" t="s">
        <v>1236</v>
      </c>
      <c r="D19" s="3900" t="s">
        <v>1729</v>
      </c>
      <c r="E19" s="3900">
        <v>187</v>
      </c>
      <c r="F19" s="3900" t="s">
        <v>33</v>
      </c>
      <c r="G19" s="3900">
        <v>187</v>
      </c>
      <c r="H19" s="3900" t="s">
        <v>26</v>
      </c>
      <c r="I19" s="3900">
        <v>125</v>
      </c>
      <c r="J19" s="3900" t="s">
        <v>33</v>
      </c>
      <c r="K19" s="3900">
        <v>125</v>
      </c>
      <c r="L19" s="3901" t="s">
        <v>26</v>
      </c>
      <c r="M19" s="3908">
        <v>43118</v>
      </c>
      <c r="N19" s="3905">
        <v>43118</v>
      </c>
      <c r="O19" s="3905">
        <v>43118</v>
      </c>
      <c r="P19" s="3905">
        <v>43119</v>
      </c>
      <c r="Q19" s="3905">
        <v>43119</v>
      </c>
      <c r="R19" s="3905">
        <v>43120</v>
      </c>
      <c r="S19" s="3905">
        <v>43120</v>
      </c>
      <c r="T19" s="3905">
        <v>43121</v>
      </c>
      <c r="U19" s="3905">
        <v>43121</v>
      </c>
      <c r="V19" s="3905">
        <v>43121</v>
      </c>
      <c r="W19" s="3905">
        <v>43124</v>
      </c>
      <c r="X19" s="3905">
        <v>43124</v>
      </c>
      <c r="Y19" s="3905">
        <v>43125</v>
      </c>
      <c r="Z19" s="3905">
        <v>43125</v>
      </c>
      <c r="AA19" s="3905">
        <v>43126</v>
      </c>
      <c r="AB19" s="3905">
        <v>43126</v>
      </c>
      <c r="AC19" s="3905">
        <v>43126</v>
      </c>
      <c r="AD19" s="3905">
        <v>43128</v>
      </c>
      <c r="AE19" s="3905">
        <v>43132</v>
      </c>
      <c r="AF19" s="3918">
        <v>43132</v>
      </c>
    </row>
    <row r="20" spans="1:32" hidden="1">
      <c r="A20" s="3902">
        <v>4</v>
      </c>
      <c r="B20" s="3903" t="s">
        <v>1732</v>
      </c>
      <c r="C20" s="3900" t="s">
        <v>1236</v>
      </c>
      <c r="D20" s="3900" t="s">
        <v>1733</v>
      </c>
      <c r="E20" s="3900">
        <v>105</v>
      </c>
      <c r="F20" s="3900" t="s">
        <v>33</v>
      </c>
      <c r="G20" s="3900">
        <v>105</v>
      </c>
      <c r="H20" s="3900" t="s">
        <v>26</v>
      </c>
      <c r="I20" s="3900">
        <v>119</v>
      </c>
      <c r="J20" s="3900" t="s">
        <v>33</v>
      </c>
      <c r="K20" s="3900">
        <v>119</v>
      </c>
      <c r="L20" s="3901" t="s">
        <v>26</v>
      </c>
      <c r="M20" s="3908">
        <v>43125</v>
      </c>
      <c r="N20" s="3905">
        <v>43125</v>
      </c>
      <c r="O20" s="3905">
        <v>43125</v>
      </c>
      <c r="P20" s="3905">
        <v>43126</v>
      </c>
      <c r="Q20" s="3905">
        <v>43126</v>
      </c>
      <c r="R20" s="3905">
        <v>43127</v>
      </c>
      <c r="S20" s="3905">
        <v>43127</v>
      </c>
      <c r="T20" s="3905">
        <v>43128</v>
      </c>
      <c r="U20" s="3905">
        <v>43128</v>
      </c>
      <c r="V20" s="3905">
        <v>43128</v>
      </c>
      <c r="W20" s="3905">
        <v>43131</v>
      </c>
      <c r="X20" s="3905">
        <v>43131</v>
      </c>
      <c r="Y20" s="3905">
        <v>43132</v>
      </c>
      <c r="Z20" s="3905">
        <v>43132</v>
      </c>
      <c r="AA20" s="3905">
        <v>43133</v>
      </c>
      <c r="AB20" s="3905">
        <v>43133</v>
      </c>
      <c r="AC20" s="3905">
        <v>43133</v>
      </c>
      <c r="AD20" s="3905">
        <v>43135</v>
      </c>
      <c r="AE20" s="3905">
        <v>43139</v>
      </c>
      <c r="AF20" s="3918">
        <v>43139</v>
      </c>
    </row>
    <row r="21" spans="1:32" hidden="1">
      <c r="A21" s="3902">
        <v>5</v>
      </c>
      <c r="B21" s="3903" t="s">
        <v>1728</v>
      </c>
      <c r="C21" s="3900" t="s">
        <v>1236</v>
      </c>
      <c r="D21" s="3900" t="s">
        <v>1729</v>
      </c>
      <c r="E21" s="3900">
        <v>188</v>
      </c>
      <c r="F21" s="3900" t="s">
        <v>33</v>
      </c>
      <c r="G21" s="3900">
        <v>188</v>
      </c>
      <c r="H21" s="3900" t="s">
        <v>26</v>
      </c>
      <c r="I21" s="3900">
        <v>126</v>
      </c>
      <c r="J21" s="3900" t="s">
        <v>33</v>
      </c>
      <c r="K21" s="3900">
        <v>126</v>
      </c>
      <c r="L21" s="3901" t="s">
        <v>26</v>
      </c>
      <c r="M21" s="3908">
        <v>43132</v>
      </c>
      <c r="N21" s="3905">
        <v>43132</v>
      </c>
      <c r="O21" s="3905">
        <v>43132</v>
      </c>
      <c r="P21" s="3905">
        <v>43133</v>
      </c>
      <c r="Q21" s="3905">
        <v>43133</v>
      </c>
      <c r="R21" s="3905">
        <v>43134</v>
      </c>
      <c r="S21" s="3905">
        <v>43134</v>
      </c>
      <c r="T21" s="3905">
        <v>43135</v>
      </c>
      <c r="U21" s="3905">
        <v>43135</v>
      </c>
      <c r="V21" s="3905">
        <v>43135</v>
      </c>
      <c r="W21" s="3905">
        <v>43138</v>
      </c>
      <c r="X21" s="3905">
        <v>43138</v>
      </c>
      <c r="Y21" s="3905">
        <v>43139</v>
      </c>
      <c r="Z21" s="3905">
        <v>43139</v>
      </c>
      <c r="AA21" s="3905">
        <v>43140</v>
      </c>
      <c r="AB21" s="3905">
        <v>43140</v>
      </c>
      <c r="AC21" s="3905">
        <v>43140</v>
      </c>
      <c r="AD21" s="3905">
        <v>43142</v>
      </c>
      <c r="AE21" s="3905">
        <v>43146</v>
      </c>
      <c r="AF21" s="3918">
        <v>43146</v>
      </c>
    </row>
    <row r="22" spans="1:32" hidden="1">
      <c r="A22" s="3902">
        <v>6</v>
      </c>
      <c r="B22" s="3903" t="s">
        <v>1732</v>
      </c>
      <c r="C22" s="3900" t="s">
        <v>1236</v>
      </c>
      <c r="D22" s="3900" t="s">
        <v>1733</v>
      </c>
      <c r="E22" s="3900">
        <v>106</v>
      </c>
      <c r="F22" s="3900" t="s">
        <v>33</v>
      </c>
      <c r="G22" s="3900">
        <v>106</v>
      </c>
      <c r="H22" s="3900" t="s">
        <v>26</v>
      </c>
      <c r="I22" s="3900">
        <v>120</v>
      </c>
      <c r="J22" s="3900" t="s">
        <v>33</v>
      </c>
      <c r="K22" s="3900">
        <v>120</v>
      </c>
      <c r="L22" s="3901" t="s">
        <v>26</v>
      </c>
      <c r="M22" s="3908">
        <v>43139</v>
      </c>
      <c r="N22" s="3905">
        <v>43139</v>
      </c>
      <c r="O22" s="3905">
        <v>43139</v>
      </c>
      <c r="P22" s="3905">
        <v>43140</v>
      </c>
      <c r="Q22" s="3905">
        <v>43140</v>
      </c>
      <c r="R22" s="3905">
        <v>43141</v>
      </c>
      <c r="S22" s="3905">
        <v>43141</v>
      </c>
      <c r="T22" s="3905">
        <v>43142</v>
      </c>
      <c r="U22" s="3905">
        <v>43142</v>
      </c>
      <c r="V22" s="3905">
        <v>43142</v>
      </c>
      <c r="W22" s="3905">
        <v>43145</v>
      </c>
      <c r="X22" s="3905">
        <v>43145</v>
      </c>
      <c r="Y22" s="3905">
        <v>43146</v>
      </c>
      <c r="Z22" s="3905">
        <v>43146</v>
      </c>
      <c r="AA22" s="3905">
        <v>43147</v>
      </c>
      <c r="AB22" s="3905">
        <v>43147</v>
      </c>
      <c r="AC22" s="3905">
        <v>43147</v>
      </c>
      <c r="AD22" s="3905">
        <v>43149</v>
      </c>
      <c r="AE22" s="3905">
        <v>43153</v>
      </c>
      <c r="AF22" s="3918">
        <v>43153</v>
      </c>
    </row>
    <row r="23" spans="1:32" ht="27" hidden="1">
      <c r="A23" s="3902">
        <v>7</v>
      </c>
      <c r="B23" s="3903" t="s">
        <v>1728</v>
      </c>
      <c r="C23" s="3900" t="s">
        <v>1236</v>
      </c>
      <c r="D23" s="3900" t="s">
        <v>1729</v>
      </c>
      <c r="E23" s="3900">
        <v>189</v>
      </c>
      <c r="F23" s="3900" t="s">
        <v>33</v>
      </c>
      <c r="G23" s="3900">
        <v>189</v>
      </c>
      <c r="H23" s="3900" t="s">
        <v>26</v>
      </c>
      <c r="I23" s="3900">
        <v>127</v>
      </c>
      <c r="J23" s="3900" t="s">
        <v>33</v>
      </c>
      <c r="K23" s="3900">
        <v>127</v>
      </c>
      <c r="L23" s="3901" t="s">
        <v>26</v>
      </c>
      <c r="M23" s="3908">
        <v>43146</v>
      </c>
      <c r="N23" s="3905">
        <v>43146</v>
      </c>
      <c r="O23" s="3905">
        <v>43146</v>
      </c>
      <c r="P23" s="3905">
        <v>43147</v>
      </c>
      <c r="Q23" s="3905">
        <v>43147</v>
      </c>
      <c r="R23" s="3905">
        <v>43148</v>
      </c>
      <c r="S23" s="3905">
        <v>43148</v>
      </c>
      <c r="T23" s="3905">
        <v>43149</v>
      </c>
      <c r="U23" s="3905">
        <v>43149</v>
      </c>
      <c r="V23" s="3905">
        <v>43149</v>
      </c>
      <c r="W23" s="3905">
        <v>43152</v>
      </c>
      <c r="X23" s="3905">
        <v>43152</v>
      </c>
      <c r="Y23" s="3905">
        <v>43153</v>
      </c>
      <c r="Z23" s="3905">
        <v>43153</v>
      </c>
      <c r="AA23" s="3905">
        <v>43154</v>
      </c>
      <c r="AB23" s="3905">
        <v>43154</v>
      </c>
      <c r="AC23" s="3905">
        <v>43154</v>
      </c>
      <c r="AD23" s="3910" t="s">
        <v>1992</v>
      </c>
      <c r="AE23" s="4847"/>
      <c r="AF23" s="4848"/>
    </row>
    <row r="24" spans="1:32" ht="27" hidden="1">
      <c r="A24" s="3902">
        <v>8</v>
      </c>
      <c r="B24" s="3903" t="s">
        <v>1732</v>
      </c>
      <c r="C24" s="3900" t="s">
        <v>1236</v>
      </c>
      <c r="D24" s="3900" t="s">
        <v>1733</v>
      </c>
      <c r="E24" s="3900">
        <v>107</v>
      </c>
      <c r="F24" s="3900" t="s">
        <v>33</v>
      </c>
      <c r="G24" s="3900">
        <v>107</v>
      </c>
      <c r="H24" s="3900" t="s">
        <v>26</v>
      </c>
      <c r="I24" s="3900">
        <v>121</v>
      </c>
      <c r="J24" s="3900" t="s">
        <v>33</v>
      </c>
      <c r="K24" s="3900">
        <v>121</v>
      </c>
      <c r="L24" s="3901" t="s">
        <v>26</v>
      </c>
      <c r="M24" s="3916">
        <v>43153</v>
      </c>
      <c r="N24" s="3919">
        <v>43153</v>
      </c>
      <c r="O24" s="3919">
        <v>43153</v>
      </c>
      <c r="P24" s="3919">
        <v>43154</v>
      </c>
      <c r="Q24" s="3919">
        <v>43154</v>
      </c>
      <c r="R24" s="3919">
        <v>43155</v>
      </c>
      <c r="S24" s="3919">
        <v>43155</v>
      </c>
      <c r="T24" s="3919">
        <v>43156</v>
      </c>
      <c r="U24" s="3919">
        <v>43156</v>
      </c>
      <c r="V24" s="3919">
        <v>43156</v>
      </c>
      <c r="W24" s="3919">
        <v>43159</v>
      </c>
      <c r="X24" s="3919">
        <v>43159</v>
      </c>
      <c r="Y24" s="3919">
        <v>43160</v>
      </c>
      <c r="Z24" s="3919">
        <v>43160</v>
      </c>
      <c r="AA24" s="3905">
        <v>43161</v>
      </c>
      <c r="AB24" s="3905">
        <v>43161</v>
      </c>
      <c r="AC24" s="3905">
        <v>43161</v>
      </c>
      <c r="AD24" s="3910" t="s">
        <v>2476</v>
      </c>
      <c r="AE24" s="4847"/>
      <c r="AF24" s="4848"/>
    </row>
    <row r="25" spans="1:32" ht="27" hidden="1">
      <c r="A25" s="3902">
        <v>9</v>
      </c>
      <c r="B25" s="3903" t="s">
        <v>1728</v>
      </c>
      <c r="C25" s="3900" t="s">
        <v>1236</v>
      </c>
      <c r="D25" s="3900" t="s">
        <v>1729</v>
      </c>
      <c r="E25" s="3900">
        <v>190</v>
      </c>
      <c r="F25" s="3900" t="s">
        <v>33</v>
      </c>
      <c r="G25" s="3900">
        <v>190</v>
      </c>
      <c r="H25" s="3900" t="s">
        <v>26</v>
      </c>
      <c r="I25" s="3900">
        <v>128</v>
      </c>
      <c r="J25" s="3900" t="s">
        <v>33</v>
      </c>
      <c r="K25" s="3900">
        <v>128</v>
      </c>
      <c r="L25" s="3901" t="s">
        <v>26</v>
      </c>
      <c r="M25" s="4849" t="s">
        <v>82</v>
      </c>
      <c r="N25" s="4850"/>
      <c r="O25" s="4850"/>
      <c r="P25" s="4850"/>
      <c r="Q25" s="4850"/>
      <c r="R25" s="4850"/>
      <c r="S25" s="4850"/>
      <c r="T25" s="4850"/>
      <c r="U25" s="4850"/>
      <c r="V25" s="4850"/>
      <c r="W25" s="4850"/>
      <c r="X25" s="4850"/>
      <c r="Y25" s="4850"/>
      <c r="Z25" s="4851"/>
      <c r="AA25" s="1248" t="s">
        <v>1993</v>
      </c>
      <c r="AB25" s="3905">
        <v>43168</v>
      </c>
      <c r="AC25" s="3905">
        <v>43168</v>
      </c>
      <c r="AD25" s="3905">
        <v>43170</v>
      </c>
      <c r="AE25" s="3905">
        <v>43174</v>
      </c>
      <c r="AF25" s="3918">
        <v>43174</v>
      </c>
    </row>
    <row r="26" spans="1:32" ht="27" hidden="1">
      <c r="A26" s="3902">
        <v>10</v>
      </c>
      <c r="B26" s="3903" t="s">
        <v>1732</v>
      </c>
      <c r="C26" s="3900" t="s">
        <v>1236</v>
      </c>
      <c r="D26" s="3900" t="s">
        <v>1733</v>
      </c>
      <c r="E26" s="3900">
        <v>108</v>
      </c>
      <c r="F26" s="3900" t="s">
        <v>33</v>
      </c>
      <c r="G26" s="3900">
        <v>108</v>
      </c>
      <c r="H26" s="3900" t="s">
        <v>26</v>
      </c>
      <c r="I26" s="3900">
        <v>122</v>
      </c>
      <c r="J26" s="3900" t="s">
        <v>33</v>
      </c>
      <c r="K26" s="3900">
        <v>122</v>
      </c>
      <c r="L26" s="3901" t="s">
        <v>26</v>
      </c>
      <c r="M26" s="1248" t="s">
        <v>2477</v>
      </c>
      <c r="N26" s="3905">
        <v>43167</v>
      </c>
      <c r="O26" s="3905">
        <v>43167</v>
      </c>
      <c r="P26" s="3905">
        <v>43168</v>
      </c>
      <c r="Q26" s="3905">
        <v>43168</v>
      </c>
      <c r="R26" s="3905">
        <v>43169</v>
      </c>
      <c r="S26" s="3905">
        <v>43169</v>
      </c>
      <c r="T26" s="3905">
        <v>43170</v>
      </c>
      <c r="U26" s="3905">
        <v>43170</v>
      </c>
      <c r="V26" s="3905">
        <v>43170</v>
      </c>
      <c r="W26" s="3905">
        <v>43173</v>
      </c>
      <c r="X26" s="3905">
        <v>43173</v>
      </c>
      <c r="Y26" s="3905">
        <v>43174</v>
      </c>
      <c r="Z26" s="3905">
        <v>43174</v>
      </c>
      <c r="AA26" s="3905">
        <v>43175</v>
      </c>
      <c r="AB26" s="3905">
        <v>43175</v>
      </c>
      <c r="AC26" s="3905">
        <v>43175</v>
      </c>
      <c r="AD26" s="3905">
        <v>43177</v>
      </c>
      <c r="AE26" s="3905">
        <v>43181</v>
      </c>
      <c r="AF26" s="3918">
        <v>43181</v>
      </c>
    </row>
    <row r="27" spans="1:32" hidden="1">
      <c r="A27" s="3902">
        <v>11</v>
      </c>
      <c r="B27" s="3903" t="s">
        <v>1728</v>
      </c>
      <c r="C27" s="3900" t="s">
        <v>1236</v>
      </c>
      <c r="D27" s="3900" t="s">
        <v>1729</v>
      </c>
      <c r="E27" s="3900">
        <v>191</v>
      </c>
      <c r="F27" s="3900" t="s">
        <v>33</v>
      </c>
      <c r="G27" s="3900">
        <v>191</v>
      </c>
      <c r="H27" s="3900" t="s">
        <v>26</v>
      </c>
      <c r="I27" s="3900">
        <v>129</v>
      </c>
      <c r="J27" s="3900" t="s">
        <v>33</v>
      </c>
      <c r="K27" s="3900">
        <v>129</v>
      </c>
      <c r="L27" s="3901" t="s">
        <v>26</v>
      </c>
      <c r="M27" s="3908">
        <v>43174</v>
      </c>
      <c r="N27" s="3905">
        <v>43174</v>
      </c>
      <c r="O27" s="3905">
        <v>43174</v>
      </c>
      <c r="P27" s="3905">
        <v>43175</v>
      </c>
      <c r="Q27" s="3905">
        <v>43175</v>
      </c>
      <c r="R27" s="3905">
        <v>43176</v>
      </c>
      <c r="S27" s="3905">
        <v>43176</v>
      </c>
      <c r="T27" s="3905">
        <v>43177</v>
      </c>
      <c r="U27" s="3905">
        <v>43177</v>
      </c>
      <c r="V27" s="3905">
        <v>43177</v>
      </c>
      <c r="W27" s="3905">
        <v>43180</v>
      </c>
      <c r="X27" s="3905">
        <v>43180</v>
      </c>
      <c r="Y27" s="3905">
        <v>43181</v>
      </c>
      <c r="Z27" s="3905">
        <v>43181</v>
      </c>
      <c r="AA27" s="3905">
        <v>43182</v>
      </c>
      <c r="AB27" s="3905">
        <v>43182</v>
      </c>
      <c r="AC27" s="3905">
        <v>43182</v>
      </c>
      <c r="AD27" s="3905">
        <v>43184</v>
      </c>
      <c r="AE27" s="3905">
        <v>43188</v>
      </c>
      <c r="AF27" s="3918">
        <v>43188</v>
      </c>
    </row>
    <row r="28" spans="1:32" hidden="1">
      <c r="A28" s="3902">
        <v>12</v>
      </c>
      <c r="B28" s="3903" t="s">
        <v>1732</v>
      </c>
      <c r="C28" s="3900" t="s">
        <v>1236</v>
      </c>
      <c r="D28" s="3900" t="s">
        <v>1733</v>
      </c>
      <c r="E28" s="3900">
        <v>109</v>
      </c>
      <c r="F28" s="3900" t="s">
        <v>33</v>
      </c>
      <c r="G28" s="3900">
        <v>109</v>
      </c>
      <c r="H28" s="3900" t="s">
        <v>26</v>
      </c>
      <c r="I28" s="3900">
        <v>123</v>
      </c>
      <c r="J28" s="3900" t="s">
        <v>33</v>
      </c>
      <c r="K28" s="3900">
        <v>123</v>
      </c>
      <c r="L28" s="3901" t="s">
        <v>26</v>
      </c>
      <c r="M28" s="3908">
        <v>43181</v>
      </c>
      <c r="N28" s="3905">
        <v>43181</v>
      </c>
      <c r="O28" s="3905">
        <v>43181</v>
      </c>
      <c r="P28" s="3905">
        <v>43182</v>
      </c>
      <c r="Q28" s="3905">
        <v>43182</v>
      </c>
      <c r="R28" s="3905">
        <v>43183</v>
      </c>
      <c r="S28" s="3905">
        <v>43183</v>
      </c>
      <c r="T28" s="3905">
        <v>43184</v>
      </c>
      <c r="U28" s="3905">
        <v>43184</v>
      </c>
      <c r="V28" s="3905">
        <v>43184</v>
      </c>
      <c r="W28" s="3905">
        <v>43187</v>
      </c>
      <c r="X28" s="3905">
        <v>43187</v>
      </c>
      <c r="Y28" s="3905">
        <v>43188</v>
      </c>
      <c r="Z28" s="3905">
        <v>43188</v>
      </c>
      <c r="AA28" s="3905">
        <v>43189</v>
      </c>
      <c r="AB28" s="3905">
        <v>43189</v>
      </c>
      <c r="AC28" s="3905">
        <v>43189</v>
      </c>
      <c r="AD28" s="3905">
        <v>43191</v>
      </c>
      <c r="AE28" s="3905">
        <v>43195</v>
      </c>
      <c r="AF28" s="3918">
        <v>43195</v>
      </c>
    </row>
    <row r="29" spans="1:32">
      <c r="A29" s="3902">
        <v>13</v>
      </c>
      <c r="B29" s="3903" t="s">
        <v>1728</v>
      </c>
      <c r="C29" s="3900" t="s">
        <v>1236</v>
      </c>
      <c r="D29" s="3900" t="s">
        <v>1729</v>
      </c>
      <c r="E29" s="3900">
        <v>192</v>
      </c>
      <c r="F29" s="3900" t="s">
        <v>33</v>
      </c>
      <c r="G29" s="3900">
        <v>192</v>
      </c>
      <c r="H29" s="3900" t="s">
        <v>26</v>
      </c>
      <c r="I29" s="3900">
        <v>130</v>
      </c>
      <c r="J29" s="3900" t="s">
        <v>33</v>
      </c>
      <c r="K29" s="3900">
        <v>130</v>
      </c>
      <c r="L29" s="3901" t="s">
        <v>26</v>
      </c>
      <c r="M29" s="3908">
        <v>43188</v>
      </c>
      <c r="N29" s="3905">
        <v>43188</v>
      </c>
      <c r="O29" s="3905">
        <v>43188</v>
      </c>
      <c r="P29" s="3905">
        <v>43189</v>
      </c>
      <c r="Q29" s="3905">
        <v>43189</v>
      </c>
      <c r="R29" s="3905">
        <v>43190</v>
      </c>
      <c r="S29" s="3905">
        <v>43190</v>
      </c>
      <c r="T29" s="3905">
        <v>43191</v>
      </c>
      <c r="U29" s="3905">
        <v>43191</v>
      </c>
      <c r="V29" s="3905">
        <v>43191</v>
      </c>
      <c r="W29" s="3905">
        <v>43194</v>
      </c>
      <c r="X29" s="3905">
        <v>43194</v>
      </c>
      <c r="Y29" s="3905">
        <v>43195</v>
      </c>
      <c r="Z29" s="3905">
        <v>43195</v>
      </c>
      <c r="AA29" s="3905">
        <v>43196</v>
      </c>
      <c r="AB29" s="3905">
        <v>43196</v>
      </c>
      <c r="AC29" s="3905">
        <v>43196</v>
      </c>
      <c r="AD29" s="3905">
        <v>43198</v>
      </c>
      <c r="AE29" s="3905">
        <v>43202</v>
      </c>
      <c r="AF29" s="3918">
        <v>43202</v>
      </c>
    </row>
    <row r="30" spans="1:32">
      <c r="A30" s="3902">
        <v>14</v>
      </c>
      <c r="B30" s="3903" t="s">
        <v>1732</v>
      </c>
      <c r="C30" s="3900" t="s">
        <v>1236</v>
      </c>
      <c r="D30" s="3900" t="s">
        <v>1733</v>
      </c>
      <c r="E30" s="3900">
        <v>110</v>
      </c>
      <c r="F30" s="3900" t="s">
        <v>33</v>
      </c>
      <c r="G30" s="3900">
        <v>110</v>
      </c>
      <c r="H30" s="3900" t="s">
        <v>26</v>
      </c>
      <c r="I30" s="3900">
        <v>124</v>
      </c>
      <c r="J30" s="3900" t="s">
        <v>33</v>
      </c>
      <c r="K30" s="3900">
        <v>124</v>
      </c>
      <c r="L30" s="3901" t="s">
        <v>26</v>
      </c>
      <c r="M30" s="3908">
        <v>43195</v>
      </c>
      <c r="N30" s="3905">
        <v>43195</v>
      </c>
      <c r="O30" s="3905">
        <v>43195</v>
      </c>
      <c r="P30" s="3905">
        <v>43196</v>
      </c>
      <c r="Q30" s="3905">
        <v>43196</v>
      </c>
      <c r="R30" s="3905">
        <v>43197</v>
      </c>
      <c r="S30" s="3905">
        <v>43197</v>
      </c>
      <c r="T30" s="3905">
        <v>43198</v>
      </c>
      <c r="U30" s="3905">
        <v>43198</v>
      </c>
      <c r="V30" s="3905">
        <v>43198</v>
      </c>
      <c r="W30" s="3905">
        <v>43201</v>
      </c>
      <c r="X30" s="3905">
        <v>43201</v>
      </c>
      <c r="Y30" s="3905">
        <v>43202</v>
      </c>
      <c r="Z30" s="3905">
        <v>43202</v>
      </c>
      <c r="AA30" s="3905">
        <v>43203</v>
      </c>
      <c r="AB30" s="3905">
        <v>43203</v>
      </c>
      <c r="AC30" s="3905">
        <v>43203</v>
      </c>
      <c r="AD30" s="3905">
        <v>43205</v>
      </c>
      <c r="AE30" s="3905">
        <v>43209</v>
      </c>
      <c r="AF30" s="3918">
        <v>43209</v>
      </c>
    </row>
    <row r="31" spans="1:32">
      <c r="A31" s="3902">
        <v>15</v>
      </c>
      <c r="B31" s="3903" t="s">
        <v>1728</v>
      </c>
      <c r="C31" s="3900" t="s">
        <v>1236</v>
      </c>
      <c r="D31" s="3900" t="s">
        <v>1729</v>
      </c>
      <c r="E31" s="3900">
        <v>193</v>
      </c>
      <c r="F31" s="3900" t="s">
        <v>33</v>
      </c>
      <c r="G31" s="3900">
        <v>193</v>
      </c>
      <c r="H31" s="3900" t="s">
        <v>26</v>
      </c>
      <c r="I31" s="3900">
        <v>131</v>
      </c>
      <c r="J31" s="3900" t="s">
        <v>33</v>
      </c>
      <c r="K31" s="3900">
        <v>131</v>
      </c>
      <c r="L31" s="3901" t="s">
        <v>26</v>
      </c>
      <c r="M31" s="3908">
        <v>43202</v>
      </c>
      <c r="N31" s="3905">
        <v>43202</v>
      </c>
      <c r="O31" s="3905">
        <v>43202</v>
      </c>
      <c r="P31" s="3905">
        <v>43203</v>
      </c>
      <c r="Q31" s="3905">
        <v>43203</v>
      </c>
      <c r="R31" s="3905">
        <v>43204</v>
      </c>
      <c r="S31" s="3905">
        <v>43204</v>
      </c>
      <c r="T31" s="3905">
        <v>43205</v>
      </c>
      <c r="U31" s="3905">
        <v>43205</v>
      </c>
      <c r="V31" s="3905">
        <v>43205</v>
      </c>
      <c r="W31" s="3905">
        <v>43208</v>
      </c>
      <c r="X31" s="3905">
        <v>43208</v>
      </c>
      <c r="Y31" s="3905">
        <v>43209</v>
      </c>
      <c r="Z31" s="3905">
        <v>43209</v>
      </c>
      <c r="AA31" s="3905">
        <v>43210</v>
      </c>
      <c r="AB31" s="3905">
        <v>43210</v>
      </c>
      <c r="AC31" s="3905">
        <v>43210</v>
      </c>
      <c r="AD31" s="3905">
        <v>43212</v>
      </c>
      <c r="AE31" s="3905">
        <v>43216</v>
      </c>
      <c r="AF31" s="3918">
        <v>43216</v>
      </c>
    </row>
    <row r="32" spans="1:32" ht="27">
      <c r="A32" s="3902">
        <v>16</v>
      </c>
      <c r="B32" s="3903" t="s">
        <v>1732</v>
      </c>
      <c r="C32" s="3900" t="s">
        <v>1236</v>
      </c>
      <c r="D32" s="3900" t="s">
        <v>1733</v>
      </c>
      <c r="E32" s="3900">
        <v>111</v>
      </c>
      <c r="F32" s="3900" t="s">
        <v>33</v>
      </c>
      <c r="G32" s="3900">
        <v>111</v>
      </c>
      <c r="H32" s="3900" t="s">
        <v>26</v>
      </c>
      <c r="I32" s="3900">
        <v>125</v>
      </c>
      <c r="J32" s="3900" t="s">
        <v>33</v>
      </c>
      <c r="K32" s="3900">
        <v>125</v>
      </c>
      <c r="L32" s="3901" t="s">
        <v>26</v>
      </c>
      <c r="M32" s="3908">
        <v>43209</v>
      </c>
      <c r="N32" s="3905">
        <v>43209</v>
      </c>
      <c r="O32" s="3905">
        <v>43209</v>
      </c>
      <c r="P32" s="3905">
        <v>43210</v>
      </c>
      <c r="Q32" s="3905">
        <v>43210</v>
      </c>
      <c r="R32" s="3905">
        <v>43211</v>
      </c>
      <c r="S32" s="3905">
        <v>43211</v>
      </c>
      <c r="T32" s="3905">
        <v>43212</v>
      </c>
      <c r="U32" s="3905">
        <v>43212</v>
      </c>
      <c r="V32" s="3905">
        <v>43212</v>
      </c>
      <c r="W32" s="3905">
        <v>43215</v>
      </c>
      <c r="X32" s="3905">
        <v>43215</v>
      </c>
      <c r="Y32" s="3905">
        <v>43216</v>
      </c>
      <c r="Z32" s="3905">
        <v>43216</v>
      </c>
      <c r="AA32" s="3920">
        <v>43217</v>
      </c>
      <c r="AB32" s="3920">
        <v>43217</v>
      </c>
      <c r="AC32" s="3920">
        <v>43217</v>
      </c>
      <c r="AD32" s="3910" t="s">
        <v>3608</v>
      </c>
      <c r="AE32" s="4847"/>
      <c r="AF32" s="4848"/>
    </row>
    <row r="33" spans="1:32">
      <c r="A33" s="3902">
        <v>17</v>
      </c>
      <c r="B33" s="3903" t="s">
        <v>1728</v>
      </c>
      <c r="C33" s="3900" t="s">
        <v>1236</v>
      </c>
      <c r="D33" s="3900" t="s">
        <v>1729</v>
      </c>
      <c r="E33" s="3900">
        <v>194</v>
      </c>
      <c r="F33" s="3900" t="s">
        <v>33</v>
      </c>
      <c r="G33" s="3900">
        <v>194</v>
      </c>
      <c r="H33" s="3900" t="s">
        <v>26</v>
      </c>
      <c r="I33" s="3900">
        <v>132</v>
      </c>
      <c r="J33" s="3900" t="s">
        <v>33</v>
      </c>
      <c r="K33" s="3900">
        <v>132</v>
      </c>
      <c r="L33" s="3901" t="s">
        <v>26</v>
      </c>
      <c r="M33" s="3908">
        <v>43216</v>
      </c>
      <c r="N33" s="3905">
        <v>43216</v>
      </c>
      <c r="O33" s="3905">
        <v>43216</v>
      </c>
      <c r="P33" s="3905">
        <v>43217</v>
      </c>
      <c r="Q33" s="3905">
        <v>43217</v>
      </c>
      <c r="R33" s="3905">
        <v>43218</v>
      </c>
      <c r="S33" s="3905">
        <v>43218</v>
      </c>
      <c r="T33" s="3905">
        <v>43219</v>
      </c>
      <c r="U33" s="3905">
        <v>43219</v>
      </c>
      <c r="V33" s="3905">
        <v>43219</v>
      </c>
      <c r="W33" s="3905">
        <v>43222</v>
      </c>
      <c r="X33" s="3905">
        <v>43222</v>
      </c>
      <c r="Y33" s="3905">
        <v>43223</v>
      </c>
      <c r="Z33" s="3905">
        <v>43223</v>
      </c>
      <c r="AA33" s="3905">
        <v>43224</v>
      </c>
      <c r="AB33" s="3905">
        <v>43224</v>
      </c>
      <c r="AC33" s="3905">
        <v>43224</v>
      </c>
      <c r="AD33" s="3905">
        <v>43226</v>
      </c>
      <c r="AE33" s="3905">
        <v>43230</v>
      </c>
      <c r="AF33" s="3918">
        <v>43230</v>
      </c>
    </row>
    <row r="34" spans="1:32" ht="27">
      <c r="A34" s="3902">
        <v>18</v>
      </c>
      <c r="B34" s="3903" t="s">
        <v>1732</v>
      </c>
      <c r="C34" s="3900" t="s">
        <v>1236</v>
      </c>
      <c r="D34" s="3900" t="s">
        <v>1733</v>
      </c>
      <c r="E34" s="3900">
        <v>112</v>
      </c>
      <c r="F34" s="3900" t="s">
        <v>33</v>
      </c>
      <c r="G34" s="3900">
        <v>112</v>
      </c>
      <c r="H34" s="3900" t="s">
        <v>26</v>
      </c>
      <c r="I34" s="3900">
        <v>126</v>
      </c>
      <c r="J34" s="3900" t="s">
        <v>33</v>
      </c>
      <c r="K34" s="3900">
        <v>126</v>
      </c>
      <c r="L34" s="3901" t="s">
        <v>26</v>
      </c>
      <c r="M34" s="4849" t="s">
        <v>82</v>
      </c>
      <c r="N34" s="4850"/>
      <c r="O34" s="4850"/>
      <c r="P34" s="4850"/>
      <c r="Q34" s="4850"/>
      <c r="R34" s="4850"/>
      <c r="S34" s="4850"/>
      <c r="T34" s="4850"/>
      <c r="U34" s="4850"/>
      <c r="V34" s="4850"/>
      <c r="W34" s="4850"/>
      <c r="X34" s="4850"/>
      <c r="Y34" s="4850"/>
      <c r="Z34" s="4851"/>
      <c r="AA34" s="3904" t="s">
        <v>3609</v>
      </c>
      <c r="AB34" s="3920">
        <v>43231</v>
      </c>
      <c r="AC34" s="3920">
        <v>43231</v>
      </c>
      <c r="AD34" s="3920">
        <v>43233</v>
      </c>
      <c r="AE34" s="3905">
        <v>43237</v>
      </c>
      <c r="AF34" s="3918">
        <v>43237</v>
      </c>
    </row>
    <row r="35" spans="1:32">
      <c r="A35" s="3902">
        <v>19</v>
      </c>
      <c r="B35" s="3903" t="s">
        <v>1728</v>
      </c>
      <c r="C35" s="3900" t="s">
        <v>1236</v>
      </c>
      <c r="D35" s="3900" t="s">
        <v>1729</v>
      </c>
      <c r="E35" s="3900">
        <v>195</v>
      </c>
      <c r="F35" s="3900" t="s">
        <v>33</v>
      </c>
      <c r="G35" s="3900">
        <v>195</v>
      </c>
      <c r="H35" s="3900" t="s">
        <v>26</v>
      </c>
      <c r="I35" s="3900">
        <v>133</v>
      </c>
      <c r="J35" s="3900" t="s">
        <v>33</v>
      </c>
      <c r="K35" s="3900">
        <v>133</v>
      </c>
      <c r="L35" s="3901" t="s">
        <v>26</v>
      </c>
      <c r="M35" s="3908">
        <v>43230</v>
      </c>
      <c r="N35" s="3905">
        <v>43230</v>
      </c>
      <c r="O35" s="3905">
        <v>43230</v>
      </c>
      <c r="P35" s="3905">
        <v>43231</v>
      </c>
      <c r="Q35" s="3905">
        <v>43231</v>
      </c>
      <c r="R35" s="3905">
        <v>43232</v>
      </c>
      <c r="S35" s="3905">
        <v>43232</v>
      </c>
      <c r="T35" s="3905">
        <v>43233</v>
      </c>
      <c r="U35" s="3905">
        <v>43233</v>
      </c>
      <c r="V35" s="3905">
        <v>43233</v>
      </c>
      <c r="W35" s="3905">
        <v>43236</v>
      </c>
      <c r="X35" s="3905">
        <v>43236</v>
      </c>
      <c r="Y35" s="3905">
        <v>43237</v>
      </c>
      <c r="Z35" s="3905">
        <v>43237</v>
      </c>
      <c r="AA35" s="3905">
        <v>43238</v>
      </c>
      <c r="AB35" s="3905">
        <v>43238</v>
      </c>
      <c r="AC35" s="3905">
        <v>43238</v>
      </c>
      <c r="AD35" s="3905">
        <v>43240</v>
      </c>
      <c r="AE35" s="3905">
        <v>43244</v>
      </c>
      <c r="AF35" s="3918">
        <v>43244</v>
      </c>
    </row>
    <row r="36" spans="1:32">
      <c r="A36" s="3902">
        <v>20</v>
      </c>
      <c r="B36" s="3903" t="s">
        <v>1732</v>
      </c>
      <c r="C36" s="3900" t="s">
        <v>1236</v>
      </c>
      <c r="D36" s="3900" t="s">
        <v>1733</v>
      </c>
      <c r="E36" s="3900">
        <v>113</v>
      </c>
      <c r="F36" s="3900" t="s">
        <v>33</v>
      </c>
      <c r="G36" s="3900">
        <v>113</v>
      </c>
      <c r="H36" s="3900" t="s">
        <v>26</v>
      </c>
      <c r="I36" s="3900">
        <v>127</v>
      </c>
      <c r="J36" s="3900" t="s">
        <v>33</v>
      </c>
      <c r="K36" s="3900">
        <v>127</v>
      </c>
      <c r="L36" s="3901" t="s">
        <v>26</v>
      </c>
      <c r="M36" s="3908">
        <v>43237</v>
      </c>
      <c r="N36" s="3905">
        <v>43237</v>
      </c>
      <c r="O36" s="3905">
        <v>43237</v>
      </c>
      <c r="P36" s="3905">
        <v>43238</v>
      </c>
      <c r="Q36" s="3905">
        <v>43238</v>
      </c>
      <c r="R36" s="3905">
        <v>43239</v>
      </c>
      <c r="S36" s="3905">
        <v>43239</v>
      </c>
      <c r="T36" s="3905">
        <v>43240</v>
      </c>
      <c r="U36" s="3905">
        <v>43240</v>
      </c>
      <c r="V36" s="3905">
        <v>43240</v>
      </c>
      <c r="W36" s="3905">
        <v>43243</v>
      </c>
      <c r="X36" s="3905">
        <v>43243</v>
      </c>
      <c r="Y36" s="3905">
        <v>43244</v>
      </c>
      <c r="Z36" s="3905">
        <v>43244</v>
      </c>
      <c r="AA36" s="3905">
        <v>43245</v>
      </c>
      <c r="AB36" s="3905">
        <v>43245</v>
      </c>
      <c r="AC36" s="3905">
        <v>43245</v>
      </c>
      <c r="AD36" s="3905">
        <v>43247</v>
      </c>
      <c r="AE36" s="3905">
        <v>43251</v>
      </c>
      <c r="AF36" s="3918">
        <v>43251</v>
      </c>
    </row>
    <row r="37" spans="1:32">
      <c r="A37" s="3902">
        <v>21</v>
      </c>
      <c r="B37" s="3903" t="s">
        <v>1728</v>
      </c>
      <c r="C37" s="3900" t="s">
        <v>1236</v>
      </c>
      <c r="D37" s="3900" t="s">
        <v>1729</v>
      </c>
      <c r="E37" s="3900">
        <v>196</v>
      </c>
      <c r="F37" s="3900" t="s">
        <v>33</v>
      </c>
      <c r="G37" s="3900">
        <v>196</v>
      </c>
      <c r="H37" s="3900" t="s">
        <v>26</v>
      </c>
      <c r="I37" s="3900">
        <v>134</v>
      </c>
      <c r="J37" s="3900" t="s">
        <v>33</v>
      </c>
      <c r="K37" s="3900">
        <v>134</v>
      </c>
      <c r="L37" s="3901" t="s">
        <v>26</v>
      </c>
      <c r="M37" s="3908">
        <v>43244</v>
      </c>
      <c r="N37" s="3905">
        <v>43244</v>
      </c>
      <c r="O37" s="3905">
        <v>43244</v>
      </c>
      <c r="P37" s="3905">
        <v>43245</v>
      </c>
      <c r="Q37" s="3905">
        <v>43245</v>
      </c>
      <c r="R37" s="3905">
        <v>43246</v>
      </c>
      <c r="S37" s="3905">
        <v>43246</v>
      </c>
      <c r="T37" s="3905">
        <v>43247</v>
      </c>
      <c r="U37" s="3905">
        <v>43247</v>
      </c>
      <c r="V37" s="3905">
        <v>43247</v>
      </c>
      <c r="W37" s="3905">
        <v>43250</v>
      </c>
      <c r="X37" s="3905">
        <v>43250</v>
      </c>
      <c r="Y37" s="3905">
        <v>43251</v>
      </c>
      <c r="Z37" s="3905">
        <v>43251</v>
      </c>
      <c r="AA37" s="3905">
        <v>43252</v>
      </c>
      <c r="AB37" s="3905">
        <v>43252</v>
      </c>
      <c r="AC37" s="3905">
        <v>43252</v>
      </c>
      <c r="AD37" s="3905">
        <v>43254</v>
      </c>
      <c r="AE37" s="3905">
        <v>43258</v>
      </c>
      <c r="AF37" s="3918">
        <v>43258</v>
      </c>
    </row>
    <row r="38" spans="1:32">
      <c r="A38" s="3902">
        <v>22</v>
      </c>
      <c r="B38" s="3903" t="s">
        <v>1732</v>
      </c>
      <c r="C38" s="3900" t="s">
        <v>1236</v>
      </c>
      <c r="D38" s="3900" t="s">
        <v>1733</v>
      </c>
      <c r="E38" s="3900">
        <v>114</v>
      </c>
      <c r="F38" s="3900" t="s">
        <v>33</v>
      </c>
      <c r="G38" s="3900">
        <v>114</v>
      </c>
      <c r="H38" s="3900" t="s">
        <v>26</v>
      </c>
      <c r="I38" s="3900">
        <v>128</v>
      </c>
      <c r="J38" s="3900" t="s">
        <v>33</v>
      </c>
      <c r="K38" s="3900">
        <v>128</v>
      </c>
      <c r="L38" s="3901" t="s">
        <v>26</v>
      </c>
      <c r="M38" s="3908">
        <v>43251</v>
      </c>
      <c r="N38" s="3905">
        <v>43251</v>
      </c>
      <c r="O38" s="3905">
        <v>43251</v>
      </c>
      <c r="P38" s="3905">
        <v>43252</v>
      </c>
      <c r="Q38" s="3905">
        <v>43252</v>
      </c>
      <c r="R38" s="3905">
        <v>43253</v>
      </c>
      <c r="S38" s="3905">
        <v>43253</v>
      </c>
      <c r="T38" s="3905">
        <v>43254</v>
      </c>
      <c r="U38" s="3905">
        <v>43254</v>
      </c>
      <c r="V38" s="3905">
        <v>43254</v>
      </c>
      <c r="W38" s="3905">
        <v>43257</v>
      </c>
      <c r="X38" s="3905">
        <v>43257</v>
      </c>
      <c r="Y38" s="3905">
        <v>43258</v>
      </c>
      <c r="Z38" s="3905">
        <v>43258</v>
      </c>
      <c r="AA38" s="3905">
        <v>43259</v>
      </c>
      <c r="AB38" s="3905">
        <v>43259</v>
      </c>
      <c r="AC38" s="3905">
        <v>43259</v>
      </c>
      <c r="AD38" s="3905">
        <v>43261</v>
      </c>
      <c r="AE38" s="3905">
        <v>43265</v>
      </c>
      <c r="AF38" s="3918">
        <v>43265</v>
      </c>
    </row>
    <row r="39" spans="1:32">
      <c r="A39" s="3902">
        <v>23</v>
      </c>
      <c r="B39" s="3903" t="s">
        <v>1728</v>
      </c>
      <c r="C39" s="3900" t="s">
        <v>1236</v>
      </c>
      <c r="D39" s="3900" t="s">
        <v>1729</v>
      </c>
      <c r="E39" s="3900">
        <v>197</v>
      </c>
      <c r="F39" s="3900" t="s">
        <v>33</v>
      </c>
      <c r="G39" s="3900">
        <v>197</v>
      </c>
      <c r="H39" s="3900" t="s">
        <v>26</v>
      </c>
      <c r="I39" s="3900">
        <v>135</v>
      </c>
      <c r="J39" s="3900" t="s">
        <v>33</v>
      </c>
      <c r="K39" s="3900">
        <v>135</v>
      </c>
      <c r="L39" s="3901" t="s">
        <v>26</v>
      </c>
      <c r="M39" s="3908">
        <v>43258</v>
      </c>
      <c r="N39" s="3905">
        <v>43258</v>
      </c>
      <c r="O39" s="3905">
        <v>43258</v>
      </c>
      <c r="P39" s="3905">
        <v>43259</v>
      </c>
      <c r="Q39" s="3905">
        <v>43259</v>
      </c>
      <c r="R39" s="3905">
        <v>43260</v>
      </c>
      <c r="S39" s="3905">
        <v>43260</v>
      </c>
      <c r="T39" s="3905">
        <v>43261</v>
      </c>
      <c r="U39" s="3905">
        <v>43261</v>
      </c>
      <c r="V39" s="3905">
        <v>43261</v>
      </c>
      <c r="W39" s="3905">
        <v>43264</v>
      </c>
      <c r="X39" s="3905">
        <v>43264</v>
      </c>
      <c r="Y39" s="3905">
        <v>43265</v>
      </c>
      <c r="Z39" s="3905">
        <v>43265</v>
      </c>
      <c r="AA39" s="3905">
        <v>43266</v>
      </c>
      <c r="AB39" s="3905">
        <v>43266</v>
      </c>
      <c r="AC39" s="3905">
        <v>43266</v>
      </c>
      <c r="AD39" s="3905">
        <v>43268</v>
      </c>
      <c r="AE39" s="3905">
        <v>43272</v>
      </c>
      <c r="AF39" s="3918">
        <v>43272</v>
      </c>
    </row>
    <row r="40" spans="1:32">
      <c r="A40" s="3902">
        <v>24</v>
      </c>
      <c r="B40" s="3903" t="s">
        <v>1732</v>
      </c>
      <c r="C40" s="3900" t="s">
        <v>1236</v>
      </c>
      <c r="D40" s="3900" t="s">
        <v>1733</v>
      </c>
      <c r="E40" s="3900">
        <v>115</v>
      </c>
      <c r="F40" s="3900" t="s">
        <v>33</v>
      </c>
      <c r="G40" s="3900">
        <v>115</v>
      </c>
      <c r="H40" s="3900" t="s">
        <v>26</v>
      </c>
      <c r="I40" s="3900">
        <v>129</v>
      </c>
      <c r="J40" s="3900" t="s">
        <v>33</v>
      </c>
      <c r="K40" s="3900">
        <v>129</v>
      </c>
      <c r="L40" s="3901" t="s">
        <v>26</v>
      </c>
      <c r="M40" s="3908">
        <v>43265</v>
      </c>
      <c r="N40" s="3905">
        <v>43265</v>
      </c>
      <c r="O40" s="3905">
        <v>43265</v>
      </c>
      <c r="P40" s="3905">
        <v>43266</v>
      </c>
      <c r="Q40" s="3905">
        <v>43266</v>
      </c>
      <c r="R40" s="3905">
        <v>43267</v>
      </c>
      <c r="S40" s="3905">
        <v>43267</v>
      </c>
      <c r="T40" s="3905">
        <v>43268</v>
      </c>
      <c r="U40" s="3905">
        <v>43268</v>
      </c>
      <c r="V40" s="3905">
        <v>43268</v>
      </c>
      <c r="W40" s="3905">
        <v>43271</v>
      </c>
      <c r="X40" s="3905">
        <v>43271</v>
      </c>
      <c r="Y40" s="3905">
        <v>43272</v>
      </c>
      <c r="Z40" s="3905">
        <v>43272</v>
      </c>
      <c r="AA40" s="3905">
        <v>43273</v>
      </c>
      <c r="AB40" s="3905">
        <v>43273</v>
      </c>
      <c r="AC40" s="3905">
        <v>43273</v>
      </c>
      <c r="AD40" s="3905">
        <v>43275</v>
      </c>
      <c r="AE40" s="3905">
        <v>43279</v>
      </c>
      <c r="AF40" s="3918">
        <v>43279</v>
      </c>
    </row>
    <row r="41" spans="1:32">
      <c r="A41" s="3902">
        <v>25</v>
      </c>
      <c r="B41" s="3903" t="s">
        <v>1728</v>
      </c>
      <c r="C41" s="3900" t="s">
        <v>1236</v>
      </c>
      <c r="D41" s="3900" t="s">
        <v>1729</v>
      </c>
      <c r="E41" s="3900">
        <v>198</v>
      </c>
      <c r="F41" s="3900" t="s">
        <v>33</v>
      </c>
      <c r="G41" s="3900">
        <v>198</v>
      </c>
      <c r="H41" s="3900" t="s">
        <v>26</v>
      </c>
      <c r="I41" s="3900">
        <v>136</v>
      </c>
      <c r="J41" s="3900" t="s">
        <v>33</v>
      </c>
      <c r="K41" s="3900">
        <v>136</v>
      </c>
      <c r="L41" s="3901" t="s">
        <v>26</v>
      </c>
      <c r="M41" s="3908">
        <v>43272</v>
      </c>
      <c r="N41" s="3905">
        <v>43272</v>
      </c>
      <c r="O41" s="3905">
        <v>43272</v>
      </c>
      <c r="P41" s="3905">
        <v>43273</v>
      </c>
      <c r="Q41" s="3905">
        <v>43273</v>
      </c>
      <c r="R41" s="3905">
        <v>43274</v>
      </c>
      <c r="S41" s="3905">
        <v>43274</v>
      </c>
      <c r="T41" s="3905">
        <v>43275</v>
      </c>
      <c r="U41" s="3905">
        <v>43275</v>
      </c>
      <c r="V41" s="3905">
        <v>43275</v>
      </c>
      <c r="W41" s="3905">
        <v>43278</v>
      </c>
      <c r="X41" s="3905">
        <v>43278</v>
      </c>
      <c r="Y41" s="3905">
        <v>43279</v>
      </c>
      <c r="Z41" s="3905">
        <v>43279</v>
      </c>
      <c r="AA41" s="3905">
        <v>43280</v>
      </c>
      <c r="AB41" s="3905">
        <v>43280</v>
      </c>
      <c r="AC41" s="3905">
        <v>43280</v>
      </c>
      <c r="AD41" s="3905">
        <v>43282</v>
      </c>
      <c r="AE41" s="3905">
        <v>43286</v>
      </c>
      <c r="AF41" s="3918">
        <v>43286</v>
      </c>
    </row>
    <row r="42" spans="1:32">
      <c r="A42" s="3902">
        <v>26</v>
      </c>
      <c r="B42" s="3903" t="s">
        <v>1732</v>
      </c>
      <c r="C42" s="3900" t="s">
        <v>1236</v>
      </c>
      <c r="D42" s="3900" t="s">
        <v>1733</v>
      </c>
      <c r="E42" s="3900">
        <v>116</v>
      </c>
      <c r="F42" s="3900" t="s">
        <v>33</v>
      </c>
      <c r="G42" s="3900">
        <v>116</v>
      </c>
      <c r="H42" s="3900" t="s">
        <v>26</v>
      </c>
      <c r="I42" s="3900">
        <v>130</v>
      </c>
      <c r="J42" s="3900" t="s">
        <v>33</v>
      </c>
      <c r="K42" s="3900">
        <v>130</v>
      </c>
      <c r="L42" s="3901" t="s">
        <v>26</v>
      </c>
      <c r="M42" s="3908">
        <v>43279</v>
      </c>
      <c r="N42" s="3905">
        <v>43279</v>
      </c>
      <c r="O42" s="3905">
        <v>43279</v>
      </c>
      <c r="P42" s="3905">
        <v>43280</v>
      </c>
      <c r="Q42" s="3905">
        <v>43280</v>
      </c>
      <c r="R42" s="3905">
        <v>43281</v>
      </c>
      <c r="S42" s="3905">
        <v>43281</v>
      </c>
      <c r="T42" s="3905">
        <v>43282</v>
      </c>
      <c r="U42" s="3905">
        <v>43282</v>
      </c>
      <c r="V42" s="3905">
        <v>43282</v>
      </c>
      <c r="W42" s="3905">
        <v>43285</v>
      </c>
      <c r="X42" s="3905">
        <v>43285</v>
      </c>
      <c r="Y42" s="3905">
        <v>43286</v>
      </c>
      <c r="Z42" s="3905">
        <v>43286</v>
      </c>
      <c r="AA42" s="3905">
        <v>43287</v>
      </c>
      <c r="AB42" s="3905">
        <v>43287</v>
      </c>
      <c r="AC42" s="3905">
        <v>43287</v>
      </c>
      <c r="AD42" s="3905">
        <v>43289</v>
      </c>
      <c r="AE42" s="3905">
        <v>43293</v>
      </c>
      <c r="AF42" s="3918">
        <v>43293</v>
      </c>
    </row>
    <row r="43" spans="1:32">
      <c r="A43" s="3902">
        <v>27</v>
      </c>
      <c r="B43" s="3903" t="s">
        <v>1728</v>
      </c>
      <c r="C43" s="3900" t="s">
        <v>1236</v>
      </c>
      <c r="D43" s="3900" t="s">
        <v>1729</v>
      </c>
      <c r="E43" s="3900">
        <v>199</v>
      </c>
      <c r="F43" s="3900" t="s">
        <v>33</v>
      </c>
      <c r="G43" s="3900">
        <v>199</v>
      </c>
      <c r="H43" s="3900" t="s">
        <v>26</v>
      </c>
      <c r="I43" s="3900">
        <v>137</v>
      </c>
      <c r="J43" s="3900" t="s">
        <v>33</v>
      </c>
      <c r="K43" s="3900">
        <v>137</v>
      </c>
      <c r="L43" s="3901" t="s">
        <v>26</v>
      </c>
      <c r="M43" s="3908">
        <v>43286</v>
      </c>
      <c r="N43" s="3905">
        <v>43286</v>
      </c>
      <c r="O43" s="3905">
        <v>43286</v>
      </c>
      <c r="P43" s="3905">
        <v>43287</v>
      </c>
      <c r="Q43" s="3905">
        <v>43287</v>
      </c>
      <c r="R43" s="3905">
        <v>43288</v>
      </c>
      <c r="S43" s="3905">
        <v>43288</v>
      </c>
      <c r="T43" s="3905">
        <v>43289</v>
      </c>
      <c r="U43" s="3905">
        <v>43289</v>
      </c>
      <c r="V43" s="3905">
        <v>43289</v>
      </c>
      <c r="W43" s="3905">
        <v>43292</v>
      </c>
      <c r="X43" s="3905">
        <v>43292</v>
      </c>
      <c r="Y43" s="3905">
        <v>43293</v>
      </c>
      <c r="Z43" s="3905">
        <v>43293</v>
      </c>
      <c r="AA43" s="3905">
        <v>43294</v>
      </c>
      <c r="AB43" s="3905">
        <v>43294</v>
      </c>
      <c r="AC43" s="3905">
        <v>43294</v>
      </c>
      <c r="AD43" s="3905">
        <v>43296</v>
      </c>
      <c r="AE43" s="3905">
        <v>43300</v>
      </c>
      <c r="AF43" s="3918">
        <v>43300</v>
      </c>
    </row>
    <row r="44" spans="1:32">
      <c r="A44" s="3902">
        <v>28</v>
      </c>
      <c r="B44" s="3903" t="s">
        <v>1732</v>
      </c>
      <c r="C44" s="3900" t="s">
        <v>1236</v>
      </c>
      <c r="D44" s="3900" t="s">
        <v>1733</v>
      </c>
      <c r="E44" s="3900">
        <v>117</v>
      </c>
      <c r="F44" s="3900" t="s">
        <v>33</v>
      </c>
      <c r="G44" s="3900">
        <v>117</v>
      </c>
      <c r="H44" s="3900" t="s">
        <v>26</v>
      </c>
      <c r="I44" s="3900">
        <v>131</v>
      </c>
      <c r="J44" s="3900" t="s">
        <v>33</v>
      </c>
      <c r="K44" s="3900">
        <v>131</v>
      </c>
      <c r="L44" s="3901" t="s">
        <v>26</v>
      </c>
      <c r="M44" s="3908">
        <v>43293</v>
      </c>
      <c r="N44" s="3905">
        <v>43293</v>
      </c>
      <c r="O44" s="3905">
        <v>43293</v>
      </c>
      <c r="P44" s="3905">
        <v>43294</v>
      </c>
      <c r="Q44" s="3905">
        <v>43294</v>
      </c>
      <c r="R44" s="3905">
        <v>43295</v>
      </c>
      <c r="S44" s="3905">
        <v>43295</v>
      </c>
      <c r="T44" s="3905">
        <v>43296</v>
      </c>
      <c r="U44" s="3905">
        <v>43296</v>
      </c>
      <c r="V44" s="3905">
        <v>43296</v>
      </c>
      <c r="W44" s="3905">
        <v>43299</v>
      </c>
      <c r="X44" s="3905">
        <v>43299</v>
      </c>
      <c r="Y44" s="3905">
        <v>43300</v>
      </c>
      <c r="Z44" s="3905">
        <v>43300</v>
      </c>
      <c r="AA44" s="3905">
        <v>43301</v>
      </c>
      <c r="AB44" s="3905">
        <v>43301</v>
      </c>
      <c r="AC44" s="3905">
        <v>43301</v>
      </c>
      <c r="AD44" s="3905">
        <v>43303</v>
      </c>
      <c r="AE44" s="3905">
        <v>43307</v>
      </c>
      <c r="AF44" s="3918">
        <v>43307</v>
      </c>
    </row>
    <row r="45" spans="1:32">
      <c r="A45" s="3902">
        <v>29</v>
      </c>
      <c r="B45" s="3903" t="s">
        <v>1728</v>
      </c>
      <c r="C45" s="3900" t="s">
        <v>1236</v>
      </c>
      <c r="D45" s="3900" t="s">
        <v>1729</v>
      </c>
      <c r="E45" s="3900">
        <v>200</v>
      </c>
      <c r="F45" s="3900" t="s">
        <v>33</v>
      </c>
      <c r="G45" s="3900">
        <v>200</v>
      </c>
      <c r="H45" s="3900" t="s">
        <v>26</v>
      </c>
      <c r="I45" s="3900">
        <v>138</v>
      </c>
      <c r="J45" s="3900" t="s">
        <v>33</v>
      </c>
      <c r="K45" s="3900">
        <v>138</v>
      </c>
      <c r="L45" s="3901" t="s">
        <v>26</v>
      </c>
      <c r="M45" s="3908">
        <v>43300</v>
      </c>
      <c r="N45" s="3905">
        <v>43300</v>
      </c>
      <c r="O45" s="3905">
        <v>43300</v>
      </c>
      <c r="P45" s="3905">
        <v>43301</v>
      </c>
      <c r="Q45" s="3905">
        <v>43301</v>
      </c>
      <c r="R45" s="3905">
        <v>43302</v>
      </c>
      <c r="S45" s="3905">
        <v>43302</v>
      </c>
      <c r="T45" s="3905">
        <v>43303</v>
      </c>
      <c r="U45" s="3905">
        <v>43303</v>
      </c>
      <c r="V45" s="3905">
        <v>43303</v>
      </c>
      <c r="W45" s="3905">
        <v>43306</v>
      </c>
      <c r="X45" s="3905">
        <v>43306</v>
      </c>
      <c r="Y45" s="3905">
        <v>43307</v>
      </c>
      <c r="Z45" s="3905">
        <v>43307</v>
      </c>
      <c r="AA45" s="3905">
        <v>43308</v>
      </c>
      <c r="AB45" s="3905">
        <v>43308</v>
      </c>
      <c r="AC45" s="3905">
        <v>43308</v>
      </c>
      <c r="AD45" s="3905">
        <v>43310</v>
      </c>
      <c r="AE45" s="3905">
        <v>43314</v>
      </c>
      <c r="AF45" s="3918">
        <v>43314</v>
      </c>
    </row>
    <row r="46" spans="1:32">
      <c r="A46" s="3902">
        <v>30</v>
      </c>
      <c r="B46" s="3903" t="s">
        <v>1732</v>
      </c>
      <c r="C46" s="3900" t="s">
        <v>1236</v>
      </c>
      <c r="D46" s="3900" t="s">
        <v>1733</v>
      </c>
      <c r="E46" s="3900">
        <v>118</v>
      </c>
      <c r="F46" s="3900" t="s">
        <v>33</v>
      </c>
      <c r="G46" s="3900">
        <v>118</v>
      </c>
      <c r="H46" s="3900" t="s">
        <v>26</v>
      </c>
      <c r="I46" s="3900">
        <v>132</v>
      </c>
      <c r="J46" s="3900" t="s">
        <v>33</v>
      </c>
      <c r="K46" s="3900">
        <v>132</v>
      </c>
      <c r="L46" s="3901" t="s">
        <v>26</v>
      </c>
      <c r="M46" s="3908">
        <v>43307</v>
      </c>
      <c r="N46" s="3905">
        <v>43307</v>
      </c>
      <c r="O46" s="3905">
        <v>43307</v>
      </c>
      <c r="P46" s="3905">
        <v>43308</v>
      </c>
      <c r="Q46" s="3905">
        <v>43308</v>
      </c>
      <c r="R46" s="3905">
        <v>43309</v>
      </c>
      <c r="S46" s="3905">
        <v>43309</v>
      </c>
      <c r="T46" s="3905">
        <v>43310</v>
      </c>
      <c r="U46" s="3905">
        <v>43310</v>
      </c>
      <c r="V46" s="3905">
        <v>43310</v>
      </c>
      <c r="W46" s="3905">
        <v>43313</v>
      </c>
      <c r="X46" s="3905">
        <v>43313</v>
      </c>
      <c r="Y46" s="3905">
        <v>43314</v>
      </c>
      <c r="Z46" s="3905">
        <v>43314</v>
      </c>
      <c r="AA46" s="3905">
        <v>43315</v>
      </c>
      <c r="AB46" s="3905">
        <v>43315</v>
      </c>
      <c r="AC46" s="3905">
        <v>43315</v>
      </c>
      <c r="AD46" s="3905">
        <v>43317</v>
      </c>
      <c r="AE46" s="3905">
        <v>43321</v>
      </c>
      <c r="AF46" s="3918">
        <v>43321</v>
      </c>
    </row>
  </sheetData>
  <mergeCells count="36">
    <mergeCell ref="AE32:AF32"/>
    <mergeCell ref="M34:Z34"/>
    <mergeCell ref="M9:Z9"/>
    <mergeCell ref="AE15:AF15"/>
    <mergeCell ref="M17:Z17"/>
    <mergeCell ref="AE23:AF23"/>
    <mergeCell ref="M25:Z25"/>
    <mergeCell ref="M10:Z10"/>
    <mergeCell ref="AE24:AF24"/>
    <mergeCell ref="W4:X4"/>
    <mergeCell ref="Y4:Z4"/>
    <mergeCell ref="AA4:AB4"/>
    <mergeCell ref="AC4:AD4"/>
    <mergeCell ref="AE4:AF4"/>
    <mergeCell ref="M4:N4"/>
    <mergeCell ref="O4:P4"/>
    <mergeCell ref="Q4:R4"/>
    <mergeCell ref="S4:T4"/>
    <mergeCell ref="U4:V4"/>
    <mergeCell ref="A4:A8"/>
    <mergeCell ref="B4:B8"/>
    <mergeCell ref="C4:C8"/>
    <mergeCell ref="D4:D8"/>
    <mergeCell ref="E4:L5"/>
    <mergeCell ref="E6:H8"/>
    <mergeCell ref="I6:L8"/>
    <mergeCell ref="O5:P5"/>
    <mergeCell ref="M5:N5"/>
    <mergeCell ref="Q5:R5"/>
    <mergeCell ref="AE5:AF5"/>
    <mergeCell ref="Y5:Z5"/>
    <mergeCell ref="AA5:AB5"/>
    <mergeCell ref="AC5:AD5"/>
    <mergeCell ref="S5:T5"/>
    <mergeCell ref="W5:X5"/>
    <mergeCell ref="U5:V5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64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M84"/>
  <sheetViews>
    <sheetView topLeftCell="A58" zoomScaleNormal="100" workbookViewId="0">
      <selection sqref="A1:XFD1048576"/>
    </sheetView>
  </sheetViews>
  <sheetFormatPr defaultColWidth="7.75" defaultRowHeight="13.5"/>
  <cols>
    <col min="1" max="1" width="10.25" style="589" customWidth="1"/>
    <col min="2" max="2" width="24.125" style="589" customWidth="1"/>
    <col min="3" max="7" width="10.25" style="589" customWidth="1"/>
    <col min="8" max="11" width="8.5" style="589" customWidth="1"/>
    <col min="12" max="16384" width="7.75" style="1568"/>
  </cols>
  <sheetData>
    <row r="1" spans="1:13" ht="19.5">
      <c r="A1" s="571" t="s">
        <v>1232</v>
      </c>
      <c r="B1" s="571"/>
      <c r="C1" s="572"/>
      <c r="D1" s="573"/>
      <c r="E1" s="574"/>
      <c r="F1" s="574"/>
      <c r="G1" s="574"/>
      <c r="H1" s="574"/>
      <c r="I1" s="574"/>
      <c r="J1" s="575"/>
      <c r="K1" s="575"/>
      <c r="L1" s="575"/>
      <c r="M1" s="575"/>
    </row>
    <row r="2" spans="1:13" ht="19.5">
      <c r="A2" s="571" t="s">
        <v>1233</v>
      </c>
      <c r="B2" s="571"/>
      <c r="C2" s="572"/>
      <c r="D2" s="573"/>
      <c r="E2" s="574"/>
      <c r="F2" s="574"/>
      <c r="G2" s="574"/>
      <c r="H2" s="574"/>
      <c r="I2" s="574"/>
      <c r="J2" s="574"/>
      <c r="K2" s="574"/>
      <c r="L2" s="574"/>
      <c r="M2" s="574"/>
    </row>
    <row r="3" spans="1:13" ht="16.5" thickBot="1">
      <c r="A3" s="388" t="s">
        <v>1234</v>
      </c>
      <c r="B3" s="576"/>
      <c r="C3" s="576"/>
      <c r="D3" s="576"/>
      <c r="E3" s="576"/>
      <c r="F3" s="576"/>
      <c r="G3" s="370"/>
      <c r="H3" s="577"/>
      <c r="I3" s="578"/>
      <c r="J3" s="578"/>
      <c r="K3" s="578"/>
      <c r="L3" s="578"/>
      <c r="M3" s="3856"/>
    </row>
    <row r="4" spans="1:13">
      <c r="A4" s="4865" t="s">
        <v>3593</v>
      </c>
      <c r="B4" s="4868" t="s">
        <v>3594</v>
      </c>
      <c r="C4" s="4871" t="s">
        <v>3595</v>
      </c>
      <c r="D4" s="4876" t="s">
        <v>3596</v>
      </c>
      <c r="E4" s="4876"/>
      <c r="F4" s="4876" t="s">
        <v>18</v>
      </c>
      <c r="G4" s="4876"/>
      <c r="H4" s="4861" t="s">
        <v>798</v>
      </c>
      <c r="I4" s="4861"/>
      <c r="J4" s="4861" t="s">
        <v>285</v>
      </c>
      <c r="K4" s="4862"/>
    </row>
    <row r="5" spans="1:13">
      <c r="A5" s="4866"/>
      <c r="B5" s="4869"/>
      <c r="C5" s="4872"/>
      <c r="D5" s="4874"/>
      <c r="E5" s="4874"/>
      <c r="F5" s="4874"/>
      <c r="G5" s="4874"/>
      <c r="H5" s="4863" t="s">
        <v>119</v>
      </c>
      <c r="I5" s="4863"/>
      <c r="J5" s="4863" t="s">
        <v>21</v>
      </c>
      <c r="K5" s="4864"/>
    </row>
    <row r="6" spans="1:13">
      <c r="A6" s="4866"/>
      <c r="B6" s="4869"/>
      <c r="C6" s="4872"/>
      <c r="D6" s="4874" t="s">
        <v>3597</v>
      </c>
      <c r="E6" s="4874" t="s">
        <v>1236</v>
      </c>
      <c r="F6" s="4874" t="s">
        <v>745</v>
      </c>
      <c r="G6" s="4872" t="s">
        <v>3598</v>
      </c>
      <c r="H6" s="3857" t="s">
        <v>3</v>
      </c>
      <c r="I6" s="3857" t="s">
        <v>1</v>
      </c>
      <c r="J6" s="3857" t="s">
        <v>3</v>
      </c>
      <c r="K6" s="3858" t="s">
        <v>1</v>
      </c>
    </row>
    <row r="7" spans="1:13">
      <c r="A7" s="4866"/>
      <c r="B7" s="4869"/>
      <c r="C7" s="4872"/>
      <c r="D7" s="4874"/>
      <c r="E7" s="4874"/>
      <c r="F7" s="4874"/>
      <c r="G7" s="4872"/>
      <c r="H7" s="3859" t="s">
        <v>14</v>
      </c>
      <c r="I7" s="3859" t="s">
        <v>12</v>
      </c>
      <c r="J7" s="3859" t="s">
        <v>11</v>
      </c>
      <c r="K7" s="3860" t="s">
        <v>12</v>
      </c>
    </row>
    <row r="8" spans="1:13" ht="14.25" thickBot="1">
      <c r="A8" s="4867"/>
      <c r="B8" s="4870"/>
      <c r="C8" s="4873"/>
      <c r="D8" s="4875"/>
      <c r="E8" s="4875"/>
      <c r="F8" s="4875"/>
      <c r="G8" s="4873"/>
      <c r="H8" s="3861" t="s">
        <v>312</v>
      </c>
      <c r="I8" s="3862" t="s">
        <v>86</v>
      </c>
      <c r="J8" s="3861" t="s">
        <v>61</v>
      </c>
      <c r="K8" s="3863" t="s">
        <v>63</v>
      </c>
    </row>
    <row r="9" spans="1:13" hidden="1">
      <c r="A9" s="579">
        <v>30</v>
      </c>
      <c r="B9" s="580" t="s">
        <v>1237</v>
      </c>
      <c r="C9" s="581" t="s">
        <v>1236</v>
      </c>
      <c r="D9" s="581" t="s">
        <v>1238</v>
      </c>
      <c r="E9" s="581" t="s">
        <v>1238</v>
      </c>
      <c r="F9" s="581" t="s">
        <v>69</v>
      </c>
      <c r="G9" s="582" t="s">
        <v>1225</v>
      </c>
      <c r="H9" s="3864">
        <v>42941</v>
      </c>
      <c r="I9" s="3864">
        <v>42943</v>
      </c>
      <c r="J9" s="3864">
        <v>42949</v>
      </c>
      <c r="K9" s="3865">
        <v>42950</v>
      </c>
    </row>
    <row r="10" spans="1:13" hidden="1">
      <c r="A10" s="3866">
        <v>31</v>
      </c>
      <c r="B10" s="3867" t="s">
        <v>435</v>
      </c>
      <c r="C10" s="3868" t="s">
        <v>1236</v>
      </c>
      <c r="D10" s="3868" t="s">
        <v>1239</v>
      </c>
      <c r="E10" s="3868" t="s">
        <v>1240</v>
      </c>
      <c r="F10" s="3868" t="s">
        <v>775</v>
      </c>
      <c r="G10" s="3869" t="s">
        <v>887</v>
      </c>
      <c r="H10" s="3870">
        <v>42948</v>
      </c>
      <c r="I10" s="3870">
        <v>42950</v>
      </c>
      <c r="J10" s="3870">
        <v>42956</v>
      </c>
      <c r="K10" s="3871">
        <v>42957</v>
      </c>
    </row>
    <row r="11" spans="1:13" hidden="1">
      <c r="A11" s="3866">
        <v>32</v>
      </c>
      <c r="B11" s="3867" t="s">
        <v>436</v>
      </c>
      <c r="C11" s="3868" t="s">
        <v>1236</v>
      </c>
      <c r="D11" s="3868" t="s">
        <v>1241</v>
      </c>
      <c r="E11" s="3868" t="s">
        <v>1242</v>
      </c>
      <c r="F11" s="3868" t="s">
        <v>725</v>
      </c>
      <c r="G11" s="3869" t="s">
        <v>968</v>
      </c>
      <c r="H11" s="3870">
        <v>42955</v>
      </c>
      <c r="I11" s="3870">
        <v>42957</v>
      </c>
      <c r="J11" s="3870">
        <v>42963</v>
      </c>
      <c r="K11" s="3871">
        <v>42964</v>
      </c>
    </row>
    <row r="12" spans="1:13" ht="14.25" hidden="1" thickBot="1">
      <c r="A12" s="583">
        <v>33</v>
      </c>
      <c r="B12" s="3872" t="s">
        <v>1243</v>
      </c>
      <c r="C12" s="3873" t="s">
        <v>1236</v>
      </c>
      <c r="D12" s="3873" t="s">
        <v>1244</v>
      </c>
      <c r="E12" s="3873" t="s">
        <v>1245</v>
      </c>
      <c r="F12" s="3873" t="s">
        <v>482</v>
      </c>
      <c r="G12" s="3874" t="s">
        <v>1246</v>
      </c>
      <c r="H12" s="3875">
        <v>42962</v>
      </c>
      <c r="I12" s="3875">
        <v>42964</v>
      </c>
      <c r="J12" s="3875">
        <v>42970</v>
      </c>
      <c r="K12" s="3876">
        <v>42971</v>
      </c>
    </row>
    <row r="13" spans="1:13" hidden="1">
      <c r="A13" s="579">
        <v>34</v>
      </c>
      <c r="B13" s="580" t="s">
        <v>1237</v>
      </c>
      <c r="C13" s="581" t="s">
        <v>1236</v>
      </c>
      <c r="D13" s="581" t="s">
        <v>1238</v>
      </c>
      <c r="E13" s="581" t="s">
        <v>1238</v>
      </c>
      <c r="F13" s="581" t="s">
        <v>58</v>
      </c>
      <c r="G13" s="582" t="s">
        <v>1226</v>
      </c>
      <c r="H13" s="3864">
        <v>42969</v>
      </c>
      <c r="I13" s="3864">
        <v>42971</v>
      </c>
      <c r="J13" s="3864">
        <v>42977</v>
      </c>
      <c r="K13" s="3865">
        <v>42978</v>
      </c>
    </row>
    <row r="14" spans="1:13" hidden="1">
      <c r="A14" s="3866">
        <v>35</v>
      </c>
      <c r="B14" s="3867" t="s">
        <v>435</v>
      </c>
      <c r="C14" s="3868" t="s">
        <v>1236</v>
      </c>
      <c r="D14" s="3868" t="s">
        <v>1239</v>
      </c>
      <c r="E14" s="3868" t="s">
        <v>1240</v>
      </c>
      <c r="F14" s="3868" t="s">
        <v>777</v>
      </c>
      <c r="G14" s="3869" t="s">
        <v>1174</v>
      </c>
      <c r="H14" s="3870">
        <v>42976</v>
      </c>
      <c r="I14" s="3870">
        <v>42978</v>
      </c>
      <c r="J14" s="3870">
        <v>42984</v>
      </c>
      <c r="K14" s="3871">
        <v>42985</v>
      </c>
    </row>
    <row r="15" spans="1:13" hidden="1">
      <c r="A15" s="3866">
        <v>36</v>
      </c>
      <c r="B15" s="3867" t="s">
        <v>436</v>
      </c>
      <c r="C15" s="3868" t="s">
        <v>1236</v>
      </c>
      <c r="D15" s="3868" t="s">
        <v>1241</v>
      </c>
      <c r="E15" s="3868" t="s">
        <v>1242</v>
      </c>
      <c r="F15" s="3868" t="s">
        <v>980</v>
      </c>
      <c r="G15" s="3869" t="s">
        <v>1224</v>
      </c>
      <c r="H15" s="3870">
        <v>42983</v>
      </c>
      <c r="I15" s="3870">
        <v>42985</v>
      </c>
      <c r="J15" s="3870">
        <v>42991</v>
      </c>
      <c r="K15" s="3871">
        <v>42992</v>
      </c>
    </row>
    <row r="16" spans="1:13" ht="14.25" hidden="1" thickBot="1">
      <c r="A16" s="583">
        <v>37</v>
      </c>
      <c r="B16" s="3872" t="s">
        <v>1243</v>
      </c>
      <c r="C16" s="3873" t="s">
        <v>1236</v>
      </c>
      <c r="D16" s="3873" t="s">
        <v>1244</v>
      </c>
      <c r="E16" s="3873" t="s">
        <v>1245</v>
      </c>
      <c r="F16" s="3873" t="s">
        <v>72</v>
      </c>
      <c r="G16" s="3877" t="s">
        <v>1247</v>
      </c>
      <c r="H16" s="3875">
        <v>42990</v>
      </c>
      <c r="I16" s="3875">
        <v>42992</v>
      </c>
      <c r="J16" s="3875">
        <v>42998</v>
      </c>
      <c r="K16" s="3876">
        <v>42999</v>
      </c>
    </row>
    <row r="17" spans="1:11" hidden="1">
      <c r="A17" s="579">
        <v>38</v>
      </c>
      <c r="B17" s="580" t="s">
        <v>1237</v>
      </c>
      <c r="C17" s="581" t="s">
        <v>1236</v>
      </c>
      <c r="D17" s="581" t="s">
        <v>1238</v>
      </c>
      <c r="E17" s="581" t="s">
        <v>1238</v>
      </c>
      <c r="F17" s="581" t="s">
        <v>29</v>
      </c>
      <c r="G17" s="585" t="s">
        <v>1227</v>
      </c>
      <c r="H17" s="3878">
        <v>42997</v>
      </c>
      <c r="I17" s="3878">
        <v>42999</v>
      </c>
      <c r="J17" s="3878">
        <v>43005</v>
      </c>
      <c r="K17" s="3879">
        <v>43006</v>
      </c>
    </row>
    <row r="18" spans="1:11" hidden="1">
      <c r="A18" s="3866">
        <v>39</v>
      </c>
      <c r="B18" s="3867" t="s">
        <v>435</v>
      </c>
      <c r="C18" s="3868" t="s">
        <v>1236</v>
      </c>
      <c r="D18" s="3868" t="s">
        <v>1239</v>
      </c>
      <c r="E18" s="3868" t="s">
        <v>1240</v>
      </c>
      <c r="F18" s="3868" t="s">
        <v>966</v>
      </c>
      <c r="G18" s="3880" t="s">
        <v>729</v>
      </c>
      <c r="H18" s="3881">
        <v>43004</v>
      </c>
      <c r="I18" s="3881">
        <v>43006</v>
      </c>
      <c r="J18" s="3881">
        <v>43012</v>
      </c>
      <c r="K18" s="3882">
        <v>43013</v>
      </c>
    </row>
    <row r="19" spans="1:11" hidden="1">
      <c r="A19" s="3866">
        <v>40</v>
      </c>
      <c r="B19" s="3867" t="s">
        <v>436</v>
      </c>
      <c r="C19" s="3868" t="s">
        <v>1236</v>
      </c>
      <c r="D19" s="3868" t="s">
        <v>1241</v>
      </c>
      <c r="E19" s="3868" t="s">
        <v>1242</v>
      </c>
      <c r="F19" s="3868" t="s">
        <v>976</v>
      </c>
      <c r="G19" s="3880" t="s">
        <v>1225</v>
      </c>
      <c r="H19" s="3881">
        <v>43011</v>
      </c>
      <c r="I19" s="3881">
        <v>43013</v>
      </c>
      <c r="J19" s="3881">
        <v>43019</v>
      </c>
      <c r="K19" s="3882">
        <v>43020</v>
      </c>
    </row>
    <row r="20" spans="1:11" ht="14.25" hidden="1" thickBot="1">
      <c r="A20" s="583">
        <v>41</v>
      </c>
      <c r="B20" s="3872" t="s">
        <v>1243</v>
      </c>
      <c r="C20" s="3873" t="s">
        <v>1236</v>
      </c>
      <c r="D20" s="3873" t="s">
        <v>1244</v>
      </c>
      <c r="E20" s="3873" t="s">
        <v>1245</v>
      </c>
      <c r="F20" s="3873" t="s">
        <v>74</v>
      </c>
      <c r="G20" s="3883" t="s">
        <v>1248</v>
      </c>
      <c r="H20" s="3884">
        <v>43018</v>
      </c>
      <c r="I20" s="3884">
        <v>43020</v>
      </c>
      <c r="J20" s="3884">
        <v>43026</v>
      </c>
      <c r="K20" s="3885">
        <v>43027</v>
      </c>
    </row>
    <row r="21" spans="1:11" hidden="1">
      <c r="A21" s="579">
        <v>42</v>
      </c>
      <c r="B21" s="580" t="s">
        <v>1237</v>
      </c>
      <c r="C21" s="581" t="s">
        <v>1236</v>
      </c>
      <c r="D21" s="581" t="s">
        <v>1238</v>
      </c>
      <c r="E21" s="581" t="s">
        <v>1238</v>
      </c>
      <c r="F21" s="581" t="s">
        <v>121</v>
      </c>
      <c r="G21" s="585" t="s">
        <v>1249</v>
      </c>
      <c r="H21" s="3878">
        <v>43025</v>
      </c>
      <c r="I21" s="3878">
        <v>43027</v>
      </c>
      <c r="J21" s="3878">
        <v>43033</v>
      </c>
      <c r="K21" s="3879">
        <v>43034</v>
      </c>
    </row>
    <row r="22" spans="1:11" hidden="1">
      <c r="A22" s="3866">
        <v>43</v>
      </c>
      <c r="B22" s="3867" t="s">
        <v>435</v>
      </c>
      <c r="C22" s="3868" t="s">
        <v>1236</v>
      </c>
      <c r="D22" s="3868" t="s">
        <v>1239</v>
      </c>
      <c r="E22" s="3868" t="s">
        <v>1240</v>
      </c>
      <c r="F22" s="3886" t="s">
        <v>968</v>
      </c>
      <c r="G22" s="3880" t="s">
        <v>1250</v>
      </c>
      <c r="H22" s="3881">
        <v>43032</v>
      </c>
      <c r="I22" s="3881">
        <v>43034</v>
      </c>
      <c r="J22" s="3881">
        <v>43040</v>
      </c>
      <c r="K22" s="3882">
        <v>43041</v>
      </c>
    </row>
    <row r="23" spans="1:11" hidden="1">
      <c r="A23" s="3866">
        <v>44</v>
      </c>
      <c r="B23" s="3867" t="s">
        <v>436</v>
      </c>
      <c r="C23" s="3868" t="s">
        <v>1236</v>
      </c>
      <c r="D23" s="3868" t="s">
        <v>1241</v>
      </c>
      <c r="E23" s="3868" t="s">
        <v>1242</v>
      </c>
      <c r="F23" s="3886" t="s">
        <v>348</v>
      </c>
      <c r="G23" s="3880" t="s">
        <v>1226</v>
      </c>
      <c r="H23" s="3881">
        <v>43039</v>
      </c>
      <c r="I23" s="3881">
        <v>43041</v>
      </c>
      <c r="J23" s="3881">
        <v>43047</v>
      </c>
      <c r="K23" s="3882">
        <v>43048</v>
      </c>
    </row>
    <row r="24" spans="1:11" ht="14.25" hidden="1" thickBot="1">
      <c r="A24" s="583">
        <v>45</v>
      </c>
      <c r="B24" s="3872" t="s">
        <v>1243</v>
      </c>
      <c r="C24" s="3873" t="s">
        <v>1236</v>
      </c>
      <c r="D24" s="3873" t="s">
        <v>1244</v>
      </c>
      <c r="E24" s="3873" t="s">
        <v>1245</v>
      </c>
      <c r="F24" s="3887" t="s">
        <v>961</v>
      </c>
      <c r="G24" s="3883" t="s">
        <v>1251</v>
      </c>
      <c r="H24" s="3884">
        <v>43046</v>
      </c>
      <c r="I24" s="3884">
        <v>43048</v>
      </c>
      <c r="J24" s="3884">
        <v>43054</v>
      </c>
      <c r="K24" s="3885">
        <v>43055</v>
      </c>
    </row>
    <row r="25" spans="1:11" hidden="1">
      <c r="A25" s="579">
        <v>46</v>
      </c>
      <c r="B25" s="580" t="s">
        <v>1237</v>
      </c>
      <c r="C25" s="581" t="s">
        <v>1236</v>
      </c>
      <c r="D25" s="581" t="s">
        <v>1238</v>
      </c>
      <c r="E25" s="581" t="s">
        <v>1238</v>
      </c>
      <c r="F25" s="588" t="s">
        <v>123</v>
      </c>
      <c r="G25" s="585" t="s">
        <v>736</v>
      </c>
      <c r="H25" s="3878">
        <v>43053</v>
      </c>
      <c r="I25" s="3878">
        <v>43055</v>
      </c>
      <c r="J25" s="3878">
        <v>43061</v>
      </c>
      <c r="K25" s="3879">
        <v>43062</v>
      </c>
    </row>
    <row r="26" spans="1:11" hidden="1">
      <c r="A26" s="3866">
        <v>47</v>
      </c>
      <c r="B26" s="3867" t="s">
        <v>435</v>
      </c>
      <c r="C26" s="3868" t="s">
        <v>1236</v>
      </c>
      <c r="D26" s="3868" t="s">
        <v>1239</v>
      </c>
      <c r="E26" s="3868" t="s">
        <v>1240</v>
      </c>
      <c r="F26" s="3886" t="s">
        <v>1224</v>
      </c>
      <c r="G26" s="3880" t="s">
        <v>1252</v>
      </c>
      <c r="H26" s="3881">
        <v>43060</v>
      </c>
      <c r="I26" s="3881">
        <v>43062</v>
      </c>
      <c r="J26" s="3881">
        <v>43068</v>
      </c>
      <c r="K26" s="3882">
        <v>43069</v>
      </c>
    </row>
    <row r="27" spans="1:11" hidden="1">
      <c r="A27" s="3866">
        <v>48</v>
      </c>
      <c r="B27" s="3867" t="s">
        <v>436</v>
      </c>
      <c r="C27" s="3868" t="s">
        <v>1236</v>
      </c>
      <c r="D27" s="3868" t="s">
        <v>1241</v>
      </c>
      <c r="E27" s="3868" t="s">
        <v>1242</v>
      </c>
      <c r="F27" s="3886" t="s">
        <v>351</v>
      </c>
      <c r="G27" s="3880" t="s">
        <v>1227</v>
      </c>
      <c r="H27" s="3881">
        <v>43067</v>
      </c>
      <c r="I27" s="3881">
        <v>43069</v>
      </c>
      <c r="J27" s="3881">
        <v>43075</v>
      </c>
      <c r="K27" s="3882">
        <v>43076</v>
      </c>
    </row>
    <row r="28" spans="1:11" ht="14.25" hidden="1" thickBot="1">
      <c r="A28" s="583">
        <v>49</v>
      </c>
      <c r="B28" s="3872" t="s">
        <v>1243</v>
      </c>
      <c r="C28" s="3873" t="s">
        <v>1236</v>
      </c>
      <c r="D28" s="3873" t="s">
        <v>1244</v>
      </c>
      <c r="E28" s="3873" t="s">
        <v>1245</v>
      </c>
      <c r="F28" s="3887" t="s">
        <v>962</v>
      </c>
      <c r="G28" s="3883" t="s">
        <v>1253</v>
      </c>
      <c r="H28" s="3884">
        <v>43074</v>
      </c>
      <c r="I28" s="3884">
        <v>43076</v>
      </c>
      <c r="J28" s="3884">
        <v>43082</v>
      </c>
      <c r="K28" s="3885">
        <v>43083</v>
      </c>
    </row>
    <row r="29" spans="1:11" hidden="1">
      <c r="A29" s="579">
        <v>50</v>
      </c>
      <c r="B29" s="580" t="s">
        <v>1237</v>
      </c>
      <c r="C29" s="581" t="s">
        <v>1236</v>
      </c>
      <c r="D29" s="581" t="s">
        <v>1238</v>
      </c>
      <c r="E29" s="581" t="s">
        <v>1238</v>
      </c>
      <c r="F29" s="588" t="s">
        <v>143</v>
      </c>
      <c r="G29" s="585" t="s">
        <v>1254</v>
      </c>
      <c r="H29" s="3878">
        <v>43081</v>
      </c>
      <c r="I29" s="3878">
        <v>43083</v>
      </c>
      <c r="J29" s="3878">
        <v>43089</v>
      </c>
      <c r="K29" s="3879">
        <v>43090</v>
      </c>
    </row>
    <row r="30" spans="1:11" hidden="1">
      <c r="A30" s="3866">
        <v>51</v>
      </c>
      <c r="B30" s="3867" t="s">
        <v>435</v>
      </c>
      <c r="C30" s="3868" t="s">
        <v>1236</v>
      </c>
      <c r="D30" s="3868" t="s">
        <v>1239</v>
      </c>
      <c r="E30" s="3868" t="s">
        <v>1240</v>
      </c>
      <c r="F30" s="3886" t="s">
        <v>1225</v>
      </c>
      <c r="G30" s="3880" t="s">
        <v>1255</v>
      </c>
      <c r="H30" s="3881">
        <v>43088</v>
      </c>
      <c r="I30" s="3881">
        <v>43090</v>
      </c>
      <c r="J30" s="3881">
        <v>43096</v>
      </c>
      <c r="K30" s="3882">
        <v>43097</v>
      </c>
    </row>
    <row r="31" spans="1:11" hidden="1">
      <c r="A31" s="3866">
        <v>52</v>
      </c>
      <c r="B31" s="3867" t="s">
        <v>436</v>
      </c>
      <c r="C31" s="3868" t="s">
        <v>1236</v>
      </c>
      <c r="D31" s="3868" t="s">
        <v>1241</v>
      </c>
      <c r="E31" s="3868" t="s">
        <v>1242</v>
      </c>
      <c r="F31" s="3886" t="s">
        <v>353</v>
      </c>
      <c r="G31" s="3880" t="s">
        <v>1249</v>
      </c>
      <c r="H31" s="3881">
        <v>43095</v>
      </c>
      <c r="I31" s="3881">
        <v>43097</v>
      </c>
      <c r="J31" s="3881">
        <v>43103</v>
      </c>
      <c r="K31" s="3882">
        <v>43104</v>
      </c>
    </row>
    <row r="32" spans="1:11" ht="14.25" hidden="1" thickBot="1">
      <c r="A32" s="586">
        <v>1</v>
      </c>
      <c r="B32" s="3872" t="s">
        <v>1243</v>
      </c>
      <c r="C32" s="3873" t="s">
        <v>1236</v>
      </c>
      <c r="D32" s="3873" t="s">
        <v>1244</v>
      </c>
      <c r="E32" s="3873" t="s">
        <v>1245</v>
      </c>
      <c r="F32" s="3887" t="s">
        <v>964</v>
      </c>
      <c r="G32" s="3883" t="s">
        <v>1256</v>
      </c>
      <c r="H32" s="3884">
        <v>43102</v>
      </c>
      <c r="I32" s="3884">
        <v>43104</v>
      </c>
      <c r="J32" s="3884">
        <v>43110</v>
      </c>
      <c r="K32" s="3885">
        <v>43111</v>
      </c>
    </row>
    <row r="33" spans="1:11" hidden="1">
      <c r="A33" s="587">
        <v>2</v>
      </c>
      <c r="B33" s="580" t="s">
        <v>1237</v>
      </c>
      <c r="C33" s="581" t="s">
        <v>1236</v>
      </c>
      <c r="D33" s="581" t="s">
        <v>1238</v>
      </c>
      <c r="E33" s="581" t="s">
        <v>1238</v>
      </c>
      <c r="F33" s="588" t="s">
        <v>158</v>
      </c>
      <c r="G33" s="585" t="s">
        <v>1871</v>
      </c>
      <c r="H33" s="3878">
        <f>H32+7</f>
        <v>43109</v>
      </c>
      <c r="I33" s="3878">
        <f>H33+2</f>
        <v>43111</v>
      </c>
      <c r="J33" s="3878">
        <f>J32+7</f>
        <v>43117</v>
      </c>
      <c r="K33" s="3879">
        <f>J33+1</f>
        <v>43118</v>
      </c>
    </row>
    <row r="34" spans="1:11" hidden="1">
      <c r="A34" s="3888">
        <v>3</v>
      </c>
      <c r="B34" s="3867" t="s">
        <v>435</v>
      </c>
      <c r="C34" s="3868" t="s">
        <v>1236</v>
      </c>
      <c r="D34" s="3868" t="s">
        <v>1239</v>
      </c>
      <c r="E34" s="3868" t="s">
        <v>1240</v>
      </c>
      <c r="F34" s="3886" t="s">
        <v>1226</v>
      </c>
      <c r="G34" s="3880" t="s">
        <v>1579</v>
      </c>
      <c r="H34" s="3881">
        <f t="shared" ref="H34:H36" si="0">H33+7</f>
        <v>43116</v>
      </c>
      <c r="I34" s="3881">
        <f t="shared" ref="I34:I84" si="1">H34+2</f>
        <v>43118</v>
      </c>
      <c r="J34" s="3881">
        <f t="shared" ref="J34:J36" si="2">J33+7</f>
        <v>43124</v>
      </c>
      <c r="K34" s="3882">
        <f t="shared" ref="K34:K84" si="3">J34+1</f>
        <v>43125</v>
      </c>
    </row>
    <row r="35" spans="1:11" hidden="1">
      <c r="A35" s="3888">
        <v>4</v>
      </c>
      <c r="B35" s="3867" t="s">
        <v>436</v>
      </c>
      <c r="C35" s="3868" t="s">
        <v>1236</v>
      </c>
      <c r="D35" s="3868" t="s">
        <v>1241</v>
      </c>
      <c r="E35" s="3868" t="s">
        <v>1242</v>
      </c>
      <c r="F35" s="3886" t="s">
        <v>361</v>
      </c>
      <c r="G35" s="3880" t="s">
        <v>736</v>
      </c>
      <c r="H35" s="3881">
        <f t="shared" si="0"/>
        <v>43123</v>
      </c>
      <c r="I35" s="3881">
        <f t="shared" si="1"/>
        <v>43125</v>
      </c>
      <c r="J35" s="3881">
        <f t="shared" si="2"/>
        <v>43131</v>
      </c>
      <c r="K35" s="3882">
        <f t="shared" si="3"/>
        <v>43132</v>
      </c>
    </row>
    <row r="36" spans="1:11" ht="14.25" hidden="1" thickBot="1">
      <c r="A36" s="586">
        <v>5</v>
      </c>
      <c r="B36" s="3872" t="s">
        <v>1243</v>
      </c>
      <c r="C36" s="3873" t="s">
        <v>1236</v>
      </c>
      <c r="D36" s="3873" t="s">
        <v>1244</v>
      </c>
      <c r="E36" s="3873" t="s">
        <v>1245</v>
      </c>
      <c r="F36" s="3887" t="s">
        <v>1661</v>
      </c>
      <c r="G36" s="3883" t="s">
        <v>1872</v>
      </c>
      <c r="H36" s="3884">
        <f t="shared" si="0"/>
        <v>43130</v>
      </c>
      <c r="I36" s="3884">
        <f t="shared" si="1"/>
        <v>43132</v>
      </c>
      <c r="J36" s="3884">
        <f t="shared" si="2"/>
        <v>43138</v>
      </c>
      <c r="K36" s="3885">
        <f t="shared" si="3"/>
        <v>43139</v>
      </c>
    </row>
    <row r="37" spans="1:11" hidden="1">
      <c r="A37" s="587">
        <v>6</v>
      </c>
      <c r="B37" s="580" t="s">
        <v>1237</v>
      </c>
      <c r="C37" s="581" t="s">
        <v>1236</v>
      </c>
      <c r="D37" s="581" t="s">
        <v>1238</v>
      </c>
      <c r="E37" s="581" t="s">
        <v>1238</v>
      </c>
      <c r="F37" s="588" t="s">
        <v>156</v>
      </c>
      <c r="G37" s="585" t="s">
        <v>1873</v>
      </c>
      <c r="H37" s="3878">
        <f>H36+7</f>
        <v>43137</v>
      </c>
      <c r="I37" s="3878">
        <f>H37+2</f>
        <v>43139</v>
      </c>
      <c r="J37" s="3878">
        <f>J36+7</f>
        <v>43145</v>
      </c>
      <c r="K37" s="3879">
        <f>J37+1</f>
        <v>43146</v>
      </c>
    </row>
    <row r="38" spans="1:11" hidden="1">
      <c r="A38" s="3888">
        <v>7</v>
      </c>
      <c r="B38" s="3867" t="s">
        <v>435</v>
      </c>
      <c r="C38" s="3868" t="s">
        <v>1236</v>
      </c>
      <c r="D38" s="3868" t="s">
        <v>1239</v>
      </c>
      <c r="E38" s="3868" t="s">
        <v>1240</v>
      </c>
      <c r="F38" s="3886" t="s">
        <v>1227</v>
      </c>
      <c r="G38" s="3880" t="s">
        <v>1582</v>
      </c>
      <c r="H38" s="3881">
        <f t="shared" ref="H38:H40" si="4">H37+7</f>
        <v>43144</v>
      </c>
      <c r="I38" s="3881">
        <f t="shared" si="1"/>
        <v>43146</v>
      </c>
      <c r="J38" s="3881">
        <f t="shared" ref="J38:J40" si="5">J37+7</f>
        <v>43152</v>
      </c>
      <c r="K38" s="3882">
        <f t="shared" si="3"/>
        <v>43153</v>
      </c>
    </row>
    <row r="39" spans="1:11" hidden="1">
      <c r="A39" s="3888">
        <v>8</v>
      </c>
      <c r="B39" s="3867" t="s">
        <v>436</v>
      </c>
      <c r="C39" s="3868" t="s">
        <v>1236</v>
      </c>
      <c r="D39" s="3868" t="s">
        <v>1241</v>
      </c>
      <c r="E39" s="3868" t="s">
        <v>1242</v>
      </c>
      <c r="F39" s="3886" t="s">
        <v>406</v>
      </c>
      <c r="G39" s="3880" t="s">
        <v>1254</v>
      </c>
      <c r="H39" s="3881">
        <f t="shared" si="4"/>
        <v>43151</v>
      </c>
      <c r="I39" s="3881">
        <f t="shared" si="1"/>
        <v>43153</v>
      </c>
      <c r="J39" s="3881">
        <f t="shared" si="5"/>
        <v>43159</v>
      </c>
      <c r="K39" s="3882">
        <f t="shared" si="3"/>
        <v>43160</v>
      </c>
    </row>
    <row r="40" spans="1:11" ht="14.25" hidden="1" thickBot="1">
      <c r="A40" s="586">
        <v>9</v>
      </c>
      <c r="B40" s="3872" t="s">
        <v>1243</v>
      </c>
      <c r="C40" s="3873" t="s">
        <v>1236</v>
      </c>
      <c r="D40" s="3873" t="s">
        <v>1244</v>
      </c>
      <c r="E40" s="3873" t="s">
        <v>1245</v>
      </c>
      <c r="F40" s="3887" t="s">
        <v>1665</v>
      </c>
      <c r="G40" s="3883" t="s">
        <v>1874</v>
      </c>
      <c r="H40" s="3884">
        <f t="shared" si="4"/>
        <v>43158</v>
      </c>
      <c r="I40" s="3884">
        <f t="shared" si="1"/>
        <v>43160</v>
      </c>
      <c r="J40" s="3884">
        <f t="shared" si="5"/>
        <v>43166</v>
      </c>
      <c r="K40" s="3885">
        <f t="shared" si="3"/>
        <v>43167</v>
      </c>
    </row>
    <row r="41" spans="1:11" hidden="1">
      <c r="A41" s="587">
        <v>10</v>
      </c>
      <c r="B41" s="580" t="s">
        <v>1237</v>
      </c>
      <c r="C41" s="581" t="s">
        <v>1236</v>
      </c>
      <c r="D41" s="581" t="s">
        <v>1238</v>
      </c>
      <c r="E41" s="581" t="s">
        <v>1238</v>
      </c>
      <c r="F41" s="588" t="s">
        <v>160</v>
      </c>
      <c r="G41" s="585" t="s">
        <v>887</v>
      </c>
      <c r="H41" s="3878">
        <f>H40+7</f>
        <v>43165</v>
      </c>
      <c r="I41" s="3878">
        <f>H41+2</f>
        <v>43167</v>
      </c>
      <c r="J41" s="3878">
        <f>J40+7</f>
        <v>43173</v>
      </c>
      <c r="K41" s="3879">
        <f>J41+1</f>
        <v>43174</v>
      </c>
    </row>
    <row r="42" spans="1:11" hidden="1">
      <c r="A42" s="3888">
        <v>11</v>
      </c>
      <c r="B42" s="3867" t="s">
        <v>435</v>
      </c>
      <c r="C42" s="3868" t="s">
        <v>1236</v>
      </c>
      <c r="D42" s="3868" t="s">
        <v>1239</v>
      </c>
      <c r="E42" s="3868" t="s">
        <v>1240</v>
      </c>
      <c r="F42" s="3886" t="s">
        <v>1249</v>
      </c>
      <c r="G42" s="3880" t="s">
        <v>1659</v>
      </c>
      <c r="H42" s="3881">
        <f t="shared" ref="H42:H44" si="6">H41+7</f>
        <v>43172</v>
      </c>
      <c r="I42" s="3881">
        <f t="shared" si="1"/>
        <v>43174</v>
      </c>
      <c r="J42" s="3881">
        <f t="shared" ref="J42:J44" si="7">J41+7</f>
        <v>43180</v>
      </c>
      <c r="K42" s="3882">
        <f t="shared" si="3"/>
        <v>43181</v>
      </c>
    </row>
    <row r="43" spans="1:11">
      <c r="A43" s="3888">
        <v>12</v>
      </c>
      <c r="B43" s="3867" t="s">
        <v>436</v>
      </c>
      <c r="C43" s="3868" t="s">
        <v>1236</v>
      </c>
      <c r="D43" s="3868" t="s">
        <v>1241</v>
      </c>
      <c r="E43" s="3868" t="s">
        <v>1242</v>
      </c>
      <c r="F43" s="3886" t="s">
        <v>408</v>
      </c>
      <c r="G43" s="3880" t="s">
        <v>1871</v>
      </c>
      <c r="H43" s="3881">
        <f t="shared" si="6"/>
        <v>43179</v>
      </c>
      <c r="I43" s="3881">
        <f t="shared" si="1"/>
        <v>43181</v>
      </c>
      <c r="J43" s="3881">
        <f t="shared" si="7"/>
        <v>43187</v>
      </c>
      <c r="K43" s="3882">
        <f t="shared" si="3"/>
        <v>43188</v>
      </c>
    </row>
    <row r="44" spans="1:11" ht="14.25" thickBot="1">
      <c r="A44" s="586">
        <v>13</v>
      </c>
      <c r="B44" s="3872" t="s">
        <v>1243</v>
      </c>
      <c r="C44" s="3873" t="s">
        <v>1236</v>
      </c>
      <c r="D44" s="3873" t="s">
        <v>1244</v>
      </c>
      <c r="E44" s="3873" t="s">
        <v>1245</v>
      </c>
      <c r="F44" s="3887" t="s">
        <v>1764</v>
      </c>
      <c r="G44" s="3883" t="s">
        <v>1875</v>
      </c>
      <c r="H44" s="3884">
        <f t="shared" si="6"/>
        <v>43186</v>
      </c>
      <c r="I44" s="3884">
        <f t="shared" si="1"/>
        <v>43188</v>
      </c>
      <c r="J44" s="3884">
        <f t="shared" si="7"/>
        <v>43194</v>
      </c>
      <c r="K44" s="3885">
        <f t="shared" si="3"/>
        <v>43195</v>
      </c>
    </row>
    <row r="45" spans="1:11">
      <c r="A45" s="587">
        <v>14</v>
      </c>
      <c r="B45" s="580" t="s">
        <v>1237</v>
      </c>
      <c r="C45" s="581" t="s">
        <v>1236</v>
      </c>
      <c r="D45" s="581" t="s">
        <v>1238</v>
      </c>
      <c r="E45" s="581" t="s">
        <v>1238</v>
      </c>
      <c r="F45" s="588" t="s">
        <v>162</v>
      </c>
      <c r="G45" s="585" t="s">
        <v>1174</v>
      </c>
      <c r="H45" s="3878">
        <f>H44+7</f>
        <v>43193</v>
      </c>
      <c r="I45" s="3878">
        <f>H45+2</f>
        <v>43195</v>
      </c>
      <c r="J45" s="3878">
        <f>J44+7</f>
        <v>43201</v>
      </c>
      <c r="K45" s="3879">
        <f>J45+1</f>
        <v>43202</v>
      </c>
    </row>
    <row r="46" spans="1:11">
      <c r="A46" s="3888">
        <v>15</v>
      </c>
      <c r="B46" s="3867" t="s">
        <v>435</v>
      </c>
      <c r="C46" s="3868" t="s">
        <v>1236</v>
      </c>
      <c r="D46" s="3868" t="s">
        <v>1239</v>
      </c>
      <c r="E46" s="3868" t="s">
        <v>1240</v>
      </c>
      <c r="F46" s="3886" t="s">
        <v>736</v>
      </c>
      <c r="G46" s="3880" t="s">
        <v>1663</v>
      </c>
      <c r="H46" s="3881">
        <f t="shared" ref="H46:H48" si="8">H45+7</f>
        <v>43200</v>
      </c>
      <c r="I46" s="3881">
        <f t="shared" si="1"/>
        <v>43202</v>
      </c>
      <c r="J46" s="3881">
        <f t="shared" ref="J46:J48" si="9">J45+7</f>
        <v>43208</v>
      </c>
      <c r="K46" s="3882">
        <f t="shared" si="3"/>
        <v>43209</v>
      </c>
    </row>
    <row r="47" spans="1:11">
      <c r="A47" s="3888">
        <v>16</v>
      </c>
      <c r="B47" s="3867" t="s">
        <v>436</v>
      </c>
      <c r="C47" s="3868" t="s">
        <v>1236</v>
      </c>
      <c r="D47" s="3868" t="s">
        <v>1241</v>
      </c>
      <c r="E47" s="3868" t="s">
        <v>1242</v>
      </c>
      <c r="F47" s="3886" t="s">
        <v>410</v>
      </c>
      <c r="G47" s="3880" t="s">
        <v>1873</v>
      </c>
      <c r="H47" s="3881">
        <f t="shared" si="8"/>
        <v>43207</v>
      </c>
      <c r="I47" s="3881">
        <f t="shared" si="1"/>
        <v>43209</v>
      </c>
      <c r="J47" s="3881">
        <f t="shared" si="9"/>
        <v>43215</v>
      </c>
      <c r="K47" s="3882">
        <f t="shared" si="3"/>
        <v>43216</v>
      </c>
    </row>
    <row r="48" spans="1:11" ht="14.25" thickBot="1">
      <c r="A48" s="586">
        <v>17</v>
      </c>
      <c r="B48" s="3872" t="s">
        <v>1243</v>
      </c>
      <c r="C48" s="3873" t="s">
        <v>1236</v>
      </c>
      <c r="D48" s="3873" t="s">
        <v>1244</v>
      </c>
      <c r="E48" s="3873" t="s">
        <v>1245</v>
      </c>
      <c r="F48" s="3887" t="s">
        <v>1770</v>
      </c>
      <c r="G48" s="3883" t="s">
        <v>1876</v>
      </c>
      <c r="H48" s="3884">
        <f t="shared" si="8"/>
        <v>43214</v>
      </c>
      <c r="I48" s="3884">
        <f t="shared" si="1"/>
        <v>43216</v>
      </c>
      <c r="J48" s="3884">
        <f t="shared" si="9"/>
        <v>43222</v>
      </c>
      <c r="K48" s="3885">
        <f t="shared" si="3"/>
        <v>43223</v>
      </c>
    </row>
    <row r="49" spans="1:11">
      <c r="A49" s="587">
        <v>18</v>
      </c>
      <c r="B49" s="580" t="s">
        <v>1237</v>
      </c>
      <c r="C49" s="581" t="s">
        <v>1236</v>
      </c>
      <c r="D49" s="581" t="s">
        <v>1238</v>
      </c>
      <c r="E49" s="581" t="s">
        <v>1238</v>
      </c>
      <c r="F49" s="588" t="s">
        <v>146</v>
      </c>
      <c r="G49" s="585" t="s">
        <v>729</v>
      </c>
      <c r="H49" s="3878">
        <f>H48+7</f>
        <v>43221</v>
      </c>
      <c r="I49" s="3878">
        <f>H49+2</f>
        <v>43223</v>
      </c>
      <c r="J49" s="3878">
        <f>J48+7</f>
        <v>43229</v>
      </c>
      <c r="K49" s="3879">
        <f>J49+1</f>
        <v>43230</v>
      </c>
    </row>
    <row r="50" spans="1:11">
      <c r="A50" s="3888">
        <v>19</v>
      </c>
      <c r="B50" s="3867" t="s">
        <v>435</v>
      </c>
      <c r="C50" s="3868" t="s">
        <v>1236</v>
      </c>
      <c r="D50" s="3868" t="s">
        <v>1239</v>
      </c>
      <c r="E50" s="3868" t="s">
        <v>1240</v>
      </c>
      <c r="F50" s="3886" t="s">
        <v>1254</v>
      </c>
      <c r="G50" s="3880" t="s">
        <v>1762</v>
      </c>
      <c r="H50" s="3881">
        <f t="shared" ref="H50:H52" si="10">H49+7</f>
        <v>43228</v>
      </c>
      <c r="I50" s="3881">
        <f t="shared" si="1"/>
        <v>43230</v>
      </c>
      <c r="J50" s="3881">
        <f t="shared" ref="J50:J52" si="11">J49+7</f>
        <v>43236</v>
      </c>
      <c r="K50" s="3882">
        <f t="shared" si="3"/>
        <v>43237</v>
      </c>
    </row>
    <row r="51" spans="1:11">
      <c r="A51" s="3888">
        <v>20</v>
      </c>
      <c r="B51" s="3867" t="s">
        <v>436</v>
      </c>
      <c r="C51" s="3868" t="s">
        <v>1236</v>
      </c>
      <c r="D51" s="3868" t="s">
        <v>1241</v>
      </c>
      <c r="E51" s="3868" t="s">
        <v>1242</v>
      </c>
      <c r="F51" s="3886" t="s">
        <v>482</v>
      </c>
      <c r="G51" s="3880" t="s">
        <v>887</v>
      </c>
      <c r="H51" s="3881">
        <f t="shared" si="10"/>
        <v>43235</v>
      </c>
      <c r="I51" s="3881">
        <f t="shared" si="1"/>
        <v>43237</v>
      </c>
      <c r="J51" s="3881">
        <f t="shared" si="11"/>
        <v>43243</v>
      </c>
      <c r="K51" s="3882">
        <f t="shared" si="3"/>
        <v>43244</v>
      </c>
    </row>
    <row r="52" spans="1:11" ht="14.25" thickBot="1">
      <c r="A52" s="586">
        <v>21</v>
      </c>
      <c r="B52" s="3872" t="s">
        <v>1243</v>
      </c>
      <c r="C52" s="3873" t="s">
        <v>1236</v>
      </c>
      <c r="D52" s="3873" t="s">
        <v>1244</v>
      </c>
      <c r="E52" s="3873" t="s">
        <v>1245</v>
      </c>
      <c r="F52" s="3887" t="s">
        <v>1877</v>
      </c>
      <c r="G52" s="3883" t="s">
        <v>1879</v>
      </c>
      <c r="H52" s="3884">
        <f t="shared" si="10"/>
        <v>43242</v>
      </c>
      <c r="I52" s="3884">
        <f t="shared" si="1"/>
        <v>43244</v>
      </c>
      <c r="J52" s="3884">
        <f t="shared" si="11"/>
        <v>43250</v>
      </c>
      <c r="K52" s="3885">
        <f t="shared" si="3"/>
        <v>43251</v>
      </c>
    </row>
    <row r="53" spans="1:11">
      <c r="A53" s="587">
        <v>22</v>
      </c>
      <c r="B53" s="580" t="s">
        <v>1237</v>
      </c>
      <c r="C53" s="581" t="s">
        <v>1236</v>
      </c>
      <c r="D53" s="581" t="s">
        <v>1238</v>
      </c>
      <c r="E53" s="581" t="s">
        <v>1238</v>
      </c>
      <c r="F53" s="588" t="s">
        <v>116</v>
      </c>
      <c r="G53" s="585" t="s">
        <v>1250</v>
      </c>
      <c r="H53" s="3878">
        <f>H52+7</f>
        <v>43249</v>
      </c>
      <c r="I53" s="3878">
        <f>H53+2</f>
        <v>43251</v>
      </c>
      <c r="J53" s="3878">
        <f>J52+7</f>
        <v>43257</v>
      </c>
      <c r="K53" s="3879">
        <f>J53+1</f>
        <v>43258</v>
      </c>
    </row>
    <row r="54" spans="1:11">
      <c r="A54" s="3888">
        <v>23</v>
      </c>
      <c r="B54" s="3867" t="s">
        <v>435</v>
      </c>
      <c r="C54" s="3868" t="s">
        <v>1236</v>
      </c>
      <c r="D54" s="3868" t="s">
        <v>1239</v>
      </c>
      <c r="E54" s="3868" t="s">
        <v>1240</v>
      </c>
      <c r="F54" s="3886" t="s">
        <v>1871</v>
      </c>
      <c r="G54" s="3880" t="s">
        <v>1208</v>
      </c>
      <c r="H54" s="3881">
        <f t="shared" ref="H54:H56" si="12">H53+7</f>
        <v>43256</v>
      </c>
      <c r="I54" s="3881">
        <f t="shared" si="1"/>
        <v>43258</v>
      </c>
      <c r="J54" s="3881">
        <f t="shared" ref="J54:J56" si="13">J53+7</f>
        <v>43264</v>
      </c>
      <c r="K54" s="3882">
        <f t="shared" si="3"/>
        <v>43265</v>
      </c>
    </row>
    <row r="55" spans="1:11">
      <c r="A55" s="3888">
        <v>24</v>
      </c>
      <c r="B55" s="3867" t="s">
        <v>436</v>
      </c>
      <c r="C55" s="3868" t="s">
        <v>1236</v>
      </c>
      <c r="D55" s="3868" t="s">
        <v>1241</v>
      </c>
      <c r="E55" s="3868" t="s">
        <v>1242</v>
      </c>
      <c r="F55" s="3886" t="s">
        <v>72</v>
      </c>
      <c r="G55" s="3880" t="s">
        <v>1174</v>
      </c>
      <c r="H55" s="3881">
        <f t="shared" si="12"/>
        <v>43263</v>
      </c>
      <c r="I55" s="3881">
        <f t="shared" si="1"/>
        <v>43265</v>
      </c>
      <c r="J55" s="3881">
        <f t="shared" si="13"/>
        <v>43271</v>
      </c>
      <c r="K55" s="3882">
        <f t="shared" si="3"/>
        <v>43272</v>
      </c>
    </row>
    <row r="56" spans="1:11" ht="14.25" thickBot="1">
      <c r="A56" s="586">
        <v>25</v>
      </c>
      <c r="B56" s="3872" t="s">
        <v>1243</v>
      </c>
      <c r="C56" s="3873" t="s">
        <v>1236</v>
      </c>
      <c r="D56" s="3873" t="s">
        <v>1244</v>
      </c>
      <c r="E56" s="3873" t="s">
        <v>1245</v>
      </c>
      <c r="F56" s="3887" t="s">
        <v>1878</v>
      </c>
      <c r="G56" s="3883" t="s">
        <v>3599</v>
      </c>
      <c r="H56" s="3884">
        <f t="shared" si="12"/>
        <v>43270</v>
      </c>
      <c r="I56" s="3884">
        <f t="shared" si="1"/>
        <v>43272</v>
      </c>
      <c r="J56" s="3884">
        <f t="shared" si="13"/>
        <v>43278</v>
      </c>
      <c r="K56" s="3885">
        <f t="shared" si="3"/>
        <v>43279</v>
      </c>
    </row>
    <row r="57" spans="1:11">
      <c r="A57" s="587">
        <v>26</v>
      </c>
      <c r="B57" s="580" t="s">
        <v>1237</v>
      </c>
      <c r="C57" s="581" t="s">
        <v>1236</v>
      </c>
      <c r="D57" s="581" t="s">
        <v>1238</v>
      </c>
      <c r="E57" s="581" t="s">
        <v>1238</v>
      </c>
      <c r="F57" s="588" t="s">
        <v>168</v>
      </c>
      <c r="G57" s="585" t="s">
        <v>1252</v>
      </c>
      <c r="H57" s="3878">
        <f>H56+7</f>
        <v>43277</v>
      </c>
      <c r="I57" s="3878">
        <f>H57+2</f>
        <v>43279</v>
      </c>
      <c r="J57" s="3878">
        <f>J56+7</f>
        <v>43285</v>
      </c>
      <c r="K57" s="3879">
        <f>J57+1</f>
        <v>43286</v>
      </c>
    </row>
    <row r="58" spans="1:11">
      <c r="A58" s="3888">
        <v>27</v>
      </c>
      <c r="B58" s="3867" t="s">
        <v>435</v>
      </c>
      <c r="C58" s="3868" t="s">
        <v>1236</v>
      </c>
      <c r="D58" s="3868" t="s">
        <v>1239</v>
      </c>
      <c r="E58" s="3868" t="s">
        <v>1240</v>
      </c>
      <c r="F58" s="3886" t="s">
        <v>1873</v>
      </c>
      <c r="G58" s="3880" t="s">
        <v>1210</v>
      </c>
      <c r="H58" s="3881">
        <f t="shared" ref="H58:H60" si="14">H57+7</f>
        <v>43284</v>
      </c>
      <c r="I58" s="3881">
        <f t="shared" si="1"/>
        <v>43286</v>
      </c>
      <c r="J58" s="3881">
        <f t="shared" ref="J58:J60" si="15">J57+7</f>
        <v>43292</v>
      </c>
      <c r="K58" s="3882">
        <f t="shared" si="3"/>
        <v>43293</v>
      </c>
    </row>
    <row r="59" spans="1:11">
      <c r="A59" s="3888">
        <v>28</v>
      </c>
      <c r="B59" s="3867" t="s">
        <v>436</v>
      </c>
      <c r="C59" s="3868" t="s">
        <v>1236</v>
      </c>
      <c r="D59" s="3868" t="s">
        <v>1241</v>
      </c>
      <c r="E59" s="3868" t="s">
        <v>1242</v>
      </c>
      <c r="F59" s="3886" t="s">
        <v>74</v>
      </c>
      <c r="G59" s="3880" t="s">
        <v>729</v>
      </c>
      <c r="H59" s="3881">
        <f t="shared" si="14"/>
        <v>43291</v>
      </c>
      <c r="I59" s="3881">
        <f t="shared" si="1"/>
        <v>43293</v>
      </c>
      <c r="J59" s="3881">
        <f t="shared" si="15"/>
        <v>43299</v>
      </c>
      <c r="K59" s="3882">
        <f t="shared" si="3"/>
        <v>43300</v>
      </c>
    </row>
    <row r="60" spans="1:11" ht="14.25" thickBot="1">
      <c r="A60" s="586">
        <v>29</v>
      </c>
      <c r="B60" s="3872" t="s">
        <v>1243</v>
      </c>
      <c r="C60" s="3873" t="s">
        <v>1236</v>
      </c>
      <c r="D60" s="3873" t="s">
        <v>1244</v>
      </c>
      <c r="E60" s="3873" t="s">
        <v>1245</v>
      </c>
      <c r="F60" s="3887" t="s">
        <v>3073</v>
      </c>
      <c r="G60" s="3883" t="s">
        <v>2136</v>
      </c>
      <c r="H60" s="3884">
        <f t="shared" si="14"/>
        <v>43298</v>
      </c>
      <c r="I60" s="3884">
        <f t="shared" si="1"/>
        <v>43300</v>
      </c>
      <c r="J60" s="3884">
        <f t="shared" si="15"/>
        <v>43306</v>
      </c>
      <c r="K60" s="3885">
        <f t="shared" si="3"/>
        <v>43307</v>
      </c>
    </row>
    <row r="61" spans="1:11">
      <c r="A61" s="587">
        <v>30</v>
      </c>
      <c r="B61" s="580" t="s">
        <v>1237</v>
      </c>
      <c r="C61" s="581" t="s">
        <v>1236</v>
      </c>
      <c r="D61" s="581" t="s">
        <v>1238</v>
      </c>
      <c r="E61" s="581" t="s">
        <v>1238</v>
      </c>
      <c r="F61" s="588" t="s">
        <v>89</v>
      </c>
      <c r="G61" s="585" t="s">
        <v>1255</v>
      </c>
      <c r="H61" s="3878">
        <f>H60+7</f>
        <v>43305</v>
      </c>
      <c r="I61" s="3878">
        <f>H61+2</f>
        <v>43307</v>
      </c>
      <c r="J61" s="3878">
        <f>J60+7</f>
        <v>43313</v>
      </c>
      <c r="K61" s="3879">
        <f>J61+1</f>
        <v>43314</v>
      </c>
    </row>
    <row r="62" spans="1:11">
      <c r="A62" s="3888">
        <v>31</v>
      </c>
      <c r="B62" s="3867" t="s">
        <v>435</v>
      </c>
      <c r="C62" s="3868" t="s">
        <v>1236</v>
      </c>
      <c r="D62" s="3868" t="s">
        <v>1239</v>
      </c>
      <c r="E62" s="3868" t="s">
        <v>1240</v>
      </c>
      <c r="F62" s="3886" t="s">
        <v>887</v>
      </c>
      <c r="G62" s="3880" t="s">
        <v>2027</v>
      </c>
      <c r="H62" s="3881">
        <f t="shared" ref="H62:H64" si="16">H61+7</f>
        <v>43312</v>
      </c>
      <c r="I62" s="3881">
        <f t="shared" si="1"/>
        <v>43314</v>
      </c>
      <c r="J62" s="3881">
        <f t="shared" ref="J62:J64" si="17">J61+7</f>
        <v>43320</v>
      </c>
      <c r="K62" s="3882">
        <f t="shared" si="3"/>
        <v>43321</v>
      </c>
    </row>
    <row r="63" spans="1:11">
      <c r="A63" s="3888">
        <v>32</v>
      </c>
      <c r="B63" s="3867" t="s">
        <v>436</v>
      </c>
      <c r="C63" s="3868" t="s">
        <v>1236</v>
      </c>
      <c r="D63" s="3868" t="s">
        <v>1241</v>
      </c>
      <c r="E63" s="3868" t="s">
        <v>1242</v>
      </c>
      <c r="F63" s="3886" t="s">
        <v>961</v>
      </c>
      <c r="G63" s="3880" t="s">
        <v>1250</v>
      </c>
      <c r="H63" s="3881">
        <f t="shared" si="16"/>
        <v>43319</v>
      </c>
      <c r="I63" s="3881">
        <f t="shared" si="1"/>
        <v>43321</v>
      </c>
      <c r="J63" s="3881">
        <f t="shared" si="17"/>
        <v>43327</v>
      </c>
      <c r="K63" s="3882">
        <f t="shared" si="3"/>
        <v>43328</v>
      </c>
    </row>
    <row r="64" spans="1:11" ht="14.25" thickBot="1">
      <c r="A64" s="586">
        <v>33</v>
      </c>
      <c r="B64" s="3872" t="s">
        <v>1243</v>
      </c>
      <c r="C64" s="3873" t="s">
        <v>1236</v>
      </c>
      <c r="D64" s="3873" t="s">
        <v>1244</v>
      </c>
      <c r="E64" s="3873" t="s">
        <v>1245</v>
      </c>
      <c r="F64" s="3887" t="s">
        <v>3118</v>
      </c>
      <c r="G64" s="3883" t="s">
        <v>3600</v>
      </c>
      <c r="H64" s="3884">
        <f t="shared" si="16"/>
        <v>43326</v>
      </c>
      <c r="I64" s="3884">
        <f t="shared" si="1"/>
        <v>43328</v>
      </c>
      <c r="J64" s="3884">
        <f t="shared" si="17"/>
        <v>43334</v>
      </c>
      <c r="K64" s="3885">
        <f t="shared" si="3"/>
        <v>43335</v>
      </c>
    </row>
    <row r="65" spans="1:11">
      <c r="A65" s="587">
        <v>34</v>
      </c>
      <c r="B65" s="580" t="s">
        <v>1237</v>
      </c>
      <c r="C65" s="581" t="s">
        <v>1236</v>
      </c>
      <c r="D65" s="581" t="s">
        <v>1238</v>
      </c>
      <c r="E65" s="581" t="s">
        <v>1238</v>
      </c>
      <c r="F65" s="588" t="s">
        <v>91</v>
      </c>
      <c r="G65" s="585" t="s">
        <v>1579</v>
      </c>
      <c r="H65" s="3878">
        <f>H64+7</f>
        <v>43333</v>
      </c>
      <c r="I65" s="3878">
        <f>H65+2</f>
        <v>43335</v>
      </c>
      <c r="J65" s="3878">
        <f>J64+7</f>
        <v>43341</v>
      </c>
      <c r="K65" s="3879">
        <f>J65+1</f>
        <v>43342</v>
      </c>
    </row>
    <row r="66" spans="1:11">
      <c r="A66" s="3888">
        <v>35</v>
      </c>
      <c r="B66" s="3867" t="s">
        <v>435</v>
      </c>
      <c r="C66" s="3868" t="s">
        <v>1236</v>
      </c>
      <c r="D66" s="3868" t="s">
        <v>1239</v>
      </c>
      <c r="E66" s="3868" t="s">
        <v>1240</v>
      </c>
      <c r="F66" s="3886" t="s">
        <v>1174</v>
      </c>
      <c r="G66" s="3880" t="s">
        <v>2029</v>
      </c>
      <c r="H66" s="3881">
        <f t="shared" ref="H66:H68" si="18">H65+7</f>
        <v>43340</v>
      </c>
      <c r="I66" s="3881">
        <f t="shared" si="1"/>
        <v>43342</v>
      </c>
      <c r="J66" s="3881">
        <f t="shared" ref="J66:J68" si="19">J65+7</f>
        <v>43348</v>
      </c>
      <c r="K66" s="3882">
        <f t="shared" si="3"/>
        <v>43349</v>
      </c>
    </row>
    <row r="67" spans="1:11">
      <c r="A67" s="3888">
        <v>36</v>
      </c>
      <c r="B67" s="3867" t="s">
        <v>436</v>
      </c>
      <c r="C67" s="3868" t="s">
        <v>1236</v>
      </c>
      <c r="D67" s="3868" t="s">
        <v>1241</v>
      </c>
      <c r="E67" s="3868" t="s">
        <v>1242</v>
      </c>
      <c r="F67" s="3886" t="s">
        <v>962</v>
      </c>
      <c r="G67" s="3880" t="s">
        <v>1252</v>
      </c>
      <c r="H67" s="3881">
        <f t="shared" si="18"/>
        <v>43347</v>
      </c>
      <c r="I67" s="3881">
        <f t="shared" si="1"/>
        <v>43349</v>
      </c>
      <c r="J67" s="3881">
        <f t="shared" si="19"/>
        <v>43355</v>
      </c>
      <c r="K67" s="3882">
        <f t="shared" si="3"/>
        <v>43356</v>
      </c>
    </row>
    <row r="68" spans="1:11" ht="14.25" thickBot="1">
      <c r="A68" s="586">
        <v>37</v>
      </c>
      <c r="B68" s="3872" t="s">
        <v>1243</v>
      </c>
      <c r="C68" s="3873" t="s">
        <v>1236</v>
      </c>
      <c r="D68" s="3873" t="s">
        <v>1244</v>
      </c>
      <c r="E68" s="3873" t="s">
        <v>1245</v>
      </c>
      <c r="F68" s="3887" t="s">
        <v>3121</v>
      </c>
      <c r="G68" s="3883" t="s">
        <v>3601</v>
      </c>
      <c r="H68" s="3884">
        <f t="shared" si="18"/>
        <v>43354</v>
      </c>
      <c r="I68" s="3884">
        <f t="shared" si="1"/>
        <v>43356</v>
      </c>
      <c r="J68" s="3884">
        <f t="shared" si="19"/>
        <v>43362</v>
      </c>
      <c r="K68" s="3885">
        <f t="shared" si="3"/>
        <v>43363</v>
      </c>
    </row>
    <row r="69" spans="1:11">
      <c r="A69" s="587">
        <v>38</v>
      </c>
      <c r="B69" s="580" t="s">
        <v>1237</v>
      </c>
      <c r="C69" s="581" t="s">
        <v>1236</v>
      </c>
      <c r="D69" s="581" t="s">
        <v>1238</v>
      </c>
      <c r="E69" s="581" t="s">
        <v>1238</v>
      </c>
      <c r="F69" s="588" t="s">
        <v>811</v>
      </c>
      <c r="G69" s="585" t="s">
        <v>1582</v>
      </c>
      <c r="H69" s="3878">
        <f>H68+7</f>
        <v>43361</v>
      </c>
      <c r="I69" s="3878">
        <f>H69+2</f>
        <v>43363</v>
      </c>
      <c r="J69" s="3878">
        <f>J68+7</f>
        <v>43369</v>
      </c>
      <c r="K69" s="3879">
        <f>J69+1</f>
        <v>43370</v>
      </c>
    </row>
    <row r="70" spans="1:11">
      <c r="A70" s="3888">
        <v>39</v>
      </c>
      <c r="B70" s="3867" t="s">
        <v>435</v>
      </c>
      <c r="C70" s="3868" t="s">
        <v>1236</v>
      </c>
      <c r="D70" s="3868" t="s">
        <v>1239</v>
      </c>
      <c r="E70" s="3868" t="s">
        <v>1240</v>
      </c>
      <c r="F70" s="3886" t="s">
        <v>729</v>
      </c>
      <c r="G70" s="3880" t="s">
        <v>2032</v>
      </c>
      <c r="H70" s="3881">
        <f t="shared" ref="H70:H72" si="20">H69+7</f>
        <v>43368</v>
      </c>
      <c r="I70" s="3881">
        <f t="shared" si="1"/>
        <v>43370</v>
      </c>
      <c r="J70" s="3881">
        <f t="shared" ref="J70:J72" si="21">J69+7</f>
        <v>43376</v>
      </c>
      <c r="K70" s="3882">
        <f t="shared" si="3"/>
        <v>43377</v>
      </c>
    </row>
    <row r="71" spans="1:11">
      <c r="A71" s="3888">
        <v>40</v>
      </c>
      <c r="B71" s="3867" t="s">
        <v>436</v>
      </c>
      <c r="C71" s="3868" t="s">
        <v>1236</v>
      </c>
      <c r="D71" s="3868" t="s">
        <v>1241</v>
      </c>
      <c r="E71" s="3868" t="s">
        <v>1242</v>
      </c>
      <c r="F71" s="3886" t="s">
        <v>964</v>
      </c>
      <c r="G71" s="3880" t="s">
        <v>1255</v>
      </c>
      <c r="H71" s="3881">
        <f t="shared" si="20"/>
        <v>43375</v>
      </c>
      <c r="I71" s="3881">
        <f t="shared" si="1"/>
        <v>43377</v>
      </c>
      <c r="J71" s="3881">
        <f t="shared" si="21"/>
        <v>43383</v>
      </c>
      <c r="K71" s="3882">
        <f t="shared" si="3"/>
        <v>43384</v>
      </c>
    </row>
    <row r="72" spans="1:11" ht="14.25" thickBot="1">
      <c r="A72" s="586">
        <v>41</v>
      </c>
      <c r="B72" s="3872" t="s">
        <v>1243</v>
      </c>
      <c r="C72" s="3873" t="s">
        <v>1236</v>
      </c>
      <c r="D72" s="3873" t="s">
        <v>1244</v>
      </c>
      <c r="E72" s="3873" t="s">
        <v>1245</v>
      </c>
      <c r="F72" s="3887" t="s">
        <v>3602</v>
      </c>
      <c r="G72" s="3883" t="s">
        <v>3603</v>
      </c>
      <c r="H72" s="3884">
        <f t="shared" si="20"/>
        <v>43382</v>
      </c>
      <c r="I72" s="3884">
        <f t="shared" si="1"/>
        <v>43384</v>
      </c>
      <c r="J72" s="3884">
        <f t="shared" si="21"/>
        <v>43390</v>
      </c>
      <c r="K72" s="3885">
        <f t="shared" si="3"/>
        <v>43391</v>
      </c>
    </row>
    <row r="73" spans="1:11">
      <c r="A73" s="587">
        <v>42</v>
      </c>
      <c r="B73" s="580" t="s">
        <v>1237</v>
      </c>
      <c r="C73" s="581" t="s">
        <v>1236</v>
      </c>
      <c r="D73" s="581" t="s">
        <v>1238</v>
      </c>
      <c r="E73" s="581" t="s">
        <v>1238</v>
      </c>
      <c r="F73" s="588" t="s">
        <v>779</v>
      </c>
      <c r="G73" s="585" t="s">
        <v>1659</v>
      </c>
      <c r="H73" s="3878">
        <f>H72+7</f>
        <v>43389</v>
      </c>
      <c r="I73" s="3878">
        <f>H73+2</f>
        <v>43391</v>
      </c>
      <c r="J73" s="3878">
        <f>J72+7</f>
        <v>43397</v>
      </c>
      <c r="K73" s="3879">
        <f>J73+1</f>
        <v>43398</v>
      </c>
    </row>
    <row r="74" spans="1:11">
      <c r="A74" s="3888">
        <v>43</v>
      </c>
      <c r="B74" s="3867" t="s">
        <v>435</v>
      </c>
      <c r="C74" s="3868" t="s">
        <v>1236</v>
      </c>
      <c r="D74" s="3868" t="s">
        <v>1239</v>
      </c>
      <c r="E74" s="3868" t="s">
        <v>1240</v>
      </c>
      <c r="F74" s="3886" t="s">
        <v>1250</v>
      </c>
      <c r="G74" s="3880" t="s">
        <v>2034</v>
      </c>
      <c r="H74" s="3881">
        <f t="shared" ref="H74:H76" si="22">H73+7</f>
        <v>43396</v>
      </c>
      <c r="I74" s="3881">
        <f t="shared" si="1"/>
        <v>43398</v>
      </c>
      <c r="J74" s="3881">
        <f t="shared" ref="J74:J76" si="23">J73+7</f>
        <v>43404</v>
      </c>
      <c r="K74" s="3882">
        <f t="shared" si="3"/>
        <v>43405</v>
      </c>
    </row>
    <row r="75" spans="1:11">
      <c r="A75" s="3888">
        <v>44</v>
      </c>
      <c r="B75" s="3867" t="s">
        <v>436</v>
      </c>
      <c r="C75" s="3868" t="s">
        <v>1236</v>
      </c>
      <c r="D75" s="3868" t="s">
        <v>1241</v>
      </c>
      <c r="E75" s="3868" t="s">
        <v>1242</v>
      </c>
      <c r="F75" s="3886" t="s">
        <v>1661</v>
      </c>
      <c r="G75" s="3880" t="s">
        <v>1579</v>
      </c>
      <c r="H75" s="3881">
        <f t="shared" si="22"/>
        <v>43403</v>
      </c>
      <c r="I75" s="3881">
        <f t="shared" si="1"/>
        <v>43405</v>
      </c>
      <c r="J75" s="3881">
        <f t="shared" si="23"/>
        <v>43411</v>
      </c>
      <c r="K75" s="3882">
        <f t="shared" si="3"/>
        <v>43412</v>
      </c>
    </row>
    <row r="76" spans="1:11" ht="14.25" thickBot="1">
      <c r="A76" s="586">
        <v>45</v>
      </c>
      <c r="B76" s="3872" t="s">
        <v>1243</v>
      </c>
      <c r="C76" s="3873" t="s">
        <v>1236</v>
      </c>
      <c r="D76" s="3873" t="s">
        <v>1244</v>
      </c>
      <c r="E76" s="3873" t="s">
        <v>1245</v>
      </c>
      <c r="F76" s="3887" t="s">
        <v>3604</v>
      </c>
      <c r="G76" s="3883" t="s">
        <v>1380</v>
      </c>
      <c r="H76" s="3884">
        <f t="shared" si="22"/>
        <v>43410</v>
      </c>
      <c r="I76" s="3884">
        <f t="shared" si="1"/>
        <v>43412</v>
      </c>
      <c r="J76" s="3884">
        <f t="shared" si="23"/>
        <v>43418</v>
      </c>
      <c r="K76" s="3885">
        <f t="shared" si="3"/>
        <v>43419</v>
      </c>
    </row>
    <row r="77" spans="1:11">
      <c r="A77" s="587">
        <v>46</v>
      </c>
      <c r="B77" s="580" t="s">
        <v>1237</v>
      </c>
      <c r="C77" s="581" t="s">
        <v>1236</v>
      </c>
      <c r="D77" s="581" t="s">
        <v>1238</v>
      </c>
      <c r="E77" s="581" t="s">
        <v>1238</v>
      </c>
      <c r="F77" s="588" t="s">
        <v>833</v>
      </c>
      <c r="G77" s="585" t="s">
        <v>1663</v>
      </c>
      <c r="H77" s="3878">
        <f>H76+7</f>
        <v>43417</v>
      </c>
      <c r="I77" s="3878">
        <f>H77+2</f>
        <v>43419</v>
      </c>
      <c r="J77" s="3878">
        <f>J76+7</f>
        <v>43425</v>
      </c>
      <c r="K77" s="3879">
        <f>J77+1</f>
        <v>43426</v>
      </c>
    </row>
    <row r="78" spans="1:11">
      <c r="A78" s="3888">
        <v>47</v>
      </c>
      <c r="B78" s="3867" t="s">
        <v>435</v>
      </c>
      <c r="C78" s="3868" t="s">
        <v>1236</v>
      </c>
      <c r="D78" s="3868" t="s">
        <v>1239</v>
      </c>
      <c r="E78" s="3868" t="s">
        <v>1240</v>
      </c>
      <c r="F78" s="3886" t="s">
        <v>1252</v>
      </c>
      <c r="G78" s="3880" t="s">
        <v>2036</v>
      </c>
      <c r="H78" s="3881">
        <f t="shared" ref="H78:H80" si="24">H77+7</f>
        <v>43424</v>
      </c>
      <c r="I78" s="3881">
        <f t="shared" si="1"/>
        <v>43426</v>
      </c>
      <c r="J78" s="3881">
        <f t="shared" ref="J78:J80" si="25">J77+7</f>
        <v>43432</v>
      </c>
      <c r="K78" s="3882">
        <f t="shared" si="3"/>
        <v>43433</v>
      </c>
    </row>
    <row r="79" spans="1:11">
      <c r="A79" s="3888">
        <v>48</v>
      </c>
      <c r="B79" s="3867" t="s">
        <v>436</v>
      </c>
      <c r="C79" s="3868" t="s">
        <v>1236</v>
      </c>
      <c r="D79" s="3868" t="s">
        <v>1241</v>
      </c>
      <c r="E79" s="3868" t="s">
        <v>1242</v>
      </c>
      <c r="F79" s="3886" t="s">
        <v>1665</v>
      </c>
      <c r="G79" s="3880" t="s">
        <v>1582</v>
      </c>
      <c r="H79" s="3881">
        <f t="shared" si="24"/>
        <v>43431</v>
      </c>
      <c r="I79" s="3881">
        <f t="shared" si="1"/>
        <v>43433</v>
      </c>
      <c r="J79" s="3881">
        <f t="shared" si="25"/>
        <v>43439</v>
      </c>
      <c r="K79" s="3882">
        <f t="shared" si="3"/>
        <v>43440</v>
      </c>
    </row>
    <row r="80" spans="1:11" ht="14.25" thickBot="1">
      <c r="A80" s="586">
        <v>49</v>
      </c>
      <c r="B80" s="3872" t="s">
        <v>1243</v>
      </c>
      <c r="C80" s="3873" t="s">
        <v>1236</v>
      </c>
      <c r="D80" s="3873" t="s">
        <v>1244</v>
      </c>
      <c r="E80" s="3873" t="s">
        <v>1245</v>
      </c>
      <c r="F80" s="3887" t="s">
        <v>3605</v>
      </c>
      <c r="G80" s="3883" t="s">
        <v>3606</v>
      </c>
      <c r="H80" s="3884">
        <f t="shared" si="24"/>
        <v>43438</v>
      </c>
      <c r="I80" s="3884">
        <f t="shared" si="1"/>
        <v>43440</v>
      </c>
      <c r="J80" s="3884">
        <f t="shared" si="25"/>
        <v>43446</v>
      </c>
      <c r="K80" s="3885">
        <f t="shared" si="3"/>
        <v>43447</v>
      </c>
    </row>
    <row r="81" spans="1:11">
      <c r="A81" s="587">
        <v>50</v>
      </c>
      <c r="B81" s="580" t="s">
        <v>1237</v>
      </c>
      <c r="C81" s="581" t="s">
        <v>1236</v>
      </c>
      <c r="D81" s="581" t="s">
        <v>1238</v>
      </c>
      <c r="E81" s="581" t="s">
        <v>1238</v>
      </c>
      <c r="F81" s="588" t="s">
        <v>841</v>
      </c>
      <c r="G81" s="585" t="s">
        <v>1762</v>
      </c>
      <c r="H81" s="3878">
        <f>H80+7</f>
        <v>43445</v>
      </c>
      <c r="I81" s="3878">
        <f>H81+2</f>
        <v>43447</v>
      </c>
      <c r="J81" s="3878">
        <f>J80+7</f>
        <v>43453</v>
      </c>
      <c r="K81" s="3879">
        <f>J81+1</f>
        <v>43454</v>
      </c>
    </row>
    <row r="82" spans="1:11">
      <c r="A82" s="3888">
        <v>51</v>
      </c>
      <c r="B82" s="3867" t="s">
        <v>435</v>
      </c>
      <c r="C82" s="3868" t="s">
        <v>1236</v>
      </c>
      <c r="D82" s="3868" t="s">
        <v>1239</v>
      </c>
      <c r="E82" s="3868" t="s">
        <v>1240</v>
      </c>
      <c r="F82" s="3886" t="s">
        <v>1255</v>
      </c>
      <c r="G82" s="3880" t="s">
        <v>2038</v>
      </c>
      <c r="H82" s="3881">
        <f t="shared" ref="H82:H84" si="26">H81+7</f>
        <v>43452</v>
      </c>
      <c r="I82" s="3881">
        <f t="shared" si="1"/>
        <v>43454</v>
      </c>
      <c r="J82" s="3881">
        <f t="shared" ref="J82:J84" si="27">J81+7</f>
        <v>43460</v>
      </c>
      <c r="K82" s="3882">
        <f t="shared" si="3"/>
        <v>43461</v>
      </c>
    </row>
    <row r="83" spans="1:11">
      <c r="A83" s="3888">
        <v>52</v>
      </c>
      <c r="B83" s="3867" t="s">
        <v>436</v>
      </c>
      <c r="C83" s="3868" t="s">
        <v>1236</v>
      </c>
      <c r="D83" s="3868" t="s">
        <v>1241</v>
      </c>
      <c r="E83" s="3868" t="s">
        <v>1242</v>
      </c>
      <c r="F83" s="3886" t="s">
        <v>1764</v>
      </c>
      <c r="G83" s="3880" t="s">
        <v>1659</v>
      </c>
      <c r="H83" s="3881">
        <f t="shared" si="26"/>
        <v>43459</v>
      </c>
      <c r="I83" s="3881">
        <f t="shared" si="1"/>
        <v>43461</v>
      </c>
      <c r="J83" s="3881">
        <f t="shared" si="27"/>
        <v>43467</v>
      </c>
      <c r="K83" s="3882">
        <f t="shared" si="3"/>
        <v>43468</v>
      </c>
    </row>
    <row r="84" spans="1:11" ht="14.25" thickBot="1">
      <c r="A84" s="3889">
        <v>1</v>
      </c>
      <c r="B84" s="3890" t="s">
        <v>1243</v>
      </c>
      <c r="C84" s="3891" t="s">
        <v>1236</v>
      </c>
      <c r="D84" s="3891" t="s">
        <v>1244</v>
      </c>
      <c r="E84" s="3891" t="s">
        <v>1245</v>
      </c>
      <c r="F84" s="1335" t="s">
        <v>928</v>
      </c>
      <c r="G84" s="3892" t="s">
        <v>3607</v>
      </c>
      <c r="H84" s="3893">
        <f t="shared" si="26"/>
        <v>43466</v>
      </c>
      <c r="I84" s="3893">
        <f t="shared" si="1"/>
        <v>43468</v>
      </c>
      <c r="J84" s="3893">
        <f t="shared" si="27"/>
        <v>43474</v>
      </c>
      <c r="K84" s="3894">
        <f t="shared" si="3"/>
        <v>43475</v>
      </c>
    </row>
  </sheetData>
  <mergeCells count="13">
    <mergeCell ref="J4:K4"/>
    <mergeCell ref="H5:I5"/>
    <mergeCell ref="J5:K5"/>
    <mergeCell ref="A4:A8"/>
    <mergeCell ref="B4:B8"/>
    <mergeCell ref="C4:C8"/>
    <mergeCell ref="D6:D8"/>
    <mergeCell ref="E6:E8"/>
    <mergeCell ref="F6:F8"/>
    <mergeCell ref="G6:G8"/>
    <mergeCell ref="D4:E5"/>
    <mergeCell ref="F4:G5"/>
    <mergeCell ref="H4:I4"/>
  </mergeCells>
  <phoneticPr fontId="24" type="noConversion"/>
  <pageMargins left="0.7" right="0.7" top="0.75" bottom="0.75" header="0.3" footer="0.3"/>
  <pageSetup paperSize="9" scale="6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AG47"/>
  <sheetViews>
    <sheetView topLeftCell="A19" zoomScale="85" zoomScaleNormal="85" workbookViewId="0">
      <selection activeCell="K14" sqref="K14"/>
    </sheetView>
  </sheetViews>
  <sheetFormatPr defaultColWidth="7.875" defaultRowHeight="20.25" customHeight="1"/>
  <cols>
    <col min="1" max="1" width="20" style="3016" customWidth="1"/>
    <col min="2" max="2" width="9.125" style="3016" bestFit="1" customWidth="1"/>
    <col min="3" max="3" width="7.625" style="3016" customWidth="1"/>
    <col min="4" max="7" width="5.5" style="3016" customWidth="1"/>
    <col min="8" max="12" width="9.875" style="3016" customWidth="1"/>
    <col min="13" max="14" width="9.125" style="3016" customWidth="1"/>
    <col min="15" max="16" width="10" style="3016" customWidth="1"/>
    <col min="17" max="19" width="8.875" style="3016" customWidth="1"/>
    <col min="20" max="20" width="13.75" style="3016" customWidth="1"/>
    <col min="21" max="22" width="9.125" style="3016" customWidth="1"/>
    <col min="23" max="26" width="7.75" style="3016" customWidth="1"/>
    <col min="27" max="28" width="7.875" style="3016"/>
    <col min="29" max="30" width="8.75" style="3016" bestFit="1" customWidth="1"/>
    <col min="31" max="16384" width="7.875" style="3016"/>
  </cols>
  <sheetData>
    <row r="1" spans="1:33" s="3009" customFormat="1" ht="39.75" customHeight="1">
      <c r="A1" s="3009" t="s">
        <v>2730</v>
      </c>
      <c r="B1" s="3010"/>
      <c r="C1" s="3011"/>
      <c r="H1" s="3012"/>
      <c r="I1" s="3012"/>
      <c r="J1" s="3012"/>
      <c r="K1" s="3012"/>
      <c r="L1" s="3012"/>
      <c r="M1" s="3012"/>
      <c r="N1" s="3012"/>
      <c r="O1" s="3012"/>
      <c r="P1" s="3012"/>
    </row>
    <row r="2" spans="1:33" s="3009" customFormat="1" ht="20.25" customHeight="1">
      <c r="A2" s="3013" t="s">
        <v>2014</v>
      </c>
      <c r="B2" s="3010"/>
      <c r="C2" s="3011"/>
      <c r="H2" s="3013"/>
      <c r="I2" s="3013"/>
      <c r="J2" s="3013"/>
      <c r="K2" s="3013"/>
      <c r="L2" s="3013"/>
      <c r="M2" s="3013"/>
      <c r="N2" s="3013"/>
      <c r="O2" s="3013"/>
      <c r="Q2" s="3013"/>
    </row>
    <row r="3" spans="1:33" s="3014" customFormat="1" ht="20.25" customHeight="1" thickBot="1">
      <c r="A3" s="4877" t="s">
        <v>2015</v>
      </c>
      <c r="B3" s="4877"/>
      <c r="C3" s="4877"/>
      <c r="D3" s="4877"/>
      <c r="E3" s="4877"/>
      <c r="F3" s="4877"/>
      <c r="G3" s="4877"/>
      <c r="H3" s="4877"/>
      <c r="I3" s="4877"/>
      <c r="J3" s="4877"/>
      <c r="K3" s="4877"/>
      <c r="L3" s="4877"/>
      <c r="M3" s="4877"/>
      <c r="N3" s="4877"/>
      <c r="O3" s="4877"/>
      <c r="P3" s="4877"/>
      <c r="Q3" s="4877"/>
      <c r="R3" s="4877"/>
      <c r="S3" s="4877"/>
      <c r="T3" s="4877"/>
      <c r="U3" s="4877"/>
      <c r="V3" s="4877"/>
    </row>
    <row r="4" spans="1:33" ht="20.25" customHeight="1">
      <c r="A4" s="4878" t="s">
        <v>888</v>
      </c>
      <c r="B4" s="4880" t="s">
        <v>2778</v>
      </c>
      <c r="C4" s="4882" t="s">
        <v>2779</v>
      </c>
      <c r="D4" s="4884" t="s">
        <v>2888</v>
      </c>
      <c r="E4" s="4885"/>
      <c r="F4" s="4885"/>
      <c r="G4" s="4885"/>
      <c r="H4" s="4888" t="s">
        <v>426</v>
      </c>
      <c r="I4" s="4889"/>
      <c r="J4" s="4890" t="s">
        <v>427</v>
      </c>
      <c r="K4" s="4889"/>
      <c r="L4" s="4890" t="s">
        <v>2016</v>
      </c>
      <c r="M4" s="4889"/>
      <c r="N4" s="4890" t="s">
        <v>428</v>
      </c>
      <c r="O4" s="4889"/>
      <c r="P4" s="4891" t="s">
        <v>1856</v>
      </c>
      <c r="Q4" s="4892"/>
      <c r="R4" s="4890" t="s">
        <v>430</v>
      </c>
      <c r="S4" s="4889"/>
      <c r="T4" s="4890" t="s">
        <v>2017</v>
      </c>
      <c r="U4" s="4889"/>
      <c r="V4" s="4890" t="s">
        <v>2018</v>
      </c>
      <c r="W4" s="4889"/>
      <c r="X4" s="4890" t="s">
        <v>433</v>
      </c>
      <c r="Y4" s="4889"/>
      <c r="Z4" s="4890" t="s">
        <v>434</v>
      </c>
      <c r="AA4" s="4903"/>
      <c r="AB4" s="3015"/>
      <c r="AC4" s="3015"/>
      <c r="AD4" s="3015"/>
      <c r="AE4" s="3015"/>
      <c r="AF4" s="3015"/>
      <c r="AG4" s="3015"/>
    </row>
    <row r="5" spans="1:33" ht="20.25" customHeight="1">
      <c r="A5" s="4879"/>
      <c r="B5" s="4881"/>
      <c r="C5" s="4883"/>
      <c r="D5" s="4886"/>
      <c r="E5" s="4887"/>
      <c r="F5" s="4887"/>
      <c r="G5" s="4887"/>
      <c r="H5" s="4904" t="s">
        <v>1722</v>
      </c>
      <c r="I5" s="4905"/>
      <c r="J5" s="4906" t="s">
        <v>1721</v>
      </c>
      <c r="K5" s="4905"/>
      <c r="L5" s="4906" t="s">
        <v>2019</v>
      </c>
      <c r="M5" s="4905"/>
      <c r="N5" s="4906" t="s">
        <v>2020</v>
      </c>
      <c r="O5" s="4905"/>
      <c r="P5" s="4907" t="s">
        <v>75</v>
      </c>
      <c r="Q5" s="4908"/>
      <c r="R5" s="4906" t="s">
        <v>285</v>
      </c>
      <c r="S5" s="4905"/>
      <c r="T5" s="4906" t="s">
        <v>341</v>
      </c>
      <c r="U5" s="4905"/>
      <c r="V5" s="4906" t="s">
        <v>1724</v>
      </c>
      <c r="W5" s="4905"/>
      <c r="X5" s="4906" t="s">
        <v>4</v>
      </c>
      <c r="Y5" s="4905"/>
      <c r="Z5" s="4906" t="s">
        <v>1722</v>
      </c>
      <c r="AA5" s="4909"/>
      <c r="AB5" s="3015"/>
      <c r="AC5" s="3015"/>
      <c r="AD5" s="3015"/>
      <c r="AE5" s="3015"/>
      <c r="AF5" s="3015"/>
      <c r="AG5" s="3015"/>
    </row>
    <row r="6" spans="1:33" ht="20.25" customHeight="1">
      <c r="A6" s="4879"/>
      <c r="B6" s="4881"/>
      <c r="C6" s="4893" t="s">
        <v>2784</v>
      </c>
      <c r="D6" s="4895" t="s">
        <v>2784</v>
      </c>
      <c r="E6" s="4896"/>
      <c r="F6" s="4899" t="s">
        <v>2785</v>
      </c>
      <c r="G6" s="4900"/>
      <c r="H6" s="2984" t="s">
        <v>2889</v>
      </c>
      <c r="I6" s="2982" t="s">
        <v>2890</v>
      </c>
      <c r="J6" s="2982" t="s">
        <v>2889</v>
      </c>
      <c r="K6" s="2982" t="s">
        <v>2890</v>
      </c>
      <c r="L6" s="2982" t="s">
        <v>2889</v>
      </c>
      <c r="M6" s="2982" t="s">
        <v>2890</v>
      </c>
      <c r="N6" s="2982" t="s">
        <v>2889</v>
      </c>
      <c r="O6" s="2982" t="s">
        <v>2890</v>
      </c>
      <c r="P6" s="87" t="s">
        <v>2889</v>
      </c>
      <c r="Q6" s="87" t="s">
        <v>2890</v>
      </c>
      <c r="R6" s="2982" t="s">
        <v>2889</v>
      </c>
      <c r="S6" s="2982" t="s">
        <v>2890</v>
      </c>
      <c r="T6" s="2982" t="s">
        <v>3</v>
      </c>
      <c r="U6" s="2982" t="s">
        <v>2890</v>
      </c>
      <c r="V6" s="2982" t="s">
        <v>2889</v>
      </c>
      <c r="W6" s="2982" t="s">
        <v>2890</v>
      </c>
      <c r="X6" s="2982" t="s">
        <v>2889</v>
      </c>
      <c r="Y6" s="2982" t="s">
        <v>2890</v>
      </c>
      <c r="Z6" s="2982" t="s">
        <v>2889</v>
      </c>
      <c r="AA6" s="2983" t="s">
        <v>2890</v>
      </c>
      <c r="AB6" s="3015"/>
      <c r="AC6" s="3015"/>
      <c r="AD6" s="3015"/>
      <c r="AE6" s="3015"/>
      <c r="AF6" s="3015"/>
      <c r="AG6" s="3015"/>
    </row>
    <row r="7" spans="1:33" ht="20.25" customHeight="1">
      <c r="A7" s="4879"/>
      <c r="B7" s="4881"/>
      <c r="C7" s="4894"/>
      <c r="D7" s="4897"/>
      <c r="E7" s="4898"/>
      <c r="F7" s="4901"/>
      <c r="G7" s="4902"/>
      <c r="H7" s="2984" t="s">
        <v>12</v>
      </c>
      <c r="I7" s="2982" t="s">
        <v>12</v>
      </c>
      <c r="J7" s="2982" t="s">
        <v>12</v>
      </c>
      <c r="K7" s="2982" t="s">
        <v>7</v>
      </c>
      <c r="L7" s="2982" t="s">
        <v>8</v>
      </c>
      <c r="M7" s="2982" t="s">
        <v>8</v>
      </c>
      <c r="N7" s="2982" t="s">
        <v>9</v>
      </c>
      <c r="O7" s="2982" t="s">
        <v>9</v>
      </c>
      <c r="P7" s="87" t="s">
        <v>12</v>
      </c>
      <c r="Q7" s="87" t="s">
        <v>12</v>
      </c>
      <c r="R7" s="2982" t="s">
        <v>9</v>
      </c>
      <c r="S7" s="2982" t="s">
        <v>9</v>
      </c>
      <c r="T7" s="2982" t="s">
        <v>14</v>
      </c>
      <c r="U7" s="2982" t="s">
        <v>11</v>
      </c>
      <c r="V7" s="2982" t="s">
        <v>8</v>
      </c>
      <c r="W7" s="2982" t="s">
        <v>8</v>
      </c>
      <c r="X7" s="2982" t="s">
        <v>9</v>
      </c>
      <c r="Y7" s="2982" t="s">
        <v>10</v>
      </c>
      <c r="Z7" s="2982" t="s">
        <v>12</v>
      </c>
      <c r="AA7" s="2983" t="s">
        <v>12</v>
      </c>
      <c r="AB7" s="3015"/>
      <c r="AC7" s="3015"/>
      <c r="AD7" s="3015"/>
      <c r="AE7" s="3015"/>
      <c r="AF7" s="3015"/>
      <c r="AG7" s="3015"/>
    </row>
    <row r="8" spans="1:33" ht="20.25" customHeight="1" thickBot="1">
      <c r="A8" s="4879"/>
      <c r="B8" s="4881"/>
      <c r="C8" s="4894"/>
      <c r="D8" s="4897"/>
      <c r="E8" s="4898"/>
      <c r="F8" s="4901"/>
      <c r="G8" s="4902"/>
      <c r="H8" s="2412" t="s">
        <v>77</v>
      </c>
      <c r="I8" s="2410" t="s">
        <v>76</v>
      </c>
      <c r="J8" s="2410" t="s">
        <v>84</v>
      </c>
      <c r="K8" s="2410" t="s">
        <v>164</v>
      </c>
      <c r="L8" s="2410" t="s">
        <v>77</v>
      </c>
      <c r="M8" s="2410" t="s">
        <v>34</v>
      </c>
      <c r="N8" s="2410" t="s">
        <v>2891</v>
      </c>
      <c r="O8" s="2410" t="s">
        <v>2892</v>
      </c>
      <c r="P8" s="2411" t="s">
        <v>81</v>
      </c>
      <c r="Q8" s="2411" t="s">
        <v>2893</v>
      </c>
      <c r="R8" s="2410" t="s">
        <v>60</v>
      </c>
      <c r="S8" s="2410" t="s">
        <v>84</v>
      </c>
      <c r="T8" s="2410" t="s">
        <v>312</v>
      </c>
      <c r="U8" s="2410" t="s">
        <v>163</v>
      </c>
      <c r="V8" s="2410" t="s">
        <v>312</v>
      </c>
      <c r="W8" s="2410" t="s">
        <v>59</v>
      </c>
      <c r="X8" s="2410" t="s">
        <v>16</v>
      </c>
      <c r="Y8" s="2410" t="s">
        <v>63</v>
      </c>
      <c r="Z8" s="2410" t="s">
        <v>77</v>
      </c>
      <c r="AA8" s="2409" t="s">
        <v>76</v>
      </c>
      <c r="AB8" s="3015"/>
      <c r="AC8" s="3015"/>
      <c r="AD8" s="3015"/>
      <c r="AE8" s="3015"/>
      <c r="AF8" s="3015"/>
      <c r="AG8" s="3015"/>
    </row>
    <row r="9" spans="1:33" ht="30.2" customHeight="1">
      <c r="A9" s="2399" t="s">
        <v>2021</v>
      </c>
      <c r="B9" s="2398" t="s">
        <v>1236</v>
      </c>
      <c r="C9" s="2397" t="s">
        <v>2022</v>
      </c>
      <c r="D9" s="2396" t="s">
        <v>111</v>
      </c>
      <c r="E9" s="2396" t="s">
        <v>112</v>
      </c>
      <c r="F9" s="2396" t="s">
        <v>2023</v>
      </c>
      <c r="G9" s="2395" t="s">
        <v>1252</v>
      </c>
      <c r="H9" s="3017">
        <v>42739</v>
      </c>
      <c r="I9" s="3018">
        <v>42739</v>
      </c>
      <c r="J9" s="3018">
        <v>42739</v>
      </c>
      <c r="K9" s="3018">
        <v>42740</v>
      </c>
      <c r="L9" s="3018">
        <v>42741</v>
      </c>
      <c r="M9" s="3018">
        <v>42741</v>
      </c>
      <c r="N9" s="3018">
        <v>42742</v>
      </c>
      <c r="O9" s="3018">
        <v>42742</v>
      </c>
      <c r="P9" s="3018">
        <v>42746</v>
      </c>
      <c r="Q9" s="3019">
        <v>42746</v>
      </c>
      <c r="R9" s="3020" t="s">
        <v>2729</v>
      </c>
      <c r="S9" s="3018">
        <v>42749</v>
      </c>
      <c r="T9" s="3021" t="s">
        <v>2728</v>
      </c>
      <c r="U9" s="3022">
        <v>42752</v>
      </c>
      <c r="V9" s="3022">
        <v>42755</v>
      </c>
      <c r="W9" s="3022">
        <v>42755</v>
      </c>
      <c r="X9" s="3022">
        <v>42756</v>
      </c>
      <c r="Y9" s="3022">
        <v>42757</v>
      </c>
      <c r="Z9" s="3022">
        <v>42760</v>
      </c>
      <c r="AA9" s="3023">
        <v>42760</v>
      </c>
    </row>
    <row r="10" spans="1:33" ht="30.2" customHeight="1">
      <c r="A10" s="1390" t="s">
        <v>2024</v>
      </c>
      <c r="B10" s="1389" t="s">
        <v>1236</v>
      </c>
      <c r="C10" s="590" t="s">
        <v>2025</v>
      </c>
      <c r="D10" s="537" t="s">
        <v>28</v>
      </c>
      <c r="E10" s="537" t="s">
        <v>29</v>
      </c>
      <c r="F10" s="537" t="s">
        <v>2026</v>
      </c>
      <c r="G10" s="2394" t="s">
        <v>2027</v>
      </c>
      <c r="H10" s="3024">
        <v>42746</v>
      </c>
      <c r="I10" s="3025">
        <v>42746</v>
      </c>
      <c r="J10" s="3025">
        <v>42746</v>
      </c>
      <c r="K10" s="3025">
        <v>42747</v>
      </c>
      <c r="L10" s="3025">
        <v>42748</v>
      </c>
      <c r="M10" s="3025">
        <v>42748</v>
      </c>
      <c r="N10" s="3025">
        <v>42749</v>
      </c>
      <c r="O10" s="3025">
        <v>42749</v>
      </c>
      <c r="P10" s="3025">
        <v>42753</v>
      </c>
      <c r="Q10" s="3026">
        <v>42753</v>
      </c>
      <c r="R10" s="3027" t="s">
        <v>2727</v>
      </c>
      <c r="S10" s="3025">
        <v>42756</v>
      </c>
      <c r="T10" s="3028" t="s">
        <v>2726</v>
      </c>
      <c r="U10" s="3029">
        <v>42759</v>
      </c>
      <c r="V10" s="3029">
        <v>42762</v>
      </c>
      <c r="W10" s="3029">
        <v>42762</v>
      </c>
      <c r="X10" s="3029">
        <v>42763</v>
      </c>
      <c r="Y10" s="3029">
        <v>42764</v>
      </c>
      <c r="Z10" s="3029">
        <v>42767</v>
      </c>
      <c r="AA10" s="3030">
        <v>42767</v>
      </c>
    </row>
    <row r="11" spans="1:33" ht="30.2" customHeight="1" thickBot="1">
      <c r="A11" s="2393" t="s">
        <v>1947</v>
      </c>
      <c r="B11" s="2392" t="s">
        <v>1236</v>
      </c>
      <c r="C11" s="591" t="s">
        <v>2721</v>
      </c>
      <c r="D11" s="538" t="s">
        <v>88</v>
      </c>
      <c r="E11" s="538" t="s">
        <v>89</v>
      </c>
      <c r="F11" s="538" t="s">
        <v>1581</v>
      </c>
      <c r="G11" s="2391" t="s">
        <v>1582</v>
      </c>
      <c r="H11" s="3031">
        <v>42753</v>
      </c>
      <c r="I11" s="3032">
        <v>42753</v>
      </c>
      <c r="J11" s="3032">
        <v>42753</v>
      </c>
      <c r="K11" s="3032">
        <v>42754</v>
      </c>
      <c r="L11" s="3032">
        <v>42755</v>
      </c>
      <c r="M11" s="3032">
        <v>42755</v>
      </c>
      <c r="N11" s="3032">
        <v>42756</v>
      </c>
      <c r="O11" s="3032">
        <v>42756</v>
      </c>
      <c r="P11" s="3032">
        <v>42760</v>
      </c>
      <c r="Q11" s="3033">
        <v>42760</v>
      </c>
      <c r="R11" s="3034" t="s">
        <v>2725</v>
      </c>
      <c r="S11" s="3032">
        <v>42763</v>
      </c>
      <c r="T11" s="3035" t="s">
        <v>2724</v>
      </c>
      <c r="U11" s="3036">
        <v>42766</v>
      </c>
      <c r="V11" s="3036">
        <v>42769</v>
      </c>
      <c r="W11" s="3036">
        <v>42769</v>
      </c>
      <c r="X11" s="3036">
        <v>42770</v>
      </c>
      <c r="Y11" s="3036">
        <v>42771</v>
      </c>
      <c r="Z11" s="3036">
        <v>42774</v>
      </c>
      <c r="AA11" s="3037">
        <v>42774</v>
      </c>
    </row>
    <row r="12" spans="1:33" ht="20.25" customHeight="1">
      <c r="A12" s="2399" t="s">
        <v>2021</v>
      </c>
      <c r="B12" s="2398" t="s">
        <v>1236</v>
      </c>
      <c r="C12" s="2397" t="s">
        <v>2022</v>
      </c>
      <c r="D12" s="2396" t="s">
        <v>66</v>
      </c>
      <c r="E12" s="2396" t="s">
        <v>67</v>
      </c>
      <c r="F12" s="2396" t="s">
        <v>1388</v>
      </c>
      <c r="G12" s="2395" t="s">
        <v>1255</v>
      </c>
      <c r="H12" s="3038">
        <v>42760</v>
      </c>
      <c r="I12" s="3022">
        <v>42760</v>
      </c>
      <c r="J12" s="3022">
        <v>42760</v>
      </c>
      <c r="K12" s="3022">
        <v>42761</v>
      </c>
      <c r="L12" s="3022">
        <v>42762</v>
      </c>
      <c r="M12" s="3022">
        <v>42762</v>
      </c>
      <c r="N12" s="3022">
        <v>42763</v>
      </c>
      <c r="O12" s="3022">
        <v>42763</v>
      </c>
      <c r="P12" s="3022">
        <v>42767</v>
      </c>
      <c r="Q12" s="3022">
        <v>42767</v>
      </c>
      <c r="R12" s="3022">
        <v>42770</v>
      </c>
      <c r="S12" s="3022">
        <v>42770</v>
      </c>
      <c r="T12" s="3022">
        <v>42772</v>
      </c>
      <c r="U12" s="3022">
        <v>42773</v>
      </c>
      <c r="V12" s="3022">
        <v>42776</v>
      </c>
      <c r="W12" s="3022">
        <v>42776</v>
      </c>
      <c r="X12" s="3022">
        <v>42777</v>
      </c>
      <c r="Y12" s="3022">
        <v>42778</v>
      </c>
      <c r="Z12" s="3022">
        <v>42781</v>
      </c>
      <c r="AA12" s="3023">
        <v>42781</v>
      </c>
    </row>
    <row r="13" spans="1:33" ht="20.25" customHeight="1">
      <c r="A13" s="1390" t="s">
        <v>2024</v>
      </c>
      <c r="B13" s="1389" t="s">
        <v>1236</v>
      </c>
      <c r="C13" s="590" t="s">
        <v>2025</v>
      </c>
      <c r="D13" s="537" t="s">
        <v>120</v>
      </c>
      <c r="E13" s="537" t="s">
        <v>121</v>
      </c>
      <c r="F13" s="537" t="s">
        <v>2028</v>
      </c>
      <c r="G13" s="2394" t="s">
        <v>2029</v>
      </c>
      <c r="H13" s="3039">
        <v>42767</v>
      </c>
      <c r="I13" s="3029">
        <v>42767</v>
      </c>
      <c r="J13" s="3029">
        <v>42767</v>
      </c>
      <c r="K13" s="3029">
        <v>42768</v>
      </c>
      <c r="L13" s="3029">
        <v>42769</v>
      </c>
      <c r="M13" s="3029">
        <v>42769</v>
      </c>
      <c r="N13" s="3029">
        <v>42770</v>
      </c>
      <c r="O13" s="3029">
        <v>42770</v>
      </c>
      <c r="P13" s="3029">
        <v>42774</v>
      </c>
      <c r="Q13" s="3029">
        <v>42774</v>
      </c>
      <c r="R13" s="3029">
        <v>42777</v>
      </c>
      <c r="S13" s="3029">
        <v>42777</v>
      </c>
      <c r="T13" s="3029">
        <v>42779</v>
      </c>
      <c r="U13" s="3029">
        <v>42780</v>
      </c>
      <c r="V13" s="3029">
        <v>42783</v>
      </c>
      <c r="W13" s="3029">
        <v>42783</v>
      </c>
      <c r="X13" s="3029">
        <v>42784</v>
      </c>
      <c r="Y13" s="3029">
        <v>42785</v>
      </c>
      <c r="Z13" s="3029">
        <v>42788</v>
      </c>
      <c r="AA13" s="3030">
        <v>42788</v>
      </c>
    </row>
    <row r="14" spans="1:33" ht="40.35" customHeight="1" thickBot="1">
      <c r="A14" s="2393" t="s">
        <v>1947</v>
      </c>
      <c r="B14" s="2392" t="s">
        <v>1236</v>
      </c>
      <c r="C14" s="591" t="s">
        <v>2721</v>
      </c>
      <c r="D14" s="538" t="s">
        <v>90</v>
      </c>
      <c r="E14" s="538" t="s">
        <v>91</v>
      </c>
      <c r="F14" s="538" t="s">
        <v>1658</v>
      </c>
      <c r="G14" s="2391" t="s">
        <v>1659</v>
      </c>
      <c r="H14" s="3040">
        <v>42774</v>
      </c>
      <c r="I14" s="3036">
        <v>42774</v>
      </c>
      <c r="J14" s="3036">
        <v>42774</v>
      </c>
      <c r="K14" s="3036">
        <v>42775</v>
      </c>
      <c r="L14" s="3036">
        <v>42776</v>
      </c>
      <c r="M14" s="3036">
        <v>42776</v>
      </c>
      <c r="N14" s="3036">
        <v>42777</v>
      </c>
      <c r="O14" s="3036">
        <v>42777</v>
      </c>
      <c r="P14" s="3036">
        <v>42781</v>
      </c>
      <c r="Q14" s="3036">
        <v>42781</v>
      </c>
      <c r="R14" s="3036">
        <v>42784</v>
      </c>
      <c r="S14" s="3036">
        <v>42784</v>
      </c>
      <c r="T14" s="3036">
        <v>42786</v>
      </c>
      <c r="U14" s="3036">
        <v>42787</v>
      </c>
      <c r="V14" s="3035" t="s">
        <v>2030</v>
      </c>
      <c r="W14" s="3041" t="s">
        <v>2030</v>
      </c>
      <c r="X14" s="4913"/>
      <c r="Y14" s="4914"/>
      <c r="Z14" s="4914"/>
      <c r="AA14" s="4915"/>
    </row>
    <row r="15" spans="1:33" ht="20.25" customHeight="1">
      <c r="A15" s="2399" t="s">
        <v>2021</v>
      </c>
      <c r="B15" s="2398" t="s">
        <v>1236</v>
      </c>
      <c r="C15" s="2397" t="s">
        <v>2022</v>
      </c>
      <c r="D15" s="2396" t="s">
        <v>68</v>
      </c>
      <c r="E15" s="2396" t="s">
        <v>69</v>
      </c>
      <c r="F15" s="2396" t="s">
        <v>1578</v>
      </c>
      <c r="G15" s="2395" t="s">
        <v>1579</v>
      </c>
      <c r="H15" s="3038">
        <v>42781</v>
      </c>
      <c r="I15" s="3022">
        <v>42781</v>
      </c>
      <c r="J15" s="3022">
        <v>42781</v>
      </c>
      <c r="K15" s="3022">
        <v>42782</v>
      </c>
      <c r="L15" s="3022">
        <v>42783</v>
      </c>
      <c r="M15" s="3022">
        <v>42783</v>
      </c>
      <c r="N15" s="3022">
        <v>42784</v>
      </c>
      <c r="O15" s="3022">
        <v>42784</v>
      </c>
      <c r="P15" s="3022">
        <v>42788</v>
      </c>
      <c r="Q15" s="3022">
        <v>42788</v>
      </c>
      <c r="R15" s="3022">
        <v>42791</v>
      </c>
      <c r="S15" s="3022">
        <v>42791</v>
      </c>
      <c r="T15" s="3022">
        <v>42793</v>
      </c>
      <c r="U15" s="3022">
        <v>42794</v>
      </c>
      <c r="V15" s="3022">
        <v>42797</v>
      </c>
      <c r="W15" s="3022">
        <v>42797</v>
      </c>
      <c r="X15" s="3022">
        <v>42798</v>
      </c>
      <c r="Y15" s="3022">
        <v>42799</v>
      </c>
      <c r="Z15" s="3022">
        <v>42802</v>
      </c>
      <c r="AA15" s="3023">
        <v>42802</v>
      </c>
    </row>
    <row r="16" spans="1:33" ht="20.25" customHeight="1">
      <c r="A16" s="1390" t="s">
        <v>2024</v>
      </c>
      <c r="B16" s="1389" t="s">
        <v>1236</v>
      </c>
      <c r="C16" s="590" t="s">
        <v>2025</v>
      </c>
      <c r="D16" s="537" t="s">
        <v>122</v>
      </c>
      <c r="E16" s="537" t="s">
        <v>123</v>
      </c>
      <c r="F16" s="537" t="s">
        <v>2031</v>
      </c>
      <c r="G16" s="2394" t="s">
        <v>2032</v>
      </c>
      <c r="H16" s="3039">
        <v>42788</v>
      </c>
      <c r="I16" s="3029">
        <v>42788</v>
      </c>
      <c r="J16" s="3029">
        <v>42788</v>
      </c>
      <c r="K16" s="3029">
        <v>42789</v>
      </c>
      <c r="L16" s="3029">
        <v>42790</v>
      </c>
      <c r="M16" s="3029">
        <v>42790</v>
      </c>
      <c r="N16" s="3029">
        <v>42791</v>
      </c>
      <c r="O16" s="3029">
        <v>42791</v>
      </c>
      <c r="P16" s="3029">
        <v>42795</v>
      </c>
      <c r="Q16" s="3029">
        <v>42795</v>
      </c>
      <c r="R16" s="3029">
        <v>42798</v>
      </c>
      <c r="S16" s="3029">
        <v>42798</v>
      </c>
      <c r="T16" s="3029">
        <v>42800</v>
      </c>
      <c r="U16" s="3029">
        <v>42801</v>
      </c>
      <c r="V16" s="3029">
        <v>42804</v>
      </c>
      <c r="W16" s="3029">
        <v>42804</v>
      </c>
      <c r="X16" s="3029">
        <v>42805</v>
      </c>
      <c r="Y16" s="3029">
        <v>42806</v>
      </c>
      <c r="Z16" s="3042">
        <v>42809</v>
      </c>
      <c r="AA16" s="3043">
        <v>42809</v>
      </c>
      <c r="AD16" s="3015"/>
      <c r="AE16" s="3015"/>
    </row>
    <row r="17" spans="1:31" ht="30.2" customHeight="1" thickBot="1">
      <c r="A17" s="2393" t="s">
        <v>1947</v>
      </c>
      <c r="B17" s="2392" t="s">
        <v>1236</v>
      </c>
      <c r="C17" s="591" t="s">
        <v>2721</v>
      </c>
      <c r="D17" s="538" t="s">
        <v>780</v>
      </c>
      <c r="E17" s="538" t="s">
        <v>811</v>
      </c>
      <c r="F17" s="538" t="s">
        <v>1662</v>
      </c>
      <c r="G17" s="2391" t="s">
        <v>1663</v>
      </c>
      <c r="H17" s="4916" t="s">
        <v>2723</v>
      </c>
      <c r="I17" s="4917"/>
      <c r="J17" s="4917"/>
      <c r="K17" s="4917"/>
      <c r="L17" s="4917"/>
      <c r="M17" s="4917"/>
      <c r="N17" s="4917"/>
      <c r="O17" s="4917"/>
      <c r="P17" s="4917"/>
      <c r="Q17" s="4918"/>
      <c r="R17" s="3044" t="s">
        <v>2722</v>
      </c>
      <c r="S17" s="3045" t="s">
        <v>2722</v>
      </c>
      <c r="T17" s="3036">
        <v>42807</v>
      </c>
      <c r="U17" s="3036">
        <v>42808</v>
      </c>
      <c r="V17" s="3036">
        <v>42811</v>
      </c>
      <c r="W17" s="3036">
        <v>42811</v>
      </c>
      <c r="X17" s="3036">
        <v>42812</v>
      </c>
      <c r="Y17" s="3036">
        <v>42813</v>
      </c>
      <c r="Z17" s="3046">
        <v>42816</v>
      </c>
      <c r="AA17" s="3047">
        <v>42816</v>
      </c>
      <c r="AD17" s="3015"/>
      <c r="AE17" s="3015"/>
    </row>
    <row r="18" spans="1:31" ht="20.25" customHeight="1">
      <c r="A18" s="2399" t="s">
        <v>2021</v>
      </c>
      <c r="B18" s="2398" t="s">
        <v>1236</v>
      </c>
      <c r="C18" s="2397" t="s">
        <v>2022</v>
      </c>
      <c r="D18" s="2396" t="s">
        <v>57</v>
      </c>
      <c r="E18" s="2396" t="s">
        <v>58</v>
      </c>
      <c r="F18" s="2396" t="s">
        <v>1581</v>
      </c>
      <c r="G18" s="2395" t="s">
        <v>1582</v>
      </c>
      <c r="H18" s="3038">
        <v>42802</v>
      </c>
      <c r="I18" s="3048">
        <v>42802</v>
      </c>
      <c r="J18" s="3048">
        <v>42802</v>
      </c>
      <c r="K18" s="3022">
        <v>42803</v>
      </c>
      <c r="L18" s="3022">
        <v>42804</v>
      </c>
      <c r="M18" s="3022">
        <v>42804</v>
      </c>
      <c r="N18" s="3022">
        <v>42805</v>
      </c>
      <c r="O18" s="3022">
        <v>42805</v>
      </c>
      <c r="P18" s="3048">
        <v>42809</v>
      </c>
      <c r="Q18" s="3048">
        <v>42809</v>
      </c>
      <c r="R18" s="3022">
        <v>42812</v>
      </c>
      <c r="S18" s="3022">
        <v>42812</v>
      </c>
      <c r="T18" s="3022">
        <v>42814</v>
      </c>
      <c r="U18" s="3022">
        <v>42815</v>
      </c>
      <c r="V18" s="3022">
        <v>42818</v>
      </c>
      <c r="W18" s="3022">
        <v>42818</v>
      </c>
      <c r="X18" s="3022">
        <v>42819</v>
      </c>
      <c r="Y18" s="3022">
        <v>42820</v>
      </c>
      <c r="Z18" s="3048">
        <v>42823</v>
      </c>
      <c r="AA18" s="3049">
        <v>42823</v>
      </c>
      <c r="AD18" s="3015"/>
      <c r="AE18" s="3015"/>
    </row>
    <row r="19" spans="1:31" ht="20.25" customHeight="1">
      <c r="A19" s="1390" t="s">
        <v>2024</v>
      </c>
      <c r="B19" s="1389" t="s">
        <v>1236</v>
      </c>
      <c r="C19" s="590" t="s">
        <v>2025</v>
      </c>
      <c r="D19" s="537" t="s">
        <v>142</v>
      </c>
      <c r="E19" s="537" t="s">
        <v>143</v>
      </c>
      <c r="F19" s="537" t="s">
        <v>2033</v>
      </c>
      <c r="G19" s="2394" t="s">
        <v>2034</v>
      </c>
      <c r="H19" s="3039">
        <v>42809</v>
      </c>
      <c r="I19" s="3042">
        <v>42809</v>
      </c>
      <c r="J19" s="3042">
        <v>42809</v>
      </c>
      <c r="K19" s="3029">
        <v>42810</v>
      </c>
      <c r="L19" s="3029">
        <v>42811</v>
      </c>
      <c r="M19" s="3029">
        <v>42811</v>
      </c>
      <c r="N19" s="3029">
        <v>42812</v>
      </c>
      <c r="O19" s="3029">
        <v>42812</v>
      </c>
      <c r="P19" s="3042">
        <v>42816</v>
      </c>
      <c r="Q19" s="3042">
        <v>42816</v>
      </c>
      <c r="R19" s="3029">
        <v>42819</v>
      </c>
      <c r="S19" s="3029">
        <v>42819</v>
      </c>
      <c r="T19" s="3029">
        <v>42821</v>
      </c>
      <c r="U19" s="3029">
        <v>42822</v>
      </c>
      <c r="V19" s="3029">
        <v>42825</v>
      </c>
      <c r="W19" s="3029">
        <v>42825</v>
      </c>
      <c r="X19" s="3029">
        <v>42826</v>
      </c>
      <c r="Y19" s="3029">
        <v>42827</v>
      </c>
      <c r="Z19" s="3042">
        <v>42830</v>
      </c>
      <c r="AA19" s="3043">
        <v>42830</v>
      </c>
      <c r="AD19" s="3015"/>
      <c r="AE19" s="3015"/>
    </row>
    <row r="20" spans="1:31" ht="20.25" customHeight="1" thickBot="1">
      <c r="A20" s="2393" t="s">
        <v>1947</v>
      </c>
      <c r="B20" s="2392" t="s">
        <v>1236</v>
      </c>
      <c r="C20" s="591" t="s">
        <v>2721</v>
      </c>
      <c r="D20" s="538" t="s">
        <v>821</v>
      </c>
      <c r="E20" s="538" t="s">
        <v>779</v>
      </c>
      <c r="F20" s="538" t="s">
        <v>1761</v>
      </c>
      <c r="G20" s="2391" t="s">
        <v>1762</v>
      </c>
      <c r="H20" s="3040">
        <v>42816</v>
      </c>
      <c r="I20" s="3046">
        <v>42816</v>
      </c>
      <c r="J20" s="3046">
        <v>42816</v>
      </c>
      <c r="K20" s="3036">
        <v>42817</v>
      </c>
      <c r="L20" s="3036">
        <v>42818</v>
      </c>
      <c r="M20" s="3036">
        <v>42818</v>
      </c>
      <c r="N20" s="3036">
        <v>42819</v>
      </c>
      <c r="O20" s="3036">
        <v>42819</v>
      </c>
      <c r="P20" s="3046">
        <v>42823</v>
      </c>
      <c r="Q20" s="3046">
        <v>42823</v>
      </c>
      <c r="R20" s="3036">
        <v>42826</v>
      </c>
      <c r="S20" s="3036">
        <v>42826</v>
      </c>
      <c r="T20" s="3036">
        <v>42828</v>
      </c>
      <c r="U20" s="3036">
        <v>42829</v>
      </c>
      <c r="V20" s="3036">
        <v>42832</v>
      </c>
      <c r="W20" s="3036">
        <v>42832</v>
      </c>
      <c r="X20" s="3036">
        <v>42833</v>
      </c>
      <c r="Y20" s="3036">
        <v>42834</v>
      </c>
      <c r="Z20" s="3046">
        <v>42837</v>
      </c>
      <c r="AA20" s="3047">
        <v>42837</v>
      </c>
      <c r="AD20" s="3015"/>
      <c r="AE20" s="3015"/>
    </row>
    <row r="21" spans="1:31" ht="20.25" customHeight="1">
      <c r="A21" s="2399" t="s">
        <v>2021</v>
      </c>
      <c r="B21" s="2398" t="s">
        <v>1236</v>
      </c>
      <c r="C21" s="2397" t="s">
        <v>2022</v>
      </c>
      <c r="D21" s="2396" t="s">
        <v>28</v>
      </c>
      <c r="E21" s="2396" t="s">
        <v>29</v>
      </c>
      <c r="F21" s="2396" t="s">
        <v>1658</v>
      </c>
      <c r="G21" s="2395" t="s">
        <v>1659</v>
      </c>
      <c r="H21" s="3038">
        <v>42823</v>
      </c>
      <c r="I21" s="3048">
        <v>42823</v>
      </c>
      <c r="J21" s="3048">
        <v>42823</v>
      </c>
      <c r="K21" s="3022">
        <v>42824</v>
      </c>
      <c r="L21" s="3022">
        <v>42825</v>
      </c>
      <c r="M21" s="3022">
        <v>42825</v>
      </c>
      <c r="N21" s="3022">
        <v>42826</v>
      </c>
      <c r="O21" s="3022">
        <v>42826</v>
      </c>
      <c r="P21" s="3048">
        <v>42830</v>
      </c>
      <c r="Q21" s="3048">
        <v>42830</v>
      </c>
      <c r="R21" s="3022">
        <v>42833</v>
      </c>
      <c r="S21" s="3022">
        <v>42833</v>
      </c>
      <c r="T21" s="3022">
        <v>42835</v>
      </c>
      <c r="U21" s="3022">
        <v>42836</v>
      </c>
      <c r="V21" s="3022">
        <v>42839</v>
      </c>
      <c r="W21" s="3022">
        <v>42839</v>
      </c>
      <c r="X21" s="3022">
        <v>42840</v>
      </c>
      <c r="Y21" s="3022">
        <v>42841</v>
      </c>
      <c r="Z21" s="3048">
        <v>42844</v>
      </c>
      <c r="AA21" s="3049">
        <v>42844</v>
      </c>
    </row>
    <row r="22" spans="1:31" ht="20.25" customHeight="1">
      <c r="A22" s="1390" t="s">
        <v>2024</v>
      </c>
      <c r="B22" s="1389" t="s">
        <v>1236</v>
      </c>
      <c r="C22" s="590" t="s">
        <v>2025</v>
      </c>
      <c r="D22" s="537" t="s">
        <v>157</v>
      </c>
      <c r="E22" s="537" t="s">
        <v>158</v>
      </c>
      <c r="F22" s="537" t="s">
        <v>2035</v>
      </c>
      <c r="G22" s="2394" t="s">
        <v>2036</v>
      </c>
      <c r="H22" s="3039">
        <v>42830</v>
      </c>
      <c r="I22" s="3042">
        <v>42830</v>
      </c>
      <c r="J22" s="3042">
        <v>42830</v>
      </c>
      <c r="K22" s="3029">
        <v>42831</v>
      </c>
      <c r="L22" s="3029">
        <v>42832</v>
      </c>
      <c r="M22" s="3029">
        <v>42832</v>
      </c>
      <c r="N22" s="3029">
        <v>42833</v>
      </c>
      <c r="O22" s="3029">
        <v>42833</v>
      </c>
      <c r="P22" s="3042">
        <v>42837</v>
      </c>
      <c r="Q22" s="3042">
        <v>42837</v>
      </c>
      <c r="R22" s="3029">
        <v>42840</v>
      </c>
      <c r="S22" s="3029">
        <v>42840</v>
      </c>
      <c r="T22" s="3029">
        <v>42842</v>
      </c>
      <c r="U22" s="3029">
        <v>42843</v>
      </c>
      <c r="V22" s="3029">
        <v>42846</v>
      </c>
      <c r="W22" s="3029">
        <v>42846</v>
      </c>
      <c r="X22" s="3029">
        <v>42847</v>
      </c>
      <c r="Y22" s="3029">
        <v>42848</v>
      </c>
      <c r="Z22" s="3042">
        <v>42851</v>
      </c>
      <c r="AA22" s="3043">
        <v>42851</v>
      </c>
    </row>
    <row r="23" spans="1:31" ht="20.25" customHeight="1" thickBot="1">
      <c r="A23" s="2393" t="s">
        <v>1947</v>
      </c>
      <c r="B23" s="2392" t="s">
        <v>1236</v>
      </c>
      <c r="C23" s="591" t="s">
        <v>2721</v>
      </c>
      <c r="D23" s="538" t="s">
        <v>832</v>
      </c>
      <c r="E23" s="538" t="s">
        <v>833</v>
      </c>
      <c r="F23" s="538" t="s">
        <v>1207</v>
      </c>
      <c r="G23" s="2391" t="s">
        <v>1208</v>
      </c>
      <c r="H23" s="3040">
        <v>42837</v>
      </c>
      <c r="I23" s="3046">
        <v>42837</v>
      </c>
      <c r="J23" s="3046">
        <v>42837</v>
      </c>
      <c r="K23" s="3036">
        <v>42838</v>
      </c>
      <c r="L23" s="3036">
        <v>42839</v>
      </c>
      <c r="M23" s="3036">
        <v>42839</v>
      </c>
      <c r="N23" s="3036">
        <v>42840</v>
      </c>
      <c r="O23" s="3036">
        <v>42840</v>
      </c>
      <c r="P23" s="3046">
        <v>42844</v>
      </c>
      <c r="Q23" s="3046">
        <v>42844</v>
      </c>
      <c r="R23" s="3036">
        <v>42847</v>
      </c>
      <c r="S23" s="3036">
        <v>42847</v>
      </c>
      <c r="T23" s="3036">
        <v>42849</v>
      </c>
      <c r="U23" s="3036">
        <v>42850</v>
      </c>
      <c r="V23" s="3036">
        <v>42853</v>
      </c>
      <c r="W23" s="3036">
        <v>42853</v>
      </c>
      <c r="X23" s="3036">
        <v>42854</v>
      </c>
      <c r="Y23" s="3036">
        <v>42855</v>
      </c>
      <c r="Z23" s="3046">
        <v>42858</v>
      </c>
      <c r="AA23" s="3047">
        <v>42858</v>
      </c>
    </row>
    <row r="24" spans="1:31" ht="20.25" customHeight="1">
      <c r="A24" s="2408" t="s">
        <v>2021</v>
      </c>
      <c r="B24" s="2407" t="s">
        <v>1236</v>
      </c>
      <c r="C24" s="2406" t="s">
        <v>2022</v>
      </c>
      <c r="D24" s="2405" t="s">
        <v>120</v>
      </c>
      <c r="E24" s="2405" t="s">
        <v>121</v>
      </c>
      <c r="F24" s="2405" t="s">
        <v>1662</v>
      </c>
      <c r="G24" s="2404" t="s">
        <v>1663</v>
      </c>
      <c r="H24" s="3050">
        <v>42844</v>
      </c>
      <c r="I24" s="3051">
        <v>42844</v>
      </c>
      <c r="J24" s="3051">
        <v>42844</v>
      </c>
      <c r="K24" s="3052">
        <v>42845</v>
      </c>
      <c r="L24" s="3052">
        <v>42846</v>
      </c>
      <c r="M24" s="3052">
        <v>42846</v>
      </c>
      <c r="N24" s="3052">
        <v>42847</v>
      </c>
      <c r="O24" s="3052">
        <v>42847</v>
      </c>
      <c r="P24" s="3051">
        <v>42851</v>
      </c>
      <c r="Q24" s="3051">
        <v>42851</v>
      </c>
      <c r="R24" s="3052">
        <v>42854</v>
      </c>
      <c r="S24" s="3052">
        <v>42854</v>
      </c>
      <c r="T24" s="3052">
        <v>42856</v>
      </c>
      <c r="U24" s="3052">
        <v>42857</v>
      </c>
      <c r="V24" s="3052">
        <v>42860</v>
      </c>
      <c r="W24" s="3052">
        <v>42860</v>
      </c>
      <c r="X24" s="3052">
        <v>42861</v>
      </c>
      <c r="Y24" s="3052">
        <v>42862</v>
      </c>
      <c r="Z24" s="3051">
        <v>42865</v>
      </c>
      <c r="AA24" s="3053">
        <v>42865</v>
      </c>
    </row>
    <row r="25" spans="1:31" ht="20.25" customHeight="1">
      <c r="A25" s="1390" t="s">
        <v>2024</v>
      </c>
      <c r="B25" s="1389" t="s">
        <v>1236</v>
      </c>
      <c r="C25" s="590" t="s">
        <v>2025</v>
      </c>
      <c r="D25" s="1036" t="s">
        <v>155</v>
      </c>
      <c r="E25" s="1036" t="s">
        <v>156</v>
      </c>
      <c r="F25" s="1036" t="s">
        <v>2037</v>
      </c>
      <c r="G25" s="2400" t="s">
        <v>2038</v>
      </c>
      <c r="H25" s="3054">
        <v>42851</v>
      </c>
      <c r="I25" s="3055">
        <v>42851</v>
      </c>
      <c r="J25" s="3055">
        <v>42851</v>
      </c>
      <c r="K25" s="3056">
        <v>42852</v>
      </c>
      <c r="L25" s="3056">
        <v>42853</v>
      </c>
      <c r="M25" s="3056">
        <v>42853</v>
      </c>
      <c r="N25" s="3056">
        <v>42854</v>
      </c>
      <c r="O25" s="3056">
        <v>42854</v>
      </c>
      <c r="P25" s="3055">
        <v>42858</v>
      </c>
      <c r="Q25" s="3055">
        <v>42858</v>
      </c>
      <c r="R25" s="3056">
        <v>42861</v>
      </c>
      <c r="S25" s="3056">
        <v>42861</v>
      </c>
      <c r="T25" s="3056">
        <v>42863</v>
      </c>
      <c r="U25" s="3056">
        <v>42864</v>
      </c>
      <c r="V25" s="3056">
        <v>42867</v>
      </c>
      <c r="W25" s="3056">
        <v>42867</v>
      </c>
      <c r="X25" s="3056">
        <v>42868</v>
      </c>
      <c r="Y25" s="3056">
        <v>42869</v>
      </c>
      <c r="Z25" s="3055">
        <v>42872</v>
      </c>
      <c r="AA25" s="3057">
        <v>42872</v>
      </c>
    </row>
    <row r="26" spans="1:31" ht="20.25" customHeight="1" thickBot="1">
      <c r="A26" s="2403" t="s">
        <v>1947</v>
      </c>
      <c r="B26" s="2402" t="s">
        <v>1236</v>
      </c>
      <c r="C26" s="2401" t="s">
        <v>2721</v>
      </c>
      <c r="D26" s="1036" t="s">
        <v>840</v>
      </c>
      <c r="E26" s="1036" t="s">
        <v>841</v>
      </c>
      <c r="F26" s="1036" t="s">
        <v>1209</v>
      </c>
      <c r="G26" s="2400" t="s">
        <v>1210</v>
      </c>
      <c r="H26" s="3054">
        <v>42858</v>
      </c>
      <c r="I26" s="3055">
        <v>42858</v>
      </c>
      <c r="J26" s="3055">
        <v>42858</v>
      </c>
      <c r="K26" s="3056">
        <v>42859</v>
      </c>
      <c r="L26" s="3056">
        <v>42860</v>
      </c>
      <c r="M26" s="3056">
        <v>42860</v>
      </c>
      <c r="N26" s="3056">
        <v>42861</v>
      </c>
      <c r="O26" s="3056">
        <v>42861</v>
      </c>
      <c r="P26" s="3055">
        <v>42865</v>
      </c>
      <c r="Q26" s="3055">
        <v>42865</v>
      </c>
      <c r="R26" s="3056">
        <v>42868</v>
      </c>
      <c r="S26" s="3056">
        <v>42868</v>
      </c>
      <c r="T26" s="3056">
        <v>42870</v>
      </c>
      <c r="U26" s="3056">
        <v>42871</v>
      </c>
      <c r="V26" s="3056">
        <v>42874</v>
      </c>
      <c r="W26" s="3056">
        <v>42874</v>
      </c>
      <c r="X26" s="3056">
        <v>42875</v>
      </c>
      <c r="Y26" s="3056">
        <v>42876</v>
      </c>
      <c r="Z26" s="3055">
        <v>42879</v>
      </c>
      <c r="AA26" s="3057">
        <v>42879</v>
      </c>
    </row>
    <row r="27" spans="1:31" ht="20.25" customHeight="1">
      <c r="A27" s="2399" t="s">
        <v>2021</v>
      </c>
      <c r="B27" s="2398" t="s">
        <v>1236</v>
      </c>
      <c r="C27" s="2397" t="s">
        <v>2022</v>
      </c>
      <c r="D27" s="2396" t="s">
        <v>122</v>
      </c>
      <c r="E27" s="2396" t="s">
        <v>123</v>
      </c>
      <c r="F27" s="2396" t="s">
        <v>1761</v>
      </c>
      <c r="G27" s="2395" t="s">
        <v>1762</v>
      </c>
      <c r="H27" s="3038">
        <v>42865</v>
      </c>
      <c r="I27" s="3048">
        <v>42865</v>
      </c>
      <c r="J27" s="3048">
        <v>42865</v>
      </c>
      <c r="K27" s="3022">
        <v>42866</v>
      </c>
      <c r="L27" s="3022">
        <v>42867</v>
      </c>
      <c r="M27" s="3022">
        <v>42867</v>
      </c>
      <c r="N27" s="3022">
        <v>42868</v>
      </c>
      <c r="O27" s="3022">
        <v>42868</v>
      </c>
      <c r="P27" s="3058">
        <v>42872</v>
      </c>
      <c r="Q27" s="3058">
        <v>42872</v>
      </c>
      <c r="R27" s="3059">
        <v>42875</v>
      </c>
      <c r="S27" s="3059">
        <v>42875</v>
      </c>
      <c r="T27" s="3022">
        <v>42877</v>
      </c>
      <c r="U27" s="3022">
        <v>42878</v>
      </c>
      <c r="V27" s="3059">
        <v>42881</v>
      </c>
      <c r="W27" s="3059">
        <v>42881</v>
      </c>
      <c r="X27" s="3059">
        <v>42882</v>
      </c>
      <c r="Y27" s="3022">
        <v>42883</v>
      </c>
      <c r="Z27" s="3058">
        <v>42886</v>
      </c>
      <c r="AA27" s="3060">
        <v>42886</v>
      </c>
    </row>
    <row r="28" spans="1:31" ht="20.25" customHeight="1">
      <c r="A28" s="1390" t="s">
        <v>2024</v>
      </c>
      <c r="B28" s="1389" t="s">
        <v>1236</v>
      </c>
      <c r="C28" s="590" t="s">
        <v>2025</v>
      </c>
      <c r="D28" s="1036" t="s">
        <v>159</v>
      </c>
      <c r="E28" s="1036" t="s">
        <v>160</v>
      </c>
      <c r="F28" s="1036" t="s">
        <v>2039</v>
      </c>
      <c r="G28" s="2400" t="s">
        <v>2040</v>
      </c>
      <c r="H28" s="3039">
        <v>42872</v>
      </c>
      <c r="I28" s="3029">
        <v>42872</v>
      </c>
      <c r="J28" s="3029">
        <v>42872</v>
      </c>
      <c r="K28" s="3029">
        <v>42873</v>
      </c>
      <c r="L28" s="3029">
        <v>42874</v>
      </c>
      <c r="M28" s="3029">
        <v>42874</v>
      </c>
      <c r="N28" s="3029">
        <v>42875</v>
      </c>
      <c r="O28" s="3029">
        <v>42875</v>
      </c>
      <c r="P28" s="3029">
        <v>42879</v>
      </c>
      <c r="Q28" s="3029">
        <v>42879</v>
      </c>
      <c r="R28" s="3029">
        <v>42882</v>
      </c>
      <c r="S28" s="3029">
        <v>42882</v>
      </c>
      <c r="T28" s="3029">
        <v>42884</v>
      </c>
      <c r="U28" s="3029">
        <v>42885</v>
      </c>
      <c r="V28" s="3029">
        <v>42888</v>
      </c>
      <c r="W28" s="3029">
        <v>42888</v>
      </c>
      <c r="X28" s="3029">
        <v>42889</v>
      </c>
      <c r="Y28" s="3029">
        <v>42890</v>
      </c>
      <c r="Z28" s="3029">
        <v>42893</v>
      </c>
      <c r="AA28" s="3030">
        <v>42893</v>
      </c>
    </row>
    <row r="29" spans="1:31" ht="20.25" customHeight="1" thickBot="1">
      <c r="A29" s="2393" t="s">
        <v>1947</v>
      </c>
      <c r="B29" s="2392" t="s">
        <v>1236</v>
      </c>
      <c r="C29" s="591" t="s">
        <v>2721</v>
      </c>
      <c r="D29" s="538" t="s">
        <v>850</v>
      </c>
      <c r="E29" s="538" t="s">
        <v>851</v>
      </c>
      <c r="F29" s="538" t="s">
        <v>2026</v>
      </c>
      <c r="G29" s="2391" t="s">
        <v>2027</v>
      </c>
      <c r="H29" s="3040">
        <v>42879</v>
      </c>
      <c r="I29" s="3036">
        <v>42879</v>
      </c>
      <c r="J29" s="3036">
        <v>42879</v>
      </c>
      <c r="K29" s="3036">
        <v>42880</v>
      </c>
      <c r="L29" s="3036">
        <v>42881</v>
      </c>
      <c r="M29" s="3036">
        <v>42881</v>
      </c>
      <c r="N29" s="3036">
        <v>42882</v>
      </c>
      <c r="O29" s="3036">
        <v>42882</v>
      </c>
      <c r="P29" s="3036">
        <v>42886</v>
      </c>
      <c r="Q29" s="3036">
        <v>42886</v>
      </c>
      <c r="R29" s="3036">
        <v>42889</v>
      </c>
      <c r="S29" s="3036">
        <v>42889</v>
      </c>
      <c r="T29" s="3036">
        <v>42891</v>
      </c>
      <c r="U29" s="3036">
        <v>42892</v>
      </c>
      <c r="V29" s="3036">
        <v>42895</v>
      </c>
      <c r="W29" s="3036">
        <v>42895</v>
      </c>
      <c r="X29" s="3036">
        <v>42896</v>
      </c>
      <c r="Y29" s="3036">
        <v>42897</v>
      </c>
      <c r="Z29" s="3036">
        <v>42900</v>
      </c>
      <c r="AA29" s="3037">
        <v>42900</v>
      </c>
    </row>
    <row r="30" spans="1:31" ht="20.25" customHeight="1">
      <c r="A30" s="2408" t="s">
        <v>2021</v>
      </c>
      <c r="B30" s="2407" t="s">
        <v>1236</v>
      </c>
      <c r="C30" s="2406" t="s">
        <v>2022</v>
      </c>
      <c r="D30" s="2405" t="s">
        <v>142</v>
      </c>
      <c r="E30" s="2405" t="s">
        <v>143</v>
      </c>
      <c r="F30" s="2405" t="s">
        <v>1207</v>
      </c>
      <c r="G30" s="2404" t="s">
        <v>1208</v>
      </c>
      <c r="H30" s="3061">
        <v>42886</v>
      </c>
      <c r="I30" s="3062">
        <v>42886</v>
      </c>
      <c r="J30" s="3062">
        <v>42886</v>
      </c>
      <c r="K30" s="3062">
        <v>42887</v>
      </c>
      <c r="L30" s="3062">
        <v>42888</v>
      </c>
      <c r="M30" s="3062">
        <v>42888</v>
      </c>
      <c r="N30" s="3062">
        <v>42889</v>
      </c>
      <c r="O30" s="3062">
        <v>42889</v>
      </c>
      <c r="P30" s="3062">
        <v>42893</v>
      </c>
      <c r="Q30" s="3062">
        <v>42893</v>
      </c>
      <c r="R30" s="3062">
        <v>42896</v>
      </c>
      <c r="S30" s="3062">
        <v>42896</v>
      </c>
      <c r="T30" s="3062">
        <v>42898</v>
      </c>
      <c r="U30" s="3062">
        <v>42899</v>
      </c>
      <c r="V30" s="3062">
        <v>42902</v>
      </c>
      <c r="W30" s="3062">
        <v>42902</v>
      </c>
      <c r="X30" s="3062">
        <v>42903</v>
      </c>
      <c r="Y30" s="3062">
        <v>42904</v>
      </c>
      <c r="Z30" s="3062">
        <v>42907</v>
      </c>
      <c r="AA30" s="3063">
        <v>42907</v>
      </c>
    </row>
    <row r="31" spans="1:31" ht="20.25" customHeight="1">
      <c r="A31" s="1390" t="s">
        <v>2024</v>
      </c>
      <c r="B31" s="1389" t="s">
        <v>1236</v>
      </c>
      <c r="C31" s="590" t="s">
        <v>2025</v>
      </c>
      <c r="D31" s="1036" t="s">
        <v>161</v>
      </c>
      <c r="E31" s="1036" t="s">
        <v>162</v>
      </c>
      <c r="F31" s="1036" t="s">
        <v>2041</v>
      </c>
      <c r="G31" s="2400" t="s">
        <v>2042</v>
      </c>
      <c r="H31" s="3039">
        <v>42893</v>
      </c>
      <c r="I31" s="3029">
        <v>42893</v>
      </c>
      <c r="J31" s="3029">
        <v>42893</v>
      </c>
      <c r="K31" s="3029">
        <v>42894</v>
      </c>
      <c r="L31" s="3029">
        <v>42895</v>
      </c>
      <c r="M31" s="3029">
        <v>42895</v>
      </c>
      <c r="N31" s="3029">
        <v>42896</v>
      </c>
      <c r="O31" s="3029">
        <v>42896</v>
      </c>
      <c r="P31" s="3029">
        <v>42900</v>
      </c>
      <c r="Q31" s="3029">
        <v>42900</v>
      </c>
      <c r="R31" s="3029">
        <v>42903</v>
      </c>
      <c r="S31" s="3029">
        <v>42903</v>
      </c>
      <c r="T31" s="3029">
        <v>42905</v>
      </c>
      <c r="U31" s="3029">
        <v>42906</v>
      </c>
      <c r="V31" s="3029">
        <v>42909</v>
      </c>
      <c r="W31" s="3029">
        <v>42909</v>
      </c>
      <c r="X31" s="3029">
        <v>42910</v>
      </c>
      <c r="Y31" s="3029">
        <v>42911</v>
      </c>
      <c r="Z31" s="3029">
        <v>42914</v>
      </c>
      <c r="AA31" s="3030">
        <v>42914</v>
      </c>
    </row>
    <row r="32" spans="1:31" ht="20.25" customHeight="1" thickBot="1">
      <c r="A32" s="2403" t="s">
        <v>1947</v>
      </c>
      <c r="B32" s="2402" t="s">
        <v>1236</v>
      </c>
      <c r="C32" s="2401" t="s">
        <v>2721</v>
      </c>
      <c r="D32" s="1036" t="s">
        <v>952</v>
      </c>
      <c r="E32" s="1036" t="s">
        <v>953</v>
      </c>
      <c r="F32" s="1036" t="s">
        <v>2028</v>
      </c>
      <c r="G32" s="2400" t="s">
        <v>2029</v>
      </c>
      <c r="H32" s="3054">
        <v>42900</v>
      </c>
      <c r="I32" s="3056">
        <v>42900</v>
      </c>
      <c r="J32" s="3056">
        <v>42900</v>
      </c>
      <c r="K32" s="3056">
        <v>42901</v>
      </c>
      <c r="L32" s="3056">
        <v>42902</v>
      </c>
      <c r="M32" s="3056">
        <v>42902</v>
      </c>
      <c r="N32" s="3056">
        <v>42903</v>
      </c>
      <c r="O32" s="3056">
        <v>42903</v>
      </c>
      <c r="P32" s="3056">
        <v>42907</v>
      </c>
      <c r="Q32" s="3056">
        <v>42907</v>
      </c>
      <c r="R32" s="3056">
        <v>42910</v>
      </c>
      <c r="S32" s="3056">
        <v>42910</v>
      </c>
      <c r="T32" s="3056">
        <v>42912</v>
      </c>
      <c r="U32" s="3056">
        <v>42913</v>
      </c>
      <c r="V32" s="3056">
        <v>42916</v>
      </c>
      <c r="W32" s="3056">
        <v>42916</v>
      </c>
      <c r="X32" s="3056">
        <v>42917</v>
      </c>
      <c r="Y32" s="3056">
        <v>42918</v>
      </c>
      <c r="Z32" s="3056">
        <v>42921</v>
      </c>
      <c r="AA32" s="3064">
        <v>42921</v>
      </c>
      <c r="AB32" s="3065"/>
    </row>
    <row r="33" spans="1:28" ht="20.25" customHeight="1">
      <c r="A33" s="2399" t="s">
        <v>2021</v>
      </c>
      <c r="B33" s="2398" t="s">
        <v>1236</v>
      </c>
      <c r="C33" s="2397" t="s">
        <v>2022</v>
      </c>
      <c r="D33" s="2396" t="s">
        <v>157</v>
      </c>
      <c r="E33" s="2396" t="s">
        <v>158</v>
      </c>
      <c r="F33" s="2396" t="s">
        <v>1209</v>
      </c>
      <c r="G33" s="2395" t="s">
        <v>1210</v>
      </c>
      <c r="H33" s="3038">
        <v>42907</v>
      </c>
      <c r="I33" s="3022">
        <v>42907</v>
      </c>
      <c r="J33" s="3022">
        <v>42907</v>
      </c>
      <c r="K33" s="3022">
        <v>42908</v>
      </c>
      <c r="L33" s="3022">
        <v>42909</v>
      </c>
      <c r="M33" s="3022">
        <v>42909</v>
      </c>
      <c r="N33" s="3022">
        <v>42910</v>
      </c>
      <c r="O33" s="3022">
        <v>42910</v>
      </c>
      <c r="P33" s="3022">
        <v>42914</v>
      </c>
      <c r="Q33" s="3022">
        <v>42914</v>
      </c>
      <c r="R33" s="3022">
        <v>42917</v>
      </c>
      <c r="S33" s="3022">
        <v>42917</v>
      </c>
      <c r="T33" s="3022">
        <v>42919</v>
      </c>
      <c r="U33" s="3022">
        <v>42920</v>
      </c>
      <c r="V33" s="3022">
        <v>42923</v>
      </c>
      <c r="W33" s="3022">
        <v>42923</v>
      </c>
      <c r="X33" s="3022">
        <v>42924</v>
      </c>
      <c r="Y33" s="3022">
        <v>42925</v>
      </c>
      <c r="Z33" s="3022">
        <v>42928</v>
      </c>
      <c r="AA33" s="3023">
        <v>42928</v>
      </c>
      <c r="AB33" s="3065"/>
    </row>
    <row r="34" spans="1:28" ht="20.25" customHeight="1">
      <c r="A34" s="1390" t="s">
        <v>2024</v>
      </c>
      <c r="B34" s="1389" t="s">
        <v>1236</v>
      </c>
      <c r="C34" s="590" t="s">
        <v>2025</v>
      </c>
      <c r="D34" s="537" t="s">
        <v>145</v>
      </c>
      <c r="E34" s="537" t="s">
        <v>146</v>
      </c>
      <c r="F34" s="537" t="s">
        <v>2043</v>
      </c>
      <c r="G34" s="2394" t="s">
        <v>2044</v>
      </c>
      <c r="H34" s="3039">
        <v>42914</v>
      </c>
      <c r="I34" s="3029">
        <v>42914</v>
      </c>
      <c r="J34" s="3029">
        <v>42914</v>
      </c>
      <c r="K34" s="3029">
        <v>42915</v>
      </c>
      <c r="L34" s="3029">
        <v>42916</v>
      </c>
      <c r="M34" s="3029">
        <v>42916</v>
      </c>
      <c r="N34" s="3029">
        <v>42917</v>
      </c>
      <c r="O34" s="3029">
        <v>42917</v>
      </c>
      <c r="P34" s="3029">
        <v>42921</v>
      </c>
      <c r="Q34" s="3029">
        <v>42921</v>
      </c>
      <c r="R34" s="3029">
        <v>42924</v>
      </c>
      <c r="S34" s="3029">
        <v>42924</v>
      </c>
      <c r="T34" s="3029">
        <v>42926</v>
      </c>
      <c r="U34" s="3029">
        <v>42927</v>
      </c>
      <c r="V34" s="3029">
        <v>42930</v>
      </c>
      <c r="W34" s="3029">
        <v>42930</v>
      </c>
      <c r="X34" s="3029">
        <v>42931</v>
      </c>
      <c r="Y34" s="3029">
        <v>42932</v>
      </c>
      <c r="Z34" s="3029">
        <v>42935</v>
      </c>
      <c r="AA34" s="3030">
        <v>42935</v>
      </c>
      <c r="AB34" s="3065"/>
    </row>
    <row r="35" spans="1:28" ht="20.25" customHeight="1" thickBot="1">
      <c r="A35" s="2393" t="s">
        <v>1947</v>
      </c>
      <c r="B35" s="2392" t="s">
        <v>1236</v>
      </c>
      <c r="C35" s="591" t="s">
        <v>2721</v>
      </c>
      <c r="D35" s="538" t="s">
        <v>802</v>
      </c>
      <c r="E35" s="538" t="s">
        <v>803</v>
      </c>
      <c r="F35" s="538" t="s">
        <v>2031</v>
      </c>
      <c r="G35" s="2391" t="s">
        <v>2032</v>
      </c>
      <c r="H35" s="3040">
        <v>42921</v>
      </c>
      <c r="I35" s="3036">
        <v>42921</v>
      </c>
      <c r="J35" s="3036">
        <v>42921</v>
      </c>
      <c r="K35" s="3036">
        <v>42922</v>
      </c>
      <c r="L35" s="3036">
        <v>42923</v>
      </c>
      <c r="M35" s="3036">
        <v>42923</v>
      </c>
      <c r="N35" s="3036">
        <v>42924</v>
      </c>
      <c r="O35" s="3036">
        <v>42924</v>
      </c>
      <c r="P35" s="3036">
        <v>42928</v>
      </c>
      <c r="Q35" s="3036">
        <v>42928</v>
      </c>
      <c r="R35" s="3036">
        <v>42931</v>
      </c>
      <c r="S35" s="3036">
        <v>42931</v>
      </c>
      <c r="T35" s="3036">
        <v>42933</v>
      </c>
      <c r="U35" s="3036">
        <v>42934</v>
      </c>
      <c r="V35" s="3036">
        <v>42937</v>
      </c>
      <c r="W35" s="3036">
        <v>42937</v>
      </c>
      <c r="X35" s="3036">
        <v>42938</v>
      </c>
      <c r="Y35" s="3036">
        <v>42939</v>
      </c>
      <c r="Z35" s="3036">
        <v>42942</v>
      </c>
      <c r="AA35" s="3037">
        <v>42942</v>
      </c>
      <c r="AB35" s="3065"/>
    </row>
    <row r="38" spans="1:28" ht="20.25" customHeight="1" thickBot="1">
      <c r="A38" s="3066" t="s">
        <v>2894</v>
      </c>
      <c r="I38" s="3067"/>
      <c r="J38" s="3067"/>
      <c r="K38" s="3067"/>
      <c r="L38" s="3067"/>
      <c r="M38" s="3067"/>
      <c r="N38" s="3067"/>
      <c r="O38" s="3067"/>
      <c r="P38" s="3067"/>
      <c r="Q38" s="3067"/>
      <c r="R38" s="3067"/>
      <c r="S38" s="3067"/>
      <c r="T38" s="3067"/>
    </row>
    <row r="39" spans="1:28" ht="20.25" customHeight="1">
      <c r="A39" s="3068" t="s">
        <v>434</v>
      </c>
      <c r="B39" s="4919" t="s">
        <v>2045</v>
      </c>
      <c r="C39" s="4920"/>
      <c r="D39" s="4920"/>
      <c r="E39" s="4920"/>
      <c r="F39" s="4920"/>
      <c r="G39" s="4920"/>
      <c r="H39" s="4921"/>
      <c r="I39" s="3067"/>
      <c r="J39" s="3067"/>
      <c r="K39" s="3067"/>
      <c r="L39" s="3067"/>
      <c r="M39" s="3067"/>
      <c r="N39" s="3067"/>
      <c r="O39" s="3067"/>
      <c r="P39" s="3067"/>
      <c r="Q39" s="3067"/>
      <c r="R39" s="4922"/>
      <c r="S39" s="4922"/>
      <c r="T39" s="4922"/>
    </row>
    <row r="40" spans="1:28" ht="20.25" customHeight="1">
      <c r="A40" s="3069" t="s">
        <v>427</v>
      </c>
      <c r="B40" s="4923" t="s">
        <v>2046</v>
      </c>
      <c r="C40" s="4924"/>
      <c r="D40" s="4924"/>
      <c r="E40" s="4924"/>
      <c r="F40" s="4924"/>
      <c r="G40" s="4924"/>
      <c r="H40" s="4925"/>
      <c r="I40" s="3067"/>
      <c r="J40" s="3067"/>
      <c r="K40" s="3067"/>
      <c r="L40" s="3067"/>
      <c r="M40" s="3067"/>
      <c r="N40" s="3070"/>
      <c r="O40" s="3071"/>
      <c r="P40" s="3071"/>
      <c r="Q40" s="3067"/>
      <c r="R40" s="3070"/>
      <c r="S40" s="3071"/>
      <c r="T40" s="3071"/>
    </row>
    <row r="41" spans="1:28" ht="20.25" customHeight="1">
      <c r="A41" s="3069" t="s">
        <v>2016</v>
      </c>
      <c r="B41" s="4923" t="s">
        <v>2047</v>
      </c>
      <c r="C41" s="4924"/>
      <c r="D41" s="4924"/>
      <c r="E41" s="4924"/>
      <c r="F41" s="4924"/>
      <c r="G41" s="4924"/>
      <c r="H41" s="4925"/>
      <c r="I41" s="3067"/>
      <c r="J41" s="3067"/>
      <c r="K41" s="3067"/>
      <c r="L41" s="3067"/>
      <c r="M41" s="3067"/>
      <c r="N41" s="3067"/>
      <c r="O41" s="3067"/>
      <c r="P41" s="3067"/>
      <c r="Q41" s="3067"/>
      <c r="R41" s="3067"/>
      <c r="S41" s="3067"/>
      <c r="T41" s="3067"/>
    </row>
    <row r="42" spans="1:28" ht="20.25" customHeight="1">
      <c r="A42" s="3069" t="s">
        <v>428</v>
      </c>
      <c r="B42" s="4923" t="s">
        <v>2048</v>
      </c>
      <c r="C42" s="4924"/>
      <c r="D42" s="4924"/>
      <c r="E42" s="4924"/>
      <c r="F42" s="4924"/>
      <c r="G42" s="4924"/>
      <c r="H42" s="4925"/>
      <c r="I42" s="3067"/>
      <c r="J42" s="3067"/>
      <c r="K42" s="3067"/>
      <c r="L42" s="3067"/>
      <c r="M42" s="3067"/>
      <c r="N42" s="3067"/>
      <c r="O42" s="3067"/>
      <c r="P42" s="3067"/>
      <c r="Q42" s="3067"/>
      <c r="R42" s="3067"/>
      <c r="S42" s="3067"/>
      <c r="T42" s="3067"/>
    </row>
    <row r="43" spans="1:28" ht="20.25" customHeight="1">
      <c r="A43" s="3069" t="s">
        <v>1856</v>
      </c>
      <c r="B43" s="4923" t="s">
        <v>2049</v>
      </c>
      <c r="C43" s="4924"/>
      <c r="D43" s="4924"/>
      <c r="E43" s="4924"/>
      <c r="F43" s="4924"/>
      <c r="G43" s="4924"/>
      <c r="H43" s="4925"/>
      <c r="I43" s="3067"/>
      <c r="J43" s="3067"/>
      <c r="K43" s="3067"/>
      <c r="L43" s="3067"/>
      <c r="M43" s="3067"/>
      <c r="N43" s="3067"/>
      <c r="O43" s="3067"/>
      <c r="P43" s="3067"/>
      <c r="Q43" s="3067"/>
      <c r="R43" s="3067"/>
      <c r="S43" s="3067"/>
      <c r="T43" s="3067"/>
    </row>
    <row r="44" spans="1:28" ht="20.25" customHeight="1">
      <c r="A44" s="3069" t="s">
        <v>430</v>
      </c>
      <c r="B44" s="4923" t="s">
        <v>2050</v>
      </c>
      <c r="C44" s="4924"/>
      <c r="D44" s="4924"/>
      <c r="E44" s="4924"/>
      <c r="F44" s="4924"/>
      <c r="G44" s="4924"/>
      <c r="H44" s="4925"/>
      <c r="I44" s="3067"/>
      <c r="J44" s="3067"/>
      <c r="K44" s="3067"/>
      <c r="L44" s="3067"/>
      <c r="M44" s="3067"/>
      <c r="N44" s="3067"/>
      <c r="O44" s="3067"/>
      <c r="P44" s="3067"/>
      <c r="Q44" s="3067"/>
      <c r="R44" s="3067"/>
      <c r="S44" s="3067"/>
      <c r="T44" s="3067"/>
    </row>
    <row r="45" spans="1:28" ht="20.25" customHeight="1">
      <c r="A45" s="3069" t="s">
        <v>2051</v>
      </c>
      <c r="B45" s="4923" t="s">
        <v>2052</v>
      </c>
      <c r="C45" s="4924"/>
      <c r="D45" s="4924"/>
      <c r="E45" s="4924"/>
      <c r="F45" s="4924"/>
      <c r="G45" s="4924"/>
      <c r="H45" s="4925"/>
      <c r="I45" s="3067"/>
      <c r="J45" s="3067"/>
      <c r="K45" s="3067"/>
      <c r="L45" s="3067"/>
      <c r="M45" s="3067"/>
      <c r="N45" s="3067"/>
      <c r="O45" s="3067"/>
      <c r="P45" s="3067"/>
      <c r="Q45" s="3067"/>
      <c r="R45" s="3067"/>
      <c r="S45" s="3067"/>
      <c r="T45" s="3067"/>
    </row>
    <row r="46" spans="1:28" ht="20.25" customHeight="1">
      <c r="A46" s="3069" t="s">
        <v>2018</v>
      </c>
      <c r="B46" s="4923" t="s">
        <v>2053</v>
      </c>
      <c r="C46" s="4924"/>
      <c r="D46" s="4924"/>
      <c r="E46" s="4924"/>
      <c r="F46" s="4924"/>
      <c r="G46" s="4924"/>
      <c r="H46" s="4925"/>
    </row>
    <row r="47" spans="1:28" ht="20.25" customHeight="1" thickBot="1">
      <c r="A47" s="3072" t="s">
        <v>433</v>
      </c>
      <c r="B47" s="4910" t="s">
        <v>2054</v>
      </c>
      <c r="C47" s="4911"/>
      <c r="D47" s="4911"/>
      <c r="E47" s="4911"/>
      <c r="F47" s="4911"/>
      <c r="G47" s="4911"/>
      <c r="H47" s="4912"/>
    </row>
  </sheetData>
  <autoFilter ref="A4:AA47"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  <filterColumn colId="19" showButton="0"/>
    <filterColumn colId="21" showButton="0"/>
    <filterColumn colId="23" showButton="0"/>
    <filterColumn colId="25" showButton="0"/>
  </autoFilter>
  <mergeCells count="40">
    <mergeCell ref="B47:H47"/>
    <mergeCell ref="X14:AA14"/>
    <mergeCell ref="H17:Q17"/>
    <mergeCell ref="B39:H39"/>
    <mergeCell ref="R39:T39"/>
    <mergeCell ref="B40:H40"/>
    <mergeCell ref="B41:H41"/>
    <mergeCell ref="B42:H42"/>
    <mergeCell ref="B43:H43"/>
    <mergeCell ref="B44:H44"/>
    <mergeCell ref="B45:H45"/>
    <mergeCell ref="B46:H46"/>
    <mergeCell ref="X4:Y4"/>
    <mergeCell ref="Z4:AA4"/>
    <mergeCell ref="H5:I5"/>
    <mergeCell ref="J5:K5"/>
    <mergeCell ref="L5:M5"/>
    <mergeCell ref="N5:O5"/>
    <mergeCell ref="P5:Q5"/>
    <mergeCell ref="R4:S4"/>
    <mergeCell ref="T4:U4"/>
    <mergeCell ref="R5:S5"/>
    <mergeCell ref="T5:U5"/>
    <mergeCell ref="V5:W5"/>
    <mergeCell ref="X5:Y5"/>
    <mergeCell ref="Z5:AA5"/>
    <mergeCell ref="A3:V3"/>
    <mergeCell ref="A4:A8"/>
    <mergeCell ref="B4:B8"/>
    <mergeCell ref="C4:C5"/>
    <mergeCell ref="D4:G5"/>
    <mergeCell ref="H4:I4"/>
    <mergeCell ref="J4:K4"/>
    <mergeCell ref="L4:M4"/>
    <mergeCell ref="N4:O4"/>
    <mergeCell ref="P4:Q4"/>
    <mergeCell ref="V4:W4"/>
    <mergeCell ref="C6:C8"/>
    <mergeCell ref="D6:E8"/>
    <mergeCell ref="F6:G8"/>
  </mergeCells>
  <phoneticPr fontId="24" type="noConversion"/>
  <pageMargins left="0.31496062992126" right="0.511811023622047" top="0.74803149606299202" bottom="0.74803149606299202" header="0.31496062992126" footer="0.31496062992126"/>
  <pageSetup paperSize="9" scale="47" orientation="landscape" r:id="rId1"/>
  <colBreaks count="1" manualBreakCount="1">
    <brk id="2" max="17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AJ32"/>
  <sheetViews>
    <sheetView topLeftCell="A13" workbookViewId="0">
      <selection activeCell="C36" sqref="C36"/>
    </sheetView>
  </sheetViews>
  <sheetFormatPr defaultRowHeight="13.5"/>
  <cols>
    <col min="1" max="1" width="3.875" customWidth="1"/>
    <col min="2" max="2" width="21.5" customWidth="1"/>
  </cols>
  <sheetData>
    <row r="1" spans="1:36" ht="15.75">
      <c r="A1" s="497" t="s">
        <v>566</v>
      </c>
      <c r="B1" s="497"/>
      <c r="C1" s="497"/>
      <c r="D1" s="498"/>
      <c r="E1" s="499"/>
      <c r="F1" s="499"/>
      <c r="G1" s="499"/>
      <c r="H1" s="499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98"/>
      <c r="V1" s="98"/>
      <c r="W1" s="98"/>
      <c r="X1" s="98"/>
      <c r="Y1" s="500"/>
      <c r="Z1" s="500"/>
      <c r="AA1" s="500"/>
      <c r="AB1" s="500"/>
      <c r="AC1" s="500"/>
      <c r="AD1" s="500"/>
      <c r="AE1" s="500"/>
      <c r="AF1" s="500"/>
      <c r="AG1" s="98"/>
      <c r="AH1" s="98"/>
      <c r="AI1" s="820"/>
      <c r="AJ1" s="820"/>
    </row>
    <row r="2" spans="1:36" ht="15.75">
      <c r="A2" s="497" t="s">
        <v>567</v>
      </c>
      <c r="B2" s="497"/>
      <c r="C2" s="497"/>
      <c r="D2" s="498"/>
      <c r="E2" s="499"/>
      <c r="F2" s="499"/>
      <c r="G2" s="499"/>
      <c r="H2" s="499"/>
      <c r="I2" s="498"/>
      <c r="J2" s="498"/>
      <c r="K2" s="498"/>
      <c r="L2" s="498"/>
      <c r="M2" s="498"/>
      <c r="N2" s="498"/>
      <c r="O2" s="498"/>
      <c r="P2" s="498"/>
      <c r="Q2" s="498"/>
      <c r="R2" s="498"/>
      <c r="S2" s="497"/>
      <c r="T2" s="498"/>
      <c r="U2" s="498"/>
      <c r="V2" s="498"/>
      <c r="W2" s="498"/>
      <c r="X2" s="498"/>
      <c r="Y2" s="498"/>
      <c r="Z2" s="498"/>
      <c r="AA2" s="498"/>
      <c r="AB2" s="498"/>
      <c r="AC2" s="498"/>
      <c r="AD2" s="498"/>
      <c r="AE2" s="498"/>
      <c r="AF2" s="498"/>
      <c r="AG2" s="498"/>
      <c r="AH2" s="498"/>
      <c r="AI2" s="820"/>
      <c r="AJ2" s="820"/>
    </row>
    <row r="3" spans="1:36" ht="16.5" thickBot="1">
      <c r="A3" s="497"/>
      <c r="B3" s="497"/>
      <c r="C3" s="497"/>
      <c r="D3" s="498"/>
      <c r="E3" s="499"/>
      <c r="F3" s="499"/>
      <c r="G3" s="499"/>
      <c r="H3" s="499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7"/>
      <c r="T3" s="498"/>
      <c r="U3" s="498"/>
      <c r="V3" s="498"/>
      <c r="W3" s="498"/>
      <c r="X3" s="498"/>
      <c r="Y3" s="498" t="s">
        <v>47</v>
      </c>
      <c r="Z3" s="498" t="s">
        <v>48</v>
      </c>
      <c r="AA3" s="498"/>
      <c r="AB3" s="498"/>
      <c r="AC3" s="498"/>
      <c r="AD3" s="498"/>
      <c r="AE3" s="498"/>
      <c r="AF3" s="498"/>
      <c r="AG3" s="498"/>
      <c r="AH3" s="498"/>
      <c r="AI3" s="820"/>
      <c r="AJ3" s="820"/>
    </row>
    <row r="4" spans="1:36" ht="15.75">
      <c r="A4" s="4934" t="s">
        <v>463</v>
      </c>
      <c r="B4" s="4938" t="s">
        <v>0</v>
      </c>
      <c r="C4" s="4941" t="s">
        <v>94</v>
      </c>
      <c r="D4" s="4944" t="s">
        <v>551</v>
      </c>
      <c r="E4" s="4947" t="s">
        <v>18</v>
      </c>
      <c r="F4" s="4948"/>
      <c r="G4" s="4948"/>
      <c r="H4" s="4948"/>
      <c r="I4" s="4948"/>
      <c r="J4" s="4948"/>
      <c r="K4" s="4948"/>
      <c r="L4" s="4949"/>
      <c r="M4" s="4932" t="s">
        <v>568</v>
      </c>
      <c r="N4" s="4933"/>
      <c r="O4" s="4933" t="s">
        <v>569</v>
      </c>
      <c r="P4" s="4933"/>
      <c r="Q4" s="4933" t="s">
        <v>570</v>
      </c>
      <c r="R4" s="4933"/>
      <c r="S4" s="4933" t="s">
        <v>571</v>
      </c>
      <c r="T4" s="4933"/>
      <c r="U4" s="4926" t="s">
        <v>572</v>
      </c>
      <c r="V4" s="4926"/>
      <c r="W4" s="4926" t="s">
        <v>573</v>
      </c>
      <c r="X4" s="4926"/>
      <c r="Y4" s="4933" t="s">
        <v>574</v>
      </c>
      <c r="Z4" s="4953"/>
      <c r="AA4" s="4953" t="s">
        <v>1705</v>
      </c>
      <c r="AB4" s="4932"/>
      <c r="AC4" s="4933" t="s">
        <v>573</v>
      </c>
      <c r="AD4" s="4933"/>
      <c r="AE4" s="4954" t="s">
        <v>572</v>
      </c>
      <c r="AF4" s="4926"/>
      <c r="AG4" s="4933" t="s">
        <v>575</v>
      </c>
      <c r="AH4" s="4933"/>
      <c r="AI4" s="4926" t="s">
        <v>568</v>
      </c>
      <c r="AJ4" s="4927"/>
    </row>
    <row r="5" spans="1:36" ht="15.75">
      <c r="A5" s="4935"/>
      <c r="B5" s="4939"/>
      <c r="C5" s="4942"/>
      <c r="D5" s="4945"/>
      <c r="E5" s="4950"/>
      <c r="F5" s="4951"/>
      <c r="G5" s="4951"/>
      <c r="H5" s="4951"/>
      <c r="I5" s="4951"/>
      <c r="J5" s="4951"/>
      <c r="K5" s="4951"/>
      <c r="L5" s="4952"/>
      <c r="M5" s="4956" t="s">
        <v>576</v>
      </c>
      <c r="N5" s="4959"/>
      <c r="O5" s="4959" t="s">
        <v>173</v>
      </c>
      <c r="P5" s="4959"/>
      <c r="Q5" s="4959" t="s">
        <v>220</v>
      </c>
      <c r="R5" s="4959"/>
      <c r="S5" s="4959" t="s">
        <v>766</v>
      </c>
      <c r="T5" s="4959"/>
      <c r="U5" s="4928" t="s">
        <v>83</v>
      </c>
      <c r="V5" s="4970"/>
      <c r="W5" s="4928" t="s">
        <v>103</v>
      </c>
      <c r="X5" s="4970"/>
      <c r="Y5" s="4959" t="s">
        <v>577</v>
      </c>
      <c r="Z5" s="4955"/>
      <c r="AA5" s="4955" t="s">
        <v>1183</v>
      </c>
      <c r="AB5" s="4956"/>
      <c r="AC5" s="4955" t="s">
        <v>103</v>
      </c>
      <c r="AD5" s="4956"/>
      <c r="AE5" s="4957" t="s">
        <v>83</v>
      </c>
      <c r="AF5" s="4958"/>
      <c r="AG5" s="4959" t="s">
        <v>6</v>
      </c>
      <c r="AH5" s="4959"/>
      <c r="AI5" s="4928" t="s">
        <v>576</v>
      </c>
      <c r="AJ5" s="4929"/>
    </row>
    <row r="6" spans="1:36" ht="15.75">
      <c r="A6" s="4936"/>
      <c r="B6" s="4939"/>
      <c r="C6" s="4942"/>
      <c r="D6" s="4945" t="s">
        <v>35</v>
      </c>
      <c r="E6" s="4960" t="s">
        <v>49</v>
      </c>
      <c r="F6" s="4961"/>
      <c r="G6" s="4961"/>
      <c r="H6" s="4961"/>
      <c r="I6" s="4964" t="s">
        <v>19</v>
      </c>
      <c r="J6" s="4964"/>
      <c r="K6" s="4964"/>
      <c r="L6" s="4965"/>
      <c r="M6" s="3213" t="s">
        <v>470</v>
      </c>
      <c r="N6" s="3212" t="s">
        <v>1</v>
      </c>
      <c r="O6" s="3212" t="s">
        <v>470</v>
      </c>
      <c r="P6" s="3212" t="s">
        <v>1</v>
      </c>
      <c r="Q6" s="3212" t="s">
        <v>470</v>
      </c>
      <c r="R6" s="3212" t="s">
        <v>1</v>
      </c>
      <c r="S6" s="3212" t="s">
        <v>470</v>
      </c>
      <c r="T6" s="3212" t="s">
        <v>1</v>
      </c>
      <c r="U6" s="2286" t="s">
        <v>470</v>
      </c>
      <c r="V6" s="2286" t="s">
        <v>1</v>
      </c>
      <c r="W6" s="2286" t="s">
        <v>470</v>
      </c>
      <c r="X6" s="2286" t="s">
        <v>1</v>
      </c>
      <c r="Y6" s="3212" t="s">
        <v>470</v>
      </c>
      <c r="Z6" s="3214" t="s">
        <v>1</v>
      </c>
      <c r="AA6" s="3214" t="s">
        <v>3</v>
      </c>
      <c r="AB6" s="3214" t="s">
        <v>1</v>
      </c>
      <c r="AC6" s="3212" t="s">
        <v>470</v>
      </c>
      <c r="AD6" s="3212" t="s">
        <v>1</v>
      </c>
      <c r="AE6" s="3213" t="s">
        <v>470</v>
      </c>
      <c r="AF6" s="3212" t="s">
        <v>1</v>
      </c>
      <c r="AG6" s="3212" t="s">
        <v>470</v>
      </c>
      <c r="AH6" s="3212" t="s">
        <v>1</v>
      </c>
      <c r="AI6" s="2286" t="s">
        <v>470</v>
      </c>
      <c r="AJ6" s="2287" t="s">
        <v>1</v>
      </c>
    </row>
    <row r="7" spans="1:36" ht="15.75">
      <c r="A7" s="4936"/>
      <c r="B7" s="4939"/>
      <c r="C7" s="4942"/>
      <c r="D7" s="4945"/>
      <c r="E7" s="4960"/>
      <c r="F7" s="4961"/>
      <c r="G7" s="4961"/>
      <c r="H7" s="4961"/>
      <c r="I7" s="4966"/>
      <c r="J7" s="4966"/>
      <c r="K7" s="4966"/>
      <c r="L7" s="4967"/>
      <c r="M7" s="3213" t="s">
        <v>12</v>
      </c>
      <c r="N7" s="3213" t="s">
        <v>7</v>
      </c>
      <c r="O7" s="3212" t="s">
        <v>8</v>
      </c>
      <c r="P7" s="3212" t="s">
        <v>9</v>
      </c>
      <c r="Q7" s="3212" t="s">
        <v>474</v>
      </c>
      <c r="R7" s="3212" t="s">
        <v>1602</v>
      </c>
      <c r="S7" s="3212" t="s">
        <v>7</v>
      </c>
      <c r="T7" s="2286" t="s">
        <v>7</v>
      </c>
      <c r="U7" s="2286" t="s">
        <v>12</v>
      </c>
      <c r="V7" s="3212" t="s">
        <v>12</v>
      </c>
      <c r="W7" s="3212" t="s">
        <v>7</v>
      </c>
      <c r="X7" s="2286" t="s">
        <v>8</v>
      </c>
      <c r="Y7" s="3212" t="s">
        <v>7</v>
      </c>
      <c r="Z7" s="3214" t="s">
        <v>9</v>
      </c>
      <c r="AA7" s="3214" t="s">
        <v>14</v>
      </c>
      <c r="AB7" s="3214" t="s">
        <v>11</v>
      </c>
      <c r="AC7" s="3212" t="s">
        <v>9</v>
      </c>
      <c r="AD7" s="3212" t="s">
        <v>10</v>
      </c>
      <c r="AE7" s="3213" t="s">
        <v>10</v>
      </c>
      <c r="AF7" s="3212" t="s">
        <v>14</v>
      </c>
      <c r="AG7" s="3212" t="s">
        <v>8</v>
      </c>
      <c r="AH7" s="3212" t="s">
        <v>9</v>
      </c>
      <c r="AI7" s="3212" t="s">
        <v>12</v>
      </c>
      <c r="AJ7" s="2288" t="s">
        <v>7</v>
      </c>
    </row>
    <row r="8" spans="1:36" ht="16.5" thickBot="1">
      <c r="A8" s="4937"/>
      <c r="B8" s="4940"/>
      <c r="C8" s="4943"/>
      <c r="D8" s="4946"/>
      <c r="E8" s="4962"/>
      <c r="F8" s="4963"/>
      <c r="G8" s="4963"/>
      <c r="H8" s="4963"/>
      <c r="I8" s="4968"/>
      <c r="J8" s="4968"/>
      <c r="K8" s="4968"/>
      <c r="L8" s="4969"/>
      <c r="M8" s="2317" t="s">
        <v>16</v>
      </c>
      <c r="N8" s="3242" t="s">
        <v>15</v>
      </c>
      <c r="O8" s="3242" t="s">
        <v>209</v>
      </c>
      <c r="P8" s="3242" t="s">
        <v>85</v>
      </c>
      <c r="Q8" s="3242" t="s">
        <v>221</v>
      </c>
      <c r="R8" s="3242" t="s">
        <v>221</v>
      </c>
      <c r="S8" s="3242" t="s">
        <v>60</v>
      </c>
      <c r="T8" s="3242" t="s">
        <v>59</v>
      </c>
      <c r="U8" s="3242" t="s">
        <v>63</v>
      </c>
      <c r="V8" s="3242" t="s">
        <v>84</v>
      </c>
      <c r="W8" s="3242" t="s">
        <v>76</v>
      </c>
      <c r="X8" s="3242" t="s">
        <v>76</v>
      </c>
      <c r="Y8" s="3242" t="s">
        <v>77</v>
      </c>
      <c r="Z8" s="3243" t="s">
        <v>84</v>
      </c>
      <c r="AA8" s="3243" t="s">
        <v>15</v>
      </c>
      <c r="AB8" s="3243" t="s">
        <v>217</v>
      </c>
      <c r="AC8" s="3242" t="s">
        <v>81</v>
      </c>
      <c r="AD8" s="3242" t="s">
        <v>81</v>
      </c>
      <c r="AE8" s="2317" t="s">
        <v>209</v>
      </c>
      <c r="AF8" s="3242" t="s">
        <v>312</v>
      </c>
      <c r="AG8" s="3242" t="s">
        <v>217</v>
      </c>
      <c r="AH8" s="3242" t="s">
        <v>85</v>
      </c>
      <c r="AI8" s="3242" t="s">
        <v>16</v>
      </c>
      <c r="AJ8" s="3244" t="s">
        <v>77</v>
      </c>
    </row>
    <row r="9" spans="1:36" ht="15.75">
      <c r="A9" s="2319">
        <v>50</v>
      </c>
      <c r="B9" s="2320" t="s">
        <v>1706</v>
      </c>
      <c r="C9" s="2294" t="s">
        <v>55</v>
      </c>
      <c r="D9" s="2295" t="s">
        <v>1707</v>
      </c>
      <c r="E9" s="2290" t="s">
        <v>765</v>
      </c>
      <c r="F9" s="2291" t="s">
        <v>47</v>
      </c>
      <c r="G9" s="2292" t="s">
        <v>765</v>
      </c>
      <c r="H9" s="2291" t="s">
        <v>48</v>
      </c>
      <c r="I9" s="2293" t="s">
        <v>1918</v>
      </c>
      <c r="J9" s="2294" t="s">
        <v>47</v>
      </c>
      <c r="K9" s="2292" t="s">
        <v>1918</v>
      </c>
      <c r="L9" s="2322" t="s">
        <v>48</v>
      </c>
      <c r="M9" s="2315">
        <v>43083</v>
      </c>
      <c r="N9" s="2296">
        <v>43084</v>
      </c>
      <c r="O9" s="2296">
        <v>43085</v>
      </c>
      <c r="P9" s="2296">
        <v>43086</v>
      </c>
      <c r="Q9" s="2296">
        <v>43087</v>
      </c>
      <c r="R9" s="2296">
        <v>43088</v>
      </c>
      <c r="S9" s="2296">
        <v>43091</v>
      </c>
      <c r="T9" s="2296">
        <v>43091</v>
      </c>
      <c r="U9" s="2296">
        <v>43097</v>
      </c>
      <c r="V9" s="2296">
        <v>43097</v>
      </c>
      <c r="W9" s="2296">
        <v>43098</v>
      </c>
      <c r="X9" s="2296">
        <v>43099</v>
      </c>
      <c r="Y9" s="2296">
        <v>43105</v>
      </c>
      <c r="Z9" s="2296">
        <v>43107</v>
      </c>
      <c r="AA9" s="2296">
        <v>43109</v>
      </c>
      <c r="AB9" s="2296">
        <v>43110</v>
      </c>
      <c r="AC9" s="2296">
        <v>43114</v>
      </c>
      <c r="AD9" s="2296">
        <v>43115</v>
      </c>
      <c r="AE9" s="2296">
        <v>43115</v>
      </c>
      <c r="AF9" s="2296">
        <v>43116</v>
      </c>
      <c r="AG9" s="2296">
        <v>43120</v>
      </c>
      <c r="AH9" s="2296">
        <v>43121</v>
      </c>
      <c r="AI9" s="2296">
        <v>43125</v>
      </c>
      <c r="AJ9" s="2297">
        <v>43126</v>
      </c>
    </row>
    <row r="10" spans="1:36" ht="15.75">
      <c r="A10" s="2298">
        <v>51</v>
      </c>
      <c r="B10" s="3213" t="s">
        <v>1543</v>
      </c>
      <c r="C10" s="2323" t="s">
        <v>578</v>
      </c>
      <c r="D10" s="2288" t="s">
        <v>1544</v>
      </c>
      <c r="E10" s="2299" t="s">
        <v>1091</v>
      </c>
      <c r="F10" s="2300" t="s">
        <v>47</v>
      </c>
      <c r="G10" s="2301" t="s">
        <v>1091</v>
      </c>
      <c r="H10" s="2300" t="s">
        <v>48</v>
      </c>
      <c r="I10" s="2293" t="s">
        <v>2662</v>
      </c>
      <c r="J10" s="2294" t="s">
        <v>47</v>
      </c>
      <c r="K10" s="2292" t="s">
        <v>2662</v>
      </c>
      <c r="L10" s="2322" t="s">
        <v>48</v>
      </c>
      <c r="M10" s="2316">
        <v>43090</v>
      </c>
      <c r="N10" s="2302">
        <v>43091</v>
      </c>
      <c r="O10" s="2302">
        <v>43092</v>
      </c>
      <c r="P10" s="2302">
        <v>43093</v>
      </c>
      <c r="Q10" s="2302">
        <v>43094</v>
      </c>
      <c r="R10" s="2302">
        <v>43095</v>
      </c>
      <c r="S10" s="2302">
        <v>43098</v>
      </c>
      <c r="T10" s="2302">
        <v>43098</v>
      </c>
      <c r="U10" s="2302">
        <v>43104</v>
      </c>
      <c r="V10" s="2302">
        <v>43104</v>
      </c>
      <c r="W10" s="2302">
        <v>43105</v>
      </c>
      <c r="X10" s="2302">
        <v>43106</v>
      </c>
      <c r="Y10" s="2302">
        <v>43112</v>
      </c>
      <c r="Z10" s="2302">
        <v>43114</v>
      </c>
      <c r="AA10" s="2302">
        <v>43116</v>
      </c>
      <c r="AB10" s="2302">
        <v>43117</v>
      </c>
      <c r="AC10" s="2302">
        <v>43121</v>
      </c>
      <c r="AD10" s="2302">
        <v>43122</v>
      </c>
      <c r="AE10" s="2302">
        <v>43122</v>
      </c>
      <c r="AF10" s="2302">
        <v>43123</v>
      </c>
      <c r="AG10" s="2302">
        <v>43127</v>
      </c>
      <c r="AH10" s="2302">
        <v>43128</v>
      </c>
      <c r="AI10" s="2302">
        <v>43132</v>
      </c>
      <c r="AJ10" s="2303">
        <v>43133</v>
      </c>
    </row>
    <row r="11" spans="1:36" ht="15.75">
      <c r="A11" s="2298">
        <v>52</v>
      </c>
      <c r="B11" s="3213" t="s">
        <v>2663</v>
      </c>
      <c r="C11" s="3212" t="s">
        <v>98</v>
      </c>
      <c r="D11" s="2288" t="s">
        <v>2664</v>
      </c>
      <c r="E11" s="2299" t="s">
        <v>564</v>
      </c>
      <c r="F11" s="2300" t="s">
        <v>47</v>
      </c>
      <c r="G11" s="2301" t="s">
        <v>564</v>
      </c>
      <c r="H11" s="2300" t="s">
        <v>48</v>
      </c>
      <c r="I11" s="3215" t="s">
        <v>564</v>
      </c>
      <c r="J11" s="3212" t="s">
        <v>47</v>
      </c>
      <c r="K11" s="2301" t="s">
        <v>564</v>
      </c>
      <c r="L11" s="3214" t="s">
        <v>48</v>
      </c>
      <c r="M11" s="2316">
        <v>43097</v>
      </c>
      <c r="N11" s="2302">
        <v>43098</v>
      </c>
      <c r="O11" s="2302">
        <v>43099</v>
      </c>
      <c r="P11" s="2302">
        <v>43100</v>
      </c>
      <c r="Q11" s="2302">
        <v>43101</v>
      </c>
      <c r="R11" s="2302">
        <v>43102</v>
      </c>
      <c r="S11" s="2302">
        <v>43105</v>
      </c>
      <c r="T11" s="2302">
        <v>43105</v>
      </c>
      <c r="U11" s="2302">
        <v>43111</v>
      </c>
      <c r="V11" s="2302">
        <v>43111</v>
      </c>
      <c r="W11" s="2302">
        <v>43112</v>
      </c>
      <c r="X11" s="2302">
        <v>43113</v>
      </c>
      <c r="Y11" s="2302">
        <v>43119</v>
      </c>
      <c r="Z11" s="2302">
        <v>43121</v>
      </c>
      <c r="AA11" s="2302">
        <v>43123</v>
      </c>
      <c r="AB11" s="2302">
        <v>43124</v>
      </c>
      <c r="AC11" s="2302">
        <v>43128</v>
      </c>
      <c r="AD11" s="2302">
        <v>43129</v>
      </c>
      <c r="AE11" s="2302">
        <v>43129</v>
      </c>
      <c r="AF11" s="2302">
        <v>43130</v>
      </c>
      <c r="AG11" s="2302">
        <v>43134</v>
      </c>
      <c r="AH11" s="2302">
        <v>43135</v>
      </c>
      <c r="AI11" s="2302">
        <v>43139</v>
      </c>
      <c r="AJ11" s="2303">
        <v>43140</v>
      </c>
    </row>
    <row r="12" spans="1:36" ht="15.75">
      <c r="A12" s="2298">
        <v>1</v>
      </c>
      <c r="B12" s="3213" t="s">
        <v>1708</v>
      </c>
      <c r="C12" s="3212" t="s">
        <v>583</v>
      </c>
      <c r="D12" s="2288" t="s">
        <v>1709</v>
      </c>
      <c r="E12" s="2299" t="s">
        <v>599</v>
      </c>
      <c r="F12" s="2300" t="s">
        <v>47</v>
      </c>
      <c r="G12" s="2301" t="s">
        <v>599</v>
      </c>
      <c r="H12" s="2300" t="s">
        <v>48</v>
      </c>
      <c r="I12" s="3215" t="s">
        <v>1073</v>
      </c>
      <c r="J12" s="3212" t="s">
        <v>47</v>
      </c>
      <c r="K12" s="3215" t="s">
        <v>1073</v>
      </c>
      <c r="L12" s="3214" t="s">
        <v>48</v>
      </c>
      <c r="M12" s="2316">
        <v>43104</v>
      </c>
      <c r="N12" s="2302">
        <v>43105</v>
      </c>
      <c r="O12" s="2302">
        <v>43106</v>
      </c>
      <c r="P12" s="2302">
        <v>43107</v>
      </c>
      <c r="Q12" s="2302">
        <v>43108</v>
      </c>
      <c r="R12" s="2302">
        <v>43109</v>
      </c>
      <c r="S12" s="2302">
        <v>43112</v>
      </c>
      <c r="T12" s="2302">
        <v>43112</v>
      </c>
      <c r="U12" s="2302">
        <v>43118</v>
      </c>
      <c r="V12" s="2302">
        <v>43118</v>
      </c>
      <c r="W12" s="2302">
        <v>43119</v>
      </c>
      <c r="X12" s="2302">
        <v>43120</v>
      </c>
      <c r="Y12" s="2302">
        <v>43126</v>
      </c>
      <c r="Z12" s="2302">
        <v>43128</v>
      </c>
      <c r="AA12" s="2302">
        <v>43130</v>
      </c>
      <c r="AB12" s="2302">
        <v>43131</v>
      </c>
      <c r="AC12" s="2302">
        <v>43135</v>
      </c>
      <c r="AD12" s="2302">
        <v>43136</v>
      </c>
      <c r="AE12" s="2302">
        <v>43136</v>
      </c>
      <c r="AF12" s="2302">
        <v>43137</v>
      </c>
      <c r="AG12" s="2302">
        <v>43141</v>
      </c>
      <c r="AH12" s="2302">
        <v>43142</v>
      </c>
      <c r="AI12" s="2302">
        <v>43146</v>
      </c>
      <c r="AJ12" s="2303">
        <v>43147</v>
      </c>
    </row>
    <row r="13" spans="1:36" ht="15.75">
      <c r="A13" s="2298">
        <v>2</v>
      </c>
      <c r="B13" s="3213" t="s">
        <v>1916</v>
      </c>
      <c r="C13" s="3212" t="s">
        <v>186</v>
      </c>
      <c r="D13" s="2288" t="s">
        <v>1917</v>
      </c>
      <c r="E13" s="2299" t="s">
        <v>1073</v>
      </c>
      <c r="F13" s="2300" t="s">
        <v>47</v>
      </c>
      <c r="G13" s="2301" t="s">
        <v>1073</v>
      </c>
      <c r="H13" s="2300" t="s">
        <v>48</v>
      </c>
      <c r="I13" s="3215" t="s">
        <v>1919</v>
      </c>
      <c r="J13" s="3212" t="s">
        <v>47</v>
      </c>
      <c r="K13" s="3215" t="s">
        <v>1919</v>
      </c>
      <c r="L13" s="3214" t="s">
        <v>48</v>
      </c>
      <c r="M13" s="2316">
        <v>43111</v>
      </c>
      <c r="N13" s="2302">
        <v>43112</v>
      </c>
      <c r="O13" s="2302">
        <v>43113</v>
      </c>
      <c r="P13" s="2302">
        <v>43114</v>
      </c>
      <c r="Q13" s="2302">
        <v>43115</v>
      </c>
      <c r="R13" s="2302">
        <v>43116</v>
      </c>
      <c r="S13" s="2302">
        <v>43119</v>
      </c>
      <c r="T13" s="2302">
        <v>43119</v>
      </c>
      <c r="U13" s="2302">
        <v>43125</v>
      </c>
      <c r="V13" s="2302">
        <v>43125</v>
      </c>
      <c r="W13" s="2302">
        <v>43126</v>
      </c>
      <c r="X13" s="2302">
        <v>43127</v>
      </c>
      <c r="Y13" s="2302">
        <v>43133</v>
      </c>
      <c r="Z13" s="2302">
        <v>43135</v>
      </c>
      <c r="AA13" s="2302">
        <v>43137</v>
      </c>
      <c r="AB13" s="2302">
        <v>43138</v>
      </c>
      <c r="AC13" s="2302">
        <v>43142</v>
      </c>
      <c r="AD13" s="2302">
        <v>43143</v>
      </c>
      <c r="AE13" s="2302">
        <v>43143</v>
      </c>
      <c r="AF13" s="2302">
        <v>43144</v>
      </c>
      <c r="AG13" s="2302">
        <v>43148</v>
      </c>
      <c r="AH13" s="2302">
        <v>43149</v>
      </c>
      <c r="AI13" s="2302">
        <v>43153</v>
      </c>
      <c r="AJ13" s="2303">
        <v>43154</v>
      </c>
    </row>
    <row r="14" spans="1:36" ht="16.5" thickBot="1">
      <c r="A14" s="2313">
        <v>3</v>
      </c>
      <c r="B14" s="2314" t="s">
        <v>1547</v>
      </c>
      <c r="C14" s="3245" t="s">
        <v>583</v>
      </c>
      <c r="D14" s="3246" t="s">
        <v>1548</v>
      </c>
      <c r="E14" s="3247" t="s">
        <v>1084</v>
      </c>
      <c r="F14" s="3248" t="s">
        <v>47</v>
      </c>
      <c r="G14" s="3249" t="s">
        <v>1084</v>
      </c>
      <c r="H14" s="3248" t="s">
        <v>48</v>
      </c>
      <c r="I14" s="2304" t="s">
        <v>746</v>
      </c>
      <c r="J14" s="3245" t="s">
        <v>47</v>
      </c>
      <c r="K14" s="3249" t="s">
        <v>746</v>
      </c>
      <c r="L14" s="3250" t="s">
        <v>48</v>
      </c>
      <c r="M14" s="3251">
        <v>43118</v>
      </c>
      <c r="N14" s="3252">
        <v>43119</v>
      </c>
      <c r="O14" s="3252">
        <v>43120</v>
      </c>
      <c r="P14" s="3252">
        <v>43121</v>
      </c>
      <c r="Q14" s="3252">
        <v>43122</v>
      </c>
      <c r="R14" s="3252">
        <v>43123</v>
      </c>
      <c r="S14" s="3252">
        <v>43126</v>
      </c>
      <c r="T14" s="3252">
        <v>43126</v>
      </c>
      <c r="U14" s="3252">
        <v>43132</v>
      </c>
      <c r="V14" s="3252">
        <v>43132</v>
      </c>
      <c r="W14" s="3252">
        <v>43133</v>
      </c>
      <c r="X14" s="3252">
        <v>43134</v>
      </c>
      <c r="Y14" s="3252">
        <v>43140</v>
      </c>
      <c r="Z14" s="3252">
        <v>43142</v>
      </c>
      <c r="AA14" s="4930" t="s">
        <v>193</v>
      </c>
      <c r="AB14" s="4931"/>
      <c r="AC14" s="3252">
        <v>43149</v>
      </c>
      <c r="AD14" s="3252">
        <v>43150</v>
      </c>
      <c r="AE14" s="3252">
        <v>43150</v>
      </c>
      <c r="AF14" s="3252">
        <v>43151</v>
      </c>
      <c r="AG14" s="3252">
        <v>43155</v>
      </c>
      <c r="AH14" s="3252">
        <v>43156</v>
      </c>
      <c r="AI14" s="3252">
        <v>43160</v>
      </c>
      <c r="AJ14" s="3253">
        <v>43161</v>
      </c>
    </row>
    <row r="15" spans="1:36" ht="15.75">
      <c r="A15" s="2319">
        <v>4</v>
      </c>
      <c r="B15" s="2320" t="s">
        <v>1706</v>
      </c>
      <c r="C15" s="2294" t="s">
        <v>55</v>
      </c>
      <c r="D15" s="2295" t="s">
        <v>1707</v>
      </c>
      <c r="E15" s="2290" t="s">
        <v>2665</v>
      </c>
      <c r="F15" s="2291" t="s">
        <v>47</v>
      </c>
      <c r="G15" s="2292" t="s">
        <v>2665</v>
      </c>
      <c r="H15" s="2291" t="s">
        <v>48</v>
      </c>
      <c r="I15" s="2293" t="s">
        <v>2656</v>
      </c>
      <c r="J15" s="2294" t="s">
        <v>47</v>
      </c>
      <c r="K15" s="2292" t="s">
        <v>2656</v>
      </c>
      <c r="L15" s="2322" t="s">
        <v>48</v>
      </c>
      <c r="M15" s="2315">
        <v>43125</v>
      </c>
      <c r="N15" s="2296">
        <v>43126</v>
      </c>
      <c r="O15" s="2296">
        <v>43127</v>
      </c>
      <c r="P15" s="2296">
        <v>43128</v>
      </c>
      <c r="Q15" s="2296">
        <v>43129</v>
      </c>
      <c r="R15" s="2296">
        <v>43130</v>
      </c>
      <c r="S15" s="2296">
        <v>43133</v>
      </c>
      <c r="T15" s="2296">
        <v>43133</v>
      </c>
      <c r="U15" s="2296">
        <v>43139</v>
      </c>
      <c r="V15" s="2296">
        <v>43139</v>
      </c>
      <c r="W15" s="2296">
        <v>43140</v>
      </c>
      <c r="X15" s="2296">
        <v>43141</v>
      </c>
      <c r="Y15" s="2296">
        <v>43147</v>
      </c>
      <c r="Z15" s="2296">
        <v>43149</v>
      </c>
      <c r="AA15" s="2296">
        <v>43151</v>
      </c>
      <c r="AB15" s="2296">
        <v>43152</v>
      </c>
      <c r="AC15" s="2296">
        <v>43156</v>
      </c>
      <c r="AD15" s="2296">
        <v>43157</v>
      </c>
      <c r="AE15" s="2296">
        <v>43157</v>
      </c>
      <c r="AF15" s="2296">
        <v>43158</v>
      </c>
      <c r="AG15" s="2296">
        <v>43162</v>
      </c>
      <c r="AH15" s="2296">
        <v>43163</v>
      </c>
      <c r="AI15" s="2296">
        <v>43167</v>
      </c>
      <c r="AJ15" s="2297">
        <v>43168</v>
      </c>
    </row>
    <row r="16" spans="1:36" ht="15.75">
      <c r="A16" s="2298">
        <v>5</v>
      </c>
      <c r="B16" s="3213" t="s">
        <v>1543</v>
      </c>
      <c r="C16" s="2323" t="s">
        <v>578</v>
      </c>
      <c r="D16" s="2288" t="s">
        <v>1544</v>
      </c>
      <c r="E16" s="2299" t="s">
        <v>1092</v>
      </c>
      <c r="F16" s="2300" t="s">
        <v>47</v>
      </c>
      <c r="G16" s="2301" t="s">
        <v>1092</v>
      </c>
      <c r="H16" s="2300" t="s">
        <v>48</v>
      </c>
      <c r="I16" s="2293" t="s">
        <v>2666</v>
      </c>
      <c r="J16" s="2294" t="s">
        <v>47</v>
      </c>
      <c r="K16" s="2292" t="s">
        <v>2666</v>
      </c>
      <c r="L16" s="2322" t="s">
        <v>48</v>
      </c>
      <c r="M16" s="2316">
        <v>43132</v>
      </c>
      <c r="N16" s="2302">
        <v>43133</v>
      </c>
      <c r="O16" s="2302">
        <v>43134</v>
      </c>
      <c r="P16" s="2302">
        <v>43135</v>
      </c>
      <c r="Q16" s="2302">
        <v>43136</v>
      </c>
      <c r="R16" s="2302">
        <v>43137</v>
      </c>
      <c r="S16" s="2302">
        <v>43140</v>
      </c>
      <c r="T16" s="2302">
        <v>43140</v>
      </c>
      <c r="U16" s="2302">
        <v>43146</v>
      </c>
      <c r="V16" s="2302">
        <v>43146</v>
      </c>
      <c r="W16" s="2302">
        <v>43147</v>
      </c>
      <c r="X16" s="2302">
        <v>43148</v>
      </c>
      <c r="Y16" s="2302">
        <v>43154</v>
      </c>
      <c r="Z16" s="2302">
        <v>43156</v>
      </c>
      <c r="AA16" s="2302">
        <v>43158</v>
      </c>
      <c r="AB16" s="2302">
        <v>43159</v>
      </c>
      <c r="AC16" s="2302">
        <v>43163</v>
      </c>
      <c r="AD16" s="2302">
        <v>43164</v>
      </c>
      <c r="AE16" s="2302">
        <v>43164</v>
      </c>
      <c r="AF16" s="2302">
        <v>43165</v>
      </c>
      <c r="AG16" s="2302">
        <v>43169</v>
      </c>
      <c r="AH16" s="2302">
        <v>43170</v>
      </c>
      <c r="AI16" s="2302">
        <v>43174</v>
      </c>
      <c r="AJ16" s="2303">
        <v>43175</v>
      </c>
    </row>
    <row r="17" spans="1:36" ht="15.75">
      <c r="A17" s="2298">
        <v>6</v>
      </c>
      <c r="B17" s="3213" t="s">
        <v>2663</v>
      </c>
      <c r="C17" s="3212" t="s">
        <v>98</v>
      </c>
      <c r="D17" s="2288" t="s">
        <v>2664</v>
      </c>
      <c r="E17" s="2299" t="s">
        <v>580</v>
      </c>
      <c r="F17" s="2300" t="s">
        <v>47</v>
      </c>
      <c r="G17" s="2301" t="s">
        <v>580</v>
      </c>
      <c r="H17" s="2300" t="s">
        <v>48</v>
      </c>
      <c r="I17" s="3215" t="s">
        <v>580</v>
      </c>
      <c r="J17" s="3212" t="s">
        <v>47</v>
      </c>
      <c r="K17" s="2301" t="s">
        <v>580</v>
      </c>
      <c r="L17" s="3214" t="s">
        <v>48</v>
      </c>
      <c r="M17" s="2316">
        <v>43139</v>
      </c>
      <c r="N17" s="2302">
        <v>43140</v>
      </c>
      <c r="O17" s="2302">
        <v>43141</v>
      </c>
      <c r="P17" s="2302">
        <v>43142</v>
      </c>
      <c r="Q17" s="2302">
        <v>43143</v>
      </c>
      <c r="R17" s="2302">
        <v>43144</v>
      </c>
      <c r="S17" s="2302">
        <v>43147</v>
      </c>
      <c r="T17" s="2302">
        <v>43147</v>
      </c>
      <c r="U17" s="2302">
        <v>43153</v>
      </c>
      <c r="V17" s="2302">
        <v>43153</v>
      </c>
      <c r="W17" s="2302">
        <v>43154</v>
      </c>
      <c r="X17" s="2302">
        <v>43155</v>
      </c>
      <c r="Y17" s="2302">
        <v>43161</v>
      </c>
      <c r="Z17" s="2302">
        <v>43163</v>
      </c>
      <c r="AA17" s="2302">
        <v>43165</v>
      </c>
      <c r="AB17" s="2302">
        <v>43166</v>
      </c>
      <c r="AC17" s="2302">
        <v>43170</v>
      </c>
      <c r="AD17" s="2302">
        <v>43171</v>
      </c>
      <c r="AE17" s="2302">
        <v>43171</v>
      </c>
      <c r="AF17" s="2302">
        <v>43172</v>
      </c>
      <c r="AG17" s="2302">
        <v>43176</v>
      </c>
      <c r="AH17" s="2302">
        <v>43177</v>
      </c>
      <c r="AI17" s="2302">
        <v>43181</v>
      </c>
      <c r="AJ17" s="2303">
        <v>43182</v>
      </c>
    </row>
    <row r="18" spans="1:36" ht="15.75">
      <c r="A18" s="2298">
        <v>7</v>
      </c>
      <c r="B18" s="3213" t="s">
        <v>1708</v>
      </c>
      <c r="C18" s="3212" t="s">
        <v>583</v>
      </c>
      <c r="D18" s="2288" t="s">
        <v>1709</v>
      </c>
      <c r="E18" s="2299"/>
      <c r="F18" s="2300" t="s">
        <v>47</v>
      </c>
      <c r="G18" s="2301"/>
      <c r="H18" s="2300" t="s">
        <v>48</v>
      </c>
      <c r="I18" s="3215"/>
      <c r="J18" s="3212" t="s">
        <v>47</v>
      </c>
      <c r="K18" s="3215"/>
      <c r="L18" s="3214" t="s">
        <v>48</v>
      </c>
      <c r="M18" s="3254"/>
      <c r="N18" s="3255"/>
      <c r="O18" s="3255"/>
      <c r="P18" s="3255"/>
      <c r="Q18" s="3255"/>
      <c r="R18" s="3255"/>
      <c r="S18" s="3255"/>
      <c r="T18" s="3255"/>
      <c r="U18" s="3255"/>
      <c r="V18" s="3255"/>
      <c r="W18" s="3255"/>
      <c r="X18" s="3255"/>
      <c r="Y18" s="3255"/>
      <c r="Z18" s="3255"/>
      <c r="AA18" s="3255"/>
      <c r="AB18" s="3255"/>
      <c r="AC18" s="3255"/>
      <c r="AD18" s="3255"/>
      <c r="AE18" s="3255"/>
      <c r="AF18" s="3255"/>
      <c r="AG18" s="3255"/>
      <c r="AH18" s="3255"/>
      <c r="AI18" s="3255"/>
      <c r="AJ18" s="3256"/>
    </row>
    <row r="19" spans="1:36" ht="15.75">
      <c r="A19" s="2298">
        <v>8</v>
      </c>
      <c r="B19" s="3213" t="s">
        <v>1916</v>
      </c>
      <c r="C19" s="3212" t="s">
        <v>186</v>
      </c>
      <c r="D19" s="2288" t="s">
        <v>1917</v>
      </c>
      <c r="E19" s="2299"/>
      <c r="F19" s="2300" t="s">
        <v>47</v>
      </c>
      <c r="G19" s="2301"/>
      <c r="H19" s="2300" t="s">
        <v>48</v>
      </c>
      <c r="I19" s="3215"/>
      <c r="J19" s="3212" t="s">
        <v>47</v>
      </c>
      <c r="K19" s="3215"/>
      <c r="L19" s="3214" t="s">
        <v>48</v>
      </c>
      <c r="M19" s="3254"/>
      <c r="N19" s="3255"/>
      <c r="O19" s="3255"/>
      <c r="P19" s="3255"/>
      <c r="Q19" s="3255"/>
      <c r="R19" s="3255"/>
      <c r="S19" s="3255"/>
      <c r="T19" s="3255"/>
      <c r="U19" s="3255"/>
      <c r="V19" s="3255"/>
      <c r="W19" s="3255"/>
      <c r="X19" s="3255"/>
      <c r="Y19" s="3255"/>
      <c r="Z19" s="3255"/>
      <c r="AA19" s="3255"/>
      <c r="AB19" s="3255"/>
      <c r="AC19" s="3255"/>
      <c r="AD19" s="3255"/>
      <c r="AE19" s="3255"/>
      <c r="AF19" s="3255"/>
      <c r="AG19" s="3255"/>
      <c r="AH19" s="3255"/>
      <c r="AI19" s="3255"/>
      <c r="AJ19" s="3256"/>
    </row>
    <row r="20" spans="1:36" ht="16.5" thickBot="1">
      <c r="A20" s="2313">
        <v>9</v>
      </c>
      <c r="B20" s="2314" t="s">
        <v>1547</v>
      </c>
      <c r="C20" s="3245" t="s">
        <v>583</v>
      </c>
      <c r="D20" s="3246" t="s">
        <v>1548</v>
      </c>
      <c r="E20" s="3247" t="s">
        <v>1091</v>
      </c>
      <c r="F20" s="3248" t="s">
        <v>47</v>
      </c>
      <c r="G20" s="3249" t="s">
        <v>1091</v>
      </c>
      <c r="H20" s="3248" t="s">
        <v>48</v>
      </c>
      <c r="I20" s="2304" t="s">
        <v>747</v>
      </c>
      <c r="J20" s="3245" t="s">
        <v>47</v>
      </c>
      <c r="K20" s="3249" t="s">
        <v>747</v>
      </c>
      <c r="L20" s="3250" t="s">
        <v>48</v>
      </c>
      <c r="M20" s="2321">
        <v>43160</v>
      </c>
      <c r="N20" s="2308">
        <v>43161</v>
      </c>
      <c r="O20" s="2308">
        <v>43162</v>
      </c>
      <c r="P20" s="2308">
        <v>43163</v>
      </c>
      <c r="Q20" s="2308">
        <v>43164</v>
      </c>
      <c r="R20" s="2308">
        <v>43165</v>
      </c>
      <c r="S20" s="2308">
        <v>43168</v>
      </c>
      <c r="T20" s="2308">
        <v>43168</v>
      </c>
      <c r="U20" s="2308">
        <v>43174</v>
      </c>
      <c r="V20" s="2308">
        <v>43174</v>
      </c>
      <c r="W20" s="2308">
        <v>43175</v>
      </c>
      <c r="X20" s="2308">
        <v>43176</v>
      </c>
      <c r="Y20" s="2308">
        <v>43182</v>
      </c>
      <c r="Z20" s="2308">
        <v>43184</v>
      </c>
      <c r="AA20" s="2308">
        <v>43186</v>
      </c>
      <c r="AB20" s="2308">
        <v>43187</v>
      </c>
      <c r="AC20" s="2308">
        <v>43191</v>
      </c>
      <c r="AD20" s="2308">
        <v>43192</v>
      </c>
      <c r="AE20" s="2308">
        <v>43192</v>
      </c>
      <c r="AF20" s="2308">
        <v>43193</v>
      </c>
      <c r="AG20" s="2308">
        <v>43197</v>
      </c>
      <c r="AH20" s="2308">
        <v>43198</v>
      </c>
      <c r="AI20" s="2308">
        <v>43202</v>
      </c>
      <c r="AJ20" s="2318">
        <v>43203</v>
      </c>
    </row>
    <row r="21" spans="1:36" ht="15.75">
      <c r="A21" s="2319">
        <v>10</v>
      </c>
      <c r="B21" s="2305" t="s">
        <v>1706</v>
      </c>
      <c r="C21" s="3211" t="s">
        <v>55</v>
      </c>
      <c r="D21" s="2306" t="s">
        <v>1707</v>
      </c>
      <c r="E21" s="2309" t="s">
        <v>3033</v>
      </c>
      <c r="F21" s="2310" t="s">
        <v>47</v>
      </c>
      <c r="G21" s="2311" t="s">
        <v>3033</v>
      </c>
      <c r="H21" s="2310" t="s">
        <v>48</v>
      </c>
      <c r="I21" s="2312" t="s">
        <v>2658</v>
      </c>
      <c r="J21" s="3211" t="s">
        <v>47</v>
      </c>
      <c r="K21" s="2311" t="s">
        <v>2658</v>
      </c>
      <c r="L21" s="2306" t="s">
        <v>48</v>
      </c>
      <c r="M21" s="2315">
        <v>43167</v>
      </c>
      <c r="N21" s="2296">
        <v>43168</v>
      </c>
      <c r="O21" s="2296">
        <v>43169</v>
      </c>
      <c r="P21" s="2296">
        <v>43170</v>
      </c>
      <c r="Q21" s="2296">
        <v>43171</v>
      </c>
      <c r="R21" s="2296">
        <v>43172</v>
      </c>
      <c r="S21" s="2296">
        <v>43175</v>
      </c>
      <c r="T21" s="2296">
        <v>43175</v>
      </c>
      <c r="U21" s="2296">
        <v>43181</v>
      </c>
      <c r="V21" s="2296">
        <v>43181</v>
      </c>
      <c r="W21" s="2296">
        <v>43182</v>
      </c>
      <c r="X21" s="2296">
        <v>43183</v>
      </c>
      <c r="Y21" s="2296">
        <v>43189</v>
      </c>
      <c r="Z21" s="2296">
        <v>43191</v>
      </c>
      <c r="AA21" s="2296">
        <v>43193</v>
      </c>
      <c r="AB21" s="2296">
        <v>43194</v>
      </c>
      <c r="AC21" s="2296">
        <v>43198</v>
      </c>
      <c r="AD21" s="2296">
        <v>43199</v>
      </c>
      <c r="AE21" s="2296">
        <v>43199</v>
      </c>
      <c r="AF21" s="2296">
        <v>43200</v>
      </c>
      <c r="AG21" s="2296">
        <v>43204</v>
      </c>
      <c r="AH21" s="2296">
        <v>43205</v>
      </c>
      <c r="AI21" s="2296">
        <v>43209</v>
      </c>
      <c r="AJ21" s="2297">
        <v>43210</v>
      </c>
    </row>
    <row r="22" spans="1:36" ht="15.75">
      <c r="A22" s="2298">
        <v>11</v>
      </c>
      <c r="B22" s="2307" t="s">
        <v>1543</v>
      </c>
      <c r="C22" s="2323" t="s">
        <v>578</v>
      </c>
      <c r="D22" s="2288" t="s">
        <v>1544</v>
      </c>
      <c r="E22" s="2299" t="s">
        <v>1093</v>
      </c>
      <c r="F22" s="2300" t="s">
        <v>47</v>
      </c>
      <c r="G22" s="2301" t="s">
        <v>1093</v>
      </c>
      <c r="H22" s="2300" t="s">
        <v>48</v>
      </c>
      <c r="I22" s="2293" t="s">
        <v>3034</v>
      </c>
      <c r="J22" s="2294" t="s">
        <v>47</v>
      </c>
      <c r="K22" s="2292" t="s">
        <v>3034</v>
      </c>
      <c r="L22" s="2295" t="s">
        <v>48</v>
      </c>
      <c r="M22" s="2316">
        <v>43174</v>
      </c>
      <c r="N22" s="2302">
        <v>43175</v>
      </c>
      <c r="O22" s="2302">
        <v>43176</v>
      </c>
      <c r="P22" s="2302">
        <v>43177</v>
      </c>
      <c r="Q22" s="2302">
        <v>43178</v>
      </c>
      <c r="R22" s="2302">
        <v>43179</v>
      </c>
      <c r="S22" s="2302">
        <v>43182</v>
      </c>
      <c r="T22" s="2302">
        <v>43182</v>
      </c>
      <c r="U22" s="2302">
        <v>43188</v>
      </c>
      <c r="V22" s="2302">
        <v>43188</v>
      </c>
      <c r="W22" s="2302">
        <v>43189</v>
      </c>
      <c r="X22" s="2302">
        <v>43190</v>
      </c>
      <c r="Y22" s="2302">
        <v>43196</v>
      </c>
      <c r="Z22" s="2302">
        <v>43198</v>
      </c>
      <c r="AA22" s="2302">
        <v>43200</v>
      </c>
      <c r="AB22" s="2302">
        <v>43201</v>
      </c>
      <c r="AC22" s="2302">
        <v>43205</v>
      </c>
      <c r="AD22" s="2302">
        <v>43206</v>
      </c>
      <c r="AE22" s="2302">
        <v>43206</v>
      </c>
      <c r="AF22" s="2302">
        <v>43207</v>
      </c>
      <c r="AG22" s="2302">
        <v>43211</v>
      </c>
      <c r="AH22" s="2302">
        <v>43212</v>
      </c>
      <c r="AI22" s="2302">
        <v>43216</v>
      </c>
      <c r="AJ22" s="2303">
        <v>43217</v>
      </c>
    </row>
    <row r="23" spans="1:36" ht="15.75">
      <c r="A23" s="2298">
        <v>12</v>
      </c>
      <c r="B23" s="2307" t="s">
        <v>2663</v>
      </c>
      <c r="C23" s="3212" t="s">
        <v>98</v>
      </c>
      <c r="D23" s="2288" t="s">
        <v>2664</v>
      </c>
      <c r="E23" s="2299" t="s">
        <v>598</v>
      </c>
      <c r="F23" s="2300" t="s">
        <v>47</v>
      </c>
      <c r="G23" s="2301" t="s">
        <v>598</v>
      </c>
      <c r="H23" s="2300" t="s">
        <v>48</v>
      </c>
      <c r="I23" s="3215" t="s">
        <v>598</v>
      </c>
      <c r="J23" s="3212" t="s">
        <v>47</v>
      </c>
      <c r="K23" s="2301" t="s">
        <v>598</v>
      </c>
      <c r="L23" s="2288" t="s">
        <v>48</v>
      </c>
      <c r="M23" s="2316">
        <v>43181</v>
      </c>
      <c r="N23" s="2302">
        <v>43182</v>
      </c>
      <c r="O23" s="2302">
        <v>43183</v>
      </c>
      <c r="P23" s="2302">
        <v>43184</v>
      </c>
      <c r="Q23" s="2302">
        <v>43185</v>
      </c>
      <c r="R23" s="2302">
        <v>43186</v>
      </c>
      <c r="S23" s="2302">
        <v>43189</v>
      </c>
      <c r="T23" s="2302">
        <v>43189</v>
      </c>
      <c r="U23" s="2302">
        <v>43195</v>
      </c>
      <c r="V23" s="2302">
        <v>43195</v>
      </c>
      <c r="W23" s="2302">
        <v>43196</v>
      </c>
      <c r="X23" s="2302">
        <v>43197</v>
      </c>
      <c r="Y23" s="2302">
        <v>43203</v>
      </c>
      <c r="Z23" s="2302">
        <v>43205</v>
      </c>
      <c r="AA23" s="2302">
        <v>43207</v>
      </c>
      <c r="AB23" s="2302">
        <v>43208</v>
      </c>
      <c r="AC23" s="2302">
        <v>43212</v>
      </c>
      <c r="AD23" s="2302">
        <v>43213</v>
      </c>
      <c r="AE23" s="2302">
        <v>43213</v>
      </c>
      <c r="AF23" s="2302">
        <v>43214</v>
      </c>
      <c r="AG23" s="2302">
        <v>43218</v>
      </c>
      <c r="AH23" s="2302">
        <v>43219</v>
      </c>
      <c r="AI23" s="2302">
        <v>43223</v>
      </c>
      <c r="AJ23" s="2303">
        <v>43224</v>
      </c>
    </row>
    <row r="24" spans="1:36" ht="15.75">
      <c r="A24" s="2298">
        <v>13</v>
      </c>
      <c r="B24" s="2307" t="s">
        <v>1029</v>
      </c>
      <c r="C24" s="3212" t="s">
        <v>583</v>
      </c>
      <c r="D24" s="2288"/>
      <c r="E24" s="2299"/>
      <c r="F24" s="2300" t="s">
        <v>47</v>
      </c>
      <c r="G24" s="2301"/>
      <c r="H24" s="2300" t="s">
        <v>48</v>
      </c>
      <c r="I24" s="3215"/>
      <c r="J24" s="3212" t="s">
        <v>47</v>
      </c>
      <c r="K24" s="3215"/>
      <c r="L24" s="2288" t="s">
        <v>48</v>
      </c>
      <c r="M24" s="2316">
        <f>M23+7</f>
        <v>43188</v>
      </c>
      <c r="N24" s="2302">
        <f t="shared" ref="N24:AC32" si="0">N23+7</f>
        <v>43189</v>
      </c>
      <c r="O24" s="2302">
        <f t="shared" si="0"/>
        <v>43190</v>
      </c>
      <c r="P24" s="2302">
        <f t="shared" si="0"/>
        <v>43191</v>
      </c>
      <c r="Q24" s="2302">
        <f t="shared" si="0"/>
        <v>43192</v>
      </c>
      <c r="R24" s="2302">
        <f t="shared" si="0"/>
        <v>43193</v>
      </c>
      <c r="S24" s="2302">
        <f t="shared" si="0"/>
        <v>43196</v>
      </c>
      <c r="T24" s="2302">
        <f t="shared" si="0"/>
        <v>43196</v>
      </c>
      <c r="U24" s="2302">
        <f t="shared" si="0"/>
        <v>43202</v>
      </c>
      <c r="V24" s="2302">
        <f t="shared" si="0"/>
        <v>43202</v>
      </c>
      <c r="W24" s="2302">
        <f t="shared" si="0"/>
        <v>43203</v>
      </c>
      <c r="X24" s="2302">
        <f t="shared" si="0"/>
        <v>43204</v>
      </c>
      <c r="Y24" s="2302">
        <f t="shared" si="0"/>
        <v>43210</v>
      </c>
      <c r="Z24" s="2302">
        <f t="shared" si="0"/>
        <v>43212</v>
      </c>
      <c r="AA24" s="2302">
        <f t="shared" si="0"/>
        <v>43214</v>
      </c>
      <c r="AB24" s="2302">
        <f t="shared" si="0"/>
        <v>43215</v>
      </c>
      <c r="AC24" s="2302">
        <f t="shared" si="0"/>
        <v>43219</v>
      </c>
      <c r="AD24" s="2302">
        <f t="shared" ref="AD24:AJ32" si="1">AD23+7</f>
        <v>43220</v>
      </c>
      <c r="AE24" s="2302">
        <f t="shared" si="1"/>
        <v>43220</v>
      </c>
      <c r="AF24" s="2302">
        <f t="shared" si="1"/>
        <v>43221</v>
      </c>
      <c r="AG24" s="2302">
        <f t="shared" si="1"/>
        <v>43225</v>
      </c>
      <c r="AH24" s="2302">
        <f t="shared" si="1"/>
        <v>43226</v>
      </c>
      <c r="AI24" s="2302">
        <f t="shared" si="1"/>
        <v>43230</v>
      </c>
      <c r="AJ24" s="2303">
        <f t="shared" si="1"/>
        <v>43231</v>
      </c>
    </row>
    <row r="25" spans="1:36" ht="15.75">
      <c r="A25" s="2298">
        <v>14</v>
      </c>
      <c r="B25" s="2307" t="s">
        <v>3032</v>
      </c>
      <c r="C25" s="3212" t="s">
        <v>186</v>
      </c>
      <c r="D25" s="2288"/>
      <c r="E25" s="2299"/>
      <c r="F25" s="2300" t="s">
        <v>47</v>
      </c>
      <c r="G25" s="2301"/>
      <c r="H25" s="2300" t="s">
        <v>48</v>
      </c>
      <c r="I25" s="3215"/>
      <c r="J25" s="3212" t="s">
        <v>47</v>
      </c>
      <c r="K25" s="3215"/>
      <c r="L25" s="2288" t="s">
        <v>48</v>
      </c>
      <c r="M25" s="2316">
        <f t="shared" ref="M25:M26" si="2">M24+7</f>
        <v>43195</v>
      </c>
      <c r="N25" s="2302">
        <f t="shared" si="0"/>
        <v>43196</v>
      </c>
      <c r="O25" s="2302">
        <f t="shared" si="0"/>
        <v>43197</v>
      </c>
      <c r="P25" s="2302">
        <f t="shared" si="0"/>
        <v>43198</v>
      </c>
      <c r="Q25" s="2302">
        <f t="shared" si="0"/>
        <v>43199</v>
      </c>
      <c r="R25" s="2302">
        <f t="shared" si="0"/>
        <v>43200</v>
      </c>
      <c r="S25" s="2302">
        <f t="shared" si="0"/>
        <v>43203</v>
      </c>
      <c r="T25" s="2302">
        <f t="shared" si="0"/>
        <v>43203</v>
      </c>
      <c r="U25" s="2302">
        <f t="shared" si="0"/>
        <v>43209</v>
      </c>
      <c r="V25" s="2302">
        <f t="shared" si="0"/>
        <v>43209</v>
      </c>
      <c r="W25" s="2302">
        <f t="shared" si="0"/>
        <v>43210</v>
      </c>
      <c r="X25" s="2302">
        <f t="shared" si="0"/>
        <v>43211</v>
      </c>
      <c r="Y25" s="2302">
        <f t="shared" si="0"/>
        <v>43217</v>
      </c>
      <c r="Z25" s="2302">
        <f t="shared" si="0"/>
        <v>43219</v>
      </c>
      <c r="AA25" s="2302">
        <f t="shared" si="0"/>
        <v>43221</v>
      </c>
      <c r="AB25" s="2302">
        <f t="shared" si="0"/>
        <v>43222</v>
      </c>
      <c r="AC25" s="2302">
        <f t="shared" si="0"/>
        <v>43226</v>
      </c>
      <c r="AD25" s="2302">
        <f t="shared" si="1"/>
        <v>43227</v>
      </c>
      <c r="AE25" s="2302">
        <f t="shared" si="1"/>
        <v>43227</v>
      </c>
      <c r="AF25" s="2302">
        <f t="shared" si="1"/>
        <v>43228</v>
      </c>
      <c r="AG25" s="2302">
        <f t="shared" si="1"/>
        <v>43232</v>
      </c>
      <c r="AH25" s="2302">
        <f t="shared" si="1"/>
        <v>43233</v>
      </c>
      <c r="AI25" s="2302">
        <f t="shared" si="1"/>
        <v>43237</v>
      </c>
      <c r="AJ25" s="2303">
        <f t="shared" si="1"/>
        <v>43238</v>
      </c>
    </row>
    <row r="26" spans="1:36" ht="16.5" thickBot="1">
      <c r="A26" s="2313">
        <v>15</v>
      </c>
      <c r="B26" s="3257" t="s">
        <v>1547</v>
      </c>
      <c r="C26" s="3245" t="s">
        <v>583</v>
      </c>
      <c r="D26" s="3246" t="s">
        <v>1548</v>
      </c>
      <c r="E26" s="3247" t="s">
        <v>1092</v>
      </c>
      <c r="F26" s="3248" t="s">
        <v>47</v>
      </c>
      <c r="G26" s="3249" t="s">
        <v>1092</v>
      </c>
      <c r="H26" s="3248" t="s">
        <v>48</v>
      </c>
      <c r="I26" s="2304" t="s">
        <v>748</v>
      </c>
      <c r="J26" s="3245" t="s">
        <v>47</v>
      </c>
      <c r="K26" s="3249" t="s">
        <v>748</v>
      </c>
      <c r="L26" s="3246" t="s">
        <v>48</v>
      </c>
      <c r="M26" s="3251">
        <f t="shared" si="2"/>
        <v>43202</v>
      </c>
      <c r="N26" s="3252">
        <f t="shared" si="0"/>
        <v>43203</v>
      </c>
      <c r="O26" s="3252">
        <f t="shared" si="0"/>
        <v>43204</v>
      </c>
      <c r="P26" s="3252">
        <f t="shared" si="0"/>
        <v>43205</v>
      </c>
      <c r="Q26" s="3252">
        <f t="shared" si="0"/>
        <v>43206</v>
      </c>
      <c r="R26" s="3252">
        <f t="shared" si="0"/>
        <v>43207</v>
      </c>
      <c r="S26" s="3252">
        <f t="shared" si="0"/>
        <v>43210</v>
      </c>
      <c r="T26" s="3252">
        <f t="shared" si="0"/>
        <v>43210</v>
      </c>
      <c r="U26" s="3252">
        <f t="shared" si="0"/>
        <v>43216</v>
      </c>
      <c r="V26" s="3252">
        <f t="shared" si="0"/>
        <v>43216</v>
      </c>
      <c r="W26" s="3252">
        <f t="shared" si="0"/>
        <v>43217</v>
      </c>
      <c r="X26" s="3252">
        <f t="shared" si="0"/>
        <v>43218</v>
      </c>
      <c r="Y26" s="3252">
        <f t="shared" si="0"/>
        <v>43224</v>
      </c>
      <c r="Z26" s="3252">
        <f t="shared" si="0"/>
        <v>43226</v>
      </c>
      <c r="AA26" s="3252">
        <f t="shared" si="0"/>
        <v>43228</v>
      </c>
      <c r="AB26" s="3252">
        <f t="shared" si="0"/>
        <v>43229</v>
      </c>
      <c r="AC26" s="3252">
        <f t="shared" si="0"/>
        <v>43233</v>
      </c>
      <c r="AD26" s="3252">
        <f t="shared" si="1"/>
        <v>43234</v>
      </c>
      <c r="AE26" s="3252">
        <f t="shared" si="1"/>
        <v>43234</v>
      </c>
      <c r="AF26" s="3252">
        <f t="shared" si="1"/>
        <v>43235</v>
      </c>
      <c r="AG26" s="3252">
        <f t="shared" si="1"/>
        <v>43239</v>
      </c>
      <c r="AH26" s="3252">
        <f t="shared" si="1"/>
        <v>43240</v>
      </c>
      <c r="AI26" s="3252">
        <f t="shared" si="1"/>
        <v>43244</v>
      </c>
      <c r="AJ26" s="3253">
        <f t="shared" si="1"/>
        <v>43245</v>
      </c>
    </row>
    <row r="27" spans="1:36" ht="15.75">
      <c r="A27" s="2289">
        <v>16</v>
      </c>
      <c r="B27" s="2305" t="s">
        <v>1706</v>
      </c>
      <c r="C27" s="3211" t="s">
        <v>55</v>
      </c>
      <c r="D27" s="2306" t="s">
        <v>1707</v>
      </c>
      <c r="E27" s="2309" t="s">
        <v>3035</v>
      </c>
      <c r="F27" s="2310" t="s">
        <v>47</v>
      </c>
      <c r="G27" s="2311" t="s">
        <v>3035</v>
      </c>
      <c r="H27" s="2310" t="s">
        <v>48</v>
      </c>
      <c r="I27" s="2312" t="s">
        <v>1106</v>
      </c>
      <c r="J27" s="3211" t="s">
        <v>47</v>
      </c>
      <c r="K27" s="2311" t="s">
        <v>1106</v>
      </c>
      <c r="L27" s="2306" t="s">
        <v>48</v>
      </c>
      <c r="M27" s="2315">
        <f>M26+7</f>
        <v>43209</v>
      </c>
      <c r="N27" s="2296">
        <f t="shared" si="0"/>
        <v>43210</v>
      </c>
      <c r="O27" s="2296">
        <f t="shared" si="0"/>
        <v>43211</v>
      </c>
      <c r="P27" s="2296">
        <f t="shared" si="0"/>
        <v>43212</v>
      </c>
      <c r="Q27" s="2296">
        <f t="shared" si="0"/>
        <v>43213</v>
      </c>
      <c r="R27" s="2296">
        <f t="shared" si="0"/>
        <v>43214</v>
      </c>
      <c r="S27" s="2296">
        <f t="shared" si="0"/>
        <v>43217</v>
      </c>
      <c r="T27" s="2296">
        <f t="shared" si="0"/>
        <v>43217</v>
      </c>
      <c r="U27" s="2296">
        <f t="shared" si="0"/>
        <v>43223</v>
      </c>
      <c r="V27" s="2296">
        <f t="shared" si="0"/>
        <v>43223</v>
      </c>
      <c r="W27" s="2296">
        <f t="shared" si="0"/>
        <v>43224</v>
      </c>
      <c r="X27" s="2296">
        <f t="shared" si="0"/>
        <v>43225</v>
      </c>
      <c r="Y27" s="2296">
        <f t="shared" si="0"/>
        <v>43231</v>
      </c>
      <c r="Z27" s="2296">
        <f t="shared" si="0"/>
        <v>43233</v>
      </c>
      <c r="AA27" s="2296">
        <f t="shared" si="0"/>
        <v>43235</v>
      </c>
      <c r="AB27" s="2296">
        <f t="shared" si="0"/>
        <v>43236</v>
      </c>
      <c r="AC27" s="2296">
        <f t="shared" si="0"/>
        <v>43240</v>
      </c>
      <c r="AD27" s="2296">
        <f t="shared" si="1"/>
        <v>43241</v>
      </c>
      <c r="AE27" s="2296">
        <f t="shared" si="1"/>
        <v>43241</v>
      </c>
      <c r="AF27" s="2296">
        <f t="shared" si="1"/>
        <v>43242</v>
      </c>
      <c r="AG27" s="2296">
        <f t="shared" si="1"/>
        <v>43246</v>
      </c>
      <c r="AH27" s="2296">
        <f t="shared" si="1"/>
        <v>43247</v>
      </c>
      <c r="AI27" s="2296">
        <f t="shared" si="1"/>
        <v>43251</v>
      </c>
      <c r="AJ27" s="2297">
        <f t="shared" si="1"/>
        <v>43252</v>
      </c>
    </row>
    <row r="28" spans="1:36" ht="15.75">
      <c r="A28" s="2298">
        <v>17</v>
      </c>
      <c r="B28" s="2307" t="s">
        <v>1543</v>
      </c>
      <c r="C28" s="2323" t="s">
        <v>578</v>
      </c>
      <c r="D28" s="2288" t="s">
        <v>1544</v>
      </c>
      <c r="E28" s="2299" t="s">
        <v>1095</v>
      </c>
      <c r="F28" s="2300" t="s">
        <v>47</v>
      </c>
      <c r="G28" s="2301" t="s">
        <v>1095</v>
      </c>
      <c r="H28" s="2300" t="s">
        <v>48</v>
      </c>
      <c r="I28" s="2293" t="s">
        <v>3036</v>
      </c>
      <c r="J28" s="2294" t="s">
        <v>47</v>
      </c>
      <c r="K28" s="2292" t="s">
        <v>3036</v>
      </c>
      <c r="L28" s="2295" t="s">
        <v>48</v>
      </c>
      <c r="M28" s="2316">
        <f t="shared" ref="M28:M32" si="3">M27+7</f>
        <v>43216</v>
      </c>
      <c r="N28" s="2302">
        <f t="shared" si="0"/>
        <v>43217</v>
      </c>
      <c r="O28" s="2302">
        <f t="shared" si="0"/>
        <v>43218</v>
      </c>
      <c r="P28" s="2302">
        <f t="shared" si="0"/>
        <v>43219</v>
      </c>
      <c r="Q28" s="2302">
        <f t="shared" si="0"/>
        <v>43220</v>
      </c>
      <c r="R28" s="2302">
        <f t="shared" si="0"/>
        <v>43221</v>
      </c>
      <c r="S28" s="2302">
        <f t="shared" si="0"/>
        <v>43224</v>
      </c>
      <c r="T28" s="2302">
        <f t="shared" si="0"/>
        <v>43224</v>
      </c>
      <c r="U28" s="2302">
        <f t="shared" si="0"/>
        <v>43230</v>
      </c>
      <c r="V28" s="2302">
        <f t="shared" si="0"/>
        <v>43230</v>
      </c>
      <c r="W28" s="2302">
        <f t="shared" si="0"/>
        <v>43231</v>
      </c>
      <c r="X28" s="2302">
        <f t="shared" si="0"/>
        <v>43232</v>
      </c>
      <c r="Y28" s="2302">
        <f t="shared" si="0"/>
        <v>43238</v>
      </c>
      <c r="Z28" s="2302">
        <f t="shared" si="0"/>
        <v>43240</v>
      </c>
      <c r="AA28" s="2302">
        <f t="shared" si="0"/>
        <v>43242</v>
      </c>
      <c r="AB28" s="2302">
        <f t="shared" si="0"/>
        <v>43243</v>
      </c>
      <c r="AC28" s="2302">
        <f t="shared" si="0"/>
        <v>43247</v>
      </c>
      <c r="AD28" s="2302">
        <f t="shared" si="1"/>
        <v>43248</v>
      </c>
      <c r="AE28" s="2302">
        <f t="shared" si="1"/>
        <v>43248</v>
      </c>
      <c r="AF28" s="2302">
        <f t="shared" si="1"/>
        <v>43249</v>
      </c>
      <c r="AG28" s="2302">
        <f t="shared" si="1"/>
        <v>43253</v>
      </c>
      <c r="AH28" s="2302">
        <f t="shared" si="1"/>
        <v>43254</v>
      </c>
      <c r="AI28" s="2302">
        <f t="shared" si="1"/>
        <v>43258</v>
      </c>
      <c r="AJ28" s="2303">
        <f t="shared" si="1"/>
        <v>43259</v>
      </c>
    </row>
    <row r="29" spans="1:36" ht="15.75">
      <c r="A29" s="2298">
        <v>18</v>
      </c>
      <c r="B29" s="2307" t="s">
        <v>2663</v>
      </c>
      <c r="C29" s="3212" t="s">
        <v>98</v>
      </c>
      <c r="D29" s="2288" t="s">
        <v>2664</v>
      </c>
      <c r="E29" s="2299" t="s">
        <v>749</v>
      </c>
      <c r="F29" s="2300" t="s">
        <v>47</v>
      </c>
      <c r="G29" s="2301" t="s">
        <v>749</v>
      </c>
      <c r="H29" s="2300" t="s">
        <v>48</v>
      </c>
      <c r="I29" s="3215" t="s">
        <v>749</v>
      </c>
      <c r="J29" s="3212" t="s">
        <v>47</v>
      </c>
      <c r="K29" s="2301" t="s">
        <v>749</v>
      </c>
      <c r="L29" s="2288" t="s">
        <v>48</v>
      </c>
      <c r="M29" s="2316">
        <f t="shared" si="3"/>
        <v>43223</v>
      </c>
      <c r="N29" s="2302">
        <f t="shared" si="0"/>
        <v>43224</v>
      </c>
      <c r="O29" s="2302">
        <f t="shared" si="0"/>
        <v>43225</v>
      </c>
      <c r="P29" s="2302">
        <f t="shared" si="0"/>
        <v>43226</v>
      </c>
      <c r="Q29" s="2302">
        <f t="shared" si="0"/>
        <v>43227</v>
      </c>
      <c r="R29" s="2302">
        <f t="shared" si="0"/>
        <v>43228</v>
      </c>
      <c r="S29" s="2302">
        <f t="shared" si="0"/>
        <v>43231</v>
      </c>
      <c r="T29" s="2302">
        <f t="shared" si="0"/>
        <v>43231</v>
      </c>
      <c r="U29" s="2302">
        <f t="shared" si="0"/>
        <v>43237</v>
      </c>
      <c r="V29" s="2302">
        <f t="shared" si="0"/>
        <v>43237</v>
      </c>
      <c r="W29" s="2302">
        <f t="shared" si="0"/>
        <v>43238</v>
      </c>
      <c r="X29" s="2302">
        <f t="shared" si="0"/>
        <v>43239</v>
      </c>
      <c r="Y29" s="2302">
        <f t="shared" si="0"/>
        <v>43245</v>
      </c>
      <c r="Z29" s="2302">
        <f t="shared" si="0"/>
        <v>43247</v>
      </c>
      <c r="AA29" s="2302">
        <f t="shared" si="0"/>
        <v>43249</v>
      </c>
      <c r="AB29" s="2302">
        <f t="shared" si="0"/>
        <v>43250</v>
      </c>
      <c r="AC29" s="2302">
        <f t="shared" si="0"/>
        <v>43254</v>
      </c>
      <c r="AD29" s="2302">
        <f t="shared" si="1"/>
        <v>43255</v>
      </c>
      <c r="AE29" s="2302">
        <f t="shared" si="1"/>
        <v>43255</v>
      </c>
      <c r="AF29" s="2302">
        <f t="shared" si="1"/>
        <v>43256</v>
      </c>
      <c r="AG29" s="2302">
        <f t="shared" si="1"/>
        <v>43260</v>
      </c>
      <c r="AH29" s="2302">
        <f t="shared" si="1"/>
        <v>43261</v>
      </c>
      <c r="AI29" s="2302">
        <f t="shared" si="1"/>
        <v>43265</v>
      </c>
      <c r="AJ29" s="2303">
        <f t="shared" si="1"/>
        <v>43266</v>
      </c>
    </row>
    <row r="30" spans="1:36" ht="15.75">
      <c r="A30" s="2298">
        <v>19</v>
      </c>
      <c r="B30" s="2307" t="s">
        <v>1029</v>
      </c>
      <c r="C30" s="3212" t="s">
        <v>583</v>
      </c>
      <c r="D30" s="2288"/>
      <c r="E30" s="2299"/>
      <c r="F30" s="2300" t="s">
        <v>47</v>
      </c>
      <c r="G30" s="2301"/>
      <c r="H30" s="2300" t="s">
        <v>48</v>
      </c>
      <c r="I30" s="3215"/>
      <c r="J30" s="3212" t="s">
        <v>47</v>
      </c>
      <c r="K30" s="3215"/>
      <c r="L30" s="2288" t="s">
        <v>48</v>
      </c>
      <c r="M30" s="2316">
        <f t="shared" si="3"/>
        <v>43230</v>
      </c>
      <c r="N30" s="2302">
        <f t="shared" si="0"/>
        <v>43231</v>
      </c>
      <c r="O30" s="2302">
        <f t="shared" si="0"/>
        <v>43232</v>
      </c>
      <c r="P30" s="2302">
        <f t="shared" si="0"/>
        <v>43233</v>
      </c>
      <c r="Q30" s="2302">
        <f t="shared" si="0"/>
        <v>43234</v>
      </c>
      <c r="R30" s="2302">
        <f t="shared" si="0"/>
        <v>43235</v>
      </c>
      <c r="S30" s="2302">
        <f t="shared" si="0"/>
        <v>43238</v>
      </c>
      <c r="T30" s="2302">
        <f t="shared" si="0"/>
        <v>43238</v>
      </c>
      <c r="U30" s="2302">
        <f t="shared" si="0"/>
        <v>43244</v>
      </c>
      <c r="V30" s="2302">
        <f t="shared" si="0"/>
        <v>43244</v>
      </c>
      <c r="W30" s="2302">
        <f t="shared" si="0"/>
        <v>43245</v>
      </c>
      <c r="X30" s="2302">
        <f t="shared" si="0"/>
        <v>43246</v>
      </c>
      <c r="Y30" s="2302">
        <f t="shared" si="0"/>
        <v>43252</v>
      </c>
      <c r="Z30" s="2302">
        <f t="shared" si="0"/>
        <v>43254</v>
      </c>
      <c r="AA30" s="2302">
        <f t="shared" si="0"/>
        <v>43256</v>
      </c>
      <c r="AB30" s="2302">
        <f t="shared" si="0"/>
        <v>43257</v>
      </c>
      <c r="AC30" s="2302">
        <f t="shared" si="0"/>
        <v>43261</v>
      </c>
      <c r="AD30" s="2302">
        <f t="shared" si="1"/>
        <v>43262</v>
      </c>
      <c r="AE30" s="2302">
        <f t="shared" si="1"/>
        <v>43262</v>
      </c>
      <c r="AF30" s="2302">
        <f t="shared" si="1"/>
        <v>43263</v>
      </c>
      <c r="AG30" s="2302">
        <f t="shared" si="1"/>
        <v>43267</v>
      </c>
      <c r="AH30" s="2302">
        <f t="shared" si="1"/>
        <v>43268</v>
      </c>
      <c r="AI30" s="2302">
        <f t="shared" si="1"/>
        <v>43272</v>
      </c>
      <c r="AJ30" s="2303">
        <f t="shared" si="1"/>
        <v>43273</v>
      </c>
    </row>
    <row r="31" spans="1:36" ht="15.75">
      <c r="A31" s="2298">
        <v>20</v>
      </c>
      <c r="B31" s="2307" t="s">
        <v>3032</v>
      </c>
      <c r="C31" s="3212" t="s">
        <v>186</v>
      </c>
      <c r="D31" s="2288"/>
      <c r="E31" s="2299"/>
      <c r="F31" s="2300" t="s">
        <v>47</v>
      </c>
      <c r="G31" s="2301"/>
      <c r="H31" s="2300" t="s">
        <v>48</v>
      </c>
      <c r="I31" s="3215"/>
      <c r="J31" s="3212" t="s">
        <v>47</v>
      </c>
      <c r="K31" s="3215"/>
      <c r="L31" s="2288" t="s">
        <v>48</v>
      </c>
      <c r="M31" s="2316">
        <f t="shared" si="3"/>
        <v>43237</v>
      </c>
      <c r="N31" s="2302">
        <f t="shared" si="0"/>
        <v>43238</v>
      </c>
      <c r="O31" s="2302">
        <f t="shared" si="0"/>
        <v>43239</v>
      </c>
      <c r="P31" s="2302">
        <f t="shared" si="0"/>
        <v>43240</v>
      </c>
      <c r="Q31" s="2302">
        <f t="shared" si="0"/>
        <v>43241</v>
      </c>
      <c r="R31" s="2302">
        <f t="shared" si="0"/>
        <v>43242</v>
      </c>
      <c r="S31" s="2302">
        <f t="shared" si="0"/>
        <v>43245</v>
      </c>
      <c r="T31" s="2302">
        <f t="shared" si="0"/>
        <v>43245</v>
      </c>
      <c r="U31" s="2302">
        <f t="shared" si="0"/>
        <v>43251</v>
      </c>
      <c r="V31" s="2302">
        <f t="shared" si="0"/>
        <v>43251</v>
      </c>
      <c r="W31" s="2302">
        <f t="shared" si="0"/>
        <v>43252</v>
      </c>
      <c r="X31" s="2302">
        <f t="shared" si="0"/>
        <v>43253</v>
      </c>
      <c r="Y31" s="2302">
        <f t="shared" si="0"/>
        <v>43259</v>
      </c>
      <c r="Z31" s="2302">
        <f t="shared" si="0"/>
        <v>43261</v>
      </c>
      <c r="AA31" s="2302">
        <f t="shared" si="0"/>
        <v>43263</v>
      </c>
      <c r="AB31" s="2302">
        <f t="shared" si="0"/>
        <v>43264</v>
      </c>
      <c r="AC31" s="2302">
        <f t="shared" si="0"/>
        <v>43268</v>
      </c>
      <c r="AD31" s="2302">
        <f t="shared" si="1"/>
        <v>43269</v>
      </c>
      <c r="AE31" s="2302">
        <f t="shared" si="1"/>
        <v>43269</v>
      </c>
      <c r="AF31" s="2302">
        <f t="shared" si="1"/>
        <v>43270</v>
      </c>
      <c r="AG31" s="2302">
        <f t="shared" si="1"/>
        <v>43274</v>
      </c>
      <c r="AH31" s="2302">
        <f t="shared" si="1"/>
        <v>43275</v>
      </c>
      <c r="AI31" s="2302">
        <f t="shared" si="1"/>
        <v>43279</v>
      </c>
      <c r="AJ31" s="2303">
        <f t="shared" si="1"/>
        <v>43280</v>
      </c>
    </row>
    <row r="32" spans="1:36" ht="16.5" thickBot="1">
      <c r="A32" s="3258">
        <v>21</v>
      </c>
      <c r="B32" s="3257" t="s">
        <v>1547</v>
      </c>
      <c r="C32" s="3245" t="s">
        <v>583</v>
      </c>
      <c r="D32" s="3246" t="s">
        <v>1548</v>
      </c>
      <c r="E32" s="3247" t="s">
        <v>1093</v>
      </c>
      <c r="F32" s="3248" t="s">
        <v>47</v>
      </c>
      <c r="G32" s="3249" t="s">
        <v>1093</v>
      </c>
      <c r="H32" s="3248" t="s">
        <v>48</v>
      </c>
      <c r="I32" s="2304" t="s">
        <v>1888</v>
      </c>
      <c r="J32" s="3245" t="s">
        <v>47</v>
      </c>
      <c r="K32" s="3249" t="s">
        <v>1888</v>
      </c>
      <c r="L32" s="3246" t="s">
        <v>48</v>
      </c>
      <c r="M32" s="3251">
        <f t="shared" si="3"/>
        <v>43244</v>
      </c>
      <c r="N32" s="3252">
        <f t="shared" si="0"/>
        <v>43245</v>
      </c>
      <c r="O32" s="3252">
        <f t="shared" si="0"/>
        <v>43246</v>
      </c>
      <c r="P32" s="3252">
        <f t="shared" si="0"/>
        <v>43247</v>
      </c>
      <c r="Q32" s="3252">
        <f t="shared" si="0"/>
        <v>43248</v>
      </c>
      <c r="R32" s="3252">
        <f t="shared" si="0"/>
        <v>43249</v>
      </c>
      <c r="S32" s="3252">
        <f t="shared" si="0"/>
        <v>43252</v>
      </c>
      <c r="T32" s="3252">
        <f t="shared" si="0"/>
        <v>43252</v>
      </c>
      <c r="U32" s="3252">
        <f t="shared" si="0"/>
        <v>43258</v>
      </c>
      <c r="V32" s="3252">
        <f t="shared" si="0"/>
        <v>43258</v>
      </c>
      <c r="W32" s="3252">
        <f t="shared" si="0"/>
        <v>43259</v>
      </c>
      <c r="X32" s="3252">
        <f t="shared" si="0"/>
        <v>43260</v>
      </c>
      <c r="Y32" s="3252">
        <f t="shared" si="0"/>
        <v>43266</v>
      </c>
      <c r="Z32" s="3252">
        <f t="shared" si="0"/>
        <v>43268</v>
      </c>
      <c r="AA32" s="3252">
        <f t="shared" si="0"/>
        <v>43270</v>
      </c>
      <c r="AB32" s="3252">
        <f t="shared" si="0"/>
        <v>43271</v>
      </c>
      <c r="AC32" s="3252">
        <f t="shared" si="0"/>
        <v>43275</v>
      </c>
      <c r="AD32" s="3252">
        <f t="shared" si="1"/>
        <v>43276</v>
      </c>
      <c r="AE32" s="3252">
        <f t="shared" si="1"/>
        <v>43276</v>
      </c>
      <c r="AF32" s="3252">
        <f t="shared" si="1"/>
        <v>43277</v>
      </c>
      <c r="AG32" s="3252">
        <f t="shared" si="1"/>
        <v>43281</v>
      </c>
      <c r="AH32" s="3252">
        <f t="shared" si="1"/>
        <v>43282</v>
      </c>
      <c r="AI32" s="3252">
        <f t="shared" si="1"/>
        <v>43286</v>
      </c>
      <c r="AJ32" s="3253">
        <f t="shared" si="1"/>
        <v>43287</v>
      </c>
    </row>
  </sheetData>
  <mergeCells count="32">
    <mergeCell ref="I6:L8"/>
    <mergeCell ref="AG5:AH5"/>
    <mergeCell ref="U5:V5"/>
    <mergeCell ref="O4:P4"/>
    <mergeCell ref="Q4:R4"/>
    <mergeCell ref="S4:T4"/>
    <mergeCell ref="U4:V4"/>
    <mergeCell ref="W4:X4"/>
    <mergeCell ref="Y4:Z4"/>
    <mergeCell ref="AG4:AH4"/>
    <mergeCell ref="W5:X5"/>
    <mergeCell ref="Y5:Z5"/>
    <mergeCell ref="AA5:AB5"/>
    <mergeCell ref="O5:P5"/>
    <mergeCell ref="Q5:R5"/>
    <mergeCell ref="S5:T5"/>
    <mergeCell ref="AI4:AJ4"/>
    <mergeCell ref="AI5:AJ5"/>
    <mergeCell ref="AA14:AB14"/>
    <mergeCell ref="M4:N4"/>
    <mergeCell ref="A4:A8"/>
    <mergeCell ref="B4:B8"/>
    <mergeCell ref="C4:C8"/>
    <mergeCell ref="D4:D8"/>
    <mergeCell ref="E4:L5"/>
    <mergeCell ref="AA4:AB4"/>
    <mergeCell ref="AC4:AD4"/>
    <mergeCell ref="AE4:AF4"/>
    <mergeCell ref="AC5:AD5"/>
    <mergeCell ref="AE5:AF5"/>
    <mergeCell ref="M5:N5"/>
    <mergeCell ref="E6:H8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4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H33"/>
  <sheetViews>
    <sheetView topLeftCell="A25" zoomScaleNormal="100" workbookViewId="0">
      <selection activeCell="D32" sqref="D32"/>
    </sheetView>
  </sheetViews>
  <sheetFormatPr defaultRowHeight="13.5"/>
  <cols>
    <col min="1" max="1" width="4.625" customWidth="1"/>
    <col min="2" max="2" width="19.25" customWidth="1"/>
  </cols>
  <sheetData>
    <row r="1" spans="1:34" ht="15.75">
      <c r="A1" s="2364" t="s">
        <v>502</v>
      </c>
      <c r="B1" s="2364"/>
      <c r="C1" s="2364"/>
      <c r="D1" s="2365"/>
      <c r="E1" s="2365"/>
      <c r="F1" s="2365"/>
      <c r="G1" s="2365"/>
      <c r="H1" s="2365"/>
      <c r="I1" s="2365"/>
      <c r="J1" s="2365"/>
      <c r="K1" s="2365"/>
      <c r="L1" s="2365"/>
      <c r="M1" s="2365"/>
      <c r="N1" s="2365"/>
      <c r="O1" s="2365"/>
      <c r="P1" s="2365"/>
      <c r="Q1" s="2365"/>
      <c r="R1" s="2365"/>
      <c r="S1" s="2365"/>
    </row>
    <row r="2" spans="1:34" ht="16.5">
      <c r="A2" s="2366" t="s">
        <v>503</v>
      </c>
      <c r="B2" s="2366"/>
      <c r="C2" s="2366"/>
      <c r="D2" s="2367"/>
      <c r="E2" s="2365"/>
      <c r="F2" s="2365"/>
      <c r="G2" s="2365"/>
      <c r="H2" s="2365"/>
      <c r="I2" s="2365"/>
      <c r="J2" s="2365"/>
      <c r="K2" s="2365"/>
      <c r="L2" s="2365"/>
      <c r="M2" s="2365"/>
      <c r="N2" s="2365"/>
      <c r="O2" s="2365"/>
      <c r="P2" s="2365"/>
      <c r="Q2" s="2365"/>
      <c r="R2" s="2365"/>
      <c r="S2" s="2365"/>
    </row>
    <row r="3" spans="1:34" ht="16.5" thickBot="1">
      <c r="A3" s="2330" t="s">
        <v>504</v>
      </c>
      <c r="B3" s="2368"/>
      <c r="C3" s="2368"/>
      <c r="D3" s="2365"/>
      <c r="E3" s="2365"/>
      <c r="F3" s="2365"/>
      <c r="G3" s="2365"/>
      <c r="H3" s="2365"/>
      <c r="I3" s="2365"/>
      <c r="J3" s="2365"/>
      <c r="K3" s="2365"/>
      <c r="L3" s="2365"/>
      <c r="M3" s="2365"/>
      <c r="N3" s="2365"/>
      <c r="O3" s="2365"/>
      <c r="P3" s="2365"/>
      <c r="Q3" s="2365"/>
      <c r="R3" s="2365"/>
      <c r="S3" s="2365"/>
      <c r="AA3" t="s">
        <v>47</v>
      </c>
      <c r="AB3" t="s">
        <v>48</v>
      </c>
    </row>
    <row r="4" spans="1:34" ht="15">
      <c r="A4" s="4973" t="s">
        <v>107</v>
      </c>
      <c r="B4" s="4977" t="s">
        <v>3049</v>
      </c>
      <c r="C4" s="4980" t="s">
        <v>3050</v>
      </c>
      <c r="D4" s="4980" t="s">
        <v>505</v>
      </c>
      <c r="E4" s="4977" t="s">
        <v>3051</v>
      </c>
      <c r="F4" s="4977"/>
      <c r="G4" s="4977"/>
      <c r="H4" s="4977"/>
      <c r="I4" s="4977"/>
      <c r="J4" s="4977"/>
      <c r="K4" s="4977"/>
      <c r="L4" s="4977"/>
      <c r="M4" s="4983" t="s">
        <v>364</v>
      </c>
      <c r="N4" s="4983"/>
      <c r="O4" s="4983" t="s">
        <v>21</v>
      </c>
      <c r="P4" s="4983"/>
      <c r="Q4" s="4983" t="s">
        <v>506</v>
      </c>
      <c r="R4" s="4983"/>
      <c r="S4" s="4983" t="s">
        <v>32</v>
      </c>
      <c r="T4" s="4983"/>
      <c r="U4" s="4983" t="s">
        <v>92</v>
      </c>
      <c r="V4" s="4983"/>
      <c r="W4" s="4985" t="s">
        <v>507</v>
      </c>
      <c r="X4" s="4985"/>
      <c r="Y4" s="4983" t="s">
        <v>279</v>
      </c>
      <c r="Z4" s="4983"/>
      <c r="AA4" s="4983" t="s">
        <v>367</v>
      </c>
      <c r="AB4" s="4983"/>
      <c r="AC4" s="4983" t="s">
        <v>274</v>
      </c>
      <c r="AD4" s="4983"/>
      <c r="AE4" s="4985" t="s">
        <v>92</v>
      </c>
      <c r="AF4" s="4985"/>
      <c r="AG4" s="4983" t="s">
        <v>364</v>
      </c>
      <c r="AH4" s="4984"/>
    </row>
    <row r="5" spans="1:34" ht="15">
      <c r="A5" s="4974"/>
      <c r="B5" s="4978"/>
      <c r="C5" s="4981"/>
      <c r="D5" s="4981"/>
      <c r="E5" s="4978"/>
      <c r="F5" s="4978"/>
      <c r="G5" s="4978"/>
      <c r="H5" s="4978"/>
      <c r="I5" s="4978"/>
      <c r="J5" s="4978"/>
      <c r="K5" s="4978"/>
      <c r="L5" s="4978"/>
      <c r="M5" s="4986" t="s">
        <v>508</v>
      </c>
      <c r="N5" s="4986"/>
      <c r="O5" s="4986" t="s">
        <v>509</v>
      </c>
      <c r="P5" s="4986"/>
      <c r="Q5" s="4986" t="s">
        <v>132</v>
      </c>
      <c r="R5" s="4986"/>
      <c r="S5" s="4986" t="s">
        <v>25</v>
      </c>
      <c r="T5" s="4986"/>
      <c r="U5" s="4986" t="s">
        <v>83</v>
      </c>
      <c r="V5" s="4986"/>
      <c r="W5" s="4988" t="s">
        <v>100</v>
      </c>
      <c r="X5" s="4988"/>
      <c r="Y5" s="4986" t="s">
        <v>469</v>
      </c>
      <c r="Z5" s="4986"/>
      <c r="AA5" s="4986" t="s">
        <v>510</v>
      </c>
      <c r="AB5" s="4986"/>
      <c r="AC5" s="4986" t="s">
        <v>101</v>
      </c>
      <c r="AD5" s="4986"/>
      <c r="AE5" s="4986" t="s">
        <v>83</v>
      </c>
      <c r="AF5" s="4986"/>
      <c r="AG5" s="4986" t="s">
        <v>508</v>
      </c>
      <c r="AH5" s="4987"/>
    </row>
    <row r="6" spans="1:34" ht="15">
      <c r="A6" s="4975"/>
      <c r="B6" s="4978"/>
      <c r="C6" s="4981"/>
      <c r="D6" s="4981"/>
      <c r="E6" s="4978" t="s">
        <v>3052</v>
      </c>
      <c r="F6" s="4978"/>
      <c r="G6" s="4978"/>
      <c r="H6" s="4978"/>
      <c r="I6" s="4978" t="s">
        <v>3053</v>
      </c>
      <c r="J6" s="4978"/>
      <c r="K6" s="4978"/>
      <c r="L6" s="4978"/>
      <c r="M6" s="3238" t="s">
        <v>3</v>
      </c>
      <c r="N6" s="3238" t="s">
        <v>1</v>
      </c>
      <c r="O6" s="3238" t="s">
        <v>3</v>
      </c>
      <c r="P6" s="3238" t="s">
        <v>1</v>
      </c>
      <c r="Q6" s="3238" t="s">
        <v>3</v>
      </c>
      <c r="R6" s="3238" t="s">
        <v>1</v>
      </c>
      <c r="S6" s="3238" t="s">
        <v>3</v>
      </c>
      <c r="T6" s="3238" t="s">
        <v>1</v>
      </c>
      <c r="U6" s="3238" t="s">
        <v>3</v>
      </c>
      <c r="V6" s="3238" t="s">
        <v>1</v>
      </c>
      <c r="W6" s="1844" t="s">
        <v>3</v>
      </c>
      <c r="X6" s="1844" t="s">
        <v>1</v>
      </c>
      <c r="Y6" s="3238" t="s">
        <v>3</v>
      </c>
      <c r="Z6" s="3238" t="s">
        <v>1</v>
      </c>
      <c r="AA6" s="3238" t="s">
        <v>3</v>
      </c>
      <c r="AB6" s="3238" t="s">
        <v>1</v>
      </c>
      <c r="AC6" s="3238" t="s">
        <v>3</v>
      </c>
      <c r="AD6" s="3238" t="s">
        <v>1</v>
      </c>
      <c r="AE6" s="3238" t="s">
        <v>3</v>
      </c>
      <c r="AF6" s="3238" t="s">
        <v>1</v>
      </c>
      <c r="AG6" s="3238" t="s">
        <v>3</v>
      </c>
      <c r="AH6" s="3239" t="s">
        <v>1</v>
      </c>
    </row>
    <row r="7" spans="1:34" ht="15">
      <c r="A7" s="4975"/>
      <c r="B7" s="4978"/>
      <c r="C7" s="4981"/>
      <c r="D7" s="4981"/>
      <c r="E7" s="4978"/>
      <c r="F7" s="4978"/>
      <c r="G7" s="4978"/>
      <c r="H7" s="4978"/>
      <c r="I7" s="4978"/>
      <c r="J7" s="4978"/>
      <c r="K7" s="4978"/>
      <c r="L7" s="4978"/>
      <c r="M7" s="3235" t="s">
        <v>11</v>
      </c>
      <c r="N7" s="3235" t="s">
        <v>12</v>
      </c>
      <c r="O7" s="3235" t="s">
        <v>7</v>
      </c>
      <c r="P7" s="3235" t="s">
        <v>8</v>
      </c>
      <c r="Q7" s="3235" t="s">
        <v>8</v>
      </c>
      <c r="R7" s="3235" t="s">
        <v>9</v>
      </c>
      <c r="S7" s="3235" t="s">
        <v>9</v>
      </c>
      <c r="T7" s="3235" t="s">
        <v>10</v>
      </c>
      <c r="U7" s="3235" t="s">
        <v>12</v>
      </c>
      <c r="V7" s="3235" t="s">
        <v>7</v>
      </c>
      <c r="W7" s="1850" t="s">
        <v>8</v>
      </c>
      <c r="X7" s="1850" t="s">
        <v>9</v>
      </c>
      <c r="Y7" s="3235" t="s">
        <v>11</v>
      </c>
      <c r="Z7" s="3235" t="s">
        <v>12</v>
      </c>
      <c r="AA7" s="3235" t="s">
        <v>9</v>
      </c>
      <c r="AB7" s="3235" t="s">
        <v>14</v>
      </c>
      <c r="AC7" s="3235" t="s">
        <v>11</v>
      </c>
      <c r="AD7" s="3235" t="s">
        <v>12</v>
      </c>
      <c r="AE7" s="3235" t="s">
        <v>7</v>
      </c>
      <c r="AF7" s="3235" t="s">
        <v>8</v>
      </c>
      <c r="AG7" s="3235" t="s">
        <v>11</v>
      </c>
      <c r="AH7" s="3236" t="s">
        <v>12</v>
      </c>
    </row>
    <row r="8" spans="1:34" ht="15.75" thickBot="1">
      <c r="A8" s="4976"/>
      <c r="B8" s="4979"/>
      <c r="C8" s="4982"/>
      <c r="D8" s="4982"/>
      <c r="E8" s="4979"/>
      <c r="F8" s="4979"/>
      <c r="G8" s="4979"/>
      <c r="H8" s="4979"/>
      <c r="I8" s="4979"/>
      <c r="J8" s="4979"/>
      <c r="K8" s="4979"/>
      <c r="L8" s="4979"/>
      <c r="M8" s="2369">
        <v>2300</v>
      </c>
      <c r="N8" s="2369">
        <v>1400</v>
      </c>
      <c r="O8" s="2369">
        <v>2100</v>
      </c>
      <c r="P8" s="2369">
        <v>900</v>
      </c>
      <c r="Q8" s="2369">
        <v>1600</v>
      </c>
      <c r="R8" s="2369">
        <v>800</v>
      </c>
      <c r="S8" s="2369">
        <v>1600</v>
      </c>
      <c r="T8" s="2369">
        <v>400</v>
      </c>
      <c r="U8" s="2369">
        <v>2300</v>
      </c>
      <c r="V8" s="2369">
        <v>1500</v>
      </c>
      <c r="W8" s="2370">
        <v>800</v>
      </c>
      <c r="X8" s="2370">
        <v>0</v>
      </c>
      <c r="Y8" s="2369">
        <v>2000</v>
      </c>
      <c r="Z8" s="2369">
        <v>200</v>
      </c>
      <c r="AA8" s="2369">
        <v>2100</v>
      </c>
      <c r="AB8" s="2369">
        <v>1300</v>
      </c>
      <c r="AC8" s="2369">
        <v>2100</v>
      </c>
      <c r="AD8" s="2369">
        <v>2100</v>
      </c>
      <c r="AE8" s="2369">
        <v>800</v>
      </c>
      <c r="AF8" s="2369">
        <v>100</v>
      </c>
      <c r="AG8" s="2369">
        <v>2300</v>
      </c>
      <c r="AH8" s="2371">
        <v>1400</v>
      </c>
    </row>
    <row r="9" spans="1:34" ht="16.5">
      <c r="A9" s="367">
        <v>50</v>
      </c>
      <c r="B9" s="14" t="s">
        <v>688</v>
      </c>
      <c r="C9" s="2372" t="s">
        <v>98</v>
      </c>
      <c r="D9" s="2372" t="s">
        <v>689</v>
      </c>
      <c r="E9" s="2373" t="s">
        <v>1084</v>
      </c>
      <c r="F9" s="2372" t="s">
        <v>47</v>
      </c>
      <c r="G9" s="2373" t="s">
        <v>1084</v>
      </c>
      <c r="H9" s="2372" t="s">
        <v>48</v>
      </c>
      <c r="I9" s="2373" t="s">
        <v>1084</v>
      </c>
      <c r="J9" s="2372" t="s">
        <v>47</v>
      </c>
      <c r="K9" s="2373" t="s">
        <v>1084</v>
      </c>
      <c r="L9" s="2372" t="s">
        <v>48</v>
      </c>
      <c r="M9" s="2374">
        <v>43082</v>
      </c>
      <c r="N9" s="2374">
        <v>43083</v>
      </c>
      <c r="O9" s="2374">
        <v>43084</v>
      </c>
      <c r="P9" s="2374">
        <v>43085</v>
      </c>
      <c r="Q9" s="2374">
        <v>43085</v>
      </c>
      <c r="R9" s="2374">
        <v>43086</v>
      </c>
      <c r="S9" s="2374">
        <v>43086</v>
      </c>
      <c r="T9" s="2374">
        <v>43087</v>
      </c>
      <c r="U9" s="2374">
        <v>43090</v>
      </c>
      <c r="V9" s="2374">
        <v>43091</v>
      </c>
      <c r="W9" s="2374">
        <v>43092</v>
      </c>
      <c r="X9" s="2374">
        <v>43093</v>
      </c>
      <c r="Y9" s="2374">
        <v>43096</v>
      </c>
      <c r="Z9" s="2374">
        <v>43097</v>
      </c>
      <c r="AA9" s="2374">
        <v>43100</v>
      </c>
      <c r="AB9" s="2374">
        <v>43102</v>
      </c>
      <c r="AC9" s="2374">
        <v>43103</v>
      </c>
      <c r="AD9" s="2374">
        <v>43104</v>
      </c>
      <c r="AE9" s="2374">
        <v>43112</v>
      </c>
      <c r="AF9" s="2374">
        <v>43113</v>
      </c>
      <c r="AG9" s="2374">
        <v>43117</v>
      </c>
      <c r="AH9" s="2375">
        <v>43118</v>
      </c>
    </row>
    <row r="10" spans="1:34" ht="16.5">
      <c r="A10" s="1942">
        <v>51</v>
      </c>
      <c r="B10" s="1850" t="s">
        <v>448</v>
      </c>
      <c r="C10" s="3283" t="s">
        <v>425</v>
      </c>
      <c r="D10" s="3283" t="s">
        <v>449</v>
      </c>
      <c r="E10" s="3284" t="s">
        <v>1583</v>
      </c>
      <c r="F10" s="3283" t="s">
        <v>47</v>
      </c>
      <c r="G10" s="3284" t="s">
        <v>1583</v>
      </c>
      <c r="H10" s="3283" t="s">
        <v>48</v>
      </c>
      <c r="I10" s="3284" t="s">
        <v>1086</v>
      </c>
      <c r="J10" s="3283" t="s">
        <v>47</v>
      </c>
      <c r="K10" s="3284" t="s">
        <v>1086</v>
      </c>
      <c r="L10" s="3283" t="s">
        <v>48</v>
      </c>
      <c r="M10" s="3285">
        <v>43089</v>
      </c>
      <c r="N10" s="3285">
        <v>43090</v>
      </c>
      <c r="O10" s="3285">
        <v>43091</v>
      </c>
      <c r="P10" s="3285">
        <v>43092</v>
      </c>
      <c r="Q10" s="3285">
        <v>43092</v>
      </c>
      <c r="R10" s="3285">
        <v>43093</v>
      </c>
      <c r="S10" s="3285">
        <v>43093</v>
      </c>
      <c r="T10" s="3285">
        <v>43094</v>
      </c>
      <c r="U10" s="3285">
        <v>43097</v>
      </c>
      <c r="V10" s="3285">
        <v>43098</v>
      </c>
      <c r="W10" s="3285">
        <v>43099</v>
      </c>
      <c r="X10" s="3285">
        <v>43100</v>
      </c>
      <c r="Y10" s="3285">
        <v>43103</v>
      </c>
      <c r="Z10" s="3285">
        <v>43104</v>
      </c>
      <c r="AA10" s="3285">
        <v>43107</v>
      </c>
      <c r="AB10" s="3285">
        <v>43109</v>
      </c>
      <c r="AC10" s="3285">
        <v>43110</v>
      </c>
      <c r="AD10" s="3285">
        <v>43111</v>
      </c>
      <c r="AE10" s="3285">
        <v>43119</v>
      </c>
      <c r="AF10" s="3285">
        <v>43120</v>
      </c>
      <c r="AG10" s="3285">
        <v>43124</v>
      </c>
      <c r="AH10" s="3286">
        <v>43125</v>
      </c>
    </row>
    <row r="11" spans="1:34" ht="16.5">
      <c r="A11" s="1942">
        <v>52</v>
      </c>
      <c r="B11" s="1850" t="s">
        <v>1922</v>
      </c>
      <c r="C11" s="3283" t="s">
        <v>357</v>
      </c>
      <c r="D11" s="3283" t="s">
        <v>1923</v>
      </c>
      <c r="E11" s="3284" t="s">
        <v>2684</v>
      </c>
      <c r="F11" s="3283" t="s">
        <v>47</v>
      </c>
      <c r="G11" s="3284" t="s">
        <v>2684</v>
      </c>
      <c r="H11" s="3283" t="s">
        <v>48</v>
      </c>
      <c r="I11" s="3284" t="s">
        <v>1925</v>
      </c>
      <c r="J11" s="3283" t="s">
        <v>47</v>
      </c>
      <c r="K11" s="3284" t="s">
        <v>1925</v>
      </c>
      <c r="L11" s="3283" t="s">
        <v>48</v>
      </c>
      <c r="M11" s="3285">
        <v>43096</v>
      </c>
      <c r="N11" s="3285">
        <v>43097</v>
      </c>
      <c r="O11" s="3285">
        <v>43098</v>
      </c>
      <c r="P11" s="3285">
        <v>43099</v>
      </c>
      <c r="Q11" s="3285">
        <v>43099</v>
      </c>
      <c r="R11" s="3285">
        <v>43100</v>
      </c>
      <c r="S11" s="3285">
        <v>43100</v>
      </c>
      <c r="T11" s="3285">
        <v>43101</v>
      </c>
      <c r="U11" s="3285">
        <v>43104</v>
      </c>
      <c r="V11" s="3285">
        <v>43105</v>
      </c>
      <c r="W11" s="3285">
        <v>43106</v>
      </c>
      <c r="X11" s="3285">
        <v>43107</v>
      </c>
      <c r="Y11" s="3285">
        <v>43110</v>
      </c>
      <c r="Z11" s="3285">
        <v>43111</v>
      </c>
      <c r="AA11" s="3285">
        <v>43114</v>
      </c>
      <c r="AB11" s="3285">
        <v>43116</v>
      </c>
      <c r="AC11" s="3285">
        <v>43117</v>
      </c>
      <c r="AD11" s="3285">
        <v>43118</v>
      </c>
      <c r="AE11" s="3285">
        <v>43126</v>
      </c>
      <c r="AF11" s="3285">
        <v>43127</v>
      </c>
      <c r="AG11" s="3285">
        <v>43131</v>
      </c>
      <c r="AH11" s="3286">
        <v>43132</v>
      </c>
    </row>
    <row r="12" spans="1:34" ht="16.5">
      <c r="A12" s="1942">
        <v>1</v>
      </c>
      <c r="B12" s="1850" t="s">
        <v>756</v>
      </c>
      <c r="C12" s="3283" t="s">
        <v>98</v>
      </c>
      <c r="D12" s="3283" t="s">
        <v>757</v>
      </c>
      <c r="E12" s="3284" t="s">
        <v>1710</v>
      </c>
      <c r="F12" s="3283" t="s">
        <v>47</v>
      </c>
      <c r="G12" s="3284" t="s">
        <v>1710</v>
      </c>
      <c r="H12" s="3283" t="s">
        <v>48</v>
      </c>
      <c r="I12" s="3284" t="s">
        <v>1710</v>
      </c>
      <c r="J12" s="3283" t="s">
        <v>47</v>
      </c>
      <c r="K12" s="3284" t="s">
        <v>1710</v>
      </c>
      <c r="L12" s="3283" t="s">
        <v>48</v>
      </c>
      <c r="M12" s="3285">
        <v>43103</v>
      </c>
      <c r="N12" s="3285">
        <v>43104</v>
      </c>
      <c r="O12" s="3285">
        <v>43105</v>
      </c>
      <c r="P12" s="3285">
        <v>43106</v>
      </c>
      <c r="Q12" s="3285">
        <v>43106</v>
      </c>
      <c r="R12" s="3285">
        <v>43107</v>
      </c>
      <c r="S12" s="3285">
        <v>43107</v>
      </c>
      <c r="T12" s="3285">
        <v>43108</v>
      </c>
      <c r="U12" s="3285">
        <v>43111</v>
      </c>
      <c r="V12" s="3285">
        <v>43112</v>
      </c>
      <c r="W12" s="3285">
        <v>43113</v>
      </c>
      <c r="X12" s="3285">
        <v>43114</v>
      </c>
      <c r="Y12" s="3285">
        <v>43117</v>
      </c>
      <c r="Z12" s="3285">
        <v>43118</v>
      </c>
      <c r="AA12" s="3285">
        <v>43121</v>
      </c>
      <c r="AB12" s="3285">
        <v>43123</v>
      </c>
      <c r="AC12" s="3285">
        <v>43124</v>
      </c>
      <c r="AD12" s="3285">
        <v>43125</v>
      </c>
      <c r="AE12" s="3285">
        <v>43133</v>
      </c>
      <c r="AF12" s="3285">
        <v>43134</v>
      </c>
      <c r="AG12" s="3285">
        <v>43138</v>
      </c>
      <c r="AH12" s="3286">
        <v>43139</v>
      </c>
    </row>
    <row r="13" spans="1:34" ht="17.25" thickBot="1">
      <c r="A13" s="369">
        <v>2</v>
      </c>
      <c r="B13" s="2" t="s">
        <v>228</v>
      </c>
      <c r="C13" s="2376" t="s">
        <v>96</v>
      </c>
      <c r="D13" s="2376" t="s">
        <v>227</v>
      </c>
      <c r="E13" s="2377" t="s">
        <v>1301</v>
      </c>
      <c r="F13" s="2376" t="s">
        <v>47</v>
      </c>
      <c r="G13" s="2377" t="s">
        <v>1301</v>
      </c>
      <c r="H13" s="2376" t="s">
        <v>48</v>
      </c>
      <c r="I13" s="4971" t="s">
        <v>1711</v>
      </c>
      <c r="J13" s="4972"/>
      <c r="K13" s="4971" t="s">
        <v>1712</v>
      </c>
      <c r="L13" s="4972"/>
      <c r="M13" s="2378">
        <v>43110</v>
      </c>
      <c r="N13" s="2378">
        <v>43111</v>
      </c>
      <c r="O13" s="2378">
        <v>43112</v>
      </c>
      <c r="P13" s="2378">
        <v>43113</v>
      </c>
      <c r="Q13" s="2378">
        <v>43113</v>
      </c>
      <c r="R13" s="2378">
        <v>43114</v>
      </c>
      <c r="S13" s="2378">
        <v>43114</v>
      </c>
      <c r="T13" s="2378">
        <v>43115</v>
      </c>
      <c r="U13" s="2378">
        <v>43118</v>
      </c>
      <c r="V13" s="2378">
        <v>43119</v>
      </c>
      <c r="W13" s="2378">
        <v>43120</v>
      </c>
      <c r="X13" s="2378">
        <v>43121</v>
      </c>
      <c r="Y13" s="2378">
        <v>43124</v>
      </c>
      <c r="Z13" s="2378">
        <v>43125</v>
      </c>
      <c r="AA13" s="2378">
        <v>43128</v>
      </c>
      <c r="AB13" s="2378">
        <v>43130</v>
      </c>
      <c r="AC13" s="2378">
        <v>43131</v>
      </c>
      <c r="AD13" s="2378">
        <v>43132</v>
      </c>
      <c r="AE13" s="2378">
        <v>43140</v>
      </c>
      <c r="AF13" s="2378">
        <v>43141</v>
      </c>
      <c r="AG13" s="2378">
        <v>43145</v>
      </c>
      <c r="AH13" s="2379">
        <v>43146</v>
      </c>
    </row>
    <row r="14" spans="1:34" ht="16.5">
      <c r="A14" s="367">
        <v>3</v>
      </c>
      <c r="B14" s="14" t="s">
        <v>688</v>
      </c>
      <c r="C14" s="2372" t="s">
        <v>98</v>
      </c>
      <c r="D14" s="2372" t="s">
        <v>689</v>
      </c>
      <c r="E14" s="2373" t="s">
        <v>1091</v>
      </c>
      <c r="F14" s="2372" t="s">
        <v>47</v>
      </c>
      <c r="G14" s="2373" t="s">
        <v>1091</v>
      </c>
      <c r="H14" s="2372" t="s">
        <v>48</v>
      </c>
      <c r="I14" s="2373" t="s">
        <v>1091</v>
      </c>
      <c r="J14" s="2372" t="s">
        <v>47</v>
      </c>
      <c r="K14" s="2373" t="s">
        <v>1091</v>
      </c>
      <c r="L14" s="2372" t="s">
        <v>48</v>
      </c>
      <c r="M14" s="2374">
        <v>43117</v>
      </c>
      <c r="N14" s="2374">
        <v>43118</v>
      </c>
      <c r="O14" s="2374">
        <v>43119</v>
      </c>
      <c r="P14" s="2374">
        <v>43120</v>
      </c>
      <c r="Q14" s="2374">
        <v>43120</v>
      </c>
      <c r="R14" s="2374">
        <v>43121</v>
      </c>
      <c r="S14" s="2374">
        <v>43121</v>
      </c>
      <c r="T14" s="2374">
        <v>43122</v>
      </c>
      <c r="U14" s="2374">
        <v>43125</v>
      </c>
      <c r="V14" s="2374">
        <v>43126</v>
      </c>
      <c r="W14" s="2374">
        <v>43127</v>
      </c>
      <c r="X14" s="2374">
        <v>43128</v>
      </c>
      <c r="Y14" s="2374">
        <v>43131</v>
      </c>
      <c r="Z14" s="2374">
        <v>43132</v>
      </c>
      <c r="AA14" s="2374">
        <v>43135</v>
      </c>
      <c r="AB14" s="2374">
        <v>43137</v>
      </c>
      <c r="AC14" s="2374">
        <v>43138</v>
      </c>
      <c r="AD14" s="2374">
        <v>43139</v>
      </c>
      <c r="AE14" s="2374">
        <v>43147</v>
      </c>
      <c r="AF14" s="2374">
        <v>43148</v>
      </c>
      <c r="AG14" s="2374">
        <v>43152</v>
      </c>
      <c r="AH14" s="2375">
        <v>43153</v>
      </c>
    </row>
    <row r="15" spans="1:34" ht="16.5">
      <c r="A15" s="1942">
        <v>4</v>
      </c>
      <c r="B15" s="1850" t="s">
        <v>448</v>
      </c>
      <c r="C15" s="3283" t="s">
        <v>425</v>
      </c>
      <c r="D15" s="3283" t="s">
        <v>449</v>
      </c>
      <c r="E15" s="3284" t="s">
        <v>2685</v>
      </c>
      <c r="F15" s="3283" t="s">
        <v>47</v>
      </c>
      <c r="G15" s="3284" t="s">
        <v>2685</v>
      </c>
      <c r="H15" s="3283" t="s">
        <v>48</v>
      </c>
      <c r="I15" s="3284" t="s">
        <v>2682</v>
      </c>
      <c r="J15" s="3283" t="s">
        <v>47</v>
      </c>
      <c r="K15" s="3284" t="s">
        <v>2682</v>
      </c>
      <c r="L15" s="3283" t="s">
        <v>48</v>
      </c>
      <c r="M15" s="3285">
        <v>43124</v>
      </c>
      <c r="N15" s="3285">
        <v>43125</v>
      </c>
      <c r="O15" s="3285">
        <v>43126</v>
      </c>
      <c r="P15" s="3285">
        <v>43127</v>
      </c>
      <c r="Q15" s="3285">
        <v>43127</v>
      </c>
      <c r="R15" s="3285">
        <v>43128</v>
      </c>
      <c r="S15" s="3285">
        <v>43128</v>
      </c>
      <c r="T15" s="3285">
        <v>43129</v>
      </c>
      <c r="U15" s="3285">
        <v>43132</v>
      </c>
      <c r="V15" s="3285">
        <v>43133</v>
      </c>
      <c r="W15" s="3285">
        <v>43134</v>
      </c>
      <c r="X15" s="3285">
        <v>43135</v>
      </c>
      <c r="Y15" s="3285">
        <v>43138</v>
      </c>
      <c r="Z15" s="3285">
        <v>43139</v>
      </c>
      <c r="AA15" s="3285">
        <v>43142</v>
      </c>
      <c r="AB15" s="3285">
        <v>43144</v>
      </c>
      <c r="AC15" s="3285">
        <v>43145</v>
      </c>
      <c r="AD15" s="3285">
        <v>43146</v>
      </c>
      <c r="AE15" s="3285">
        <v>43154</v>
      </c>
      <c r="AF15" s="3285">
        <v>43155</v>
      </c>
      <c r="AG15" s="3285">
        <v>43159</v>
      </c>
      <c r="AH15" s="3286">
        <v>43160</v>
      </c>
    </row>
    <row r="16" spans="1:34" ht="16.5">
      <c r="A16" s="1942">
        <v>5</v>
      </c>
      <c r="B16" s="1850" t="s">
        <v>1922</v>
      </c>
      <c r="C16" s="3283" t="s">
        <v>357</v>
      </c>
      <c r="D16" s="3283" t="s">
        <v>1923</v>
      </c>
      <c r="E16" s="3284" t="s">
        <v>2686</v>
      </c>
      <c r="F16" s="3283" t="s">
        <v>47</v>
      </c>
      <c r="G16" s="3284" t="s">
        <v>2686</v>
      </c>
      <c r="H16" s="3283" t="s">
        <v>48</v>
      </c>
      <c r="I16" s="3284" t="s">
        <v>2687</v>
      </c>
      <c r="J16" s="3283" t="s">
        <v>47</v>
      </c>
      <c r="K16" s="3284" t="s">
        <v>2687</v>
      </c>
      <c r="L16" s="3283" t="s">
        <v>48</v>
      </c>
      <c r="M16" s="3285">
        <v>43131</v>
      </c>
      <c r="N16" s="3285">
        <v>43132</v>
      </c>
      <c r="O16" s="3285">
        <v>43133</v>
      </c>
      <c r="P16" s="3285">
        <v>43134</v>
      </c>
      <c r="Q16" s="3285">
        <v>43134</v>
      </c>
      <c r="R16" s="3285">
        <v>43135</v>
      </c>
      <c r="S16" s="3285">
        <v>43135</v>
      </c>
      <c r="T16" s="3285">
        <v>43136</v>
      </c>
      <c r="U16" s="3285">
        <v>43139</v>
      </c>
      <c r="V16" s="3285">
        <v>43140</v>
      </c>
      <c r="W16" s="3285">
        <v>43141</v>
      </c>
      <c r="X16" s="3285">
        <v>43142</v>
      </c>
      <c r="Y16" s="3285">
        <v>43145</v>
      </c>
      <c r="Z16" s="3285">
        <v>43146</v>
      </c>
      <c r="AA16" s="3285">
        <v>43149</v>
      </c>
      <c r="AB16" s="3285">
        <v>43151</v>
      </c>
      <c r="AC16" s="3285">
        <v>43152</v>
      </c>
      <c r="AD16" s="3285">
        <v>43153</v>
      </c>
      <c r="AE16" s="3285">
        <v>43161</v>
      </c>
      <c r="AF16" s="3285">
        <v>43162</v>
      </c>
      <c r="AG16" s="3285">
        <v>43166</v>
      </c>
      <c r="AH16" s="3286">
        <v>43167</v>
      </c>
    </row>
    <row r="17" spans="1:34" ht="16.5">
      <c r="A17" s="1942">
        <v>6</v>
      </c>
      <c r="B17" s="1850" t="s">
        <v>756</v>
      </c>
      <c r="C17" s="3283" t="s">
        <v>98</v>
      </c>
      <c r="D17" s="3283" t="s">
        <v>757</v>
      </c>
      <c r="E17" s="3284" t="s">
        <v>1468</v>
      </c>
      <c r="F17" s="3283" t="s">
        <v>47</v>
      </c>
      <c r="G17" s="3284" t="s">
        <v>1468</v>
      </c>
      <c r="H17" s="3283" t="s">
        <v>48</v>
      </c>
      <c r="I17" s="3284" t="s">
        <v>1468</v>
      </c>
      <c r="J17" s="3283" t="s">
        <v>47</v>
      </c>
      <c r="K17" s="3284" t="s">
        <v>1468</v>
      </c>
      <c r="L17" s="3283" t="s">
        <v>48</v>
      </c>
      <c r="M17" s="3285">
        <v>43138</v>
      </c>
      <c r="N17" s="3285">
        <v>43139</v>
      </c>
      <c r="O17" s="3285">
        <v>43140</v>
      </c>
      <c r="P17" s="3285">
        <v>43141</v>
      </c>
      <c r="Q17" s="3285">
        <v>43141</v>
      </c>
      <c r="R17" s="3285">
        <v>43142</v>
      </c>
      <c r="S17" s="3285">
        <v>43142</v>
      </c>
      <c r="T17" s="3285">
        <v>43143</v>
      </c>
      <c r="U17" s="3285">
        <v>43146</v>
      </c>
      <c r="V17" s="3285">
        <v>43147</v>
      </c>
      <c r="W17" s="3285">
        <v>43148</v>
      </c>
      <c r="X17" s="3285">
        <v>43149</v>
      </c>
      <c r="Y17" s="3285">
        <v>43152</v>
      </c>
      <c r="Z17" s="3285">
        <v>43153</v>
      </c>
      <c r="AA17" s="3285">
        <v>43156</v>
      </c>
      <c r="AB17" s="3285">
        <v>43158</v>
      </c>
      <c r="AC17" s="3285">
        <v>43159</v>
      </c>
      <c r="AD17" s="3285">
        <v>43160</v>
      </c>
      <c r="AE17" s="3285">
        <v>43168</v>
      </c>
      <c r="AF17" s="3285">
        <v>43169</v>
      </c>
      <c r="AG17" s="3285">
        <v>43173</v>
      </c>
      <c r="AH17" s="3286">
        <v>43174</v>
      </c>
    </row>
    <row r="18" spans="1:34" ht="17.25" thickBot="1">
      <c r="A18" s="369">
        <v>7</v>
      </c>
      <c r="B18" s="2" t="s">
        <v>228</v>
      </c>
      <c r="C18" s="2376" t="s">
        <v>96</v>
      </c>
      <c r="D18" s="2376" t="s">
        <v>227</v>
      </c>
      <c r="E18" s="2377" t="s">
        <v>1583</v>
      </c>
      <c r="F18" s="2376" t="s">
        <v>47</v>
      </c>
      <c r="G18" s="2377" t="s">
        <v>1583</v>
      </c>
      <c r="H18" s="2376" t="s">
        <v>48</v>
      </c>
      <c r="I18" s="4971" t="s">
        <v>2688</v>
      </c>
      <c r="J18" s="4972"/>
      <c r="K18" s="4971" t="s">
        <v>2689</v>
      </c>
      <c r="L18" s="4972"/>
      <c r="M18" s="2378">
        <v>43145</v>
      </c>
      <c r="N18" s="2378">
        <v>43146</v>
      </c>
      <c r="O18" s="2378">
        <v>43147</v>
      </c>
      <c r="P18" s="2378">
        <v>43148</v>
      </c>
      <c r="Q18" s="2378">
        <v>43148</v>
      </c>
      <c r="R18" s="2378">
        <v>43149</v>
      </c>
      <c r="S18" s="2378">
        <v>43149</v>
      </c>
      <c r="T18" s="2378">
        <v>43150</v>
      </c>
      <c r="U18" s="2378">
        <v>43153</v>
      </c>
      <c r="V18" s="2378">
        <v>43154</v>
      </c>
      <c r="W18" s="2378">
        <v>43155</v>
      </c>
      <c r="X18" s="2378">
        <v>43156</v>
      </c>
      <c r="Y18" s="2378">
        <v>43159</v>
      </c>
      <c r="Z18" s="2378">
        <v>43160</v>
      </c>
      <c r="AA18" s="2378">
        <v>43163</v>
      </c>
      <c r="AB18" s="2378">
        <v>43165</v>
      </c>
      <c r="AC18" s="2378">
        <v>43166</v>
      </c>
      <c r="AD18" s="2378">
        <v>43167</v>
      </c>
      <c r="AE18" s="2378">
        <v>43175</v>
      </c>
      <c r="AF18" s="2378">
        <v>43176</v>
      </c>
      <c r="AG18" s="2378">
        <v>43180</v>
      </c>
      <c r="AH18" s="2379">
        <v>43181</v>
      </c>
    </row>
    <row r="19" spans="1:34" ht="16.5">
      <c r="A19" s="367">
        <v>8</v>
      </c>
      <c r="B19" s="14" t="s">
        <v>688</v>
      </c>
      <c r="C19" s="2372" t="s">
        <v>98</v>
      </c>
      <c r="D19" s="2372" t="s">
        <v>689</v>
      </c>
      <c r="E19" s="2373"/>
      <c r="F19" s="2372" t="s">
        <v>47</v>
      </c>
      <c r="G19" s="2373"/>
      <c r="H19" s="2372" t="s">
        <v>48</v>
      </c>
      <c r="I19" s="2373"/>
      <c r="J19" s="2372" t="s">
        <v>47</v>
      </c>
      <c r="K19" s="2373"/>
      <c r="L19" s="2372" t="s">
        <v>48</v>
      </c>
      <c r="M19" s="2380"/>
      <c r="N19" s="2380"/>
      <c r="O19" s="2380"/>
      <c r="P19" s="2380"/>
      <c r="Q19" s="2380"/>
      <c r="R19" s="2380"/>
      <c r="S19" s="2380"/>
      <c r="T19" s="2380"/>
      <c r="U19" s="2380"/>
      <c r="V19" s="2380"/>
      <c r="W19" s="2380"/>
      <c r="X19" s="2380"/>
      <c r="Y19" s="2380"/>
      <c r="Z19" s="2380"/>
      <c r="AA19" s="2380"/>
      <c r="AB19" s="2380"/>
      <c r="AC19" s="2380"/>
      <c r="AD19" s="2380"/>
      <c r="AE19" s="2380"/>
      <c r="AF19" s="2380"/>
      <c r="AG19" s="2380"/>
      <c r="AH19" s="2381"/>
    </row>
    <row r="20" spans="1:34" ht="16.5">
      <c r="A20" s="1942">
        <v>9</v>
      </c>
      <c r="B20" s="1850" t="s">
        <v>448</v>
      </c>
      <c r="C20" s="3283" t="s">
        <v>425</v>
      </c>
      <c r="D20" s="3283" t="s">
        <v>449</v>
      </c>
      <c r="E20" s="3284"/>
      <c r="F20" s="3283" t="s">
        <v>47</v>
      </c>
      <c r="G20" s="3284"/>
      <c r="H20" s="3283" t="s">
        <v>48</v>
      </c>
      <c r="I20" s="3284"/>
      <c r="J20" s="3283" t="s">
        <v>47</v>
      </c>
      <c r="K20" s="3284"/>
      <c r="L20" s="3283" t="s">
        <v>48</v>
      </c>
      <c r="M20" s="3287"/>
      <c r="N20" s="3287"/>
      <c r="O20" s="3287"/>
      <c r="P20" s="3287"/>
      <c r="Q20" s="3287"/>
      <c r="R20" s="3287"/>
      <c r="S20" s="3287"/>
      <c r="T20" s="3287"/>
      <c r="U20" s="3287"/>
      <c r="V20" s="3287"/>
      <c r="W20" s="3287"/>
      <c r="X20" s="3287"/>
      <c r="Y20" s="3287"/>
      <c r="Z20" s="3287"/>
      <c r="AA20" s="3287"/>
      <c r="AB20" s="3287"/>
      <c r="AC20" s="3287"/>
      <c r="AD20" s="3287"/>
      <c r="AE20" s="3287"/>
      <c r="AF20" s="3287"/>
      <c r="AG20" s="3287"/>
      <c r="AH20" s="3288"/>
    </row>
    <row r="21" spans="1:34" ht="16.5">
      <c r="A21" s="1942">
        <v>10</v>
      </c>
      <c r="B21" s="1850" t="s">
        <v>1922</v>
      </c>
      <c r="C21" s="3283" t="s">
        <v>357</v>
      </c>
      <c r="D21" s="3283" t="s">
        <v>1923</v>
      </c>
      <c r="E21" s="3284" t="s">
        <v>2690</v>
      </c>
      <c r="F21" s="3283" t="s">
        <v>47</v>
      </c>
      <c r="G21" s="3284" t="s">
        <v>2690</v>
      </c>
      <c r="H21" s="3283" t="s">
        <v>48</v>
      </c>
      <c r="I21" s="3284" t="s">
        <v>2691</v>
      </c>
      <c r="J21" s="3283" t="s">
        <v>47</v>
      </c>
      <c r="K21" s="3284" t="s">
        <v>2691</v>
      </c>
      <c r="L21" s="3283" t="s">
        <v>48</v>
      </c>
      <c r="M21" s="3285">
        <v>43166</v>
      </c>
      <c r="N21" s="3285">
        <v>43167</v>
      </c>
      <c r="O21" s="3285">
        <v>43168</v>
      </c>
      <c r="P21" s="3285">
        <v>43169</v>
      </c>
      <c r="Q21" s="3285">
        <v>43169</v>
      </c>
      <c r="R21" s="3285">
        <v>43170</v>
      </c>
      <c r="S21" s="3285">
        <v>43170</v>
      </c>
      <c r="T21" s="3285">
        <v>43171</v>
      </c>
      <c r="U21" s="3285">
        <v>43174</v>
      </c>
      <c r="V21" s="3285">
        <v>43175</v>
      </c>
      <c r="W21" s="3285">
        <v>43176</v>
      </c>
      <c r="X21" s="3285">
        <v>43177</v>
      </c>
      <c r="Y21" s="3285">
        <v>43180</v>
      </c>
      <c r="Z21" s="3285">
        <v>43181</v>
      </c>
      <c r="AA21" s="3285">
        <v>43184</v>
      </c>
      <c r="AB21" s="3285">
        <v>43186</v>
      </c>
      <c r="AC21" s="3285">
        <v>43187</v>
      </c>
      <c r="AD21" s="3285">
        <v>43188</v>
      </c>
      <c r="AE21" s="3285">
        <v>43196</v>
      </c>
      <c r="AF21" s="3285">
        <v>43197</v>
      </c>
      <c r="AG21" s="3285">
        <v>43201</v>
      </c>
      <c r="AH21" s="3286">
        <v>43202</v>
      </c>
    </row>
    <row r="22" spans="1:34" ht="16.5">
      <c r="A22" s="1942">
        <v>11</v>
      </c>
      <c r="B22" s="1850" t="s">
        <v>756</v>
      </c>
      <c r="C22" s="3283" t="s">
        <v>98</v>
      </c>
      <c r="D22" s="3283" t="s">
        <v>757</v>
      </c>
      <c r="E22" s="3284" t="s">
        <v>1471</v>
      </c>
      <c r="F22" s="3283" t="s">
        <v>47</v>
      </c>
      <c r="G22" s="3284" t="s">
        <v>1471</v>
      </c>
      <c r="H22" s="3283" t="s">
        <v>48</v>
      </c>
      <c r="I22" s="3284" t="s">
        <v>1471</v>
      </c>
      <c r="J22" s="3283" t="s">
        <v>47</v>
      </c>
      <c r="K22" s="3284" t="s">
        <v>1471</v>
      </c>
      <c r="L22" s="3283" t="s">
        <v>48</v>
      </c>
      <c r="M22" s="3285">
        <v>43173</v>
      </c>
      <c r="N22" s="3285">
        <v>43174</v>
      </c>
      <c r="O22" s="3285">
        <v>43175</v>
      </c>
      <c r="P22" s="3285">
        <v>43176</v>
      </c>
      <c r="Q22" s="3285">
        <v>43176</v>
      </c>
      <c r="R22" s="3285">
        <v>43177</v>
      </c>
      <c r="S22" s="3285">
        <v>43177</v>
      </c>
      <c r="T22" s="3285">
        <v>43178</v>
      </c>
      <c r="U22" s="3285">
        <v>43181</v>
      </c>
      <c r="V22" s="3285">
        <v>43182</v>
      </c>
      <c r="W22" s="3285">
        <v>43183</v>
      </c>
      <c r="X22" s="3285">
        <v>43184</v>
      </c>
      <c r="Y22" s="3285">
        <v>43187</v>
      </c>
      <c r="Z22" s="3285">
        <v>43188</v>
      </c>
      <c r="AA22" s="3285">
        <v>43191</v>
      </c>
      <c r="AB22" s="3285">
        <v>43193</v>
      </c>
      <c r="AC22" s="3285">
        <v>43194</v>
      </c>
      <c r="AD22" s="3285">
        <v>43195</v>
      </c>
      <c r="AE22" s="3285">
        <v>43203</v>
      </c>
      <c r="AF22" s="3285">
        <v>43204</v>
      </c>
      <c r="AG22" s="3285">
        <v>43208</v>
      </c>
      <c r="AH22" s="3286">
        <v>43209</v>
      </c>
    </row>
    <row r="23" spans="1:34" ht="17.25" thickBot="1">
      <c r="A23" s="369">
        <v>12</v>
      </c>
      <c r="B23" s="2" t="s">
        <v>228</v>
      </c>
      <c r="C23" s="2376" t="s">
        <v>96</v>
      </c>
      <c r="D23" s="2376" t="s">
        <v>227</v>
      </c>
      <c r="E23" s="2377" t="s">
        <v>2685</v>
      </c>
      <c r="F23" s="2376" t="s">
        <v>47</v>
      </c>
      <c r="G23" s="2377" t="s">
        <v>2685</v>
      </c>
      <c r="H23" s="2376" t="s">
        <v>48</v>
      </c>
      <c r="I23" s="4971" t="s">
        <v>2692</v>
      </c>
      <c r="J23" s="4972"/>
      <c r="K23" s="4971" t="s">
        <v>2693</v>
      </c>
      <c r="L23" s="4972"/>
      <c r="M23" s="2378">
        <v>43180</v>
      </c>
      <c r="N23" s="2378">
        <v>43181</v>
      </c>
      <c r="O23" s="2378">
        <v>43182</v>
      </c>
      <c r="P23" s="2378">
        <v>43183</v>
      </c>
      <c r="Q23" s="2378">
        <v>43183</v>
      </c>
      <c r="R23" s="2378">
        <v>43184</v>
      </c>
      <c r="S23" s="2378">
        <v>43184</v>
      </c>
      <c r="T23" s="2378">
        <v>43185</v>
      </c>
      <c r="U23" s="2378">
        <v>43188</v>
      </c>
      <c r="V23" s="2378">
        <v>43189</v>
      </c>
      <c r="W23" s="2378">
        <v>43190</v>
      </c>
      <c r="X23" s="2378">
        <v>43191</v>
      </c>
      <c r="Y23" s="2378">
        <v>43194</v>
      </c>
      <c r="Z23" s="2378">
        <v>43195</v>
      </c>
      <c r="AA23" s="2378">
        <v>43198</v>
      </c>
      <c r="AB23" s="2378">
        <v>43200</v>
      </c>
      <c r="AC23" s="2378">
        <v>43201</v>
      </c>
      <c r="AD23" s="2378">
        <v>43202</v>
      </c>
      <c r="AE23" s="2378">
        <v>43210</v>
      </c>
      <c r="AF23" s="2378">
        <v>43211</v>
      </c>
      <c r="AG23" s="2378">
        <v>43215</v>
      </c>
      <c r="AH23" s="2379">
        <v>43216</v>
      </c>
    </row>
    <row r="24" spans="1:34" ht="16.5">
      <c r="A24" s="367">
        <v>13</v>
      </c>
      <c r="B24" s="14" t="s">
        <v>3054</v>
      </c>
      <c r="C24" s="2372" t="s">
        <v>98</v>
      </c>
      <c r="D24" s="2372" t="s">
        <v>3055</v>
      </c>
      <c r="E24" s="2373" t="s">
        <v>3045</v>
      </c>
      <c r="F24" s="2372" t="s">
        <v>47</v>
      </c>
      <c r="G24" s="2373" t="s">
        <v>3045</v>
      </c>
      <c r="H24" s="2372" t="s">
        <v>48</v>
      </c>
      <c r="I24" s="2373" t="s">
        <v>3045</v>
      </c>
      <c r="J24" s="2372" t="s">
        <v>47</v>
      </c>
      <c r="K24" s="2373" t="s">
        <v>3045</v>
      </c>
      <c r="L24" s="2372" t="s">
        <v>48</v>
      </c>
      <c r="M24" s="2374">
        <v>43187</v>
      </c>
      <c r="N24" s="2374">
        <v>43188</v>
      </c>
      <c r="O24" s="2374">
        <v>43189</v>
      </c>
      <c r="P24" s="2374">
        <v>43190</v>
      </c>
      <c r="Q24" s="2374">
        <v>43190</v>
      </c>
      <c r="R24" s="2374">
        <v>43191</v>
      </c>
      <c r="S24" s="2374">
        <v>43191</v>
      </c>
      <c r="T24" s="2374">
        <v>43192</v>
      </c>
      <c r="U24" s="2374">
        <v>43195</v>
      </c>
      <c r="V24" s="2374">
        <v>43196</v>
      </c>
      <c r="W24" s="2374">
        <v>43197</v>
      </c>
      <c r="X24" s="2374">
        <v>43198</v>
      </c>
      <c r="Y24" s="2374">
        <v>43201</v>
      </c>
      <c r="Z24" s="2374">
        <v>43202</v>
      </c>
      <c r="AA24" s="2374">
        <v>43205</v>
      </c>
      <c r="AB24" s="2374">
        <v>43207</v>
      </c>
      <c r="AC24" s="2374">
        <v>43208</v>
      </c>
      <c r="AD24" s="2374">
        <v>43209</v>
      </c>
      <c r="AE24" s="2374">
        <v>43217</v>
      </c>
      <c r="AF24" s="2374">
        <v>43218</v>
      </c>
      <c r="AG24" s="2374">
        <v>43222</v>
      </c>
      <c r="AH24" s="2375">
        <v>43223</v>
      </c>
    </row>
    <row r="25" spans="1:34" ht="16.5">
      <c r="A25" s="1942">
        <v>14</v>
      </c>
      <c r="B25" s="1850" t="s">
        <v>448</v>
      </c>
      <c r="C25" s="3283" t="s">
        <v>425</v>
      </c>
      <c r="D25" s="3283" t="s">
        <v>449</v>
      </c>
      <c r="E25" s="3284"/>
      <c r="F25" s="3283" t="s">
        <v>47</v>
      </c>
      <c r="G25" s="3284"/>
      <c r="H25" s="3283" t="s">
        <v>48</v>
      </c>
      <c r="I25" s="3284" t="s">
        <v>2683</v>
      </c>
      <c r="J25" s="3283" t="s">
        <v>47</v>
      </c>
      <c r="K25" s="3284" t="s">
        <v>2683</v>
      </c>
      <c r="L25" s="3283" t="s">
        <v>48</v>
      </c>
      <c r="M25" s="3285">
        <v>43194</v>
      </c>
      <c r="N25" s="3285">
        <v>43195</v>
      </c>
      <c r="O25" s="3285">
        <v>43196</v>
      </c>
      <c r="P25" s="3285">
        <v>43197</v>
      </c>
      <c r="Q25" s="3285">
        <v>43197</v>
      </c>
      <c r="R25" s="3285">
        <v>43198</v>
      </c>
      <c r="S25" s="3285">
        <v>43198</v>
      </c>
      <c r="T25" s="3285">
        <v>43199</v>
      </c>
      <c r="U25" s="3285">
        <v>43202</v>
      </c>
      <c r="V25" s="3285">
        <v>43203</v>
      </c>
      <c r="W25" s="3285">
        <v>43204</v>
      </c>
      <c r="X25" s="3285">
        <v>43205</v>
      </c>
      <c r="Y25" s="3285">
        <v>43208</v>
      </c>
      <c r="Z25" s="3285">
        <v>43209</v>
      </c>
      <c r="AA25" s="3285">
        <v>43212</v>
      </c>
      <c r="AB25" s="3285">
        <v>43214</v>
      </c>
      <c r="AC25" s="3285">
        <v>43215</v>
      </c>
      <c r="AD25" s="3285">
        <v>43216</v>
      </c>
      <c r="AE25" s="3285">
        <v>43224</v>
      </c>
      <c r="AF25" s="3285">
        <v>43225</v>
      </c>
      <c r="AG25" s="3285">
        <v>43229</v>
      </c>
      <c r="AH25" s="3286">
        <v>43230</v>
      </c>
    </row>
    <row r="26" spans="1:34" ht="16.5">
      <c r="A26" s="1942">
        <v>15</v>
      </c>
      <c r="B26" s="1850" t="s">
        <v>1922</v>
      </c>
      <c r="C26" s="3283" t="s">
        <v>357</v>
      </c>
      <c r="D26" s="3283" t="s">
        <v>1923</v>
      </c>
      <c r="E26" s="3284" t="s">
        <v>2694</v>
      </c>
      <c r="F26" s="3283" t="s">
        <v>47</v>
      </c>
      <c r="G26" s="3284" t="s">
        <v>2694</v>
      </c>
      <c r="H26" s="3283" t="s">
        <v>48</v>
      </c>
      <c r="I26" s="3284" t="s">
        <v>2695</v>
      </c>
      <c r="J26" s="3283" t="s">
        <v>47</v>
      </c>
      <c r="K26" s="3284" t="s">
        <v>2695</v>
      </c>
      <c r="L26" s="3283" t="s">
        <v>48</v>
      </c>
      <c r="M26" s="3285">
        <v>43201</v>
      </c>
      <c r="N26" s="3285">
        <v>43202</v>
      </c>
      <c r="O26" s="3285">
        <v>43203</v>
      </c>
      <c r="P26" s="3285">
        <v>43204</v>
      </c>
      <c r="Q26" s="3285">
        <v>43204</v>
      </c>
      <c r="R26" s="3285">
        <v>43205</v>
      </c>
      <c r="S26" s="3285">
        <v>43205</v>
      </c>
      <c r="T26" s="3285">
        <v>43206</v>
      </c>
      <c r="U26" s="3285">
        <v>43209</v>
      </c>
      <c r="V26" s="3285">
        <v>43210</v>
      </c>
      <c r="W26" s="3285">
        <v>43211</v>
      </c>
      <c r="X26" s="3285">
        <v>43212</v>
      </c>
      <c r="Y26" s="3285">
        <v>43215</v>
      </c>
      <c r="Z26" s="3285">
        <v>43216</v>
      </c>
      <c r="AA26" s="3285">
        <v>43219</v>
      </c>
      <c r="AB26" s="3285">
        <v>43221</v>
      </c>
      <c r="AC26" s="3285">
        <v>43222</v>
      </c>
      <c r="AD26" s="3285">
        <v>43223</v>
      </c>
      <c r="AE26" s="3285">
        <v>43231</v>
      </c>
      <c r="AF26" s="3285">
        <v>43232</v>
      </c>
      <c r="AG26" s="3285">
        <v>43236</v>
      </c>
      <c r="AH26" s="3286">
        <v>43237</v>
      </c>
    </row>
    <row r="27" spans="1:34" ht="16.5">
      <c r="A27" s="1942">
        <v>16</v>
      </c>
      <c r="B27" s="1850" t="s">
        <v>756</v>
      </c>
      <c r="C27" s="3283" t="s">
        <v>98</v>
      </c>
      <c r="D27" s="3283" t="s">
        <v>757</v>
      </c>
      <c r="E27" s="3284" t="s">
        <v>2696</v>
      </c>
      <c r="F27" s="3283" t="s">
        <v>47</v>
      </c>
      <c r="G27" s="3284" t="s">
        <v>2696</v>
      </c>
      <c r="H27" s="3283" t="s">
        <v>48</v>
      </c>
      <c r="I27" s="3284" t="s">
        <v>2696</v>
      </c>
      <c r="J27" s="3283" t="s">
        <v>47</v>
      </c>
      <c r="K27" s="3284" t="s">
        <v>2696</v>
      </c>
      <c r="L27" s="3283" t="s">
        <v>48</v>
      </c>
      <c r="M27" s="3285">
        <v>43208</v>
      </c>
      <c r="N27" s="3285">
        <v>43209</v>
      </c>
      <c r="O27" s="3285">
        <v>43210</v>
      </c>
      <c r="P27" s="3285">
        <v>43211</v>
      </c>
      <c r="Q27" s="3285">
        <v>43211</v>
      </c>
      <c r="R27" s="3285">
        <v>43212</v>
      </c>
      <c r="S27" s="3285">
        <v>43212</v>
      </c>
      <c r="T27" s="3285">
        <v>43213</v>
      </c>
      <c r="U27" s="3285">
        <v>43216</v>
      </c>
      <c r="V27" s="3285">
        <v>43217</v>
      </c>
      <c r="W27" s="3285">
        <v>43218</v>
      </c>
      <c r="X27" s="3285">
        <v>43219</v>
      </c>
      <c r="Y27" s="3285">
        <v>43222</v>
      </c>
      <c r="Z27" s="3285">
        <v>43223</v>
      </c>
      <c r="AA27" s="3285">
        <v>43226</v>
      </c>
      <c r="AB27" s="3285">
        <v>43228</v>
      </c>
      <c r="AC27" s="3285">
        <v>43229</v>
      </c>
      <c r="AD27" s="3285">
        <v>43230</v>
      </c>
      <c r="AE27" s="3285">
        <v>43238</v>
      </c>
      <c r="AF27" s="3285">
        <v>43239</v>
      </c>
      <c r="AG27" s="3285">
        <v>43243</v>
      </c>
      <c r="AH27" s="3286">
        <v>43244</v>
      </c>
    </row>
    <row r="28" spans="1:34" ht="17.25" thickBot="1">
      <c r="A28" s="369">
        <v>17</v>
      </c>
      <c r="B28" s="2" t="s">
        <v>228</v>
      </c>
      <c r="C28" s="2376" t="s">
        <v>96</v>
      </c>
      <c r="D28" s="2376" t="s">
        <v>227</v>
      </c>
      <c r="E28" s="2377" t="s">
        <v>1713</v>
      </c>
      <c r="F28" s="2376" t="s">
        <v>47</v>
      </c>
      <c r="G28" s="2377" t="s">
        <v>1713</v>
      </c>
      <c r="H28" s="2376" t="s">
        <v>48</v>
      </c>
      <c r="I28" s="4971" t="s">
        <v>2697</v>
      </c>
      <c r="J28" s="4972"/>
      <c r="K28" s="4971" t="s">
        <v>2698</v>
      </c>
      <c r="L28" s="4972"/>
      <c r="M28" s="2378">
        <v>43215</v>
      </c>
      <c r="N28" s="2378">
        <v>43216</v>
      </c>
      <c r="O28" s="2378">
        <v>43217</v>
      </c>
      <c r="P28" s="2378">
        <v>43218</v>
      </c>
      <c r="Q28" s="2378">
        <v>43218</v>
      </c>
      <c r="R28" s="2378">
        <v>43219</v>
      </c>
      <c r="S28" s="2378">
        <v>43219</v>
      </c>
      <c r="T28" s="2378">
        <v>43220</v>
      </c>
      <c r="U28" s="2378">
        <v>43223</v>
      </c>
      <c r="V28" s="2378">
        <v>43224</v>
      </c>
      <c r="W28" s="2378">
        <v>43225</v>
      </c>
      <c r="X28" s="2378">
        <v>43226</v>
      </c>
      <c r="Y28" s="2378">
        <v>43229</v>
      </c>
      <c r="Z28" s="2378">
        <v>43230</v>
      </c>
      <c r="AA28" s="2378">
        <v>43233</v>
      </c>
      <c r="AB28" s="2378">
        <v>43235</v>
      </c>
      <c r="AC28" s="2378">
        <v>43236</v>
      </c>
      <c r="AD28" s="2378">
        <v>43237</v>
      </c>
      <c r="AE28" s="2378">
        <v>43245</v>
      </c>
      <c r="AF28" s="2378">
        <v>43246</v>
      </c>
      <c r="AG28" s="2378">
        <v>43250</v>
      </c>
      <c r="AH28" s="2379">
        <v>43251</v>
      </c>
    </row>
    <row r="29" spans="1:34" ht="16.5">
      <c r="A29" s="367">
        <v>18</v>
      </c>
      <c r="B29" s="14" t="s">
        <v>3054</v>
      </c>
      <c r="C29" s="2372" t="s">
        <v>98</v>
      </c>
      <c r="D29" s="2372" t="s">
        <v>3055</v>
      </c>
      <c r="E29" s="2373" t="s">
        <v>3047</v>
      </c>
      <c r="F29" s="2372" t="s">
        <v>47</v>
      </c>
      <c r="G29" s="2373" t="s">
        <v>3047</v>
      </c>
      <c r="H29" s="2372" t="s">
        <v>48</v>
      </c>
      <c r="I29" s="2373" t="s">
        <v>3047</v>
      </c>
      <c r="J29" s="2372" t="s">
        <v>47</v>
      </c>
      <c r="K29" s="2373" t="s">
        <v>3047</v>
      </c>
      <c r="L29" s="2372" t="s">
        <v>48</v>
      </c>
      <c r="M29" s="2374">
        <v>43222</v>
      </c>
      <c r="N29" s="2374">
        <v>43223</v>
      </c>
      <c r="O29" s="2374">
        <v>43224</v>
      </c>
      <c r="P29" s="2374">
        <v>43225</v>
      </c>
      <c r="Q29" s="2374">
        <v>43225</v>
      </c>
      <c r="R29" s="2374">
        <v>43226</v>
      </c>
      <c r="S29" s="2374">
        <v>43226</v>
      </c>
      <c r="T29" s="2374">
        <v>43227</v>
      </c>
      <c r="U29" s="2374">
        <v>43230</v>
      </c>
      <c r="V29" s="2374">
        <v>43231</v>
      </c>
      <c r="W29" s="2374">
        <v>43232</v>
      </c>
      <c r="X29" s="2374">
        <v>43233</v>
      </c>
      <c r="Y29" s="2374">
        <v>43236</v>
      </c>
      <c r="Z29" s="2374">
        <v>43237</v>
      </c>
      <c r="AA29" s="2374">
        <v>43240</v>
      </c>
      <c r="AB29" s="2374">
        <v>43242</v>
      </c>
      <c r="AC29" s="2374">
        <v>43243</v>
      </c>
      <c r="AD29" s="2374">
        <v>43244</v>
      </c>
      <c r="AE29" s="2374">
        <v>43252</v>
      </c>
      <c r="AF29" s="2374">
        <v>43253</v>
      </c>
      <c r="AG29" s="2374">
        <v>43257</v>
      </c>
      <c r="AH29" s="2375">
        <v>43258</v>
      </c>
    </row>
    <row r="30" spans="1:34" ht="16.5">
      <c r="A30" s="1942">
        <v>19</v>
      </c>
      <c r="B30" s="1850" t="s">
        <v>448</v>
      </c>
      <c r="C30" s="3283" t="s">
        <v>425</v>
      </c>
      <c r="D30" s="3283" t="s">
        <v>449</v>
      </c>
      <c r="E30" s="3284"/>
      <c r="F30" s="3283" t="s">
        <v>47</v>
      </c>
      <c r="G30" s="3284"/>
      <c r="H30" s="3283" t="s">
        <v>48</v>
      </c>
      <c r="I30" s="3284" t="s">
        <v>758</v>
      </c>
      <c r="J30" s="3283" t="s">
        <v>47</v>
      </c>
      <c r="K30" s="3284" t="s">
        <v>758</v>
      </c>
      <c r="L30" s="3283" t="s">
        <v>48</v>
      </c>
      <c r="M30" s="3285">
        <v>43229</v>
      </c>
      <c r="N30" s="3285">
        <v>43230</v>
      </c>
      <c r="O30" s="3285">
        <v>43231</v>
      </c>
      <c r="P30" s="3285">
        <v>43232</v>
      </c>
      <c r="Q30" s="3285">
        <v>43232</v>
      </c>
      <c r="R30" s="3285">
        <v>43233</v>
      </c>
      <c r="S30" s="3285">
        <v>43233</v>
      </c>
      <c r="T30" s="3285">
        <v>43234</v>
      </c>
      <c r="U30" s="3285">
        <v>43237</v>
      </c>
      <c r="V30" s="3285">
        <v>43238</v>
      </c>
      <c r="W30" s="3285">
        <v>43239</v>
      </c>
      <c r="X30" s="3285">
        <v>43240</v>
      </c>
      <c r="Y30" s="3285">
        <v>43243</v>
      </c>
      <c r="Z30" s="3285">
        <v>43244</v>
      </c>
      <c r="AA30" s="3285">
        <v>43247</v>
      </c>
      <c r="AB30" s="3285">
        <v>43249</v>
      </c>
      <c r="AC30" s="3285">
        <v>43250</v>
      </c>
      <c r="AD30" s="3285">
        <v>43251</v>
      </c>
      <c r="AE30" s="3285">
        <v>43259</v>
      </c>
      <c r="AF30" s="3285">
        <v>43260</v>
      </c>
      <c r="AG30" s="3285">
        <v>43264</v>
      </c>
      <c r="AH30" s="3286">
        <v>43265</v>
      </c>
    </row>
    <row r="31" spans="1:34" ht="16.5">
      <c r="A31" s="1942">
        <v>20</v>
      </c>
      <c r="B31" s="1850" t="s">
        <v>1922</v>
      </c>
      <c r="C31" s="3283" t="s">
        <v>357</v>
      </c>
      <c r="D31" s="3283" t="s">
        <v>1923</v>
      </c>
      <c r="E31" s="3284" t="s">
        <v>1924</v>
      </c>
      <c r="F31" s="3283" t="s">
        <v>47</v>
      </c>
      <c r="G31" s="3284" t="s">
        <v>1924</v>
      </c>
      <c r="H31" s="3283" t="s">
        <v>48</v>
      </c>
      <c r="I31" s="3284" t="s">
        <v>3056</v>
      </c>
      <c r="J31" s="3283" t="s">
        <v>47</v>
      </c>
      <c r="K31" s="3284" t="s">
        <v>3056</v>
      </c>
      <c r="L31" s="3283" t="s">
        <v>48</v>
      </c>
      <c r="M31" s="3285">
        <v>43236</v>
      </c>
      <c r="N31" s="3285">
        <v>43237</v>
      </c>
      <c r="O31" s="3285">
        <v>43238</v>
      </c>
      <c r="P31" s="3285">
        <v>43239</v>
      </c>
      <c r="Q31" s="3285">
        <v>43239</v>
      </c>
      <c r="R31" s="3285">
        <v>43240</v>
      </c>
      <c r="S31" s="3285">
        <v>43240</v>
      </c>
      <c r="T31" s="3285">
        <v>43241</v>
      </c>
      <c r="U31" s="3285">
        <v>43244</v>
      </c>
      <c r="V31" s="3285">
        <v>43245</v>
      </c>
      <c r="W31" s="3285">
        <v>43246</v>
      </c>
      <c r="X31" s="3285">
        <v>43247</v>
      </c>
      <c r="Y31" s="3285">
        <v>43250</v>
      </c>
      <c r="Z31" s="3285">
        <v>43251</v>
      </c>
      <c r="AA31" s="3285">
        <v>43254</v>
      </c>
      <c r="AB31" s="3285">
        <v>43256</v>
      </c>
      <c r="AC31" s="3285">
        <v>43257</v>
      </c>
      <c r="AD31" s="3285">
        <v>43258</v>
      </c>
      <c r="AE31" s="3285">
        <v>43266</v>
      </c>
      <c r="AF31" s="3285">
        <v>43267</v>
      </c>
      <c r="AG31" s="3285">
        <v>43271</v>
      </c>
      <c r="AH31" s="3286">
        <v>43272</v>
      </c>
    </row>
    <row r="32" spans="1:34" ht="16.5">
      <c r="A32" s="1942">
        <v>21</v>
      </c>
      <c r="B32" s="1850" t="s">
        <v>756</v>
      </c>
      <c r="C32" s="3283" t="s">
        <v>98</v>
      </c>
      <c r="D32" s="3283" t="s">
        <v>757</v>
      </c>
      <c r="E32" s="3284" t="s">
        <v>2225</v>
      </c>
      <c r="F32" s="3283" t="s">
        <v>47</v>
      </c>
      <c r="G32" s="3284" t="s">
        <v>2225</v>
      </c>
      <c r="H32" s="3283" t="s">
        <v>48</v>
      </c>
      <c r="I32" s="3284" t="s">
        <v>2225</v>
      </c>
      <c r="J32" s="3283" t="s">
        <v>47</v>
      </c>
      <c r="K32" s="3284" t="s">
        <v>2225</v>
      </c>
      <c r="L32" s="3283" t="s">
        <v>48</v>
      </c>
      <c r="M32" s="3285">
        <v>43243</v>
      </c>
      <c r="N32" s="3285">
        <v>43244</v>
      </c>
      <c r="O32" s="3285">
        <v>43245</v>
      </c>
      <c r="P32" s="3285">
        <v>43246</v>
      </c>
      <c r="Q32" s="3285">
        <v>43246</v>
      </c>
      <c r="R32" s="3285">
        <v>43247</v>
      </c>
      <c r="S32" s="3285">
        <v>43247</v>
      </c>
      <c r="T32" s="3285">
        <v>43248</v>
      </c>
      <c r="U32" s="3285">
        <v>43251</v>
      </c>
      <c r="V32" s="3285">
        <v>43252</v>
      </c>
      <c r="W32" s="3285">
        <v>43253</v>
      </c>
      <c r="X32" s="3285">
        <v>43254</v>
      </c>
      <c r="Y32" s="3285">
        <v>43257</v>
      </c>
      <c r="Z32" s="3285">
        <v>43258</v>
      </c>
      <c r="AA32" s="3285">
        <v>43261</v>
      </c>
      <c r="AB32" s="3285">
        <v>43263</v>
      </c>
      <c r="AC32" s="3285">
        <v>43264</v>
      </c>
      <c r="AD32" s="3285">
        <v>43265</v>
      </c>
      <c r="AE32" s="3285">
        <v>43273</v>
      </c>
      <c r="AF32" s="3285">
        <v>43274</v>
      </c>
      <c r="AG32" s="3285">
        <v>43278</v>
      </c>
      <c r="AH32" s="3286">
        <v>43279</v>
      </c>
    </row>
    <row r="33" spans="1:34" ht="17.25" thickBot="1">
      <c r="A33" s="369">
        <v>22</v>
      </c>
      <c r="B33" s="2" t="s">
        <v>228</v>
      </c>
      <c r="C33" s="2376" t="s">
        <v>96</v>
      </c>
      <c r="D33" s="2376" t="s">
        <v>227</v>
      </c>
      <c r="E33" s="2377" t="s">
        <v>1928</v>
      </c>
      <c r="F33" s="2376" t="s">
        <v>47</v>
      </c>
      <c r="G33" s="2377" t="s">
        <v>1928</v>
      </c>
      <c r="H33" s="2376" t="s">
        <v>48</v>
      </c>
      <c r="I33" s="4971" t="s">
        <v>3057</v>
      </c>
      <c r="J33" s="4972"/>
      <c r="K33" s="4971" t="s">
        <v>3058</v>
      </c>
      <c r="L33" s="4972"/>
      <c r="M33" s="2378">
        <v>43250</v>
      </c>
      <c r="N33" s="2378">
        <v>43251</v>
      </c>
      <c r="O33" s="2378">
        <v>43252</v>
      </c>
      <c r="P33" s="2378">
        <v>43253</v>
      </c>
      <c r="Q33" s="2378">
        <v>43253</v>
      </c>
      <c r="R33" s="2378">
        <v>43254</v>
      </c>
      <c r="S33" s="2378">
        <v>43254</v>
      </c>
      <c r="T33" s="2378">
        <v>43255</v>
      </c>
      <c r="U33" s="2378">
        <v>43258</v>
      </c>
      <c r="V33" s="2378">
        <v>43259</v>
      </c>
      <c r="W33" s="2378">
        <v>43260</v>
      </c>
      <c r="X33" s="2378">
        <v>43261</v>
      </c>
      <c r="Y33" s="2378">
        <v>43264</v>
      </c>
      <c r="Z33" s="2378">
        <v>43265</v>
      </c>
      <c r="AA33" s="2378">
        <v>43268</v>
      </c>
      <c r="AB33" s="2378">
        <v>43270</v>
      </c>
      <c r="AC33" s="2378">
        <v>43271</v>
      </c>
      <c r="AD33" s="2378">
        <v>43272</v>
      </c>
      <c r="AE33" s="2378">
        <v>43280</v>
      </c>
      <c r="AF33" s="2378">
        <v>43281</v>
      </c>
      <c r="AG33" s="2378">
        <v>43285</v>
      </c>
      <c r="AH33" s="2379">
        <v>43286</v>
      </c>
    </row>
  </sheetData>
  <mergeCells count="39">
    <mergeCell ref="AG5:AH5"/>
    <mergeCell ref="S5:T5"/>
    <mergeCell ref="U5:V5"/>
    <mergeCell ref="M5:N5"/>
    <mergeCell ref="O5:P5"/>
    <mergeCell ref="W5:X5"/>
    <mergeCell ref="Q5:R5"/>
    <mergeCell ref="Y5:Z5"/>
    <mergeCell ref="AA5:AB5"/>
    <mergeCell ref="AC5:AD5"/>
    <mergeCell ref="AE5:AF5"/>
    <mergeCell ref="AG4:AH4"/>
    <mergeCell ref="Y4:Z4"/>
    <mergeCell ref="M4:N4"/>
    <mergeCell ref="AA4:AB4"/>
    <mergeCell ref="AC4:AD4"/>
    <mergeCell ref="O4:P4"/>
    <mergeCell ref="Q4:R4"/>
    <mergeCell ref="S4:T4"/>
    <mergeCell ref="U4:V4"/>
    <mergeCell ref="W4:X4"/>
    <mergeCell ref="AE4:AF4"/>
    <mergeCell ref="A4:A8"/>
    <mergeCell ref="B4:B8"/>
    <mergeCell ref="C4:C8"/>
    <mergeCell ref="D4:D8"/>
    <mergeCell ref="E4:L5"/>
    <mergeCell ref="E6:H8"/>
    <mergeCell ref="I6:L8"/>
    <mergeCell ref="I13:J13"/>
    <mergeCell ref="K13:L13"/>
    <mergeCell ref="I28:J28"/>
    <mergeCell ref="K28:L28"/>
    <mergeCell ref="I33:J33"/>
    <mergeCell ref="K33:L33"/>
    <mergeCell ref="I18:J18"/>
    <mergeCell ref="K18:L18"/>
    <mergeCell ref="I23:J23"/>
    <mergeCell ref="K23:L23"/>
  </mergeCells>
  <phoneticPr fontId="24" type="noConversion"/>
  <pageMargins left="0.7" right="0.7" top="0.75" bottom="0.75" header="0.3" footer="0.3"/>
  <pageSetup paperSize="9" scale="3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K33"/>
  <sheetViews>
    <sheetView topLeftCell="A7" workbookViewId="0">
      <selection activeCell="L47" sqref="L47"/>
    </sheetView>
  </sheetViews>
  <sheetFormatPr defaultRowHeight="16.5"/>
  <cols>
    <col min="1" max="1" width="4.25" style="69" customWidth="1"/>
    <col min="2" max="2" width="23" style="69" customWidth="1"/>
    <col min="3" max="3" width="7.75" style="69" customWidth="1"/>
    <col min="4" max="4" width="8.875" style="69" customWidth="1"/>
    <col min="5" max="5" width="5.125" style="69" customWidth="1"/>
    <col min="6" max="8" width="4.625" style="69" customWidth="1"/>
    <col min="9" max="11" width="5" style="69" customWidth="1"/>
    <col min="12" max="12" width="4.75" style="69" customWidth="1"/>
    <col min="13" max="36" width="7.125" style="69" customWidth="1"/>
    <col min="37" max="37" width="9" style="27" customWidth="1"/>
    <col min="38" max="256" width="9" style="27"/>
    <col min="257" max="257" width="4.25" style="27" customWidth="1"/>
    <col min="258" max="258" width="23" style="27" customWidth="1"/>
    <col min="259" max="259" width="7.75" style="27" customWidth="1"/>
    <col min="260" max="260" width="8.875" style="27" customWidth="1"/>
    <col min="261" max="261" width="5.125" style="27" customWidth="1"/>
    <col min="262" max="264" width="4.625" style="27" customWidth="1"/>
    <col min="265" max="267" width="5" style="27" customWidth="1"/>
    <col min="268" max="268" width="4.75" style="27" customWidth="1"/>
    <col min="269" max="292" width="7.125" style="27" customWidth="1"/>
    <col min="293" max="293" width="9" style="27" customWidth="1"/>
    <col min="294" max="512" width="9" style="27"/>
    <col min="513" max="513" width="4.25" style="27" customWidth="1"/>
    <col min="514" max="514" width="23" style="27" customWidth="1"/>
    <col min="515" max="515" width="7.75" style="27" customWidth="1"/>
    <col min="516" max="516" width="8.875" style="27" customWidth="1"/>
    <col min="517" max="517" width="5.125" style="27" customWidth="1"/>
    <col min="518" max="520" width="4.625" style="27" customWidth="1"/>
    <col min="521" max="523" width="5" style="27" customWidth="1"/>
    <col min="524" max="524" width="4.75" style="27" customWidth="1"/>
    <col min="525" max="548" width="7.125" style="27" customWidth="1"/>
    <col min="549" max="549" width="9" style="27" customWidth="1"/>
    <col min="550" max="768" width="9" style="27"/>
    <col min="769" max="769" width="4.25" style="27" customWidth="1"/>
    <col min="770" max="770" width="23" style="27" customWidth="1"/>
    <col min="771" max="771" width="7.75" style="27" customWidth="1"/>
    <col min="772" max="772" width="8.875" style="27" customWidth="1"/>
    <col min="773" max="773" width="5.125" style="27" customWidth="1"/>
    <col min="774" max="776" width="4.625" style="27" customWidth="1"/>
    <col min="777" max="779" width="5" style="27" customWidth="1"/>
    <col min="780" max="780" width="4.75" style="27" customWidth="1"/>
    <col min="781" max="804" width="7.125" style="27" customWidth="1"/>
    <col min="805" max="805" width="9" style="27" customWidth="1"/>
    <col min="806" max="1024" width="9" style="27"/>
    <col min="1025" max="1025" width="4.25" style="27" customWidth="1"/>
    <col min="1026" max="1026" width="23" style="27" customWidth="1"/>
    <col min="1027" max="1027" width="7.75" style="27" customWidth="1"/>
    <col min="1028" max="1028" width="8.875" style="27" customWidth="1"/>
    <col min="1029" max="1029" width="5.125" style="27" customWidth="1"/>
    <col min="1030" max="1032" width="4.625" style="27" customWidth="1"/>
    <col min="1033" max="1035" width="5" style="27" customWidth="1"/>
    <col min="1036" max="1036" width="4.75" style="27" customWidth="1"/>
    <col min="1037" max="1060" width="7.125" style="27" customWidth="1"/>
    <col min="1061" max="1061" width="9" style="27" customWidth="1"/>
    <col min="1062" max="1280" width="9" style="27"/>
    <col min="1281" max="1281" width="4.25" style="27" customWidth="1"/>
    <col min="1282" max="1282" width="23" style="27" customWidth="1"/>
    <col min="1283" max="1283" width="7.75" style="27" customWidth="1"/>
    <col min="1284" max="1284" width="8.875" style="27" customWidth="1"/>
    <col min="1285" max="1285" width="5.125" style="27" customWidth="1"/>
    <col min="1286" max="1288" width="4.625" style="27" customWidth="1"/>
    <col min="1289" max="1291" width="5" style="27" customWidth="1"/>
    <col min="1292" max="1292" width="4.75" style="27" customWidth="1"/>
    <col min="1293" max="1316" width="7.125" style="27" customWidth="1"/>
    <col min="1317" max="1317" width="9" style="27" customWidth="1"/>
    <col min="1318" max="1536" width="9" style="27"/>
    <col min="1537" max="1537" width="4.25" style="27" customWidth="1"/>
    <col min="1538" max="1538" width="23" style="27" customWidth="1"/>
    <col min="1539" max="1539" width="7.75" style="27" customWidth="1"/>
    <col min="1540" max="1540" width="8.875" style="27" customWidth="1"/>
    <col min="1541" max="1541" width="5.125" style="27" customWidth="1"/>
    <col min="1542" max="1544" width="4.625" style="27" customWidth="1"/>
    <col min="1545" max="1547" width="5" style="27" customWidth="1"/>
    <col min="1548" max="1548" width="4.75" style="27" customWidth="1"/>
    <col min="1549" max="1572" width="7.125" style="27" customWidth="1"/>
    <col min="1573" max="1573" width="9" style="27" customWidth="1"/>
    <col min="1574" max="1792" width="9" style="27"/>
    <col min="1793" max="1793" width="4.25" style="27" customWidth="1"/>
    <col min="1794" max="1794" width="23" style="27" customWidth="1"/>
    <col min="1795" max="1795" width="7.75" style="27" customWidth="1"/>
    <col min="1796" max="1796" width="8.875" style="27" customWidth="1"/>
    <col min="1797" max="1797" width="5.125" style="27" customWidth="1"/>
    <col min="1798" max="1800" width="4.625" style="27" customWidth="1"/>
    <col min="1801" max="1803" width="5" style="27" customWidth="1"/>
    <col min="1804" max="1804" width="4.75" style="27" customWidth="1"/>
    <col min="1805" max="1828" width="7.125" style="27" customWidth="1"/>
    <col min="1829" max="1829" width="9" style="27" customWidth="1"/>
    <col min="1830" max="2048" width="9" style="27"/>
    <col min="2049" max="2049" width="4.25" style="27" customWidth="1"/>
    <col min="2050" max="2050" width="23" style="27" customWidth="1"/>
    <col min="2051" max="2051" width="7.75" style="27" customWidth="1"/>
    <col min="2052" max="2052" width="8.875" style="27" customWidth="1"/>
    <col min="2053" max="2053" width="5.125" style="27" customWidth="1"/>
    <col min="2054" max="2056" width="4.625" style="27" customWidth="1"/>
    <col min="2057" max="2059" width="5" style="27" customWidth="1"/>
    <col min="2060" max="2060" width="4.75" style="27" customWidth="1"/>
    <col min="2061" max="2084" width="7.125" style="27" customWidth="1"/>
    <col min="2085" max="2085" width="9" style="27" customWidth="1"/>
    <col min="2086" max="2304" width="9" style="27"/>
    <col min="2305" max="2305" width="4.25" style="27" customWidth="1"/>
    <col min="2306" max="2306" width="23" style="27" customWidth="1"/>
    <col min="2307" max="2307" width="7.75" style="27" customWidth="1"/>
    <col min="2308" max="2308" width="8.875" style="27" customWidth="1"/>
    <col min="2309" max="2309" width="5.125" style="27" customWidth="1"/>
    <col min="2310" max="2312" width="4.625" style="27" customWidth="1"/>
    <col min="2313" max="2315" width="5" style="27" customWidth="1"/>
    <col min="2316" max="2316" width="4.75" style="27" customWidth="1"/>
    <col min="2317" max="2340" width="7.125" style="27" customWidth="1"/>
    <col min="2341" max="2341" width="9" style="27" customWidth="1"/>
    <col min="2342" max="2560" width="9" style="27"/>
    <col min="2561" max="2561" width="4.25" style="27" customWidth="1"/>
    <col min="2562" max="2562" width="23" style="27" customWidth="1"/>
    <col min="2563" max="2563" width="7.75" style="27" customWidth="1"/>
    <col min="2564" max="2564" width="8.875" style="27" customWidth="1"/>
    <col min="2565" max="2565" width="5.125" style="27" customWidth="1"/>
    <col min="2566" max="2568" width="4.625" style="27" customWidth="1"/>
    <col min="2569" max="2571" width="5" style="27" customWidth="1"/>
    <col min="2572" max="2572" width="4.75" style="27" customWidth="1"/>
    <col min="2573" max="2596" width="7.125" style="27" customWidth="1"/>
    <col min="2597" max="2597" width="9" style="27" customWidth="1"/>
    <col min="2598" max="2816" width="9" style="27"/>
    <col min="2817" max="2817" width="4.25" style="27" customWidth="1"/>
    <col min="2818" max="2818" width="23" style="27" customWidth="1"/>
    <col min="2819" max="2819" width="7.75" style="27" customWidth="1"/>
    <col min="2820" max="2820" width="8.875" style="27" customWidth="1"/>
    <col min="2821" max="2821" width="5.125" style="27" customWidth="1"/>
    <col min="2822" max="2824" width="4.625" style="27" customWidth="1"/>
    <col min="2825" max="2827" width="5" style="27" customWidth="1"/>
    <col min="2828" max="2828" width="4.75" style="27" customWidth="1"/>
    <col min="2829" max="2852" width="7.125" style="27" customWidth="1"/>
    <col min="2853" max="2853" width="9" style="27" customWidth="1"/>
    <col min="2854" max="3072" width="9" style="27"/>
    <col min="3073" max="3073" width="4.25" style="27" customWidth="1"/>
    <col min="3074" max="3074" width="23" style="27" customWidth="1"/>
    <col min="3075" max="3075" width="7.75" style="27" customWidth="1"/>
    <col min="3076" max="3076" width="8.875" style="27" customWidth="1"/>
    <col min="3077" max="3077" width="5.125" style="27" customWidth="1"/>
    <col min="3078" max="3080" width="4.625" style="27" customWidth="1"/>
    <col min="3081" max="3083" width="5" style="27" customWidth="1"/>
    <col min="3084" max="3084" width="4.75" style="27" customWidth="1"/>
    <col min="3085" max="3108" width="7.125" style="27" customWidth="1"/>
    <col min="3109" max="3109" width="9" style="27" customWidth="1"/>
    <col min="3110" max="3328" width="9" style="27"/>
    <col min="3329" max="3329" width="4.25" style="27" customWidth="1"/>
    <col min="3330" max="3330" width="23" style="27" customWidth="1"/>
    <col min="3331" max="3331" width="7.75" style="27" customWidth="1"/>
    <col min="3332" max="3332" width="8.875" style="27" customWidth="1"/>
    <col min="3333" max="3333" width="5.125" style="27" customWidth="1"/>
    <col min="3334" max="3336" width="4.625" style="27" customWidth="1"/>
    <col min="3337" max="3339" width="5" style="27" customWidth="1"/>
    <col min="3340" max="3340" width="4.75" style="27" customWidth="1"/>
    <col min="3341" max="3364" width="7.125" style="27" customWidth="1"/>
    <col min="3365" max="3365" width="9" style="27" customWidth="1"/>
    <col min="3366" max="3584" width="9" style="27"/>
    <col min="3585" max="3585" width="4.25" style="27" customWidth="1"/>
    <col min="3586" max="3586" width="23" style="27" customWidth="1"/>
    <col min="3587" max="3587" width="7.75" style="27" customWidth="1"/>
    <col min="3588" max="3588" width="8.875" style="27" customWidth="1"/>
    <col min="3589" max="3589" width="5.125" style="27" customWidth="1"/>
    <col min="3590" max="3592" width="4.625" style="27" customWidth="1"/>
    <col min="3593" max="3595" width="5" style="27" customWidth="1"/>
    <col min="3596" max="3596" width="4.75" style="27" customWidth="1"/>
    <col min="3597" max="3620" width="7.125" style="27" customWidth="1"/>
    <col min="3621" max="3621" width="9" style="27" customWidth="1"/>
    <col min="3622" max="3840" width="9" style="27"/>
    <col min="3841" max="3841" width="4.25" style="27" customWidth="1"/>
    <col min="3842" max="3842" width="23" style="27" customWidth="1"/>
    <col min="3843" max="3843" width="7.75" style="27" customWidth="1"/>
    <col min="3844" max="3844" width="8.875" style="27" customWidth="1"/>
    <col min="3845" max="3845" width="5.125" style="27" customWidth="1"/>
    <col min="3846" max="3848" width="4.625" style="27" customWidth="1"/>
    <col min="3849" max="3851" width="5" style="27" customWidth="1"/>
    <col min="3852" max="3852" width="4.75" style="27" customWidth="1"/>
    <col min="3853" max="3876" width="7.125" style="27" customWidth="1"/>
    <col min="3877" max="3877" width="9" style="27" customWidth="1"/>
    <col min="3878" max="4096" width="9" style="27"/>
    <col min="4097" max="4097" width="4.25" style="27" customWidth="1"/>
    <col min="4098" max="4098" width="23" style="27" customWidth="1"/>
    <col min="4099" max="4099" width="7.75" style="27" customWidth="1"/>
    <col min="4100" max="4100" width="8.875" style="27" customWidth="1"/>
    <col min="4101" max="4101" width="5.125" style="27" customWidth="1"/>
    <col min="4102" max="4104" width="4.625" style="27" customWidth="1"/>
    <col min="4105" max="4107" width="5" style="27" customWidth="1"/>
    <col min="4108" max="4108" width="4.75" style="27" customWidth="1"/>
    <col min="4109" max="4132" width="7.125" style="27" customWidth="1"/>
    <col min="4133" max="4133" width="9" style="27" customWidth="1"/>
    <col min="4134" max="4352" width="9" style="27"/>
    <col min="4353" max="4353" width="4.25" style="27" customWidth="1"/>
    <col min="4354" max="4354" width="23" style="27" customWidth="1"/>
    <col min="4355" max="4355" width="7.75" style="27" customWidth="1"/>
    <col min="4356" max="4356" width="8.875" style="27" customWidth="1"/>
    <col min="4357" max="4357" width="5.125" style="27" customWidth="1"/>
    <col min="4358" max="4360" width="4.625" style="27" customWidth="1"/>
    <col min="4361" max="4363" width="5" style="27" customWidth="1"/>
    <col min="4364" max="4364" width="4.75" style="27" customWidth="1"/>
    <col min="4365" max="4388" width="7.125" style="27" customWidth="1"/>
    <col min="4389" max="4389" width="9" style="27" customWidth="1"/>
    <col min="4390" max="4608" width="9" style="27"/>
    <col min="4609" max="4609" width="4.25" style="27" customWidth="1"/>
    <col min="4610" max="4610" width="23" style="27" customWidth="1"/>
    <col min="4611" max="4611" width="7.75" style="27" customWidth="1"/>
    <col min="4612" max="4612" width="8.875" style="27" customWidth="1"/>
    <col min="4613" max="4613" width="5.125" style="27" customWidth="1"/>
    <col min="4614" max="4616" width="4.625" style="27" customWidth="1"/>
    <col min="4617" max="4619" width="5" style="27" customWidth="1"/>
    <col min="4620" max="4620" width="4.75" style="27" customWidth="1"/>
    <col min="4621" max="4644" width="7.125" style="27" customWidth="1"/>
    <col min="4645" max="4645" width="9" style="27" customWidth="1"/>
    <col min="4646" max="4864" width="9" style="27"/>
    <col min="4865" max="4865" width="4.25" style="27" customWidth="1"/>
    <col min="4866" max="4866" width="23" style="27" customWidth="1"/>
    <col min="4867" max="4867" width="7.75" style="27" customWidth="1"/>
    <col min="4868" max="4868" width="8.875" style="27" customWidth="1"/>
    <col min="4869" max="4869" width="5.125" style="27" customWidth="1"/>
    <col min="4870" max="4872" width="4.625" style="27" customWidth="1"/>
    <col min="4873" max="4875" width="5" style="27" customWidth="1"/>
    <col min="4876" max="4876" width="4.75" style="27" customWidth="1"/>
    <col min="4877" max="4900" width="7.125" style="27" customWidth="1"/>
    <col min="4901" max="4901" width="9" style="27" customWidth="1"/>
    <col min="4902" max="5120" width="9" style="27"/>
    <col min="5121" max="5121" width="4.25" style="27" customWidth="1"/>
    <col min="5122" max="5122" width="23" style="27" customWidth="1"/>
    <col min="5123" max="5123" width="7.75" style="27" customWidth="1"/>
    <col min="5124" max="5124" width="8.875" style="27" customWidth="1"/>
    <col min="5125" max="5125" width="5.125" style="27" customWidth="1"/>
    <col min="5126" max="5128" width="4.625" style="27" customWidth="1"/>
    <col min="5129" max="5131" width="5" style="27" customWidth="1"/>
    <col min="5132" max="5132" width="4.75" style="27" customWidth="1"/>
    <col min="5133" max="5156" width="7.125" style="27" customWidth="1"/>
    <col min="5157" max="5157" width="9" style="27" customWidth="1"/>
    <col min="5158" max="5376" width="9" style="27"/>
    <col min="5377" max="5377" width="4.25" style="27" customWidth="1"/>
    <col min="5378" max="5378" width="23" style="27" customWidth="1"/>
    <col min="5379" max="5379" width="7.75" style="27" customWidth="1"/>
    <col min="5380" max="5380" width="8.875" style="27" customWidth="1"/>
    <col min="5381" max="5381" width="5.125" style="27" customWidth="1"/>
    <col min="5382" max="5384" width="4.625" style="27" customWidth="1"/>
    <col min="5385" max="5387" width="5" style="27" customWidth="1"/>
    <col min="5388" max="5388" width="4.75" style="27" customWidth="1"/>
    <col min="5389" max="5412" width="7.125" style="27" customWidth="1"/>
    <col min="5413" max="5413" width="9" style="27" customWidth="1"/>
    <col min="5414" max="5632" width="9" style="27"/>
    <col min="5633" max="5633" width="4.25" style="27" customWidth="1"/>
    <col min="5634" max="5634" width="23" style="27" customWidth="1"/>
    <col min="5635" max="5635" width="7.75" style="27" customWidth="1"/>
    <col min="5636" max="5636" width="8.875" style="27" customWidth="1"/>
    <col min="5637" max="5637" width="5.125" style="27" customWidth="1"/>
    <col min="5638" max="5640" width="4.625" style="27" customWidth="1"/>
    <col min="5641" max="5643" width="5" style="27" customWidth="1"/>
    <col min="5644" max="5644" width="4.75" style="27" customWidth="1"/>
    <col min="5645" max="5668" width="7.125" style="27" customWidth="1"/>
    <col min="5669" max="5669" width="9" style="27" customWidth="1"/>
    <col min="5670" max="5888" width="9" style="27"/>
    <col min="5889" max="5889" width="4.25" style="27" customWidth="1"/>
    <col min="5890" max="5890" width="23" style="27" customWidth="1"/>
    <col min="5891" max="5891" width="7.75" style="27" customWidth="1"/>
    <col min="5892" max="5892" width="8.875" style="27" customWidth="1"/>
    <col min="5893" max="5893" width="5.125" style="27" customWidth="1"/>
    <col min="5894" max="5896" width="4.625" style="27" customWidth="1"/>
    <col min="5897" max="5899" width="5" style="27" customWidth="1"/>
    <col min="5900" max="5900" width="4.75" style="27" customWidth="1"/>
    <col min="5901" max="5924" width="7.125" style="27" customWidth="1"/>
    <col min="5925" max="5925" width="9" style="27" customWidth="1"/>
    <col min="5926" max="6144" width="9" style="27"/>
    <col min="6145" max="6145" width="4.25" style="27" customWidth="1"/>
    <col min="6146" max="6146" width="23" style="27" customWidth="1"/>
    <col min="6147" max="6147" width="7.75" style="27" customWidth="1"/>
    <col min="6148" max="6148" width="8.875" style="27" customWidth="1"/>
    <col min="6149" max="6149" width="5.125" style="27" customWidth="1"/>
    <col min="6150" max="6152" width="4.625" style="27" customWidth="1"/>
    <col min="6153" max="6155" width="5" style="27" customWidth="1"/>
    <col min="6156" max="6156" width="4.75" style="27" customWidth="1"/>
    <col min="6157" max="6180" width="7.125" style="27" customWidth="1"/>
    <col min="6181" max="6181" width="9" style="27" customWidth="1"/>
    <col min="6182" max="6400" width="9" style="27"/>
    <col min="6401" max="6401" width="4.25" style="27" customWidth="1"/>
    <col min="6402" max="6402" width="23" style="27" customWidth="1"/>
    <col min="6403" max="6403" width="7.75" style="27" customWidth="1"/>
    <col min="6404" max="6404" width="8.875" style="27" customWidth="1"/>
    <col min="6405" max="6405" width="5.125" style="27" customWidth="1"/>
    <col min="6406" max="6408" width="4.625" style="27" customWidth="1"/>
    <col min="6409" max="6411" width="5" style="27" customWidth="1"/>
    <col min="6412" max="6412" width="4.75" style="27" customWidth="1"/>
    <col min="6413" max="6436" width="7.125" style="27" customWidth="1"/>
    <col min="6437" max="6437" width="9" style="27" customWidth="1"/>
    <col min="6438" max="6656" width="9" style="27"/>
    <col min="6657" max="6657" width="4.25" style="27" customWidth="1"/>
    <col min="6658" max="6658" width="23" style="27" customWidth="1"/>
    <col min="6659" max="6659" width="7.75" style="27" customWidth="1"/>
    <col min="6660" max="6660" width="8.875" style="27" customWidth="1"/>
    <col min="6661" max="6661" width="5.125" style="27" customWidth="1"/>
    <col min="6662" max="6664" width="4.625" style="27" customWidth="1"/>
    <col min="6665" max="6667" width="5" style="27" customWidth="1"/>
    <col min="6668" max="6668" width="4.75" style="27" customWidth="1"/>
    <col min="6669" max="6692" width="7.125" style="27" customWidth="1"/>
    <col min="6693" max="6693" width="9" style="27" customWidth="1"/>
    <col min="6694" max="6912" width="9" style="27"/>
    <col min="6913" max="6913" width="4.25" style="27" customWidth="1"/>
    <col min="6914" max="6914" width="23" style="27" customWidth="1"/>
    <col min="6915" max="6915" width="7.75" style="27" customWidth="1"/>
    <col min="6916" max="6916" width="8.875" style="27" customWidth="1"/>
    <col min="6917" max="6917" width="5.125" style="27" customWidth="1"/>
    <col min="6918" max="6920" width="4.625" style="27" customWidth="1"/>
    <col min="6921" max="6923" width="5" style="27" customWidth="1"/>
    <col min="6924" max="6924" width="4.75" style="27" customWidth="1"/>
    <col min="6925" max="6948" width="7.125" style="27" customWidth="1"/>
    <col min="6949" max="6949" width="9" style="27" customWidth="1"/>
    <col min="6950" max="7168" width="9" style="27"/>
    <col min="7169" max="7169" width="4.25" style="27" customWidth="1"/>
    <col min="7170" max="7170" width="23" style="27" customWidth="1"/>
    <col min="7171" max="7171" width="7.75" style="27" customWidth="1"/>
    <col min="7172" max="7172" width="8.875" style="27" customWidth="1"/>
    <col min="7173" max="7173" width="5.125" style="27" customWidth="1"/>
    <col min="7174" max="7176" width="4.625" style="27" customWidth="1"/>
    <col min="7177" max="7179" width="5" style="27" customWidth="1"/>
    <col min="7180" max="7180" width="4.75" style="27" customWidth="1"/>
    <col min="7181" max="7204" width="7.125" style="27" customWidth="1"/>
    <col min="7205" max="7205" width="9" style="27" customWidth="1"/>
    <col min="7206" max="7424" width="9" style="27"/>
    <col min="7425" max="7425" width="4.25" style="27" customWidth="1"/>
    <col min="7426" max="7426" width="23" style="27" customWidth="1"/>
    <col min="7427" max="7427" width="7.75" style="27" customWidth="1"/>
    <col min="7428" max="7428" width="8.875" style="27" customWidth="1"/>
    <col min="7429" max="7429" width="5.125" style="27" customWidth="1"/>
    <col min="7430" max="7432" width="4.625" style="27" customWidth="1"/>
    <col min="7433" max="7435" width="5" style="27" customWidth="1"/>
    <col min="7436" max="7436" width="4.75" style="27" customWidth="1"/>
    <col min="7437" max="7460" width="7.125" style="27" customWidth="1"/>
    <col min="7461" max="7461" width="9" style="27" customWidth="1"/>
    <col min="7462" max="7680" width="9" style="27"/>
    <col min="7681" max="7681" width="4.25" style="27" customWidth="1"/>
    <col min="7682" max="7682" width="23" style="27" customWidth="1"/>
    <col min="7683" max="7683" width="7.75" style="27" customWidth="1"/>
    <col min="7684" max="7684" width="8.875" style="27" customWidth="1"/>
    <col min="7685" max="7685" width="5.125" style="27" customWidth="1"/>
    <col min="7686" max="7688" width="4.625" style="27" customWidth="1"/>
    <col min="7689" max="7691" width="5" style="27" customWidth="1"/>
    <col min="7692" max="7692" width="4.75" style="27" customWidth="1"/>
    <col min="7693" max="7716" width="7.125" style="27" customWidth="1"/>
    <col min="7717" max="7717" width="9" style="27" customWidth="1"/>
    <col min="7718" max="7936" width="9" style="27"/>
    <col min="7937" max="7937" width="4.25" style="27" customWidth="1"/>
    <col min="7938" max="7938" width="23" style="27" customWidth="1"/>
    <col min="7939" max="7939" width="7.75" style="27" customWidth="1"/>
    <col min="7940" max="7940" width="8.875" style="27" customWidth="1"/>
    <col min="7941" max="7941" width="5.125" style="27" customWidth="1"/>
    <col min="7942" max="7944" width="4.625" style="27" customWidth="1"/>
    <col min="7945" max="7947" width="5" style="27" customWidth="1"/>
    <col min="7948" max="7948" width="4.75" style="27" customWidth="1"/>
    <col min="7949" max="7972" width="7.125" style="27" customWidth="1"/>
    <col min="7973" max="7973" width="9" style="27" customWidth="1"/>
    <col min="7974" max="8192" width="9" style="27"/>
    <col min="8193" max="8193" width="4.25" style="27" customWidth="1"/>
    <col min="8194" max="8194" width="23" style="27" customWidth="1"/>
    <col min="8195" max="8195" width="7.75" style="27" customWidth="1"/>
    <col min="8196" max="8196" width="8.875" style="27" customWidth="1"/>
    <col min="8197" max="8197" width="5.125" style="27" customWidth="1"/>
    <col min="8198" max="8200" width="4.625" style="27" customWidth="1"/>
    <col min="8201" max="8203" width="5" style="27" customWidth="1"/>
    <col min="8204" max="8204" width="4.75" style="27" customWidth="1"/>
    <col min="8205" max="8228" width="7.125" style="27" customWidth="1"/>
    <col min="8229" max="8229" width="9" style="27" customWidth="1"/>
    <col min="8230" max="8448" width="9" style="27"/>
    <col min="8449" max="8449" width="4.25" style="27" customWidth="1"/>
    <col min="8450" max="8450" width="23" style="27" customWidth="1"/>
    <col min="8451" max="8451" width="7.75" style="27" customWidth="1"/>
    <col min="8452" max="8452" width="8.875" style="27" customWidth="1"/>
    <col min="8453" max="8453" width="5.125" style="27" customWidth="1"/>
    <col min="8454" max="8456" width="4.625" style="27" customWidth="1"/>
    <col min="8457" max="8459" width="5" style="27" customWidth="1"/>
    <col min="8460" max="8460" width="4.75" style="27" customWidth="1"/>
    <col min="8461" max="8484" width="7.125" style="27" customWidth="1"/>
    <col min="8485" max="8485" width="9" style="27" customWidth="1"/>
    <col min="8486" max="8704" width="9" style="27"/>
    <col min="8705" max="8705" width="4.25" style="27" customWidth="1"/>
    <col min="8706" max="8706" width="23" style="27" customWidth="1"/>
    <col min="8707" max="8707" width="7.75" style="27" customWidth="1"/>
    <col min="8708" max="8708" width="8.875" style="27" customWidth="1"/>
    <col min="8709" max="8709" width="5.125" style="27" customWidth="1"/>
    <col min="8710" max="8712" width="4.625" style="27" customWidth="1"/>
    <col min="8713" max="8715" width="5" style="27" customWidth="1"/>
    <col min="8716" max="8716" width="4.75" style="27" customWidth="1"/>
    <col min="8717" max="8740" width="7.125" style="27" customWidth="1"/>
    <col min="8741" max="8741" width="9" style="27" customWidth="1"/>
    <col min="8742" max="8960" width="9" style="27"/>
    <col min="8961" max="8961" width="4.25" style="27" customWidth="1"/>
    <col min="8962" max="8962" width="23" style="27" customWidth="1"/>
    <col min="8963" max="8963" width="7.75" style="27" customWidth="1"/>
    <col min="8964" max="8964" width="8.875" style="27" customWidth="1"/>
    <col min="8965" max="8965" width="5.125" style="27" customWidth="1"/>
    <col min="8966" max="8968" width="4.625" style="27" customWidth="1"/>
    <col min="8969" max="8971" width="5" style="27" customWidth="1"/>
    <col min="8972" max="8972" width="4.75" style="27" customWidth="1"/>
    <col min="8973" max="8996" width="7.125" style="27" customWidth="1"/>
    <col min="8997" max="8997" width="9" style="27" customWidth="1"/>
    <col min="8998" max="9216" width="9" style="27"/>
    <col min="9217" max="9217" width="4.25" style="27" customWidth="1"/>
    <col min="9218" max="9218" width="23" style="27" customWidth="1"/>
    <col min="9219" max="9219" width="7.75" style="27" customWidth="1"/>
    <col min="9220" max="9220" width="8.875" style="27" customWidth="1"/>
    <col min="9221" max="9221" width="5.125" style="27" customWidth="1"/>
    <col min="9222" max="9224" width="4.625" style="27" customWidth="1"/>
    <col min="9225" max="9227" width="5" style="27" customWidth="1"/>
    <col min="9228" max="9228" width="4.75" style="27" customWidth="1"/>
    <col min="9229" max="9252" width="7.125" style="27" customWidth="1"/>
    <col min="9253" max="9253" width="9" style="27" customWidth="1"/>
    <col min="9254" max="9472" width="9" style="27"/>
    <col min="9473" max="9473" width="4.25" style="27" customWidth="1"/>
    <col min="9474" max="9474" width="23" style="27" customWidth="1"/>
    <col min="9475" max="9475" width="7.75" style="27" customWidth="1"/>
    <col min="9476" max="9476" width="8.875" style="27" customWidth="1"/>
    <col min="9477" max="9477" width="5.125" style="27" customWidth="1"/>
    <col min="9478" max="9480" width="4.625" style="27" customWidth="1"/>
    <col min="9481" max="9483" width="5" style="27" customWidth="1"/>
    <col min="9484" max="9484" width="4.75" style="27" customWidth="1"/>
    <col min="9485" max="9508" width="7.125" style="27" customWidth="1"/>
    <col min="9509" max="9509" width="9" style="27" customWidth="1"/>
    <col min="9510" max="9728" width="9" style="27"/>
    <col min="9729" max="9729" width="4.25" style="27" customWidth="1"/>
    <col min="9730" max="9730" width="23" style="27" customWidth="1"/>
    <col min="9731" max="9731" width="7.75" style="27" customWidth="1"/>
    <col min="9732" max="9732" width="8.875" style="27" customWidth="1"/>
    <col min="9733" max="9733" width="5.125" style="27" customWidth="1"/>
    <col min="9734" max="9736" width="4.625" style="27" customWidth="1"/>
    <col min="9737" max="9739" width="5" style="27" customWidth="1"/>
    <col min="9740" max="9740" width="4.75" style="27" customWidth="1"/>
    <col min="9741" max="9764" width="7.125" style="27" customWidth="1"/>
    <col min="9765" max="9765" width="9" style="27" customWidth="1"/>
    <col min="9766" max="9984" width="9" style="27"/>
    <col min="9985" max="9985" width="4.25" style="27" customWidth="1"/>
    <col min="9986" max="9986" width="23" style="27" customWidth="1"/>
    <col min="9987" max="9987" width="7.75" style="27" customWidth="1"/>
    <col min="9988" max="9988" width="8.875" style="27" customWidth="1"/>
    <col min="9989" max="9989" width="5.125" style="27" customWidth="1"/>
    <col min="9990" max="9992" width="4.625" style="27" customWidth="1"/>
    <col min="9993" max="9995" width="5" style="27" customWidth="1"/>
    <col min="9996" max="9996" width="4.75" style="27" customWidth="1"/>
    <col min="9997" max="10020" width="7.125" style="27" customWidth="1"/>
    <col min="10021" max="10021" width="9" style="27" customWidth="1"/>
    <col min="10022" max="10240" width="9" style="27"/>
    <col min="10241" max="10241" width="4.25" style="27" customWidth="1"/>
    <col min="10242" max="10242" width="23" style="27" customWidth="1"/>
    <col min="10243" max="10243" width="7.75" style="27" customWidth="1"/>
    <col min="10244" max="10244" width="8.875" style="27" customWidth="1"/>
    <col min="10245" max="10245" width="5.125" style="27" customWidth="1"/>
    <col min="10246" max="10248" width="4.625" style="27" customWidth="1"/>
    <col min="10249" max="10251" width="5" style="27" customWidth="1"/>
    <col min="10252" max="10252" width="4.75" style="27" customWidth="1"/>
    <col min="10253" max="10276" width="7.125" style="27" customWidth="1"/>
    <col min="10277" max="10277" width="9" style="27" customWidth="1"/>
    <col min="10278" max="10496" width="9" style="27"/>
    <col min="10497" max="10497" width="4.25" style="27" customWidth="1"/>
    <col min="10498" max="10498" width="23" style="27" customWidth="1"/>
    <col min="10499" max="10499" width="7.75" style="27" customWidth="1"/>
    <col min="10500" max="10500" width="8.875" style="27" customWidth="1"/>
    <col min="10501" max="10501" width="5.125" style="27" customWidth="1"/>
    <col min="10502" max="10504" width="4.625" style="27" customWidth="1"/>
    <col min="10505" max="10507" width="5" style="27" customWidth="1"/>
    <col min="10508" max="10508" width="4.75" style="27" customWidth="1"/>
    <col min="10509" max="10532" width="7.125" style="27" customWidth="1"/>
    <col min="10533" max="10533" width="9" style="27" customWidth="1"/>
    <col min="10534" max="10752" width="9" style="27"/>
    <col min="10753" max="10753" width="4.25" style="27" customWidth="1"/>
    <col min="10754" max="10754" width="23" style="27" customWidth="1"/>
    <col min="10755" max="10755" width="7.75" style="27" customWidth="1"/>
    <col min="10756" max="10756" width="8.875" style="27" customWidth="1"/>
    <col min="10757" max="10757" width="5.125" style="27" customWidth="1"/>
    <col min="10758" max="10760" width="4.625" style="27" customWidth="1"/>
    <col min="10761" max="10763" width="5" style="27" customWidth="1"/>
    <col min="10764" max="10764" width="4.75" style="27" customWidth="1"/>
    <col min="10765" max="10788" width="7.125" style="27" customWidth="1"/>
    <col min="10789" max="10789" width="9" style="27" customWidth="1"/>
    <col min="10790" max="11008" width="9" style="27"/>
    <col min="11009" max="11009" width="4.25" style="27" customWidth="1"/>
    <col min="11010" max="11010" width="23" style="27" customWidth="1"/>
    <col min="11011" max="11011" width="7.75" style="27" customWidth="1"/>
    <col min="11012" max="11012" width="8.875" style="27" customWidth="1"/>
    <col min="11013" max="11013" width="5.125" style="27" customWidth="1"/>
    <col min="11014" max="11016" width="4.625" style="27" customWidth="1"/>
    <col min="11017" max="11019" width="5" style="27" customWidth="1"/>
    <col min="11020" max="11020" width="4.75" style="27" customWidth="1"/>
    <col min="11021" max="11044" width="7.125" style="27" customWidth="1"/>
    <col min="11045" max="11045" width="9" style="27" customWidth="1"/>
    <col min="11046" max="11264" width="9" style="27"/>
    <col min="11265" max="11265" width="4.25" style="27" customWidth="1"/>
    <col min="11266" max="11266" width="23" style="27" customWidth="1"/>
    <col min="11267" max="11267" width="7.75" style="27" customWidth="1"/>
    <col min="11268" max="11268" width="8.875" style="27" customWidth="1"/>
    <col min="11269" max="11269" width="5.125" style="27" customWidth="1"/>
    <col min="11270" max="11272" width="4.625" style="27" customWidth="1"/>
    <col min="11273" max="11275" width="5" style="27" customWidth="1"/>
    <col min="11276" max="11276" width="4.75" style="27" customWidth="1"/>
    <col min="11277" max="11300" width="7.125" style="27" customWidth="1"/>
    <col min="11301" max="11301" width="9" style="27" customWidth="1"/>
    <col min="11302" max="11520" width="9" style="27"/>
    <col min="11521" max="11521" width="4.25" style="27" customWidth="1"/>
    <col min="11522" max="11522" width="23" style="27" customWidth="1"/>
    <col min="11523" max="11523" width="7.75" style="27" customWidth="1"/>
    <col min="11524" max="11524" width="8.875" style="27" customWidth="1"/>
    <col min="11525" max="11525" width="5.125" style="27" customWidth="1"/>
    <col min="11526" max="11528" width="4.625" style="27" customWidth="1"/>
    <col min="11529" max="11531" width="5" style="27" customWidth="1"/>
    <col min="11532" max="11532" width="4.75" style="27" customWidth="1"/>
    <col min="11533" max="11556" width="7.125" style="27" customWidth="1"/>
    <col min="11557" max="11557" width="9" style="27" customWidth="1"/>
    <col min="11558" max="11776" width="9" style="27"/>
    <col min="11777" max="11777" width="4.25" style="27" customWidth="1"/>
    <col min="11778" max="11778" width="23" style="27" customWidth="1"/>
    <col min="11779" max="11779" width="7.75" style="27" customWidth="1"/>
    <col min="11780" max="11780" width="8.875" style="27" customWidth="1"/>
    <col min="11781" max="11781" width="5.125" style="27" customWidth="1"/>
    <col min="11782" max="11784" width="4.625" style="27" customWidth="1"/>
    <col min="11785" max="11787" width="5" style="27" customWidth="1"/>
    <col min="11788" max="11788" width="4.75" style="27" customWidth="1"/>
    <col min="11789" max="11812" width="7.125" style="27" customWidth="1"/>
    <col min="11813" max="11813" width="9" style="27" customWidth="1"/>
    <col min="11814" max="12032" width="9" style="27"/>
    <col min="12033" max="12033" width="4.25" style="27" customWidth="1"/>
    <col min="12034" max="12034" width="23" style="27" customWidth="1"/>
    <col min="12035" max="12035" width="7.75" style="27" customWidth="1"/>
    <col min="12036" max="12036" width="8.875" style="27" customWidth="1"/>
    <col min="12037" max="12037" width="5.125" style="27" customWidth="1"/>
    <col min="12038" max="12040" width="4.625" style="27" customWidth="1"/>
    <col min="12041" max="12043" width="5" style="27" customWidth="1"/>
    <col min="12044" max="12044" width="4.75" style="27" customWidth="1"/>
    <col min="12045" max="12068" width="7.125" style="27" customWidth="1"/>
    <col min="12069" max="12069" width="9" style="27" customWidth="1"/>
    <col min="12070" max="12288" width="9" style="27"/>
    <col min="12289" max="12289" width="4.25" style="27" customWidth="1"/>
    <col min="12290" max="12290" width="23" style="27" customWidth="1"/>
    <col min="12291" max="12291" width="7.75" style="27" customWidth="1"/>
    <col min="12292" max="12292" width="8.875" style="27" customWidth="1"/>
    <col min="12293" max="12293" width="5.125" style="27" customWidth="1"/>
    <col min="12294" max="12296" width="4.625" style="27" customWidth="1"/>
    <col min="12297" max="12299" width="5" style="27" customWidth="1"/>
    <col min="12300" max="12300" width="4.75" style="27" customWidth="1"/>
    <col min="12301" max="12324" width="7.125" style="27" customWidth="1"/>
    <col min="12325" max="12325" width="9" style="27" customWidth="1"/>
    <col min="12326" max="12544" width="9" style="27"/>
    <col min="12545" max="12545" width="4.25" style="27" customWidth="1"/>
    <col min="12546" max="12546" width="23" style="27" customWidth="1"/>
    <col min="12547" max="12547" width="7.75" style="27" customWidth="1"/>
    <col min="12548" max="12548" width="8.875" style="27" customWidth="1"/>
    <col min="12549" max="12549" width="5.125" style="27" customWidth="1"/>
    <col min="12550" max="12552" width="4.625" style="27" customWidth="1"/>
    <col min="12553" max="12555" width="5" style="27" customWidth="1"/>
    <col min="12556" max="12556" width="4.75" style="27" customWidth="1"/>
    <col min="12557" max="12580" width="7.125" style="27" customWidth="1"/>
    <col min="12581" max="12581" width="9" style="27" customWidth="1"/>
    <col min="12582" max="12800" width="9" style="27"/>
    <col min="12801" max="12801" width="4.25" style="27" customWidth="1"/>
    <col min="12802" max="12802" width="23" style="27" customWidth="1"/>
    <col min="12803" max="12803" width="7.75" style="27" customWidth="1"/>
    <col min="12804" max="12804" width="8.875" style="27" customWidth="1"/>
    <col min="12805" max="12805" width="5.125" style="27" customWidth="1"/>
    <col min="12806" max="12808" width="4.625" style="27" customWidth="1"/>
    <col min="12809" max="12811" width="5" style="27" customWidth="1"/>
    <col min="12812" max="12812" width="4.75" style="27" customWidth="1"/>
    <col min="12813" max="12836" width="7.125" style="27" customWidth="1"/>
    <col min="12837" max="12837" width="9" style="27" customWidth="1"/>
    <col min="12838" max="13056" width="9" style="27"/>
    <col min="13057" max="13057" width="4.25" style="27" customWidth="1"/>
    <col min="13058" max="13058" width="23" style="27" customWidth="1"/>
    <col min="13059" max="13059" width="7.75" style="27" customWidth="1"/>
    <col min="13060" max="13060" width="8.875" style="27" customWidth="1"/>
    <col min="13061" max="13061" width="5.125" style="27" customWidth="1"/>
    <col min="13062" max="13064" width="4.625" style="27" customWidth="1"/>
    <col min="13065" max="13067" width="5" style="27" customWidth="1"/>
    <col min="13068" max="13068" width="4.75" style="27" customWidth="1"/>
    <col min="13069" max="13092" width="7.125" style="27" customWidth="1"/>
    <col min="13093" max="13093" width="9" style="27" customWidth="1"/>
    <col min="13094" max="13312" width="9" style="27"/>
    <col min="13313" max="13313" width="4.25" style="27" customWidth="1"/>
    <col min="13314" max="13314" width="23" style="27" customWidth="1"/>
    <col min="13315" max="13315" width="7.75" style="27" customWidth="1"/>
    <col min="13316" max="13316" width="8.875" style="27" customWidth="1"/>
    <col min="13317" max="13317" width="5.125" style="27" customWidth="1"/>
    <col min="13318" max="13320" width="4.625" style="27" customWidth="1"/>
    <col min="13321" max="13323" width="5" style="27" customWidth="1"/>
    <col min="13324" max="13324" width="4.75" style="27" customWidth="1"/>
    <col min="13325" max="13348" width="7.125" style="27" customWidth="1"/>
    <col min="13349" max="13349" width="9" style="27" customWidth="1"/>
    <col min="13350" max="13568" width="9" style="27"/>
    <col min="13569" max="13569" width="4.25" style="27" customWidth="1"/>
    <col min="13570" max="13570" width="23" style="27" customWidth="1"/>
    <col min="13571" max="13571" width="7.75" style="27" customWidth="1"/>
    <col min="13572" max="13572" width="8.875" style="27" customWidth="1"/>
    <col min="13573" max="13573" width="5.125" style="27" customWidth="1"/>
    <col min="13574" max="13576" width="4.625" style="27" customWidth="1"/>
    <col min="13577" max="13579" width="5" style="27" customWidth="1"/>
    <col min="13580" max="13580" width="4.75" style="27" customWidth="1"/>
    <col min="13581" max="13604" width="7.125" style="27" customWidth="1"/>
    <col min="13605" max="13605" width="9" style="27" customWidth="1"/>
    <col min="13606" max="13824" width="9" style="27"/>
    <col min="13825" max="13825" width="4.25" style="27" customWidth="1"/>
    <col min="13826" max="13826" width="23" style="27" customWidth="1"/>
    <col min="13827" max="13827" width="7.75" style="27" customWidth="1"/>
    <col min="13828" max="13828" width="8.875" style="27" customWidth="1"/>
    <col min="13829" max="13829" width="5.125" style="27" customWidth="1"/>
    <col min="13830" max="13832" width="4.625" style="27" customWidth="1"/>
    <col min="13833" max="13835" width="5" style="27" customWidth="1"/>
    <col min="13836" max="13836" width="4.75" style="27" customWidth="1"/>
    <col min="13837" max="13860" width="7.125" style="27" customWidth="1"/>
    <col min="13861" max="13861" width="9" style="27" customWidth="1"/>
    <col min="13862" max="14080" width="9" style="27"/>
    <col min="14081" max="14081" width="4.25" style="27" customWidth="1"/>
    <col min="14082" max="14082" width="23" style="27" customWidth="1"/>
    <col min="14083" max="14083" width="7.75" style="27" customWidth="1"/>
    <col min="14084" max="14084" width="8.875" style="27" customWidth="1"/>
    <col min="14085" max="14085" width="5.125" style="27" customWidth="1"/>
    <col min="14086" max="14088" width="4.625" style="27" customWidth="1"/>
    <col min="14089" max="14091" width="5" style="27" customWidth="1"/>
    <col min="14092" max="14092" width="4.75" style="27" customWidth="1"/>
    <col min="14093" max="14116" width="7.125" style="27" customWidth="1"/>
    <col min="14117" max="14117" width="9" style="27" customWidth="1"/>
    <col min="14118" max="14336" width="9" style="27"/>
    <col min="14337" max="14337" width="4.25" style="27" customWidth="1"/>
    <col min="14338" max="14338" width="23" style="27" customWidth="1"/>
    <col min="14339" max="14339" width="7.75" style="27" customWidth="1"/>
    <col min="14340" max="14340" width="8.875" style="27" customWidth="1"/>
    <col min="14341" max="14341" width="5.125" style="27" customWidth="1"/>
    <col min="14342" max="14344" width="4.625" style="27" customWidth="1"/>
    <col min="14345" max="14347" width="5" style="27" customWidth="1"/>
    <col min="14348" max="14348" width="4.75" style="27" customWidth="1"/>
    <col min="14349" max="14372" width="7.125" style="27" customWidth="1"/>
    <col min="14373" max="14373" width="9" style="27" customWidth="1"/>
    <col min="14374" max="14592" width="9" style="27"/>
    <col min="14593" max="14593" width="4.25" style="27" customWidth="1"/>
    <col min="14594" max="14594" width="23" style="27" customWidth="1"/>
    <col min="14595" max="14595" width="7.75" style="27" customWidth="1"/>
    <col min="14596" max="14596" width="8.875" style="27" customWidth="1"/>
    <col min="14597" max="14597" width="5.125" style="27" customWidth="1"/>
    <col min="14598" max="14600" width="4.625" style="27" customWidth="1"/>
    <col min="14601" max="14603" width="5" style="27" customWidth="1"/>
    <col min="14604" max="14604" width="4.75" style="27" customWidth="1"/>
    <col min="14605" max="14628" width="7.125" style="27" customWidth="1"/>
    <col min="14629" max="14629" width="9" style="27" customWidth="1"/>
    <col min="14630" max="14848" width="9" style="27"/>
    <col min="14849" max="14849" width="4.25" style="27" customWidth="1"/>
    <col min="14850" max="14850" width="23" style="27" customWidth="1"/>
    <col min="14851" max="14851" width="7.75" style="27" customWidth="1"/>
    <col min="14852" max="14852" width="8.875" style="27" customWidth="1"/>
    <col min="14853" max="14853" width="5.125" style="27" customWidth="1"/>
    <col min="14854" max="14856" width="4.625" style="27" customWidth="1"/>
    <col min="14857" max="14859" width="5" style="27" customWidth="1"/>
    <col min="14860" max="14860" width="4.75" style="27" customWidth="1"/>
    <col min="14861" max="14884" width="7.125" style="27" customWidth="1"/>
    <col min="14885" max="14885" width="9" style="27" customWidth="1"/>
    <col min="14886" max="15104" width="9" style="27"/>
    <col min="15105" max="15105" width="4.25" style="27" customWidth="1"/>
    <col min="15106" max="15106" width="23" style="27" customWidth="1"/>
    <col min="15107" max="15107" width="7.75" style="27" customWidth="1"/>
    <col min="15108" max="15108" width="8.875" style="27" customWidth="1"/>
    <col min="15109" max="15109" width="5.125" style="27" customWidth="1"/>
    <col min="15110" max="15112" width="4.625" style="27" customWidth="1"/>
    <col min="15113" max="15115" width="5" style="27" customWidth="1"/>
    <col min="15116" max="15116" width="4.75" style="27" customWidth="1"/>
    <col min="15117" max="15140" width="7.125" style="27" customWidth="1"/>
    <col min="15141" max="15141" width="9" style="27" customWidth="1"/>
    <col min="15142" max="15360" width="9" style="27"/>
    <col min="15361" max="15361" width="4.25" style="27" customWidth="1"/>
    <col min="15362" max="15362" width="23" style="27" customWidth="1"/>
    <col min="15363" max="15363" width="7.75" style="27" customWidth="1"/>
    <col min="15364" max="15364" width="8.875" style="27" customWidth="1"/>
    <col min="15365" max="15365" width="5.125" style="27" customWidth="1"/>
    <col min="15366" max="15368" width="4.625" style="27" customWidth="1"/>
    <col min="15369" max="15371" width="5" style="27" customWidth="1"/>
    <col min="15372" max="15372" width="4.75" style="27" customWidth="1"/>
    <col min="15373" max="15396" width="7.125" style="27" customWidth="1"/>
    <col min="15397" max="15397" width="9" style="27" customWidth="1"/>
    <col min="15398" max="15616" width="9" style="27"/>
    <col min="15617" max="15617" width="4.25" style="27" customWidth="1"/>
    <col min="15618" max="15618" width="23" style="27" customWidth="1"/>
    <col min="15619" max="15619" width="7.75" style="27" customWidth="1"/>
    <col min="15620" max="15620" width="8.875" style="27" customWidth="1"/>
    <col min="15621" max="15621" width="5.125" style="27" customWidth="1"/>
    <col min="15622" max="15624" width="4.625" style="27" customWidth="1"/>
    <col min="15625" max="15627" width="5" style="27" customWidth="1"/>
    <col min="15628" max="15628" width="4.75" style="27" customWidth="1"/>
    <col min="15629" max="15652" width="7.125" style="27" customWidth="1"/>
    <col min="15653" max="15653" width="9" style="27" customWidth="1"/>
    <col min="15654" max="15872" width="9" style="27"/>
    <col min="15873" max="15873" width="4.25" style="27" customWidth="1"/>
    <col min="15874" max="15874" width="23" style="27" customWidth="1"/>
    <col min="15875" max="15875" width="7.75" style="27" customWidth="1"/>
    <col min="15876" max="15876" width="8.875" style="27" customWidth="1"/>
    <col min="15877" max="15877" width="5.125" style="27" customWidth="1"/>
    <col min="15878" max="15880" width="4.625" style="27" customWidth="1"/>
    <col min="15881" max="15883" width="5" style="27" customWidth="1"/>
    <col min="15884" max="15884" width="4.75" style="27" customWidth="1"/>
    <col min="15885" max="15908" width="7.125" style="27" customWidth="1"/>
    <col min="15909" max="15909" width="9" style="27" customWidth="1"/>
    <col min="15910" max="16128" width="9" style="27"/>
    <col min="16129" max="16129" width="4.25" style="27" customWidth="1"/>
    <col min="16130" max="16130" width="23" style="27" customWidth="1"/>
    <col min="16131" max="16131" width="7.75" style="27" customWidth="1"/>
    <col min="16132" max="16132" width="8.875" style="27" customWidth="1"/>
    <col min="16133" max="16133" width="5.125" style="27" customWidth="1"/>
    <col min="16134" max="16136" width="4.625" style="27" customWidth="1"/>
    <col min="16137" max="16139" width="5" style="27" customWidth="1"/>
    <col min="16140" max="16140" width="4.75" style="27" customWidth="1"/>
    <col min="16141" max="16164" width="7.125" style="27" customWidth="1"/>
    <col min="16165" max="16165" width="9" style="27" customWidth="1"/>
    <col min="16166" max="16384" width="9" style="27"/>
  </cols>
  <sheetData>
    <row r="1" spans="1:37" s="23" customFormat="1" ht="17.25">
      <c r="A1" s="18" t="s">
        <v>1980</v>
      </c>
      <c r="B1" s="18"/>
      <c r="C1" s="18"/>
      <c r="D1" s="18"/>
      <c r="E1" s="18"/>
      <c r="F1" s="19"/>
      <c r="G1" s="20"/>
      <c r="H1" s="20"/>
      <c r="I1" s="20"/>
      <c r="J1" s="20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21"/>
      <c r="AB1" s="21"/>
      <c r="AC1" s="21"/>
      <c r="AD1" s="21"/>
      <c r="AE1" s="21"/>
      <c r="AF1" s="21"/>
      <c r="AG1" s="1971"/>
      <c r="AH1" s="1971"/>
      <c r="AI1" s="1971"/>
      <c r="AJ1" s="1971"/>
      <c r="AK1" s="19"/>
    </row>
    <row r="2" spans="1:37" s="23" customFormat="1" ht="17.25">
      <c r="A2" s="18" t="s">
        <v>1981</v>
      </c>
      <c r="B2" s="18"/>
      <c r="C2" s="18"/>
      <c r="D2" s="18"/>
      <c r="E2" s="18"/>
      <c r="F2" s="19"/>
      <c r="G2" s="20"/>
      <c r="H2" s="20"/>
      <c r="I2" s="20"/>
      <c r="J2" s="20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8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s="23" customFormat="1" ht="18" thickBot="1">
      <c r="A3" s="18" t="s">
        <v>1982</v>
      </c>
      <c r="B3" s="18"/>
      <c r="C3" s="18"/>
      <c r="D3" s="18"/>
      <c r="E3" s="18"/>
      <c r="F3" s="19"/>
      <c r="G3" s="20"/>
      <c r="H3" s="20"/>
      <c r="I3" s="20"/>
      <c r="J3" s="20"/>
      <c r="K3" s="19"/>
      <c r="L3" s="1972"/>
      <c r="M3" s="1972"/>
      <c r="N3" s="1971"/>
      <c r="O3" s="19"/>
      <c r="P3" s="19"/>
      <c r="Q3" s="19"/>
      <c r="R3" s="19"/>
      <c r="S3" s="19"/>
      <c r="T3" s="19"/>
      <c r="U3" s="19"/>
      <c r="V3" s="19"/>
      <c r="W3" s="19"/>
      <c r="X3" s="19"/>
      <c r="Y3" s="18"/>
      <c r="Z3" s="19"/>
      <c r="AA3" s="19"/>
      <c r="AB3" s="19"/>
      <c r="AC3" s="19"/>
      <c r="AD3" s="19"/>
      <c r="AE3" s="19"/>
      <c r="AF3" s="19"/>
      <c r="AG3" s="19"/>
      <c r="AH3" s="19"/>
      <c r="AI3" s="1972"/>
      <c r="AJ3" s="1972"/>
      <c r="AK3" s="19"/>
    </row>
    <row r="4" spans="1:37">
      <c r="A4" s="5026" t="s">
        <v>463</v>
      </c>
      <c r="B4" s="5030" t="s">
        <v>0</v>
      </c>
      <c r="C4" s="26"/>
      <c r="D4" s="5034" t="s">
        <v>17</v>
      </c>
      <c r="E4" s="5037" t="s">
        <v>18</v>
      </c>
      <c r="F4" s="5037"/>
      <c r="G4" s="5037"/>
      <c r="H4" s="5037"/>
      <c r="I4" s="5037"/>
      <c r="J4" s="5037"/>
      <c r="K4" s="5037"/>
      <c r="L4" s="5038"/>
      <c r="M4" s="5006" t="s">
        <v>1983</v>
      </c>
      <c r="N4" s="5006"/>
      <c r="O4" s="5013" t="s">
        <v>97</v>
      </c>
      <c r="P4" s="5005"/>
      <c r="Q4" s="5006" t="s">
        <v>21</v>
      </c>
      <c r="R4" s="5006"/>
      <c r="S4" s="5006" t="s">
        <v>32</v>
      </c>
      <c r="T4" s="5006"/>
      <c r="U4" s="5006" t="s">
        <v>92</v>
      </c>
      <c r="V4" s="5006"/>
      <c r="W4" s="5004" t="s">
        <v>93</v>
      </c>
      <c r="X4" s="5005"/>
      <c r="Y4" s="5006" t="s">
        <v>93</v>
      </c>
      <c r="Z4" s="5007"/>
      <c r="AA4" s="5005" t="s">
        <v>1984</v>
      </c>
      <c r="AB4" s="5006"/>
      <c r="AC4" s="5004" t="s">
        <v>1985</v>
      </c>
      <c r="AD4" s="5005"/>
      <c r="AE4" s="5006" t="s">
        <v>93</v>
      </c>
      <c r="AF4" s="5004"/>
      <c r="AG4" s="5006" t="s">
        <v>92</v>
      </c>
      <c r="AH4" s="5004"/>
      <c r="AI4" s="5006" t="s">
        <v>22</v>
      </c>
      <c r="AJ4" s="5007"/>
      <c r="AK4" s="50"/>
    </row>
    <row r="5" spans="1:37">
      <c r="A5" s="5027"/>
      <c r="B5" s="5031"/>
      <c r="C5" s="1965"/>
      <c r="D5" s="5035"/>
      <c r="E5" s="5039"/>
      <c r="F5" s="5039"/>
      <c r="G5" s="5039"/>
      <c r="H5" s="5039"/>
      <c r="I5" s="5039"/>
      <c r="J5" s="5039"/>
      <c r="K5" s="5039"/>
      <c r="L5" s="5040"/>
      <c r="M5" s="5008" t="s">
        <v>1986</v>
      </c>
      <c r="N5" s="5009"/>
      <c r="O5" s="5002" t="s">
        <v>280</v>
      </c>
      <c r="P5" s="5000"/>
      <c r="Q5" s="4998" t="s">
        <v>5</v>
      </c>
      <c r="R5" s="4998"/>
      <c r="S5" s="4998" t="s">
        <v>25</v>
      </c>
      <c r="T5" s="4998"/>
      <c r="U5" s="5010" t="s">
        <v>649</v>
      </c>
      <c r="V5" s="5010"/>
      <c r="W5" s="5011" t="s">
        <v>103</v>
      </c>
      <c r="X5" s="5012"/>
      <c r="Y5" s="4998" t="s">
        <v>420</v>
      </c>
      <c r="Z5" s="4999"/>
      <c r="AA5" s="5000" t="s">
        <v>1987</v>
      </c>
      <c r="AB5" s="4998"/>
      <c r="AC5" s="5001" t="s">
        <v>1988</v>
      </c>
      <c r="AD5" s="5000"/>
      <c r="AE5" s="4998" t="s">
        <v>420</v>
      </c>
      <c r="AF5" s="5001"/>
      <c r="AG5" s="5001" t="s">
        <v>83</v>
      </c>
      <c r="AH5" s="5002"/>
      <c r="AI5" s="5001" t="s">
        <v>27</v>
      </c>
      <c r="AJ5" s="5003"/>
      <c r="AK5" s="50"/>
    </row>
    <row r="6" spans="1:37">
      <c r="A6" s="5028"/>
      <c r="B6" s="5032"/>
      <c r="C6" s="1965" t="s">
        <v>94</v>
      </c>
      <c r="D6" s="5035" t="s">
        <v>35</v>
      </c>
      <c r="E6" s="5014" t="s">
        <v>651</v>
      </c>
      <c r="F6" s="5014"/>
      <c r="G6" s="5014"/>
      <c r="H6" s="5015"/>
      <c r="I6" s="5020" t="s">
        <v>19</v>
      </c>
      <c r="J6" s="5014"/>
      <c r="K6" s="5014"/>
      <c r="L6" s="5021"/>
      <c r="M6" s="1956" t="s">
        <v>470</v>
      </c>
      <c r="N6" s="1957" t="s">
        <v>1</v>
      </c>
      <c r="O6" s="1957" t="s">
        <v>470</v>
      </c>
      <c r="P6" s="1958" t="s">
        <v>1</v>
      </c>
      <c r="Q6" s="1958" t="s">
        <v>470</v>
      </c>
      <c r="R6" s="1958" t="s">
        <v>1</v>
      </c>
      <c r="S6" s="1958" t="s">
        <v>470</v>
      </c>
      <c r="T6" s="1958" t="s">
        <v>1</v>
      </c>
      <c r="U6" s="2060" t="s">
        <v>470</v>
      </c>
      <c r="V6" s="2060" t="s">
        <v>1</v>
      </c>
      <c r="W6" s="2060" t="s">
        <v>3</v>
      </c>
      <c r="X6" s="2060" t="s">
        <v>1</v>
      </c>
      <c r="Y6" s="2060" t="s">
        <v>470</v>
      </c>
      <c r="Z6" s="2061" t="s">
        <v>1</v>
      </c>
      <c r="AA6" s="2062" t="s">
        <v>470</v>
      </c>
      <c r="AB6" s="2060" t="s">
        <v>1</v>
      </c>
      <c r="AC6" s="1958" t="s">
        <v>3</v>
      </c>
      <c r="AD6" s="1958" t="s">
        <v>1</v>
      </c>
      <c r="AE6" s="1958" t="s">
        <v>470</v>
      </c>
      <c r="AF6" s="1958" t="s">
        <v>1</v>
      </c>
      <c r="AG6" s="1957" t="s">
        <v>470</v>
      </c>
      <c r="AH6" s="2063" t="s">
        <v>1</v>
      </c>
      <c r="AI6" s="2063" t="s">
        <v>470</v>
      </c>
      <c r="AJ6" s="1959" t="s">
        <v>1</v>
      </c>
      <c r="AK6" s="50"/>
    </row>
    <row r="7" spans="1:37">
      <c r="A7" s="5028"/>
      <c r="B7" s="5032"/>
      <c r="C7" s="1965"/>
      <c r="D7" s="5035"/>
      <c r="E7" s="5016"/>
      <c r="F7" s="5016"/>
      <c r="G7" s="5016"/>
      <c r="H7" s="5017"/>
      <c r="I7" s="5022"/>
      <c r="J7" s="5016"/>
      <c r="K7" s="5016"/>
      <c r="L7" s="5023"/>
      <c r="M7" s="1953" t="s">
        <v>16</v>
      </c>
      <c r="N7" s="2064" t="s">
        <v>16</v>
      </c>
      <c r="O7" s="2064" t="s">
        <v>84</v>
      </c>
      <c r="P7" s="1954" t="s">
        <v>86</v>
      </c>
      <c r="Q7" s="1954" t="s">
        <v>61</v>
      </c>
      <c r="R7" s="1954" t="s">
        <v>62</v>
      </c>
      <c r="S7" s="1954" t="s">
        <v>164</v>
      </c>
      <c r="T7" s="1954" t="s">
        <v>62</v>
      </c>
      <c r="U7" s="2065" t="s">
        <v>61</v>
      </c>
      <c r="V7" s="2065" t="s">
        <v>79</v>
      </c>
      <c r="W7" s="2065" t="s">
        <v>63</v>
      </c>
      <c r="X7" s="2065" t="s">
        <v>77</v>
      </c>
      <c r="Y7" s="2065" t="s">
        <v>312</v>
      </c>
      <c r="Z7" s="2066" t="s">
        <v>61</v>
      </c>
      <c r="AA7" s="2067" t="s">
        <v>84</v>
      </c>
      <c r="AB7" s="2065" t="s">
        <v>61</v>
      </c>
      <c r="AC7" s="1954" t="s">
        <v>34</v>
      </c>
      <c r="AD7" s="1954" t="s">
        <v>86</v>
      </c>
      <c r="AE7" s="1954" t="s">
        <v>77</v>
      </c>
      <c r="AF7" s="1954" t="s">
        <v>60</v>
      </c>
      <c r="AG7" s="1954" t="s">
        <v>15</v>
      </c>
      <c r="AH7" s="1954" t="s">
        <v>164</v>
      </c>
      <c r="AI7" s="1954" t="s">
        <v>16</v>
      </c>
      <c r="AJ7" s="1955" t="s">
        <v>16</v>
      </c>
      <c r="AK7" s="50"/>
    </row>
    <row r="8" spans="1:37" ht="17.25" thickBot="1">
      <c r="A8" s="5029"/>
      <c r="B8" s="5033"/>
      <c r="C8" s="35"/>
      <c r="D8" s="5036"/>
      <c r="E8" s="5018"/>
      <c r="F8" s="5018"/>
      <c r="G8" s="5018"/>
      <c r="H8" s="5019"/>
      <c r="I8" s="5024"/>
      <c r="J8" s="5018"/>
      <c r="K8" s="5018"/>
      <c r="L8" s="5025"/>
      <c r="M8" s="1966" t="s">
        <v>14</v>
      </c>
      <c r="N8" s="1970" t="s">
        <v>11</v>
      </c>
      <c r="O8" s="36" t="s">
        <v>12</v>
      </c>
      <c r="P8" s="37" t="s">
        <v>7</v>
      </c>
      <c r="Q8" s="37" t="s">
        <v>9</v>
      </c>
      <c r="R8" s="37" t="s">
        <v>9</v>
      </c>
      <c r="S8" s="37" t="s">
        <v>10</v>
      </c>
      <c r="T8" s="37" t="s">
        <v>10</v>
      </c>
      <c r="U8" s="1364" t="s">
        <v>7</v>
      </c>
      <c r="V8" s="1364" t="s">
        <v>8</v>
      </c>
      <c r="W8" s="1364" t="s">
        <v>9</v>
      </c>
      <c r="X8" s="1364" t="s">
        <v>9</v>
      </c>
      <c r="Y8" s="1364" t="s">
        <v>9</v>
      </c>
      <c r="Z8" s="1365" t="s">
        <v>10</v>
      </c>
      <c r="AA8" s="1363" t="s">
        <v>12</v>
      </c>
      <c r="AB8" s="1364" t="s">
        <v>8</v>
      </c>
      <c r="AC8" s="37" t="s">
        <v>8</v>
      </c>
      <c r="AD8" s="37" t="s">
        <v>9</v>
      </c>
      <c r="AE8" s="37" t="s">
        <v>7</v>
      </c>
      <c r="AF8" s="37" t="s">
        <v>8</v>
      </c>
      <c r="AG8" s="37" t="s">
        <v>9</v>
      </c>
      <c r="AH8" s="39" t="s">
        <v>10</v>
      </c>
      <c r="AI8" s="40" t="s">
        <v>14</v>
      </c>
      <c r="AJ8" s="38" t="s">
        <v>11</v>
      </c>
      <c r="AK8" s="50"/>
    </row>
    <row r="9" spans="1:37" ht="17.25" thickBot="1">
      <c r="A9" s="2068">
        <v>4</v>
      </c>
      <c r="B9" s="2069" t="s">
        <v>1989</v>
      </c>
      <c r="C9" s="2070" t="s">
        <v>96</v>
      </c>
      <c r="D9" s="1959" t="s">
        <v>1990</v>
      </c>
      <c r="E9" s="2071">
        <v>122</v>
      </c>
      <c r="F9" s="2072" t="s">
        <v>47</v>
      </c>
      <c r="G9" s="2073">
        <v>122</v>
      </c>
      <c r="H9" s="2072" t="s">
        <v>48</v>
      </c>
      <c r="I9" s="2073" t="s">
        <v>47</v>
      </c>
      <c r="J9" s="2072">
        <v>122</v>
      </c>
      <c r="K9" s="2073" t="s">
        <v>48</v>
      </c>
      <c r="L9" s="2074">
        <v>122</v>
      </c>
      <c r="M9" s="1366">
        <v>43123</v>
      </c>
      <c r="N9" s="351">
        <v>43124</v>
      </c>
      <c r="O9" s="351">
        <v>43125</v>
      </c>
      <c r="P9" s="351">
        <v>43126</v>
      </c>
      <c r="Q9" s="351">
        <v>43128</v>
      </c>
      <c r="R9" s="351">
        <v>43128</v>
      </c>
      <c r="S9" s="351">
        <v>43129</v>
      </c>
      <c r="T9" s="351">
        <v>43129</v>
      </c>
      <c r="U9" s="1968">
        <v>43133</v>
      </c>
      <c r="V9" s="64">
        <v>43134</v>
      </c>
      <c r="W9" s="351">
        <v>43135</v>
      </c>
      <c r="X9" s="351">
        <v>43135</v>
      </c>
      <c r="Y9" s="351">
        <v>43135</v>
      </c>
      <c r="Z9" s="350">
        <v>43136</v>
      </c>
      <c r="AA9" s="352">
        <v>43139</v>
      </c>
      <c r="AB9" s="351">
        <v>43141</v>
      </c>
      <c r="AC9" s="351">
        <v>43141</v>
      </c>
      <c r="AD9" s="351">
        <v>43142</v>
      </c>
      <c r="AE9" s="351">
        <v>43147</v>
      </c>
      <c r="AF9" s="351">
        <v>43148</v>
      </c>
      <c r="AG9" s="351">
        <v>43149</v>
      </c>
      <c r="AH9" s="351">
        <v>43150</v>
      </c>
      <c r="AI9" s="351">
        <v>43158</v>
      </c>
      <c r="AJ9" s="333">
        <v>43159</v>
      </c>
      <c r="AK9" s="50"/>
    </row>
    <row r="10" spans="1:37" ht="17.25" thickBot="1">
      <c r="A10" s="354">
        <v>5</v>
      </c>
      <c r="B10" s="2075" t="s">
        <v>1052</v>
      </c>
      <c r="C10" s="2070" t="s">
        <v>56</v>
      </c>
      <c r="D10" s="1959" t="s">
        <v>1053</v>
      </c>
      <c r="E10" s="2071">
        <v>5</v>
      </c>
      <c r="F10" s="2072" t="s">
        <v>47</v>
      </c>
      <c r="G10" s="2073">
        <v>5</v>
      </c>
      <c r="H10" s="2072" t="s">
        <v>48</v>
      </c>
      <c r="I10" s="2073">
        <v>5</v>
      </c>
      <c r="J10" s="2073" t="s">
        <v>47</v>
      </c>
      <c r="K10" s="2073">
        <v>5</v>
      </c>
      <c r="L10" s="2076" t="s">
        <v>48</v>
      </c>
      <c r="M10" s="1366">
        <f t="shared" ref="M10:X11" si="0">M9+7</f>
        <v>43130</v>
      </c>
      <c r="N10" s="351">
        <f t="shared" si="0"/>
        <v>43131</v>
      </c>
      <c r="O10" s="351">
        <f t="shared" si="0"/>
        <v>43132</v>
      </c>
      <c r="P10" s="351">
        <f t="shared" si="0"/>
        <v>43133</v>
      </c>
      <c r="Q10" s="351">
        <f t="shared" si="0"/>
        <v>43135</v>
      </c>
      <c r="R10" s="351">
        <f t="shared" si="0"/>
        <v>43135</v>
      </c>
      <c r="S10" s="351">
        <f t="shared" si="0"/>
        <v>43136</v>
      </c>
      <c r="T10" s="351">
        <f t="shared" si="0"/>
        <v>43136</v>
      </c>
      <c r="U10" s="1968">
        <f>U9+7</f>
        <v>43140</v>
      </c>
      <c r="V10" s="64">
        <f>V9+7</f>
        <v>43141</v>
      </c>
      <c r="W10" s="1968">
        <f>W9+7</f>
        <v>43142</v>
      </c>
      <c r="X10" s="64">
        <f>X9+7</f>
        <v>43142</v>
      </c>
      <c r="Y10" s="351">
        <f t="shared" ref="Y10:AJ11" si="1">Y9+7</f>
        <v>43142</v>
      </c>
      <c r="Z10" s="350">
        <f t="shared" si="1"/>
        <v>43143</v>
      </c>
      <c r="AA10" s="352">
        <f t="shared" si="1"/>
        <v>43146</v>
      </c>
      <c r="AB10" s="351">
        <f t="shared" si="1"/>
        <v>43148</v>
      </c>
      <c r="AC10" s="351">
        <f t="shared" si="1"/>
        <v>43148</v>
      </c>
      <c r="AD10" s="351">
        <f t="shared" si="1"/>
        <v>43149</v>
      </c>
      <c r="AE10" s="351">
        <f t="shared" si="1"/>
        <v>43154</v>
      </c>
      <c r="AF10" s="351">
        <f t="shared" si="1"/>
        <v>43155</v>
      </c>
      <c r="AG10" s="351">
        <f t="shared" si="1"/>
        <v>43156</v>
      </c>
      <c r="AH10" s="351">
        <f t="shared" si="1"/>
        <v>43157</v>
      </c>
      <c r="AI10" s="351">
        <f t="shared" si="1"/>
        <v>43165</v>
      </c>
      <c r="AJ10" s="333">
        <f t="shared" si="1"/>
        <v>43166</v>
      </c>
    </row>
    <row r="11" spans="1:37" ht="17.25" thickBot="1">
      <c r="A11" s="1969">
        <v>6</v>
      </c>
      <c r="B11" s="2077" t="s">
        <v>1184</v>
      </c>
      <c r="C11" s="2078" t="s">
        <v>96</v>
      </c>
      <c r="D11" s="2079" t="s">
        <v>1185</v>
      </c>
      <c r="E11" s="2080">
        <v>151</v>
      </c>
      <c r="F11" s="2081" t="s">
        <v>47</v>
      </c>
      <c r="G11" s="2082">
        <v>151</v>
      </c>
      <c r="H11" s="2083" t="s">
        <v>48</v>
      </c>
      <c r="I11" s="2083" t="s">
        <v>47</v>
      </c>
      <c r="J11" s="2083">
        <v>151</v>
      </c>
      <c r="K11" s="2083" t="s">
        <v>48</v>
      </c>
      <c r="L11" s="2084">
        <v>151</v>
      </c>
      <c r="M11" s="1366">
        <f t="shared" si="0"/>
        <v>43137</v>
      </c>
      <c r="N11" s="351">
        <f t="shared" si="0"/>
        <v>43138</v>
      </c>
      <c r="O11" s="351">
        <f t="shared" si="0"/>
        <v>43139</v>
      </c>
      <c r="P11" s="351">
        <f t="shared" si="0"/>
        <v>43140</v>
      </c>
      <c r="Q11" s="351">
        <f t="shared" si="0"/>
        <v>43142</v>
      </c>
      <c r="R11" s="351">
        <f t="shared" si="0"/>
        <v>43142</v>
      </c>
      <c r="S11" s="351">
        <f t="shared" si="0"/>
        <v>43143</v>
      </c>
      <c r="T11" s="351">
        <f t="shared" si="0"/>
        <v>43143</v>
      </c>
      <c r="U11" s="1968">
        <f t="shared" si="0"/>
        <v>43147</v>
      </c>
      <c r="V11" s="64">
        <f t="shared" si="0"/>
        <v>43148</v>
      </c>
      <c r="W11" s="1968">
        <f t="shared" si="0"/>
        <v>43149</v>
      </c>
      <c r="X11" s="64">
        <f t="shared" si="0"/>
        <v>43149</v>
      </c>
      <c r="Y11" s="351">
        <f t="shared" si="1"/>
        <v>43149</v>
      </c>
      <c r="Z11" s="350">
        <f t="shared" si="1"/>
        <v>43150</v>
      </c>
      <c r="AA11" s="352">
        <f t="shared" si="1"/>
        <v>43153</v>
      </c>
      <c r="AB11" s="351">
        <f t="shared" si="1"/>
        <v>43155</v>
      </c>
      <c r="AC11" s="351">
        <f t="shared" si="1"/>
        <v>43155</v>
      </c>
      <c r="AD11" s="351">
        <f t="shared" si="1"/>
        <v>43156</v>
      </c>
      <c r="AE11" s="351">
        <f t="shared" si="1"/>
        <v>43161</v>
      </c>
      <c r="AF11" s="351">
        <f t="shared" si="1"/>
        <v>43162</v>
      </c>
      <c r="AG11" s="351">
        <f t="shared" si="1"/>
        <v>43163</v>
      </c>
      <c r="AH11" s="351">
        <f t="shared" si="1"/>
        <v>43164</v>
      </c>
      <c r="AI11" s="351">
        <f t="shared" si="1"/>
        <v>43172</v>
      </c>
      <c r="AJ11" s="333">
        <f t="shared" si="1"/>
        <v>43173</v>
      </c>
    </row>
    <row r="12" spans="1:37" ht="17.25" thickBot="1">
      <c r="A12" s="2068">
        <v>7</v>
      </c>
      <c r="B12" s="4989" t="s">
        <v>82</v>
      </c>
      <c r="C12" s="4990"/>
      <c r="D12" s="4990"/>
      <c r="E12" s="4990"/>
      <c r="F12" s="4990"/>
      <c r="G12" s="4990"/>
      <c r="H12" s="4990"/>
      <c r="I12" s="4990"/>
      <c r="J12" s="4990"/>
      <c r="K12" s="4990"/>
      <c r="L12" s="4991"/>
      <c r="M12" s="4995" t="s">
        <v>82</v>
      </c>
      <c r="N12" s="4996"/>
      <c r="O12" s="4996"/>
      <c r="P12" s="4996"/>
      <c r="Q12" s="4996"/>
      <c r="R12" s="4996"/>
      <c r="S12" s="4996"/>
      <c r="T12" s="4996"/>
      <c r="U12" s="4996"/>
      <c r="V12" s="4996"/>
      <c r="W12" s="4996"/>
      <c r="X12" s="4996"/>
      <c r="Y12" s="4996"/>
      <c r="Z12" s="4996"/>
      <c r="AA12" s="4996"/>
      <c r="AB12" s="4996"/>
      <c r="AC12" s="4996"/>
      <c r="AD12" s="4996"/>
      <c r="AE12" s="4996"/>
      <c r="AF12" s="4996"/>
      <c r="AG12" s="4996"/>
      <c r="AH12" s="4996"/>
      <c r="AI12" s="4996"/>
      <c r="AJ12" s="4997"/>
    </row>
    <row r="13" spans="1:37" ht="17.25" thickBot="1">
      <c r="A13" s="354">
        <v>8</v>
      </c>
      <c r="B13" s="4992" t="s">
        <v>82</v>
      </c>
      <c r="C13" s="4993"/>
      <c r="D13" s="4993"/>
      <c r="E13" s="4993"/>
      <c r="F13" s="4993"/>
      <c r="G13" s="4993"/>
      <c r="H13" s="4993"/>
      <c r="I13" s="4993"/>
      <c r="J13" s="4993"/>
      <c r="K13" s="4993"/>
      <c r="L13" s="4994"/>
      <c r="M13" s="4995" t="s">
        <v>82</v>
      </c>
      <c r="N13" s="4996"/>
      <c r="O13" s="4996"/>
      <c r="P13" s="4996"/>
      <c r="Q13" s="4996"/>
      <c r="R13" s="4996"/>
      <c r="S13" s="4996"/>
      <c r="T13" s="4996"/>
      <c r="U13" s="4996"/>
      <c r="V13" s="4996"/>
      <c r="W13" s="4996"/>
      <c r="X13" s="4996"/>
      <c r="Y13" s="4996"/>
      <c r="Z13" s="4996"/>
      <c r="AA13" s="4996"/>
      <c r="AB13" s="4996"/>
      <c r="AC13" s="4996"/>
      <c r="AD13" s="4996"/>
      <c r="AE13" s="4996"/>
      <c r="AF13" s="4996"/>
      <c r="AG13" s="4996"/>
      <c r="AH13" s="4996"/>
      <c r="AI13" s="4996"/>
      <c r="AJ13" s="4997"/>
    </row>
    <row r="14" spans="1:37" ht="17.25" thickBot="1">
      <c r="A14" s="2909">
        <v>9</v>
      </c>
      <c r="B14" s="41" t="str">
        <f t="shared" ref="B14:C16" si="2">B9</f>
        <v>WAN HAI 501</v>
      </c>
      <c r="C14" s="1367" t="str">
        <f t="shared" si="2"/>
        <v>WHL</v>
      </c>
      <c r="D14" s="353" t="str">
        <f>D9</f>
        <v>RXF</v>
      </c>
      <c r="E14" s="44">
        <f>E9+1</f>
        <v>123</v>
      </c>
      <c r="F14" s="2897" t="s">
        <v>47</v>
      </c>
      <c r="G14" s="45">
        <f>G9+1</f>
        <v>123</v>
      </c>
      <c r="H14" s="335" t="s">
        <v>48</v>
      </c>
      <c r="I14" s="45" t="s">
        <v>47</v>
      </c>
      <c r="J14" s="45">
        <f>J9+1</f>
        <v>123</v>
      </c>
      <c r="K14" s="45" t="s">
        <v>48</v>
      </c>
      <c r="L14" s="344">
        <f>L9+1</f>
        <v>123</v>
      </c>
      <c r="M14" s="1366">
        <v>43158</v>
      </c>
      <c r="N14" s="351">
        <v>43159</v>
      </c>
      <c r="O14" s="351">
        <v>43160</v>
      </c>
      <c r="P14" s="351">
        <v>43161</v>
      </c>
      <c r="Q14" s="351">
        <v>43163</v>
      </c>
      <c r="R14" s="351">
        <v>43163</v>
      </c>
      <c r="S14" s="351">
        <v>43164</v>
      </c>
      <c r="T14" s="351">
        <v>43164</v>
      </c>
      <c r="U14" s="2912">
        <v>43168</v>
      </c>
      <c r="V14" s="64">
        <v>43169</v>
      </c>
      <c r="W14" s="2912">
        <v>43170</v>
      </c>
      <c r="X14" s="64">
        <v>43170</v>
      </c>
      <c r="Y14" s="351">
        <v>43170</v>
      </c>
      <c r="Z14" s="350">
        <v>43171</v>
      </c>
      <c r="AA14" s="352">
        <v>43174</v>
      </c>
      <c r="AB14" s="351">
        <v>43176</v>
      </c>
      <c r="AC14" s="351">
        <v>43176</v>
      </c>
      <c r="AD14" s="351">
        <v>43177</v>
      </c>
      <c r="AE14" s="351">
        <v>43182</v>
      </c>
      <c r="AF14" s="351">
        <v>43183</v>
      </c>
      <c r="AG14" s="351">
        <v>43184</v>
      </c>
      <c r="AH14" s="351">
        <v>43185</v>
      </c>
      <c r="AI14" s="351">
        <v>43193</v>
      </c>
      <c r="AJ14" s="333">
        <v>43194</v>
      </c>
      <c r="AK14" s="50"/>
    </row>
    <row r="15" spans="1:37" ht="17.25" thickBot="1">
      <c r="A15" s="138">
        <v>10</v>
      </c>
      <c r="B15" s="2910" t="str">
        <f t="shared" si="2"/>
        <v>VENETIA</v>
      </c>
      <c r="C15" s="51" t="str">
        <f t="shared" si="2"/>
        <v>CSE</v>
      </c>
      <c r="D15" s="30" t="str">
        <f>D10</f>
        <v>NY1</v>
      </c>
      <c r="E15" s="52">
        <f>E10+1</f>
        <v>6</v>
      </c>
      <c r="F15" s="53" t="s">
        <v>47</v>
      </c>
      <c r="G15" s="54">
        <f>G10+1</f>
        <v>6</v>
      </c>
      <c r="H15" s="53" t="s">
        <v>48</v>
      </c>
      <c r="I15" s="54">
        <f>I10+1</f>
        <v>6</v>
      </c>
      <c r="J15" s="53" t="s">
        <v>47</v>
      </c>
      <c r="K15" s="54">
        <f>K10+1</f>
        <v>6</v>
      </c>
      <c r="L15" s="55" t="s">
        <v>48</v>
      </c>
      <c r="M15" s="1366">
        <f t="shared" ref="M15:AJ25" si="3">M14+7</f>
        <v>43165</v>
      </c>
      <c r="N15" s="351">
        <f t="shared" si="3"/>
        <v>43166</v>
      </c>
      <c r="O15" s="351">
        <f t="shared" si="3"/>
        <v>43167</v>
      </c>
      <c r="P15" s="351">
        <f t="shared" si="3"/>
        <v>43168</v>
      </c>
      <c r="Q15" s="351">
        <f t="shared" si="3"/>
        <v>43170</v>
      </c>
      <c r="R15" s="351">
        <f t="shared" si="3"/>
        <v>43170</v>
      </c>
      <c r="S15" s="351">
        <f t="shared" si="3"/>
        <v>43171</v>
      </c>
      <c r="T15" s="351">
        <f t="shared" si="3"/>
        <v>43171</v>
      </c>
      <c r="U15" s="2912">
        <f t="shared" si="3"/>
        <v>43175</v>
      </c>
      <c r="V15" s="64">
        <f t="shared" si="3"/>
        <v>43176</v>
      </c>
      <c r="W15" s="2912">
        <f t="shared" si="3"/>
        <v>43177</v>
      </c>
      <c r="X15" s="64">
        <f t="shared" si="3"/>
        <v>43177</v>
      </c>
      <c r="Y15" s="351">
        <f t="shared" si="3"/>
        <v>43177</v>
      </c>
      <c r="Z15" s="350">
        <f t="shared" si="3"/>
        <v>43178</v>
      </c>
      <c r="AA15" s="352">
        <f t="shared" si="3"/>
        <v>43181</v>
      </c>
      <c r="AB15" s="351">
        <f t="shared" si="3"/>
        <v>43183</v>
      </c>
      <c r="AC15" s="351">
        <f t="shared" si="3"/>
        <v>43183</v>
      </c>
      <c r="AD15" s="351">
        <f t="shared" si="3"/>
        <v>43184</v>
      </c>
      <c r="AE15" s="351">
        <f t="shared" si="3"/>
        <v>43189</v>
      </c>
      <c r="AF15" s="351">
        <f t="shared" si="3"/>
        <v>43190</v>
      </c>
      <c r="AG15" s="351">
        <f t="shared" si="3"/>
        <v>43191</v>
      </c>
      <c r="AH15" s="351">
        <f t="shared" si="3"/>
        <v>43192</v>
      </c>
      <c r="AI15" s="351">
        <f t="shared" si="3"/>
        <v>43200</v>
      </c>
      <c r="AJ15" s="333">
        <f t="shared" si="3"/>
        <v>43201</v>
      </c>
    </row>
    <row r="16" spans="1:37" ht="17.25" thickBot="1">
      <c r="A16" s="354">
        <v>11</v>
      </c>
      <c r="B16" s="2910" t="str">
        <f t="shared" si="2"/>
        <v>WAN HAI 508</v>
      </c>
      <c r="C16" s="51" t="str">
        <f t="shared" si="2"/>
        <v>WHL</v>
      </c>
      <c r="D16" s="30" t="str">
        <f>D11</f>
        <v>RFE</v>
      </c>
      <c r="E16" s="52">
        <f>E11+1</f>
        <v>152</v>
      </c>
      <c r="F16" s="53" t="s">
        <v>47</v>
      </c>
      <c r="G16" s="54">
        <f>G11+1</f>
        <v>152</v>
      </c>
      <c r="H16" s="53" t="s">
        <v>48</v>
      </c>
      <c r="I16" s="54" t="s">
        <v>47</v>
      </c>
      <c r="J16" s="54">
        <f>J11+1</f>
        <v>152</v>
      </c>
      <c r="K16" s="54" t="s">
        <v>48</v>
      </c>
      <c r="L16" s="345">
        <f>L11+1</f>
        <v>152</v>
      </c>
      <c r="M16" s="1366">
        <f t="shared" si="3"/>
        <v>43172</v>
      </c>
      <c r="N16" s="351">
        <f t="shared" si="3"/>
        <v>43173</v>
      </c>
      <c r="O16" s="351">
        <f t="shared" si="3"/>
        <v>43174</v>
      </c>
      <c r="P16" s="351">
        <f t="shared" si="3"/>
        <v>43175</v>
      </c>
      <c r="Q16" s="351">
        <f t="shared" si="3"/>
        <v>43177</v>
      </c>
      <c r="R16" s="351">
        <f t="shared" si="3"/>
        <v>43177</v>
      </c>
      <c r="S16" s="351">
        <f t="shared" si="3"/>
        <v>43178</v>
      </c>
      <c r="T16" s="351">
        <f t="shared" si="3"/>
        <v>43178</v>
      </c>
      <c r="U16" s="2912">
        <f t="shared" si="3"/>
        <v>43182</v>
      </c>
      <c r="V16" s="64">
        <f t="shared" si="3"/>
        <v>43183</v>
      </c>
      <c r="W16" s="2912">
        <f t="shared" si="3"/>
        <v>43184</v>
      </c>
      <c r="X16" s="64">
        <f t="shared" si="3"/>
        <v>43184</v>
      </c>
      <c r="Y16" s="351">
        <f t="shared" si="3"/>
        <v>43184</v>
      </c>
      <c r="Z16" s="350">
        <f t="shared" si="3"/>
        <v>43185</v>
      </c>
      <c r="AA16" s="352">
        <f t="shared" si="3"/>
        <v>43188</v>
      </c>
      <c r="AB16" s="351">
        <f t="shared" si="3"/>
        <v>43190</v>
      </c>
      <c r="AC16" s="351">
        <f t="shared" si="3"/>
        <v>43190</v>
      </c>
      <c r="AD16" s="351">
        <f t="shared" si="3"/>
        <v>43191</v>
      </c>
      <c r="AE16" s="351">
        <f t="shared" si="3"/>
        <v>43196</v>
      </c>
      <c r="AF16" s="351">
        <f t="shared" si="3"/>
        <v>43197</v>
      </c>
      <c r="AG16" s="351">
        <f t="shared" si="3"/>
        <v>43198</v>
      </c>
      <c r="AH16" s="351">
        <f t="shared" si="3"/>
        <v>43199</v>
      </c>
      <c r="AI16" s="351">
        <f t="shared" si="3"/>
        <v>43207</v>
      </c>
      <c r="AJ16" s="333">
        <f t="shared" si="3"/>
        <v>43208</v>
      </c>
    </row>
    <row r="17" spans="1:36" ht="17.25" thickBot="1">
      <c r="A17" s="2909">
        <v>12</v>
      </c>
      <c r="B17" s="2930" t="s">
        <v>2839</v>
      </c>
      <c r="C17" s="2931" t="s">
        <v>301</v>
      </c>
      <c r="D17" s="2932" t="s">
        <v>2840</v>
      </c>
      <c r="E17" s="2933">
        <v>101</v>
      </c>
      <c r="F17" s="2934" t="s">
        <v>47</v>
      </c>
      <c r="G17" s="2935">
        <v>101</v>
      </c>
      <c r="H17" s="2931" t="s">
        <v>48</v>
      </c>
      <c r="I17" s="2931">
        <v>101</v>
      </c>
      <c r="J17" s="2931" t="s">
        <v>47</v>
      </c>
      <c r="K17" s="2931">
        <v>101</v>
      </c>
      <c r="L17" s="2936" t="s">
        <v>48</v>
      </c>
      <c r="M17" s="1366">
        <f t="shared" si="3"/>
        <v>43179</v>
      </c>
      <c r="N17" s="351">
        <f t="shared" si="3"/>
        <v>43180</v>
      </c>
      <c r="O17" s="351">
        <f t="shared" si="3"/>
        <v>43181</v>
      </c>
      <c r="P17" s="351">
        <f t="shared" si="3"/>
        <v>43182</v>
      </c>
      <c r="Q17" s="351">
        <f t="shared" si="3"/>
        <v>43184</v>
      </c>
      <c r="R17" s="351">
        <f t="shared" si="3"/>
        <v>43184</v>
      </c>
      <c r="S17" s="351">
        <f t="shared" si="3"/>
        <v>43185</v>
      </c>
      <c r="T17" s="351">
        <f t="shared" si="3"/>
        <v>43185</v>
      </c>
      <c r="U17" s="2912">
        <f t="shared" si="3"/>
        <v>43189</v>
      </c>
      <c r="V17" s="64">
        <f t="shared" si="3"/>
        <v>43190</v>
      </c>
      <c r="W17" s="2912">
        <f t="shared" si="3"/>
        <v>43191</v>
      </c>
      <c r="X17" s="64">
        <f t="shared" si="3"/>
        <v>43191</v>
      </c>
      <c r="Y17" s="351">
        <f t="shared" si="3"/>
        <v>43191</v>
      </c>
      <c r="Z17" s="350">
        <f t="shared" si="3"/>
        <v>43192</v>
      </c>
      <c r="AA17" s="352">
        <f t="shared" si="3"/>
        <v>43195</v>
      </c>
      <c r="AB17" s="351">
        <f t="shared" si="3"/>
        <v>43197</v>
      </c>
      <c r="AC17" s="351">
        <f t="shared" si="3"/>
        <v>43197</v>
      </c>
      <c r="AD17" s="351">
        <f t="shared" si="3"/>
        <v>43198</v>
      </c>
      <c r="AE17" s="351">
        <f t="shared" si="3"/>
        <v>43203</v>
      </c>
      <c r="AF17" s="351">
        <f t="shared" si="3"/>
        <v>43204</v>
      </c>
      <c r="AG17" s="351">
        <f t="shared" si="3"/>
        <v>43205</v>
      </c>
      <c r="AH17" s="351">
        <f t="shared" si="3"/>
        <v>43206</v>
      </c>
      <c r="AI17" s="351">
        <f t="shared" si="3"/>
        <v>43214</v>
      </c>
      <c r="AJ17" s="333">
        <f t="shared" si="3"/>
        <v>43215</v>
      </c>
    </row>
    <row r="18" spans="1:36" ht="17.25" thickBot="1">
      <c r="A18" s="138">
        <v>13</v>
      </c>
      <c r="B18" s="1257" t="s">
        <v>1991</v>
      </c>
      <c r="C18" s="1258" t="s">
        <v>656</v>
      </c>
      <c r="D18" s="1259"/>
      <c r="E18" s="1260"/>
      <c r="F18" s="1261" t="s">
        <v>47</v>
      </c>
      <c r="G18" s="1262"/>
      <c r="H18" s="1261" t="s">
        <v>48</v>
      </c>
      <c r="I18" s="1261"/>
      <c r="J18" s="1262"/>
      <c r="K18" s="1261"/>
      <c r="L18" s="1368"/>
      <c r="M18" s="1366">
        <f t="shared" si="3"/>
        <v>43186</v>
      </c>
      <c r="N18" s="351">
        <f t="shared" si="3"/>
        <v>43187</v>
      </c>
      <c r="O18" s="351">
        <f t="shared" si="3"/>
        <v>43188</v>
      </c>
      <c r="P18" s="351">
        <f t="shared" si="3"/>
        <v>43189</v>
      </c>
      <c r="Q18" s="351">
        <f t="shared" si="3"/>
        <v>43191</v>
      </c>
      <c r="R18" s="351">
        <f t="shared" si="3"/>
        <v>43191</v>
      </c>
      <c r="S18" s="351">
        <f t="shared" si="3"/>
        <v>43192</v>
      </c>
      <c r="T18" s="351">
        <f t="shared" si="3"/>
        <v>43192</v>
      </c>
      <c r="U18" s="2912">
        <f t="shared" si="3"/>
        <v>43196</v>
      </c>
      <c r="V18" s="64">
        <f t="shared" si="3"/>
        <v>43197</v>
      </c>
      <c r="W18" s="2912">
        <f t="shared" si="3"/>
        <v>43198</v>
      </c>
      <c r="X18" s="64">
        <f t="shared" si="3"/>
        <v>43198</v>
      </c>
      <c r="Y18" s="351">
        <f t="shared" si="3"/>
        <v>43198</v>
      </c>
      <c r="Z18" s="350">
        <f t="shared" si="3"/>
        <v>43199</v>
      </c>
      <c r="AA18" s="352">
        <f t="shared" si="3"/>
        <v>43202</v>
      </c>
      <c r="AB18" s="351">
        <f t="shared" si="3"/>
        <v>43204</v>
      </c>
      <c r="AC18" s="351">
        <f t="shared" si="3"/>
        <v>43204</v>
      </c>
      <c r="AD18" s="351">
        <f t="shared" si="3"/>
        <v>43205</v>
      </c>
      <c r="AE18" s="351">
        <f t="shared" si="3"/>
        <v>43210</v>
      </c>
      <c r="AF18" s="351">
        <f t="shared" si="3"/>
        <v>43211</v>
      </c>
      <c r="AG18" s="351">
        <f t="shared" si="3"/>
        <v>43212</v>
      </c>
      <c r="AH18" s="351">
        <f t="shared" si="3"/>
        <v>43213</v>
      </c>
      <c r="AI18" s="351">
        <f t="shared" si="3"/>
        <v>43221</v>
      </c>
      <c r="AJ18" s="333">
        <f t="shared" si="3"/>
        <v>43222</v>
      </c>
    </row>
    <row r="19" spans="1:36" ht="17.25" thickBot="1">
      <c r="A19" s="354">
        <v>14</v>
      </c>
      <c r="B19" s="1369" t="str">
        <f t="shared" ref="B19:C33" si="4">B14</f>
        <v>WAN HAI 501</v>
      </c>
      <c r="C19" s="1367" t="str">
        <f t="shared" si="4"/>
        <v>WHL</v>
      </c>
      <c r="D19" s="1370" t="str">
        <f>D14</f>
        <v>RXF</v>
      </c>
      <c r="E19" s="2906">
        <f>E14+1</f>
        <v>124</v>
      </c>
      <c r="F19" s="1268" t="s">
        <v>47</v>
      </c>
      <c r="G19" s="1371">
        <f>G14+1</f>
        <v>124</v>
      </c>
      <c r="H19" s="1268" t="s">
        <v>48</v>
      </c>
      <c r="I19" s="1371" t="s">
        <v>47</v>
      </c>
      <c r="J19" s="1371">
        <f>J14+1</f>
        <v>124</v>
      </c>
      <c r="K19" s="1371" t="s">
        <v>48</v>
      </c>
      <c r="L19" s="1372">
        <f>L14+1</f>
        <v>124</v>
      </c>
      <c r="M19" s="1366">
        <f t="shared" si="3"/>
        <v>43193</v>
      </c>
      <c r="N19" s="351">
        <f t="shared" si="3"/>
        <v>43194</v>
      </c>
      <c r="O19" s="351">
        <f t="shared" si="3"/>
        <v>43195</v>
      </c>
      <c r="P19" s="351">
        <f t="shared" si="3"/>
        <v>43196</v>
      </c>
      <c r="Q19" s="351">
        <f t="shared" si="3"/>
        <v>43198</v>
      </c>
      <c r="R19" s="351">
        <f t="shared" si="3"/>
        <v>43198</v>
      </c>
      <c r="S19" s="351">
        <f t="shared" si="3"/>
        <v>43199</v>
      </c>
      <c r="T19" s="351">
        <f t="shared" si="3"/>
        <v>43199</v>
      </c>
      <c r="U19" s="2912">
        <f t="shared" si="3"/>
        <v>43203</v>
      </c>
      <c r="V19" s="64">
        <f t="shared" si="3"/>
        <v>43204</v>
      </c>
      <c r="W19" s="2912">
        <f t="shared" si="3"/>
        <v>43205</v>
      </c>
      <c r="X19" s="64">
        <f t="shared" si="3"/>
        <v>43205</v>
      </c>
      <c r="Y19" s="351">
        <f t="shared" si="3"/>
        <v>43205</v>
      </c>
      <c r="Z19" s="350">
        <f t="shared" si="3"/>
        <v>43206</v>
      </c>
      <c r="AA19" s="352">
        <f t="shared" si="3"/>
        <v>43209</v>
      </c>
      <c r="AB19" s="351">
        <f t="shared" si="3"/>
        <v>43211</v>
      </c>
      <c r="AC19" s="351">
        <f t="shared" si="3"/>
        <v>43211</v>
      </c>
      <c r="AD19" s="351">
        <f t="shared" si="3"/>
        <v>43212</v>
      </c>
      <c r="AE19" s="351">
        <f t="shared" si="3"/>
        <v>43217</v>
      </c>
      <c r="AF19" s="351">
        <f t="shared" si="3"/>
        <v>43218</v>
      </c>
      <c r="AG19" s="351">
        <f t="shared" si="3"/>
        <v>43219</v>
      </c>
      <c r="AH19" s="351">
        <f t="shared" si="3"/>
        <v>43220</v>
      </c>
      <c r="AI19" s="351">
        <f t="shared" si="3"/>
        <v>43228</v>
      </c>
      <c r="AJ19" s="333">
        <f t="shared" si="3"/>
        <v>43229</v>
      </c>
    </row>
    <row r="20" spans="1:36" ht="17.25" thickBot="1">
      <c r="A20" s="2909">
        <v>15</v>
      </c>
      <c r="B20" s="1373" t="str">
        <f t="shared" si="4"/>
        <v>VENETIA</v>
      </c>
      <c r="C20" s="51" t="str">
        <f t="shared" si="4"/>
        <v>CSE</v>
      </c>
      <c r="D20" s="1359" t="str">
        <f>D15</f>
        <v>NY1</v>
      </c>
      <c r="E20" s="1360">
        <f>E15+1</f>
        <v>7</v>
      </c>
      <c r="F20" s="2896" t="s">
        <v>47</v>
      </c>
      <c r="G20" s="1361">
        <f>G15+1</f>
        <v>7</v>
      </c>
      <c r="H20" s="140" t="s">
        <v>48</v>
      </c>
      <c r="I20" s="1361">
        <f>I15+1</f>
        <v>7</v>
      </c>
      <c r="J20" s="1361" t="s">
        <v>47</v>
      </c>
      <c r="K20" s="1361">
        <f>K15+1</f>
        <v>7</v>
      </c>
      <c r="L20" s="1362" t="s">
        <v>48</v>
      </c>
      <c r="M20" s="1366">
        <f t="shared" si="3"/>
        <v>43200</v>
      </c>
      <c r="N20" s="351">
        <f t="shared" si="3"/>
        <v>43201</v>
      </c>
      <c r="O20" s="351">
        <f t="shared" si="3"/>
        <v>43202</v>
      </c>
      <c r="P20" s="351">
        <f t="shared" si="3"/>
        <v>43203</v>
      </c>
      <c r="Q20" s="351">
        <f t="shared" si="3"/>
        <v>43205</v>
      </c>
      <c r="R20" s="351">
        <f t="shared" si="3"/>
        <v>43205</v>
      </c>
      <c r="S20" s="351">
        <f t="shared" si="3"/>
        <v>43206</v>
      </c>
      <c r="T20" s="351">
        <f t="shared" si="3"/>
        <v>43206</v>
      </c>
      <c r="U20" s="2912">
        <f t="shared" si="3"/>
        <v>43210</v>
      </c>
      <c r="V20" s="64">
        <f t="shared" si="3"/>
        <v>43211</v>
      </c>
      <c r="W20" s="2912">
        <f t="shared" si="3"/>
        <v>43212</v>
      </c>
      <c r="X20" s="64">
        <f t="shared" si="3"/>
        <v>43212</v>
      </c>
      <c r="Y20" s="351">
        <f t="shared" si="3"/>
        <v>43212</v>
      </c>
      <c r="Z20" s="350">
        <f t="shared" si="3"/>
        <v>43213</v>
      </c>
      <c r="AA20" s="352">
        <f t="shared" si="3"/>
        <v>43216</v>
      </c>
      <c r="AB20" s="351">
        <f t="shared" si="3"/>
        <v>43218</v>
      </c>
      <c r="AC20" s="351">
        <f t="shared" si="3"/>
        <v>43218</v>
      </c>
      <c r="AD20" s="351">
        <f t="shared" si="3"/>
        <v>43219</v>
      </c>
      <c r="AE20" s="351">
        <f t="shared" si="3"/>
        <v>43224</v>
      </c>
      <c r="AF20" s="351">
        <f t="shared" si="3"/>
        <v>43225</v>
      </c>
      <c r="AG20" s="351">
        <f t="shared" si="3"/>
        <v>43226</v>
      </c>
      <c r="AH20" s="351">
        <f t="shared" si="3"/>
        <v>43227</v>
      </c>
      <c r="AI20" s="351">
        <f t="shared" si="3"/>
        <v>43235</v>
      </c>
      <c r="AJ20" s="333">
        <f t="shared" si="3"/>
        <v>43236</v>
      </c>
    </row>
    <row r="21" spans="1:36" ht="17.25" thickBot="1">
      <c r="A21" s="138">
        <v>16</v>
      </c>
      <c r="B21" s="2910" t="str">
        <f t="shared" si="4"/>
        <v>WAN HAI 508</v>
      </c>
      <c r="C21" s="51" t="str">
        <f t="shared" si="4"/>
        <v>WHL</v>
      </c>
      <c r="D21" s="30" t="str">
        <f>D16</f>
        <v>RFE</v>
      </c>
      <c r="E21" s="52">
        <f>E16+1</f>
        <v>153</v>
      </c>
      <c r="F21" s="53" t="s">
        <v>47</v>
      </c>
      <c r="G21" s="54">
        <f>G16+1</f>
        <v>153</v>
      </c>
      <c r="H21" s="53" t="s">
        <v>48</v>
      </c>
      <c r="I21" s="54" t="s">
        <v>47</v>
      </c>
      <c r="J21" s="54">
        <f>J16+1</f>
        <v>153</v>
      </c>
      <c r="K21" s="54" t="s">
        <v>48</v>
      </c>
      <c r="L21" s="345">
        <f>L16+1</f>
        <v>153</v>
      </c>
      <c r="M21" s="1366">
        <f t="shared" si="3"/>
        <v>43207</v>
      </c>
      <c r="N21" s="351">
        <f t="shared" si="3"/>
        <v>43208</v>
      </c>
      <c r="O21" s="351">
        <f t="shared" si="3"/>
        <v>43209</v>
      </c>
      <c r="P21" s="351">
        <f t="shared" si="3"/>
        <v>43210</v>
      </c>
      <c r="Q21" s="351">
        <f t="shared" si="3"/>
        <v>43212</v>
      </c>
      <c r="R21" s="351">
        <f t="shared" si="3"/>
        <v>43212</v>
      </c>
      <c r="S21" s="351">
        <f t="shared" si="3"/>
        <v>43213</v>
      </c>
      <c r="T21" s="351">
        <f t="shared" si="3"/>
        <v>43213</v>
      </c>
      <c r="U21" s="2912">
        <f t="shared" si="3"/>
        <v>43217</v>
      </c>
      <c r="V21" s="64">
        <f t="shared" si="3"/>
        <v>43218</v>
      </c>
      <c r="W21" s="2912">
        <f t="shared" si="3"/>
        <v>43219</v>
      </c>
      <c r="X21" s="64">
        <f t="shared" si="3"/>
        <v>43219</v>
      </c>
      <c r="Y21" s="351">
        <f t="shared" si="3"/>
        <v>43219</v>
      </c>
      <c r="Z21" s="350">
        <f t="shared" si="3"/>
        <v>43220</v>
      </c>
      <c r="AA21" s="352">
        <f t="shared" si="3"/>
        <v>43223</v>
      </c>
      <c r="AB21" s="351">
        <f t="shared" si="3"/>
        <v>43225</v>
      </c>
      <c r="AC21" s="351">
        <f t="shared" si="3"/>
        <v>43225</v>
      </c>
      <c r="AD21" s="351">
        <f t="shared" si="3"/>
        <v>43226</v>
      </c>
      <c r="AE21" s="351">
        <f t="shared" si="3"/>
        <v>43231</v>
      </c>
      <c r="AF21" s="351">
        <f t="shared" si="3"/>
        <v>43232</v>
      </c>
      <c r="AG21" s="351">
        <f t="shared" si="3"/>
        <v>43233</v>
      </c>
      <c r="AH21" s="351">
        <f t="shared" si="3"/>
        <v>43234</v>
      </c>
      <c r="AI21" s="351">
        <f t="shared" si="3"/>
        <v>43242</v>
      </c>
      <c r="AJ21" s="333">
        <f t="shared" si="3"/>
        <v>43243</v>
      </c>
    </row>
    <row r="22" spans="1:36" ht="17.25" thickBot="1">
      <c r="A22" s="354">
        <v>17</v>
      </c>
      <c r="B22" s="2910" t="str">
        <f t="shared" si="4"/>
        <v>NAVIOS VERMILION</v>
      </c>
      <c r="C22" s="2937" t="str">
        <f t="shared" si="4"/>
        <v>XPF</v>
      </c>
      <c r="D22" s="30" t="str">
        <f>D17</f>
        <v>N7E</v>
      </c>
      <c r="E22" s="52">
        <f>E17+1</f>
        <v>102</v>
      </c>
      <c r="F22" s="53" t="s">
        <v>47</v>
      </c>
      <c r="G22" s="54">
        <f>G17+1</f>
        <v>102</v>
      </c>
      <c r="H22" s="53" t="s">
        <v>48</v>
      </c>
      <c r="I22" s="54">
        <f>I17+1</f>
        <v>102</v>
      </c>
      <c r="J22" s="54" t="s">
        <v>47</v>
      </c>
      <c r="K22" s="54">
        <f>K17+1</f>
        <v>102</v>
      </c>
      <c r="L22" s="345" t="s">
        <v>48</v>
      </c>
      <c r="M22" s="1366">
        <f t="shared" si="3"/>
        <v>43214</v>
      </c>
      <c r="N22" s="351">
        <f t="shared" si="3"/>
        <v>43215</v>
      </c>
      <c r="O22" s="351">
        <f t="shared" si="3"/>
        <v>43216</v>
      </c>
      <c r="P22" s="351">
        <f t="shared" si="3"/>
        <v>43217</v>
      </c>
      <c r="Q22" s="351">
        <f t="shared" si="3"/>
        <v>43219</v>
      </c>
      <c r="R22" s="351">
        <f t="shared" si="3"/>
        <v>43219</v>
      </c>
      <c r="S22" s="351">
        <f t="shared" si="3"/>
        <v>43220</v>
      </c>
      <c r="T22" s="351">
        <f t="shared" si="3"/>
        <v>43220</v>
      </c>
      <c r="U22" s="2912">
        <f t="shared" si="3"/>
        <v>43224</v>
      </c>
      <c r="V22" s="64">
        <f t="shared" si="3"/>
        <v>43225</v>
      </c>
      <c r="W22" s="2912">
        <f t="shared" si="3"/>
        <v>43226</v>
      </c>
      <c r="X22" s="64">
        <f t="shared" si="3"/>
        <v>43226</v>
      </c>
      <c r="Y22" s="351">
        <f t="shared" si="3"/>
        <v>43226</v>
      </c>
      <c r="Z22" s="350">
        <f t="shared" si="3"/>
        <v>43227</v>
      </c>
      <c r="AA22" s="352">
        <f t="shared" si="3"/>
        <v>43230</v>
      </c>
      <c r="AB22" s="351">
        <f t="shared" si="3"/>
        <v>43232</v>
      </c>
      <c r="AC22" s="351">
        <f t="shared" si="3"/>
        <v>43232</v>
      </c>
      <c r="AD22" s="351">
        <f t="shared" si="3"/>
        <v>43233</v>
      </c>
      <c r="AE22" s="351">
        <f t="shared" si="3"/>
        <v>43238</v>
      </c>
      <c r="AF22" s="351">
        <f t="shared" si="3"/>
        <v>43239</v>
      </c>
      <c r="AG22" s="351">
        <f t="shared" si="3"/>
        <v>43240</v>
      </c>
      <c r="AH22" s="351">
        <f t="shared" si="3"/>
        <v>43241</v>
      </c>
      <c r="AI22" s="351">
        <f t="shared" si="3"/>
        <v>43249</v>
      </c>
      <c r="AJ22" s="333">
        <f t="shared" si="3"/>
        <v>43250</v>
      </c>
    </row>
    <row r="23" spans="1:36" ht="17.25" thickBot="1">
      <c r="A23" s="2909">
        <v>18</v>
      </c>
      <c r="B23" s="2938" t="str">
        <f t="shared" si="4"/>
        <v>TBN5</v>
      </c>
      <c r="C23" s="1258" t="str">
        <f t="shared" si="4"/>
        <v>IAL</v>
      </c>
      <c r="D23" s="1259"/>
      <c r="E23" s="1260"/>
      <c r="F23" s="1261" t="s">
        <v>47</v>
      </c>
      <c r="G23" s="1262"/>
      <c r="H23" s="1261" t="s">
        <v>48</v>
      </c>
      <c r="I23" s="1261"/>
      <c r="J23" s="1261"/>
      <c r="K23" s="1261"/>
      <c r="L23" s="1263"/>
      <c r="M23" s="1366">
        <f t="shared" si="3"/>
        <v>43221</v>
      </c>
      <c r="N23" s="351">
        <f t="shared" si="3"/>
        <v>43222</v>
      </c>
      <c r="O23" s="351">
        <f t="shared" si="3"/>
        <v>43223</v>
      </c>
      <c r="P23" s="351">
        <f t="shared" si="3"/>
        <v>43224</v>
      </c>
      <c r="Q23" s="351">
        <f t="shared" si="3"/>
        <v>43226</v>
      </c>
      <c r="R23" s="351">
        <f t="shared" si="3"/>
        <v>43226</v>
      </c>
      <c r="S23" s="351">
        <f t="shared" si="3"/>
        <v>43227</v>
      </c>
      <c r="T23" s="351">
        <f t="shared" si="3"/>
        <v>43227</v>
      </c>
      <c r="U23" s="2912">
        <f t="shared" si="3"/>
        <v>43231</v>
      </c>
      <c r="V23" s="64">
        <f t="shared" si="3"/>
        <v>43232</v>
      </c>
      <c r="W23" s="2912">
        <f t="shared" si="3"/>
        <v>43233</v>
      </c>
      <c r="X23" s="64">
        <f t="shared" si="3"/>
        <v>43233</v>
      </c>
      <c r="Y23" s="351">
        <f t="shared" si="3"/>
        <v>43233</v>
      </c>
      <c r="Z23" s="350">
        <f t="shared" si="3"/>
        <v>43234</v>
      </c>
      <c r="AA23" s="352">
        <f t="shared" si="3"/>
        <v>43237</v>
      </c>
      <c r="AB23" s="351">
        <f t="shared" si="3"/>
        <v>43239</v>
      </c>
      <c r="AC23" s="351">
        <f t="shared" si="3"/>
        <v>43239</v>
      </c>
      <c r="AD23" s="351">
        <f t="shared" si="3"/>
        <v>43240</v>
      </c>
      <c r="AE23" s="351">
        <f t="shared" si="3"/>
        <v>43245</v>
      </c>
      <c r="AF23" s="351">
        <f t="shared" si="3"/>
        <v>43246</v>
      </c>
      <c r="AG23" s="351">
        <f t="shared" si="3"/>
        <v>43247</v>
      </c>
      <c r="AH23" s="351">
        <f t="shared" si="3"/>
        <v>43248</v>
      </c>
      <c r="AI23" s="351">
        <f t="shared" si="3"/>
        <v>43256</v>
      </c>
      <c r="AJ23" s="333">
        <f t="shared" si="3"/>
        <v>43257</v>
      </c>
    </row>
    <row r="24" spans="1:36" ht="17.25" hidden="1" thickBot="1">
      <c r="A24" s="138">
        <v>19</v>
      </c>
      <c r="B24" s="1374" t="str">
        <f t="shared" si="4"/>
        <v>WAN HAI 501</v>
      </c>
      <c r="C24" s="1367" t="str">
        <f t="shared" si="4"/>
        <v>WHL</v>
      </c>
      <c r="D24" s="1370" t="str">
        <f>D19</f>
        <v>RXF</v>
      </c>
      <c r="E24" s="2906">
        <f>E19+1</f>
        <v>125</v>
      </c>
      <c r="F24" s="1268" t="s">
        <v>47</v>
      </c>
      <c r="G24" s="1371">
        <f>G19+1</f>
        <v>125</v>
      </c>
      <c r="H24" s="1268" t="s">
        <v>48</v>
      </c>
      <c r="I24" s="1268" t="s">
        <v>47</v>
      </c>
      <c r="J24" s="1371">
        <f>J19+1</f>
        <v>125</v>
      </c>
      <c r="K24" s="1268" t="s">
        <v>48</v>
      </c>
      <c r="L24" s="1372">
        <f>L19+1</f>
        <v>125</v>
      </c>
      <c r="M24" s="1366">
        <f t="shared" si="3"/>
        <v>43228</v>
      </c>
      <c r="N24" s="351">
        <f t="shared" si="3"/>
        <v>43229</v>
      </c>
      <c r="O24" s="351">
        <f t="shared" si="3"/>
        <v>43230</v>
      </c>
      <c r="P24" s="351">
        <f t="shared" si="3"/>
        <v>43231</v>
      </c>
      <c r="Q24" s="351">
        <f t="shared" si="3"/>
        <v>43233</v>
      </c>
      <c r="R24" s="351">
        <f t="shared" si="3"/>
        <v>43233</v>
      </c>
      <c r="S24" s="351">
        <f t="shared" si="3"/>
        <v>43234</v>
      </c>
      <c r="T24" s="351">
        <f t="shared" si="3"/>
        <v>43234</v>
      </c>
      <c r="U24" s="2912">
        <f t="shared" si="3"/>
        <v>43238</v>
      </c>
      <c r="V24" s="64">
        <f t="shared" si="3"/>
        <v>43239</v>
      </c>
      <c r="W24" s="2912">
        <f t="shared" si="3"/>
        <v>43240</v>
      </c>
      <c r="X24" s="64">
        <f t="shared" si="3"/>
        <v>43240</v>
      </c>
      <c r="Y24" s="351">
        <f t="shared" si="3"/>
        <v>43240</v>
      </c>
      <c r="Z24" s="350">
        <f t="shared" si="3"/>
        <v>43241</v>
      </c>
      <c r="AA24" s="352">
        <f t="shared" si="3"/>
        <v>43244</v>
      </c>
      <c r="AB24" s="351">
        <f t="shared" si="3"/>
        <v>43246</v>
      </c>
      <c r="AC24" s="351">
        <f t="shared" si="3"/>
        <v>43246</v>
      </c>
      <c r="AD24" s="351">
        <f t="shared" si="3"/>
        <v>43247</v>
      </c>
      <c r="AE24" s="351">
        <f t="shared" si="3"/>
        <v>43252</v>
      </c>
      <c r="AF24" s="351">
        <f t="shared" si="3"/>
        <v>43253</v>
      </c>
      <c r="AG24" s="351">
        <f t="shared" si="3"/>
        <v>43254</v>
      </c>
      <c r="AH24" s="351">
        <f t="shared" si="3"/>
        <v>43255</v>
      </c>
      <c r="AI24" s="351">
        <f t="shared" si="3"/>
        <v>43263</v>
      </c>
      <c r="AJ24" s="333">
        <f t="shared" si="3"/>
        <v>43264</v>
      </c>
    </row>
    <row r="25" spans="1:36" ht="17.25" hidden="1" thickBot="1">
      <c r="A25" s="354">
        <v>20</v>
      </c>
      <c r="B25" s="2939" t="str">
        <f t="shared" si="4"/>
        <v>VENETIA</v>
      </c>
      <c r="C25" s="51" t="str">
        <f t="shared" si="4"/>
        <v>CSE</v>
      </c>
      <c r="D25" s="1253" t="str">
        <f>D20</f>
        <v>NY1</v>
      </c>
      <c r="E25" s="1254">
        <f>E20+1</f>
        <v>8</v>
      </c>
      <c r="F25" s="1251" t="s">
        <v>47</v>
      </c>
      <c r="G25" s="1255">
        <f>G20+1</f>
        <v>8</v>
      </c>
      <c r="H25" s="1251" t="s">
        <v>48</v>
      </c>
      <c r="I25" s="1255">
        <f>I20+1</f>
        <v>8</v>
      </c>
      <c r="J25" s="1251" t="s">
        <v>47</v>
      </c>
      <c r="K25" s="1255">
        <f>K20+1</f>
        <v>8</v>
      </c>
      <c r="L25" s="329" t="s">
        <v>48</v>
      </c>
      <c r="M25" s="1366">
        <f t="shared" si="3"/>
        <v>43235</v>
      </c>
      <c r="N25" s="351">
        <f t="shared" si="3"/>
        <v>43236</v>
      </c>
      <c r="O25" s="351">
        <f t="shared" si="3"/>
        <v>43237</v>
      </c>
      <c r="P25" s="351">
        <f t="shared" si="3"/>
        <v>43238</v>
      </c>
      <c r="Q25" s="351">
        <f t="shared" si="3"/>
        <v>43240</v>
      </c>
      <c r="R25" s="351">
        <f t="shared" si="3"/>
        <v>43240</v>
      </c>
      <c r="S25" s="351">
        <f t="shared" si="3"/>
        <v>43241</v>
      </c>
      <c r="T25" s="351">
        <f t="shared" si="3"/>
        <v>43241</v>
      </c>
      <c r="U25" s="2912">
        <f t="shared" si="3"/>
        <v>43245</v>
      </c>
      <c r="V25" s="64">
        <f t="shared" si="3"/>
        <v>43246</v>
      </c>
      <c r="W25" s="2912">
        <f t="shared" si="3"/>
        <v>43247</v>
      </c>
      <c r="X25" s="64">
        <f t="shared" si="3"/>
        <v>43247</v>
      </c>
      <c r="Y25" s="351">
        <f t="shared" si="3"/>
        <v>43247</v>
      </c>
      <c r="Z25" s="350">
        <f t="shared" si="3"/>
        <v>43248</v>
      </c>
      <c r="AA25" s="352">
        <f t="shared" si="3"/>
        <v>43251</v>
      </c>
      <c r="AB25" s="351">
        <f t="shared" ref="AB25:AJ33" si="5">AB24+7</f>
        <v>43253</v>
      </c>
      <c r="AC25" s="351">
        <f t="shared" si="5"/>
        <v>43253</v>
      </c>
      <c r="AD25" s="351">
        <f t="shared" si="5"/>
        <v>43254</v>
      </c>
      <c r="AE25" s="351">
        <f t="shared" si="5"/>
        <v>43259</v>
      </c>
      <c r="AF25" s="351">
        <f t="shared" si="5"/>
        <v>43260</v>
      </c>
      <c r="AG25" s="351">
        <f t="shared" si="5"/>
        <v>43261</v>
      </c>
      <c r="AH25" s="351">
        <f t="shared" si="5"/>
        <v>43262</v>
      </c>
      <c r="AI25" s="351">
        <f t="shared" si="5"/>
        <v>43270</v>
      </c>
      <c r="AJ25" s="333">
        <f t="shared" si="5"/>
        <v>43271</v>
      </c>
    </row>
    <row r="26" spans="1:36" ht="17.25" hidden="1" thickBot="1">
      <c r="A26" s="2909">
        <v>21</v>
      </c>
      <c r="B26" s="1373" t="str">
        <f t="shared" si="4"/>
        <v>WAN HAI 508</v>
      </c>
      <c r="C26" s="51" t="str">
        <f t="shared" si="4"/>
        <v>WHL</v>
      </c>
      <c r="D26" s="1359" t="str">
        <f>D21</f>
        <v>RFE</v>
      </c>
      <c r="E26" s="1360">
        <f>E21+1</f>
        <v>154</v>
      </c>
      <c r="F26" s="2896" t="s">
        <v>47</v>
      </c>
      <c r="G26" s="1361">
        <f>G21+1</f>
        <v>154</v>
      </c>
      <c r="H26" s="140" t="s">
        <v>48</v>
      </c>
      <c r="I26" s="1361" t="s">
        <v>47</v>
      </c>
      <c r="J26" s="1361">
        <f>J21+1</f>
        <v>154</v>
      </c>
      <c r="K26" s="1361" t="s">
        <v>48</v>
      </c>
      <c r="L26" s="1362">
        <f>L21+1</f>
        <v>154</v>
      </c>
      <c r="M26" s="1366">
        <f t="shared" ref="M26:AA33" si="6">M25+7</f>
        <v>43242</v>
      </c>
      <c r="N26" s="351">
        <f t="shared" si="6"/>
        <v>43243</v>
      </c>
      <c r="O26" s="351">
        <f t="shared" si="6"/>
        <v>43244</v>
      </c>
      <c r="P26" s="351">
        <f t="shared" si="6"/>
        <v>43245</v>
      </c>
      <c r="Q26" s="351">
        <f t="shared" si="6"/>
        <v>43247</v>
      </c>
      <c r="R26" s="351">
        <f t="shared" si="6"/>
        <v>43247</v>
      </c>
      <c r="S26" s="351">
        <f t="shared" si="6"/>
        <v>43248</v>
      </c>
      <c r="T26" s="351">
        <f t="shared" si="6"/>
        <v>43248</v>
      </c>
      <c r="U26" s="2912">
        <f t="shared" si="6"/>
        <v>43252</v>
      </c>
      <c r="V26" s="64">
        <f t="shared" si="6"/>
        <v>43253</v>
      </c>
      <c r="W26" s="2912">
        <f t="shared" si="6"/>
        <v>43254</v>
      </c>
      <c r="X26" s="64">
        <f t="shared" si="6"/>
        <v>43254</v>
      </c>
      <c r="Y26" s="351">
        <f t="shared" si="6"/>
        <v>43254</v>
      </c>
      <c r="Z26" s="350">
        <f t="shared" si="6"/>
        <v>43255</v>
      </c>
      <c r="AA26" s="352">
        <f t="shared" si="6"/>
        <v>43258</v>
      </c>
      <c r="AB26" s="351">
        <f t="shared" si="5"/>
        <v>43260</v>
      </c>
      <c r="AC26" s="351">
        <f t="shared" si="5"/>
        <v>43260</v>
      </c>
      <c r="AD26" s="351">
        <f t="shared" si="5"/>
        <v>43261</v>
      </c>
      <c r="AE26" s="351">
        <f t="shared" si="5"/>
        <v>43266</v>
      </c>
      <c r="AF26" s="351">
        <f t="shared" si="5"/>
        <v>43267</v>
      </c>
      <c r="AG26" s="351">
        <f t="shared" si="5"/>
        <v>43268</v>
      </c>
      <c r="AH26" s="351">
        <f t="shared" si="5"/>
        <v>43269</v>
      </c>
      <c r="AI26" s="351">
        <f t="shared" si="5"/>
        <v>43277</v>
      </c>
      <c r="AJ26" s="333">
        <f t="shared" si="5"/>
        <v>43278</v>
      </c>
    </row>
    <row r="27" spans="1:36" ht="17.25" hidden="1" thickBot="1">
      <c r="A27" s="138">
        <v>22</v>
      </c>
      <c r="B27" s="2910" t="str">
        <f t="shared" si="4"/>
        <v>NAVIOS VERMILION</v>
      </c>
      <c r="C27" s="2937" t="str">
        <f t="shared" si="4"/>
        <v>XPF</v>
      </c>
      <c r="D27" s="30" t="str">
        <f>D22</f>
        <v>N7E</v>
      </c>
      <c r="E27" s="52">
        <f>E22+1</f>
        <v>103</v>
      </c>
      <c r="F27" s="53" t="s">
        <v>47</v>
      </c>
      <c r="G27" s="54">
        <f>G22+1</f>
        <v>103</v>
      </c>
      <c r="H27" s="53" t="s">
        <v>48</v>
      </c>
      <c r="I27" s="54">
        <f>I22+1</f>
        <v>103</v>
      </c>
      <c r="J27" s="54" t="s">
        <v>47</v>
      </c>
      <c r="K27" s="54">
        <f>K22+1</f>
        <v>103</v>
      </c>
      <c r="L27" s="345" t="s">
        <v>48</v>
      </c>
      <c r="M27" s="1366">
        <f t="shared" si="6"/>
        <v>43249</v>
      </c>
      <c r="N27" s="351">
        <f t="shared" si="6"/>
        <v>43250</v>
      </c>
      <c r="O27" s="351">
        <f t="shared" si="6"/>
        <v>43251</v>
      </c>
      <c r="P27" s="351">
        <f t="shared" si="6"/>
        <v>43252</v>
      </c>
      <c r="Q27" s="351">
        <f t="shared" si="6"/>
        <v>43254</v>
      </c>
      <c r="R27" s="351">
        <f t="shared" si="6"/>
        <v>43254</v>
      </c>
      <c r="S27" s="351">
        <f t="shared" si="6"/>
        <v>43255</v>
      </c>
      <c r="T27" s="351">
        <f t="shared" si="6"/>
        <v>43255</v>
      </c>
      <c r="U27" s="2912">
        <f t="shared" si="6"/>
        <v>43259</v>
      </c>
      <c r="V27" s="64">
        <f t="shared" si="6"/>
        <v>43260</v>
      </c>
      <c r="W27" s="2912">
        <f t="shared" si="6"/>
        <v>43261</v>
      </c>
      <c r="X27" s="64">
        <f t="shared" si="6"/>
        <v>43261</v>
      </c>
      <c r="Y27" s="351">
        <f t="shared" si="6"/>
        <v>43261</v>
      </c>
      <c r="Z27" s="350">
        <f t="shared" si="6"/>
        <v>43262</v>
      </c>
      <c r="AA27" s="352">
        <f t="shared" si="6"/>
        <v>43265</v>
      </c>
      <c r="AB27" s="351">
        <f t="shared" si="5"/>
        <v>43267</v>
      </c>
      <c r="AC27" s="351">
        <f t="shared" si="5"/>
        <v>43267</v>
      </c>
      <c r="AD27" s="351">
        <f t="shared" si="5"/>
        <v>43268</v>
      </c>
      <c r="AE27" s="351">
        <f t="shared" si="5"/>
        <v>43273</v>
      </c>
      <c r="AF27" s="351">
        <f t="shared" si="5"/>
        <v>43274</v>
      </c>
      <c r="AG27" s="351">
        <f t="shared" si="5"/>
        <v>43275</v>
      </c>
      <c r="AH27" s="351">
        <f t="shared" si="5"/>
        <v>43276</v>
      </c>
      <c r="AI27" s="351">
        <f t="shared" si="5"/>
        <v>43284</v>
      </c>
      <c r="AJ27" s="333">
        <f t="shared" si="5"/>
        <v>43285</v>
      </c>
    </row>
    <row r="28" spans="1:36" ht="17.25" hidden="1" thickBot="1">
      <c r="A28" s="354">
        <v>23</v>
      </c>
      <c r="B28" s="2911" t="str">
        <f t="shared" si="4"/>
        <v>TBN5</v>
      </c>
      <c r="C28" s="1258" t="str">
        <f t="shared" si="4"/>
        <v>IAL</v>
      </c>
      <c r="D28" s="38"/>
      <c r="E28" s="66"/>
      <c r="F28" s="1375" t="s">
        <v>47</v>
      </c>
      <c r="G28" s="1376"/>
      <c r="H28" s="1375" t="s">
        <v>48</v>
      </c>
      <c r="I28" s="1376"/>
      <c r="J28" s="1376"/>
      <c r="K28" s="1376"/>
      <c r="L28" s="1377"/>
      <c r="M28" s="1366">
        <f t="shared" si="6"/>
        <v>43256</v>
      </c>
      <c r="N28" s="351">
        <f t="shared" si="6"/>
        <v>43257</v>
      </c>
      <c r="O28" s="351">
        <f t="shared" si="6"/>
        <v>43258</v>
      </c>
      <c r="P28" s="351">
        <f t="shared" si="6"/>
        <v>43259</v>
      </c>
      <c r="Q28" s="351">
        <f t="shared" si="6"/>
        <v>43261</v>
      </c>
      <c r="R28" s="351">
        <f t="shared" si="6"/>
        <v>43261</v>
      </c>
      <c r="S28" s="351">
        <f t="shared" si="6"/>
        <v>43262</v>
      </c>
      <c r="T28" s="351">
        <f t="shared" si="6"/>
        <v>43262</v>
      </c>
      <c r="U28" s="2912">
        <f t="shared" si="6"/>
        <v>43266</v>
      </c>
      <c r="V28" s="64">
        <f t="shared" si="6"/>
        <v>43267</v>
      </c>
      <c r="W28" s="2912">
        <f t="shared" si="6"/>
        <v>43268</v>
      </c>
      <c r="X28" s="64">
        <f t="shared" si="6"/>
        <v>43268</v>
      </c>
      <c r="Y28" s="351">
        <f t="shared" si="6"/>
        <v>43268</v>
      </c>
      <c r="Z28" s="350">
        <f t="shared" si="6"/>
        <v>43269</v>
      </c>
      <c r="AA28" s="352">
        <f t="shared" si="6"/>
        <v>43272</v>
      </c>
      <c r="AB28" s="351">
        <f t="shared" si="5"/>
        <v>43274</v>
      </c>
      <c r="AC28" s="351">
        <f t="shared" si="5"/>
        <v>43274</v>
      </c>
      <c r="AD28" s="351">
        <f t="shared" si="5"/>
        <v>43275</v>
      </c>
      <c r="AE28" s="351">
        <f t="shared" si="5"/>
        <v>43280</v>
      </c>
      <c r="AF28" s="351">
        <f t="shared" si="5"/>
        <v>43281</v>
      </c>
      <c r="AG28" s="351">
        <f t="shared" si="5"/>
        <v>43282</v>
      </c>
      <c r="AH28" s="351">
        <f t="shared" si="5"/>
        <v>43283</v>
      </c>
      <c r="AI28" s="351">
        <f t="shared" si="5"/>
        <v>43291</v>
      </c>
      <c r="AJ28" s="333">
        <f t="shared" si="5"/>
        <v>43292</v>
      </c>
    </row>
    <row r="29" spans="1:36" ht="17.25" hidden="1" thickBot="1">
      <c r="A29" s="2909">
        <v>24</v>
      </c>
      <c r="B29" s="1264" t="str">
        <f t="shared" si="4"/>
        <v>WAN HAI 501</v>
      </c>
      <c r="C29" s="1367" t="str">
        <f t="shared" si="4"/>
        <v>WHL</v>
      </c>
      <c r="D29" s="1266" t="str">
        <f>D24</f>
        <v>RXF</v>
      </c>
      <c r="E29" s="1267">
        <f>E24+1</f>
        <v>126</v>
      </c>
      <c r="F29" s="1268" t="s">
        <v>47</v>
      </c>
      <c r="G29" s="1269">
        <f>G24+1</f>
        <v>126</v>
      </c>
      <c r="H29" s="1265" t="s">
        <v>48</v>
      </c>
      <c r="I29" s="1265" t="s">
        <v>47</v>
      </c>
      <c r="J29" s="1269">
        <f>J24+1</f>
        <v>126</v>
      </c>
      <c r="K29" s="1265" t="s">
        <v>48</v>
      </c>
      <c r="L29" s="1378">
        <f>L24+1</f>
        <v>126</v>
      </c>
      <c r="M29" s="1366">
        <f t="shared" si="6"/>
        <v>43263</v>
      </c>
      <c r="N29" s="351">
        <f t="shared" si="6"/>
        <v>43264</v>
      </c>
      <c r="O29" s="351">
        <f t="shared" si="6"/>
        <v>43265</v>
      </c>
      <c r="P29" s="351">
        <f t="shared" si="6"/>
        <v>43266</v>
      </c>
      <c r="Q29" s="351">
        <f t="shared" si="6"/>
        <v>43268</v>
      </c>
      <c r="R29" s="351">
        <f t="shared" si="6"/>
        <v>43268</v>
      </c>
      <c r="S29" s="351">
        <f t="shared" si="6"/>
        <v>43269</v>
      </c>
      <c r="T29" s="351">
        <f t="shared" si="6"/>
        <v>43269</v>
      </c>
      <c r="U29" s="2912">
        <f t="shared" si="6"/>
        <v>43273</v>
      </c>
      <c r="V29" s="64">
        <f t="shared" si="6"/>
        <v>43274</v>
      </c>
      <c r="W29" s="2912">
        <f t="shared" si="6"/>
        <v>43275</v>
      </c>
      <c r="X29" s="64">
        <f t="shared" si="6"/>
        <v>43275</v>
      </c>
      <c r="Y29" s="351">
        <f t="shared" si="6"/>
        <v>43275</v>
      </c>
      <c r="Z29" s="350">
        <f t="shared" si="6"/>
        <v>43276</v>
      </c>
      <c r="AA29" s="352">
        <f t="shared" si="6"/>
        <v>43279</v>
      </c>
      <c r="AB29" s="351">
        <f t="shared" si="5"/>
        <v>43281</v>
      </c>
      <c r="AC29" s="351">
        <f t="shared" si="5"/>
        <v>43281</v>
      </c>
      <c r="AD29" s="351">
        <f t="shared" si="5"/>
        <v>43282</v>
      </c>
      <c r="AE29" s="351">
        <f t="shared" si="5"/>
        <v>43287</v>
      </c>
      <c r="AF29" s="351">
        <f t="shared" si="5"/>
        <v>43288</v>
      </c>
      <c r="AG29" s="351">
        <f t="shared" si="5"/>
        <v>43289</v>
      </c>
      <c r="AH29" s="351">
        <f t="shared" si="5"/>
        <v>43290</v>
      </c>
      <c r="AI29" s="351">
        <f t="shared" si="5"/>
        <v>43298</v>
      </c>
      <c r="AJ29" s="333">
        <f t="shared" si="5"/>
        <v>43299</v>
      </c>
    </row>
    <row r="30" spans="1:36" ht="17.25" hidden="1" thickBot="1">
      <c r="A30" s="138">
        <v>25</v>
      </c>
      <c r="B30" s="1252" t="str">
        <f t="shared" si="4"/>
        <v>VENETIA</v>
      </c>
      <c r="C30" s="51" t="str">
        <f t="shared" si="4"/>
        <v>CSE</v>
      </c>
      <c r="D30" s="1253" t="str">
        <f>D25</f>
        <v>NY1</v>
      </c>
      <c r="E30" s="1254">
        <f>E25+1</f>
        <v>9</v>
      </c>
      <c r="F30" s="1251" t="s">
        <v>47</v>
      </c>
      <c r="G30" s="1255">
        <f>G25+1</f>
        <v>9</v>
      </c>
      <c r="H30" s="1251" t="s">
        <v>48</v>
      </c>
      <c r="I30" s="1255">
        <f>I25+1</f>
        <v>9</v>
      </c>
      <c r="J30" s="1255" t="s">
        <v>47</v>
      </c>
      <c r="K30" s="1255">
        <f>K25+1</f>
        <v>9</v>
      </c>
      <c r="L30" s="1256" t="s">
        <v>48</v>
      </c>
      <c r="M30" s="1366">
        <f t="shared" si="6"/>
        <v>43270</v>
      </c>
      <c r="N30" s="351">
        <f t="shared" si="6"/>
        <v>43271</v>
      </c>
      <c r="O30" s="351">
        <f t="shared" si="6"/>
        <v>43272</v>
      </c>
      <c r="P30" s="351">
        <f t="shared" si="6"/>
        <v>43273</v>
      </c>
      <c r="Q30" s="351">
        <f t="shared" si="6"/>
        <v>43275</v>
      </c>
      <c r="R30" s="351">
        <f t="shared" si="6"/>
        <v>43275</v>
      </c>
      <c r="S30" s="351">
        <f t="shared" si="6"/>
        <v>43276</v>
      </c>
      <c r="T30" s="351">
        <f t="shared" si="6"/>
        <v>43276</v>
      </c>
      <c r="U30" s="2912">
        <f t="shared" si="6"/>
        <v>43280</v>
      </c>
      <c r="V30" s="64">
        <f t="shared" si="6"/>
        <v>43281</v>
      </c>
      <c r="W30" s="2912">
        <f t="shared" si="6"/>
        <v>43282</v>
      </c>
      <c r="X30" s="64">
        <f t="shared" si="6"/>
        <v>43282</v>
      </c>
      <c r="Y30" s="351">
        <f t="shared" si="6"/>
        <v>43282</v>
      </c>
      <c r="Z30" s="350">
        <f t="shared" si="6"/>
        <v>43283</v>
      </c>
      <c r="AA30" s="352">
        <f t="shared" si="6"/>
        <v>43286</v>
      </c>
      <c r="AB30" s="351">
        <f t="shared" si="5"/>
        <v>43288</v>
      </c>
      <c r="AC30" s="351">
        <f t="shared" si="5"/>
        <v>43288</v>
      </c>
      <c r="AD30" s="351">
        <f t="shared" si="5"/>
        <v>43289</v>
      </c>
      <c r="AE30" s="351">
        <f t="shared" si="5"/>
        <v>43294</v>
      </c>
      <c r="AF30" s="351">
        <f t="shared" si="5"/>
        <v>43295</v>
      </c>
      <c r="AG30" s="351">
        <f t="shared" si="5"/>
        <v>43296</v>
      </c>
      <c r="AH30" s="351">
        <f t="shared" si="5"/>
        <v>43297</v>
      </c>
      <c r="AI30" s="351">
        <f t="shared" si="5"/>
        <v>43305</v>
      </c>
      <c r="AJ30" s="333">
        <f t="shared" si="5"/>
        <v>43306</v>
      </c>
    </row>
    <row r="31" spans="1:36" ht="17.25" hidden="1" thickBot="1">
      <c r="A31" s="354">
        <v>26</v>
      </c>
      <c r="B31" s="2939" t="str">
        <f t="shared" si="4"/>
        <v>WAN HAI 508</v>
      </c>
      <c r="C31" s="51" t="str">
        <f t="shared" si="4"/>
        <v>WHL</v>
      </c>
      <c r="D31" s="1253" t="str">
        <f>D26</f>
        <v>RFE</v>
      </c>
      <c r="E31" s="1254">
        <f>E26+1</f>
        <v>155</v>
      </c>
      <c r="F31" s="1251" t="s">
        <v>47</v>
      </c>
      <c r="G31" s="1255">
        <f>G26+1</f>
        <v>155</v>
      </c>
      <c r="H31" s="1251" t="s">
        <v>48</v>
      </c>
      <c r="I31" s="1255" t="s">
        <v>47</v>
      </c>
      <c r="J31" s="1255">
        <f>J26+1</f>
        <v>155</v>
      </c>
      <c r="K31" s="1255" t="s">
        <v>48</v>
      </c>
      <c r="L31" s="1256">
        <f>L26+1</f>
        <v>155</v>
      </c>
      <c r="M31" s="1366">
        <f t="shared" si="6"/>
        <v>43277</v>
      </c>
      <c r="N31" s="351">
        <f t="shared" si="6"/>
        <v>43278</v>
      </c>
      <c r="O31" s="351">
        <f t="shared" si="6"/>
        <v>43279</v>
      </c>
      <c r="P31" s="351">
        <f t="shared" si="6"/>
        <v>43280</v>
      </c>
      <c r="Q31" s="351">
        <f t="shared" si="6"/>
        <v>43282</v>
      </c>
      <c r="R31" s="351">
        <f t="shared" si="6"/>
        <v>43282</v>
      </c>
      <c r="S31" s="351">
        <f t="shared" si="6"/>
        <v>43283</v>
      </c>
      <c r="T31" s="351">
        <f t="shared" si="6"/>
        <v>43283</v>
      </c>
      <c r="U31" s="2912">
        <f t="shared" si="6"/>
        <v>43287</v>
      </c>
      <c r="V31" s="64">
        <f t="shared" si="6"/>
        <v>43288</v>
      </c>
      <c r="W31" s="2912">
        <f t="shared" si="6"/>
        <v>43289</v>
      </c>
      <c r="X31" s="64">
        <f t="shared" si="6"/>
        <v>43289</v>
      </c>
      <c r="Y31" s="351">
        <f t="shared" si="6"/>
        <v>43289</v>
      </c>
      <c r="Z31" s="350">
        <f t="shared" si="6"/>
        <v>43290</v>
      </c>
      <c r="AA31" s="352">
        <f t="shared" si="6"/>
        <v>43293</v>
      </c>
      <c r="AB31" s="351">
        <f t="shared" si="5"/>
        <v>43295</v>
      </c>
      <c r="AC31" s="351">
        <f t="shared" si="5"/>
        <v>43295</v>
      </c>
      <c r="AD31" s="351">
        <f t="shared" si="5"/>
        <v>43296</v>
      </c>
      <c r="AE31" s="351">
        <f t="shared" si="5"/>
        <v>43301</v>
      </c>
      <c r="AF31" s="351">
        <f t="shared" si="5"/>
        <v>43302</v>
      </c>
      <c r="AG31" s="351">
        <f t="shared" si="5"/>
        <v>43303</v>
      </c>
      <c r="AH31" s="351">
        <f t="shared" si="5"/>
        <v>43304</v>
      </c>
      <c r="AI31" s="351">
        <f t="shared" si="5"/>
        <v>43312</v>
      </c>
      <c r="AJ31" s="333">
        <f t="shared" si="5"/>
        <v>43313</v>
      </c>
    </row>
    <row r="32" spans="1:36" ht="17.25" hidden="1" thickBot="1">
      <c r="A32" s="2909">
        <v>27</v>
      </c>
      <c r="B32" s="1373" t="str">
        <f t="shared" si="4"/>
        <v>NAVIOS VERMILION</v>
      </c>
      <c r="C32" s="2937" t="str">
        <f t="shared" si="4"/>
        <v>XPF</v>
      </c>
      <c r="D32" s="1359" t="str">
        <f>D27</f>
        <v>N7E</v>
      </c>
      <c r="E32" s="1360">
        <f>E27+1</f>
        <v>104</v>
      </c>
      <c r="F32" s="2896" t="s">
        <v>47</v>
      </c>
      <c r="G32" s="1361">
        <f>G27+1</f>
        <v>104</v>
      </c>
      <c r="H32" s="140" t="s">
        <v>48</v>
      </c>
      <c r="I32" s="1361">
        <f>I27+1</f>
        <v>104</v>
      </c>
      <c r="J32" s="1361" t="s">
        <v>47</v>
      </c>
      <c r="K32" s="1361">
        <f>K27+1</f>
        <v>104</v>
      </c>
      <c r="L32" s="1362" t="s">
        <v>48</v>
      </c>
      <c r="M32" s="1366">
        <f t="shared" si="6"/>
        <v>43284</v>
      </c>
      <c r="N32" s="351">
        <f t="shared" si="6"/>
        <v>43285</v>
      </c>
      <c r="O32" s="351">
        <f t="shared" si="6"/>
        <v>43286</v>
      </c>
      <c r="P32" s="351">
        <f t="shared" si="6"/>
        <v>43287</v>
      </c>
      <c r="Q32" s="351">
        <f t="shared" si="6"/>
        <v>43289</v>
      </c>
      <c r="R32" s="351">
        <f t="shared" si="6"/>
        <v>43289</v>
      </c>
      <c r="S32" s="351">
        <f t="shared" si="6"/>
        <v>43290</v>
      </c>
      <c r="T32" s="351">
        <f t="shared" si="6"/>
        <v>43290</v>
      </c>
      <c r="U32" s="2912">
        <f t="shared" si="6"/>
        <v>43294</v>
      </c>
      <c r="V32" s="64">
        <f t="shared" si="6"/>
        <v>43295</v>
      </c>
      <c r="W32" s="2912">
        <f t="shared" si="6"/>
        <v>43296</v>
      </c>
      <c r="X32" s="64">
        <f t="shared" si="6"/>
        <v>43296</v>
      </c>
      <c r="Y32" s="351">
        <f t="shared" si="6"/>
        <v>43296</v>
      </c>
      <c r="Z32" s="350">
        <f t="shared" si="6"/>
        <v>43297</v>
      </c>
      <c r="AA32" s="352">
        <f t="shared" si="6"/>
        <v>43300</v>
      </c>
      <c r="AB32" s="351">
        <f t="shared" si="5"/>
        <v>43302</v>
      </c>
      <c r="AC32" s="351">
        <f t="shared" si="5"/>
        <v>43302</v>
      </c>
      <c r="AD32" s="351">
        <f t="shared" si="5"/>
        <v>43303</v>
      </c>
      <c r="AE32" s="351">
        <f t="shared" si="5"/>
        <v>43308</v>
      </c>
      <c r="AF32" s="351">
        <f t="shared" si="5"/>
        <v>43309</v>
      </c>
      <c r="AG32" s="351">
        <f t="shared" si="5"/>
        <v>43310</v>
      </c>
      <c r="AH32" s="351">
        <f t="shared" si="5"/>
        <v>43311</v>
      </c>
      <c r="AI32" s="351">
        <f t="shared" si="5"/>
        <v>43319</v>
      </c>
      <c r="AJ32" s="333">
        <f t="shared" si="5"/>
        <v>43320</v>
      </c>
    </row>
    <row r="33" spans="1:36" ht="17.25" hidden="1" thickBot="1">
      <c r="A33" s="138">
        <v>28</v>
      </c>
      <c r="B33" s="2911" t="str">
        <f t="shared" si="4"/>
        <v>TBN5</v>
      </c>
      <c r="C33" s="1258" t="str">
        <f t="shared" si="4"/>
        <v>IAL</v>
      </c>
      <c r="D33" s="38"/>
      <c r="E33" s="66"/>
      <c r="F33" s="1375" t="s">
        <v>47</v>
      </c>
      <c r="G33" s="1376"/>
      <c r="H33" s="1375" t="s">
        <v>48</v>
      </c>
      <c r="I33" s="1376"/>
      <c r="J33" s="1375"/>
      <c r="K33" s="1376"/>
      <c r="L33" s="1379"/>
      <c r="M33" s="1366">
        <f t="shared" si="6"/>
        <v>43291</v>
      </c>
      <c r="N33" s="351">
        <f t="shared" si="6"/>
        <v>43292</v>
      </c>
      <c r="O33" s="351">
        <f t="shared" si="6"/>
        <v>43293</v>
      </c>
      <c r="P33" s="351">
        <f t="shared" si="6"/>
        <v>43294</v>
      </c>
      <c r="Q33" s="351">
        <f t="shared" si="6"/>
        <v>43296</v>
      </c>
      <c r="R33" s="351">
        <f t="shared" si="6"/>
        <v>43296</v>
      </c>
      <c r="S33" s="351">
        <f t="shared" si="6"/>
        <v>43297</v>
      </c>
      <c r="T33" s="351">
        <f t="shared" si="6"/>
        <v>43297</v>
      </c>
      <c r="U33" s="2912">
        <f t="shared" si="6"/>
        <v>43301</v>
      </c>
      <c r="V33" s="64">
        <f t="shared" si="6"/>
        <v>43302</v>
      </c>
      <c r="W33" s="2912">
        <f t="shared" si="6"/>
        <v>43303</v>
      </c>
      <c r="X33" s="64">
        <f t="shared" si="6"/>
        <v>43303</v>
      </c>
      <c r="Y33" s="351">
        <f t="shared" si="6"/>
        <v>43303</v>
      </c>
      <c r="Z33" s="350">
        <f t="shared" si="6"/>
        <v>43304</v>
      </c>
      <c r="AA33" s="352">
        <f t="shared" si="6"/>
        <v>43307</v>
      </c>
      <c r="AB33" s="351">
        <f t="shared" si="5"/>
        <v>43309</v>
      </c>
      <c r="AC33" s="351">
        <f t="shared" si="5"/>
        <v>43309</v>
      </c>
      <c r="AD33" s="351">
        <f t="shared" si="5"/>
        <v>43310</v>
      </c>
      <c r="AE33" s="351">
        <f t="shared" si="5"/>
        <v>43315</v>
      </c>
      <c r="AF33" s="351">
        <f t="shared" si="5"/>
        <v>43316</v>
      </c>
      <c r="AG33" s="351">
        <f t="shared" si="5"/>
        <v>43317</v>
      </c>
      <c r="AH33" s="351">
        <f t="shared" si="5"/>
        <v>43318</v>
      </c>
      <c r="AI33" s="351">
        <f t="shared" si="5"/>
        <v>43326</v>
      </c>
      <c r="AJ33" s="333">
        <f t="shared" si="5"/>
        <v>43327</v>
      </c>
    </row>
  </sheetData>
  <mergeCells count="34">
    <mergeCell ref="O4:P4"/>
    <mergeCell ref="E6:H8"/>
    <mergeCell ref="I6:L8"/>
    <mergeCell ref="A4:A8"/>
    <mergeCell ref="B4:B8"/>
    <mergeCell ref="D4:D8"/>
    <mergeCell ref="E4:L5"/>
    <mergeCell ref="M4:N4"/>
    <mergeCell ref="AC4:AD4"/>
    <mergeCell ref="AE4:AF4"/>
    <mergeCell ref="AG4:AH4"/>
    <mergeCell ref="AI4:AJ4"/>
    <mergeCell ref="M5:N5"/>
    <mergeCell ref="O5:P5"/>
    <mergeCell ref="Q5:R5"/>
    <mergeCell ref="S5:T5"/>
    <mergeCell ref="U5:V5"/>
    <mergeCell ref="W5:X5"/>
    <mergeCell ref="Q4:R4"/>
    <mergeCell ref="S4:T4"/>
    <mergeCell ref="U4:V4"/>
    <mergeCell ref="W4:X4"/>
    <mergeCell ref="Y4:Z4"/>
    <mergeCell ref="AA4:AB4"/>
    <mergeCell ref="B12:L12"/>
    <mergeCell ref="B13:L13"/>
    <mergeCell ref="M12:AJ12"/>
    <mergeCell ref="M13:AJ13"/>
    <mergeCell ref="Y5:Z5"/>
    <mergeCell ref="AA5:AB5"/>
    <mergeCell ref="AC5:AD5"/>
    <mergeCell ref="AE5:AF5"/>
    <mergeCell ref="AG5:AH5"/>
    <mergeCell ref="AI5:AJ5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2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M247"/>
  <sheetViews>
    <sheetView zoomScaleNormal="100" zoomScaleSheetLayoutView="85" workbookViewId="0">
      <pane xSplit="12" ySplit="3" topLeftCell="M4" activePane="bottomRight" state="frozen"/>
      <selection pane="topRight" activeCell="K1" sqref="K1"/>
      <selection pane="bottomLeft" activeCell="A8" sqref="A8"/>
      <selection pane="bottomRight" activeCell="B136" sqref="B136"/>
    </sheetView>
  </sheetViews>
  <sheetFormatPr defaultRowHeight="15"/>
  <cols>
    <col min="1" max="1" width="5.25" style="498" customWidth="1"/>
    <col min="2" max="2" width="22.125" style="498" bestFit="1" customWidth="1"/>
    <col min="3" max="4" width="6" style="498" customWidth="1"/>
    <col min="5" max="5" width="5.375" style="499" customWidth="1"/>
    <col min="6" max="6" width="4.375" style="499" customWidth="1"/>
    <col min="7" max="7" width="4.25" style="499" customWidth="1"/>
    <col min="8" max="8" width="4.375" style="499" customWidth="1"/>
    <col min="9" max="12" width="4.875" style="498" customWidth="1"/>
    <col min="13" max="32" width="6.75" style="498" customWidth="1"/>
    <col min="33" max="33" width="6.25" style="498" customWidth="1"/>
    <col min="34" max="34" width="6.75" style="498" bestFit="1" customWidth="1"/>
    <col min="35" max="36" width="7.375" style="498" customWidth="1"/>
    <col min="37" max="37" width="8.875" style="820" customWidth="1"/>
    <col min="38" max="45" width="9" style="820" customWidth="1"/>
    <col min="46" max="256" width="9" style="820"/>
    <col min="257" max="257" width="5.25" style="820" customWidth="1"/>
    <col min="258" max="258" width="22.25" style="820" customWidth="1"/>
    <col min="259" max="259" width="10.25" style="820" customWidth="1"/>
    <col min="260" max="260" width="7.625" style="820" customWidth="1"/>
    <col min="261" max="261" width="4.75" style="820" customWidth="1"/>
    <col min="262" max="262" width="4.25" style="820" customWidth="1"/>
    <col min="263" max="263" width="6" style="820" customWidth="1"/>
    <col min="264" max="264" width="4.25" style="820" customWidth="1"/>
    <col min="265" max="265" width="5.75" style="820" customWidth="1"/>
    <col min="266" max="266" width="5.25" style="820" customWidth="1"/>
    <col min="267" max="268" width="5.75" style="820" customWidth="1"/>
    <col min="269" max="290" width="10.25" style="820" customWidth="1"/>
    <col min="291" max="292" width="11.25" style="820" customWidth="1"/>
    <col min="293" max="293" width="8.875" style="820" customWidth="1"/>
    <col min="294" max="301" width="9" style="820" customWidth="1"/>
    <col min="302" max="512" width="9" style="820"/>
    <col min="513" max="513" width="5.25" style="820" customWidth="1"/>
    <col min="514" max="514" width="22.25" style="820" customWidth="1"/>
    <col min="515" max="515" width="10.25" style="820" customWidth="1"/>
    <col min="516" max="516" width="7.625" style="820" customWidth="1"/>
    <col min="517" max="517" width="4.75" style="820" customWidth="1"/>
    <col min="518" max="518" width="4.25" style="820" customWidth="1"/>
    <col min="519" max="519" width="6" style="820" customWidth="1"/>
    <col min="520" max="520" width="4.25" style="820" customWidth="1"/>
    <col min="521" max="521" width="5.75" style="820" customWidth="1"/>
    <col min="522" max="522" width="5.25" style="820" customWidth="1"/>
    <col min="523" max="524" width="5.75" style="820" customWidth="1"/>
    <col min="525" max="546" width="10.25" style="820" customWidth="1"/>
    <col min="547" max="548" width="11.25" style="820" customWidth="1"/>
    <col min="549" max="549" width="8.875" style="820" customWidth="1"/>
    <col min="550" max="557" width="9" style="820" customWidth="1"/>
    <col min="558" max="768" width="9" style="820"/>
    <col min="769" max="769" width="5.25" style="820" customWidth="1"/>
    <col min="770" max="770" width="22.25" style="820" customWidth="1"/>
    <col min="771" max="771" width="10.25" style="820" customWidth="1"/>
    <col min="772" max="772" width="7.625" style="820" customWidth="1"/>
    <col min="773" max="773" width="4.75" style="820" customWidth="1"/>
    <col min="774" max="774" width="4.25" style="820" customWidth="1"/>
    <col min="775" max="775" width="6" style="820" customWidth="1"/>
    <col min="776" max="776" width="4.25" style="820" customWidth="1"/>
    <col min="777" max="777" width="5.75" style="820" customWidth="1"/>
    <col min="778" max="778" width="5.25" style="820" customWidth="1"/>
    <col min="779" max="780" width="5.75" style="820" customWidth="1"/>
    <col min="781" max="802" width="10.25" style="820" customWidth="1"/>
    <col min="803" max="804" width="11.25" style="820" customWidth="1"/>
    <col min="805" max="805" width="8.875" style="820" customWidth="1"/>
    <col min="806" max="813" width="9" style="820" customWidth="1"/>
    <col min="814" max="1024" width="9" style="820"/>
    <col min="1025" max="1025" width="5.25" style="820" customWidth="1"/>
    <col min="1026" max="1026" width="22.25" style="820" customWidth="1"/>
    <col min="1027" max="1027" width="10.25" style="820" customWidth="1"/>
    <col min="1028" max="1028" width="7.625" style="820" customWidth="1"/>
    <col min="1029" max="1029" width="4.75" style="820" customWidth="1"/>
    <col min="1030" max="1030" width="4.25" style="820" customWidth="1"/>
    <col min="1031" max="1031" width="6" style="820" customWidth="1"/>
    <col min="1032" max="1032" width="4.25" style="820" customWidth="1"/>
    <col min="1033" max="1033" width="5.75" style="820" customWidth="1"/>
    <col min="1034" max="1034" width="5.25" style="820" customWidth="1"/>
    <col min="1035" max="1036" width="5.75" style="820" customWidth="1"/>
    <col min="1037" max="1058" width="10.25" style="820" customWidth="1"/>
    <col min="1059" max="1060" width="11.25" style="820" customWidth="1"/>
    <col min="1061" max="1061" width="8.875" style="820" customWidth="1"/>
    <col min="1062" max="1069" width="9" style="820" customWidth="1"/>
    <col min="1070" max="1280" width="9" style="820"/>
    <col min="1281" max="1281" width="5.25" style="820" customWidth="1"/>
    <col min="1282" max="1282" width="22.25" style="820" customWidth="1"/>
    <col min="1283" max="1283" width="10.25" style="820" customWidth="1"/>
    <col min="1284" max="1284" width="7.625" style="820" customWidth="1"/>
    <col min="1285" max="1285" width="4.75" style="820" customWidth="1"/>
    <col min="1286" max="1286" width="4.25" style="820" customWidth="1"/>
    <col min="1287" max="1287" width="6" style="820" customWidth="1"/>
    <col min="1288" max="1288" width="4.25" style="820" customWidth="1"/>
    <col min="1289" max="1289" width="5.75" style="820" customWidth="1"/>
    <col min="1290" max="1290" width="5.25" style="820" customWidth="1"/>
    <col min="1291" max="1292" width="5.75" style="820" customWidth="1"/>
    <col min="1293" max="1314" width="10.25" style="820" customWidth="1"/>
    <col min="1315" max="1316" width="11.25" style="820" customWidth="1"/>
    <col min="1317" max="1317" width="8.875" style="820" customWidth="1"/>
    <col min="1318" max="1325" width="9" style="820" customWidth="1"/>
    <col min="1326" max="1536" width="9" style="820"/>
    <col min="1537" max="1537" width="5.25" style="820" customWidth="1"/>
    <col min="1538" max="1538" width="22.25" style="820" customWidth="1"/>
    <col min="1539" max="1539" width="10.25" style="820" customWidth="1"/>
    <col min="1540" max="1540" width="7.625" style="820" customWidth="1"/>
    <col min="1541" max="1541" width="4.75" style="820" customWidth="1"/>
    <col min="1542" max="1542" width="4.25" style="820" customWidth="1"/>
    <col min="1543" max="1543" width="6" style="820" customWidth="1"/>
    <col min="1544" max="1544" width="4.25" style="820" customWidth="1"/>
    <col min="1545" max="1545" width="5.75" style="820" customWidth="1"/>
    <col min="1546" max="1546" width="5.25" style="820" customWidth="1"/>
    <col min="1547" max="1548" width="5.75" style="820" customWidth="1"/>
    <col min="1549" max="1570" width="10.25" style="820" customWidth="1"/>
    <col min="1571" max="1572" width="11.25" style="820" customWidth="1"/>
    <col min="1573" max="1573" width="8.875" style="820" customWidth="1"/>
    <col min="1574" max="1581" width="9" style="820" customWidth="1"/>
    <col min="1582" max="1792" width="9" style="820"/>
    <col min="1793" max="1793" width="5.25" style="820" customWidth="1"/>
    <col min="1794" max="1794" width="22.25" style="820" customWidth="1"/>
    <col min="1795" max="1795" width="10.25" style="820" customWidth="1"/>
    <col min="1796" max="1796" width="7.625" style="820" customWidth="1"/>
    <col min="1797" max="1797" width="4.75" style="820" customWidth="1"/>
    <col min="1798" max="1798" width="4.25" style="820" customWidth="1"/>
    <col min="1799" max="1799" width="6" style="820" customWidth="1"/>
    <col min="1800" max="1800" width="4.25" style="820" customWidth="1"/>
    <col min="1801" max="1801" width="5.75" style="820" customWidth="1"/>
    <col min="1802" max="1802" width="5.25" style="820" customWidth="1"/>
    <col min="1803" max="1804" width="5.75" style="820" customWidth="1"/>
    <col min="1805" max="1826" width="10.25" style="820" customWidth="1"/>
    <col min="1827" max="1828" width="11.25" style="820" customWidth="1"/>
    <col min="1829" max="1829" width="8.875" style="820" customWidth="1"/>
    <col min="1830" max="1837" width="9" style="820" customWidth="1"/>
    <col min="1838" max="2048" width="9" style="820"/>
    <col min="2049" max="2049" width="5.25" style="820" customWidth="1"/>
    <col min="2050" max="2050" width="22.25" style="820" customWidth="1"/>
    <col min="2051" max="2051" width="10.25" style="820" customWidth="1"/>
    <col min="2052" max="2052" width="7.625" style="820" customWidth="1"/>
    <col min="2053" max="2053" width="4.75" style="820" customWidth="1"/>
    <col min="2054" max="2054" width="4.25" style="820" customWidth="1"/>
    <col min="2055" max="2055" width="6" style="820" customWidth="1"/>
    <col min="2056" max="2056" width="4.25" style="820" customWidth="1"/>
    <col min="2057" max="2057" width="5.75" style="820" customWidth="1"/>
    <col min="2058" max="2058" width="5.25" style="820" customWidth="1"/>
    <col min="2059" max="2060" width="5.75" style="820" customWidth="1"/>
    <col min="2061" max="2082" width="10.25" style="820" customWidth="1"/>
    <col min="2083" max="2084" width="11.25" style="820" customWidth="1"/>
    <col min="2085" max="2085" width="8.875" style="820" customWidth="1"/>
    <col min="2086" max="2093" width="9" style="820" customWidth="1"/>
    <col min="2094" max="2304" width="9" style="820"/>
    <col min="2305" max="2305" width="5.25" style="820" customWidth="1"/>
    <col min="2306" max="2306" width="22.25" style="820" customWidth="1"/>
    <col min="2307" max="2307" width="10.25" style="820" customWidth="1"/>
    <col min="2308" max="2308" width="7.625" style="820" customWidth="1"/>
    <col min="2309" max="2309" width="4.75" style="820" customWidth="1"/>
    <col min="2310" max="2310" width="4.25" style="820" customWidth="1"/>
    <col min="2311" max="2311" width="6" style="820" customWidth="1"/>
    <col min="2312" max="2312" width="4.25" style="820" customWidth="1"/>
    <col min="2313" max="2313" width="5.75" style="820" customWidth="1"/>
    <col min="2314" max="2314" width="5.25" style="820" customWidth="1"/>
    <col min="2315" max="2316" width="5.75" style="820" customWidth="1"/>
    <col min="2317" max="2338" width="10.25" style="820" customWidth="1"/>
    <col min="2339" max="2340" width="11.25" style="820" customWidth="1"/>
    <col min="2341" max="2341" width="8.875" style="820" customWidth="1"/>
    <col min="2342" max="2349" width="9" style="820" customWidth="1"/>
    <col min="2350" max="2560" width="9" style="820"/>
    <col min="2561" max="2561" width="5.25" style="820" customWidth="1"/>
    <col min="2562" max="2562" width="22.25" style="820" customWidth="1"/>
    <col min="2563" max="2563" width="10.25" style="820" customWidth="1"/>
    <col min="2564" max="2564" width="7.625" style="820" customWidth="1"/>
    <col min="2565" max="2565" width="4.75" style="820" customWidth="1"/>
    <col min="2566" max="2566" width="4.25" style="820" customWidth="1"/>
    <col min="2567" max="2567" width="6" style="820" customWidth="1"/>
    <col min="2568" max="2568" width="4.25" style="820" customWidth="1"/>
    <col min="2569" max="2569" width="5.75" style="820" customWidth="1"/>
    <col min="2570" max="2570" width="5.25" style="820" customWidth="1"/>
    <col min="2571" max="2572" width="5.75" style="820" customWidth="1"/>
    <col min="2573" max="2594" width="10.25" style="820" customWidth="1"/>
    <col min="2595" max="2596" width="11.25" style="820" customWidth="1"/>
    <col min="2597" max="2597" width="8.875" style="820" customWidth="1"/>
    <col min="2598" max="2605" width="9" style="820" customWidth="1"/>
    <col min="2606" max="2816" width="9" style="820"/>
    <col min="2817" max="2817" width="5.25" style="820" customWidth="1"/>
    <col min="2818" max="2818" width="22.25" style="820" customWidth="1"/>
    <col min="2819" max="2819" width="10.25" style="820" customWidth="1"/>
    <col min="2820" max="2820" width="7.625" style="820" customWidth="1"/>
    <col min="2821" max="2821" width="4.75" style="820" customWidth="1"/>
    <col min="2822" max="2822" width="4.25" style="820" customWidth="1"/>
    <col min="2823" max="2823" width="6" style="820" customWidth="1"/>
    <col min="2824" max="2824" width="4.25" style="820" customWidth="1"/>
    <col min="2825" max="2825" width="5.75" style="820" customWidth="1"/>
    <col min="2826" max="2826" width="5.25" style="820" customWidth="1"/>
    <col min="2827" max="2828" width="5.75" style="820" customWidth="1"/>
    <col min="2829" max="2850" width="10.25" style="820" customWidth="1"/>
    <col min="2851" max="2852" width="11.25" style="820" customWidth="1"/>
    <col min="2853" max="2853" width="8.875" style="820" customWidth="1"/>
    <col min="2854" max="2861" width="9" style="820" customWidth="1"/>
    <col min="2862" max="3072" width="9" style="820"/>
    <col min="3073" max="3073" width="5.25" style="820" customWidth="1"/>
    <col min="3074" max="3074" width="22.25" style="820" customWidth="1"/>
    <col min="3075" max="3075" width="10.25" style="820" customWidth="1"/>
    <col min="3076" max="3076" width="7.625" style="820" customWidth="1"/>
    <col min="3077" max="3077" width="4.75" style="820" customWidth="1"/>
    <col min="3078" max="3078" width="4.25" style="820" customWidth="1"/>
    <col min="3079" max="3079" width="6" style="820" customWidth="1"/>
    <col min="3080" max="3080" width="4.25" style="820" customWidth="1"/>
    <col min="3081" max="3081" width="5.75" style="820" customWidth="1"/>
    <col min="3082" max="3082" width="5.25" style="820" customWidth="1"/>
    <col min="3083" max="3084" width="5.75" style="820" customWidth="1"/>
    <col min="3085" max="3106" width="10.25" style="820" customWidth="1"/>
    <col min="3107" max="3108" width="11.25" style="820" customWidth="1"/>
    <col min="3109" max="3109" width="8.875" style="820" customWidth="1"/>
    <col min="3110" max="3117" width="9" style="820" customWidth="1"/>
    <col min="3118" max="3328" width="9" style="820"/>
    <col min="3329" max="3329" width="5.25" style="820" customWidth="1"/>
    <col min="3330" max="3330" width="22.25" style="820" customWidth="1"/>
    <col min="3331" max="3331" width="10.25" style="820" customWidth="1"/>
    <col min="3332" max="3332" width="7.625" style="820" customWidth="1"/>
    <col min="3333" max="3333" width="4.75" style="820" customWidth="1"/>
    <col min="3334" max="3334" width="4.25" style="820" customWidth="1"/>
    <col min="3335" max="3335" width="6" style="820" customWidth="1"/>
    <col min="3336" max="3336" width="4.25" style="820" customWidth="1"/>
    <col min="3337" max="3337" width="5.75" style="820" customWidth="1"/>
    <col min="3338" max="3338" width="5.25" style="820" customWidth="1"/>
    <col min="3339" max="3340" width="5.75" style="820" customWidth="1"/>
    <col min="3341" max="3362" width="10.25" style="820" customWidth="1"/>
    <col min="3363" max="3364" width="11.25" style="820" customWidth="1"/>
    <col min="3365" max="3365" width="8.875" style="820" customWidth="1"/>
    <col min="3366" max="3373" width="9" style="820" customWidth="1"/>
    <col min="3374" max="3584" width="9" style="820"/>
    <col min="3585" max="3585" width="5.25" style="820" customWidth="1"/>
    <col min="3586" max="3586" width="22.25" style="820" customWidth="1"/>
    <col min="3587" max="3587" width="10.25" style="820" customWidth="1"/>
    <col min="3588" max="3588" width="7.625" style="820" customWidth="1"/>
    <col min="3589" max="3589" width="4.75" style="820" customWidth="1"/>
    <col min="3590" max="3590" width="4.25" style="820" customWidth="1"/>
    <col min="3591" max="3591" width="6" style="820" customWidth="1"/>
    <col min="3592" max="3592" width="4.25" style="820" customWidth="1"/>
    <col min="3593" max="3593" width="5.75" style="820" customWidth="1"/>
    <col min="3594" max="3594" width="5.25" style="820" customWidth="1"/>
    <col min="3595" max="3596" width="5.75" style="820" customWidth="1"/>
    <col min="3597" max="3618" width="10.25" style="820" customWidth="1"/>
    <col min="3619" max="3620" width="11.25" style="820" customWidth="1"/>
    <col min="3621" max="3621" width="8.875" style="820" customWidth="1"/>
    <col min="3622" max="3629" width="9" style="820" customWidth="1"/>
    <col min="3630" max="3840" width="9" style="820"/>
    <col min="3841" max="3841" width="5.25" style="820" customWidth="1"/>
    <col min="3842" max="3842" width="22.25" style="820" customWidth="1"/>
    <col min="3843" max="3843" width="10.25" style="820" customWidth="1"/>
    <col min="3844" max="3844" width="7.625" style="820" customWidth="1"/>
    <col min="3845" max="3845" width="4.75" style="820" customWidth="1"/>
    <col min="3846" max="3846" width="4.25" style="820" customWidth="1"/>
    <col min="3847" max="3847" width="6" style="820" customWidth="1"/>
    <col min="3848" max="3848" width="4.25" style="820" customWidth="1"/>
    <col min="3849" max="3849" width="5.75" style="820" customWidth="1"/>
    <col min="3850" max="3850" width="5.25" style="820" customWidth="1"/>
    <col min="3851" max="3852" width="5.75" style="820" customWidth="1"/>
    <col min="3853" max="3874" width="10.25" style="820" customWidth="1"/>
    <col min="3875" max="3876" width="11.25" style="820" customWidth="1"/>
    <col min="3877" max="3877" width="8.875" style="820" customWidth="1"/>
    <col min="3878" max="3885" width="9" style="820" customWidth="1"/>
    <col min="3886" max="4096" width="9" style="820"/>
    <col min="4097" max="4097" width="5.25" style="820" customWidth="1"/>
    <col min="4098" max="4098" width="22.25" style="820" customWidth="1"/>
    <col min="4099" max="4099" width="10.25" style="820" customWidth="1"/>
    <col min="4100" max="4100" width="7.625" style="820" customWidth="1"/>
    <col min="4101" max="4101" width="4.75" style="820" customWidth="1"/>
    <col min="4102" max="4102" width="4.25" style="820" customWidth="1"/>
    <col min="4103" max="4103" width="6" style="820" customWidth="1"/>
    <col min="4104" max="4104" width="4.25" style="820" customWidth="1"/>
    <col min="4105" max="4105" width="5.75" style="820" customWidth="1"/>
    <col min="4106" max="4106" width="5.25" style="820" customWidth="1"/>
    <col min="4107" max="4108" width="5.75" style="820" customWidth="1"/>
    <col min="4109" max="4130" width="10.25" style="820" customWidth="1"/>
    <col min="4131" max="4132" width="11.25" style="820" customWidth="1"/>
    <col min="4133" max="4133" width="8.875" style="820" customWidth="1"/>
    <col min="4134" max="4141" width="9" style="820" customWidth="1"/>
    <col min="4142" max="4352" width="9" style="820"/>
    <col min="4353" max="4353" width="5.25" style="820" customWidth="1"/>
    <col min="4354" max="4354" width="22.25" style="820" customWidth="1"/>
    <col min="4355" max="4355" width="10.25" style="820" customWidth="1"/>
    <col min="4356" max="4356" width="7.625" style="820" customWidth="1"/>
    <col min="4357" max="4357" width="4.75" style="820" customWidth="1"/>
    <col min="4358" max="4358" width="4.25" style="820" customWidth="1"/>
    <col min="4359" max="4359" width="6" style="820" customWidth="1"/>
    <col min="4360" max="4360" width="4.25" style="820" customWidth="1"/>
    <col min="4361" max="4361" width="5.75" style="820" customWidth="1"/>
    <col min="4362" max="4362" width="5.25" style="820" customWidth="1"/>
    <col min="4363" max="4364" width="5.75" style="820" customWidth="1"/>
    <col min="4365" max="4386" width="10.25" style="820" customWidth="1"/>
    <col min="4387" max="4388" width="11.25" style="820" customWidth="1"/>
    <col min="4389" max="4389" width="8.875" style="820" customWidth="1"/>
    <col min="4390" max="4397" width="9" style="820" customWidth="1"/>
    <col min="4398" max="4608" width="9" style="820"/>
    <col min="4609" max="4609" width="5.25" style="820" customWidth="1"/>
    <col min="4610" max="4610" width="22.25" style="820" customWidth="1"/>
    <col min="4611" max="4611" width="10.25" style="820" customWidth="1"/>
    <col min="4612" max="4612" width="7.625" style="820" customWidth="1"/>
    <col min="4613" max="4613" width="4.75" style="820" customWidth="1"/>
    <col min="4614" max="4614" width="4.25" style="820" customWidth="1"/>
    <col min="4615" max="4615" width="6" style="820" customWidth="1"/>
    <col min="4616" max="4616" width="4.25" style="820" customWidth="1"/>
    <col min="4617" max="4617" width="5.75" style="820" customWidth="1"/>
    <col min="4618" max="4618" width="5.25" style="820" customWidth="1"/>
    <col min="4619" max="4620" width="5.75" style="820" customWidth="1"/>
    <col min="4621" max="4642" width="10.25" style="820" customWidth="1"/>
    <col min="4643" max="4644" width="11.25" style="820" customWidth="1"/>
    <col min="4645" max="4645" width="8.875" style="820" customWidth="1"/>
    <col min="4646" max="4653" width="9" style="820" customWidth="1"/>
    <col min="4654" max="4864" width="9" style="820"/>
    <col min="4865" max="4865" width="5.25" style="820" customWidth="1"/>
    <col min="4866" max="4866" width="22.25" style="820" customWidth="1"/>
    <col min="4867" max="4867" width="10.25" style="820" customWidth="1"/>
    <col min="4868" max="4868" width="7.625" style="820" customWidth="1"/>
    <col min="4869" max="4869" width="4.75" style="820" customWidth="1"/>
    <col min="4870" max="4870" width="4.25" style="820" customWidth="1"/>
    <col min="4871" max="4871" width="6" style="820" customWidth="1"/>
    <col min="4872" max="4872" width="4.25" style="820" customWidth="1"/>
    <col min="4873" max="4873" width="5.75" style="820" customWidth="1"/>
    <col min="4874" max="4874" width="5.25" style="820" customWidth="1"/>
    <col min="4875" max="4876" width="5.75" style="820" customWidth="1"/>
    <col min="4877" max="4898" width="10.25" style="820" customWidth="1"/>
    <col min="4899" max="4900" width="11.25" style="820" customWidth="1"/>
    <col min="4901" max="4901" width="8.875" style="820" customWidth="1"/>
    <col min="4902" max="4909" width="9" style="820" customWidth="1"/>
    <col min="4910" max="5120" width="9" style="820"/>
    <col min="5121" max="5121" width="5.25" style="820" customWidth="1"/>
    <col min="5122" max="5122" width="22.25" style="820" customWidth="1"/>
    <col min="5123" max="5123" width="10.25" style="820" customWidth="1"/>
    <col min="5124" max="5124" width="7.625" style="820" customWidth="1"/>
    <col min="5125" max="5125" width="4.75" style="820" customWidth="1"/>
    <col min="5126" max="5126" width="4.25" style="820" customWidth="1"/>
    <col min="5127" max="5127" width="6" style="820" customWidth="1"/>
    <col min="5128" max="5128" width="4.25" style="820" customWidth="1"/>
    <col min="5129" max="5129" width="5.75" style="820" customWidth="1"/>
    <col min="5130" max="5130" width="5.25" style="820" customWidth="1"/>
    <col min="5131" max="5132" width="5.75" style="820" customWidth="1"/>
    <col min="5133" max="5154" width="10.25" style="820" customWidth="1"/>
    <col min="5155" max="5156" width="11.25" style="820" customWidth="1"/>
    <col min="5157" max="5157" width="8.875" style="820" customWidth="1"/>
    <col min="5158" max="5165" width="9" style="820" customWidth="1"/>
    <col min="5166" max="5376" width="9" style="820"/>
    <col min="5377" max="5377" width="5.25" style="820" customWidth="1"/>
    <col min="5378" max="5378" width="22.25" style="820" customWidth="1"/>
    <col min="5379" max="5379" width="10.25" style="820" customWidth="1"/>
    <col min="5380" max="5380" width="7.625" style="820" customWidth="1"/>
    <col min="5381" max="5381" width="4.75" style="820" customWidth="1"/>
    <col min="5382" max="5382" width="4.25" style="820" customWidth="1"/>
    <col min="5383" max="5383" width="6" style="820" customWidth="1"/>
    <col min="5384" max="5384" width="4.25" style="820" customWidth="1"/>
    <col min="5385" max="5385" width="5.75" style="820" customWidth="1"/>
    <col min="5386" max="5386" width="5.25" style="820" customWidth="1"/>
    <col min="5387" max="5388" width="5.75" style="820" customWidth="1"/>
    <col min="5389" max="5410" width="10.25" style="820" customWidth="1"/>
    <col min="5411" max="5412" width="11.25" style="820" customWidth="1"/>
    <col min="5413" max="5413" width="8.875" style="820" customWidth="1"/>
    <col min="5414" max="5421" width="9" style="820" customWidth="1"/>
    <col min="5422" max="5632" width="9" style="820"/>
    <col min="5633" max="5633" width="5.25" style="820" customWidth="1"/>
    <col min="5634" max="5634" width="22.25" style="820" customWidth="1"/>
    <col min="5635" max="5635" width="10.25" style="820" customWidth="1"/>
    <col min="5636" max="5636" width="7.625" style="820" customWidth="1"/>
    <col min="5637" max="5637" width="4.75" style="820" customWidth="1"/>
    <col min="5638" max="5638" width="4.25" style="820" customWidth="1"/>
    <col min="5639" max="5639" width="6" style="820" customWidth="1"/>
    <col min="5640" max="5640" width="4.25" style="820" customWidth="1"/>
    <col min="5641" max="5641" width="5.75" style="820" customWidth="1"/>
    <col min="5642" max="5642" width="5.25" style="820" customWidth="1"/>
    <col min="5643" max="5644" width="5.75" style="820" customWidth="1"/>
    <col min="5645" max="5666" width="10.25" style="820" customWidth="1"/>
    <col min="5667" max="5668" width="11.25" style="820" customWidth="1"/>
    <col min="5669" max="5669" width="8.875" style="820" customWidth="1"/>
    <col min="5670" max="5677" width="9" style="820" customWidth="1"/>
    <col min="5678" max="5888" width="9" style="820"/>
    <col min="5889" max="5889" width="5.25" style="820" customWidth="1"/>
    <col min="5890" max="5890" width="22.25" style="820" customWidth="1"/>
    <col min="5891" max="5891" width="10.25" style="820" customWidth="1"/>
    <col min="5892" max="5892" width="7.625" style="820" customWidth="1"/>
    <col min="5893" max="5893" width="4.75" style="820" customWidth="1"/>
    <col min="5894" max="5894" width="4.25" style="820" customWidth="1"/>
    <col min="5895" max="5895" width="6" style="820" customWidth="1"/>
    <col min="5896" max="5896" width="4.25" style="820" customWidth="1"/>
    <col min="5897" max="5897" width="5.75" style="820" customWidth="1"/>
    <col min="5898" max="5898" width="5.25" style="820" customWidth="1"/>
    <col min="5899" max="5900" width="5.75" style="820" customWidth="1"/>
    <col min="5901" max="5922" width="10.25" style="820" customWidth="1"/>
    <col min="5923" max="5924" width="11.25" style="820" customWidth="1"/>
    <col min="5925" max="5925" width="8.875" style="820" customWidth="1"/>
    <col min="5926" max="5933" width="9" style="820" customWidth="1"/>
    <col min="5934" max="6144" width="9" style="820"/>
    <col min="6145" max="6145" width="5.25" style="820" customWidth="1"/>
    <col min="6146" max="6146" width="22.25" style="820" customWidth="1"/>
    <col min="6147" max="6147" width="10.25" style="820" customWidth="1"/>
    <col min="6148" max="6148" width="7.625" style="820" customWidth="1"/>
    <col min="6149" max="6149" width="4.75" style="820" customWidth="1"/>
    <col min="6150" max="6150" width="4.25" style="820" customWidth="1"/>
    <col min="6151" max="6151" width="6" style="820" customWidth="1"/>
    <col min="6152" max="6152" width="4.25" style="820" customWidth="1"/>
    <col min="6153" max="6153" width="5.75" style="820" customWidth="1"/>
    <col min="6154" max="6154" width="5.25" style="820" customWidth="1"/>
    <col min="6155" max="6156" width="5.75" style="820" customWidth="1"/>
    <col min="6157" max="6178" width="10.25" style="820" customWidth="1"/>
    <col min="6179" max="6180" width="11.25" style="820" customWidth="1"/>
    <col min="6181" max="6181" width="8.875" style="820" customWidth="1"/>
    <col min="6182" max="6189" width="9" style="820" customWidth="1"/>
    <col min="6190" max="6400" width="9" style="820"/>
    <col min="6401" max="6401" width="5.25" style="820" customWidth="1"/>
    <col min="6402" max="6402" width="22.25" style="820" customWidth="1"/>
    <col min="6403" max="6403" width="10.25" style="820" customWidth="1"/>
    <col min="6404" max="6404" width="7.625" style="820" customWidth="1"/>
    <col min="6405" max="6405" width="4.75" style="820" customWidth="1"/>
    <col min="6406" max="6406" width="4.25" style="820" customWidth="1"/>
    <col min="6407" max="6407" width="6" style="820" customWidth="1"/>
    <col min="6408" max="6408" width="4.25" style="820" customWidth="1"/>
    <col min="6409" max="6409" width="5.75" style="820" customWidth="1"/>
    <col min="6410" max="6410" width="5.25" style="820" customWidth="1"/>
    <col min="6411" max="6412" width="5.75" style="820" customWidth="1"/>
    <col min="6413" max="6434" width="10.25" style="820" customWidth="1"/>
    <col min="6435" max="6436" width="11.25" style="820" customWidth="1"/>
    <col min="6437" max="6437" width="8.875" style="820" customWidth="1"/>
    <col min="6438" max="6445" width="9" style="820" customWidth="1"/>
    <col min="6446" max="6656" width="9" style="820"/>
    <col min="6657" max="6657" width="5.25" style="820" customWidth="1"/>
    <col min="6658" max="6658" width="22.25" style="820" customWidth="1"/>
    <col min="6659" max="6659" width="10.25" style="820" customWidth="1"/>
    <col min="6660" max="6660" width="7.625" style="820" customWidth="1"/>
    <col min="6661" max="6661" width="4.75" style="820" customWidth="1"/>
    <col min="6662" max="6662" width="4.25" style="820" customWidth="1"/>
    <col min="6663" max="6663" width="6" style="820" customWidth="1"/>
    <col min="6664" max="6664" width="4.25" style="820" customWidth="1"/>
    <col min="6665" max="6665" width="5.75" style="820" customWidth="1"/>
    <col min="6666" max="6666" width="5.25" style="820" customWidth="1"/>
    <col min="6667" max="6668" width="5.75" style="820" customWidth="1"/>
    <col min="6669" max="6690" width="10.25" style="820" customWidth="1"/>
    <col min="6691" max="6692" width="11.25" style="820" customWidth="1"/>
    <col min="6693" max="6693" width="8.875" style="820" customWidth="1"/>
    <col min="6694" max="6701" width="9" style="820" customWidth="1"/>
    <col min="6702" max="6912" width="9" style="820"/>
    <col min="6913" max="6913" width="5.25" style="820" customWidth="1"/>
    <col min="6914" max="6914" width="22.25" style="820" customWidth="1"/>
    <col min="6915" max="6915" width="10.25" style="820" customWidth="1"/>
    <col min="6916" max="6916" width="7.625" style="820" customWidth="1"/>
    <col min="6917" max="6917" width="4.75" style="820" customWidth="1"/>
    <col min="6918" max="6918" width="4.25" style="820" customWidth="1"/>
    <col min="6919" max="6919" width="6" style="820" customWidth="1"/>
    <col min="6920" max="6920" width="4.25" style="820" customWidth="1"/>
    <col min="6921" max="6921" width="5.75" style="820" customWidth="1"/>
    <col min="6922" max="6922" width="5.25" style="820" customWidth="1"/>
    <col min="6923" max="6924" width="5.75" style="820" customWidth="1"/>
    <col min="6925" max="6946" width="10.25" style="820" customWidth="1"/>
    <col min="6947" max="6948" width="11.25" style="820" customWidth="1"/>
    <col min="6949" max="6949" width="8.875" style="820" customWidth="1"/>
    <col min="6950" max="6957" width="9" style="820" customWidth="1"/>
    <col min="6958" max="7168" width="9" style="820"/>
    <col min="7169" max="7169" width="5.25" style="820" customWidth="1"/>
    <col min="7170" max="7170" width="22.25" style="820" customWidth="1"/>
    <col min="7171" max="7171" width="10.25" style="820" customWidth="1"/>
    <col min="7172" max="7172" width="7.625" style="820" customWidth="1"/>
    <col min="7173" max="7173" width="4.75" style="820" customWidth="1"/>
    <col min="7174" max="7174" width="4.25" style="820" customWidth="1"/>
    <col min="7175" max="7175" width="6" style="820" customWidth="1"/>
    <col min="7176" max="7176" width="4.25" style="820" customWidth="1"/>
    <col min="7177" max="7177" width="5.75" style="820" customWidth="1"/>
    <col min="7178" max="7178" width="5.25" style="820" customWidth="1"/>
    <col min="7179" max="7180" width="5.75" style="820" customWidth="1"/>
    <col min="7181" max="7202" width="10.25" style="820" customWidth="1"/>
    <col min="7203" max="7204" width="11.25" style="820" customWidth="1"/>
    <col min="7205" max="7205" width="8.875" style="820" customWidth="1"/>
    <col min="7206" max="7213" width="9" style="820" customWidth="1"/>
    <col min="7214" max="7424" width="9" style="820"/>
    <col min="7425" max="7425" width="5.25" style="820" customWidth="1"/>
    <col min="7426" max="7426" width="22.25" style="820" customWidth="1"/>
    <col min="7427" max="7427" width="10.25" style="820" customWidth="1"/>
    <col min="7428" max="7428" width="7.625" style="820" customWidth="1"/>
    <col min="7429" max="7429" width="4.75" style="820" customWidth="1"/>
    <col min="7430" max="7430" width="4.25" style="820" customWidth="1"/>
    <col min="7431" max="7431" width="6" style="820" customWidth="1"/>
    <col min="7432" max="7432" width="4.25" style="820" customWidth="1"/>
    <col min="7433" max="7433" width="5.75" style="820" customWidth="1"/>
    <col min="7434" max="7434" width="5.25" style="820" customWidth="1"/>
    <col min="7435" max="7436" width="5.75" style="820" customWidth="1"/>
    <col min="7437" max="7458" width="10.25" style="820" customWidth="1"/>
    <col min="7459" max="7460" width="11.25" style="820" customWidth="1"/>
    <col min="7461" max="7461" width="8.875" style="820" customWidth="1"/>
    <col min="7462" max="7469" width="9" style="820" customWidth="1"/>
    <col min="7470" max="7680" width="9" style="820"/>
    <col min="7681" max="7681" width="5.25" style="820" customWidth="1"/>
    <col min="7682" max="7682" width="22.25" style="820" customWidth="1"/>
    <col min="7683" max="7683" width="10.25" style="820" customWidth="1"/>
    <col min="7684" max="7684" width="7.625" style="820" customWidth="1"/>
    <col min="7685" max="7685" width="4.75" style="820" customWidth="1"/>
    <col min="7686" max="7686" width="4.25" style="820" customWidth="1"/>
    <col min="7687" max="7687" width="6" style="820" customWidth="1"/>
    <col min="7688" max="7688" width="4.25" style="820" customWidth="1"/>
    <col min="7689" max="7689" width="5.75" style="820" customWidth="1"/>
    <col min="7690" max="7690" width="5.25" style="820" customWidth="1"/>
    <col min="7691" max="7692" width="5.75" style="820" customWidth="1"/>
    <col min="7693" max="7714" width="10.25" style="820" customWidth="1"/>
    <col min="7715" max="7716" width="11.25" style="820" customWidth="1"/>
    <col min="7717" max="7717" width="8.875" style="820" customWidth="1"/>
    <col min="7718" max="7725" width="9" style="820" customWidth="1"/>
    <col min="7726" max="7936" width="9" style="820"/>
    <col min="7937" max="7937" width="5.25" style="820" customWidth="1"/>
    <col min="7938" max="7938" width="22.25" style="820" customWidth="1"/>
    <col min="7939" max="7939" width="10.25" style="820" customWidth="1"/>
    <col min="7940" max="7940" width="7.625" style="820" customWidth="1"/>
    <col min="7941" max="7941" width="4.75" style="820" customWidth="1"/>
    <col min="7942" max="7942" width="4.25" style="820" customWidth="1"/>
    <col min="7943" max="7943" width="6" style="820" customWidth="1"/>
    <col min="7944" max="7944" width="4.25" style="820" customWidth="1"/>
    <col min="7945" max="7945" width="5.75" style="820" customWidth="1"/>
    <col min="7946" max="7946" width="5.25" style="820" customWidth="1"/>
    <col min="7947" max="7948" width="5.75" style="820" customWidth="1"/>
    <col min="7949" max="7970" width="10.25" style="820" customWidth="1"/>
    <col min="7971" max="7972" width="11.25" style="820" customWidth="1"/>
    <col min="7973" max="7973" width="8.875" style="820" customWidth="1"/>
    <col min="7974" max="7981" width="9" style="820" customWidth="1"/>
    <col min="7982" max="8192" width="9" style="820"/>
    <col min="8193" max="8193" width="5.25" style="820" customWidth="1"/>
    <col min="8194" max="8194" width="22.25" style="820" customWidth="1"/>
    <col min="8195" max="8195" width="10.25" style="820" customWidth="1"/>
    <col min="8196" max="8196" width="7.625" style="820" customWidth="1"/>
    <col min="8197" max="8197" width="4.75" style="820" customWidth="1"/>
    <col min="8198" max="8198" width="4.25" style="820" customWidth="1"/>
    <col min="8199" max="8199" width="6" style="820" customWidth="1"/>
    <col min="8200" max="8200" width="4.25" style="820" customWidth="1"/>
    <col min="8201" max="8201" width="5.75" style="820" customWidth="1"/>
    <col min="8202" max="8202" width="5.25" style="820" customWidth="1"/>
    <col min="8203" max="8204" width="5.75" style="820" customWidth="1"/>
    <col min="8205" max="8226" width="10.25" style="820" customWidth="1"/>
    <col min="8227" max="8228" width="11.25" style="820" customWidth="1"/>
    <col min="8229" max="8229" width="8.875" style="820" customWidth="1"/>
    <col min="8230" max="8237" width="9" style="820" customWidth="1"/>
    <col min="8238" max="8448" width="9" style="820"/>
    <col min="8449" max="8449" width="5.25" style="820" customWidth="1"/>
    <col min="8450" max="8450" width="22.25" style="820" customWidth="1"/>
    <col min="8451" max="8451" width="10.25" style="820" customWidth="1"/>
    <col min="8452" max="8452" width="7.625" style="820" customWidth="1"/>
    <col min="8453" max="8453" width="4.75" style="820" customWidth="1"/>
    <col min="8454" max="8454" width="4.25" style="820" customWidth="1"/>
    <col min="8455" max="8455" width="6" style="820" customWidth="1"/>
    <col min="8456" max="8456" width="4.25" style="820" customWidth="1"/>
    <col min="8457" max="8457" width="5.75" style="820" customWidth="1"/>
    <col min="8458" max="8458" width="5.25" style="820" customWidth="1"/>
    <col min="8459" max="8460" width="5.75" style="820" customWidth="1"/>
    <col min="8461" max="8482" width="10.25" style="820" customWidth="1"/>
    <col min="8483" max="8484" width="11.25" style="820" customWidth="1"/>
    <col min="8485" max="8485" width="8.875" style="820" customWidth="1"/>
    <col min="8486" max="8493" width="9" style="820" customWidth="1"/>
    <col min="8494" max="8704" width="9" style="820"/>
    <col min="8705" max="8705" width="5.25" style="820" customWidth="1"/>
    <col min="8706" max="8706" width="22.25" style="820" customWidth="1"/>
    <col min="8707" max="8707" width="10.25" style="820" customWidth="1"/>
    <col min="8708" max="8708" width="7.625" style="820" customWidth="1"/>
    <col min="8709" max="8709" width="4.75" style="820" customWidth="1"/>
    <col min="8710" max="8710" width="4.25" style="820" customWidth="1"/>
    <col min="8711" max="8711" width="6" style="820" customWidth="1"/>
    <col min="8712" max="8712" width="4.25" style="820" customWidth="1"/>
    <col min="8713" max="8713" width="5.75" style="820" customWidth="1"/>
    <col min="8714" max="8714" width="5.25" style="820" customWidth="1"/>
    <col min="8715" max="8716" width="5.75" style="820" customWidth="1"/>
    <col min="8717" max="8738" width="10.25" style="820" customWidth="1"/>
    <col min="8739" max="8740" width="11.25" style="820" customWidth="1"/>
    <col min="8741" max="8741" width="8.875" style="820" customWidth="1"/>
    <col min="8742" max="8749" width="9" style="820" customWidth="1"/>
    <col min="8750" max="8960" width="9" style="820"/>
    <col min="8961" max="8961" width="5.25" style="820" customWidth="1"/>
    <col min="8962" max="8962" width="22.25" style="820" customWidth="1"/>
    <col min="8963" max="8963" width="10.25" style="820" customWidth="1"/>
    <col min="8964" max="8964" width="7.625" style="820" customWidth="1"/>
    <col min="8965" max="8965" width="4.75" style="820" customWidth="1"/>
    <col min="8966" max="8966" width="4.25" style="820" customWidth="1"/>
    <col min="8967" max="8967" width="6" style="820" customWidth="1"/>
    <col min="8968" max="8968" width="4.25" style="820" customWidth="1"/>
    <col min="8969" max="8969" width="5.75" style="820" customWidth="1"/>
    <col min="8970" max="8970" width="5.25" style="820" customWidth="1"/>
    <col min="8971" max="8972" width="5.75" style="820" customWidth="1"/>
    <col min="8973" max="8994" width="10.25" style="820" customWidth="1"/>
    <col min="8995" max="8996" width="11.25" style="820" customWidth="1"/>
    <col min="8997" max="8997" width="8.875" style="820" customWidth="1"/>
    <col min="8998" max="9005" width="9" style="820" customWidth="1"/>
    <col min="9006" max="9216" width="9" style="820"/>
    <col min="9217" max="9217" width="5.25" style="820" customWidth="1"/>
    <col min="9218" max="9218" width="22.25" style="820" customWidth="1"/>
    <col min="9219" max="9219" width="10.25" style="820" customWidth="1"/>
    <col min="9220" max="9220" width="7.625" style="820" customWidth="1"/>
    <col min="9221" max="9221" width="4.75" style="820" customWidth="1"/>
    <col min="9222" max="9222" width="4.25" style="820" customWidth="1"/>
    <col min="9223" max="9223" width="6" style="820" customWidth="1"/>
    <col min="9224" max="9224" width="4.25" style="820" customWidth="1"/>
    <col min="9225" max="9225" width="5.75" style="820" customWidth="1"/>
    <col min="9226" max="9226" width="5.25" style="820" customWidth="1"/>
    <col min="9227" max="9228" width="5.75" style="820" customWidth="1"/>
    <col min="9229" max="9250" width="10.25" style="820" customWidth="1"/>
    <col min="9251" max="9252" width="11.25" style="820" customWidth="1"/>
    <col min="9253" max="9253" width="8.875" style="820" customWidth="1"/>
    <col min="9254" max="9261" width="9" style="820" customWidth="1"/>
    <col min="9262" max="9472" width="9" style="820"/>
    <col min="9473" max="9473" width="5.25" style="820" customWidth="1"/>
    <col min="9474" max="9474" width="22.25" style="820" customWidth="1"/>
    <col min="9475" max="9475" width="10.25" style="820" customWidth="1"/>
    <col min="9476" max="9476" width="7.625" style="820" customWidth="1"/>
    <col min="9477" max="9477" width="4.75" style="820" customWidth="1"/>
    <col min="9478" max="9478" width="4.25" style="820" customWidth="1"/>
    <col min="9479" max="9479" width="6" style="820" customWidth="1"/>
    <col min="9480" max="9480" width="4.25" style="820" customWidth="1"/>
    <col min="9481" max="9481" width="5.75" style="820" customWidth="1"/>
    <col min="9482" max="9482" width="5.25" style="820" customWidth="1"/>
    <col min="9483" max="9484" width="5.75" style="820" customWidth="1"/>
    <col min="9485" max="9506" width="10.25" style="820" customWidth="1"/>
    <col min="9507" max="9508" width="11.25" style="820" customWidth="1"/>
    <col min="9509" max="9509" width="8.875" style="820" customWidth="1"/>
    <col min="9510" max="9517" width="9" style="820" customWidth="1"/>
    <col min="9518" max="9728" width="9" style="820"/>
    <col min="9729" max="9729" width="5.25" style="820" customWidth="1"/>
    <col min="9730" max="9730" width="22.25" style="820" customWidth="1"/>
    <col min="9731" max="9731" width="10.25" style="820" customWidth="1"/>
    <col min="9732" max="9732" width="7.625" style="820" customWidth="1"/>
    <col min="9733" max="9733" width="4.75" style="820" customWidth="1"/>
    <col min="9734" max="9734" width="4.25" style="820" customWidth="1"/>
    <col min="9735" max="9735" width="6" style="820" customWidth="1"/>
    <col min="9736" max="9736" width="4.25" style="820" customWidth="1"/>
    <col min="9737" max="9737" width="5.75" style="820" customWidth="1"/>
    <col min="9738" max="9738" width="5.25" style="820" customWidth="1"/>
    <col min="9739" max="9740" width="5.75" style="820" customWidth="1"/>
    <col min="9741" max="9762" width="10.25" style="820" customWidth="1"/>
    <col min="9763" max="9764" width="11.25" style="820" customWidth="1"/>
    <col min="9765" max="9765" width="8.875" style="820" customWidth="1"/>
    <col min="9766" max="9773" width="9" style="820" customWidth="1"/>
    <col min="9774" max="9984" width="9" style="820"/>
    <col min="9985" max="9985" width="5.25" style="820" customWidth="1"/>
    <col min="9986" max="9986" width="22.25" style="820" customWidth="1"/>
    <col min="9987" max="9987" width="10.25" style="820" customWidth="1"/>
    <col min="9988" max="9988" width="7.625" style="820" customWidth="1"/>
    <col min="9989" max="9989" width="4.75" style="820" customWidth="1"/>
    <col min="9990" max="9990" width="4.25" style="820" customWidth="1"/>
    <col min="9991" max="9991" width="6" style="820" customWidth="1"/>
    <col min="9992" max="9992" width="4.25" style="820" customWidth="1"/>
    <col min="9993" max="9993" width="5.75" style="820" customWidth="1"/>
    <col min="9994" max="9994" width="5.25" style="820" customWidth="1"/>
    <col min="9995" max="9996" width="5.75" style="820" customWidth="1"/>
    <col min="9997" max="10018" width="10.25" style="820" customWidth="1"/>
    <col min="10019" max="10020" width="11.25" style="820" customWidth="1"/>
    <col min="10021" max="10021" width="8.875" style="820" customWidth="1"/>
    <col min="10022" max="10029" width="9" style="820" customWidth="1"/>
    <col min="10030" max="10240" width="9" style="820"/>
    <col min="10241" max="10241" width="5.25" style="820" customWidth="1"/>
    <col min="10242" max="10242" width="22.25" style="820" customWidth="1"/>
    <col min="10243" max="10243" width="10.25" style="820" customWidth="1"/>
    <col min="10244" max="10244" width="7.625" style="820" customWidth="1"/>
    <col min="10245" max="10245" width="4.75" style="820" customWidth="1"/>
    <col min="10246" max="10246" width="4.25" style="820" customWidth="1"/>
    <col min="10247" max="10247" width="6" style="820" customWidth="1"/>
    <col min="10248" max="10248" width="4.25" style="820" customWidth="1"/>
    <col min="10249" max="10249" width="5.75" style="820" customWidth="1"/>
    <col min="10250" max="10250" width="5.25" style="820" customWidth="1"/>
    <col min="10251" max="10252" width="5.75" style="820" customWidth="1"/>
    <col min="10253" max="10274" width="10.25" style="820" customWidth="1"/>
    <col min="10275" max="10276" width="11.25" style="820" customWidth="1"/>
    <col min="10277" max="10277" width="8.875" style="820" customWidth="1"/>
    <col min="10278" max="10285" width="9" style="820" customWidth="1"/>
    <col min="10286" max="10496" width="9" style="820"/>
    <col min="10497" max="10497" width="5.25" style="820" customWidth="1"/>
    <col min="10498" max="10498" width="22.25" style="820" customWidth="1"/>
    <col min="10499" max="10499" width="10.25" style="820" customWidth="1"/>
    <col min="10500" max="10500" width="7.625" style="820" customWidth="1"/>
    <col min="10501" max="10501" width="4.75" style="820" customWidth="1"/>
    <col min="10502" max="10502" width="4.25" style="820" customWidth="1"/>
    <col min="10503" max="10503" width="6" style="820" customWidth="1"/>
    <col min="10504" max="10504" width="4.25" style="820" customWidth="1"/>
    <col min="10505" max="10505" width="5.75" style="820" customWidth="1"/>
    <col min="10506" max="10506" width="5.25" style="820" customWidth="1"/>
    <col min="10507" max="10508" width="5.75" style="820" customWidth="1"/>
    <col min="10509" max="10530" width="10.25" style="820" customWidth="1"/>
    <col min="10531" max="10532" width="11.25" style="820" customWidth="1"/>
    <col min="10533" max="10533" width="8.875" style="820" customWidth="1"/>
    <col min="10534" max="10541" width="9" style="820" customWidth="1"/>
    <col min="10542" max="10752" width="9" style="820"/>
    <col min="10753" max="10753" width="5.25" style="820" customWidth="1"/>
    <col min="10754" max="10754" width="22.25" style="820" customWidth="1"/>
    <col min="10755" max="10755" width="10.25" style="820" customWidth="1"/>
    <col min="10756" max="10756" width="7.625" style="820" customWidth="1"/>
    <col min="10757" max="10757" width="4.75" style="820" customWidth="1"/>
    <col min="10758" max="10758" width="4.25" style="820" customWidth="1"/>
    <col min="10759" max="10759" width="6" style="820" customWidth="1"/>
    <col min="10760" max="10760" width="4.25" style="820" customWidth="1"/>
    <col min="10761" max="10761" width="5.75" style="820" customWidth="1"/>
    <col min="10762" max="10762" width="5.25" style="820" customWidth="1"/>
    <col min="10763" max="10764" width="5.75" style="820" customWidth="1"/>
    <col min="10765" max="10786" width="10.25" style="820" customWidth="1"/>
    <col min="10787" max="10788" width="11.25" style="820" customWidth="1"/>
    <col min="10789" max="10789" width="8.875" style="820" customWidth="1"/>
    <col min="10790" max="10797" width="9" style="820" customWidth="1"/>
    <col min="10798" max="11008" width="9" style="820"/>
    <col min="11009" max="11009" width="5.25" style="820" customWidth="1"/>
    <col min="11010" max="11010" width="22.25" style="820" customWidth="1"/>
    <col min="11011" max="11011" width="10.25" style="820" customWidth="1"/>
    <col min="11012" max="11012" width="7.625" style="820" customWidth="1"/>
    <col min="11013" max="11013" width="4.75" style="820" customWidth="1"/>
    <col min="11014" max="11014" width="4.25" style="820" customWidth="1"/>
    <col min="11015" max="11015" width="6" style="820" customWidth="1"/>
    <col min="11016" max="11016" width="4.25" style="820" customWidth="1"/>
    <col min="11017" max="11017" width="5.75" style="820" customWidth="1"/>
    <col min="11018" max="11018" width="5.25" style="820" customWidth="1"/>
    <col min="11019" max="11020" width="5.75" style="820" customWidth="1"/>
    <col min="11021" max="11042" width="10.25" style="820" customWidth="1"/>
    <col min="11043" max="11044" width="11.25" style="820" customWidth="1"/>
    <col min="11045" max="11045" width="8.875" style="820" customWidth="1"/>
    <col min="11046" max="11053" width="9" style="820" customWidth="1"/>
    <col min="11054" max="11264" width="9" style="820"/>
    <col min="11265" max="11265" width="5.25" style="820" customWidth="1"/>
    <col min="11266" max="11266" width="22.25" style="820" customWidth="1"/>
    <col min="11267" max="11267" width="10.25" style="820" customWidth="1"/>
    <col min="11268" max="11268" width="7.625" style="820" customWidth="1"/>
    <col min="11269" max="11269" width="4.75" style="820" customWidth="1"/>
    <col min="11270" max="11270" width="4.25" style="820" customWidth="1"/>
    <col min="11271" max="11271" width="6" style="820" customWidth="1"/>
    <col min="11272" max="11272" width="4.25" style="820" customWidth="1"/>
    <col min="11273" max="11273" width="5.75" style="820" customWidth="1"/>
    <col min="11274" max="11274" width="5.25" style="820" customWidth="1"/>
    <col min="11275" max="11276" width="5.75" style="820" customWidth="1"/>
    <col min="11277" max="11298" width="10.25" style="820" customWidth="1"/>
    <col min="11299" max="11300" width="11.25" style="820" customWidth="1"/>
    <col min="11301" max="11301" width="8.875" style="820" customWidth="1"/>
    <col min="11302" max="11309" width="9" style="820" customWidth="1"/>
    <col min="11310" max="11520" width="9" style="820"/>
    <col min="11521" max="11521" width="5.25" style="820" customWidth="1"/>
    <col min="11522" max="11522" width="22.25" style="820" customWidth="1"/>
    <col min="11523" max="11523" width="10.25" style="820" customWidth="1"/>
    <col min="11524" max="11524" width="7.625" style="820" customWidth="1"/>
    <col min="11525" max="11525" width="4.75" style="820" customWidth="1"/>
    <col min="11526" max="11526" width="4.25" style="820" customWidth="1"/>
    <col min="11527" max="11527" width="6" style="820" customWidth="1"/>
    <col min="11528" max="11528" width="4.25" style="820" customWidth="1"/>
    <col min="11529" max="11529" width="5.75" style="820" customWidth="1"/>
    <col min="11530" max="11530" width="5.25" style="820" customWidth="1"/>
    <col min="11531" max="11532" width="5.75" style="820" customWidth="1"/>
    <col min="11533" max="11554" width="10.25" style="820" customWidth="1"/>
    <col min="11555" max="11556" width="11.25" style="820" customWidth="1"/>
    <col min="11557" max="11557" width="8.875" style="820" customWidth="1"/>
    <col min="11558" max="11565" width="9" style="820" customWidth="1"/>
    <col min="11566" max="11776" width="9" style="820"/>
    <col min="11777" max="11777" width="5.25" style="820" customWidth="1"/>
    <col min="11778" max="11778" width="22.25" style="820" customWidth="1"/>
    <col min="11779" max="11779" width="10.25" style="820" customWidth="1"/>
    <col min="11780" max="11780" width="7.625" style="820" customWidth="1"/>
    <col min="11781" max="11781" width="4.75" style="820" customWidth="1"/>
    <col min="11782" max="11782" width="4.25" style="820" customWidth="1"/>
    <col min="11783" max="11783" width="6" style="820" customWidth="1"/>
    <col min="11784" max="11784" width="4.25" style="820" customWidth="1"/>
    <col min="11785" max="11785" width="5.75" style="820" customWidth="1"/>
    <col min="11786" max="11786" width="5.25" style="820" customWidth="1"/>
    <col min="11787" max="11788" width="5.75" style="820" customWidth="1"/>
    <col min="11789" max="11810" width="10.25" style="820" customWidth="1"/>
    <col min="11811" max="11812" width="11.25" style="820" customWidth="1"/>
    <col min="11813" max="11813" width="8.875" style="820" customWidth="1"/>
    <col min="11814" max="11821" width="9" style="820" customWidth="1"/>
    <col min="11822" max="12032" width="9" style="820"/>
    <col min="12033" max="12033" width="5.25" style="820" customWidth="1"/>
    <col min="12034" max="12034" width="22.25" style="820" customWidth="1"/>
    <col min="12035" max="12035" width="10.25" style="820" customWidth="1"/>
    <col min="12036" max="12036" width="7.625" style="820" customWidth="1"/>
    <col min="12037" max="12037" width="4.75" style="820" customWidth="1"/>
    <col min="12038" max="12038" width="4.25" style="820" customWidth="1"/>
    <col min="12039" max="12039" width="6" style="820" customWidth="1"/>
    <col min="12040" max="12040" width="4.25" style="820" customWidth="1"/>
    <col min="12041" max="12041" width="5.75" style="820" customWidth="1"/>
    <col min="12042" max="12042" width="5.25" style="820" customWidth="1"/>
    <col min="12043" max="12044" width="5.75" style="820" customWidth="1"/>
    <col min="12045" max="12066" width="10.25" style="820" customWidth="1"/>
    <col min="12067" max="12068" width="11.25" style="820" customWidth="1"/>
    <col min="12069" max="12069" width="8.875" style="820" customWidth="1"/>
    <col min="12070" max="12077" width="9" style="820" customWidth="1"/>
    <col min="12078" max="12288" width="9" style="820"/>
    <col min="12289" max="12289" width="5.25" style="820" customWidth="1"/>
    <col min="12290" max="12290" width="22.25" style="820" customWidth="1"/>
    <col min="12291" max="12291" width="10.25" style="820" customWidth="1"/>
    <col min="12292" max="12292" width="7.625" style="820" customWidth="1"/>
    <col min="12293" max="12293" width="4.75" style="820" customWidth="1"/>
    <col min="12294" max="12294" width="4.25" style="820" customWidth="1"/>
    <col min="12295" max="12295" width="6" style="820" customWidth="1"/>
    <col min="12296" max="12296" width="4.25" style="820" customWidth="1"/>
    <col min="12297" max="12297" width="5.75" style="820" customWidth="1"/>
    <col min="12298" max="12298" width="5.25" style="820" customWidth="1"/>
    <col min="12299" max="12300" width="5.75" style="820" customWidth="1"/>
    <col min="12301" max="12322" width="10.25" style="820" customWidth="1"/>
    <col min="12323" max="12324" width="11.25" style="820" customWidth="1"/>
    <col min="12325" max="12325" width="8.875" style="820" customWidth="1"/>
    <col min="12326" max="12333" width="9" style="820" customWidth="1"/>
    <col min="12334" max="12544" width="9" style="820"/>
    <col min="12545" max="12545" width="5.25" style="820" customWidth="1"/>
    <col min="12546" max="12546" width="22.25" style="820" customWidth="1"/>
    <col min="12547" max="12547" width="10.25" style="820" customWidth="1"/>
    <col min="12548" max="12548" width="7.625" style="820" customWidth="1"/>
    <col min="12549" max="12549" width="4.75" style="820" customWidth="1"/>
    <col min="12550" max="12550" width="4.25" style="820" customWidth="1"/>
    <col min="12551" max="12551" width="6" style="820" customWidth="1"/>
    <col min="12552" max="12552" width="4.25" style="820" customWidth="1"/>
    <col min="12553" max="12553" width="5.75" style="820" customWidth="1"/>
    <col min="12554" max="12554" width="5.25" style="820" customWidth="1"/>
    <col min="12555" max="12556" width="5.75" style="820" customWidth="1"/>
    <col min="12557" max="12578" width="10.25" style="820" customWidth="1"/>
    <col min="12579" max="12580" width="11.25" style="820" customWidth="1"/>
    <col min="12581" max="12581" width="8.875" style="820" customWidth="1"/>
    <col min="12582" max="12589" width="9" style="820" customWidth="1"/>
    <col min="12590" max="12800" width="9" style="820"/>
    <col min="12801" max="12801" width="5.25" style="820" customWidth="1"/>
    <col min="12802" max="12802" width="22.25" style="820" customWidth="1"/>
    <col min="12803" max="12803" width="10.25" style="820" customWidth="1"/>
    <col min="12804" max="12804" width="7.625" style="820" customWidth="1"/>
    <col min="12805" max="12805" width="4.75" style="820" customWidth="1"/>
    <col min="12806" max="12806" width="4.25" style="820" customWidth="1"/>
    <col min="12807" max="12807" width="6" style="820" customWidth="1"/>
    <col min="12808" max="12808" width="4.25" style="820" customWidth="1"/>
    <col min="12809" max="12809" width="5.75" style="820" customWidth="1"/>
    <col min="12810" max="12810" width="5.25" style="820" customWidth="1"/>
    <col min="12811" max="12812" width="5.75" style="820" customWidth="1"/>
    <col min="12813" max="12834" width="10.25" style="820" customWidth="1"/>
    <col min="12835" max="12836" width="11.25" style="820" customWidth="1"/>
    <col min="12837" max="12837" width="8.875" style="820" customWidth="1"/>
    <col min="12838" max="12845" width="9" style="820" customWidth="1"/>
    <col min="12846" max="13056" width="9" style="820"/>
    <col min="13057" max="13057" width="5.25" style="820" customWidth="1"/>
    <col min="13058" max="13058" width="22.25" style="820" customWidth="1"/>
    <col min="13059" max="13059" width="10.25" style="820" customWidth="1"/>
    <col min="13060" max="13060" width="7.625" style="820" customWidth="1"/>
    <col min="13061" max="13061" width="4.75" style="820" customWidth="1"/>
    <col min="13062" max="13062" width="4.25" style="820" customWidth="1"/>
    <col min="13063" max="13063" width="6" style="820" customWidth="1"/>
    <col min="13064" max="13064" width="4.25" style="820" customWidth="1"/>
    <col min="13065" max="13065" width="5.75" style="820" customWidth="1"/>
    <col min="13066" max="13066" width="5.25" style="820" customWidth="1"/>
    <col min="13067" max="13068" width="5.75" style="820" customWidth="1"/>
    <col min="13069" max="13090" width="10.25" style="820" customWidth="1"/>
    <col min="13091" max="13092" width="11.25" style="820" customWidth="1"/>
    <col min="13093" max="13093" width="8.875" style="820" customWidth="1"/>
    <col min="13094" max="13101" width="9" style="820" customWidth="1"/>
    <col min="13102" max="13312" width="9" style="820"/>
    <col min="13313" max="13313" width="5.25" style="820" customWidth="1"/>
    <col min="13314" max="13314" width="22.25" style="820" customWidth="1"/>
    <col min="13315" max="13315" width="10.25" style="820" customWidth="1"/>
    <col min="13316" max="13316" width="7.625" style="820" customWidth="1"/>
    <col min="13317" max="13317" width="4.75" style="820" customWidth="1"/>
    <col min="13318" max="13318" width="4.25" style="820" customWidth="1"/>
    <col min="13319" max="13319" width="6" style="820" customWidth="1"/>
    <col min="13320" max="13320" width="4.25" style="820" customWidth="1"/>
    <col min="13321" max="13321" width="5.75" style="820" customWidth="1"/>
    <col min="13322" max="13322" width="5.25" style="820" customWidth="1"/>
    <col min="13323" max="13324" width="5.75" style="820" customWidth="1"/>
    <col min="13325" max="13346" width="10.25" style="820" customWidth="1"/>
    <col min="13347" max="13348" width="11.25" style="820" customWidth="1"/>
    <col min="13349" max="13349" width="8.875" style="820" customWidth="1"/>
    <col min="13350" max="13357" width="9" style="820" customWidth="1"/>
    <col min="13358" max="13568" width="9" style="820"/>
    <col min="13569" max="13569" width="5.25" style="820" customWidth="1"/>
    <col min="13570" max="13570" width="22.25" style="820" customWidth="1"/>
    <col min="13571" max="13571" width="10.25" style="820" customWidth="1"/>
    <col min="13572" max="13572" width="7.625" style="820" customWidth="1"/>
    <col min="13573" max="13573" width="4.75" style="820" customWidth="1"/>
    <col min="13574" max="13574" width="4.25" style="820" customWidth="1"/>
    <col min="13575" max="13575" width="6" style="820" customWidth="1"/>
    <col min="13576" max="13576" width="4.25" style="820" customWidth="1"/>
    <col min="13577" max="13577" width="5.75" style="820" customWidth="1"/>
    <col min="13578" max="13578" width="5.25" style="820" customWidth="1"/>
    <col min="13579" max="13580" width="5.75" style="820" customWidth="1"/>
    <col min="13581" max="13602" width="10.25" style="820" customWidth="1"/>
    <col min="13603" max="13604" width="11.25" style="820" customWidth="1"/>
    <col min="13605" max="13605" width="8.875" style="820" customWidth="1"/>
    <col min="13606" max="13613" width="9" style="820" customWidth="1"/>
    <col min="13614" max="13824" width="9" style="820"/>
    <col min="13825" max="13825" width="5.25" style="820" customWidth="1"/>
    <col min="13826" max="13826" width="22.25" style="820" customWidth="1"/>
    <col min="13827" max="13827" width="10.25" style="820" customWidth="1"/>
    <col min="13828" max="13828" width="7.625" style="820" customWidth="1"/>
    <col min="13829" max="13829" width="4.75" style="820" customWidth="1"/>
    <col min="13830" max="13830" width="4.25" style="820" customWidth="1"/>
    <col min="13831" max="13831" width="6" style="820" customWidth="1"/>
    <col min="13832" max="13832" width="4.25" style="820" customWidth="1"/>
    <col min="13833" max="13833" width="5.75" style="820" customWidth="1"/>
    <col min="13834" max="13834" width="5.25" style="820" customWidth="1"/>
    <col min="13835" max="13836" width="5.75" style="820" customWidth="1"/>
    <col min="13837" max="13858" width="10.25" style="820" customWidth="1"/>
    <col min="13859" max="13860" width="11.25" style="820" customWidth="1"/>
    <col min="13861" max="13861" width="8.875" style="820" customWidth="1"/>
    <col min="13862" max="13869" width="9" style="820" customWidth="1"/>
    <col min="13870" max="14080" width="9" style="820"/>
    <col min="14081" max="14081" width="5.25" style="820" customWidth="1"/>
    <col min="14082" max="14082" width="22.25" style="820" customWidth="1"/>
    <col min="14083" max="14083" width="10.25" style="820" customWidth="1"/>
    <col min="14084" max="14084" width="7.625" style="820" customWidth="1"/>
    <col min="14085" max="14085" width="4.75" style="820" customWidth="1"/>
    <col min="14086" max="14086" width="4.25" style="820" customWidth="1"/>
    <col min="14087" max="14087" width="6" style="820" customWidth="1"/>
    <col min="14088" max="14088" width="4.25" style="820" customWidth="1"/>
    <col min="14089" max="14089" width="5.75" style="820" customWidth="1"/>
    <col min="14090" max="14090" width="5.25" style="820" customWidth="1"/>
    <col min="14091" max="14092" width="5.75" style="820" customWidth="1"/>
    <col min="14093" max="14114" width="10.25" style="820" customWidth="1"/>
    <col min="14115" max="14116" width="11.25" style="820" customWidth="1"/>
    <col min="14117" max="14117" width="8.875" style="820" customWidth="1"/>
    <col min="14118" max="14125" width="9" style="820" customWidth="1"/>
    <col min="14126" max="14336" width="9" style="820"/>
    <col min="14337" max="14337" width="5.25" style="820" customWidth="1"/>
    <col min="14338" max="14338" width="22.25" style="820" customWidth="1"/>
    <col min="14339" max="14339" width="10.25" style="820" customWidth="1"/>
    <col min="14340" max="14340" width="7.625" style="820" customWidth="1"/>
    <col min="14341" max="14341" width="4.75" style="820" customWidth="1"/>
    <col min="14342" max="14342" width="4.25" style="820" customWidth="1"/>
    <col min="14343" max="14343" width="6" style="820" customWidth="1"/>
    <col min="14344" max="14344" width="4.25" style="820" customWidth="1"/>
    <col min="14345" max="14345" width="5.75" style="820" customWidth="1"/>
    <col min="14346" max="14346" width="5.25" style="820" customWidth="1"/>
    <col min="14347" max="14348" width="5.75" style="820" customWidth="1"/>
    <col min="14349" max="14370" width="10.25" style="820" customWidth="1"/>
    <col min="14371" max="14372" width="11.25" style="820" customWidth="1"/>
    <col min="14373" max="14373" width="8.875" style="820" customWidth="1"/>
    <col min="14374" max="14381" width="9" style="820" customWidth="1"/>
    <col min="14382" max="14592" width="9" style="820"/>
    <col min="14593" max="14593" width="5.25" style="820" customWidth="1"/>
    <col min="14594" max="14594" width="22.25" style="820" customWidth="1"/>
    <col min="14595" max="14595" width="10.25" style="820" customWidth="1"/>
    <col min="14596" max="14596" width="7.625" style="820" customWidth="1"/>
    <col min="14597" max="14597" width="4.75" style="820" customWidth="1"/>
    <col min="14598" max="14598" width="4.25" style="820" customWidth="1"/>
    <col min="14599" max="14599" width="6" style="820" customWidth="1"/>
    <col min="14600" max="14600" width="4.25" style="820" customWidth="1"/>
    <col min="14601" max="14601" width="5.75" style="820" customWidth="1"/>
    <col min="14602" max="14602" width="5.25" style="820" customWidth="1"/>
    <col min="14603" max="14604" width="5.75" style="820" customWidth="1"/>
    <col min="14605" max="14626" width="10.25" style="820" customWidth="1"/>
    <col min="14627" max="14628" width="11.25" style="820" customWidth="1"/>
    <col min="14629" max="14629" width="8.875" style="820" customWidth="1"/>
    <col min="14630" max="14637" width="9" style="820" customWidth="1"/>
    <col min="14638" max="14848" width="9" style="820"/>
    <col min="14849" max="14849" width="5.25" style="820" customWidth="1"/>
    <col min="14850" max="14850" width="22.25" style="820" customWidth="1"/>
    <col min="14851" max="14851" width="10.25" style="820" customWidth="1"/>
    <col min="14852" max="14852" width="7.625" style="820" customWidth="1"/>
    <col min="14853" max="14853" width="4.75" style="820" customWidth="1"/>
    <col min="14854" max="14854" width="4.25" style="820" customWidth="1"/>
    <col min="14855" max="14855" width="6" style="820" customWidth="1"/>
    <col min="14856" max="14856" width="4.25" style="820" customWidth="1"/>
    <col min="14857" max="14857" width="5.75" style="820" customWidth="1"/>
    <col min="14858" max="14858" width="5.25" style="820" customWidth="1"/>
    <col min="14859" max="14860" width="5.75" style="820" customWidth="1"/>
    <col min="14861" max="14882" width="10.25" style="820" customWidth="1"/>
    <col min="14883" max="14884" width="11.25" style="820" customWidth="1"/>
    <col min="14885" max="14885" width="8.875" style="820" customWidth="1"/>
    <col min="14886" max="14893" width="9" style="820" customWidth="1"/>
    <col min="14894" max="15104" width="9" style="820"/>
    <col min="15105" max="15105" width="5.25" style="820" customWidth="1"/>
    <col min="15106" max="15106" width="22.25" style="820" customWidth="1"/>
    <col min="15107" max="15107" width="10.25" style="820" customWidth="1"/>
    <col min="15108" max="15108" width="7.625" style="820" customWidth="1"/>
    <col min="15109" max="15109" width="4.75" style="820" customWidth="1"/>
    <col min="15110" max="15110" width="4.25" style="820" customWidth="1"/>
    <col min="15111" max="15111" width="6" style="820" customWidth="1"/>
    <col min="15112" max="15112" width="4.25" style="820" customWidth="1"/>
    <col min="15113" max="15113" width="5.75" style="820" customWidth="1"/>
    <col min="15114" max="15114" width="5.25" style="820" customWidth="1"/>
    <col min="15115" max="15116" width="5.75" style="820" customWidth="1"/>
    <col min="15117" max="15138" width="10.25" style="820" customWidth="1"/>
    <col min="15139" max="15140" width="11.25" style="820" customWidth="1"/>
    <col min="15141" max="15141" width="8.875" style="820" customWidth="1"/>
    <col min="15142" max="15149" width="9" style="820" customWidth="1"/>
    <col min="15150" max="15360" width="9" style="820"/>
    <col min="15361" max="15361" width="5.25" style="820" customWidth="1"/>
    <col min="15362" max="15362" width="22.25" style="820" customWidth="1"/>
    <col min="15363" max="15363" width="10.25" style="820" customWidth="1"/>
    <col min="15364" max="15364" width="7.625" style="820" customWidth="1"/>
    <col min="15365" max="15365" width="4.75" style="820" customWidth="1"/>
    <col min="15366" max="15366" width="4.25" style="820" customWidth="1"/>
    <col min="15367" max="15367" width="6" style="820" customWidth="1"/>
    <col min="15368" max="15368" width="4.25" style="820" customWidth="1"/>
    <col min="15369" max="15369" width="5.75" style="820" customWidth="1"/>
    <col min="15370" max="15370" width="5.25" style="820" customWidth="1"/>
    <col min="15371" max="15372" width="5.75" style="820" customWidth="1"/>
    <col min="15373" max="15394" width="10.25" style="820" customWidth="1"/>
    <col min="15395" max="15396" width="11.25" style="820" customWidth="1"/>
    <col min="15397" max="15397" width="8.875" style="820" customWidth="1"/>
    <col min="15398" max="15405" width="9" style="820" customWidth="1"/>
    <col min="15406" max="15616" width="9" style="820"/>
    <col min="15617" max="15617" width="5.25" style="820" customWidth="1"/>
    <col min="15618" max="15618" width="22.25" style="820" customWidth="1"/>
    <col min="15619" max="15619" width="10.25" style="820" customWidth="1"/>
    <col min="15620" max="15620" width="7.625" style="820" customWidth="1"/>
    <col min="15621" max="15621" width="4.75" style="820" customWidth="1"/>
    <col min="15622" max="15622" width="4.25" style="820" customWidth="1"/>
    <col min="15623" max="15623" width="6" style="820" customWidth="1"/>
    <col min="15624" max="15624" width="4.25" style="820" customWidth="1"/>
    <col min="15625" max="15625" width="5.75" style="820" customWidth="1"/>
    <col min="15626" max="15626" width="5.25" style="820" customWidth="1"/>
    <col min="15627" max="15628" width="5.75" style="820" customWidth="1"/>
    <col min="15629" max="15650" width="10.25" style="820" customWidth="1"/>
    <col min="15651" max="15652" width="11.25" style="820" customWidth="1"/>
    <col min="15653" max="15653" width="8.875" style="820" customWidth="1"/>
    <col min="15654" max="15661" width="9" style="820" customWidth="1"/>
    <col min="15662" max="15872" width="9" style="820"/>
    <col min="15873" max="15873" width="5.25" style="820" customWidth="1"/>
    <col min="15874" max="15874" width="22.25" style="820" customWidth="1"/>
    <col min="15875" max="15875" width="10.25" style="820" customWidth="1"/>
    <col min="15876" max="15876" width="7.625" style="820" customWidth="1"/>
    <col min="15877" max="15877" width="4.75" style="820" customWidth="1"/>
    <col min="15878" max="15878" width="4.25" style="820" customWidth="1"/>
    <col min="15879" max="15879" width="6" style="820" customWidth="1"/>
    <col min="15880" max="15880" width="4.25" style="820" customWidth="1"/>
    <col min="15881" max="15881" width="5.75" style="820" customWidth="1"/>
    <col min="15882" max="15882" width="5.25" style="820" customWidth="1"/>
    <col min="15883" max="15884" width="5.75" style="820" customWidth="1"/>
    <col min="15885" max="15906" width="10.25" style="820" customWidth="1"/>
    <col min="15907" max="15908" width="11.25" style="820" customWidth="1"/>
    <col min="15909" max="15909" width="8.875" style="820" customWidth="1"/>
    <col min="15910" max="15917" width="9" style="820" customWidth="1"/>
    <col min="15918" max="16128" width="9" style="820"/>
    <col min="16129" max="16129" width="5.25" style="820" customWidth="1"/>
    <col min="16130" max="16130" width="22.25" style="820" customWidth="1"/>
    <col min="16131" max="16131" width="10.25" style="820" customWidth="1"/>
    <col min="16132" max="16132" width="7.625" style="820" customWidth="1"/>
    <col min="16133" max="16133" width="4.75" style="820" customWidth="1"/>
    <col min="16134" max="16134" width="4.25" style="820" customWidth="1"/>
    <col min="16135" max="16135" width="6" style="820" customWidth="1"/>
    <col min="16136" max="16136" width="4.25" style="820" customWidth="1"/>
    <col min="16137" max="16137" width="5.75" style="820" customWidth="1"/>
    <col min="16138" max="16138" width="5.25" style="820" customWidth="1"/>
    <col min="16139" max="16140" width="5.75" style="820" customWidth="1"/>
    <col min="16141" max="16162" width="10.25" style="820" customWidth="1"/>
    <col min="16163" max="16164" width="11.25" style="820" customWidth="1"/>
    <col min="16165" max="16165" width="8.875" style="820" customWidth="1"/>
    <col min="16166" max="16173" width="9" style="820" customWidth="1"/>
    <col min="16174" max="16384" width="9" style="820"/>
  </cols>
  <sheetData>
    <row r="1" spans="1:39" hidden="1">
      <c r="A1" s="497" t="s">
        <v>1585</v>
      </c>
      <c r="B1" s="497"/>
      <c r="C1" s="497"/>
      <c r="U1" s="98"/>
      <c r="V1" s="98"/>
      <c r="W1" s="98"/>
      <c r="X1" s="98"/>
      <c r="Y1" s="500"/>
      <c r="Z1" s="500"/>
      <c r="AA1" s="500"/>
      <c r="AB1" s="500"/>
      <c r="AC1" s="500"/>
      <c r="AD1" s="500"/>
      <c r="AE1" s="98"/>
      <c r="AF1" s="98"/>
    </row>
    <row r="2" spans="1:39" hidden="1">
      <c r="A2" s="497" t="s">
        <v>1586</v>
      </c>
      <c r="B2" s="497"/>
      <c r="C2" s="497"/>
      <c r="S2" s="497"/>
    </row>
    <row r="3" spans="1:39" hidden="1">
      <c r="A3" s="497" t="s">
        <v>1587</v>
      </c>
      <c r="B3" s="497"/>
      <c r="C3" s="497"/>
      <c r="S3" s="497"/>
    </row>
    <row r="4" spans="1:39" hidden="1">
      <c r="A4" s="5051" t="s">
        <v>463</v>
      </c>
      <c r="B4" s="5055" t="s">
        <v>0</v>
      </c>
      <c r="C4" s="787"/>
      <c r="D4" s="5059" t="s">
        <v>17</v>
      </c>
      <c r="E4" s="5062" t="s">
        <v>18</v>
      </c>
      <c r="F4" s="5063"/>
      <c r="G4" s="5063"/>
      <c r="H4" s="5063"/>
      <c r="I4" s="5063"/>
      <c r="J4" s="5063"/>
      <c r="K4" s="5063"/>
      <c r="L4" s="5064"/>
      <c r="M4" s="5068" t="s">
        <v>1588</v>
      </c>
      <c r="N4" s="5069"/>
      <c r="O4" s="5069" t="s">
        <v>1589</v>
      </c>
      <c r="P4" s="5069"/>
      <c r="Q4" s="5069" t="s">
        <v>1590</v>
      </c>
      <c r="R4" s="5069"/>
      <c r="S4" s="5069" t="s">
        <v>1591</v>
      </c>
      <c r="T4" s="5069"/>
      <c r="U4" s="5070" t="s">
        <v>467</v>
      </c>
      <c r="V4" s="5070"/>
      <c r="W4" s="5070" t="s">
        <v>1592</v>
      </c>
      <c r="X4" s="5070"/>
      <c r="Y4" s="5069" t="s">
        <v>1593</v>
      </c>
      <c r="Z4" s="5081"/>
      <c r="AA4" s="5091" t="s">
        <v>465</v>
      </c>
      <c r="AB4" s="5070"/>
      <c r="AC4" s="5069" t="s">
        <v>1594</v>
      </c>
      <c r="AD4" s="5069"/>
      <c r="AE4" s="5070" t="s">
        <v>1592</v>
      </c>
      <c r="AF4" s="5070"/>
      <c r="AG4" s="5069" t="s">
        <v>1595</v>
      </c>
      <c r="AH4" s="5069"/>
      <c r="AI4" s="5069" t="s">
        <v>1596</v>
      </c>
      <c r="AJ4" s="5081"/>
      <c r="AK4" s="821"/>
      <c r="AL4" s="821"/>
      <c r="AM4" s="822"/>
    </row>
    <row r="5" spans="1:39" hidden="1">
      <c r="A5" s="5052"/>
      <c r="B5" s="5056"/>
      <c r="C5" s="814"/>
      <c r="D5" s="5060"/>
      <c r="E5" s="5065"/>
      <c r="F5" s="5066"/>
      <c r="G5" s="5066"/>
      <c r="H5" s="5066"/>
      <c r="I5" s="5066"/>
      <c r="J5" s="5066"/>
      <c r="K5" s="5066"/>
      <c r="L5" s="5067"/>
      <c r="M5" s="5082" t="s">
        <v>104</v>
      </c>
      <c r="N5" s="5083"/>
      <c r="O5" s="5083" t="s">
        <v>75</v>
      </c>
      <c r="P5" s="5083"/>
      <c r="Q5" s="5083" t="s">
        <v>25</v>
      </c>
      <c r="R5" s="5083"/>
      <c r="S5" s="5083" t="s">
        <v>1597</v>
      </c>
      <c r="T5" s="5083"/>
      <c r="U5" s="5084" t="s">
        <v>83</v>
      </c>
      <c r="V5" s="5086"/>
      <c r="W5" s="5084" t="s">
        <v>100</v>
      </c>
      <c r="X5" s="5086"/>
      <c r="Y5" s="5083" t="s">
        <v>103</v>
      </c>
      <c r="Z5" s="5090"/>
      <c r="AA5" s="5088" t="s">
        <v>102</v>
      </c>
      <c r="AB5" s="5089"/>
      <c r="AC5" s="5083" t="s">
        <v>101</v>
      </c>
      <c r="AD5" s="5083"/>
      <c r="AE5" s="5084" t="s">
        <v>100</v>
      </c>
      <c r="AF5" s="5086"/>
      <c r="AG5" s="5083" t="s">
        <v>83</v>
      </c>
      <c r="AH5" s="5083"/>
      <c r="AI5" s="5083" t="s">
        <v>27</v>
      </c>
      <c r="AJ5" s="5090"/>
      <c r="AK5" s="821"/>
      <c r="AL5" s="821"/>
      <c r="AM5" s="822"/>
    </row>
    <row r="6" spans="1:39" hidden="1">
      <c r="A6" s="5053"/>
      <c r="B6" s="5057"/>
      <c r="C6" s="814" t="s">
        <v>94</v>
      </c>
      <c r="D6" s="5060" t="s">
        <v>35</v>
      </c>
      <c r="E6" s="5072" t="s">
        <v>49</v>
      </c>
      <c r="F6" s="5073"/>
      <c r="G6" s="5073"/>
      <c r="H6" s="5074"/>
      <c r="I6" s="5072" t="s">
        <v>19</v>
      </c>
      <c r="J6" s="5073"/>
      <c r="K6" s="5073"/>
      <c r="L6" s="5074"/>
      <c r="M6" s="808" t="s">
        <v>1598</v>
      </c>
      <c r="N6" s="809" t="s">
        <v>1</v>
      </c>
      <c r="O6" s="809" t="s">
        <v>1598</v>
      </c>
      <c r="P6" s="809" t="s">
        <v>1</v>
      </c>
      <c r="Q6" s="809" t="s">
        <v>1598</v>
      </c>
      <c r="R6" s="809" t="s">
        <v>1</v>
      </c>
      <c r="S6" s="809" t="s">
        <v>1598</v>
      </c>
      <c r="T6" s="809" t="s">
        <v>1</v>
      </c>
      <c r="U6" s="788" t="s">
        <v>1598</v>
      </c>
      <c r="V6" s="788" t="s">
        <v>1</v>
      </c>
      <c r="W6" s="788" t="s">
        <v>1598</v>
      </c>
      <c r="X6" s="788" t="s">
        <v>1</v>
      </c>
      <c r="Y6" s="809" t="s">
        <v>1598</v>
      </c>
      <c r="Z6" s="812" t="s">
        <v>1</v>
      </c>
      <c r="AA6" s="792" t="s">
        <v>1598</v>
      </c>
      <c r="AB6" s="809" t="s">
        <v>1</v>
      </c>
      <c r="AC6" s="809" t="s">
        <v>1598</v>
      </c>
      <c r="AD6" s="809" t="s">
        <v>1</v>
      </c>
      <c r="AE6" s="788" t="s">
        <v>1598</v>
      </c>
      <c r="AF6" s="788" t="s">
        <v>1</v>
      </c>
      <c r="AG6" s="809" t="s">
        <v>1598</v>
      </c>
      <c r="AH6" s="809" t="s">
        <v>1</v>
      </c>
      <c r="AI6" s="809" t="s">
        <v>1598</v>
      </c>
      <c r="AJ6" s="812" t="s">
        <v>1</v>
      </c>
      <c r="AK6" s="821"/>
      <c r="AL6" s="821"/>
      <c r="AM6" s="822"/>
    </row>
    <row r="7" spans="1:39" hidden="1">
      <c r="A7" s="5053"/>
      <c r="B7" s="5057"/>
      <c r="C7" s="814"/>
      <c r="D7" s="5060"/>
      <c r="E7" s="5075"/>
      <c r="F7" s="5076"/>
      <c r="G7" s="5076"/>
      <c r="H7" s="5077"/>
      <c r="I7" s="5075"/>
      <c r="J7" s="5076"/>
      <c r="K7" s="5076"/>
      <c r="L7" s="5077"/>
      <c r="M7" s="808" t="s">
        <v>1599</v>
      </c>
      <c r="N7" s="792" t="s">
        <v>1599</v>
      </c>
      <c r="O7" s="809" t="s">
        <v>1600</v>
      </c>
      <c r="P7" s="809" t="s">
        <v>1601</v>
      </c>
      <c r="Q7" s="809" t="s">
        <v>474</v>
      </c>
      <c r="R7" s="809" t="s">
        <v>1602</v>
      </c>
      <c r="S7" s="809" t="s">
        <v>1602</v>
      </c>
      <c r="T7" s="788" t="s">
        <v>471</v>
      </c>
      <c r="U7" s="788" t="s">
        <v>1603</v>
      </c>
      <c r="V7" s="809" t="s">
        <v>1602</v>
      </c>
      <c r="W7" s="809" t="s">
        <v>1602</v>
      </c>
      <c r="X7" s="788" t="s">
        <v>471</v>
      </c>
      <c r="Y7" s="809" t="s">
        <v>11</v>
      </c>
      <c r="Z7" s="812" t="s">
        <v>11</v>
      </c>
      <c r="AA7" s="792" t="s">
        <v>1600</v>
      </c>
      <c r="AB7" s="809" t="s">
        <v>1604</v>
      </c>
      <c r="AC7" s="809" t="s">
        <v>1605</v>
      </c>
      <c r="AD7" s="809" t="s">
        <v>474</v>
      </c>
      <c r="AE7" s="809" t="s">
        <v>474</v>
      </c>
      <c r="AF7" s="809" t="s">
        <v>474</v>
      </c>
      <c r="AG7" s="809" t="s">
        <v>1602</v>
      </c>
      <c r="AH7" s="809" t="s">
        <v>1602</v>
      </c>
      <c r="AI7" s="809" t="s">
        <v>11</v>
      </c>
      <c r="AJ7" s="812" t="s">
        <v>11</v>
      </c>
      <c r="AK7" s="821"/>
      <c r="AL7" s="821"/>
      <c r="AM7" s="822"/>
    </row>
    <row r="8" spans="1:39" ht="15.75" hidden="1" thickBot="1">
      <c r="A8" s="5054"/>
      <c r="B8" s="5058"/>
      <c r="C8" s="815"/>
      <c r="D8" s="5061"/>
      <c r="E8" s="5078"/>
      <c r="F8" s="5079"/>
      <c r="G8" s="5079"/>
      <c r="H8" s="5080"/>
      <c r="I8" s="5078"/>
      <c r="J8" s="5079"/>
      <c r="K8" s="5079"/>
      <c r="L8" s="5080"/>
      <c r="M8" s="823" t="s">
        <v>1606</v>
      </c>
      <c r="N8" s="824" t="s">
        <v>1607</v>
      </c>
      <c r="O8" s="824" t="s">
        <v>1607</v>
      </c>
      <c r="P8" s="824" t="s">
        <v>1608</v>
      </c>
      <c r="Q8" s="824" t="s">
        <v>1609</v>
      </c>
      <c r="R8" s="824" t="s">
        <v>1610</v>
      </c>
      <c r="S8" s="824" t="s">
        <v>1611</v>
      </c>
      <c r="T8" s="824" t="s">
        <v>1612</v>
      </c>
      <c r="U8" s="824" t="s">
        <v>1613</v>
      </c>
      <c r="V8" s="824" t="s">
        <v>1606</v>
      </c>
      <c r="W8" s="824" t="s">
        <v>1609</v>
      </c>
      <c r="X8" s="824" t="s">
        <v>1614</v>
      </c>
      <c r="Y8" s="824" t="s">
        <v>1612</v>
      </c>
      <c r="Z8" s="825" t="s">
        <v>1615</v>
      </c>
      <c r="AA8" s="826" t="s">
        <v>1616</v>
      </c>
      <c r="AB8" s="824" t="s">
        <v>1609</v>
      </c>
      <c r="AC8" s="824" t="s">
        <v>1617</v>
      </c>
      <c r="AD8" s="824" t="s">
        <v>1618</v>
      </c>
      <c r="AE8" s="824" t="s">
        <v>1619</v>
      </c>
      <c r="AF8" s="824" t="s">
        <v>1620</v>
      </c>
      <c r="AG8" s="824" t="s">
        <v>1608</v>
      </c>
      <c r="AH8" s="824" t="s">
        <v>1621</v>
      </c>
      <c r="AI8" s="824" t="s">
        <v>45</v>
      </c>
      <c r="AJ8" s="825" t="s">
        <v>70</v>
      </c>
      <c r="AK8" s="821"/>
      <c r="AL8" s="821"/>
      <c r="AM8" s="822"/>
    </row>
    <row r="9" spans="1:39" ht="15.75" hidden="1" thickBot="1">
      <c r="A9" s="827">
        <v>5</v>
      </c>
      <c r="B9" s="813" t="s">
        <v>228</v>
      </c>
      <c r="C9" s="828" t="s">
        <v>96</v>
      </c>
      <c r="D9" s="812" t="s">
        <v>227</v>
      </c>
      <c r="E9" s="829">
        <v>120</v>
      </c>
      <c r="F9" s="806" t="s">
        <v>47</v>
      </c>
      <c r="G9" s="830">
        <v>120</v>
      </c>
      <c r="H9" s="807" t="s">
        <v>48</v>
      </c>
      <c r="I9" s="806" t="s">
        <v>47</v>
      </c>
      <c r="J9" s="831">
        <v>122</v>
      </c>
      <c r="K9" s="832" t="s">
        <v>48</v>
      </c>
      <c r="L9" s="833">
        <v>122</v>
      </c>
      <c r="M9" s="834">
        <v>42403</v>
      </c>
      <c r="N9" s="834">
        <v>42403</v>
      </c>
      <c r="O9" s="834">
        <v>42404</v>
      </c>
      <c r="P9" s="834">
        <v>42405</v>
      </c>
      <c r="Q9" s="834">
        <v>42408</v>
      </c>
      <c r="R9" s="834">
        <v>42409</v>
      </c>
      <c r="S9" s="834">
        <v>42409</v>
      </c>
      <c r="T9" s="834">
        <v>42410</v>
      </c>
      <c r="U9" s="834">
        <v>42415</v>
      </c>
      <c r="V9" s="834">
        <v>42416</v>
      </c>
      <c r="W9" s="834">
        <v>42416</v>
      </c>
      <c r="X9" s="834">
        <v>42417</v>
      </c>
      <c r="Y9" s="834">
        <v>42417</v>
      </c>
      <c r="Z9" s="834">
        <v>42417</v>
      </c>
      <c r="AA9" s="834">
        <v>42425</v>
      </c>
      <c r="AB9" s="834">
        <v>42427</v>
      </c>
      <c r="AC9" s="834">
        <v>42428</v>
      </c>
      <c r="AD9" s="834">
        <v>42429</v>
      </c>
      <c r="AE9" s="834">
        <v>42436</v>
      </c>
      <c r="AF9" s="834">
        <v>42436</v>
      </c>
      <c r="AG9" s="834">
        <v>42437</v>
      </c>
      <c r="AH9" s="834">
        <v>42437</v>
      </c>
      <c r="AI9" s="834">
        <v>42445</v>
      </c>
      <c r="AJ9" s="835">
        <v>42445</v>
      </c>
      <c r="AK9" s="836"/>
    </row>
    <row r="10" spans="1:39" ht="15.75" hidden="1" thickBot="1">
      <c r="A10" s="837">
        <v>6</v>
      </c>
      <c r="B10" s="5107" t="s">
        <v>260</v>
      </c>
      <c r="C10" s="5108"/>
      <c r="D10" s="5108"/>
      <c r="E10" s="5108"/>
      <c r="F10" s="5108"/>
      <c r="G10" s="5108"/>
      <c r="H10" s="5108"/>
      <c r="I10" s="5108"/>
      <c r="J10" s="5108"/>
      <c r="K10" s="5108"/>
      <c r="L10" s="5109"/>
      <c r="M10" s="838"/>
      <c r="N10" s="838"/>
      <c r="O10" s="838"/>
      <c r="P10" s="838"/>
      <c r="Q10" s="838"/>
      <c r="R10" s="838"/>
      <c r="S10" s="838"/>
      <c r="T10" s="838"/>
      <c r="U10" s="838"/>
      <c r="V10" s="838"/>
      <c r="W10" s="838"/>
      <c r="X10" s="838"/>
      <c r="Y10" s="838"/>
      <c r="Z10" s="838"/>
      <c r="AA10" s="838"/>
      <c r="AB10" s="838"/>
      <c r="AC10" s="838"/>
      <c r="AD10" s="838"/>
      <c r="AE10" s="838"/>
      <c r="AF10" s="838"/>
      <c r="AG10" s="838"/>
      <c r="AH10" s="838"/>
      <c r="AI10" s="838"/>
      <c r="AJ10" s="839"/>
    </row>
    <row r="11" spans="1:39" ht="15.75" hidden="1" thickBot="1">
      <c r="A11" s="840">
        <v>7</v>
      </c>
      <c r="B11" s="840" t="s">
        <v>261</v>
      </c>
      <c r="C11" s="841" t="s">
        <v>96</v>
      </c>
      <c r="D11" s="812" t="s">
        <v>262</v>
      </c>
      <c r="E11" s="842">
        <v>21</v>
      </c>
      <c r="F11" s="809" t="s">
        <v>47</v>
      </c>
      <c r="G11" s="843">
        <v>21</v>
      </c>
      <c r="H11" s="812" t="s">
        <v>48</v>
      </c>
      <c r="I11" s="844" t="s">
        <v>47</v>
      </c>
      <c r="J11" s="844">
        <v>21</v>
      </c>
      <c r="K11" s="843" t="s">
        <v>48</v>
      </c>
      <c r="L11" s="845">
        <v>21</v>
      </c>
      <c r="M11" s="834">
        <v>42417</v>
      </c>
      <c r="N11" s="834">
        <v>42417</v>
      </c>
      <c r="O11" s="834">
        <v>42418</v>
      </c>
      <c r="P11" s="834">
        <v>42419</v>
      </c>
      <c r="Q11" s="834">
        <v>42422</v>
      </c>
      <c r="R11" s="834">
        <v>42423</v>
      </c>
      <c r="S11" s="834">
        <v>42423</v>
      </c>
      <c r="T11" s="834">
        <v>42424</v>
      </c>
      <c r="U11" s="834">
        <v>42429</v>
      </c>
      <c r="V11" s="834">
        <v>42430</v>
      </c>
      <c r="W11" s="834">
        <v>42430</v>
      </c>
      <c r="X11" s="834">
        <v>42431</v>
      </c>
      <c r="Y11" s="834">
        <v>42431</v>
      </c>
      <c r="Z11" s="834">
        <v>42431</v>
      </c>
      <c r="AA11" s="834">
        <v>42439</v>
      </c>
      <c r="AB11" s="834">
        <v>42441</v>
      </c>
      <c r="AC11" s="834">
        <v>42442</v>
      </c>
      <c r="AD11" s="834">
        <v>42443</v>
      </c>
      <c r="AE11" s="834">
        <v>42450</v>
      </c>
      <c r="AF11" s="834">
        <v>42450</v>
      </c>
      <c r="AG11" s="834">
        <v>42451</v>
      </c>
      <c r="AH11" s="834">
        <v>42451</v>
      </c>
      <c r="AI11" s="834">
        <v>42459</v>
      </c>
      <c r="AJ11" s="846">
        <v>42459</v>
      </c>
      <c r="AK11" s="847" t="s">
        <v>263</v>
      </c>
    </row>
    <row r="12" spans="1:39" ht="15.75" hidden="1" thickBot="1">
      <c r="A12" s="840">
        <v>8</v>
      </c>
      <c r="B12" s="840" t="s">
        <v>251</v>
      </c>
      <c r="C12" s="841" t="s">
        <v>357</v>
      </c>
      <c r="D12" s="812" t="s">
        <v>252</v>
      </c>
      <c r="E12" s="842">
        <v>16</v>
      </c>
      <c r="F12" s="809" t="s">
        <v>47</v>
      </c>
      <c r="G12" s="843">
        <v>16</v>
      </c>
      <c r="H12" s="812" t="s">
        <v>48</v>
      </c>
      <c r="I12" s="848">
        <v>16</v>
      </c>
      <c r="J12" s="809" t="s">
        <v>47</v>
      </c>
      <c r="K12" s="848">
        <v>16</v>
      </c>
      <c r="L12" s="812" t="s">
        <v>48</v>
      </c>
      <c r="M12" s="834">
        <v>42424</v>
      </c>
      <c r="N12" s="834">
        <v>42424</v>
      </c>
      <c r="O12" s="834">
        <v>42425</v>
      </c>
      <c r="P12" s="834">
        <v>42426</v>
      </c>
      <c r="Q12" s="834">
        <v>42429</v>
      </c>
      <c r="R12" s="834">
        <v>42430</v>
      </c>
      <c r="S12" s="834">
        <v>42430</v>
      </c>
      <c r="T12" s="834">
        <v>42431</v>
      </c>
      <c r="U12" s="834">
        <v>42436</v>
      </c>
      <c r="V12" s="834">
        <v>42437</v>
      </c>
      <c r="W12" s="834">
        <v>42437</v>
      </c>
      <c r="X12" s="834">
        <v>42438</v>
      </c>
      <c r="Y12" s="834">
        <v>42438</v>
      </c>
      <c r="Z12" s="834">
        <v>42438</v>
      </c>
      <c r="AA12" s="834">
        <v>42446</v>
      </c>
      <c r="AB12" s="834">
        <v>42448</v>
      </c>
      <c r="AC12" s="834">
        <v>42449</v>
      </c>
      <c r="AD12" s="834">
        <v>42450</v>
      </c>
      <c r="AE12" s="834">
        <v>42457</v>
      </c>
      <c r="AF12" s="834">
        <v>42457</v>
      </c>
      <c r="AG12" s="834">
        <v>42458</v>
      </c>
      <c r="AH12" s="834">
        <v>42458</v>
      </c>
      <c r="AI12" s="834">
        <v>42466</v>
      </c>
      <c r="AJ12" s="835">
        <v>42466</v>
      </c>
    </row>
    <row r="13" spans="1:39" ht="15.75" hidden="1" thickBot="1">
      <c r="A13" s="840">
        <v>9</v>
      </c>
      <c r="B13" s="840" t="s">
        <v>1622</v>
      </c>
      <c r="C13" s="841" t="s">
        <v>98</v>
      </c>
      <c r="D13" s="812" t="s">
        <v>137</v>
      </c>
      <c r="E13" s="842">
        <v>42</v>
      </c>
      <c r="F13" s="809" t="s">
        <v>47</v>
      </c>
      <c r="G13" s="843">
        <v>42</v>
      </c>
      <c r="H13" s="812" t="s">
        <v>48</v>
      </c>
      <c r="I13" s="848">
        <v>42</v>
      </c>
      <c r="J13" s="809" t="s">
        <v>47</v>
      </c>
      <c r="K13" s="848">
        <v>42</v>
      </c>
      <c r="L13" s="812" t="s">
        <v>48</v>
      </c>
      <c r="M13" s="834">
        <v>42431</v>
      </c>
      <c r="N13" s="834">
        <v>42431</v>
      </c>
      <c r="O13" s="834">
        <v>42432</v>
      </c>
      <c r="P13" s="834">
        <v>42433</v>
      </c>
      <c r="Q13" s="834">
        <v>42436</v>
      </c>
      <c r="R13" s="834">
        <v>42437</v>
      </c>
      <c r="S13" s="834">
        <v>42437</v>
      </c>
      <c r="T13" s="834">
        <v>42438</v>
      </c>
      <c r="U13" s="834">
        <v>42443</v>
      </c>
      <c r="V13" s="834">
        <v>42444</v>
      </c>
      <c r="W13" s="834">
        <v>42444</v>
      </c>
      <c r="X13" s="834">
        <v>42445</v>
      </c>
      <c r="Y13" s="834">
        <v>42445</v>
      </c>
      <c r="Z13" s="834">
        <v>42445</v>
      </c>
      <c r="AA13" s="834">
        <v>42453</v>
      </c>
      <c r="AB13" s="834">
        <v>42455</v>
      </c>
      <c r="AC13" s="834">
        <v>42456</v>
      </c>
      <c r="AD13" s="834">
        <v>42457</v>
      </c>
      <c r="AE13" s="834">
        <v>42464</v>
      </c>
      <c r="AF13" s="834">
        <v>42464</v>
      </c>
      <c r="AG13" s="834">
        <v>42465</v>
      </c>
      <c r="AH13" s="834">
        <v>42465</v>
      </c>
      <c r="AI13" s="834">
        <v>42473</v>
      </c>
      <c r="AJ13" s="835">
        <v>42473</v>
      </c>
      <c r="AK13" s="820" t="s">
        <v>1623</v>
      </c>
    </row>
    <row r="14" spans="1:39" ht="15.75" hidden="1" thickBot="1">
      <c r="A14" s="849">
        <v>10</v>
      </c>
      <c r="B14" s="849" t="s">
        <v>191</v>
      </c>
      <c r="C14" s="850" t="s">
        <v>99</v>
      </c>
      <c r="D14" s="851" t="s">
        <v>192</v>
      </c>
      <c r="E14" s="852">
        <v>32</v>
      </c>
      <c r="F14" s="853" t="s">
        <v>47</v>
      </c>
      <c r="G14" s="854">
        <v>32</v>
      </c>
      <c r="H14" s="851" t="s">
        <v>48</v>
      </c>
      <c r="I14" s="854">
        <v>32</v>
      </c>
      <c r="J14" s="855" t="s">
        <v>47</v>
      </c>
      <c r="K14" s="854">
        <v>32</v>
      </c>
      <c r="L14" s="851" t="s">
        <v>48</v>
      </c>
      <c r="M14" s="834">
        <v>42438</v>
      </c>
      <c r="N14" s="834">
        <v>42438</v>
      </c>
      <c r="O14" s="834">
        <v>42439</v>
      </c>
      <c r="P14" s="834">
        <v>42440</v>
      </c>
      <c r="Q14" s="834">
        <v>42443</v>
      </c>
      <c r="R14" s="834">
        <v>42444</v>
      </c>
      <c r="S14" s="834">
        <v>42444</v>
      </c>
      <c r="T14" s="834">
        <v>42445</v>
      </c>
      <c r="U14" s="834">
        <v>42450</v>
      </c>
      <c r="V14" s="834">
        <v>42451</v>
      </c>
      <c r="W14" s="834">
        <v>42451</v>
      </c>
      <c r="X14" s="834">
        <v>42452</v>
      </c>
      <c r="Y14" s="834">
        <v>42452</v>
      </c>
      <c r="Z14" s="834">
        <v>42452</v>
      </c>
      <c r="AA14" s="834">
        <v>42460</v>
      </c>
      <c r="AB14" s="834">
        <v>42462</v>
      </c>
      <c r="AC14" s="834">
        <v>42463</v>
      </c>
      <c r="AD14" s="834">
        <v>42464</v>
      </c>
      <c r="AE14" s="834">
        <v>42471</v>
      </c>
      <c r="AF14" s="834">
        <v>42471</v>
      </c>
      <c r="AG14" s="834">
        <v>42472</v>
      </c>
      <c r="AH14" s="834">
        <v>42472</v>
      </c>
      <c r="AI14" s="834">
        <v>42480</v>
      </c>
      <c r="AJ14" s="835">
        <v>42480</v>
      </c>
      <c r="AK14" s="820" t="s">
        <v>268</v>
      </c>
    </row>
    <row r="15" spans="1:39" ht="15.75" hidden="1" thickBot="1">
      <c r="A15" s="840">
        <v>11</v>
      </c>
      <c r="B15" s="813" t="s">
        <v>228</v>
      </c>
      <c r="C15" s="828" t="s">
        <v>96</v>
      </c>
      <c r="D15" s="812" t="s">
        <v>227</v>
      </c>
      <c r="E15" s="829">
        <v>121</v>
      </c>
      <c r="F15" s="832" t="s">
        <v>47</v>
      </c>
      <c r="G15" s="831">
        <v>121</v>
      </c>
      <c r="H15" s="807" t="s">
        <v>48</v>
      </c>
      <c r="I15" s="806" t="s">
        <v>47</v>
      </c>
      <c r="J15" s="831">
        <v>123</v>
      </c>
      <c r="K15" s="806" t="s">
        <v>48</v>
      </c>
      <c r="L15" s="830">
        <v>123</v>
      </c>
      <c r="M15" s="834">
        <v>42445</v>
      </c>
      <c r="N15" s="834">
        <v>42445</v>
      </c>
      <c r="O15" s="834">
        <v>42446</v>
      </c>
      <c r="P15" s="834">
        <v>42447</v>
      </c>
      <c r="Q15" s="834">
        <v>42450</v>
      </c>
      <c r="R15" s="834">
        <v>42451</v>
      </c>
      <c r="S15" s="834">
        <v>42451</v>
      </c>
      <c r="T15" s="834">
        <v>42452</v>
      </c>
      <c r="U15" s="834">
        <v>42457</v>
      </c>
      <c r="V15" s="834">
        <v>42458</v>
      </c>
      <c r="W15" s="834">
        <v>42458</v>
      </c>
      <c r="X15" s="834">
        <v>42459</v>
      </c>
      <c r="Y15" s="834">
        <v>42459</v>
      </c>
      <c r="Z15" s="834">
        <v>42459</v>
      </c>
      <c r="AA15" s="834">
        <v>42467</v>
      </c>
      <c r="AB15" s="834">
        <v>42469</v>
      </c>
      <c r="AC15" s="834">
        <v>42470</v>
      </c>
      <c r="AD15" s="834">
        <v>42471</v>
      </c>
      <c r="AE15" s="834">
        <v>42478</v>
      </c>
      <c r="AF15" s="834">
        <v>42478</v>
      </c>
      <c r="AG15" s="834">
        <v>42479</v>
      </c>
      <c r="AH15" s="834">
        <v>42479</v>
      </c>
      <c r="AI15" s="834">
        <v>42487</v>
      </c>
      <c r="AJ15" s="835">
        <v>42487</v>
      </c>
    </row>
    <row r="16" spans="1:39" ht="15.75" hidden="1" thickBot="1">
      <c r="A16" s="856">
        <v>12</v>
      </c>
      <c r="B16" s="808" t="s">
        <v>269</v>
      </c>
      <c r="C16" s="857" t="s">
        <v>98</v>
      </c>
      <c r="D16" s="812" t="s">
        <v>270</v>
      </c>
      <c r="E16" s="842">
        <v>43</v>
      </c>
      <c r="F16" s="809" t="s">
        <v>47</v>
      </c>
      <c r="G16" s="843">
        <v>43</v>
      </c>
      <c r="H16" s="812" t="s">
        <v>48</v>
      </c>
      <c r="I16" s="848">
        <v>43</v>
      </c>
      <c r="J16" s="809" t="s">
        <v>47</v>
      </c>
      <c r="K16" s="843">
        <v>43</v>
      </c>
      <c r="L16" s="858" t="s">
        <v>48</v>
      </c>
      <c r="M16" s="834">
        <v>42452</v>
      </c>
      <c r="N16" s="834">
        <v>42452</v>
      </c>
      <c r="O16" s="834">
        <v>42453</v>
      </c>
      <c r="P16" s="834">
        <v>42454</v>
      </c>
      <c r="Q16" s="834">
        <v>42457</v>
      </c>
      <c r="R16" s="834">
        <v>42458</v>
      </c>
      <c r="S16" s="834">
        <v>42458</v>
      </c>
      <c r="T16" s="834">
        <v>42459</v>
      </c>
      <c r="U16" s="834">
        <v>42464</v>
      </c>
      <c r="V16" s="834">
        <v>42465</v>
      </c>
      <c r="W16" s="834">
        <v>42465</v>
      </c>
      <c r="X16" s="834">
        <v>42466</v>
      </c>
      <c r="Y16" s="834">
        <v>42466</v>
      </c>
      <c r="Z16" s="834">
        <v>42466</v>
      </c>
      <c r="AA16" s="834">
        <v>42474</v>
      </c>
      <c r="AB16" s="834">
        <v>42476</v>
      </c>
      <c r="AC16" s="834">
        <v>42477</v>
      </c>
      <c r="AD16" s="834">
        <v>42478</v>
      </c>
      <c r="AE16" s="834">
        <v>42485</v>
      </c>
      <c r="AF16" s="834">
        <v>42485</v>
      </c>
      <c r="AG16" s="834">
        <v>42486</v>
      </c>
      <c r="AH16" s="834">
        <v>42486</v>
      </c>
      <c r="AI16" s="834">
        <v>42494</v>
      </c>
      <c r="AJ16" s="835">
        <v>42494</v>
      </c>
      <c r="AK16" s="820" t="s">
        <v>271</v>
      </c>
    </row>
    <row r="17" spans="1:37" ht="15.75" hidden="1" thickBot="1">
      <c r="A17" s="859">
        <v>13</v>
      </c>
      <c r="B17" s="840" t="s">
        <v>261</v>
      </c>
      <c r="C17" s="841" t="s">
        <v>96</v>
      </c>
      <c r="D17" s="812" t="s">
        <v>262</v>
      </c>
      <c r="E17" s="842">
        <v>22</v>
      </c>
      <c r="F17" s="809" t="s">
        <v>47</v>
      </c>
      <c r="G17" s="843">
        <v>22</v>
      </c>
      <c r="H17" s="812" t="s">
        <v>48</v>
      </c>
      <c r="I17" s="844" t="s">
        <v>47</v>
      </c>
      <c r="J17" s="844">
        <v>22</v>
      </c>
      <c r="K17" s="844" t="s">
        <v>48</v>
      </c>
      <c r="L17" s="845">
        <v>22</v>
      </c>
      <c r="M17" s="834">
        <v>42459</v>
      </c>
      <c r="N17" s="834">
        <v>42459</v>
      </c>
      <c r="O17" s="834">
        <v>42460</v>
      </c>
      <c r="P17" s="834">
        <v>42461</v>
      </c>
      <c r="Q17" s="834">
        <v>42464</v>
      </c>
      <c r="R17" s="834">
        <v>42465</v>
      </c>
      <c r="S17" s="834">
        <v>42465</v>
      </c>
      <c r="T17" s="834">
        <v>42466</v>
      </c>
      <c r="U17" s="834">
        <v>42471</v>
      </c>
      <c r="V17" s="834">
        <v>42472</v>
      </c>
      <c r="W17" s="834">
        <v>42472</v>
      </c>
      <c r="X17" s="834">
        <v>42473</v>
      </c>
      <c r="Y17" s="834">
        <v>42473</v>
      </c>
      <c r="Z17" s="834">
        <v>42473</v>
      </c>
      <c r="AA17" s="834">
        <v>42481</v>
      </c>
      <c r="AB17" s="834">
        <v>42483</v>
      </c>
      <c r="AC17" s="834">
        <v>42484</v>
      </c>
      <c r="AD17" s="834">
        <v>42485</v>
      </c>
      <c r="AE17" s="834">
        <v>42492</v>
      </c>
      <c r="AF17" s="834">
        <v>42492</v>
      </c>
      <c r="AG17" s="834">
        <v>42493</v>
      </c>
      <c r="AH17" s="834">
        <v>42493</v>
      </c>
      <c r="AI17" s="834">
        <v>42501</v>
      </c>
      <c r="AJ17" s="835">
        <v>42501</v>
      </c>
    </row>
    <row r="18" spans="1:37" ht="15.75" hidden="1" thickBot="1">
      <c r="A18" s="860">
        <v>14</v>
      </c>
      <c r="B18" s="840" t="s">
        <v>251</v>
      </c>
      <c r="C18" s="841" t="s">
        <v>357</v>
      </c>
      <c r="D18" s="812" t="s">
        <v>252</v>
      </c>
      <c r="E18" s="842">
        <v>17</v>
      </c>
      <c r="F18" s="809" t="s">
        <v>47</v>
      </c>
      <c r="G18" s="843">
        <v>17</v>
      </c>
      <c r="H18" s="812" t="s">
        <v>48</v>
      </c>
      <c r="I18" s="848">
        <v>17</v>
      </c>
      <c r="J18" s="809" t="s">
        <v>47</v>
      </c>
      <c r="K18" s="848">
        <v>17</v>
      </c>
      <c r="L18" s="812" t="s">
        <v>48</v>
      </c>
      <c r="M18" s="834">
        <v>42466</v>
      </c>
      <c r="N18" s="834">
        <v>42466</v>
      </c>
      <c r="O18" s="834">
        <v>42467</v>
      </c>
      <c r="P18" s="834">
        <v>42468</v>
      </c>
      <c r="Q18" s="834">
        <v>42471</v>
      </c>
      <c r="R18" s="834">
        <v>42472</v>
      </c>
      <c r="S18" s="834">
        <v>42472</v>
      </c>
      <c r="T18" s="834">
        <v>42473</v>
      </c>
      <c r="U18" s="834">
        <v>42478</v>
      </c>
      <c r="V18" s="834">
        <v>42479</v>
      </c>
      <c r="W18" s="834">
        <v>42479</v>
      </c>
      <c r="X18" s="834">
        <v>42480</v>
      </c>
      <c r="Y18" s="834">
        <v>42480</v>
      </c>
      <c r="Z18" s="834">
        <v>42480</v>
      </c>
      <c r="AA18" s="834">
        <v>42488</v>
      </c>
      <c r="AB18" s="834">
        <v>42490</v>
      </c>
      <c r="AC18" s="834">
        <v>42491</v>
      </c>
      <c r="AD18" s="834">
        <v>42492</v>
      </c>
      <c r="AE18" s="834">
        <v>42499</v>
      </c>
      <c r="AF18" s="834">
        <v>42499</v>
      </c>
      <c r="AG18" s="834">
        <v>42500</v>
      </c>
      <c r="AH18" s="834">
        <v>42500</v>
      </c>
      <c r="AI18" s="834">
        <v>42508</v>
      </c>
      <c r="AJ18" s="835">
        <v>42508</v>
      </c>
    </row>
    <row r="19" spans="1:37" ht="15.75" hidden="1" thickBot="1">
      <c r="A19" s="861">
        <v>15</v>
      </c>
      <c r="B19" s="840" t="s">
        <v>315</v>
      </c>
      <c r="C19" s="841" t="s">
        <v>98</v>
      </c>
      <c r="D19" s="812" t="s">
        <v>316</v>
      </c>
      <c r="E19" s="842">
        <v>35</v>
      </c>
      <c r="F19" s="809" t="s">
        <v>47</v>
      </c>
      <c r="G19" s="843">
        <v>35</v>
      </c>
      <c r="H19" s="812" t="s">
        <v>48</v>
      </c>
      <c r="I19" s="848">
        <v>35</v>
      </c>
      <c r="J19" s="809" t="s">
        <v>47</v>
      </c>
      <c r="K19" s="848">
        <v>35</v>
      </c>
      <c r="L19" s="812" t="s">
        <v>48</v>
      </c>
      <c r="M19" s="834">
        <v>42473</v>
      </c>
      <c r="N19" s="834">
        <v>42473</v>
      </c>
      <c r="O19" s="834">
        <v>42474</v>
      </c>
      <c r="P19" s="834">
        <v>42475</v>
      </c>
      <c r="Q19" s="834">
        <v>42478</v>
      </c>
      <c r="R19" s="834">
        <v>42479</v>
      </c>
      <c r="S19" s="834">
        <v>42479</v>
      </c>
      <c r="T19" s="834">
        <v>42480</v>
      </c>
      <c r="U19" s="834">
        <v>42485</v>
      </c>
      <c r="V19" s="834">
        <v>42486</v>
      </c>
      <c r="W19" s="834">
        <v>42486</v>
      </c>
      <c r="X19" s="834">
        <v>42487</v>
      </c>
      <c r="Y19" s="834">
        <v>42487</v>
      </c>
      <c r="Z19" s="834">
        <v>42487</v>
      </c>
      <c r="AA19" s="834">
        <v>42495</v>
      </c>
      <c r="AB19" s="834">
        <v>42497</v>
      </c>
      <c r="AC19" s="834">
        <v>42498</v>
      </c>
      <c r="AD19" s="834">
        <v>42499</v>
      </c>
      <c r="AE19" s="834">
        <v>42506</v>
      </c>
      <c r="AF19" s="834">
        <v>42506</v>
      </c>
      <c r="AG19" s="834">
        <v>42507</v>
      </c>
      <c r="AH19" s="834">
        <v>42507</v>
      </c>
      <c r="AI19" s="834">
        <v>42515</v>
      </c>
      <c r="AJ19" s="835">
        <v>42515</v>
      </c>
      <c r="AK19" s="820" t="s">
        <v>1624</v>
      </c>
    </row>
    <row r="20" spans="1:37" ht="15.75" hidden="1" thickBot="1">
      <c r="A20" s="849">
        <v>16</v>
      </c>
      <c r="B20" s="849" t="s">
        <v>191</v>
      </c>
      <c r="C20" s="850" t="s">
        <v>99</v>
      </c>
      <c r="D20" s="851" t="s">
        <v>192</v>
      </c>
      <c r="E20" s="852">
        <v>33</v>
      </c>
      <c r="F20" s="853" t="s">
        <v>47</v>
      </c>
      <c r="G20" s="854">
        <v>33</v>
      </c>
      <c r="H20" s="851" t="s">
        <v>48</v>
      </c>
      <c r="I20" s="852">
        <v>33</v>
      </c>
      <c r="J20" s="862" t="s">
        <v>47</v>
      </c>
      <c r="K20" s="852">
        <v>33</v>
      </c>
      <c r="L20" s="851" t="s">
        <v>48</v>
      </c>
      <c r="M20" s="834">
        <v>42480</v>
      </c>
      <c r="N20" s="834">
        <v>42480</v>
      </c>
      <c r="O20" s="834">
        <v>42481</v>
      </c>
      <c r="P20" s="834">
        <v>42482</v>
      </c>
      <c r="Q20" s="834">
        <v>42485</v>
      </c>
      <c r="R20" s="834">
        <v>42486</v>
      </c>
      <c r="S20" s="834">
        <v>42486</v>
      </c>
      <c r="T20" s="834">
        <v>42487</v>
      </c>
      <c r="U20" s="834">
        <v>42492</v>
      </c>
      <c r="V20" s="834">
        <v>42493</v>
      </c>
      <c r="W20" s="834">
        <v>42493</v>
      </c>
      <c r="X20" s="834">
        <v>42494</v>
      </c>
      <c r="Y20" s="834">
        <v>42494</v>
      </c>
      <c r="Z20" s="834">
        <v>42494</v>
      </c>
      <c r="AA20" s="834">
        <v>42502</v>
      </c>
      <c r="AB20" s="834">
        <v>42504</v>
      </c>
      <c r="AC20" s="834">
        <v>42505</v>
      </c>
      <c r="AD20" s="834">
        <v>42506</v>
      </c>
      <c r="AE20" s="834">
        <v>42513</v>
      </c>
      <c r="AF20" s="834">
        <v>42513</v>
      </c>
      <c r="AG20" s="834">
        <v>42514</v>
      </c>
      <c r="AH20" s="834">
        <v>42514</v>
      </c>
      <c r="AI20" s="834">
        <v>42522</v>
      </c>
      <c r="AJ20" s="835">
        <v>42522</v>
      </c>
    </row>
    <row r="21" spans="1:37" ht="15.75" hidden="1" thickBot="1">
      <c r="A21" s="840">
        <v>17</v>
      </c>
      <c r="B21" s="813" t="s">
        <v>228</v>
      </c>
      <c r="C21" s="828" t="s">
        <v>96</v>
      </c>
      <c r="D21" s="812" t="s">
        <v>227</v>
      </c>
      <c r="E21" s="829">
        <v>122</v>
      </c>
      <c r="F21" s="832" t="s">
        <v>47</v>
      </c>
      <c r="G21" s="831">
        <v>122</v>
      </c>
      <c r="H21" s="807" t="s">
        <v>48</v>
      </c>
      <c r="I21" s="806" t="s">
        <v>47</v>
      </c>
      <c r="J21" s="831">
        <v>124</v>
      </c>
      <c r="K21" s="806" t="s">
        <v>48</v>
      </c>
      <c r="L21" s="830">
        <v>124</v>
      </c>
      <c r="M21" s="834">
        <v>42487</v>
      </c>
      <c r="N21" s="834">
        <v>42487</v>
      </c>
      <c r="O21" s="834">
        <v>42488</v>
      </c>
      <c r="P21" s="834">
        <v>42489</v>
      </c>
      <c r="Q21" s="834">
        <v>42492</v>
      </c>
      <c r="R21" s="834">
        <v>42493</v>
      </c>
      <c r="S21" s="834">
        <v>42493</v>
      </c>
      <c r="T21" s="834">
        <v>42494</v>
      </c>
      <c r="U21" s="834">
        <v>42499</v>
      </c>
      <c r="V21" s="834">
        <v>42500</v>
      </c>
      <c r="W21" s="834">
        <v>42500</v>
      </c>
      <c r="X21" s="834">
        <v>42501</v>
      </c>
      <c r="Y21" s="834">
        <v>42501</v>
      </c>
      <c r="Z21" s="834">
        <v>42501</v>
      </c>
      <c r="AA21" s="834">
        <v>42509</v>
      </c>
      <c r="AB21" s="834">
        <v>42511</v>
      </c>
      <c r="AC21" s="834">
        <v>42512</v>
      </c>
      <c r="AD21" s="834">
        <v>42513</v>
      </c>
      <c r="AE21" s="834">
        <v>42520</v>
      </c>
      <c r="AF21" s="834">
        <v>42520</v>
      </c>
      <c r="AG21" s="834">
        <v>42521</v>
      </c>
      <c r="AH21" s="834">
        <v>42521</v>
      </c>
      <c r="AI21" s="834">
        <v>42529</v>
      </c>
      <c r="AJ21" s="835">
        <v>42529</v>
      </c>
    </row>
    <row r="22" spans="1:37" ht="15.75" hidden="1" thickBot="1">
      <c r="A22" s="856">
        <v>18</v>
      </c>
      <c r="B22" s="808" t="s">
        <v>269</v>
      </c>
      <c r="C22" s="857" t="s">
        <v>98</v>
      </c>
      <c r="D22" s="812" t="s">
        <v>270</v>
      </c>
      <c r="E22" s="842">
        <v>44</v>
      </c>
      <c r="F22" s="809" t="s">
        <v>47</v>
      </c>
      <c r="G22" s="843">
        <v>44</v>
      </c>
      <c r="H22" s="812" t="s">
        <v>48</v>
      </c>
      <c r="I22" s="848">
        <v>44</v>
      </c>
      <c r="J22" s="809" t="s">
        <v>47</v>
      </c>
      <c r="K22" s="843">
        <v>44</v>
      </c>
      <c r="L22" s="858" t="s">
        <v>48</v>
      </c>
      <c r="M22" s="834">
        <v>42494</v>
      </c>
      <c r="N22" s="834">
        <v>42494</v>
      </c>
      <c r="O22" s="834">
        <v>42495</v>
      </c>
      <c r="P22" s="834">
        <v>42496</v>
      </c>
      <c r="Q22" s="5115" t="s">
        <v>358</v>
      </c>
      <c r="R22" s="5116"/>
      <c r="S22" s="5116"/>
      <c r="T22" s="5116"/>
      <c r="U22" s="5116"/>
      <c r="V22" s="5116"/>
      <c r="W22" s="5116"/>
      <c r="X22" s="5116"/>
      <c r="Y22" s="5116"/>
      <c r="Z22" s="5116"/>
      <c r="AA22" s="5116"/>
      <c r="AB22" s="5116"/>
      <c r="AC22" s="5116"/>
      <c r="AD22" s="5116"/>
      <c r="AE22" s="5116"/>
      <c r="AF22" s="5116"/>
      <c r="AG22" s="5116"/>
      <c r="AH22" s="5116"/>
      <c r="AI22" s="5116"/>
      <c r="AJ22" s="5117"/>
    </row>
    <row r="23" spans="1:37" ht="15.75" hidden="1" thickBot="1">
      <c r="A23" s="863">
        <v>18</v>
      </c>
      <c r="B23" s="808" t="s">
        <v>355</v>
      </c>
      <c r="C23" s="857" t="s">
        <v>98</v>
      </c>
      <c r="D23" s="812" t="s">
        <v>356</v>
      </c>
      <c r="E23" s="842">
        <v>4</v>
      </c>
      <c r="F23" s="809" t="s">
        <v>47</v>
      </c>
      <c r="G23" s="843">
        <v>4</v>
      </c>
      <c r="H23" s="812" t="s">
        <v>48</v>
      </c>
      <c r="I23" s="864">
        <v>4</v>
      </c>
      <c r="J23" s="865" t="s">
        <v>47</v>
      </c>
      <c r="K23" s="844">
        <v>4</v>
      </c>
      <c r="L23" s="866" t="s">
        <v>48</v>
      </c>
      <c r="M23" s="5041" t="s">
        <v>359</v>
      </c>
      <c r="N23" s="5043"/>
      <c r="O23" s="834">
        <v>42495</v>
      </c>
      <c r="P23" s="834">
        <v>42496</v>
      </c>
      <c r="Q23" s="834">
        <f>Q21+7</f>
        <v>42499</v>
      </c>
      <c r="R23" s="834">
        <f>R21+7</f>
        <v>42500</v>
      </c>
      <c r="S23" s="834">
        <f t="shared" ref="S23:AJ23" si="0">S21+7</f>
        <v>42500</v>
      </c>
      <c r="T23" s="834">
        <f t="shared" si="0"/>
        <v>42501</v>
      </c>
      <c r="U23" s="834">
        <f t="shared" si="0"/>
        <v>42506</v>
      </c>
      <c r="V23" s="834">
        <f t="shared" si="0"/>
        <v>42507</v>
      </c>
      <c r="W23" s="834">
        <f t="shared" si="0"/>
        <v>42507</v>
      </c>
      <c r="X23" s="834">
        <f t="shared" si="0"/>
        <v>42508</v>
      </c>
      <c r="Y23" s="834">
        <f t="shared" si="0"/>
        <v>42508</v>
      </c>
      <c r="Z23" s="834">
        <f t="shared" si="0"/>
        <v>42508</v>
      </c>
      <c r="AA23" s="834">
        <f t="shared" si="0"/>
        <v>42516</v>
      </c>
      <c r="AB23" s="834">
        <f t="shared" si="0"/>
        <v>42518</v>
      </c>
      <c r="AC23" s="834">
        <f t="shared" si="0"/>
        <v>42519</v>
      </c>
      <c r="AD23" s="834">
        <f t="shared" si="0"/>
        <v>42520</v>
      </c>
      <c r="AE23" s="834">
        <f t="shared" si="0"/>
        <v>42527</v>
      </c>
      <c r="AF23" s="834">
        <f t="shared" si="0"/>
        <v>42527</v>
      </c>
      <c r="AG23" s="834">
        <f t="shared" si="0"/>
        <v>42528</v>
      </c>
      <c r="AH23" s="834">
        <f t="shared" si="0"/>
        <v>42528</v>
      </c>
      <c r="AI23" s="834">
        <f t="shared" si="0"/>
        <v>42536</v>
      </c>
      <c r="AJ23" s="867">
        <f t="shared" si="0"/>
        <v>42536</v>
      </c>
      <c r="AK23" s="820" t="s">
        <v>1625</v>
      </c>
    </row>
    <row r="24" spans="1:37" ht="15.75" hidden="1" thickBot="1">
      <c r="A24" s="859">
        <v>19</v>
      </c>
      <c r="B24" s="840" t="s">
        <v>261</v>
      </c>
      <c r="C24" s="841" t="s">
        <v>96</v>
      </c>
      <c r="D24" s="812" t="s">
        <v>262</v>
      </c>
      <c r="E24" s="842">
        <v>23</v>
      </c>
      <c r="F24" s="809" t="s">
        <v>47</v>
      </c>
      <c r="G24" s="843">
        <v>23</v>
      </c>
      <c r="H24" s="812" t="s">
        <v>48</v>
      </c>
      <c r="I24" s="844" t="s">
        <v>47</v>
      </c>
      <c r="J24" s="844">
        <v>23</v>
      </c>
      <c r="K24" s="844" t="s">
        <v>48</v>
      </c>
      <c r="L24" s="845">
        <v>23</v>
      </c>
      <c r="M24" s="834">
        <v>42501</v>
      </c>
      <c r="N24" s="834">
        <v>42501</v>
      </c>
      <c r="O24" s="834">
        <v>42502</v>
      </c>
      <c r="P24" s="834">
        <v>42503</v>
      </c>
      <c r="Q24" s="834">
        <v>42506</v>
      </c>
      <c r="R24" s="834">
        <v>42507</v>
      </c>
      <c r="S24" s="834">
        <v>42507</v>
      </c>
      <c r="T24" s="834">
        <v>42508</v>
      </c>
      <c r="U24" s="834">
        <v>42513</v>
      </c>
      <c r="V24" s="834">
        <v>42514</v>
      </c>
      <c r="W24" s="834">
        <v>42514</v>
      </c>
      <c r="X24" s="834">
        <v>42515</v>
      </c>
      <c r="Y24" s="834">
        <v>42515</v>
      </c>
      <c r="Z24" s="834">
        <v>42515</v>
      </c>
      <c r="AA24" s="834">
        <v>42523</v>
      </c>
      <c r="AB24" s="834">
        <v>42525</v>
      </c>
      <c r="AC24" s="834">
        <v>42526</v>
      </c>
      <c r="AD24" s="834">
        <v>42527</v>
      </c>
      <c r="AE24" s="834">
        <v>42534</v>
      </c>
      <c r="AF24" s="834">
        <v>42534</v>
      </c>
      <c r="AG24" s="834">
        <v>42535</v>
      </c>
      <c r="AH24" s="834">
        <v>42535</v>
      </c>
      <c r="AI24" s="834">
        <v>42543</v>
      </c>
      <c r="AJ24" s="835">
        <v>42543</v>
      </c>
    </row>
    <row r="25" spans="1:37" ht="15.75" hidden="1" thickBot="1">
      <c r="A25" s="860">
        <v>20</v>
      </c>
      <c r="B25" s="840" t="s">
        <v>251</v>
      </c>
      <c r="C25" s="841" t="s">
        <v>357</v>
      </c>
      <c r="D25" s="812" t="s">
        <v>252</v>
      </c>
      <c r="E25" s="842">
        <v>18</v>
      </c>
      <c r="F25" s="809" t="s">
        <v>47</v>
      </c>
      <c r="G25" s="843">
        <v>18</v>
      </c>
      <c r="H25" s="812" t="s">
        <v>48</v>
      </c>
      <c r="I25" s="848">
        <v>18</v>
      </c>
      <c r="J25" s="809" t="s">
        <v>47</v>
      </c>
      <c r="K25" s="848">
        <v>18</v>
      </c>
      <c r="L25" s="812" t="s">
        <v>48</v>
      </c>
      <c r="M25" s="834">
        <v>42508</v>
      </c>
      <c r="N25" s="834">
        <v>42508</v>
      </c>
      <c r="O25" s="834">
        <v>42509</v>
      </c>
      <c r="P25" s="834">
        <v>42510</v>
      </c>
      <c r="Q25" s="834">
        <v>42513</v>
      </c>
      <c r="R25" s="834">
        <v>42514</v>
      </c>
      <c r="S25" s="834">
        <v>42514</v>
      </c>
      <c r="T25" s="834">
        <v>42515</v>
      </c>
      <c r="U25" s="834">
        <v>42520</v>
      </c>
      <c r="V25" s="834">
        <v>42521</v>
      </c>
      <c r="W25" s="834">
        <v>42521</v>
      </c>
      <c r="X25" s="834">
        <v>42522</v>
      </c>
      <c r="Y25" s="834">
        <v>42522</v>
      </c>
      <c r="Z25" s="834">
        <v>42522</v>
      </c>
      <c r="AA25" s="834">
        <v>42530</v>
      </c>
      <c r="AB25" s="834">
        <v>42532</v>
      </c>
      <c r="AC25" s="834">
        <v>42533</v>
      </c>
      <c r="AD25" s="834">
        <v>42534</v>
      </c>
      <c r="AE25" s="834">
        <v>42541</v>
      </c>
      <c r="AF25" s="834">
        <v>42541</v>
      </c>
      <c r="AG25" s="834">
        <v>42542</v>
      </c>
      <c r="AH25" s="834">
        <v>42542</v>
      </c>
      <c r="AI25" s="834">
        <v>42550</v>
      </c>
      <c r="AJ25" s="835">
        <v>42550</v>
      </c>
    </row>
    <row r="26" spans="1:37" ht="15.75" hidden="1" thickBot="1">
      <c r="A26" s="861">
        <v>21</v>
      </c>
      <c r="B26" s="840" t="s">
        <v>315</v>
      </c>
      <c r="C26" s="841" t="s">
        <v>98</v>
      </c>
      <c r="D26" s="812" t="s">
        <v>316</v>
      </c>
      <c r="E26" s="842">
        <v>36</v>
      </c>
      <c r="F26" s="809" t="s">
        <v>47</v>
      </c>
      <c r="G26" s="843">
        <v>36</v>
      </c>
      <c r="H26" s="812" t="s">
        <v>48</v>
      </c>
      <c r="I26" s="848">
        <v>36</v>
      </c>
      <c r="J26" s="809" t="s">
        <v>47</v>
      </c>
      <c r="K26" s="848">
        <v>36</v>
      </c>
      <c r="L26" s="812" t="s">
        <v>48</v>
      </c>
      <c r="M26" s="834">
        <v>42515</v>
      </c>
      <c r="N26" s="834">
        <v>42515</v>
      </c>
      <c r="O26" s="834">
        <v>42516</v>
      </c>
      <c r="P26" s="834">
        <v>42517</v>
      </c>
      <c r="Q26" s="834">
        <v>42520</v>
      </c>
      <c r="R26" s="834">
        <v>42521</v>
      </c>
      <c r="S26" s="834">
        <v>42521</v>
      </c>
      <c r="T26" s="834">
        <v>42522</v>
      </c>
      <c r="U26" s="834">
        <v>42527</v>
      </c>
      <c r="V26" s="834">
        <v>42528</v>
      </c>
      <c r="W26" s="834">
        <v>42528</v>
      </c>
      <c r="X26" s="834">
        <v>42529</v>
      </c>
      <c r="Y26" s="834">
        <v>42529</v>
      </c>
      <c r="Z26" s="834">
        <v>42529</v>
      </c>
      <c r="AA26" s="834">
        <v>42537</v>
      </c>
      <c r="AB26" s="834">
        <v>42539</v>
      </c>
      <c r="AC26" s="834">
        <v>42540</v>
      </c>
      <c r="AD26" s="834">
        <v>42541</v>
      </c>
      <c r="AE26" s="834">
        <v>42548</v>
      </c>
      <c r="AF26" s="834">
        <v>42548</v>
      </c>
      <c r="AG26" s="834">
        <v>42549</v>
      </c>
      <c r="AH26" s="834">
        <v>42549</v>
      </c>
      <c r="AI26" s="834">
        <v>42557</v>
      </c>
      <c r="AJ26" s="835">
        <v>42557</v>
      </c>
    </row>
    <row r="27" spans="1:37" ht="15.75" hidden="1" thickBot="1">
      <c r="A27" s="849">
        <v>22</v>
      </c>
      <c r="B27" s="849" t="s">
        <v>191</v>
      </c>
      <c r="C27" s="850" t="s">
        <v>98</v>
      </c>
      <c r="D27" s="851" t="s">
        <v>192</v>
      </c>
      <c r="E27" s="852">
        <v>34</v>
      </c>
      <c r="F27" s="853" t="s">
        <v>47</v>
      </c>
      <c r="G27" s="854">
        <v>34</v>
      </c>
      <c r="H27" s="851" t="s">
        <v>48</v>
      </c>
      <c r="I27" s="854">
        <v>34</v>
      </c>
      <c r="J27" s="862" t="s">
        <v>47</v>
      </c>
      <c r="K27" s="854">
        <v>34</v>
      </c>
      <c r="L27" s="851" t="s">
        <v>48</v>
      </c>
      <c r="M27" s="834">
        <v>42522</v>
      </c>
      <c r="N27" s="834">
        <v>42522</v>
      </c>
      <c r="O27" s="834">
        <v>42523</v>
      </c>
      <c r="P27" s="834">
        <v>42524</v>
      </c>
      <c r="Q27" s="834">
        <v>42527</v>
      </c>
      <c r="R27" s="834">
        <v>42528</v>
      </c>
      <c r="S27" s="834">
        <v>42528</v>
      </c>
      <c r="T27" s="834">
        <v>42529</v>
      </c>
      <c r="U27" s="834">
        <v>42534</v>
      </c>
      <c r="V27" s="834">
        <v>42535</v>
      </c>
      <c r="W27" s="834">
        <v>42535</v>
      </c>
      <c r="X27" s="834">
        <v>42536</v>
      </c>
      <c r="Y27" s="834">
        <v>42536</v>
      </c>
      <c r="Z27" s="834">
        <v>42536</v>
      </c>
      <c r="AA27" s="834">
        <v>42544</v>
      </c>
      <c r="AB27" s="834">
        <v>42546</v>
      </c>
      <c r="AC27" s="834">
        <v>42547</v>
      </c>
      <c r="AD27" s="834">
        <v>42548</v>
      </c>
      <c r="AE27" s="834">
        <v>42555</v>
      </c>
      <c r="AF27" s="834">
        <v>42555</v>
      </c>
      <c r="AG27" s="834">
        <v>42556</v>
      </c>
      <c r="AH27" s="834">
        <v>42556</v>
      </c>
      <c r="AI27" s="834">
        <v>42564</v>
      </c>
      <c r="AJ27" s="835">
        <v>42564</v>
      </c>
    </row>
    <row r="28" spans="1:37" ht="15.75" hidden="1" thickBot="1">
      <c r="A28" s="840">
        <v>23</v>
      </c>
      <c r="B28" s="813" t="s">
        <v>228</v>
      </c>
      <c r="C28" s="828" t="s">
        <v>96</v>
      </c>
      <c r="D28" s="812" t="s">
        <v>227</v>
      </c>
      <c r="E28" s="829">
        <f>E21+1</f>
        <v>123</v>
      </c>
      <c r="F28" s="832" t="s">
        <v>47</v>
      </c>
      <c r="G28" s="831">
        <f t="shared" ref="G28:G39" si="1">E28</f>
        <v>123</v>
      </c>
      <c r="H28" s="807" t="s">
        <v>48</v>
      </c>
      <c r="I28" s="806" t="s">
        <v>47</v>
      </c>
      <c r="J28" s="831">
        <f>J21+1</f>
        <v>125</v>
      </c>
      <c r="K28" s="806" t="s">
        <v>48</v>
      </c>
      <c r="L28" s="830">
        <f>J28</f>
        <v>125</v>
      </c>
      <c r="M28" s="834">
        <v>42529</v>
      </c>
      <c r="N28" s="834">
        <v>42529</v>
      </c>
      <c r="O28" s="834">
        <v>42530</v>
      </c>
      <c r="P28" s="834">
        <v>42531</v>
      </c>
      <c r="Q28" s="834">
        <v>42534</v>
      </c>
      <c r="R28" s="834">
        <v>42535</v>
      </c>
      <c r="S28" s="834">
        <v>42535</v>
      </c>
      <c r="T28" s="834">
        <v>42536</v>
      </c>
      <c r="U28" s="834">
        <v>42541</v>
      </c>
      <c r="V28" s="834">
        <v>42542</v>
      </c>
      <c r="W28" s="834">
        <v>42542</v>
      </c>
      <c r="X28" s="834">
        <v>42543</v>
      </c>
      <c r="Y28" s="834">
        <v>42543</v>
      </c>
      <c r="Z28" s="834">
        <v>42543</v>
      </c>
      <c r="AA28" s="834">
        <v>42551</v>
      </c>
      <c r="AB28" s="834">
        <v>42553</v>
      </c>
      <c r="AC28" s="834">
        <v>42554</v>
      </c>
      <c r="AD28" s="834">
        <v>42555</v>
      </c>
      <c r="AE28" s="834">
        <v>42562</v>
      </c>
      <c r="AF28" s="834">
        <v>42562</v>
      </c>
      <c r="AG28" s="834">
        <v>42563</v>
      </c>
      <c r="AH28" s="834">
        <v>42563</v>
      </c>
      <c r="AI28" s="834">
        <v>42571</v>
      </c>
      <c r="AJ28" s="835">
        <v>42571</v>
      </c>
    </row>
    <row r="29" spans="1:37" ht="15.75" hidden="1" thickBot="1">
      <c r="A29" s="856">
        <v>24</v>
      </c>
      <c r="B29" s="808" t="s">
        <v>269</v>
      </c>
      <c r="C29" s="857" t="s">
        <v>98</v>
      </c>
      <c r="D29" s="812" t="s">
        <v>270</v>
      </c>
      <c r="E29" s="842">
        <v>45</v>
      </c>
      <c r="F29" s="809" t="s">
        <v>47</v>
      </c>
      <c r="G29" s="843">
        <f>E29</f>
        <v>45</v>
      </c>
      <c r="H29" s="812" t="s">
        <v>48</v>
      </c>
      <c r="I29" s="848">
        <v>45</v>
      </c>
      <c r="J29" s="809" t="s">
        <v>47</v>
      </c>
      <c r="K29" s="843">
        <f>I29</f>
        <v>45</v>
      </c>
      <c r="L29" s="858" t="s">
        <v>48</v>
      </c>
      <c r="M29" s="834">
        <v>42536</v>
      </c>
      <c r="N29" s="834">
        <v>42536</v>
      </c>
      <c r="O29" s="834">
        <v>42537</v>
      </c>
      <c r="P29" s="834">
        <v>42538</v>
      </c>
      <c r="Q29" s="834">
        <v>42541</v>
      </c>
      <c r="R29" s="834">
        <v>42542</v>
      </c>
      <c r="S29" s="834">
        <v>42542</v>
      </c>
      <c r="T29" s="834">
        <v>42543</v>
      </c>
      <c r="U29" s="834">
        <v>42548</v>
      </c>
      <c r="V29" s="834">
        <v>42549</v>
      </c>
      <c r="W29" s="834">
        <v>42549</v>
      </c>
      <c r="X29" s="834">
        <v>42550</v>
      </c>
      <c r="Y29" s="834">
        <v>42550</v>
      </c>
      <c r="Z29" s="834">
        <v>42550</v>
      </c>
      <c r="AA29" s="834">
        <v>42558</v>
      </c>
      <c r="AB29" s="834">
        <v>42560</v>
      </c>
      <c r="AC29" s="834">
        <v>42561</v>
      </c>
      <c r="AD29" s="834">
        <v>42562</v>
      </c>
      <c r="AE29" s="834">
        <v>42569</v>
      </c>
      <c r="AF29" s="834">
        <v>42569</v>
      </c>
      <c r="AG29" s="834">
        <v>42570</v>
      </c>
      <c r="AH29" s="834">
        <v>42570</v>
      </c>
      <c r="AI29" s="834">
        <v>42578</v>
      </c>
      <c r="AJ29" s="835">
        <v>42578</v>
      </c>
      <c r="AK29" s="820" t="s">
        <v>1626</v>
      </c>
    </row>
    <row r="30" spans="1:37" ht="15.75" hidden="1" thickBot="1">
      <c r="A30" s="859">
        <v>25</v>
      </c>
      <c r="B30" s="840" t="s">
        <v>261</v>
      </c>
      <c r="C30" s="841" t="s">
        <v>96</v>
      </c>
      <c r="D30" s="812" t="s">
        <v>262</v>
      </c>
      <c r="E30" s="842">
        <f t="shared" ref="E30:E37" si="2">E24+1</f>
        <v>24</v>
      </c>
      <c r="F30" s="809" t="s">
        <v>47</v>
      </c>
      <c r="G30" s="843">
        <f t="shared" si="1"/>
        <v>24</v>
      </c>
      <c r="H30" s="812" t="s">
        <v>48</v>
      </c>
      <c r="I30" s="844" t="s">
        <v>47</v>
      </c>
      <c r="J30" s="844">
        <v>24</v>
      </c>
      <c r="K30" s="844" t="s">
        <v>48</v>
      </c>
      <c r="L30" s="845">
        <v>24</v>
      </c>
      <c r="M30" s="834">
        <v>42543</v>
      </c>
      <c r="N30" s="834">
        <v>42543</v>
      </c>
      <c r="O30" s="834">
        <v>42544</v>
      </c>
      <c r="P30" s="834">
        <v>42545</v>
      </c>
      <c r="Q30" s="834">
        <v>42548</v>
      </c>
      <c r="R30" s="834">
        <v>42549</v>
      </c>
      <c r="S30" s="834">
        <v>42549</v>
      </c>
      <c r="T30" s="834">
        <v>42550</v>
      </c>
      <c r="U30" s="834">
        <v>42555</v>
      </c>
      <c r="V30" s="834">
        <v>42556</v>
      </c>
      <c r="W30" s="834">
        <v>42556</v>
      </c>
      <c r="X30" s="834">
        <v>42557</v>
      </c>
      <c r="Y30" s="834">
        <v>42557</v>
      </c>
      <c r="Z30" s="834">
        <v>42557</v>
      </c>
      <c r="AA30" s="834">
        <v>42565</v>
      </c>
      <c r="AB30" s="834">
        <v>42567</v>
      </c>
      <c r="AC30" s="834">
        <v>42568</v>
      </c>
      <c r="AD30" s="834">
        <v>42569</v>
      </c>
      <c r="AE30" s="834">
        <v>42576</v>
      </c>
      <c r="AF30" s="834">
        <v>42576</v>
      </c>
      <c r="AG30" s="834">
        <v>42577</v>
      </c>
      <c r="AH30" s="834">
        <v>42577</v>
      </c>
      <c r="AI30" s="834">
        <v>42585</v>
      </c>
      <c r="AJ30" s="835">
        <v>42585</v>
      </c>
    </row>
    <row r="31" spans="1:37" ht="15.75" hidden="1" thickBot="1">
      <c r="A31" s="860">
        <v>26</v>
      </c>
      <c r="B31" s="840" t="s">
        <v>251</v>
      </c>
      <c r="C31" s="841" t="s">
        <v>357</v>
      </c>
      <c r="D31" s="812" t="s">
        <v>252</v>
      </c>
      <c r="E31" s="842">
        <f t="shared" si="2"/>
        <v>19</v>
      </c>
      <c r="F31" s="809" t="s">
        <v>47</v>
      </c>
      <c r="G31" s="843">
        <f t="shared" si="1"/>
        <v>19</v>
      </c>
      <c r="H31" s="812" t="s">
        <v>48</v>
      </c>
      <c r="I31" s="848">
        <v>19</v>
      </c>
      <c r="J31" s="809" t="s">
        <v>47</v>
      </c>
      <c r="K31" s="848">
        <v>19</v>
      </c>
      <c r="L31" s="812" t="s">
        <v>48</v>
      </c>
      <c r="M31" s="834">
        <v>42550</v>
      </c>
      <c r="N31" s="834">
        <v>42550</v>
      </c>
      <c r="O31" s="834">
        <v>42551</v>
      </c>
      <c r="P31" s="834">
        <v>42552</v>
      </c>
      <c r="Q31" s="834">
        <v>42555</v>
      </c>
      <c r="R31" s="834">
        <v>42556</v>
      </c>
      <c r="S31" s="834">
        <v>42556</v>
      </c>
      <c r="T31" s="834">
        <v>42557</v>
      </c>
      <c r="U31" s="834">
        <v>42562</v>
      </c>
      <c r="V31" s="834">
        <v>42563</v>
      </c>
      <c r="W31" s="834">
        <v>42563</v>
      </c>
      <c r="X31" s="834">
        <v>42564</v>
      </c>
      <c r="Y31" s="834">
        <v>42564</v>
      </c>
      <c r="Z31" s="834">
        <v>42564</v>
      </c>
      <c r="AA31" s="834">
        <v>42572</v>
      </c>
      <c r="AB31" s="834">
        <v>42574</v>
      </c>
      <c r="AC31" s="834">
        <v>42575</v>
      </c>
      <c r="AD31" s="834">
        <v>42576</v>
      </c>
      <c r="AE31" s="834">
        <v>42583</v>
      </c>
      <c r="AF31" s="834">
        <v>42583</v>
      </c>
      <c r="AG31" s="834">
        <v>42584</v>
      </c>
      <c r="AH31" s="834">
        <v>42584</v>
      </c>
      <c r="AI31" s="834">
        <v>42592</v>
      </c>
      <c r="AJ31" s="835">
        <v>42592</v>
      </c>
    </row>
    <row r="32" spans="1:37" ht="15.75" hidden="1" thickBot="1">
      <c r="A32" s="861">
        <v>27</v>
      </c>
      <c r="B32" s="868" t="s">
        <v>315</v>
      </c>
      <c r="C32" s="869" t="s">
        <v>98</v>
      </c>
      <c r="D32" s="870" t="s">
        <v>316</v>
      </c>
      <c r="E32" s="871">
        <f t="shared" si="2"/>
        <v>37</v>
      </c>
      <c r="F32" s="872" t="s">
        <v>47</v>
      </c>
      <c r="G32" s="873">
        <f t="shared" si="1"/>
        <v>37</v>
      </c>
      <c r="H32" s="870" t="s">
        <v>48</v>
      </c>
      <c r="I32" s="874">
        <v>37</v>
      </c>
      <c r="J32" s="872" t="s">
        <v>47</v>
      </c>
      <c r="K32" s="874">
        <v>37</v>
      </c>
      <c r="L32" s="870" t="s">
        <v>48</v>
      </c>
      <c r="M32" s="834">
        <v>42557</v>
      </c>
      <c r="N32" s="834">
        <v>42557</v>
      </c>
      <c r="O32" s="834">
        <v>42558</v>
      </c>
      <c r="P32" s="834">
        <v>42559</v>
      </c>
      <c r="Q32" s="834">
        <v>42562</v>
      </c>
      <c r="R32" s="834">
        <v>42563</v>
      </c>
      <c r="S32" s="834">
        <v>42563</v>
      </c>
      <c r="T32" s="834">
        <v>42564</v>
      </c>
      <c r="U32" s="834">
        <v>42569</v>
      </c>
      <c r="V32" s="834">
        <v>42570</v>
      </c>
      <c r="W32" s="834">
        <v>42570</v>
      </c>
      <c r="X32" s="834">
        <v>42571</v>
      </c>
      <c r="Y32" s="834">
        <v>42571</v>
      </c>
      <c r="Z32" s="834">
        <v>42571</v>
      </c>
      <c r="AA32" s="834">
        <v>42579</v>
      </c>
      <c r="AB32" s="834">
        <v>42581</v>
      </c>
      <c r="AC32" s="834">
        <v>42582</v>
      </c>
      <c r="AD32" s="834">
        <v>42583</v>
      </c>
      <c r="AE32" s="834">
        <v>42590</v>
      </c>
      <c r="AF32" s="834">
        <v>42590</v>
      </c>
      <c r="AG32" s="834">
        <v>42591</v>
      </c>
      <c r="AH32" s="834">
        <v>42591</v>
      </c>
      <c r="AI32" s="875">
        <v>42599</v>
      </c>
      <c r="AJ32" s="876">
        <v>42599</v>
      </c>
      <c r="AK32" s="836" t="s">
        <v>1627</v>
      </c>
    </row>
    <row r="33" spans="1:39" ht="15.75" hidden="1" thickBot="1">
      <c r="A33" s="849">
        <v>28</v>
      </c>
      <c r="B33" s="877" t="s">
        <v>191</v>
      </c>
      <c r="C33" s="878" t="str">
        <f>C27</f>
        <v>COS</v>
      </c>
      <c r="D33" s="879" t="s">
        <v>192</v>
      </c>
      <c r="E33" s="880">
        <f t="shared" si="2"/>
        <v>35</v>
      </c>
      <c r="F33" s="881" t="s">
        <v>47</v>
      </c>
      <c r="G33" s="882">
        <f t="shared" si="1"/>
        <v>35</v>
      </c>
      <c r="H33" s="879" t="s">
        <v>48</v>
      </c>
      <c r="I33" s="882">
        <v>35</v>
      </c>
      <c r="J33" s="883" t="s">
        <v>47</v>
      </c>
      <c r="K33" s="882">
        <v>35</v>
      </c>
      <c r="L33" s="879" t="s">
        <v>48</v>
      </c>
      <c r="M33" s="834">
        <v>42564</v>
      </c>
      <c r="N33" s="834">
        <v>42564</v>
      </c>
      <c r="O33" s="834">
        <v>42565</v>
      </c>
      <c r="P33" s="834">
        <v>42566</v>
      </c>
      <c r="Q33" s="834">
        <v>42569</v>
      </c>
      <c r="R33" s="834">
        <v>42570</v>
      </c>
      <c r="S33" s="834">
        <v>42570</v>
      </c>
      <c r="T33" s="834">
        <v>42571</v>
      </c>
      <c r="U33" s="834">
        <v>42576</v>
      </c>
      <c r="V33" s="834">
        <v>42577</v>
      </c>
      <c r="W33" s="834">
        <v>42577</v>
      </c>
      <c r="X33" s="834">
        <v>42578</v>
      </c>
      <c r="Y33" s="834">
        <v>42578</v>
      </c>
      <c r="Z33" s="834">
        <v>42578</v>
      </c>
      <c r="AA33" s="834">
        <v>42586</v>
      </c>
      <c r="AB33" s="834">
        <v>42588</v>
      </c>
      <c r="AC33" s="834">
        <v>42589</v>
      </c>
      <c r="AD33" s="834">
        <v>42590</v>
      </c>
      <c r="AE33" s="834">
        <v>42597</v>
      </c>
      <c r="AF33" s="834">
        <v>42597</v>
      </c>
      <c r="AG33" s="834">
        <v>42598</v>
      </c>
      <c r="AH33" s="834">
        <v>42598</v>
      </c>
      <c r="AI33" s="875">
        <v>42606</v>
      </c>
      <c r="AJ33" s="876">
        <v>42606</v>
      </c>
      <c r="AK33" s="836" t="s">
        <v>1627</v>
      </c>
    </row>
    <row r="34" spans="1:39" ht="15.75" hidden="1" thickBot="1">
      <c r="A34" s="840">
        <v>29</v>
      </c>
      <c r="B34" s="884" t="str">
        <f>B28</f>
        <v>WAN HAI 503</v>
      </c>
      <c r="C34" s="885" t="s">
        <v>96</v>
      </c>
      <c r="D34" s="886" t="s">
        <v>227</v>
      </c>
      <c r="E34" s="887">
        <f t="shared" si="2"/>
        <v>124</v>
      </c>
      <c r="F34" s="888" t="s">
        <v>47</v>
      </c>
      <c r="G34" s="889">
        <f t="shared" si="1"/>
        <v>124</v>
      </c>
      <c r="H34" s="890" t="s">
        <v>48</v>
      </c>
      <c r="I34" s="891" t="s">
        <v>47</v>
      </c>
      <c r="J34" s="889">
        <f>J28+1</f>
        <v>126</v>
      </c>
      <c r="K34" s="891" t="s">
        <v>48</v>
      </c>
      <c r="L34" s="892">
        <f>J34</f>
        <v>126</v>
      </c>
      <c r="M34" s="834">
        <f>M33+7</f>
        <v>42571</v>
      </c>
      <c r="N34" s="834">
        <f t="shared" ref="N34:AJ39" si="3">N33+7</f>
        <v>42571</v>
      </c>
      <c r="O34" s="834">
        <f t="shared" si="3"/>
        <v>42572</v>
      </c>
      <c r="P34" s="834">
        <f t="shared" si="3"/>
        <v>42573</v>
      </c>
      <c r="Q34" s="834">
        <f t="shared" si="3"/>
        <v>42576</v>
      </c>
      <c r="R34" s="834">
        <f t="shared" si="3"/>
        <v>42577</v>
      </c>
      <c r="S34" s="834">
        <f t="shared" si="3"/>
        <v>42577</v>
      </c>
      <c r="T34" s="834">
        <f t="shared" si="3"/>
        <v>42578</v>
      </c>
      <c r="U34" s="834">
        <f t="shared" si="3"/>
        <v>42583</v>
      </c>
      <c r="V34" s="834">
        <f t="shared" si="3"/>
        <v>42584</v>
      </c>
      <c r="W34" s="834">
        <f t="shared" si="3"/>
        <v>42584</v>
      </c>
      <c r="X34" s="834">
        <f t="shared" si="3"/>
        <v>42585</v>
      </c>
      <c r="Y34" s="834">
        <f t="shared" si="3"/>
        <v>42585</v>
      </c>
      <c r="Z34" s="834">
        <f t="shared" si="3"/>
        <v>42585</v>
      </c>
      <c r="AA34" s="834">
        <f t="shared" si="3"/>
        <v>42593</v>
      </c>
      <c r="AB34" s="834">
        <f t="shared" si="3"/>
        <v>42595</v>
      </c>
      <c r="AC34" s="834">
        <f t="shared" si="3"/>
        <v>42596</v>
      </c>
      <c r="AD34" s="834">
        <f t="shared" si="3"/>
        <v>42597</v>
      </c>
      <c r="AE34" s="834">
        <f t="shared" si="3"/>
        <v>42604</v>
      </c>
      <c r="AF34" s="834">
        <f t="shared" si="3"/>
        <v>42604</v>
      </c>
      <c r="AG34" s="834">
        <f t="shared" si="3"/>
        <v>42605</v>
      </c>
      <c r="AH34" s="834">
        <f t="shared" si="3"/>
        <v>42605</v>
      </c>
      <c r="AI34" s="875">
        <f t="shared" si="3"/>
        <v>42613</v>
      </c>
      <c r="AJ34" s="876">
        <f t="shared" si="3"/>
        <v>42613</v>
      </c>
      <c r="AK34" s="836" t="s">
        <v>1627</v>
      </c>
    </row>
    <row r="35" spans="1:39" ht="15.75" hidden="1" thickBot="1">
      <c r="A35" s="856">
        <v>30</v>
      </c>
      <c r="B35" s="893" t="str">
        <f>B29</f>
        <v>COSCO FUKUYAMA</v>
      </c>
      <c r="C35" s="894" t="s">
        <v>98</v>
      </c>
      <c r="D35" s="886" t="str">
        <f>D29</f>
        <v>T80</v>
      </c>
      <c r="E35" s="895">
        <f>E29+1</f>
        <v>46</v>
      </c>
      <c r="F35" s="896" t="s">
        <v>47</v>
      </c>
      <c r="G35" s="897">
        <f t="shared" si="1"/>
        <v>46</v>
      </c>
      <c r="H35" s="886" t="s">
        <v>48</v>
      </c>
      <c r="I35" s="898">
        <f>I29+1</f>
        <v>46</v>
      </c>
      <c r="J35" s="896" t="s">
        <v>47</v>
      </c>
      <c r="K35" s="897">
        <f>I35</f>
        <v>46</v>
      </c>
      <c r="L35" s="899" t="s">
        <v>48</v>
      </c>
      <c r="M35" s="834">
        <f t="shared" ref="M35:M39" si="4">M34+7</f>
        <v>42578</v>
      </c>
      <c r="N35" s="834">
        <f t="shared" si="3"/>
        <v>42578</v>
      </c>
      <c r="O35" s="834">
        <f t="shared" si="3"/>
        <v>42579</v>
      </c>
      <c r="P35" s="834">
        <f t="shared" si="3"/>
        <v>42580</v>
      </c>
      <c r="Q35" s="834">
        <f t="shared" si="3"/>
        <v>42583</v>
      </c>
      <c r="R35" s="834">
        <f t="shared" si="3"/>
        <v>42584</v>
      </c>
      <c r="S35" s="834">
        <f t="shared" si="3"/>
        <v>42584</v>
      </c>
      <c r="T35" s="834">
        <f t="shared" si="3"/>
        <v>42585</v>
      </c>
      <c r="U35" s="834">
        <f t="shared" si="3"/>
        <v>42590</v>
      </c>
      <c r="V35" s="834">
        <f t="shared" si="3"/>
        <v>42591</v>
      </c>
      <c r="W35" s="834">
        <f t="shared" si="3"/>
        <v>42591</v>
      </c>
      <c r="X35" s="834">
        <f t="shared" si="3"/>
        <v>42592</v>
      </c>
      <c r="Y35" s="5041" t="s">
        <v>193</v>
      </c>
      <c r="Z35" s="5043"/>
      <c r="AA35" s="834">
        <f t="shared" si="3"/>
        <v>42600</v>
      </c>
      <c r="AB35" s="834">
        <f t="shared" si="3"/>
        <v>42602</v>
      </c>
      <c r="AC35" s="834">
        <f t="shared" si="3"/>
        <v>42603</v>
      </c>
      <c r="AD35" s="834">
        <f t="shared" si="3"/>
        <v>42604</v>
      </c>
      <c r="AE35" s="834">
        <f t="shared" si="3"/>
        <v>42611</v>
      </c>
      <c r="AF35" s="834">
        <f t="shared" si="3"/>
        <v>42611</v>
      </c>
      <c r="AG35" s="834">
        <f t="shared" si="3"/>
        <v>42612</v>
      </c>
      <c r="AH35" s="834">
        <f t="shared" si="3"/>
        <v>42612</v>
      </c>
      <c r="AI35" s="875">
        <f t="shared" si="3"/>
        <v>42620</v>
      </c>
      <c r="AJ35" s="876">
        <f t="shared" si="3"/>
        <v>42620</v>
      </c>
      <c r="AK35" s="836" t="s">
        <v>1627</v>
      </c>
    </row>
    <row r="36" spans="1:39" ht="15.75" hidden="1" thickBot="1">
      <c r="A36" s="859">
        <v>31</v>
      </c>
      <c r="B36" s="900" t="str">
        <f>B30</f>
        <v>WAN HAI 511</v>
      </c>
      <c r="C36" s="901" t="s">
        <v>96</v>
      </c>
      <c r="D36" s="886" t="s">
        <v>262</v>
      </c>
      <c r="E36" s="895">
        <f t="shared" si="2"/>
        <v>25</v>
      </c>
      <c r="F36" s="896" t="s">
        <v>47</v>
      </c>
      <c r="G36" s="897">
        <f t="shared" si="1"/>
        <v>25</v>
      </c>
      <c r="H36" s="886" t="s">
        <v>48</v>
      </c>
      <c r="I36" s="902" t="s">
        <v>47</v>
      </c>
      <c r="J36" s="902">
        <f>J30+1</f>
        <v>25</v>
      </c>
      <c r="K36" s="902" t="s">
        <v>48</v>
      </c>
      <c r="L36" s="903">
        <f>J36</f>
        <v>25</v>
      </c>
      <c r="M36" s="834">
        <f t="shared" si="4"/>
        <v>42585</v>
      </c>
      <c r="N36" s="834">
        <f t="shared" si="3"/>
        <v>42585</v>
      </c>
      <c r="O36" s="834">
        <f t="shared" si="3"/>
        <v>42586</v>
      </c>
      <c r="P36" s="834">
        <f t="shared" si="3"/>
        <v>42587</v>
      </c>
      <c r="Q36" s="834">
        <f t="shared" si="3"/>
        <v>42590</v>
      </c>
      <c r="R36" s="834">
        <f t="shared" si="3"/>
        <v>42591</v>
      </c>
      <c r="S36" s="834">
        <f t="shared" si="3"/>
        <v>42591</v>
      </c>
      <c r="T36" s="834">
        <f t="shared" si="3"/>
        <v>42592</v>
      </c>
      <c r="U36" s="834">
        <f t="shared" si="3"/>
        <v>42597</v>
      </c>
      <c r="V36" s="834">
        <f t="shared" si="3"/>
        <v>42598</v>
      </c>
      <c r="W36" s="834">
        <f t="shared" si="3"/>
        <v>42598</v>
      </c>
      <c r="X36" s="834">
        <f t="shared" si="3"/>
        <v>42599</v>
      </c>
      <c r="Y36" s="834">
        <f>Y34+14</f>
        <v>42599</v>
      </c>
      <c r="Z36" s="834">
        <f>Z34+14</f>
        <v>42599</v>
      </c>
      <c r="AA36" s="834">
        <f t="shared" si="3"/>
        <v>42607</v>
      </c>
      <c r="AB36" s="834">
        <f t="shared" si="3"/>
        <v>42609</v>
      </c>
      <c r="AC36" s="834">
        <f t="shared" si="3"/>
        <v>42610</v>
      </c>
      <c r="AD36" s="834">
        <f t="shared" si="3"/>
        <v>42611</v>
      </c>
      <c r="AE36" s="834">
        <f t="shared" si="3"/>
        <v>42618</v>
      </c>
      <c r="AF36" s="834">
        <f t="shared" si="3"/>
        <v>42618</v>
      </c>
      <c r="AG36" s="834">
        <f t="shared" si="3"/>
        <v>42619</v>
      </c>
      <c r="AH36" s="834">
        <f t="shared" si="3"/>
        <v>42619</v>
      </c>
      <c r="AI36" s="875">
        <f t="shared" si="3"/>
        <v>42627</v>
      </c>
      <c r="AJ36" s="876">
        <f t="shared" si="3"/>
        <v>42627</v>
      </c>
      <c r="AK36" s="836" t="s">
        <v>1627</v>
      </c>
    </row>
    <row r="37" spans="1:39" ht="15.75" hidden="1" thickBot="1">
      <c r="A37" s="860">
        <v>32</v>
      </c>
      <c r="B37" s="900" t="s">
        <v>251</v>
      </c>
      <c r="C37" s="901" t="s">
        <v>357</v>
      </c>
      <c r="D37" s="886" t="s">
        <v>252</v>
      </c>
      <c r="E37" s="895">
        <f t="shared" si="2"/>
        <v>20</v>
      </c>
      <c r="F37" s="896" t="s">
        <v>47</v>
      </c>
      <c r="G37" s="897">
        <f t="shared" si="1"/>
        <v>20</v>
      </c>
      <c r="H37" s="886" t="s">
        <v>48</v>
      </c>
      <c r="I37" s="898">
        <f>I31+1</f>
        <v>20</v>
      </c>
      <c r="J37" s="896" t="s">
        <v>47</v>
      </c>
      <c r="K37" s="898">
        <f>I37</f>
        <v>20</v>
      </c>
      <c r="L37" s="886" t="s">
        <v>48</v>
      </c>
      <c r="M37" s="834">
        <f t="shared" si="4"/>
        <v>42592</v>
      </c>
      <c r="N37" s="834">
        <f t="shared" si="3"/>
        <v>42592</v>
      </c>
      <c r="O37" s="834">
        <f t="shared" si="3"/>
        <v>42593</v>
      </c>
      <c r="P37" s="834">
        <f t="shared" si="3"/>
        <v>42594</v>
      </c>
      <c r="Q37" s="834">
        <f t="shared" si="3"/>
        <v>42597</v>
      </c>
      <c r="R37" s="834">
        <f t="shared" si="3"/>
        <v>42598</v>
      </c>
      <c r="S37" s="834">
        <f t="shared" si="3"/>
        <v>42598</v>
      </c>
      <c r="T37" s="834">
        <f t="shared" si="3"/>
        <v>42599</v>
      </c>
      <c r="U37" s="834">
        <f t="shared" si="3"/>
        <v>42604</v>
      </c>
      <c r="V37" s="834">
        <f t="shared" si="3"/>
        <v>42605</v>
      </c>
      <c r="W37" s="834">
        <f t="shared" si="3"/>
        <v>42605</v>
      </c>
      <c r="X37" s="834">
        <f t="shared" si="3"/>
        <v>42606</v>
      </c>
      <c r="Y37" s="834">
        <f t="shared" si="3"/>
        <v>42606</v>
      </c>
      <c r="Z37" s="834">
        <f t="shared" si="3"/>
        <v>42606</v>
      </c>
      <c r="AA37" s="834">
        <f t="shared" si="3"/>
        <v>42614</v>
      </c>
      <c r="AB37" s="834">
        <f t="shared" si="3"/>
        <v>42616</v>
      </c>
      <c r="AC37" s="834">
        <f t="shared" si="3"/>
        <v>42617</v>
      </c>
      <c r="AD37" s="834">
        <f t="shared" si="3"/>
        <v>42618</v>
      </c>
      <c r="AE37" s="834">
        <f t="shared" si="3"/>
        <v>42625</v>
      </c>
      <c r="AF37" s="834">
        <f t="shared" si="3"/>
        <v>42625</v>
      </c>
      <c r="AG37" s="834">
        <f t="shared" si="3"/>
        <v>42626</v>
      </c>
      <c r="AH37" s="834">
        <f t="shared" si="3"/>
        <v>42626</v>
      </c>
      <c r="AI37" s="875">
        <f t="shared" si="3"/>
        <v>42634</v>
      </c>
      <c r="AJ37" s="876">
        <f t="shared" si="3"/>
        <v>42634</v>
      </c>
      <c r="AK37" s="836" t="s">
        <v>1627</v>
      </c>
    </row>
    <row r="38" spans="1:39" ht="15.75" hidden="1" thickBot="1">
      <c r="A38" s="861">
        <v>33</v>
      </c>
      <c r="B38" s="900" t="s">
        <v>511</v>
      </c>
      <c r="C38" s="901" t="s">
        <v>98</v>
      </c>
      <c r="D38" s="886" t="s">
        <v>512</v>
      </c>
      <c r="E38" s="895">
        <v>23</v>
      </c>
      <c r="F38" s="896" t="s">
        <v>47</v>
      </c>
      <c r="G38" s="897">
        <f t="shared" si="1"/>
        <v>23</v>
      </c>
      <c r="H38" s="886" t="s">
        <v>48</v>
      </c>
      <c r="I38" s="898">
        <v>23</v>
      </c>
      <c r="J38" s="896" t="s">
        <v>47</v>
      </c>
      <c r="K38" s="898">
        <f>I38</f>
        <v>23</v>
      </c>
      <c r="L38" s="886" t="s">
        <v>48</v>
      </c>
      <c r="M38" s="834">
        <f t="shared" si="4"/>
        <v>42599</v>
      </c>
      <c r="N38" s="834">
        <f t="shared" si="3"/>
        <v>42599</v>
      </c>
      <c r="O38" s="834">
        <f t="shared" si="3"/>
        <v>42600</v>
      </c>
      <c r="P38" s="834">
        <f t="shared" si="3"/>
        <v>42601</v>
      </c>
      <c r="Q38" s="834">
        <f t="shared" si="3"/>
        <v>42604</v>
      </c>
      <c r="R38" s="834">
        <f t="shared" si="3"/>
        <v>42605</v>
      </c>
      <c r="S38" s="834">
        <f t="shared" si="3"/>
        <v>42605</v>
      </c>
      <c r="T38" s="834">
        <f t="shared" si="3"/>
        <v>42606</v>
      </c>
      <c r="U38" s="834">
        <f t="shared" si="3"/>
        <v>42611</v>
      </c>
      <c r="V38" s="834">
        <f t="shared" si="3"/>
        <v>42612</v>
      </c>
      <c r="W38" s="834">
        <f t="shared" si="3"/>
        <v>42612</v>
      </c>
      <c r="X38" s="834">
        <f t="shared" si="3"/>
        <v>42613</v>
      </c>
      <c r="Y38" s="834">
        <f t="shared" si="3"/>
        <v>42613</v>
      </c>
      <c r="Z38" s="834">
        <f t="shared" si="3"/>
        <v>42613</v>
      </c>
      <c r="AA38" s="834">
        <f t="shared" si="3"/>
        <v>42621</v>
      </c>
      <c r="AB38" s="834">
        <f t="shared" si="3"/>
        <v>42623</v>
      </c>
      <c r="AC38" s="834">
        <f t="shared" si="3"/>
        <v>42624</v>
      </c>
      <c r="AD38" s="834">
        <f t="shared" si="3"/>
        <v>42625</v>
      </c>
      <c r="AE38" s="834">
        <f t="shared" si="3"/>
        <v>42632</v>
      </c>
      <c r="AF38" s="834">
        <f t="shared" si="3"/>
        <v>42632</v>
      </c>
      <c r="AG38" s="834">
        <f t="shared" si="3"/>
        <v>42633</v>
      </c>
      <c r="AH38" s="834">
        <f t="shared" si="3"/>
        <v>42633</v>
      </c>
      <c r="AI38" s="875">
        <f t="shared" si="3"/>
        <v>42641</v>
      </c>
      <c r="AJ38" s="876">
        <f t="shared" si="3"/>
        <v>42641</v>
      </c>
      <c r="AK38" s="836" t="s">
        <v>1627</v>
      </c>
    </row>
    <row r="39" spans="1:39" ht="15.75" hidden="1" thickBot="1">
      <c r="A39" s="849">
        <v>34</v>
      </c>
      <c r="B39" s="904" t="s">
        <v>581</v>
      </c>
      <c r="C39" s="905" t="str">
        <f>C33</f>
        <v>COS</v>
      </c>
      <c r="D39" s="906" t="s">
        <v>582</v>
      </c>
      <c r="E39" s="907">
        <v>19</v>
      </c>
      <c r="F39" s="908" t="s">
        <v>47</v>
      </c>
      <c r="G39" s="909">
        <f t="shared" si="1"/>
        <v>19</v>
      </c>
      <c r="H39" s="906" t="s">
        <v>48</v>
      </c>
      <c r="I39" s="909">
        <v>19</v>
      </c>
      <c r="J39" s="910" t="s">
        <v>47</v>
      </c>
      <c r="K39" s="909">
        <f>I39</f>
        <v>19</v>
      </c>
      <c r="L39" s="906" t="s">
        <v>48</v>
      </c>
      <c r="M39" s="834">
        <f t="shared" si="4"/>
        <v>42606</v>
      </c>
      <c r="N39" s="834">
        <f t="shared" si="3"/>
        <v>42606</v>
      </c>
      <c r="O39" s="834">
        <f t="shared" si="3"/>
        <v>42607</v>
      </c>
      <c r="P39" s="834">
        <f t="shared" si="3"/>
        <v>42608</v>
      </c>
      <c r="Q39" s="834">
        <f t="shared" si="3"/>
        <v>42611</v>
      </c>
      <c r="R39" s="834">
        <f t="shared" si="3"/>
        <v>42612</v>
      </c>
      <c r="S39" s="834">
        <f t="shared" si="3"/>
        <v>42612</v>
      </c>
      <c r="T39" s="834">
        <f t="shared" si="3"/>
        <v>42613</v>
      </c>
      <c r="U39" s="834">
        <f t="shared" si="3"/>
        <v>42618</v>
      </c>
      <c r="V39" s="834">
        <f t="shared" si="3"/>
        <v>42619</v>
      </c>
      <c r="W39" s="834">
        <f t="shared" si="3"/>
        <v>42619</v>
      </c>
      <c r="X39" s="834">
        <f t="shared" si="3"/>
        <v>42620</v>
      </c>
      <c r="Y39" s="834">
        <f t="shared" si="3"/>
        <v>42620</v>
      </c>
      <c r="Z39" s="834">
        <f t="shared" si="3"/>
        <v>42620</v>
      </c>
      <c r="AA39" s="834">
        <f t="shared" si="3"/>
        <v>42628</v>
      </c>
      <c r="AB39" s="834">
        <f t="shared" si="3"/>
        <v>42630</v>
      </c>
      <c r="AC39" s="834">
        <f t="shared" si="3"/>
        <v>42631</v>
      </c>
      <c r="AD39" s="834">
        <f t="shared" si="3"/>
        <v>42632</v>
      </c>
      <c r="AE39" s="834">
        <f t="shared" si="3"/>
        <v>42639</v>
      </c>
      <c r="AF39" s="834">
        <f t="shared" si="3"/>
        <v>42639</v>
      </c>
      <c r="AG39" s="834">
        <f t="shared" si="3"/>
        <v>42640</v>
      </c>
      <c r="AH39" s="834">
        <f t="shared" si="3"/>
        <v>42640</v>
      </c>
      <c r="AI39" s="875">
        <v>42647</v>
      </c>
      <c r="AJ39" s="876" t="s">
        <v>75</v>
      </c>
      <c r="AK39" s="911">
        <v>42648</v>
      </c>
      <c r="AL39" s="912" t="s">
        <v>27</v>
      </c>
      <c r="AM39" s="836" t="s">
        <v>1627</v>
      </c>
    </row>
    <row r="40" spans="1:39" hidden="1"/>
    <row r="41" spans="1:39" hidden="1">
      <c r="A41" s="497"/>
    </row>
    <row r="42" spans="1:39">
      <c r="A42" s="497" t="s">
        <v>460</v>
      </c>
      <c r="B42" s="497"/>
      <c r="C42" s="497"/>
      <c r="U42" s="98"/>
      <c r="V42" s="98"/>
      <c r="W42" s="500"/>
      <c r="X42" s="500"/>
      <c r="Y42" s="500"/>
      <c r="Z42" s="500"/>
      <c r="AA42" s="98"/>
      <c r="AB42" s="98"/>
      <c r="AG42" s="820"/>
      <c r="AH42" s="820"/>
      <c r="AI42" s="820"/>
      <c r="AJ42" s="820"/>
    </row>
    <row r="43" spans="1:39">
      <c r="A43" s="497" t="s">
        <v>461</v>
      </c>
      <c r="B43" s="497"/>
      <c r="C43" s="497"/>
      <c r="S43" s="497"/>
      <c r="AG43" s="820"/>
      <c r="AH43" s="820"/>
      <c r="AI43" s="820"/>
      <c r="AJ43" s="820"/>
    </row>
    <row r="44" spans="1:39" ht="15.75" thickBot="1">
      <c r="A44" s="497" t="s">
        <v>462</v>
      </c>
      <c r="B44" s="497"/>
      <c r="C44" s="497"/>
      <c r="S44" s="497"/>
      <c r="AG44" s="820"/>
      <c r="AH44" s="820"/>
      <c r="AI44" s="820"/>
      <c r="AJ44" s="820"/>
    </row>
    <row r="45" spans="1:39" ht="15.75" hidden="1" thickBot="1">
      <c r="A45" s="5051" t="s">
        <v>463</v>
      </c>
      <c r="B45" s="5055" t="s">
        <v>0</v>
      </c>
      <c r="C45" s="787"/>
      <c r="D45" s="5059" t="s">
        <v>17</v>
      </c>
      <c r="E45" s="5062" t="s">
        <v>18</v>
      </c>
      <c r="F45" s="5063"/>
      <c r="G45" s="5063"/>
      <c r="H45" s="5063"/>
      <c r="I45" s="5063"/>
      <c r="J45" s="5063"/>
      <c r="K45" s="5063"/>
      <c r="L45" s="5064"/>
      <c r="M45" s="5068" t="s">
        <v>464</v>
      </c>
      <c r="N45" s="5069"/>
      <c r="O45" s="5069" t="s">
        <v>22</v>
      </c>
      <c r="P45" s="5069"/>
      <c r="Q45" s="5069" t="s">
        <v>97</v>
      </c>
      <c r="R45" s="5069"/>
      <c r="S45" s="5069" t="s">
        <v>92</v>
      </c>
      <c r="T45" s="5069"/>
      <c r="U45" s="5070" t="s">
        <v>93</v>
      </c>
      <c r="V45" s="5071"/>
      <c r="W45" s="5091" t="s">
        <v>465</v>
      </c>
      <c r="X45" s="5070"/>
      <c r="Y45" s="5069" t="s">
        <v>466</v>
      </c>
      <c r="Z45" s="5069"/>
      <c r="AA45" s="5070" t="s">
        <v>279</v>
      </c>
      <c r="AB45" s="5070"/>
      <c r="AC45" s="5069" t="s">
        <v>467</v>
      </c>
      <c r="AD45" s="5069"/>
      <c r="AE45" s="5069" t="s">
        <v>20</v>
      </c>
      <c r="AF45" s="5081"/>
      <c r="AG45" s="820"/>
      <c r="AH45" s="820"/>
      <c r="AI45" s="820"/>
      <c r="AJ45" s="820"/>
      <c r="AM45" s="836"/>
    </row>
    <row r="46" spans="1:39" ht="15.75" hidden="1" thickBot="1">
      <c r="A46" s="5052"/>
      <c r="B46" s="5056"/>
      <c r="C46" s="814"/>
      <c r="D46" s="5060"/>
      <c r="E46" s="5065"/>
      <c r="F46" s="5066"/>
      <c r="G46" s="5066"/>
      <c r="H46" s="5066"/>
      <c r="I46" s="5066"/>
      <c r="J46" s="5066"/>
      <c r="K46" s="5066"/>
      <c r="L46" s="5067"/>
      <c r="M46" s="5082" t="s">
        <v>468</v>
      </c>
      <c r="N46" s="5083"/>
      <c r="O46" s="5083" t="s">
        <v>27</v>
      </c>
      <c r="P46" s="5083"/>
      <c r="Q46" s="5083" t="s">
        <v>75</v>
      </c>
      <c r="R46" s="5083"/>
      <c r="S46" s="5083" t="s">
        <v>83</v>
      </c>
      <c r="T46" s="5083"/>
      <c r="U46" s="5084" t="s">
        <v>100</v>
      </c>
      <c r="V46" s="5085"/>
      <c r="W46" s="5088" t="s">
        <v>102</v>
      </c>
      <c r="X46" s="5089"/>
      <c r="Y46" s="5083" t="s">
        <v>101</v>
      </c>
      <c r="Z46" s="5083"/>
      <c r="AA46" s="5084" t="s">
        <v>469</v>
      </c>
      <c r="AB46" s="5086"/>
      <c r="AC46" s="5083" t="s">
        <v>83</v>
      </c>
      <c r="AD46" s="5083"/>
      <c r="AE46" s="5083" t="s">
        <v>13</v>
      </c>
      <c r="AF46" s="5090"/>
      <c r="AG46" s="820"/>
      <c r="AH46" s="820"/>
      <c r="AI46" s="820"/>
      <c r="AJ46" s="820"/>
    </row>
    <row r="47" spans="1:39" ht="15.75" hidden="1" thickBot="1">
      <c r="A47" s="5053"/>
      <c r="B47" s="5057"/>
      <c r="C47" s="814" t="s">
        <v>94</v>
      </c>
      <c r="D47" s="5060" t="s">
        <v>35</v>
      </c>
      <c r="E47" s="5072" t="s">
        <v>49</v>
      </c>
      <c r="F47" s="5073"/>
      <c r="G47" s="5073"/>
      <c r="H47" s="5074"/>
      <c r="I47" s="5072" t="s">
        <v>19</v>
      </c>
      <c r="J47" s="5073"/>
      <c r="K47" s="5073"/>
      <c r="L47" s="5074"/>
      <c r="M47" s="808" t="s">
        <v>470</v>
      </c>
      <c r="N47" s="809" t="s">
        <v>1</v>
      </c>
      <c r="O47" s="809" t="s">
        <v>470</v>
      </c>
      <c r="P47" s="809" t="s">
        <v>1</v>
      </c>
      <c r="Q47" s="809" t="s">
        <v>470</v>
      </c>
      <c r="R47" s="809" t="s">
        <v>1</v>
      </c>
      <c r="S47" s="809" t="s">
        <v>470</v>
      </c>
      <c r="T47" s="809" t="s">
        <v>1</v>
      </c>
      <c r="U47" s="788" t="s">
        <v>470</v>
      </c>
      <c r="V47" s="789" t="s">
        <v>1</v>
      </c>
      <c r="W47" s="792" t="s">
        <v>470</v>
      </c>
      <c r="X47" s="809" t="s">
        <v>1</v>
      </c>
      <c r="Y47" s="809" t="s">
        <v>470</v>
      </c>
      <c r="Z47" s="809" t="s">
        <v>1</v>
      </c>
      <c r="AA47" s="788" t="s">
        <v>470</v>
      </c>
      <c r="AB47" s="788" t="s">
        <v>1</v>
      </c>
      <c r="AC47" s="809" t="s">
        <v>470</v>
      </c>
      <c r="AD47" s="809" t="s">
        <v>1</v>
      </c>
      <c r="AE47" s="809" t="s">
        <v>470</v>
      </c>
      <c r="AF47" s="812" t="s">
        <v>1</v>
      </c>
      <c r="AG47" s="820"/>
      <c r="AH47" s="820"/>
      <c r="AI47" s="820"/>
      <c r="AJ47" s="820"/>
    </row>
    <row r="48" spans="1:39" ht="15.75" hidden="1" thickBot="1">
      <c r="A48" s="5053"/>
      <c r="B48" s="5057"/>
      <c r="C48" s="814"/>
      <c r="D48" s="5060"/>
      <c r="E48" s="5075"/>
      <c r="F48" s="5076"/>
      <c r="G48" s="5076"/>
      <c r="H48" s="5077"/>
      <c r="I48" s="5075"/>
      <c r="J48" s="5076"/>
      <c r="K48" s="5076"/>
      <c r="L48" s="5077"/>
      <c r="M48" s="808" t="s">
        <v>9</v>
      </c>
      <c r="N48" s="792" t="s">
        <v>10</v>
      </c>
      <c r="O48" s="809" t="s">
        <v>14</v>
      </c>
      <c r="P48" s="809" t="s">
        <v>11</v>
      </c>
      <c r="Q48" s="809" t="s">
        <v>12</v>
      </c>
      <c r="R48" s="809" t="s">
        <v>12</v>
      </c>
      <c r="S48" s="809" t="s">
        <v>11</v>
      </c>
      <c r="T48" s="788" t="s">
        <v>471</v>
      </c>
      <c r="U48" s="788" t="s">
        <v>12</v>
      </c>
      <c r="V48" s="812" t="s">
        <v>7</v>
      </c>
      <c r="W48" s="792" t="s">
        <v>472</v>
      </c>
      <c r="X48" s="809" t="s">
        <v>473</v>
      </c>
      <c r="Y48" s="809" t="s">
        <v>1605</v>
      </c>
      <c r="Z48" s="809" t="s">
        <v>474</v>
      </c>
      <c r="AA48" s="809" t="s">
        <v>7</v>
      </c>
      <c r="AB48" s="809" t="s">
        <v>8</v>
      </c>
      <c r="AC48" s="809" t="s">
        <v>12</v>
      </c>
      <c r="AD48" s="809" t="s">
        <v>7</v>
      </c>
      <c r="AE48" s="809" t="s">
        <v>9</v>
      </c>
      <c r="AF48" s="812" t="s">
        <v>10</v>
      </c>
      <c r="AG48" s="820"/>
      <c r="AH48" s="820"/>
      <c r="AI48" s="820"/>
      <c r="AJ48" s="820"/>
    </row>
    <row r="49" spans="1:36" ht="15.75" hidden="1" thickBot="1">
      <c r="A49" s="5054"/>
      <c r="B49" s="5058"/>
      <c r="C49" s="815"/>
      <c r="D49" s="5061"/>
      <c r="E49" s="5078"/>
      <c r="F49" s="5079"/>
      <c r="G49" s="5079"/>
      <c r="H49" s="5080"/>
      <c r="I49" s="5078"/>
      <c r="J49" s="5079"/>
      <c r="K49" s="5079"/>
      <c r="L49" s="5079"/>
      <c r="M49" s="793">
        <v>1400</v>
      </c>
      <c r="N49" s="794" t="s">
        <v>164</v>
      </c>
      <c r="O49" s="794" t="s">
        <v>85</v>
      </c>
      <c r="P49" s="794" t="s">
        <v>312</v>
      </c>
      <c r="Q49" s="794" t="s">
        <v>80</v>
      </c>
      <c r="R49" s="794" t="s">
        <v>34</v>
      </c>
      <c r="S49" s="794" t="s">
        <v>79</v>
      </c>
      <c r="T49" s="794" t="s">
        <v>78</v>
      </c>
      <c r="U49" s="794" t="s">
        <v>221</v>
      </c>
      <c r="V49" s="795" t="s">
        <v>80</v>
      </c>
      <c r="W49" s="796" t="s">
        <v>84</v>
      </c>
      <c r="X49" s="794" t="s">
        <v>78</v>
      </c>
      <c r="Y49" s="794" t="s">
        <v>62</v>
      </c>
      <c r="Z49" s="794" t="s">
        <v>76</v>
      </c>
      <c r="AA49" s="913" t="s">
        <v>59</v>
      </c>
      <c r="AB49" s="913" t="s">
        <v>217</v>
      </c>
      <c r="AC49" s="794" t="s">
        <v>76</v>
      </c>
      <c r="AD49" s="794" t="s">
        <v>61</v>
      </c>
      <c r="AE49" s="794" t="s">
        <v>16</v>
      </c>
      <c r="AF49" s="795" t="s">
        <v>164</v>
      </c>
      <c r="AG49" s="820"/>
      <c r="AH49" s="820"/>
      <c r="AI49" s="820"/>
      <c r="AJ49" s="820"/>
    </row>
    <row r="50" spans="1:36" ht="15.75" hidden="1" thickBot="1">
      <c r="A50" s="914">
        <v>35</v>
      </c>
      <c r="B50" s="915" t="s">
        <v>475</v>
      </c>
      <c r="C50" s="865" t="s">
        <v>98</v>
      </c>
      <c r="D50" s="914" t="s">
        <v>476</v>
      </c>
      <c r="E50" s="864">
        <v>11</v>
      </c>
      <c r="F50" s="865" t="s">
        <v>47</v>
      </c>
      <c r="G50" s="844">
        <f>E50</f>
        <v>11</v>
      </c>
      <c r="H50" s="914" t="s">
        <v>48</v>
      </c>
      <c r="I50" s="864">
        <v>11</v>
      </c>
      <c r="J50" s="844" t="s">
        <v>47</v>
      </c>
      <c r="K50" s="844">
        <f>I50</f>
        <v>11</v>
      </c>
      <c r="L50" s="916" t="s">
        <v>48</v>
      </c>
      <c r="M50" s="917">
        <v>42610</v>
      </c>
      <c r="N50" s="918">
        <v>42611</v>
      </c>
      <c r="O50" s="918">
        <v>42612</v>
      </c>
      <c r="P50" s="918">
        <v>42613</v>
      </c>
      <c r="Q50" s="918">
        <v>42614</v>
      </c>
      <c r="R50" s="918">
        <v>42614</v>
      </c>
      <c r="S50" s="918">
        <v>42620</v>
      </c>
      <c r="T50" s="918">
        <v>42620</v>
      </c>
      <c r="U50" s="918">
        <v>42621</v>
      </c>
      <c r="V50" s="919">
        <v>42622</v>
      </c>
      <c r="W50" s="917">
        <v>42628</v>
      </c>
      <c r="X50" s="918">
        <v>42630</v>
      </c>
      <c r="Y50" s="918">
        <v>42631</v>
      </c>
      <c r="Z50" s="918">
        <v>42632</v>
      </c>
      <c r="AA50" s="918">
        <v>42636</v>
      </c>
      <c r="AB50" s="918">
        <v>42637</v>
      </c>
      <c r="AC50" s="918">
        <v>42642</v>
      </c>
      <c r="AD50" s="918">
        <v>42643</v>
      </c>
      <c r="AE50" s="918">
        <v>42652</v>
      </c>
      <c r="AF50" s="919">
        <v>42653</v>
      </c>
      <c r="AG50" s="820"/>
      <c r="AH50" s="820"/>
      <c r="AI50" s="820"/>
      <c r="AJ50" s="820"/>
    </row>
    <row r="51" spans="1:36" ht="15.75" hidden="1" thickBot="1">
      <c r="A51" s="812">
        <v>36</v>
      </c>
      <c r="B51" s="792" t="s">
        <v>498</v>
      </c>
      <c r="C51" s="809" t="s">
        <v>425</v>
      </c>
      <c r="D51" s="914" t="s">
        <v>499</v>
      </c>
      <c r="E51" s="864">
        <v>74</v>
      </c>
      <c r="F51" s="809" t="s">
        <v>47</v>
      </c>
      <c r="G51" s="864">
        <f>E51</f>
        <v>74</v>
      </c>
      <c r="H51" s="812" t="s">
        <v>48</v>
      </c>
      <c r="I51" s="864">
        <v>74</v>
      </c>
      <c r="J51" s="864" t="s">
        <v>47</v>
      </c>
      <c r="K51" s="864">
        <f>I51</f>
        <v>74</v>
      </c>
      <c r="L51" s="920" t="s">
        <v>48</v>
      </c>
      <c r="M51" s="921">
        <f>M50+7</f>
        <v>42617</v>
      </c>
      <c r="N51" s="922">
        <f t="shared" ref="N51:AF66" si="5">N50+7</f>
        <v>42618</v>
      </c>
      <c r="O51" s="922">
        <f t="shared" si="5"/>
        <v>42619</v>
      </c>
      <c r="P51" s="922">
        <f t="shared" si="5"/>
        <v>42620</v>
      </c>
      <c r="Q51" s="922">
        <f t="shared" si="5"/>
        <v>42621</v>
      </c>
      <c r="R51" s="922">
        <f t="shared" si="5"/>
        <v>42621</v>
      </c>
      <c r="S51" s="922">
        <f t="shared" si="5"/>
        <v>42627</v>
      </c>
      <c r="T51" s="922">
        <f t="shared" si="5"/>
        <v>42627</v>
      </c>
      <c r="U51" s="922">
        <f t="shared" si="5"/>
        <v>42628</v>
      </c>
      <c r="V51" s="923">
        <f t="shared" si="5"/>
        <v>42629</v>
      </c>
      <c r="W51" s="921">
        <f t="shared" si="5"/>
        <v>42635</v>
      </c>
      <c r="X51" s="922">
        <f t="shared" si="5"/>
        <v>42637</v>
      </c>
      <c r="Y51" s="922">
        <f t="shared" si="5"/>
        <v>42638</v>
      </c>
      <c r="Z51" s="922">
        <f t="shared" si="5"/>
        <v>42639</v>
      </c>
      <c r="AA51" s="922">
        <f t="shared" si="5"/>
        <v>42643</v>
      </c>
      <c r="AB51" s="922">
        <f t="shared" si="5"/>
        <v>42644</v>
      </c>
      <c r="AC51" s="922">
        <f t="shared" si="5"/>
        <v>42649</v>
      </c>
      <c r="AD51" s="922">
        <f t="shared" si="5"/>
        <v>42650</v>
      </c>
      <c r="AE51" s="922">
        <f t="shared" si="5"/>
        <v>42659</v>
      </c>
      <c r="AF51" s="923">
        <f t="shared" si="5"/>
        <v>42660</v>
      </c>
      <c r="AG51" s="820"/>
      <c r="AH51" s="820"/>
      <c r="AI51" s="820"/>
      <c r="AJ51" s="820"/>
    </row>
    <row r="52" spans="1:36" ht="15.75" hidden="1" thickBot="1">
      <c r="A52" s="812">
        <v>37</v>
      </c>
      <c r="B52" s="810" t="s">
        <v>269</v>
      </c>
      <c r="C52" s="811" t="s">
        <v>98</v>
      </c>
      <c r="D52" s="812" t="s">
        <v>270</v>
      </c>
      <c r="E52" s="848">
        <v>47</v>
      </c>
      <c r="F52" s="809" t="s">
        <v>47</v>
      </c>
      <c r="G52" s="843">
        <f>E52</f>
        <v>47</v>
      </c>
      <c r="H52" s="812" t="s">
        <v>48</v>
      </c>
      <c r="I52" s="848">
        <v>47</v>
      </c>
      <c r="J52" s="843" t="s">
        <v>47</v>
      </c>
      <c r="K52" s="843">
        <f>I52</f>
        <v>47</v>
      </c>
      <c r="L52" s="920" t="s">
        <v>48</v>
      </c>
      <c r="M52" s="921">
        <f t="shared" ref="M52:AB67" si="6">M51+7</f>
        <v>42624</v>
      </c>
      <c r="N52" s="922">
        <f t="shared" si="5"/>
        <v>42625</v>
      </c>
      <c r="O52" s="922">
        <f t="shared" si="5"/>
        <v>42626</v>
      </c>
      <c r="P52" s="922">
        <f t="shared" si="5"/>
        <v>42627</v>
      </c>
      <c r="Q52" s="922">
        <f t="shared" si="5"/>
        <v>42628</v>
      </c>
      <c r="R52" s="922">
        <f t="shared" si="5"/>
        <v>42628</v>
      </c>
      <c r="S52" s="922">
        <f t="shared" si="5"/>
        <v>42634</v>
      </c>
      <c r="T52" s="922">
        <f t="shared" si="5"/>
        <v>42634</v>
      </c>
      <c r="U52" s="922">
        <f t="shared" si="5"/>
        <v>42635</v>
      </c>
      <c r="V52" s="923">
        <f t="shared" si="5"/>
        <v>42636</v>
      </c>
      <c r="W52" s="921">
        <f t="shared" si="5"/>
        <v>42642</v>
      </c>
      <c r="X52" s="922">
        <f t="shared" si="5"/>
        <v>42644</v>
      </c>
      <c r="Y52" s="922">
        <f t="shared" si="5"/>
        <v>42645</v>
      </c>
      <c r="Z52" s="922">
        <f t="shared" si="5"/>
        <v>42646</v>
      </c>
      <c r="AA52" s="922">
        <f t="shared" si="5"/>
        <v>42650</v>
      </c>
      <c r="AB52" s="922">
        <f t="shared" si="5"/>
        <v>42651</v>
      </c>
      <c r="AC52" s="922">
        <f t="shared" si="5"/>
        <v>42656</v>
      </c>
      <c r="AD52" s="922">
        <f t="shared" si="5"/>
        <v>42657</v>
      </c>
      <c r="AE52" s="922">
        <f t="shared" si="5"/>
        <v>42666</v>
      </c>
      <c r="AF52" s="923">
        <f t="shared" si="5"/>
        <v>42667</v>
      </c>
      <c r="AG52" s="820"/>
      <c r="AH52" s="820"/>
      <c r="AI52" s="820"/>
      <c r="AJ52" s="820"/>
    </row>
    <row r="53" spans="1:36" ht="15.75" hidden="1" thickBot="1">
      <c r="A53" s="812">
        <v>38</v>
      </c>
      <c r="B53" s="810" t="s">
        <v>261</v>
      </c>
      <c r="C53" s="811" t="s">
        <v>96</v>
      </c>
      <c r="D53" s="812" t="s">
        <v>262</v>
      </c>
      <c r="E53" s="848">
        <v>26</v>
      </c>
      <c r="F53" s="843" t="s">
        <v>47</v>
      </c>
      <c r="G53" s="843">
        <v>26</v>
      </c>
      <c r="H53" s="920" t="s">
        <v>48</v>
      </c>
      <c r="I53" s="848" t="s">
        <v>47</v>
      </c>
      <c r="J53" s="843">
        <v>26</v>
      </c>
      <c r="K53" s="843" t="s">
        <v>48</v>
      </c>
      <c r="L53" s="920">
        <f>J53</f>
        <v>26</v>
      </c>
      <c r="M53" s="921">
        <f t="shared" si="6"/>
        <v>42631</v>
      </c>
      <c r="N53" s="922">
        <f t="shared" si="5"/>
        <v>42632</v>
      </c>
      <c r="O53" s="922">
        <f t="shared" si="5"/>
        <v>42633</v>
      </c>
      <c r="P53" s="922">
        <f t="shared" si="5"/>
        <v>42634</v>
      </c>
      <c r="Q53" s="922">
        <f t="shared" si="5"/>
        <v>42635</v>
      </c>
      <c r="R53" s="922">
        <f t="shared" si="5"/>
        <v>42635</v>
      </c>
      <c r="S53" s="922">
        <f t="shared" si="5"/>
        <v>42641</v>
      </c>
      <c r="T53" s="922">
        <f t="shared" si="5"/>
        <v>42641</v>
      </c>
      <c r="U53" s="922">
        <f t="shared" si="5"/>
        <v>42642</v>
      </c>
      <c r="V53" s="923">
        <f t="shared" si="5"/>
        <v>42643</v>
      </c>
      <c r="W53" s="921">
        <f t="shared" si="5"/>
        <v>42649</v>
      </c>
      <c r="X53" s="922">
        <f t="shared" si="5"/>
        <v>42651</v>
      </c>
      <c r="Y53" s="922">
        <f t="shared" si="5"/>
        <v>42652</v>
      </c>
      <c r="Z53" s="922">
        <f t="shared" si="5"/>
        <v>42653</v>
      </c>
      <c r="AA53" s="922">
        <f t="shared" si="5"/>
        <v>42657</v>
      </c>
      <c r="AB53" s="922">
        <f t="shared" si="5"/>
        <v>42658</v>
      </c>
      <c r="AC53" s="922">
        <f t="shared" si="5"/>
        <v>42663</v>
      </c>
      <c r="AD53" s="922">
        <f t="shared" si="5"/>
        <v>42664</v>
      </c>
      <c r="AE53" s="922">
        <f t="shared" si="5"/>
        <v>42673</v>
      </c>
      <c r="AF53" s="923">
        <f t="shared" si="5"/>
        <v>42674</v>
      </c>
      <c r="AG53" s="820"/>
      <c r="AH53" s="820"/>
      <c r="AI53" s="820"/>
      <c r="AJ53" s="820"/>
    </row>
    <row r="54" spans="1:36" ht="15.75" hidden="1" thickBot="1">
      <c r="A54" s="812">
        <v>39</v>
      </c>
      <c r="B54" s="810" t="s">
        <v>251</v>
      </c>
      <c r="C54" s="811" t="s">
        <v>357</v>
      </c>
      <c r="D54" s="812" t="s">
        <v>252</v>
      </c>
      <c r="E54" s="848">
        <v>21</v>
      </c>
      <c r="F54" s="809" t="s">
        <v>47</v>
      </c>
      <c r="G54" s="843">
        <f>E54</f>
        <v>21</v>
      </c>
      <c r="H54" s="812" t="s">
        <v>48</v>
      </c>
      <c r="I54" s="848">
        <v>21</v>
      </c>
      <c r="J54" s="843" t="s">
        <v>47</v>
      </c>
      <c r="K54" s="843">
        <f>I54</f>
        <v>21</v>
      </c>
      <c r="L54" s="920" t="s">
        <v>48</v>
      </c>
      <c r="M54" s="921">
        <f t="shared" si="6"/>
        <v>42638</v>
      </c>
      <c r="N54" s="922">
        <f t="shared" si="5"/>
        <v>42639</v>
      </c>
      <c r="O54" s="922">
        <f t="shared" si="5"/>
        <v>42640</v>
      </c>
      <c r="P54" s="922">
        <f t="shared" si="5"/>
        <v>42641</v>
      </c>
      <c r="Q54" s="922">
        <f t="shared" si="5"/>
        <v>42642</v>
      </c>
      <c r="R54" s="922">
        <f t="shared" si="5"/>
        <v>42642</v>
      </c>
      <c r="S54" s="922">
        <f t="shared" si="5"/>
        <v>42648</v>
      </c>
      <c r="T54" s="922">
        <f t="shared" si="5"/>
        <v>42648</v>
      </c>
      <c r="U54" s="922">
        <f t="shared" si="5"/>
        <v>42649</v>
      </c>
      <c r="V54" s="923">
        <f t="shared" si="5"/>
        <v>42650</v>
      </c>
      <c r="W54" s="921">
        <f t="shared" si="5"/>
        <v>42656</v>
      </c>
      <c r="X54" s="922">
        <f t="shared" si="5"/>
        <v>42658</v>
      </c>
      <c r="Y54" s="922">
        <f t="shared" si="5"/>
        <v>42659</v>
      </c>
      <c r="Z54" s="922">
        <f t="shared" si="5"/>
        <v>42660</v>
      </c>
      <c r="AA54" s="922">
        <f t="shared" si="5"/>
        <v>42664</v>
      </c>
      <c r="AB54" s="922">
        <f t="shared" si="5"/>
        <v>42665</v>
      </c>
      <c r="AC54" s="922">
        <f t="shared" si="5"/>
        <v>42670</v>
      </c>
      <c r="AD54" s="922">
        <f t="shared" si="5"/>
        <v>42671</v>
      </c>
      <c r="AE54" s="922">
        <f t="shared" si="5"/>
        <v>42680</v>
      </c>
      <c r="AF54" s="923">
        <f t="shared" si="5"/>
        <v>42681</v>
      </c>
      <c r="AG54" s="820"/>
      <c r="AH54" s="820"/>
      <c r="AI54" s="820"/>
      <c r="AJ54" s="820"/>
    </row>
    <row r="55" spans="1:36" ht="15.75" hidden="1" thickBot="1">
      <c r="A55" s="812">
        <v>40</v>
      </c>
      <c r="B55" s="5110" t="s">
        <v>82</v>
      </c>
      <c r="C55" s="5093"/>
      <c r="D55" s="5093"/>
      <c r="E55" s="5093"/>
      <c r="F55" s="5093"/>
      <c r="G55" s="5093"/>
      <c r="H55" s="5093"/>
      <c r="I55" s="5093"/>
      <c r="J55" s="5093"/>
      <c r="K55" s="5093"/>
      <c r="L55" s="5111"/>
      <c r="M55" s="5099" t="s">
        <v>82</v>
      </c>
      <c r="N55" s="5100"/>
      <c r="O55" s="5100"/>
      <c r="P55" s="5100"/>
      <c r="Q55" s="5100"/>
      <c r="R55" s="5100"/>
      <c r="S55" s="5100"/>
      <c r="T55" s="5100"/>
      <c r="U55" s="5100"/>
      <c r="V55" s="5100"/>
      <c r="W55" s="5100"/>
      <c r="X55" s="5100"/>
      <c r="Y55" s="5100"/>
      <c r="Z55" s="5100"/>
      <c r="AA55" s="5100"/>
      <c r="AB55" s="5100"/>
      <c r="AC55" s="5100"/>
      <c r="AD55" s="5100"/>
      <c r="AE55" s="5100"/>
      <c r="AF55" s="5095"/>
      <c r="AG55" s="820"/>
      <c r="AH55" s="820"/>
      <c r="AI55" s="820"/>
      <c r="AJ55" s="820"/>
    </row>
    <row r="56" spans="1:36" ht="15.75" hidden="1" thickBot="1">
      <c r="A56" s="851">
        <v>41</v>
      </c>
      <c r="B56" s="924" t="str">
        <f>B50</f>
        <v>CSCL SYDNEY</v>
      </c>
      <c r="C56" s="853" t="str">
        <f>C50</f>
        <v>COS</v>
      </c>
      <c r="D56" s="851" t="str">
        <f>D50</f>
        <v>Q8I</v>
      </c>
      <c r="E56" s="925">
        <f>E50+1</f>
        <v>12</v>
      </c>
      <c r="F56" s="854" t="s">
        <v>47</v>
      </c>
      <c r="G56" s="854">
        <f>G50+1</f>
        <v>12</v>
      </c>
      <c r="H56" s="926" t="s">
        <v>48</v>
      </c>
      <c r="I56" s="925">
        <f>I50+1</f>
        <v>12</v>
      </c>
      <c r="J56" s="854" t="s">
        <v>47</v>
      </c>
      <c r="K56" s="854">
        <f>K50+1</f>
        <v>12</v>
      </c>
      <c r="L56" s="851" t="s">
        <v>48</v>
      </c>
      <c r="M56" s="927">
        <f>M54+14</f>
        <v>42652</v>
      </c>
      <c r="N56" s="927">
        <f t="shared" ref="N56:AF56" si="7">N54+14</f>
        <v>42653</v>
      </c>
      <c r="O56" s="927">
        <f t="shared" si="7"/>
        <v>42654</v>
      </c>
      <c r="P56" s="927">
        <f t="shared" si="7"/>
        <v>42655</v>
      </c>
      <c r="Q56" s="927">
        <f t="shared" si="7"/>
        <v>42656</v>
      </c>
      <c r="R56" s="927">
        <f t="shared" si="7"/>
        <v>42656</v>
      </c>
      <c r="S56" s="927">
        <f t="shared" si="7"/>
        <v>42662</v>
      </c>
      <c r="T56" s="927">
        <f t="shared" si="7"/>
        <v>42662</v>
      </c>
      <c r="U56" s="927">
        <f t="shared" si="7"/>
        <v>42663</v>
      </c>
      <c r="V56" s="927">
        <f t="shared" si="7"/>
        <v>42664</v>
      </c>
      <c r="W56" s="927">
        <f t="shared" si="7"/>
        <v>42670</v>
      </c>
      <c r="X56" s="927">
        <f t="shared" si="7"/>
        <v>42672</v>
      </c>
      <c r="Y56" s="927">
        <f t="shared" si="7"/>
        <v>42673</v>
      </c>
      <c r="Z56" s="927">
        <f t="shared" si="7"/>
        <v>42674</v>
      </c>
      <c r="AA56" s="927">
        <f t="shared" si="7"/>
        <v>42678</v>
      </c>
      <c r="AB56" s="927">
        <f t="shared" si="7"/>
        <v>42679</v>
      </c>
      <c r="AC56" s="927">
        <f t="shared" si="7"/>
        <v>42684</v>
      </c>
      <c r="AD56" s="927">
        <f t="shared" si="7"/>
        <v>42685</v>
      </c>
      <c r="AE56" s="927">
        <f t="shared" si="7"/>
        <v>42694</v>
      </c>
      <c r="AF56" s="928">
        <f t="shared" si="7"/>
        <v>42695</v>
      </c>
      <c r="AG56" s="820"/>
      <c r="AH56" s="820"/>
      <c r="AI56" s="820"/>
      <c r="AJ56" s="820"/>
    </row>
    <row r="57" spans="1:36" ht="15.75" hidden="1" thickBot="1">
      <c r="A57" s="914">
        <v>42</v>
      </c>
      <c r="B57" s="915" t="str">
        <f t="shared" ref="B57:C60" si="8">B51</f>
        <v>ALEXANDRIA BRIDGE</v>
      </c>
      <c r="C57" s="865" t="str">
        <f t="shared" si="8"/>
        <v>KLI</v>
      </c>
      <c r="D57" s="914" t="str">
        <f>D51</f>
        <v>RMF</v>
      </c>
      <c r="E57" s="864">
        <f>E51+1</f>
        <v>75</v>
      </c>
      <c r="F57" s="864" t="s">
        <v>47</v>
      </c>
      <c r="G57" s="864">
        <f>G51+1</f>
        <v>75</v>
      </c>
      <c r="H57" s="929" t="s">
        <v>48</v>
      </c>
      <c r="I57" s="864">
        <f>I51+1</f>
        <v>75</v>
      </c>
      <c r="J57" s="865" t="s">
        <v>47</v>
      </c>
      <c r="K57" s="844">
        <f>K51+1</f>
        <v>75</v>
      </c>
      <c r="L57" s="914" t="s">
        <v>48</v>
      </c>
      <c r="M57" s="930">
        <f t="shared" si="6"/>
        <v>42659</v>
      </c>
      <c r="N57" s="931">
        <f t="shared" si="5"/>
        <v>42660</v>
      </c>
      <c r="O57" s="931">
        <f t="shared" si="5"/>
        <v>42661</v>
      </c>
      <c r="P57" s="931">
        <f t="shared" si="5"/>
        <v>42662</v>
      </c>
      <c r="Q57" s="931">
        <f t="shared" si="5"/>
        <v>42663</v>
      </c>
      <c r="R57" s="931">
        <f t="shared" si="5"/>
        <v>42663</v>
      </c>
      <c r="S57" s="931">
        <f t="shared" si="5"/>
        <v>42669</v>
      </c>
      <c r="T57" s="931">
        <f t="shared" si="5"/>
        <v>42669</v>
      </c>
      <c r="U57" s="931">
        <f t="shared" si="5"/>
        <v>42670</v>
      </c>
      <c r="V57" s="932">
        <f t="shared" si="5"/>
        <v>42671</v>
      </c>
      <c r="W57" s="930">
        <f t="shared" si="5"/>
        <v>42677</v>
      </c>
      <c r="X57" s="931">
        <f t="shared" si="5"/>
        <v>42679</v>
      </c>
      <c r="Y57" s="931">
        <f t="shared" si="5"/>
        <v>42680</v>
      </c>
      <c r="Z57" s="931">
        <f t="shared" si="5"/>
        <v>42681</v>
      </c>
      <c r="AA57" s="931">
        <f t="shared" si="5"/>
        <v>42685</v>
      </c>
      <c r="AB57" s="931">
        <f t="shared" si="5"/>
        <v>42686</v>
      </c>
      <c r="AC57" s="931">
        <f t="shared" si="5"/>
        <v>42691</v>
      </c>
      <c r="AD57" s="931">
        <f t="shared" si="5"/>
        <v>42692</v>
      </c>
      <c r="AE57" s="931">
        <f t="shared" si="5"/>
        <v>42701</v>
      </c>
      <c r="AF57" s="932">
        <f t="shared" si="5"/>
        <v>42702</v>
      </c>
      <c r="AG57" s="836" t="s">
        <v>1628</v>
      </c>
      <c r="AH57" s="820"/>
      <c r="AI57" s="820"/>
      <c r="AJ57" s="820"/>
    </row>
    <row r="58" spans="1:36" ht="15.75" hidden="1" thickBot="1">
      <c r="A58" s="812">
        <v>43</v>
      </c>
      <c r="B58" s="792" t="str">
        <f t="shared" si="8"/>
        <v>COSCO FUKUYAMA</v>
      </c>
      <c r="C58" s="809" t="str">
        <f t="shared" si="8"/>
        <v>COS</v>
      </c>
      <c r="D58" s="812" t="str">
        <f>D52</f>
        <v>T80</v>
      </c>
      <c r="E58" s="848">
        <f>E52+1</f>
        <v>48</v>
      </c>
      <c r="F58" s="843" t="s">
        <v>47</v>
      </c>
      <c r="G58" s="843">
        <f>G52+1</f>
        <v>48</v>
      </c>
      <c r="H58" s="920" t="s">
        <v>48</v>
      </c>
      <c r="I58" s="848">
        <f>I52+1</f>
        <v>48</v>
      </c>
      <c r="J58" s="843" t="s">
        <v>47</v>
      </c>
      <c r="K58" s="843">
        <f>K52+1</f>
        <v>48</v>
      </c>
      <c r="L58" s="920" t="s">
        <v>48</v>
      </c>
      <c r="M58" s="921">
        <f t="shared" si="6"/>
        <v>42666</v>
      </c>
      <c r="N58" s="922">
        <f t="shared" si="5"/>
        <v>42667</v>
      </c>
      <c r="O58" s="922">
        <f t="shared" si="5"/>
        <v>42668</v>
      </c>
      <c r="P58" s="922">
        <f t="shared" si="5"/>
        <v>42669</v>
      </c>
      <c r="Q58" s="922">
        <f t="shared" si="5"/>
        <v>42670</v>
      </c>
      <c r="R58" s="922">
        <f t="shared" si="5"/>
        <v>42670</v>
      </c>
      <c r="S58" s="922">
        <f t="shared" si="5"/>
        <v>42676</v>
      </c>
      <c r="T58" s="922">
        <f t="shared" si="5"/>
        <v>42676</v>
      </c>
      <c r="U58" s="922">
        <f t="shared" si="5"/>
        <v>42677</v>
      </c>
      <c r="V58" s="923">
        <f t="shared" si="5"/>
        <v>42678</v>
      </c>
      <c r="W58" s="921">
        <f t="shared" si="5"/>
        <v>42684</v>
      </c>
      <c r="X58" s="922">
        <f t="shared" si="5"/>
        <v>42686</v>
      </c>
      <c r="Y58" s="922">
        <f t="shared" si="5"/>
        <v>42687</v>
      </c>
      <c r="Z58" s="922">
        <f t="shared" si="5"/>
        <v>42688</v>
      </c>
      <c r="AA58" s="922">
        <f t="shared" si="5"/>
        <v>42692</v>
      </c>
      <c r="AB58" s="922">
        <f t="shared" si="5"/>
        <v>42693</v>
      </c>
      <c r="AC58" s="922">
        <f t="shared" si="5"/>
        <v>42698</v>
      </c>
      <c r="AD58" s="922">
        <f t="shared" si="5"/>
        <v>42699</v>
      </c>
      <c r="AE58" s="922">
        <f t="shared" si="5"/>
        <v>42708</v>
      </c>
      <c r="AF58" s="923">
        <f t="shared" si="5"/>
        <v>42709</v>
      </c>
      <c r="AG58" s="820"/>
      <c r="AH58" s="820"/>
      <c r="AI58" s="820"/>
      <c r="AJ58" s="820"/>
    </row>
    <row r="59" spans="1:36" ht="15.75" hidden="1" thickBot="1">
      <c r="A59" s="812">
        <v>44</v>
      </c>
      <c r="B59" s="792" t="str">
        <f t="shared" si="8"/>
        <v>WAN HAI 511</v>
      </c>
      <c r="C59" s="809" t="str">
        <f t="shared" si="8"/>
        <v>WHL</v>
      </c>
      <c r="D59" s="812" t="str">
        <f>D53</f>
        <v>QP1</v>
      </c>
      <c r="E59" s="848">
        <f>E53+1</f>
        <v>27</v>
      </c>
      <c r="F59" s="843" t="s">
        <v>47</v>
      </c>
      <c r="G59" s="843">
        <f>G53+1</f>
        <v>27</v>
      </c>
      <c r="H59" s="920" t="s">
        <v>48</v>
      </c>
      <c r="I59" s="848" t="s">
        <v>47</v>
      </c>
      <c r="J59" s="843">
        <f>J53+1</f>
        <v>27</v>
      </c>
      <c r="K59" s="843" t="s">
        <v>48</v>
      </c>
      <c r="L59" s="920">
        <f>L53+1</f>
        <v>27</v>
      </c>
      <c r="M59" s="921">
        <f t="shared" si="6"/>
        <v>42673</v>
      </c>
      <c r="N59" s="922">
        <f t="shared" si="5"/>
        <v>42674</v>
      </c>
      <c r="O59" s="922">
        <f t="shared" si="5"/>
        <v>42675</v>
      </c>
      <c r="P59" s="922">
        <f t="shared" si="5"/>
        <v>42676</v>
      </c>
      <c r="Q59" s="922">
        <f t="shared" si="5"/>
        <v>42677</v>
      </c>
      <c r="R59" s="922">
        <f t="shared" si="5"/>
        <v>42677</v>
      </c>
      <c r="S59" s="922">
        <f t="shared" si="5"/>
        <v>42683</v>
      </c>
      <c r="T59" s="922">
        <f t="shared" si="5"/>
        <v>42683</v>
      </c>
      <c r="U59" s="922">
        <f t="shared" si="5"/>
        <v>42684</v>
      </c>
      <c r="V59" s="923">
        <f t="shared" si="5"/>
        <v>42685</v>
      </c>
      <c r="W59" s="921">
        <f t="shared" si="5"/>
        <v>42691</v>
      </c>
      <c r="X59" s="922">
        <f t="shared" si="5"/>
        <v>42693</v>
      </c>
      <c r="Y59" s="922">
        <f t="shared" si="5"/>
        <v>42694</v>
      </c>
      <c r="Z59" s="922">
        <f t="shared" si="5"/>
        <v>42695</v>
      </c>
      <c r="AA59" s="922">
        <f t="shared" si="5"/>
        <v>42699</v>
      </c>
      <c r="AB59" s="922">
        <f t="shared" si="5"/>
        <v>42700</v>
      </c>
      <c r="AC59" s="922">
        <f t="shared" si="5"/>
        <v>42705</v>
      </c>
      <c r="AD59" s="922">
        <f t="shared" si="5"/>
        <v>42706</v>
      </c>
      <c r="AE59" s="922">
        <f t="shared" si="5"/>
        <v>42715</v>
      </c>
      <c r="AF59" s="923">
        <f t="shared" si="5"/>
        <v>42716</v>
      </c>
      <c r="AG59" s="820"/>
      <c r="AH59" s="820"/>
      <c r="AI59" s="820"/>
      <c r="AJ59" s="820"/>
    </row>
    <row r="60" spans="1:36" ht="15.75" hidden="1" thickBot="1">
      <c r="A60" s="812">
        <v>45</v>
      </c>
      <c r="B60" s="792" t="str">
        <f t="shared" si="8"/>
        <v>KOTA LEMBAH</v>
      </c>
      <c r="C60" s="809" t="str">
        <f t="shared" si="8"/>
        <v>PIL</v>
      </c>
      <c r="D60" s="812" t="str">
        <f>D54</f>
        <v>QDZ</v>
      </c>
      <c r="E60" s="848">
        <f>E54+1</f>
        <v>22</v>
      </c>
      <c r="F60" s="843" t="s">
        <v>47</v>
      </c>
      <c r="G60" s="843">
        <f>G54+1</f>
        <v>22</v>
      </c>
      <c r="H60" s="920" t="s">
        <v>48</v>
      </c>
      <c r="I60" s="848">
        <f>I54+1</f>
        <v>22</v>
      </c>
      <c r="J60" s="843" t="s">
        <v>47</v>
      </c>
      <c r="K60" s="843">
        <f>K54+1</f>
        <v>22</v>
      </c>
      <c r="L60" s="920" t="s">
        <v>48</v>
      </c>
      <c r="M60" s="921">
        <f t="shared" si="6"/>
        <v>42680</v>
      </c>
      <c r="N60" s="922">
        <f t="shared" si="5"/>
        <v>42681</v>
      </c>
      <c r="O60" s="922">
        <f t="shared" si="5"/>
        <v>42682</v>
      </c>
      <c r="P60" s="922">
        <f t="shared" si="5"/>
        <v>42683</v>
      </c>
      <c r="Q60" s="922">
        <f t="shared" si="5"/>
        <v>42684</v>
      </c>
      <c r="R60" s="922">
        <f t="shared" si="5"/>
        <v>42684</v>
      </c>
      <c r="S60" s="922">
        <f t="shared" si="5"/>
        <v>42690</v>
      </c>
      <c r="T60" s="922">
        <f t="shared" si="5"/>
        <v>42690</v>
      </c>
      <c r="U60" s="922">
        <f t="shared" si="5"/>
        <v>42691</v>
      </c>
      <c r="V60" s="923">
        <f t="shared" si="5"/>
        <v>42692</v>
      </c>
      <c r="W60" s="921">
        <f t="shared" si="5"/>
        <v>42698</v>
      </c>
      <c r="X60" s="922">
        <f t="shared" si="5"/>
        <v>42700</v>
      </c>
      <c r="Y60" s="922">
        <f t="shared" si="5"/>
        <v>42701</v>
      </c>
      <c r="Z60" s="922">
        <f t="shared" si="5"/>
        <v>42702</v>
      </c>
      <c r="AA60" s="922">
        <f t="shared" si="5"/>
        <v>42706</v>
      </c>
      <c r="AB60" s="922">
        <f t="shared" si="5"/>
        <v>42707</v>
      </c>
      <c r="AC60" s="922">
        <f t="shared" si="5"/>
        <v>42712</v>
      </c>
      <c r="AD60" s="922">
        <f t="shared" si="5"/>
        <v>42713</v>
      </c>
      <c r="AE60" s="922">
        <f t="shared" si="5"/>
        <v>42722</v>
      </c>
      <c r="AF60" s="923">
        <f t="shared" si="5"/>
        <v>42723</v>
      </c>
      <c r="AG60" s="820"/>
      <c r="AH60" s="820"/>
      <c r="AI60" s="820"/>
      <c r="AJ60" s="820"/>
    </row>
    <row r="61" spans="1:36" ht="15.75" hidden="1" thickBot="1">
      <c r="A61" s="812">
        <v>46</v>
      </c>
      <c r="B61" s="792" t="s">
        <v>452</v>
      </c>
      <c r="C61" s="809" t="s">
        <v>98</v>
      </c>
      <c r="D61" s="812" t="s">
        <v>453</v>
      </c>
      <c r="E61" s="848">
        <v>18</v>
      </c>
      <c r="F61" s="843" t="s">
        <v>47</v>
      </c>
      <c r="G61" s="843">
        <v>18</v>
      </c>
      <c r="H61" s="920" t="s">
        <v>48</v>
      </c>
      <c r="I61" s="848">
        <v>18</v>
      </c>
      <c r="J61" s="843" t="s">
        <v>47</v>
      </c>
      <c r="K61" s="843">
        <v>18</v>
      </c>
      <c r="L61" s="920" t="s">
        <v>48</v>
      </c>
      <c r="M61" s="933">
        <f t="shared" si="6"/>
        <v>42687</v>
      </c>
      <c r="N61" s="922">
        <f t="shared" si="5"/>
        <v>42688</v>
      </c>
      <c r="O61" s="922">
        <f t="shared" si="5"/>
        <v>42689</v>
      </c>
      <c r="P61" s="922">
        <f t="shared" si="5"/>
        <v>42690</v>
      </c>
      <c r="Q61" s="922">
        <f t="shared" si="5"/>
        <v>42691</v>
      </c>
      <c r="R61" s="922">
        <f t="shared" si="5"/>
        <v>42691</v>
      </c>
      <c r="S61" s="922">
        <f t="shared" si="5"/>
        <v>42697</v>
      </c>
      <c r="T61" s="922">
        <f t="shared" si="5"/>
        <v>42697</v>
      </c>
      <c r="U61" s="922">
        <f t="shared" si="5"/>
        <v>42698</v>
      </c>
      <c r="V61" s="923">
        <f t="shared" si="5"/>
        <v>42699</v>
      </c>
      <c r="W61" s="921">
        <f t="shared" si="5"/>
        <v>42705</v>
      </c>
      <c r="X61" s="922">
        <f t="shared" si="5"/>
        <v>42707</v>
      </c>
      <c r="Y61" s="922">
        <f t="shared" si="5"/>
        <v>42708</v>
      </c>
      <c r="Z61" s="922">
        <f t="shared" si="5"/>
        <v>42709</v>
      </c>
      <c r="AA61" s="922">
        <f t="shared" si="5"/>
        <v>42713</v>
      </c>
      <c r="AB61" s="922">
        <f t="shared" si="5"/>
        <v>42714</v>
      </c>
      <c r="AC61" s="922">
        <f t="shared" si="5"/>
        <v>42719</v>
      </c>
      <c r="AD61" s="922">
        <f t="shared" si="5"/>
        <v>42720</v>
      </c>
      <c r="AE61" s="922">
        <f t="shared" si="5"/>
        <v>42729</v>
      </c>
      <c r="AF61" s="923">
        <f t="shared" si="5"/>
        <v>42730</v>
      </c>
      <c r="AG61" s="836" t="s">
        <v>1629</v>
      </c>
      <c r="AH61" s="820"/>
      <c r="AI61" s="820"/>
      <c r="AJ61" s="820"/>
    </row>
    <row r="62" spans="1:36" ht="15.75" hidden="1" thickBot="1">
      <c r="A62" s="851">
        <v>47</v>
      </c>
      <c r="B62" s="924" t="str">
        <f t="shared" ref="B62:D66" si="9">B56</f>
        <v>CSCL SYDNEY</v>
      </c>
      <c r="C62" s="853" t="str">
        <f t="shared" si="9"/>
        <v>COS</v>
      </c>
      <c r="D62" s="851" t="str">
        <f t="shared" si="9"/>
        <v>Q8I</v>
      </c>
      <c r="E62" s="925">
        <f t="shared" ref="E62" si="10">E56+1</f>
        <v>13</v>
      </c>
      <c r="F62" s="854" t="s">
        <v>47</v>
      </c>
      <c r="G62" s="854">
        <f t="shared" ref="G62" si="11">G56+1</f>
        <v>13</v>
      </c>
      <c r="H62" s="926" t="s">
        <v>48</v>
      </c>
      <c r="I62" s="925">
        <f t="shared" ref="I62" si="12">I56+1</f>
        <v>13</v>
      </c>
      <c r="J62" s="854" t="s">
        <v>47</v>
      </c>
      <c r="K62" s="854">
        <f t="shared" ref="K62" si="13">K56+1</f>
        <v>13</v>
      </c>
      <c r="L62" s="851" t="s">
        <v>48</v>
      </c>
      <c r="M62" s="934">
        <f t="shared" si="6"/>
        <v>42694</v>
      </c>
      <c r="N62" s="935">
        <f t="shared" si="6"/>
        <v>42695</v>
      </c>
      <c r="O62" s="935">
        <f t="shared" si="6"/>
        <v>42696</v>
      </c>
      <c r="P62" s="935">
        <f t="shared" si="6"/>
        <v>42697</v>
      </c>
      <c r="Q62" s="935">
        <f t="shared" si="6"/>
        <v>42698</v>
      </c>
      <c r="R62" s="935">
        <f t="shared" si="6"/>
        <v>42698</v>
      </c>
      <c r="S62" s="935">
        <f t="shared" si="6"/>
        <v>42704</v>
      </c>
      <c r="T62" s="935">
        <f t="shared" si="6"/>
        <v>42704</v>
      </c>
      <c r="U62" s="935">
        <f t="shared" si="6"/>
        <v>42705</v>
      </c>
      <c r="V62" s="928">
        <f t="shared" si="6"/>
        <v>42706</v>
      </c>
      <c r="W62" s="927">
        <f t="shared" si="6"/>
        <v>42712</v>
      </c>
      <c r="X62" s="935">
        <f t="shared" si="6"/>
        <v>42714</v>
      </c>
      <c r="Y62" s="935">
        <f t="shared" si="6"/>
        <v>42715</v>
      </c>
      <c r="Z62" s="935">
        <f t="shared" si="6"/>
        <v>42716</v>
      </c>
      <c r="AA62" s="935">
        <f t="shared" si="6"/>
        <v>42720</v>
      </c>
      <c r="AB62" s="935">
        <f t="shared" si="6"/>
        <v>42721</v>
      </c>
      <c r="AC62" s="935">
        <f t="shared" si="5"/>
        <v>42726</v>
      </c>
      <c r="AD62" s="935">
        <f t="shared" si="5"/>
        <v>42727</v>
      </c>
      <c r="AE62" s="935">
        <f t="shared" si="5"/>
        <v>42736</v>
      </c>
      <c r="AF62" s="928">
        <f t="shared" si="5"/>
        <v>42737</v>
      </c>
    </row>
    <row r="63" spans="1:36" ht="15.75" hidden="1" thickBot="1">
      <c r="A63" s="914">
        <v>48</v>
      </c>
      <c r="B63" s="915" t="str">
        <f t="shared" si="9"/>
        <v>ALEXANDRIA BRIDGE</v>
      </c>
      <c r="C63" s="865" t="str">
        <f t="shared" si="9"/>
        <v>KLI</v>
      </c>
      <c r="D63" s="914" t="str">
        <f>D57</f>
        <v>RMF</v>
      </c>
      <c r="E63" s="864">
        <f>E57+1</f>
        <v>76</v>
      </c>
      <c r="F63" s="864" t="s">
        <v>47</v>
      </c>
      <c r="G63" s="864">
        <f>G57+1</f>
        <v>76</v>
      </c>
      <c r="H63" s="929" t="s">
        <v>48</v>
      </c>
      <c r="I63" s="864">
        <f>I57+1</f>
        <v>76</v>
      </c>
      <c r="J63" s="865" t="s">
        <v>47</v>
      </c>
      <c r="K63" s="844">
        <f>K57+1</f>
        <v>76</v>
      </c>
      <c r="L63" s="914" t="s">
        <v>48</v>
      </c>
      <c r="M63" s="936">
        <f t="shared" si="6"/>
        <v>42701</v>
      </c>
      <c r="N63" s="931">
        <f t="shared" si="6"/>
        <v>42702</v>
      </c>
      <c r="O63" s="931">
        <f t="shared" si="6"/>
        <v>42703</v>
      </c>
      <c r="P63" s="931">
        <f t="shared" si="6"/>
        <v>42704</v>
      </c>
      <c r="Q63" s="931">
        <f t="shared" si="6"/>
        <v>42705</v>
      </c>
      <c r="R63" s="931">
        <f t="shared" si="6"/>
        <v>42705</v>
      </c>
      <c r="S63" s="931">
        <f t="shared" si="6"/>
        <v>42711</v>
      </c>
      <c r="T63" s="931">
        <f t="shared" si="6"/>
        <v>42711</v>
      </c>
      <c r="U63" s="931">
        <f t="shared" si="6"/>
        <v>42712</v>
      </c>
      <c r="V63" s="932">
        <f t="shared" si="6"/>
        <v>42713</v>
      </c>
      <c r="W63" s="930">
        <f t="shared" si="6"/>
        <v>42719</v>
      </c>
      <c r="X63" s="931">
        <f t="shared" si="6"/>
        <v>42721</v>
      </c>
      <c r="Y63" s="931">
        <f t="shared" si="6"/>
        <v>42722</v>
      </c>
      <c r="Z63" s="931">
        <f t="shared" si="6"/>
        <v>42723</v>
      </c>
      <c r="AA63" s="931">
        <f t="shared" si="6"/>
        <v>42727</v>
      </c>
      <c r="AB63" s="931">
        <f t="shared" si="6"/>
        <v>42728</v>
      </c>
      <c r="AC63" s="931">
        <f t="shared" si="5"/>
        <v>42733</v>
      </c>
      <c r="AD63" s="931">
        <f t="shared" si="5"/>
        <v>42734</v>
      </c>
      <c r="AE63" s="931">
        <f t="shared" si="5"/>
        <v>42743</v>
      </c>
      <c r="AF63" s="932">
        <f t="shared" si="5"/>
        <v>42744</v>
      </c>
    </row>
    <row r="64" spans="1:36" ht="15.75" hidden="1" thickBot="1">
      <c r="A64" s="812">
        <v>49</v>
      </c>
      <c r="B64" s="792" t="str">
        <f t="shared" si="9"/>
        <v>COSCO FUKUYAMA</v>
      </c>
      <c r="C64" s="809" t="str">
        <f t="shared" si="9"/>
        <v>COS</v>
      </c>
      <c r="D64" s="812" t="str">
        <f t="shared" si="9"/>
        <v>T80</v>
      </c>
      <c r="E64" s="848">
        <f t="shared" ref="E64:E66" si="14">E58+1</f>
        <v>49</v>
      </c>
      <c r="F64" s="843" t="s">
        <v>47</v>
      </c>
      <c r="G64" s="843">
        <f t="shared" ref="G64:G66" si="15">G58+1</f>
        <v>49</v>
      </c>
      <c r="H64" s="920" t="s">
        <v>48</v>
      </c>
      <c r="I64" s="848">
        <f t="shared" ref="I64" si="16">I58+1</f>
        <v>49</v>
      </c>
      <c r="J64" s="843" t="s">
        <v>47</v>
      </c>
      <c r="K64" s="843">
        <f t="shared" ref="K64" si="17">K58+1</f>
        <v>49</v>
      </c>
      <c r="L64" s="920" t="s">
        <v>48</v>
      </c>
      <c r="M64" s="933">
        <f t="shared" si="6"/>
        <v>42708</v>
      </c>
      <c r="N64" s="922">
        <f t="shared" si="6"/>
        <v>42709</v>
      </c>
      <c r="O64" s="922">
        <f t="shared" si="6"/>
        <v>42710</v>
      </c>
      <c r="P64" s="922">
        <f t="shared" si="6"/>
        <v>42711</v>
      </c>
      <c r="Q64" s="922">
        <f t="shared" si="6"/>
        <v>42712</v>
      </c>
      <c r="R64" s="922">
        <f t="shared" si="6"/>
        <v>42712</v>
      </c>
      <c r="S64" s="922">
        <f t="shared" si="6"/>
        <v>42718</v>
      </c>
      <c r="T64" s="922">
        <f t="shared" si="6"/>
        <v>42718</v>
      </c>
      <c r="U64" s="922">
        <f t="shared" si="6"/>
        <v>42719</v>
      </c>
      <c r="V64" s="923">
        <f t="shared" si="6"/>
        <v>42720</v>
      </c>
      <c r="W64" s="921">
        <f t="shared" si="6"/>
        <v>42726</v>
      </c>
      <c r="X64" s="922">
        <f t="shared" si="6"/>
        <v>42728</v>
      </c>
      <c r="Y64" s="922">
        <f t="shared" si="6"/>
        <v>42729</v>
      </c>
      <c r="Z64" s="922">
        <f t="shared" si="6"/>
        <v>42730</v>
      </c>
      <c r="AA64" s="922">
        <f t="shared" si="6"/>
        <v>42734</v>
      </c>
      <c r="AB64" s="922">
        <f t="shared" si="6"/>
        <v>42735</v>
      </c>
      <c r="AC64" s="922">
        <f t="shared" si="5"/>
        <v>42740</v>
      </c>
      <c r="AD64" s="922">
        <f t="shared" si="5"/>
        <v>42741</v>
      </c>
      <c r="AE64" s="922">
        <f t="shared" si="5"/>
        <v>42750</v>
      </c>
      <c r="AF64" s="923">
        <f t="shared" si="5"/>
        <v>42751</v>
      </c>
    </row>
    <row r="65" spans="1:39" ht="15.75" hidden="1" thickBot="1">
      <c r="A65" s="812">
        <v>50</v>
      </c>
      <c r="B65" s="792" t="str">
        <f t="shared" si="9"/>
        <v>WAN HAI 511</v>
      </c>
      <c r="C65" s="809" t="str">
        <f t="shared" si="9"/>
        <v>WHL</v>
      </c>
      <c r="D65" s="812" t="str">
        <f t="shared" si="9"/>
        <v>QP1</v>
      </c>
      <c r="E65" s="848">
        <f t="shared" si="14"/>
        <v>28</v>
      </c>
      <c r="F65" s="843" t="s">
        <v>47</v>
      </c>
      <c r="G65" s="843">
        <f t="shared" si="15"/>
        <v>28</v>
      </c>
      <c r="H65" s="920" t="s">
        <v>48</v>
      </c>
      <c r="I65" s="848" t="s">
        <v>47</v>
      </c>
      <c r="J65" s="843">
        <f t="shared" ref="J65" si="18">J59+1</f>
        <v>28</v>
      </c>
      <c r="K65" s="843" t="s">
        <v>48</v>
      </c>
      <c r="L65" s="920">
        <f t="shared" ref="L65" si="19">L59+1</f>
        <v>28</v>
      </c>
      <c r="M65" s="933">
        <f t="shared" si="6"/>
        <v>42715</v>
      </c>
      <c r="N65" s="922">
        <f t="shared" si="6"/>
        <v>42716</v>
      </c>
      <c r="O65" s="922">
        <f t="shared" si="6"/>
        <v>42717</v>
      </c>
      <c r="P65" s="922">
        <f t="shared" si="6"/>
        <v>42718</v>
      </c>
      <c r="Q65" s="922">
        <f t="shared" si="6"/>
        <v>42719</v>
      </c>
      <c r="R65" s="922">
        <f t="shared" si="6"/>
        <v>42719</v>
      </c>
      <c r="S65" s="922">
        <f t="shared" si="6"/>
        <v>42725</v>
      </c>
      <c r="T65" s="922">
        <f t="shared" si="6"/>
        <v>42725</v>
      </c>
      <c r="U65" s="922">
        <f t="shared" si="6"/>
        <v>42726</v>
      </c>
      <c r="V65" s="923">
        <f t="shared" si="6"/>
        <v>42727</v>
      </c>
      <c r="W65" s="921">
        <f t="shared" si="6"/>
        <v>42733</v>
      </c>
      <c r="X65" s="922">
        <f t="shared" si="6"/>
        <v>42735</v>
      </c>
      <c r="Y65" s="922">
        <f t="shared" si="6"/>
        <v>42736</v>
      </c>
      <c r="Z65" s="922">
        <f t="shared" si="6"/>
        <v>42737</v>
      </c>
      <c r="AA65" s="922">
        <f t="shared" si="6"/>
        <v>42741</v>
      </c>
      <c r="AB65" s="922">
        <f t="shared" si="6"/>
        <v>42742</v>
      </c>
      <c r="AC65" s="922">
        <f t="shared" si="5"/>
        <v>42747</v>
      </c>
      <c r="AD65" s="922">
        <f t="shared" si="5"/>
        <v>42748</v>
      </c>
      <c r="AE65" s="922">
        <f t="shared" si="5"/>
        <v>42757</v>
      </c>
      <c r="AF65" s="923">
        <f t="shared" si="5"/>
        <v>42758</v>
      </c>
    </row>
    <row r="66" spans="1:39" ht="15.75" hidden="1" thickBot="1">
      <c r="A66" s="812">
        <v>51</v>
      </c>
      <c r="B66" s="792" t="str">
        <f t="shared" si="9"/>
        <v>KOTA LEMBAH</v>
      </c>
      <c r="C66" s="809" t="str">
        <f t="shared" si="9"/>
        <v>PIL</v>
      </c>
      <c r="D66" s="812" t="str">
        <f t="shared" si="9"/>
        <v>QDZ</v>
      </c>
      <c r="E66" s="848">
        <f t="shared" si="14"/>
        <v>23</v>
      </c>
      <c r="F66" s="843" t="s">
        <v>47</v>
      </c>
      <c r="G66" s="843">
        <f t="shared" si="15"/>
        <v>23</v>
      </c>
      <c r="H66" s="920" t="s">
        <v>48</v>
      </c>
      <c r="I66" s="848">
        <f t="shared" ref="I66" si="20">I60+1</f>
        <v>23</v>
      </c>
      <c r="J66" s="843" t="s">
        <v>47</v>
      </c>
      <c r="K66" s="843">
        <f t="shared" ref="K66" si="21">K60+1</f>
        <v>23</v>
      </c>
      <c r="L66" s="920" t="s">
        <v>48</v>
      </c>
      <c r="M66" s="933">
        <f t="shared" si="6"/>
        <v>42722</v>
      </c>
      <c r="N66" s="922">
        <f t="shared" si="6"/>
        <v>42723</v>
      </c>
      <c r="O66" s="922">
        <f t="shared" si="6"/>
        <v>42724</v>
      </c>
      <c r="P66" s="922">
        <f t="shared" si="6"/>
        <v>42725</v>
      </c>
      <c r="Q66" s="922">
        <f t="shared" si="6"/>
        <v>42726</v>
      </c>
      <c r="R66" s="922">
        <f t="shared" si="6"/>
        <v>42726</v>
      </c>
      <c r="S66" s="922">
        <f t="shared" si="6"/>
        <v>42732</v>
      </c>
      <c r="T66" s="922">
        <f t="shared" si="6"/>
        <v>42732</v>
      </c>
      <c r="U66" s="922">
        <f t="shared" si="6"/>
        <v>42733</v>
      </c>
      <c r="V66" s="923">
        <f t="shared" si="6"/>
        <v>42734</v>
      </c>
      <c r="W66" s="921">
        <f t="shared" si="6"/>
        <v>42740</v>
      </c>
      <c r="X66" s="922">
        <f t="shared" si="6"/>
        <v>42742</v>
      </c>
      <c r="Y66" s="922">
        <f t="shared" si="6"/>
        <v>42743</v>
      </c>
      <c r="Z66" s="922">
        <f t="shared" si="6"/>
        <v>42744</v>
      </c>
      <c r="AA66" s="922">
        <f t="shared" si="6"/>
        <v>42748</v>
      </c>
      <c r="AB66" s="922">
        <f t="shared" si="6"/>
        <v>42749</v>
      </c>
      <c r="AC66" s="922">
        <f t="shared" si="5"/>
        <v>42754</v>
      </c>
      <c r="AD66" s="922">
        <f t="shared" si="5"/>
        <v>42755</v>
      </c>
      <c r="AE66" s="922">
        <f t="shared" si="5"/>
        <v>42764</v>
      </c>
      <c r="AF66" s="923">
        <f t="shared" si="5"/>
        <v>42765</v>
      </c>
    </row>
    <row r="67" spans="1:39" ht="15.75" hidden="1" thickBot="1">
      <c r="A67" s="812">
        <v>52</v>
      </c>
      <c r="B67" s="937" t="str">
        <f>B61</f>
        <v>XIN ZHANG ZHOU</v>
      </c>
      <c r="C67" s="896" t="s">
        <v>98</v>
      </c>
      <c r="D67" s="886" t="str">
        <f>D61</f>
        <v>RYS</v>
      </c>
      <c r="E67" s="898">
        <f>E61+1</f>
        <v>19</v>
      </c>
      <c r="F67" s="897" t="s">
        <v>47</v>
      </c>
      <c r="G67" s="897">
        <f>G61+1</f>
        <v>19</v>
      </c>
      <c r="H67" s="938" t="s">
        <v>48</v>
      </c>
      <c r="I67" s="898">
        <f>I61+1</f>
        <v>19</v>
      </c>
      <c r="J67" s="897" t="s">
        <v>47</v>
      </c>
      <c r="K67" s="897">
        <f>K61+1</f>
        <v>19</v>
      </c>
      <c r="L67" s="938" t="s">
        <v>48</v>
      </c>
      <c r="M67" s="933">
        <f t="shared" si="6"/>
        <v>42729</v>
      </c>
      <c r="N67" s="922">
        <f t="shared" si="6"/>
        <v>42730</v>
      </c>
      <c r="O67" s="922">
        <f t="shared" si="6"/>
        <v>42731</v>
      </c>
      <c r="P67" s="922">
        <f t="shared" si="6"/>
        <v>42732</v>
      </c>
      <c r="Q67" s="922">
        <f t="shared" si="6"/>
        <v>42733</v>
      </c>
      <c r="R67" s="922">
        <f t="shared" si="6"/>
        <v>42733</v>
      </c>
      <c r="S67" s="922">
        <f t="shared" si="6"/>
        <v>42739</v>
      </c>
      <c r="T67" s="922">
        <f t="shared" si="6"/>
        <v>42739</v>
      </c>
      <c r="U67" s="922">
        <f t="shared" si="6"/>
        <v>42740</v>
      </c>
      <c r="V67" s="923">
        <f t="shared" si="6"/>
        <v>42741</v>
      </c>
      <c r="W67" s="921">
        <f t="shared" si="6"/>
        <v>42747</v>
      </c>
      <c r="X67" s="922">
        <f t="shared" si="6"/>
        <v>42749</v>
      </c>
      <c r="Y67" s="922">
        <f t="shared" si="6"/>
        <v>42750</v>
      </c>
      <c r="Z67" s="922">
        <f t="shared" si="6"/>
        <v>42751</v>
      </c>
      <c r="AA67" s="922">
        <f t="shared" si="6"/>
        <v>42755</v>
      </c>
      <c r="AB67" s="922">
        <f t="shared" si="6"/>
        <v>42756</v>
      </c>
      <c r="AC67" s="922">
        <f t="shared" ref="AC67:AD67" si="22">AC66+7</f>
        <v>42761</v>
      </c>
      <c r="AD67" s="922">
        <f t="shared" si="22"/>
        <v>42762</v>
      </c>
      <c r="AE67" s="939">
        <v>42778</v>
      </c>
      <c r="AF67" s="940">
        <v>42779</v>
      </c>
      <c r="AG67" s="941" t="s">
        <v>1630</v>
      </c>
    </row>
    <row r="68" spans="1:39" ht="15.75" hidden="1" thickBot="1">
      <c r="A68" s="851">
        <v>1</v>
      </c>
      <c r="B68" s="942" t="str">
        <f t="shared" ref="B68:D72" si="23">B62</f>
        <v>CSCL SYDNEY</v>
      </c>
      <c r="C68" s="908" t="str">
        <f t="shared" si="23"/>
        <v>COS</v>
      </c>
      <c r="D68" s="906" t="str">
        <f t="shared" si="23"/>
        <v>Q8I</v>
      </c>
      <c r="E68" s="943">
        <f t="shared" ref="E68" si="24">E62+1</f>
        <v>14</v>
      </c>
      <c r="F68" s="909" t="s">
        <v>47</v>
      </c>
      <c r="G68" s="909">
        <f t="shared" ref="G68" si="25">G62+1</f>
        <v>14</v>
      </c>
      <c r="H68" s="944" t="s">
        <v>48</v>
      </c>
      <c r="I68" s="943">
        <f t="shared" ref="I68" si="26">I62+1</f>
        <v>14</v>
      </c>
      <c r="J68" s="909" t="s">
        <v>47</v>
      </c>
      <c r="K68" s="909">
        <f t="shared" ref="K68" si="27">K62+1</f>
        <v>14</v>
      </c>
      <c r="L68" s="906" t="s">
        <v>48</v>
      </c>
      <c r="M68" s="934">
        <f t="shared" ref="M68:AD72" si="28">M67+7</f>
        <v>42736</v>
      </c>
      <c r="N68" s="935">
        <f t="shared" si="28"/>
        <v>42737</v>
      </c>
      <c r="O68" s="935">
        <f t="shared" si="28"/>
        <v>42738</v>
      </c>
      <c r="P68" s="935">
        <f t="shared" si="28"/>
        <v>42739</v>
      </c>
      <c r="Q68" s="935">
        <f t="shared" si="28"/>
        <v>42740</v>
      </c>
      <c r="R68" s="935">
        <f t="shared" si="28"/>
        <v>42740</v>
      </c>
      <c r="S68" s="935">
        <f t="shared" si="28"/>
        <v>42746</v>
      </c>
      <c r="T68" s="935">
        <f t="shared" si="28"/>
        <v>42746</v>
      </c>
      <c r="U68" s="935">
        <f t="shared" si="28"/>
        <v>42747</v>
      </c>
      <c r="V68" s="928">
        <f t="shared" si="28"/>
        <v>42748</v>
      </c>
      <c r="W68" s="927">
        <f t="shared" si="28"/>
        <v>42754</v>
      </c>
      <c r="X68" s="935">
        <f t="shared" si="28"/>
        <v>42756</v>
      </c>
      <c r="Y68" s="935">
        <f t="shared" si="28"/>
        <v>42757</v>
      </c>
      <c r="Z68" s="935">
        <f t="shared" si="28"/>
        <v>42758</v>
      </c>
      <c r="AA68" s="935">
        <f t="shared" si="28"/>
        <v>42762</v>
      </c>
      <c r="AB68" s="935">
        <f t="shared" si="28"/>
        <v>42763</v>
      </c>
      <c r="AC68" s="935">
        <f t="shared" si="28"/>
        <v>42768</v>
      </c>
      <c r="AD68" s="935">
        <f t="shared" si="28"/>
        <v>42769</v>
      </c>
      <c r="AE68" s="945">
        <f>AE66+14</f>
        <v>42778</v>
      </c>
      <c r="AF68" s="946">
        <f>AF66+14</f>
        <v>42779</v>
      </c>
      <c r="AG68" s="941" t="s">
        <v>1631</v>
      </c>
    </row>
    <row r="69" spans="1:39" ht="15.75" hidden="1" thickBot="1">
      <c r="A69" s="947">
        <v>2</v>
      </c>
      <c r="B69" s="915" t="str">
        <f t="shared" si="23"/>
        <v>ALEXANDRIA BRIDGE</v>
      </c>
      <c r="C69" s="865" t="str">
        <f t="shared" si="23"/>
        <v>KLI</v>
      </c>
      <c r="D69" s="914" t="str">
        <f>D63</f>
        <v>RMF</v>
      </c>
      <c r="E69" s="864">
        <f>E63+1</f>
        <v>77</v>
      </c>
      <c r="F69" s="864" t="s">
        <v>47</v>
      </c>
      <c r="G69" s="864">
        <f>G63+1</f>
        <v>77</v>
      </c>
      <c r="H69" s="929" t="s">
        <v>48</v>
      </c>
      <c r="I69" s="864">
        <f>I63+1</f>
        <v>77</v>
      </c>
      <c r="J69" s="865" t="s">
        <v>47</v>
      </c>
      <c r="K69" s="844">
        <f>K63+1</f>
        <v>77</v>
      </c>
      <c r="L69" s="914" t="s">
        <v>48</v>
      </c>
      <c r="M69" s="948">
        <f t="shared" si="28"/>
        <v>42743</v>
      </c>
      <c r="N69" s="949">
        <f t="shared" si="28"/>
        <v>42744</v>
      </c>
      <c r="O69" s="949">
        <f t="shared" si="28"/>
        <v>42745</v>
      </c>
      <c r="P69" s="949">
        <f t="shared" si="28"/>
        <v>42746</v>
      </c>
      <c r="Q69" s="949">
        <f t="shared" si="28"/>
        <v>42747</v>
      </c>
      <c r="R69" s="949">
        <f t="shared" si="28"/>
        <v>42747</v>
      </c>
      <c r="S69" s="949">
        <f t="shared" si="28"/>
        <v>42753</v>
      </c>
      <c r="T69" s="949">
        <f t="shared" si="28"/>
        <v>42753</v>
      </c>
      <c r="U69" s="949">
        <f t="shared" si="28"/>
        <v>42754</v>
      </c>
      <c r="V69" s="950">
        <f t="shared" si="28"/>
        <v>42755</v>
      </c>
      <c r="W69" s="951">
        <f t="shared" si="28"/>
        <v>42761</v>
      </c>
      <c r="X69" s="949">
        <f t="shared" si="28"/>
        <v>42763</v>
      </c>
      <c r="Y69" s="949">
        <f t="shared" si="28"/>
        <v>42764</v>
      </c>
      <c r="Z69" s="949">
        <f t="shared" si="28"/>
        <v>42765</v>
      </c>
      <c r="AA69" s="949">
        <f t="shared" si="28"/>
        <v>42769</v>
      </c>
      <c r="AB69" s="949">
        <f t="shared" si="28"/>
        <v>42770</v>
      </c>
      <c r="AC69" s="949">
        <f t="shared" si="28"/>
        <v>42775</v>
      </c>
      <c r="AD69" s="949">
        <f t="shared" si="28"/>
        <v>42776</v>
      </c>
      <c r="AE69" s="949">
        <f t="shared" ref="AE69:AF71" si="29">AE68+7</f>
        <v>42785</v>
      </c>
      <c r="AF69" s="950">
        <f t="shared" si="29"/>
        <v>42786</v>
      </c>
    </row>
    <row r="70" spans="1:39" ht="15.75" hidden="1" thickBot="1">
      <c r="A70" s="952">
        <v>3</v>
      </c>
      <c r="B70" s="792" t="str">
        <f t="shared" si="23"/>
        <v>COSCO FUKUYAMA</v>
      </c>
      <c r="C70" s="809" t="str">
        <f t="shared" si="23"/>
        <v>COS</v>
      </c>
      <c r="D70" s="812" t="str">
        <f t="shared" si="23"/>
        <v>T80</v>
      </c>
      <c r="E70" s="848">
        <f t="shared" ref="E70:E72" si="30">E64+1</f>
        <v>50</v>
      </c>
      <c r="F70" s="843" t="s">
        <v>47</v>
      </c>
      <c r="G70" s="843">
        <f t="shared" ref="G70:G72" si="31">G64+1</f>
        <v>50</v>
      </c>
      <c r="H70" s="920" t="s">
        <v>48</v>
      </c>
      <c r="I70" s="848">
        <f t="shared" ref="I70" si="32">I64+1</f>
        <v>50</v>
      </c>
      <c r="J70" s="843" t="s">
        <v>47</v>
      </c>
      <c r="K70" s="843">
        <f t="shared" ref="K70" si="33">K64+1</f>
        <v>50</v>
      </c>
      <c r="L70" s="920" t="s">
        <v>48</v>
      </c>
      <c r="M70" s="933">
        <f t="shared" si="28"/>
        <v>42750</v>
      </c>
      <c r="N70" s="922">
        <f t="shared" si="28"/>
        <v>42751</v>
      </c>
      <c r="O70" s="922">
        <f t="shared" si="28"/>
        <v>42752</v>
      </c>
      <c r="P70" s="922">
        <f t="shared" si="28"/>
        <v>42753</v>
      </c>
      <c r="Q70" s="922">
        <f t="shared" si="28"/>
        <v>42754</v>
      </c>
      <c r="R70" s="922">
        <f t="shared" si="28"/>
        <v>42754</v>
      </c>
      <c r="S70" s="922">
        <f t="shared" si="28"/>
        <v>42760</v>
      </c>
      <c r="T70" s="922">
        <f t="shared" si="28"/>
        <v>42760</v>
      </c>
      <c r="U70" s="922">
        <f t="shared" si="28"/>
        <v>42761</v>
      </c>
      <c r="V70" s="923">
        <f t="shared" si="28"/>
        <v>42762</v>
      </c>
      <c r="W70" s="921">
        <f t="shared" si="28"/>
        <v>42768</v>
      </c>
      <c r="X70" s="922">
        <f t="shared" si="28"/>
        <v>42770</v>
      </c>
      <c r="Y70" s="922">
        <f t="shared" si="28"/>
        <v>42771</v>
      </c>
      <c r="Z70" s="922">
        <f t="shared" si="28"/>
        <v>42772</v>
      </c>
      <c r="AA70" s="922">
        <f t="shared" si="28"/>
        <v>42776</v>
      </c>
      <c r="AB70" s="922">
        <f t="shared" si="28"/>
        <v>42777</v>
      </c>
      <c r="AC70" s="922">
        <f t="shared" si="28"/>
        <v>42782</v>
      </c>
      <c r="AD70" s="922">
        <f t="shared" si="28"/>
        <v>42783</v>
      </c>
      <c r="AE70" s="922">
        <f t="shared" si="29"/>
        <v>42792</v>
      </c>
      <c r="AF70" s="923">
        <f t="shared" si="29"/>
        <v>42793</v>
      </c>
    </row>
    <row r="71" spans="1:39" ht="15.75" hidden="1" thickBot="1">
      <c r="A71" s="952">
        <v>4</v>
      </c>
      <c r="B71" s="792" t="str">
        <f t="shared" si="23"/>
        <v>WAN HAI 511</v>
      </c>
      <c r="C71" s="809" t="str">
        <f t="shared" si="23"/>
        <v>WHL</v>
      </c>
      <c r="D71" s="812" t="str">
        <f t="shared" si="23"/>
        <v>QP1</v>
      </c>
      <c r="E71" s="848">
        <f t="shared" si="30"/>
        <v>29</v>
      </c>
      <c r="F71" s="843" t="s">
        <v>47</v>
      </c>
      <c r="G71" s="843">
        <f t="shared" si="31"/>
        <v>29</v>
      </c>
      <c r="H71" s="920" t="s">
        <v>48</v>
      </c>
      <c r="I71" s="848" t="s">
        <v>47</v>
      </c>
      <c r="J71" s="843">
        <f t="shared" ref="J71" si="34">J65+1</f>
        <v>29</v>
      </c>
      <c r="K71" s="843" t="s">
        <v>48</v>
      </c>
      <c r="L71" s="920">
        <f t="shared" ref="L71" si="35">L65+1</f>
        <v>29</v>
      </c>
      <c r="M71" s="936">
        <f t="shared" si="28"/>
        <v>42757</v>
      </c>
      <c r="N71" s="931">
        <f t="shared" si="28"/>
        <v>42758</v>
      </c>
      <c r="O71" s="931">
        <f t="shared" si="28"/>
        <v>42759</v>
      </c>
      <c r="P71" s="931">
        <f t="shared" si="28"/>
        <v>42760</v>
      </c>
      <c r="Q71" s="931">
        <f t="shared" si="28"/>
        <v>42761</v>
      </c>
      <c r="R71" s="931">
        <f t="shared" si="28"/>
        <v>42761</v>
      </c>
      <c r="S71" s="931">
        <f t="shared" si="28"/>
        <v>42767</v>
      </c>
      <c r="T71" s="931">
        <f t="shared" si="28"/>
        <v>42767</v>
      </c>
      <c r="U71" s="931">
        <f t="shared" si="28"/>
        <v>42768</v>
      </c>
      <c r="V71" s="932">
        <f t="shared" si="28"/>
        <v>42769</v>
      </c>
      <c r="W71" s="930">
        <f t="shared" si="28"/>
        <v>42775</v>
      </c>
      <c r="X71" s="931">
        <f t="shared" si="28"/>
        <v>42777</v>
      </c>
      <c r="Y71" s="931">
        <f t="shared" si="28"/>
        <v>42778</v>
      </c>
      <c r="Z71" s="931">
        <f t="shared" si="28"/>
        <v>42779</v>
      </c>
      <c r="AA71" s="931">
        <f t="shared" si="28"/>
        <v>42783</v>
      </c>
      <c r="AB71" s="931">
        <f t="shared" si="28"/>
        <v>42784</v>
      </c>
      <c r="AC71" s="931">
        <f t="shared" si="28"/>
        <v>42789</v>
      </c>
      <c r="AD71" s="931">
        <f t="shared" si="28"/>
        <v>42790</v>
      </c>
      <c r="AE71" s="931">
        <f t="shared" si="29"/>
        <v>42799</v>
      </c>
      <c r="AF71" s="932">
        <f t="shared" si="29"/>
        <v>42800</v>
      </c>
      <c r="AG71" s="953"/>
      <c r="AH71" s="954"/>
      <c r="AI71" s="500"/>
      <c r="AJ71" s="500"/>
    </row>
    <row r="72" spans="1:39" ht="15.75" hidden="1" thickBot="1">
      <c r="A72" s="952">
        <v>5</v>
      </c>
      <c r="B72" s="937" t="str">
        <f t="shared" si="23"/>
        <v>KOTA LEMBAH</v>
      </c>
      <c r="C72" s="896" t="str">
        <f t="shared" si="23"/>
        <v>PIL</v>
      </c>
      <c r="D72" s="886" t="str">
        <f t="shared" si="23"/>
        <v>QDZ</v>
      </c>
      <c r="E72" s="898">
        <f t="shared" si="30"/>
        <v>24</v>
      </c>
      <c r="F72" s="897" t="s">
        <v>47</v>
      </c>
      <c r="G72" s="897">
        <f t="shared" si="31"/>
        <v>24</v>
      </c>
      <c r="H72" s="938" t="s">
        <v>48</v>
      </c>
      <c r="I72" s="898">
        <f t="shared" ref="I72" si="36">I66+1</f>
        <v>24</v>
      </c>
      <c r="J72" s="897" t="s">
        <v>47</v>
      </c>
      <c r="K72" s="897">
        <f t="shared" ref="K72" si="37">K66+1</f>
        <v>24</v>
      </c>
      <c r="L72" s="938" t="s">
        <v>48</v>
      </c>
      <c r="M72" s="936">
        <f t="shared" si="28"/>
        <v>42764</v>
      </c>
      <c r="N72" s="931">
        <f t="shared" si="28"/>
        <v>42765</v>
      </c>
      <c r="O72" s="931">
        <f t="shared" si="28"/>
        <v>42766</v>
      </c>
      <c r="P72" s="931">
        <f t="shared" si="28"/>
        <v>42767</v>
      </c>
      <c r="Q72" s="931">
        <f t="shared" si="28"/>
        <v>42768</v>
      </c>
      <c r="R72" s="931">
        <f t="shared" si="28"/>
        <v>42768</v>
      </c>
      <c r="S72" s="931">
        <f t="shared" si="28"/>
        <v>42774</v>
      </c>
      <c r="T72" s="931">
        <f t="shared" si="28"/>
        <v>42774</v>
      </c>
      <c r="U72" s="931">
        <f t="shared" si="28"/>
        <v>42775</v>
      </c>
      <c r="V72" s="932">
        <f t="shared" si="28"/>
        <v>42776</v>
      </c>
      <c r="W72" s="930">
        <f t="shared" si="28"/>
        <v>42782</v>
      </c>
      <c r="X72" s="931">
        <f t="shared" si="28"/>
        <v>42784</v>
      </c>
      <c r="Y72" s="931">
        <f t="shared" si="28"/>
        <v>42785</v>
      </c>
      <c r="Z72" s="931">
        <f t="shared" si="28"/>
        <v>42786</v>
      </c>
      <c r="AA72" s="931">
        <f t="shared" si="28"/>
        <v>42790</v>
      </c>
      <c r="AB72" s="931">
        <f t="shared" si="28"/>
        <v>42791</v>
      </c>
      <c r="AC72" s="931">
        <f t="shared" si="28"/>
        <v>42796</v>
      </c>
      <c r="AD72" s="931">
        <f t="shared" si="28"/>
        <v>42797</v>
      </c>
      <c r="AE72" s="955" t="s">
        <v>1074</v>
      </c>
      <c r="AF72" s="939">
        <v>42827</v>
      </c>
      <c r="AG72" s="956" t="s">
        <v>1075</v>
      </c>
      <c r="AH72" s="957">
        <v>42834</v>
      </c>
      <c r="AI72" s="958" t="s">
        <v>1631</v>
      </c>
      <c r="AJ72" s="821"/>
    </row>
    <row r="73" spans="1:39" ht="15.75" hidden="1" thickBot="1">
      <c r="A73" s="959">
        <v>6</v>
      </c>
      <c r="B73" s="5112" t="s">
        <v>82</v>
      </c>
      <c r="C73" s="5113"/>
      <c r="D73" s="5113"/>
      <c r="E73" s="5113"/>
      <c r="F73" s="5113"/>
      <c r="G73" s="5113"/>
      <c r="H73" s="5113"/>
      <c r="I73" s="5113"/>
      <c r="J73" s="5113"/>
      <c r="K73" s="5113"/>
      <c r="L73" s="5114"/>
      <c r="M73" s="5099" t="s">
        <v>82</v>
      </c>
      <c r="N73" s="5100"/>
      <c r="O73" s="5100"/>
      <c r="P73" s="5100"/>
      <c r="Q73" s="5100"/>
      <c r="R73" s="5100"/>
      <c r="S73" s="5100"/>
      <c r="T73" s="5100"/>
      <c r="U73" s="5100"/>
      <c r="V73" s="5100"/>
      <c r="W73" s="5100"/>
      <c r="X73" s="5100"/>
      <c r="Y73" s="5100"/>
      <c r="Z73" s="5100"/>
      <c r="AA73" s="5100"/>
      <c r="AB73" s="5100"/>
      <c r="AC73" s="5100"/>
      <c r="AD73" s="5100"/>
      <c r="AE73" s="5100"/>
      <c r="AF73" s="5095"/>
    </row>
    <row r="74" spans="1:39" ht="15.75" hidden="1" thickBot="1">
      <c r="A74" s="960">
        <v>7</v>
      </c>
      <c r="B74" s="942" t="s">
        <v>452</v>
      </c>
      <c r="C74" s="908" t="str">
        <f t="shared" ref="C74" si="38">C68</f>
        <v>COS</v>
      </c>
      <c r="D74" s="906" t="s">
        <v>453</v>
      </c>
      <c r="E74" s="943">
        <v>20</v>
      </c>
      <c r="F74" s="909" t="s">
        <v>47</v>
      </c>
      <c r="G74" s="909">
        <v>20</v>
      </c>
      <c r="H74" s="944" t="s">
        <v>48</v>
      </c>
      <c r="I74" s="943">
        <v>20</v>
      </c>
      <c r="J74" s="909" t="s">
        <v>47</v>
      </c>
      <c r="K74" s="909">
        <v>20</v>
      </c>
      <c r="L74" s="906" t="s">
        <v>48</v>
      </c>
      <c r="M74" s="961">
        <f>M72+14</f>
        <v>42778</v>
      </c>
      <c r="N74" s="961">
        <f t="shared" ref="N74:AD74" si="39">N72+14</f>
        <v>42779</v>
      </c>
      <c r="O74" s="961">
        <f t="shared" si="39"/>
        <v>42780</v>
      </c>
      <c r="P74" s="961">
        <f t="shared" si="39"/>
        <v>42781</v>
      </c>
      <c r="Q74" s="961">
        <f t="shared" si="39"/>
        <v>42782</v>
      </c>
      <c r="R74" s="961">
        <f t="shared" si="39"/>
        <v>42782</v>
      </c>
      <c r="S74" s="961">
        <f t="shared" si="39"/>
        <v>42788</v>
      </c>
      <c r="T74" s="961">
        <f t="shared" si="39"/>
        <v>42788</v>
      </c>
      <c r="U74" s="961">
        <f t="shared" si="39"/>
        <v>42789</v>
      </c>
      <c r="V74" s="961">
        <f t="shared" si="39"/>
        <v>42790</v>
      </c>
      <c r="W74" s="961">
        <f>W72+14</f>
        <v>42796</v>
      </c>
      <c r="X74" s="961">
        <f t="shared" si="39"/>
        <v>42798</v>
      </c>
      <c r="Y74" s="961">
        <f t="shared" si="39"/>
        <v>42799</v>
      </c>
      <c r="Z74" s="961">
        <f t="shared" si="39"/>
        <v>42800</v>
      </c>
      <c r="AA74" s="961">
        <f t="shared" si="39"/>
        <v>42804</v>
      </c>
      <c r="AB74" s="961">
        <f t="shared" si="39"/>
        <v>42805</v>
      </c>
      <c r="AC74" s="961">
        <f t="shared" si="39"/>
        <v>42810</v>
      </c>
      <c r="AD74" s="961">
        <f t="shared" si="39"/>
        <v>42811</v>
      </c>
      <c r="AE74" s="962">
        <f>AE71+21</f>
        <v>42820</v>
      </c>
      <c r="AF74" s="963">
        <f>AF71+21</f>
        <v>42821</v>
      </c>
      <c r="AG74" s="941" t="s">
        <v>1632</v>
      </c>
    </row>
    <row r="75" spans="1:39" ht="15.75" hidden="1" thickBot="1">
      <c r="A75" s="964">
        <v>8</v>
      </c>
      <c r="B75" s="915" t="str">
        <f t="shared" ref="B75:D78" si="40">B69</f>
        <v>ALEXANDRIA BRIDGE</v>
      </c>
      <c r="C75" s="865" t="str">
        <f t="shared" si="40"/>
        <v>KLI</v>
      </c>
      <c r="D75" s="914" t="str">
        <f>D69</f>
        <v>RMF</v>
      </c>
      <c r="E75" s="864">
        <f>E69+1</f>
        <v>78</v>
      </c>
      <c r="F75" s="864" t="s">
        <v>47</v>
      </c>
      <c r="G75" s="864">
        <f>G69+1</f>
        <v>78</v>
      </c>
      <c r="H75" s="929" t="s">
        <v>48</v>
      </c>
      <c r="I75" s="864">
        <f>I69+1</f>
        <v>78</v>
      </c>
      <c r="J75" s="865" t="s">
        <v>47</v>
      </c>
      <c r="K75" s="844">
        <f>K69+1</f>
        <v>78</v>
      </c>
      <c r="L75" s="914" t="s">
        <v>48</v>
      </c>
      <c r="M75" s="948">
        <f t="shared" ref="M75:AF79" si="41">M74+7</f>
        <v>42785</v>
      </c>
      <c r="N75" s="949">
        <f t="shared" si="41"/>
        <v>42786</v>
      </c>
      <c r="O75" s="949">
        <f t="shared" si="41"/>
        <v>42787</v>
      </c>
      <c r="P75" s="949">
        <f t="shared" si="41"/>
        <v>42788</v>
      </c>
      <c r="Q75" s="949">
        <f t="shared" si="41"/>
        <v>42789</v>
      </c>
      <c r="R75" s="949">
        <f t="shared" si="41"/>
        <v>42789</v>
      </c>
      <c r="S75" s="949">
        <f t="shared" si="41"/>
        <v>42795</v>
      </c>
      <c r="T75" s="949">
        <f t="shared" si="41"/>
        <v>42795</v>
      </c>
      <c r="U75" s="949">
        <f t="shared" si="41"/>
        <v>42796</v>
      </c>
      <c r="V75" s="950">
        <f t="shared" si="41"/>
        <v>42797</v>
      </c>
      <c r="W75" s="951">
        <f t="shared" si="41"/>
        <v>42803</v>
      </c>
      <c r="X75" s="949">
        <f t="shared" si="41"/>
        <v>42805</v>
      </c>
      <c r="Y75" s="949">
        <f t="shared" si="41"/>
        <v>42806</v>
      </c>
      <c r="Z75" s="949">
        <f t="shared" si="41"/>
        <v>42807</v>
      </c>
      <c r="AA75" s="949">
        <f t="shared" si="41"/>
        <v>42811</v>
      </c>
      <c r="AB75" s="949">
        <f t="shared" si="41"/>
        <v>42812</v>
      </c>
      <c r="AC75" s="949">
        <f t="shared" si="41"/>
        <v>42817</v>
      </c>
      <c r="AD75" s="949">
        <f t="shared" si="41"/>
        <v>42818</v>
      </c>
      <c r="AE75" s="949">
        <f t="shared" si="41"/>
        <v>42827</v>
      </c>
      <c r="AF75" s="950">
        <f t="shared" si="41"/>
        <v>42828</v>
      </c>
    </row>
    <row r="76" spans="1:39" ht="15.75" hidden="1" thickBot="1">
      <c r="A76" s="965">
        <v>9</v>
      </c>
      <c r="B76" s="792" t="str">
        <f t="shared" si="40"/>
        <v>COSCO FUKUYAMA</v>
      </c>
      <c r="C76" s="809" t="str">
        <f t="shared" si="40"/>
        <v>COS</v>
      </c>
      <c r="D76" s="812" t="str">
        <f t="shared" si="40"/>
        <v>T80</v>
      </c>
      <c r="E76" s="848">
        <f t="shared" ref="E76:E77" si="42">E70+1</f>
        <v>51</v>
      </c>
      <c r="F76" s="843" t="s">
        <v>47</v>
      </c>
      <c r="G76" s="843">
        <f t="shared" ref="G76:G77" si="43">G70+1</f>
        <v>51</v>
      </c>
      <c r="H76" s="920" t="s">
        <v>48</v>
      </c>
      <c r="I76" s="848">
        <f t="shared" ref="I76" si="44">I70+1</f>
        <v>51</v>
      </c>
      <c r="J76" s="843" t="s">
        <v>47</v>
      </c>
      <c r="K76" s="843">
        <f t="shared" ref="K76" si="45">K70+1</f>
        <v>51</v>
      </c>
      <c r="L76" s="920" t="s">
        <v>48</v>
      </c>
      <c r="M76" s="936">
        <f t="shared" si="41"/>
        <v>42792</v>
      </c>
      <c r="N76" s="931">
        <f t="shared" si="41"/>
        <v>42793</v>
      </c>
      <c r="O76" s="931">
        <f t="shared" si="41"/>
        <v>42794</v>
      </c>
      <c r="P76" s="931">
        <f t="shared" si="41"/>
        <v>42795</v>
      </c>
      <c r="Q76" s="931">
        <f t="shared" si="41"/>
        <v>42796</v>
      </c>
      <c r="R76" s="931">
        <f t="shared" si="41"/>
        <v>42796</v>
      </c>
      <c r="S76" s="931">
        <f t="shared" si="41"/>
        <v>42802</v>
      </c>
      <c r="T76" s="931">
        <f t="shared" si="41"/>
        <v>42802</v>
      </c>
      <c r="U76" s="931">
        <f t="shared" si="41"/>
        <v>42803</v>
      </c>
      <c r="V76" s="932">
        <f t="shared" si="41"/>
        <v>42804</v>
      </c>
      <c r="W76" s="930">
        <f t="shared" si="41"/>
        <v>42810</v>
      </c>
      <c r="X76" s="931">
        <f t="shared" si="41"/>
        <v>42812</v>
      </c>
      <c r="Y76" s="931">
        <f t="shared" si="41"/>
        <v>42813</v>
      </c>
      <c r="Z76" s="931">
        <f t="shared" si="41"/>
        <v>42814</v>
      </c>
      <c r="AA76" s="931">
        <f t="shared" si="41"/>
        <v>42818</v>
      </c>
      <c r="AB76" s="931">
        <f t="shared" si="41"/>
        <v>42819</v>
      </c>
      <c r="AC76" s="931">
        <f t="shared" si="41"/>
        <v>42824</v>
      </c>
      <c r="AD76" s="931">
        <f t="shared" si="41"/>
        <v>42825</v>
      </c>
      <c r="AE76" s="931">
        <f t="shared" si="41"/>
        <v>42834</v>
      </c>
      <c r="AF76" s="932">
        <f t="shared" si="41"/>
        <v>42835</v>
      </c>
    </row>
    <row r="77" spans="1:39" ht="15.75" hidden="1" thickBot="1">
      <c r="A77" s="952">
        <v>10</v>
      </c>
      <c r="B77" s="792" t="str">
        <f t="shared" si="40"/>
        <v>WAN HAI 511</v>
      </c>
      <c r="C77" s="809" t="str">
        <f t="shared" si="40"/>
        <v>WHL</v>
      </c>
      <c r="D77" s="812" t="str">
        <f t="shared" si="40"/>
        <v>QP1</v>
      </c>
      <c r="E77" s="848">
        <f t="shared" si="42"/>
        <v>30</v>
      </c>
      <c r="F77" s="843" t="s">
        <v>47</v>
      </c>
      <c r="G77" s="843">
        <f t="shared" si="43"/>
        <v>30</v>
      </c>
      <c r="H77" s="920" t="s">
        <v>48</v>
      </c>
      <c r="I77" s="848" t="s">
        <v>47</v>
      </c>
      <c r="J77" s="843">
        <f t="shared" ref="J77" si="46">J71+1</f>
        <v>30</v>
      </c>
      <c r="K77" s="843" t="s">
        <v>48</v>
      </c>
      <c r="L77" s="920">
        <f t="shared" ref="L77" si="47">L71+1</f>
        <v>30</v>
      </c>
      <c r="M77" s="936">
        <f t="shared" si="41"/>
        <v>42799</v>
      </c>
      <c r="N77" s="931">
        <f t="shared" si="41"/>
        <v>42800</v>
      </c>
      <c r="O77" s="931">
        <f t="shared" si="41"/>
        <v>42801</v>
      </c>
      <c r="P77" s="931">
        <f t="shared" si="41"/>
        <v>42802</v>
      </c>
      <c r="Q77" s="931">
        <f t="shared" si="41"/>
        <v>42803</v>
      </c>
      <c r="R77" s="931">
        <f t="shared" si="41"/>
        <v>42803</v>
      </c>
      <c r="S77" s="931">
        <f t="shared" si="41"/>
        <v>42809</v>
      </c>
      <c r="T77" s="931">
        <f t="shared" si="41"/>
        <v>42809</v>
      </c>
      <c r="U77" s="931">
        <f t="shared" si="41"/>
        <v>42810</v>
      </c>
      <c r="V77" s="932">
        <f t="shared" si="41"/>
        <v>42811</v>
      </c>
      <c r="W77" s="930">
        <f t="shared" si="41"/>
        <v>42817</v>
      </c>
      <c r="X77" s="931">
        <f t="shared" si="41"/>
        <v>42819</v>
      </c>
      <c r="Y77" s="931">
        <f t="shared" si="41"/>
        <v>42820</v>
      </c>
      <c r="Z77" s="931">
        <f t="shared" si="41"/>
        <v>42821</v>
      </c>
      <c r="AA77" s="931">
        <f t="shared" si="41"/>
        <v>42825</v>
      </c>
      <c r="AB77" s="931">
        <f t="shared" si="41"/>
        <v>42826</v>
      </c>
      <c r="AC77" s="931">
        <f t="shared" si="41"/>
        <v>42831</v>
      </c>
      <c r="AD77" s="931">
        <f t="shared" si="41"/>
        <v>42832</v>
      </c>
      <c r="AE77" s="931">
        <f t="shared" si="41"/>
        <v>42841</v>
      </c>
      <c r="AF77" s="932">
        <f t="shared" si="41"/>
        <v>42842</v>
      </c>
      <c r="AJ77" s="966"/>
    </row>
    <row r="78" spans="1:39" ht="15.75" hidden="1" thickBot="1">
      <c r="A78" s="952">
        <v>11</v>
      </c>
      <c r="B78" s="937" t="s">
        <v>678</v>
      </c>
      <c r="C78" s="896" t="str">
        <f t="shared" si="40"/>
        <v>PIL</v>
      </c>
      <c r="D78" s="886" t="s">
        <v>679</v>
      </c>
      <c r="E78" s="898">
        <v>100</v>
      </c>
      <c r="F78" s="897" t="s">
        <v>47</v>
      </c>
      <c r="G78" s="897">
        <v>100</v>
      </c>
      <c r="H78" s="938" t="s">
        <v>48</v>
      </c>
      <c r="I78" s="898">
        <v>100</v>
      </c>
      <c r="J78" s="897" t="s">
        <v>47</v>
      </c>
      <c r="K78" s="897">
        <v>100</v>
      </c>
      <c r="L78" s="938" t="s">
        <v>48</v>
      </c>
      <c r="M78" s="967">
        <f t="shared" si="41"/>
        <v>42806</v>
      </c>
      <c r="N78" s="955">
        <f t="shared" si="41"/>
        <v>42807</v>
      </c>
      <c r="O78" s="931">
        <f t="shared" si="41"/>
        <v>42808</v>
      </c>
      <c r="P78" s="931">
        <f t="shared" si="41"/>
        <v>42809</v>
      </c>
      <c r="Q78" s="931">
        <f t="shared" si="41"/>
        <v>42810</v>
      </c>
      <c r="R78" s="931">
        <f t="shared" si="41"/>
        <v>42810</v>
      </c>
      <c r="S78" s="931">
        <f t="shared" si="41"/>
        <v>42816</v>
      </c>
      <c r="T78" s="931">
        <f t="shared" si="41"/>
        <v>42816</v>
      </c>
      <c r="U78" s="931">
        <f t="shared" si="41"/>
        <v>42817</v>
      </c>
      <c r="V78" s="932">
        <f t="shared" si="41"/>
        <v>42818</v>
      </c>
      <c r="W78" s="930">
        <f t="shared" si="41"/>
        <v>42824</v>
      </c>
      <c r="X78" s="931">
        <f t="shared" si="41"/>
        <v>42826</v>
      </c>
      <c r="Y78" s="931">
        <f t="shared" si="41"/>
        <v>42827</v>
      </c>
      <c r="Z78" s="931">
        <f t="shared" si="41"/>
        <v>42828</v>
      </c>
      <c r="AA78" s="931">
        <f t="shared" si="41"/>
        <v>42832</v>
      </c>
      <c r="AB78" s="931">
        <f t="shared" si="41"/>
        <v>42833</v>
      </c>
      <c r="AC78" s="931">
        <f t="shared" si="41"/>
        <v>42838</v>
      </c>
      <c r="AD78" s="931">
        <f t="shared" si="41"/>
        <v>42839</v>
      </c>
      <c r="AE78" s="931">
        <f t="shared" si="41"/>
        <v>42848</v>
      </c>
      <c r="AF78" s="932">
        <f t="shared" si="41"/>
        <v>42849</v>
      </c>
      <c r="AG78" s="941" t="s">
        <v>1629</v>
      </c>
    </row>
    <row r="79" spans="1:39" ht="15.75" hidden="1" thickBot="1">
      <c r="A79" s="952">
        <v>12</v>
      </c>
      <c r="B79" s="937" t="s">
        <v>680</v>
      </c>
      <c r="C79" s="896" t="s">
        <v>98</v>
      </c>
      <c r="D79" s="886" t="s">
        <v>681</v>
      </c>
      <c r="E79" s="898">
        <v>2</v>
      </c>
      <c r="F79" s="897" t="s">
        <v>47</v>
      </c>
      <c r="G79" s="897">
        <v>2</v>
      </c>
      <c r="H79" s="938" t="s">
        <v>48</v>
      </c>
      <c r="I79" s="898">
        <v>702</v>
      </c>
      <c r="J79" s="897" t="s">
        <v>47</v>
      </c>
      <c r="K79" s="897">
        <v>702</v>
      </c>
      <c r="L79" s="938" t="s">
        <v>48</v>
      </c>
      <c r="M79" s="967">
        <f t="shared" si="41"/>
        <v>42813</v>
      </c>
      <c r="N79" s="955">
        <f t="shared" si="41"/>
        <v>42814</v>
      </c>
      <c r="O79" s="931">
        <f t="shared" si="41"/>
        <v>42815</v>
      </c>
      <c r="P79" s="931">
        <f t="shared" si="41"/>
        <v>42816</v>
      </c>
      <c r="Q79" s="931">
        <f t="shared" si="41"/>
        <v>42817</v>
      </c>
      <c r="R79" s="931">
        <f t="shared" si="41"/>
        <v>42817</v>
      </c>
      <c r="S79" s="931">
        <f t="shared" si="41"/>
        <v>42823</v>
      </c>
      <c r="T79" s="931">
        <f t="shared" si="41"/>
        <v>42823</v>
      </c>
      <c r="U79" s="931">
        <f t="shared" si="41"/>
        <v>42824</v>
      </c>
      <c r="V79" s="932">
        <f t="shared" si="41"/>
        <v>42825</v>
      </c>
      <c r="W79" s="930">
        <f t="shared" si="41"/>
        <v>42831</v>
      </c>
      <c r="X79" s="931">
        <f t="shared" si="41"/>
        <v>42833</v>
      </c>
      <c r="Y79" s="931">
        <f t="shared" si="41"/>
        <v>42834</v>
      </c>
      <c r="Z79" s="931">
        <f t="shared" si="41"/>
        <v>42835</v>
      </c>
      <c r="AA79" s="931">
        <f t="shared" si="41"/>
        <v>42839</v>
      </c>
      <c r="AB79" s="931">
        <f t="shared" si="41"/>
        <v>42840</v>
      </c>
      <c r="AC79" s="931">
        <f t="shared" si="41"/>
        <v>42845</v>
      </c>
      <c r="AD79" s="931">
        <f t="shared" si="41"/>
        <v>42846</v>
      </c>
      <c r="AE79" s="931">
        <f t="shared" si="41"/>
        <v>42855</v>
      </c>
      <c r="AF79" s="932">
        <f t="shared" si="41"/>
        <v>42856</v>
      </c>
      <c r="AG79" s="941" t="s">
        <v>1629</v>
      </c>
    </row>
    <row r="80" spans="1:39" ht="15.75" hidden="1" thickBot="1">
      <c r="A80" s="5051" t="s">
        <v>463</v>
      </c>
      <c r="B80" s="5055" t="s">
        <v>0</v>
      </c>
      <c r="C80" s="787"/>
      <c r="D80" s="5059" t="s">
        <v>17</v>
      </c>
      <c r="E80" s="5062" t="s">
        <v>18</v>
      </c>
      <c r="F80" s="5063"/>
      <c r="G80" s="5063"/>
      <c r="H80" s="5063"/>
      <c r="I80" s="5063"/>
      <c r="J80" s="5063"/>
      <c r="K80" s="5063"/>
      <c r="L80" s="5064"/>
      <c r="M80" s="5068" t="s">
        <v>464</v>
      </c>
      <c r="N80" s="5069"/>
      <c r="O80" s="5069" t="s">
        <v>22</v>
      </c>
      <c r="P80" s="5069"/>
      <c r="Q80" s="5069" t="s">
        <v>97</v>
      </c>
      <c r="R80" s="5069"/>
      <c r="S80" s="5069" t="s">
        <v>92</v>
      </c>
      <c r="T80" s="5069"/>
      <c r="U80" s="5070" t="s">
        <v>93</v>
      </c>
      <c r="V80" s="5071"/>
      <c r="W80" s="5091" t="s">
        <v>465</v>
      </c>
      <c r="X80" s="5070"/>
      <c r="Y80" s="5069" t="s">
        <v>1594</v>
      </c>
      <c r="Z80" s="5069"/>
      <c r="AA80" s="5070" t="s">
        <v>279</v>
      </c>
      <c r="AB80" s="5070"/>
      <c r="AC80" s="5069" t="s">
        <v>467</v>
      </c>
      <c r="AD80" s="5069"/>
      <c r="AE80" s="5069" t="s">
        <v>20</v>
      </c>
      <c r="AF80" s="5081"/>
      <c r="AG80" s="820"/>
      <c r="AH80" s="820"/>
      <c r="AI80" s="820"/>
      <c r="AJ80" s="820"/>
      <c r="AM80" s="836"/>
    </row>
    <row r="81" spans="1:36" ht="15.75" hidden="1" thickBot="1">
      <c r="A81" s="5052"/>
      <c r="B81" s="5056"/>
      <c r="C81" s="814"/>
      <c r="D81" s="5060"/>
      <c r="E81" s="5065"/>
      <c r="F81" s="5066"/>
      <c r="G81" s="5066"/>
      <c r="H81" s="5066"/>
      <c r="I81" s="5066"/>
      <c r="J81" s="5066"/>
      <c r="K81" s="5066"/>
      <c r="L81" s="5067"/>
      <c r="M81" s="5082" t="s">
        <v>468</v>
      </c>
      <c r="N81" s="5083"/>
      <c r="O81" s="5083" t="s">
        <v>27</v>
      </c>
      <c r="P81" s="5083"/>
      <c r="Q81" s="5093" t="s">
        <v>280</v>
      </c>
      <c r="R81" s="5093"/>
      <c r="S81" s="5083" t="s">
        <v>83</v>
      </c>
      <c r="T81" s="5083"/>
      <c r="U81" s="5084" t="s">
        <v>100</v>
      </c>
      <c r="V81" s="5085"/>
      <c r="W81" s="5088" t="s">
        <v>102</v>
      </c>
      <c r="X81" s="5089"/>
      <c r="Y81" s="5083" t="s">
        <v>101</v>
      </c>
      <c r="Z81" s="5083"/>
      <c r="AA81" s="5084" t="s">
        <v>469</v>
      </c>
      <c r="AB81" s="5086"/>
      <c r="AC81" s="5083" t="s">
        <v>83</v>
      </c>
      <c r="AD81" s="5083"/>
      <c r="AE81" s="5083" t="s">
        <v>13</v>
      </c>
      <c r="AF81" s="5090"/>
      <c r="AG81" s="820"/>
      <c r="AH81" s="820"/>
      <c r="AI81" s="820"/>
      <c r="AJ81" s="820"/>
    </row>
    <row r="82" spans="1:36" ht="15.75" hidden="1" thickBot="1">
      <c r="A82" s="5053"/>
      <c r="B82" s="5057"/>
      <c r="C82" s="814" t="s">
        <v>94</v>
      </c>
      <c r="D82" s="5060" t="s">
        <v>35</v>
      </c>
      <c r="E82" s="5072" t="s">
        <v>49</v>
      </c>
      <c r="F82" s="5073"/>
      <c r="G82" s="5073"/>
      <c r="H82" s="5074"/>
      <c r="I82" s="5072" t="s">
        <v>19</v>
      </c>
      <c r="J82" s="5073"/>
      <c r="K82" s="5073"/>
      <c r="L82" s="5074"/>
      <c r="M82" s="808" t="s">
        <v>1598</v>
      </c>
      <c r="N82" s="809" t="s">
        <v>1</v>
      </c>
      <c r="O82" s="809" t="s">
        <v>1598</v>
      </c>
      <c r="P82" s="809" t="s">
        <v>1</v>
      </c>
      <c r="Q82" s="809" t="s">
        <v>1598</v>
      </c>
      <c r="R82" s="809" t="s">
        <v>1</v>
      </c>
      <c r="S82" s="809" t="s">
        <v>1598</v>
      </c>
      <c r="T82" s="809" t="s">
        <v>1</v>
      </c>
      <c r="U82" s="788" t="s">
        <v>1598</v>
      </c>
      <c r="V82" s="789" t="s">
        <v>1</v>
      </c>
      <c r="W82" s="792" t="s">
        <v>1598</v>
      </c>
      <c r="X82" s="809" t="s">
        <v>1</v>
      </c>
      <c r="Y82" s="809" t="s">
        <v>1598</v>
      </c>
      <c r="Z82" s="809" t="s">
        <v>1</v>
      </c>
      <c r="AA82" s="788" t="s">
        <v>1598</v>
      </c>
      <c r="AB82" s="788" t="s">
        <v>1</v>
      </c>
      <c r="AC82" s="809" t="s">
        <v>1598</v>
      </c>
      <c r="AD82" s="809" t="s">
        <v>1</v>
      </c>
      <c r="AE82" s="809" t="s">
        <v>1598</v>
      </c>
      <c r="AF82" s="812" t="s">
        <v>1</v>
      </c>
      <c r="AG82" s="820"/>
      <c r="AH82" s="820"/>
      <c r="AI82" s="820"/>
      <c r="AJ82" s="820"/>
    </row>
    <row r="83" spans="1:36" ht="15.75" hidden="1" thickBot="1">
      <c r="A83" s="5053"/>
      <c r="B83" s="5057"/>
      <c r="C83" s="814"/>
      <c r="D83" s="5060"/>
      <c r="E83" s="5075"/>
      <c r="F83" s="5076"/>
      <c r="G83" s="5076"/>
      <c r="H83" s="5077"/>
      <c r="I83" s="5075"/>
      <c r="J83" s="5076"/>
      <c r="K83" s="5076"/>
      <c r="L83" s="5077"/>
      <c r="M83" s="808" t="s">
        <v>9</v>
      </c>
      <c r="N83" s="792" t="s">
        <v>10</v>
      </c>
      <c r="O83" s="809" t="s">
        <v>14</v>
      </c>
      <c r="P83" s="809" t="s">
        <v>11</v>
      </c>
      <c r="Q83" s="809" t="s">
        <v>12</v>
      </c>
      <c r="R83" s="809" t="s">
        <v>12</v>
      </c>
      <c r="S83" s="809" t="s">
        <v>11</v>
      </c>
      <c r="T83" s="788" t="s">
        <v>1599</v>
      </c>
      <c r="U83" s="788" t="s">
        <v>12</v>
      </c>
      <c r="V83" s="812" t="s">
        <v>7</v>
      </c>
      <c r="W83" s="792" t="s">
        <v>1600</v>
      </c>
      <c r="X83" s="809" t="s">
        <v>1604</v>
      </c>
      <c r="Y83" s="809" t="s">
        <v>1605</v>
      </c>
      <c r="Z83" s="809" t="s">
        <v>474</v>
      </c>
      <c r="AA83" s="809" t="s">
        <v>7</v>
      </c>
      <c r="AB83" s="809" t="s">
        <v>8</v>
      </c>
      <c r="AC83" s="809" t="s">
        <v>12</v>
      </c>
      <c r="AD83" s="809" t="s">
        <v>7</v>
      </c>
      <c r="AE83" s="809" t="s">
        <v>9</v>
      </c>
      <c r="AF83" s="812" t="s">
        <v>10</v>
      </c>
      <c r="AG83" s="820"/>
      <c r="AH83" s="820"/>
      <c r="AI83" s="820"/>
      <c r="AJ83" s="820"/>
    </row>
    <row r="84" spans="1:36" ht="15.75" hidden="1" thickBot="1">
      <c r="A84" s="5054"/>
      <c r="B84" s="5058"/>
      <c r="C84" s="815"/>
      <c r="D84" s="5061"/>
      <c r="E84" s="5078"/>
      <c r="F84" s="5079"/>
      <c r="G84" s="5079"/>
      <c r="H84" s="5080"/>
      <c r="I84" s="5078"/>
      <c r="J84" s="5079"/>
      <c r="K84" s="5079"/>
      <c r="L84" s="5079"/>
      <c r="M84" s="793">
        <v>1400</v>
      </c>
      <c r="N84" s="794" t="s">
        <v>164</v>
      </c>
      <c r="O84" s="794" t="s">
        <v>85</v>
      </c>
      <c r="P84" s="794" t="s">
        <v>312</v>
      </c>
      <c r="Q84" s="794" t="s">
        <v>80</v>
      </c>
      <c r="R84" s="794" t="s">
        <v>34</v>
      </c>
      <c r="S84" s="794" t="s">
        <v>79</v>
      </c>
      <c r="T84" s="794" t="s">
        <v>78</v>
      </c>
      <c r="U84" s="794" t="s">
        <v>221</v>
      </c>
      <c r="V84" s="795" t="s">
        <v>80</v>
      </c>
      <c r="W84" s="796" t="s">
        <v>84</v>
      </c>
      <c r="X84" s="794" t="s">
        <v>78</v>
      </c>
      <c r="Y84" s="794" t="s">
        <v>62</v>
      </c>
      <c r="Z84" s="794" t="s">
        <v>76</v>
      </c>
      <c r="AA84" s="794" t="s">
        <v>59</v>
      </c>
      <c r="AB84" s="794" t="s">
        <v>217</v>
      </c>
      <c r="AC84" s="794" t="s">
        <v>76</v>
      </c>
      <c r="AD84" s="794" t="s">
        <v>61</v>
      </c>
      <c r="AE84" s="794" t="s">
        <v>16</v>
      </c>
      <c r="AF84" s="795" t="s">
        <v>164</v>
      </c>
      <c r="AG84" s="820"/>
      <c r="AH84" s="820"/>
      <c r="AI84" s="820"/>
      <c r="AJ84" s="820"/>
    </row>
    <row r="85" spans="1:36" ht="15.75" hidden="1" thickBot="1">
      <c r="A85" s="960">
        <v>13</v>
      </c>
      <c r="B85" s="924" t="s">
        <v>600</v>
      </c>
      <c r="C85" s="853" t="str">
        <f t="shared" ref="C85" si="48">C74</f>
        <v>COS</v>
      </c>
      <c r="D85" s="851" t="s">
        <v>601</v>
      </c>
      <c r="E85" s="925">
        <v>3</v>
      </c>
      <c r="F85" s="854" t="s">
        <v>47</v>
      </c>
      <c r="G85" s="854">
        <v>3</v>
      </c>
      <c r="H85" s="926" t="s">
        <v>48</v>
      </c>
      <c r="I85" s="925">
        <v>3</v>
      </c>
      <c r="J85" s="854" t="s">
        <v>47</v>
      </c>
      <c r="K85" s="854">
        <v>3</v>
      </c>
      <c r="L85" s="851" t="s">
        <v>48</v>
      </c>
      <c r="M85" s="968">
        <f t="shared" ref="M85:AF85" si="49">M79+7</f>
        <v>42820</v>
      </c>
      <c r="N85" s="969">
        <f t="shared" si="49"/>
        <v>42821</v>
      </c>
      <c r="O85" s="970">
        <f t="shared" si="49"/>
        <v>42822</v>
      </c>
      <c r="P85" s="970">
        <f t="shared" si="49"/>
        <v>42823</v>
      </c>
      <c r="Q85" s="970">
        <f t="shared" si="49"/>
        <v>42824</v>
      </c>
      <c r="R85" s="970">
        <f t="shared" si="49"/>
        <v>42824</v>
      </c>
      <c r="S85" s="970">
        <f t="shared" si="49"/>
        <v>42830</v>
      </c>
      <c r="T85" s="970">
        <f t="shared" si="49"/>
        <v>42830</v>
      </c>
      <c r="U85" s="970">
        <f t="shared" si="49"/>
        <v>42831</v>
      </c>
      <c r="V85" s="971">
        <f t="shared" si="49"/>
        <v>42832</v>
      </c>
      <c r="W85" s="972">
        <f t="shared" si="49"/>
        <v>42838</v>
      </c>
      <c r="X85" s="970">
        <f t="shared" si="49"/>
        <v>42840</v>
      </c>
      <c r="Y85" s="970">
        <f t="shared" si="49"/>
        <v>42841</v>
      </c>
      <c r="Z85" s="970">
        <f t="shared" si="49"/>
        <v>42842</v>
      </c>
      <c r="AA85" s="970">
        <f t="shared" si="49"/>
        <v>42846</v>
      </c>
      <c r="AB85" s="970">
        <f t="shared" si="49"/>
        <v>42847</v>
      </c>
      <c r="AC85" s="970">
        <f t="shared" si="49"/>
        <v>42852</v>
      </c>
      <c r="AD85" s="970">
        <f t="shared" si="49"/>
        <v>42853</v>
      </c>
      <c r="AE85" s="970">
        <f t="shared" si="49"/>
        <v>42862</v>
      </c>
      <c r="AF85" s="971">
        <f t="shared" si="49"/>
        <v>42863</v>
      </c>
      <c r="AG85" s="941" t="s">
        <v>1629</v>
      </c>
    </row>
    <row r="86" spans="1:36" ht="15.75" hidden="1" thickBot="1">
      <c r="A86" s="964">
        <v>14</v>
      </c>
      <c r="B86" s="915" t="str">
        <f t="shared" ref="B86:D90" si="50">B75</f>
        <v>ALEXANDRIA BRIDGE</v>
      </c>
      <c r="C86" s="865" t="str">
        <f t="shared" si="50"/>
        <v>KLI</v>
      </c>
      <c r="D86" s="914" t="str">
        <f t="shared" si="50"/>
        <v>RMF</v>
      </c>
      <c r="E86" s="864">
        <f>E75+1</f>
        <v>79</v>
      </c>
      <c r="F86" s="864" t="s">
        <v>47</v>
      </c>
      <c r="G86" s="864">
        <f>G75+1</f>
        <v>79</v>
      </c>
      <c r="H86" s="929" t="s">
        <v>48</v>
      </c>
      <c r="I86" s="864">
        <f>I75+1</f>
        <v>79</v>
      </c>
      <c r="J86" s="865" t="s">
        <v>47</v>
      </c>
      <c r="K86" s="844">
        <f>K75+1</f>
        <v>79</v>
      </c>
      <c r="L86" s="914" t="s">
        <v>48</v>
      </c>
      <c r="M86" s="973">
        <f t="shared" ref="M86:AF93" si="51">M85+7</f>
        <v>42827</v>
      </c>
      <c r="N86" s="974">
        <f t="shared" si="51"/>
        <v>42828</v>
      </c>
      <c r="O86" s="949">
        <f t="shared" si="51"/>
        <v>42829</v>
      </c>
      <c r="P86" s="949">
        <f t="shared" si="51"/>
        <v>42830</v>
      </c>
      <c r="Q86" s="949">
        <f t="shared" si="51"/>
        <v>42831</v>
      </c>
      <c r="R86" s="949">
        <f t="shared" si="51"/>
        <v>42831</v>
      </c>
      <c r="S86" s="949">
        <f t="shared" si="51"/>
        <v>42837</v>
      </c>
      <c r="T86" s="949">
        <f t="shared" si="51"/>
        <v>42837</v>
      </c>
      <c r="U86" s="949">
        <f t="shared" si="51"/>
        <v>42838</v>
      </c>
      <c r="V86" s="950">
        <f t="shared" si="51"/>
        <v>42839</v>
      </c>
      <c r="W86" s="951">
        <f t="shared" si="51"/>
        <v>42845</v>
      </c>
      <c r="X86" s="949">
        <f t="shared" si="51"/>
        <v>42847</v>
      </c>
      <c r="Y86" s="949">
        <f t="shared" si="51"/>
        <v>42848</v>
      </c>
      <c r="Z86" s="949">
        <f t="shared" si="51"/>
        <v>42849</v>
      </c>
      <c r="AA86" s="949">
        <f t="shared" si="51"/>
        <v>42853</v>
      </c>
      <c r="AB86" s="949">
        <f t="shared" si="51"/>
        <v>42854</v>
      </c>
      <c r="AC86" s="949">
        <f t="shared" si="51"/>
        <v>42859</v>
      </c>
      <c r="AD86" s="949">
        <f t="shared" si="51"/>
        <v>42860</v>
      </c>
      <c r="AE86" s="949">
        <f t="shared" si="51"/>
        <v>42869</v>
      </c>
      <c r="AF86" s="950">
        <f t="shared" si="51"/>
        <v>42870</v>
      </c>
    </row>
    <row r="87" spans="1:36" ht="15.75" hidden="1" thickBot="1">
      <c r="A87" s="965">
        <v>15</v>
      </c>
      <c r="B87" s="792" t="str">
        <f t="shared" si="50"/>
        <v>COSCO FUKUYAMA</v>
      </c>
      <c r="C87" s="809" t="str">
        <f t="shared" si="50"/>
        <v>COS</v>
      </c>
      <c r="D87" s="812" t="str">
        <f t="shared" si="50"/>
        <v>T80</v>
      </c>
      <c r="E87" s="848">
        <f>E76+1</f>
        <v>52</v>
      </c>
      <c r="F87" s="843" t="s">
        <v>47</v>
      </c>
      <c r="G87" s="843">
        <f>G76+1</f>
        <v>52</v>
      </c>
      <c r="H87" s="920" t="s">
        <v>48</v>
      </c>
      <c r="I87" s="848">
        <f>I76+1</f>
        <v>52</v>
      </c>
      <c r="J87" s="843" t="s">
        <v>47</v>
      </c>
      <c r="K87" s="843">
        <f>K76+1</f>
        <v>52</v>
      </c>
      <c r="L87" s="920" t="s">
        <v>48</v>
      </c>
      <c r="M87" s="975">
        <f t="shared" si="51"/>
        <v>42834</v>
      </c>
      <c r="N87" s="918">
        <f t="shared" si="51"/>
        <v>42835</v>
      </c>
      <c r="O87" s="931">
        <f t="shared" si="51"/>
        <v>42836</v>
      </c>
      <c r="P87" s="931">
        <f t="shared" si="51"/>
        <v>42837</v>
      </c>
      <c r="Q87" s="931">
        <f t="shared" si="51"/>
        <v>42838</v>
      </c>
      <c r="R87" s="931">
        <f t="shared" si="51"/>
        <v>42838</v>
      </c>
      <c r="S87" s="931">
        <f t="shared" si="51"/>
        <v>42844</v>
      </c>
      <c r="T87" s="931">
        <f t="shared" si="51"/>
        <v>42844</v>
      </c>
      <c r="U87" s="931">
        <f t="shared" si="51"/>
        <v>42845</v>
      </c>
      <c r="V87" s="932">
        <f t="shared" si="51"/>
        <v>42846</v>
      </c>
      <c r="W87" s="930">
        <f t="shared" si="51"/>
        <v>42852</v>
      </c>
      <c r="X87" s="931">
        <f t="shared" si="51"/>
        <v>42854</v>
      </c>
      <c r="Y87" s="931">
        <f t="shared" si="51"/>
        <v>42855</v>
      </c>
      <c r="Z87" s="931">
        <f t="shared" si="51"/>
        <v>42856</v>
      </c>
      <c r="AA87" s="931">
        <f t="shared" si="51"/>
        <v>42860</v>
      </c>
      <c r="AB87" s="931">
        <f t="shared" si="51"/>
        <v>42861</v>
      </c>
      <c r="AC87" s="931">
        <f t="shared" si="51"/>
        <v>42866</v>
      </c>
      <c r="AD87" s="931">
        <f t="shared" si="51"/>
        <v>42867</v>
      </c>
      <c r="AE87" s="931">
        <f t="shared" si="51"/>
        <v>42876</v>
      </c>
      <c r="AF87" s="932">
        <f t="shared" si="51"/>
        <v>42877</v>
      </c>
    </row>
    <row r="88" spans="1:36" ht="15.75" hidden="1" thickBot="1">
      <c r="A88" s="952">
        <v>16</v>
      </c>
      <c r="B88" s="792" t="str">
        <f t="shared" si="50"/>
        <v>WAN HAI 511</v>
      </c>
      <c r="C88" s="809" t="str">
        <f t="shared" si="50"/>
        <v>WHL</v>
      </c>
      <c r="D88" s="812" t="str">
        <f t="shared" si="50"/>
        <v>QP1</v>
      </c>
      <c r="E88" s="848">
        <f>E77+1</f>
        <v>31</v>
      </c>
      <c r="F88" s="843" t="s">
        <v>47</v>
      </c>
      <c r="G88" s="843">
        <f>G77+1</f>
        <v>31</v>
      </c>
      <c r="H88" s="920" t="s">
        <v>48</v>
      </c>
      <c r="I88" s="848" t="s">
        <v>47</v>
      </c>
      <c r="J88" s="843">
        <f>J77+1</f>
        <v>31</v>
      </c>
      <c r="K88" s="843" t="s">
        <v>48</v>
      </c>
      <c r="L88" s="920">
        <f>L77+1</f>
        <v>31</v>
      </c>
      <c r="M88" s="975">
        <f t="shared" si="51"/>
        <v>42841</v>
      </c>
      <c r="N88" s="918">
        <f t="shared" si="51"/>
        <v>42842</v>
      </c>
      <c r="O88" s="931">
        <f t="shared" si="51"/>
        <v>42843</v>
      </c>
      <c r="P88" s="931">
        <f t="shared" si="51"/>
        <v>42844</v>
      </c>
      <c r="Q88" s="931">
        <f t="shared" si="51"/>
        <v>42845</v>
      </c>
      <c r="R88" s="931">
        <f t="shared" si="51"/>
        <v>42845</v>
      </c>
      <c r="S88" s="931">
        <f t="shared" si="51"/>
        <v>42851</v>
      </c>
      <c r="T88" s="931">
        <f t="shared" si="51"/>
        <v>42851</v>
      </c>
      <c r="U88" s="5094" t="s">
        <v>193</v>
      </c>
      <c r="V88" s="5095"/>
      <c r="W88" s="930">
        <f t="shared" si="51"/>
        <v>42859</v>
      </c>
      <c r="X88" s="931">
        <f t="shared" si="51"/>
        <v>42861</v>
      </c>
      <c r="Y88" s="931">
        <f t="shared" si="51"/>
        <v>42862</v>
      </c>
      <c r="Z88" s="931">
        <f t="shared" si="51"/>
        <v>42863</v>
      </c>
      <c r="AA88" s="931">
        <f t="shared" si="51"/>
        <v>42867</v>
      </c>
      <c r="AB88" s="931">
        <f t="shared" si="51"/>
        <v>42868</v>
      </c>
      <c r="AC88" s="931">
        <f t="shared" si="51"/>
        <v>42873</v>
      </c>
      <c r="AD88" s="931">
        <f t="shared" si="51"/>
        <v>42874</v>
      </c>
      <c r="AE88" s="955">
        <f t="shared" si="51"/>
        <v>42883</v>
      </c>
      <c r="AF88" s="976">
        <f t="shared" si="51"/>
        <v>42884</v>
      </c>
      <c r="AG88" s="941" t="s">
        <v>1016</v>
      </c>
    </row>
    <row r="89" spans="1:36" ht="15.75" hidden="1" thickBot="1">
      <c r="A89" s="952">
        <v>17</v>
      </c>
      <c r="B89" s="792" t="str">
        <f t="shared" si="50"/>
        <v>SEASPAN GROUSE</v>
      </c>
      <c r="C89" s="809" t="str">
        <f t="shared" si="50"/>
        <v>PIL</v>
      </c>
      <c r="D89" s="812" t="str">
        <f t="shared" si="50"/>
        <v>RMU</v>
      </c>
      <c r="E89" s="848">
        <f>E78+1</f>
        <v>101</v>
      </c>
      <c r="F89" s="843" t="s">
        <v>47</v>
      </c>
      <c r="G89" s="843">
        <f>G78+1</f>
        <v>101</v>
      </c>
      <c r="H89" s="920" t="s">
        <v>48</v>
      </c>
      <c r="I89" s="848">
        <f>I78+1</f>
        <v>101</v>
      </c>
      <c r="J89" s="843" t="s">
        <v>47</v>
      </c>
      <c r="K89" s="843">
        <f>K78+1</f>
        <v>101</v>
      </c>
      <c r="L89" s="920" t="s">
        <v>48</v>
      </c>
      <c r="M89" s="975">
        <f t="shared" si="51"/>
        <v>42848</v>
      </c>
      <c r="N89" s="918">
        <f t="shared" si="51"/>
        <v>42849</v>
      </c>
      <c r="O89" s="931">
        <f t="shared" si="51"/>
        <v>42850</v>
      </c>
      <c r="P89" s="931">
        <f t="shared" si="51"/>
        <v>42851</v>
      </c>
      <c r="Q89" s="931">
        <f t="shared" si="51"/>
        <v>42852</v>
      </c>
      <c r="R89" s="931">
        <f t="shared" si="51"/>
        <v>42852</v>
      </c>
      <c r="S89" s="5094" t="s">
        <v>193</v>
      </c>
      <c r="T89" s="5096"/>
      <c r="U89" s="931">
        <f>U87+14</f>
        <v>42859</v>
      </c>
      <c r="V89" s="932">
        <f>V87+14</f>
        <v>42860</v>
      </c>
      <c r="W89" s="930">
        <f t="shared" si="51"/>
        <v>42866</v>
      </c>
      <c r="X89" s="931">
        <f t="shared" si="51"/>
        <v>42868</v>
      </c>
      <c r="Y89" s="931">
        <f t="shared" si="51"/>
        <v>42869</v>
      </c>
      <c r="Z89" s="931">
        <f t="shared" si="51"/>
        <v>42870</v>
      </c>
      <c r="AA89" s="931">
        <f t="shared" si="51"/>
        <v>42874</v>
      </c>
      <c r="AB89" s="931">
        <f t="shared" si="51"/>
        <v>42875</v>
      </c>
      <c r="AC89" s="931">
        <f t="shared" si="51"/>
        <v>42880</v>
      </c>
      <c r="AD89" s="931">
        <f t="shared" si="51"/>
        <v>42881</v>
      </c>
      <c r="AE89" s="918">
        <f t="shared" si="51"/>
        <v>42890</v>
      </c>
      <c r="AF89" s="977">
        <f t="shared" si="51"/>
        <v>42891</v>
      </c>
      <c r="AG89" s="941"/>
    </row>
    <row r="90" spans="1:36" ht="15.75" hidden="1" thickBot="1">
      <c r="A90" s="952">
        <v>18</v>
      </c>
      <c r="B90" s="792" t="str">
        <f t="shared" si="50"/>
        <v>BODO SCHULTE</v>
      </c>
      <c r="C90" s="809" t="s">
        <v>98</v>
      </c>
      <c r="D90" s="812" t="str">
        <f>D79</f>
        <v>N87</v>
      </c>
      <c r="E90" s="848">
        <f>E79+1</f>
        <v>3</v>
      </c>
      <c r="F90" s="843" t="s">
        <v>47</v>
      </c>
      <c r="G90" s="843">
        <f>G79+1</f>
        <v>3</v>
      </c>
      <c r="H90" s="920" t="s">
        <v>48</v>
      </c>
      <c r="I90" s="848">
        <f>I79+1</f>
        <v>703</v>
      </c>
      <c r="J90" s="843" t="s">
        <v>47</v>
      </c>
      <c r="K90" s="843">
        <f>K79+1</f>
        <v>703</v>
      </c>
      <c r="L90" s="920" t="s">
        <v>48</v>
      </c>
      <c r="M90" s="975">
        <f t="shared" si="51"/>
        <v>42855</v>
      </c>
      <c r="N90" s="918">
        <f t="shared" si="51"/>
        <v>42856</v>
      </c>
      <c r="O90" s="931">
        <f t="shared" si="51"/>
        <v>42857</v>
      </c>
      <c r="P90" s="931">
        <f t="shared" si="51"/>
        <v>42858</v>
      </c>
      <c r="Q90" s="931">
        <f t="shared" si="51"/>
        <v>42859</v>
      </c>
      <c r="R90" s="931">
        <f t="shared" si="51"/>
        <v>42859</v>
      </c>
      <c r="S90" s="931">
        <f>S88+14</f>
        <v>42865</v>
      </c>
      <c r="T90" s="931">
        <f>T88+14</f>
        <v>42865</v>
      </c>
      <c r="U90" s="931">
        <f t="shared" si="51"/>
        <v>42866</v>
      </c>
      <c r="V90" s="932">
        <f t="shared" si="51"/>
        <v>42867</v>
      </c>
      <c r="W90" s="930">
        <f t="shared" si="51"/>
        <v>42873</v>
      </c>
      <c r="X90" s="931">
        <f t="shared" si="51"/>
        <v>42875</v>
      </c>
      <c r="Y90" s="931">
        <f t="shared" si="51"/>
        <v>42876</v>
      </c>
      <c r="Z90" s="931">
        <f t="shared" si="51"/>
        <v>42877</v>
      </c>
      <c r="AA90" s="931">
        <f t="shared" si="51"/>
        <v>42881</v>
      </c>
      <c r="AB90" s="931">
        <f t="shared" si="51"/>
        <v>42882</v>
      </c>
      <c r="AC90" s="931">
        <f t="shared" si="51"/>
        <v>42887</v>
      </c>
      <c r="AD90" s="931">
        <f t="shared" si="51"/>
        <v>42888</v>
      </c>
      <c r="AE90" s="931">
        <f t="shared" si="51"/>
        <v>42897</v>
      </c>
      <c r="AF90" s="932">
        <f t="shared" si="51"/>
        <v>42898</v>
      </c>
    </row>
    <row r="91" spans="1:36" ht="16.5" hidden="1" customHeight="1">
      <c r="A91" s="960">
        <v>19</v>
      </c>
      <c r="B91" s="924" t="str">
        <f t="shared" ref="B91:D95" si="52">B85</f>
        <v>RIO CADIZ</v>
      </c>
      <c r="C91" s="853" t="str">
        <f t="shared" si="52"/>
        <v>COS</v>
      </c>
      <c r="D91" s="851" t="str">
        <f t="shared" si="52"/>
        <v>ND5</v>
      </c>
      <c r="E91" s="925">
        <f t="shared" ref="E91:E93" si="53">E85+1</f>
        <v>4</v>
      </c>
      <c r="F91" s="854" t="s">
        <v>47</v>
      </c>
      <c r="G91" s="854">
        <f t="shared" ref="G91:G93" si="54">G85+1</f>
        <v>4</v>
      </c>
      <c r="H91" s="926" t="s">
        <v>48</v>
      </c>
      <c r="I91" s="925">
        <f t="shared" ref="I91:I93" si="55">I85+1</f>
        <v>4</v>
      </c>
      <c r="J91" s="854" t="s">
        <v>47</v>
      </c>
      <c r="K91" s="854">
        <f t="shared" ref="K91:K93" si="56">K85+1</f>
        <v>4</v>
      </c>
      <c r="L91" s="851" t="s">
        <v>48</v>
      </c>
      <c r="M91" s="968">
        <f t="shared" si="51"/>
        <v>42862</v>
      </c>
      <c r="N91" s="969">
        <f t="shared" si="51"/>
        <v>42863</v>
      </c>
      <c r="O91" s="970">
        <f t="shared" si="51"/>
        <v>42864</v>
      </c>
      <c r="P91" s="970">
        <f t="shared" si="51"/>
        <v>42865</v>
      </c>
      <c r="Q91" s="970">
        <f t="shared" si="51"/>
        <v>42866</v>
      </c>
      <c r="R91" s="970">
        <f t="shared" si="51"/>
        <v>42866</v>
      </c>
      <c r="S91" s="970">
        <f t="shared" si="51"/>
        <v>42872</v>
      </c>
      <c r="T91" s="970">
        <f t="shared" si="51"/>
        <v>42872</v>
      </c>
      <c r="U91" s="5097" t="s">
        <v>193</v>
      </c>
      <c r="V91" s="5098"/>
      <c r="W91" s="972">
        <f t="shared" si="51"/>
        <v>42880</v>
      </c>
      <c r="X91" s="970">
        <f t="shared" si="51"/>
        <v>42882</v>
      </c>
      <c r="Y91" s="970">
        <f t="shared" si="51"/>
        <v>42883</v>
      </c>
      <c r="Z91" s="970">
        <f t="shared" si="51"/>
        <v>42884</v>
      </c>
      <c r="AA91" s="970">
        <f t="shared" si="51"/>
        <v>42888</v>
      </c>
      <c r="AB91" s="970">
        <f t="shared" si="51"/>
        <v>42889</v>
      </c>
      <c r="AC91" s="970">
        <f t="shared" si="51"/>
        <v>42894</v>
      </c>
      <c r="AD91" s="970">
        <f t="shared" si="51"/>
        <v>42895</v>
      </c>
      <c r="AE91" s="970">
        <f t="shared" si="51"/>
        <v>42904</v>
      </c>
      <c r="AF91" s="971">
        <f t="shared" si="51"/>
        <v>42905</v>
      </c>
    </row>
    <row r="92" spans="1:36" ht="15.75" hidden="1" thickBot="1">
      <c r="A92" s="964">
        <v>20</v>
      </c>
      <c r="B92" s="915" t="str">
        <f t="shared" si="52"/>
        <v>ALEXANDRIA BRIDGE</v>
      </c>
      <c r="C92" s="865" t="str">
        <f t="shared" si="52"/>
        <v>KLI</v>
      </c>
      <c r="D92" s="914" t="str">
        <f t="shared" si="52"/>
        <v>RMF</v>
      </c>
      <c r="E92" s="864">
        <f t="shared" si="53"/>
        <v>80</v>
      </c>
      <c r="F92" s="864" t="s">
        <v>47</v>
      </c>
      <c r="G92" s="864">
        <f t="shared" si="54"/>
        <v>80</v>
      </c>
      <c r="H92" s="929" t="s">
        <v>48</v>
      </c>
      <c r="I92" s="864">
        <f t="shared" si="55"/>
        <v>80</v>
      </c>
      <c r="J92" s="865" t="s">
        <v>47</v>
      </c>
      <c r="K92" s="844">
        <f t="shared" si="56"/>
        <v>80</v>
      </c>
      <c r="L92" s="914" t="s">
        <v>48</v>
      </c>
      <c r="M92" s="973">
        <f t="shared" si="51"/>
        <v>42869</v>
      </c>
      <c r="N92" s="974">
        <f t="shared" si="51"/>
        <v>42870</v>
      </c>
      <c r="O92" s="949">
        <f t="shared" si="51"/>
        <v>42871</v>
      </c>
      <c r="P92" s="949">
        <f t="shared" si="51"/>
        <v>42872</v>
      </c>
      <c r="Q92" s="949">
        <f t="shared" si="51"/>
        <v>42873</v>
      </c>
      <c r="R92" s="949">
        <f t="shared" si="51"/>
        <v>42873</v>
      </c>
      <c r="S92" s="949">
        <f t="shared" si="51"/>
        <v>42879</v>
      </c>
      <c r="T92" s="949">
        <f t="shared" si="51"/>
        <v>42879</v>
      </c>
      <c r="U92" s="949">
        <f>U90+14</f>
        <v>42880</v>
      </c>
      <c r="V92" s="950">
        <f>V90+14</f>
        <v>42881</v>
      </c>
      <c r="W92" s="951">
        <f t="shared" si="51"/>
        <v>42887</v>
      </c>
      <c r="X92" s="949">
        <f t="shared" si="51"/>
        <v>42889</v>
      </c>
      <c r="Y92" s="949">
        <f t="shared" si="51"/>
        <v>42890</v>
      </c>
      <c r="Z92" s="949">
        <f t="shared" si="51"/>
        <v>42891</v>
      </c>
      <c r="AA92" s="949">
        <f t="shared" si="51"/>
        <v>42895</v>
      </c>
      <c r="AB92" s="949">
        <f t="shared" si="51"/>
        <v>42896</v>
      </c>
      <c r="AC92" s="949">
        <f t="shared" si="51"/>
        <v>42901</v>
      </c>
      <c r="AD92" s="949">
        <f t="shared" si="51"/>
        <v>42902</v>
      </c>
      <c r="AE92" s="949">
        <f t="shared" si="51"/>
        <v>42911</v>
      </c>
      <c r="AF92" s="950">
        <f t="shared" si="51"/>
        <v>42912</v>
      </c>
      <c r="AG92" s="978"/>
      <c r="AH92" s="500"/>
      <c r="AI92" s="500"/>
      <c r="AJ92" s="500"/>
    </row>
    <row r="93" spans="1:36" ht="15.75" hidden="1" thickBot="1">
      <c r="A93" s="965">
        <v>21</v>
      </c>
      <c r="B93" s="792" t="str">
        <f t="shared" si="52"/>
        <v>COSCO FUKUYAMA</v>
      </c>
      <c r="C93" s="809" t="str">
        <f t="shared" si="52"/>
        <v>COS</v>
      </c>
      <c r="D93" s="812" t="str">
        <f t="shared" si="52"/>
        <v>T80</v>
      </c>
      <c r="E93" s="848">
        <f t="shared" si="53"/>
        <v>53</v>
      </c>
      <c r="F93" s="843" t="s">
        <v>47</v>
      </c>
      <c r="G93" s="843">
        <f t="shared" si="54"/>
        <v>53</v>
      </c>
      <c r="H93" s="920" t="s">
        <v>48</v>
      </c>
      <c r="I93" s="848">
        <f t="shared" si="55"/>
        <v>53</v>
      </c>
      <c r="J93" s="843" t="s">
        <v>47</v>
      </c>
      <c r="K93" s="843">
        <f t="shared" si="56"/>
        <v>53</v>
      </c>
      <c r="L93" s="920" t="s">
        <v>48</v>
      </c>
      <c r="M93" s="975">
        <f t="shared" si="51"/>
        <v>42876</v>
      </c>
      <c r="N93" s="918">
        <f t="shared" si="51"/>
        <v>42877</v>
      </c>
      <c r="O93" s="931">
        <f t="shared" si="51"/>
        <v>42878</v>
      </c>
      <c r="P93" s="931">
        <f t="shared" si="51"/>
        <v>42879</v>
      </c>
      <c r="Q93" s="931">
        <f t="shared" si="51"/>
        <v>42880</v>
      </c>
      <c r="R93" s="931">
        <f t="shared" si="51"/>
        <v>42880</v>
      </c>
      <c r="S93" s="931">
        <f t="shared" si="51"/>
        <v>42886</v>
      </c>
      <c r="T93" s="931">
        <f t="shared" si="51"/>
        <v>42886</v>
      </c>
      <c r="U93" s="931">
        <f t="shared" si="51"/>
        <v>42887</v>
      </c>
      <c r="V93" s="932">
        <f t="shared" si="51"/>
        <v>42888</v>
      </c>
      <c r="W93" s="930">
        <f t="shared" si="51"/>
        <v>42894</v>
      </c>
      <c r="X93" s="931">
        <f t="shared" si="51"/>
        <v>42896</v>
      </c>
      <c r="Y93" s="931">
        <f t="shared" si="51"/>
        <v>42897</v>
      </c>
      <c r="Z93" s="931">
        <f t="shared" si="51"/>
        <v>42898</v>
      </c>
      <c r="AA93" s="931">
        <f t="shared" si="51"/>
        <v>42902</v>
      </c>
      <c r="AB93" s="931">
        <f t="shared" si="51"/>
        <v>42903</v>
      </c>
      <c r="AC93" s="931">
        <f t="shared" si="51"/>
        <v>42908</v>
      </c>
      <c r="AD93" s="931">
        <f t="shared" si="51"/>
        <v>42909</v>
      </c>
      <c r="AE93" s="955">
        <v>42921</v>
      </c>
      <c r="AF93" s="979">
        <v>42922</v>
      </c>
      <c r="AG93" s="980" t="s">
        <v>1074</v>
      </c>
      <c r="AH93" s="981">
        <v>42923</v>
      </c>
      <c r="AI93" s="980" t="s">
        <v>820</v>
      </c>
      <c r="AJ93" s="957">
        <v>42924</v>
      </c>
    </row>
    <row r="94" spans="1:36" ht="15.75" hidden="1" thickBot="1">
      <c r="A94" s="952">
        <v>22</v>
      </c>
      <c r="B94" s="792" t="s">
        <v>421</v>
      </c>
      <c r="C94" s="809" t="str">
        <f t="shared" si="52"/>
        <v>WHL</v>
      </c>
      <c r="D94" s="812" t="s">
        <v>422</v>
      </c>
      <c r="E94" s="848">
        <v>38</v>
      </c>
      <c r="F94" s="843" t="s">
        <v>47</v>
      </c>
      <c r="G94" s="843">
        <v>38</v>
      </c>
      <c r="H94" s="920" t="s">
        <v>48</v>
      </c>
      <c r="I94" s="848" t="s">
        <v>47</v>
      </c>
      <c r="J94" s="843">
        <v>38</v>
      </c>
      <c r="K94" s="843" t="s">
        <v>48</v>
      </c>
      <c r="L94" s="920">
        <v>38</v>
      </c>
      <c r="M94" s="975">
        <v>42883</v>
      </c>
      <c r="N94" s="918">
        <v>42884</v>
      </c>
      <c r="O94" s="931">
        <v>42885</v>
      </c>
      <c r="P94" s="931">
        <v>42886</v>
      </c>
      <c r="Q94" s="931">
        <v>42887</v>
      </c>
      <c r="R94" s="931">
        <v>42887</v>
      </c>
      <c r="S94" s="931">
        <v>42893</v>
      </c>
      <c r="T94" s="931">
        <v>42893</v>
      </c>
      <c r="U94" s="931">
        <v>42894</v>
      </c>
      <c r="V94" s="932">
        <v>42895</v>
      </c>
      <c r="W94" s="930">
        <v>42901</v>
      </c>
      <c r="X94" s="931">
        <v>42903</v>
      </c>
      <c r="Y94" s="931">
        <v>42904</v>
      </c>
      <c r="Z94" s="931">
        <v>42905</v>
      </c>
      <c r="AA94" s="931">
        <v>42909</v>
      </c>
      <c r="AB94" s="931">
        <v>42910</v>
      </c>
      <c r="AC94" s="931">
        <v>42915</v>
      </c>
      <c r="AD94" s="931">
        <v>42916</v>
      </c>
      <c r="AE94" s="918">
        <v>42925</v>
      </c>
      <c r="AF94" s="977">
        <v>42926</v>
      </c>
      <c r="AG94" s="941" t="s">
        <v>1017</v>
      </c>
    </row>
    <row r="95" spans="1:36" ht="15.75" hidden="1" thickBot="1">
      <c r="A95" s="952">
        <v>23</v>
      </c>
      <c r="B95" s="792" t="str">
        <f>B89</f>
        <v>SEASPAN GROUSE</v>
      </c>
      <c r="C95" s="809" t="str">
        <f t="shared" si="52"/>
        <v>PIL</v>
      </c>
      <c r="D95" s="812" t="str">
        <f>D89</f>
        <v>RMU</v>
      </c>
      <c r="E95" s="848">
        <f>E89+1</f>
        <v>102</v>
      </c>
      <c r="F95" s="843" t="s">
        <v>47</v>
      </c>
      <c r="G95" s="843">
        <f>G89+1</f>
        <v>102</v>
      </c>
      <c r="H95" s="920" t="s">
        <v>48</v>
      </c>
      <c r="I95" s="848">
        <f>I89+1</f>
        <v>102</v>
      </c>
      <c r="J95" s="843" t="s">
        <v>47</v>
      </c>
      <c r="K95" s="843">
        <f>K89+1</f>
        <v>102</v>
      </c>
      <c r="L95" s="920" t="s">
        <v>48</v>
      </c>
      <c r="M95" s="936">
        <f t="shared" ref="M95:V95" si="57">M94+7</f>
        <v>42890</v>
      </c>
      <c r="N95" s="931">
        <f t="shared" si="57"/>
        <v>42891</v>
      </c>
      <c r="O95" s="931">
        <f t="shared" si="57"/>
        <v>42892</v>
      </c>
      <c r="P95" s="931">
        <f t="shared" si="57"/>
        <v>42893</v>
      </c>
      <c r="Q95" s="931">
        <f t="shared" si="57"/>
        <v>42894</v>
      </c>
      <c r="R95" s="931">
        <f t="shared" si="57"/>
        <v>42894</v>
      </c>
      <c r="S95" s="5094" t="s">
        <v>193</v>
      </c>
      <c r="T95" s="5096"/>
      <c r="U95" s="955">
        <f t="shared" si="57"/>
        <v>42901</v>
      </c>
      <c r="V95" s="976">
        <f t="shared" si="57"/>
        <v>42902</v>
      </c>
      <c r="W95" s="5101" t="s">
        <v>1018</v>
      </c>
      <c r="X95" s="5102"/>
      <c r="Y95" s="5102"/>
      <c r="Z95" s="5102"/>
      <c r="AA95" s="5102"/>
      <c r="AB95" s="5102"/>
      <c r="AC95" s="5102"/>
      <c r="AD95" s="5102"/>
      <c r="AE95" s="5102"/>
      <c r="AF95" s="5103"/>
    </row>
    <row r="96" spans="1:36" ht="15.75" hidden="1" thickBot="1">
      <c r="A96" s="952">
        <v>23</v>
      </c>
      <c r="B96" s="792" t="s">
        <v>1019</v>
      </c>
      <c r="C96" s="809" t="s">
        <v>357</v>
      </c>
      <c r="D96" s="812" t="s">
        <v>1020</v>
      </c>
      <c r="E96" s="848">
        <v>117</v>
      </c>
      <c r="F96" s="843" t="s">
        <v>47</v>
      </c>
      <c r="G96" s="843">
        <v>117</v>
      </c>
      <c r="H96" s="920" t="s">
        <v>48</v>
      </c>
      <c r="I96" s="848" t="s">
        <v>1094</v>
      </c>
      <c r="J96" s="843" t="s">
        <v>47</v>
      </c>
      <c r="K96" s="982" t="s">
        <v>1094</v>
      </c>
      <c r="L96" s="920" t="s">
        <v>48</v>
      </c>
      <c r="M96" s="5104" t="s">
        <v>1021</v>
      </c>
      <c r="N96" s="5105"/>
      <c r="O96" s="5105"/>
      <c r="P96" s="5105"/>
      <c r="Q96" s="5105"/>
      <c r="R96" s="5105"/>
      <c r="S96" s="5105"/>
      <c r="T96" s="5106"/>
      <c r="U96" s="955">
        <f>U95</f>
        <v>42901</v>
      </c>
      <c r="V96" s="976">
        <f>V95</f>
        <v>42902</v>
      </c>
      <c r="W96" s="930">
        <v>42908</v>
      </c>
      <c r="X96" s="930">
        <v>42910</v>
      </c>
      <c r="Y96" s="930">
        <v>42911</v>
      </c>
      <c r="Z96" s="930">
        <v>42912</v>
      </c>
      <c r="AA96" s="930">
        <v>42916</v>
      </c>
      <c r="AB96" s="930">
        <v>42917</v>
      </c>
      <c r="AC96" s="930">
        <v>42922</v>
      </c>
      <c r="AD96" s="930">
        <v>42923</v>
      </c>
      <c r="AE96" s="930">
        <v>42932</v>
      </c>
      <c r="AF96" s="923">
        <v>42933</v>
      </c>
    </row>
    <row r="97" spans="1:36" ht="15.75" hidden="1" thickBot="1">
      <c r="A97" s="952">
        <v>24</v>
      </c>
      <c r="B97" s="792" t="str">
        <f>B90</f>
        <v>BODO SCHULTE</v>
      </c>
      <c r="C97" s="809" t="s">
        <v>98</v>
      </c>
      <c r="D97" s="812" t="str">
        <f>D90</f>
        <v>N87</v>
      </c>
      <c r="E97" s="848">
        <f>E90+1</f>
        <v>4</v>
      </c>
      <c r="F97" s="843" t="s">
        <v>47</v>
      </c>
      <c r="G97" s="843">
        <f>G90+1</f>
        <v>4</v>
      </c>
      <c r="H97" s="920" t="s">
        <v>48</v>
      </c>
      <c r="I97" s="848">
        <f>I90+1</f>
        <v>704</v>
      </c>
      <c r="J97" s="843" t="s">
        <v>47</v>
      </c>
      <c r="K97" s="843">
        <f>K90+1</f>
        <v>704</v>
      </c>
      <c r="L97" s="920" t="s">
        <v>48</v>
      </c>
      <c r="M97" s="936">
        <v>42897</v>
      </c>
      <c r="N97" s="931">
        <v>42898</v>
      </c>
      <c r="O97" s="931">
        <v>42899</v>
      </c>
      <c r="P97" s="931">
        <v>42900</v>
      </c>
      <c r="Q97" s="931">
        <v>42901</v>
      </c>
      <c r="R97" s="931">
        <v>42901</v>
      </c>
      <c r="S97" s="931">
        <v>42907</v>
      </c>
      <c r="T97" s="931">
        <v>42907</v>
      </c>
      <c r="U97" s="931">
        <v>42908</v>
      </c>
      <c r="V97" s="932">
        <v>42909</v>
      </c>
      <c r="W97" s="930">
        <v>42915</v>
      </c>
      <c r="X97" s="930">
        <v>42917</v>
      </c>
      <c r="Y97" s="930">
        <v>42918</v>
      </c>
      <c r="Z97" s="930">
        <v>42919</v>
      </c>
      <c r="AA97" s="930">
        <v>42923</v>
      </c>
      <c r="AB97" s="930">
        <v>42924</v>
      </c>
      <c r="AC97" s="930">
        <v>42929</v>
      </c>
      <c r="AD97" s="930">
        <v>42930</v>
      </c>
      <c r="AE97" s="930">
        <v>42939</v>
      </c>
      <c r="AF97" s="932">
        <v>42940</v>
      </c>
      <c r="AJ97" s="820"/>
    </row>
    <row r="98" spans="1:36" ht="15.75" hidden="1" thickBot="1">
      <c r="A98" s="960">
        <v>25</v>
      </c>
      <c r="B98" s="924" t="str">
        <f t="shared" ref="B98:D100" si="58">B91</f>
        <v>RIO CADIZ</v>
      </c>
      <c r="C98" s="853" t="str">
        <f t="shared" si="58"/>
        <v>COS</v>
      </c>
      <c r="D98" s="851" t="str">
        <f t="shared" si="58"/>
        <v>ND5</v>
      </c>
      <c r="E98" s="925">
        <f>E91+1</f>
        <v>5</v>
      </c>
      <c r="F98" s="854" t="s">
        <v>47</v>
      </c>
      <c r="G98" s="854">
        <f>G91+1</f>
        <v>5</v>
      </c>
      <c r="H98" s="926" t="s">
        <v>48</v>
      </c>
      <c r="I98" s="925">
        <f>I91+1</f>
        <v>5</v>
      </c>
      <c r="J98" s="854" t="s">
        <v>47</v>
      </c>
      <c r="K98" s="854">
        <f>K91+1</f>
        <v>5</v>
      </c>
      <c r="L98" s="851" t="s">
        <v>48</v>
      </c>
      <c r="M98" s="961">
        <f t="shared" ref="M98:AF100" si="59">M97+7</f>
        <v>42904</v>
      </c>
      <c r="N98" s="970">
        <f t="shared" si="59"/>
        <v>42905</v>
      </c>
      <c r="O98" s="970">
        <f t="shared" si="59"/>
        <v>42906</v>
      </c>
      <c r="P98" s="970">
        <f t="shared" si="59"/>
        <v>42907</v>
      </c>
      <c r="Q98" s="970">
        <f t="shared" si="59"/>
        <v>42908</v>
      </c>
      <c r="R98" s="970">
        <f t="shared" si="59"/>
        <v>42908</v>
      </c>
      <c r="S98" s="970">
        <f t="shared" si="59"/>
        <v>42914</v>
      </c>
      <c r="T98" s="970">
        <f t="shared" si="59"/>
        <v>42914</v>
      </c>
      <c r="U98" s="970">
        <f t="shared" si="59"/>
        <v>42915</v>
      </c>
      <c r="V98" s="971">
        <f t="shared" si="59"/>
        <v>42916</v>
      </c>
      <c r="W98" s="972">
        <f t="shared" si="59"/>
        <v>42922</v>
      </c>
      <c r="X98" s="970">
        <f t="shared" si="59"/>
        <v>42924</v>
      </c>
      <c r="Y98" s="970">
        <f t="shared" si="59"/>
        <v>42925</v>
      </c>
      <c r="Z98" s="970">
        <f t="shared" si="59"/>
        <v>42926</v>
      </c>
      <c r="AA98" s="970">
        <f t="shared" si="59"/>
        <v>42930</v>
      </c>
      <c r="AB98" s="970">
        <f t="shared" si="59"/>
        <v>42931</v>
      </c>
      <c r="AC98" s="970">
        <f t="shared" si="59"/>
        <v>42936</v>
      </c>
      <c r="AD98" s="970">
        <f t="shared" si="59"/>
        <v>42937</v>
      </c>
      <c r="AE98" s="970">
        <f t="shared" si="59"/>
        <v>42946</v>
      </c>
      <c r="AF98" s="971">
        <f t="shared" si="59"/>
        <v>42947</v>
      </c>
      <c r="AJ98" s="820"/>
    </row>
    <row r="99" spans="1:36" ht="15.75" hidden="1" thickBot="1">
      <c r="A99" s="964">
        <v>26</v>
      </c>
      <c r="B99" s="915" t="str">
        <f t="shared" si="58"/>
        <v>ALEXANDRIA BRIDGE</v>
      </c>
      <c r="C99" s="865" t="str">
        <f t="shared" si="58"/>
        <v>KLI</v>
      </c>
      <c r="D99" s="914" t="str">
        <f>D92</f>
        <v>RMF</v>
      </c>
      <c r="E99" s="864">
        <f>E92+1</f>
        <v>81</v>
      </c>
      <c r="F99" s="864" t="s">
        <v>47</v>
      </c>
      <c r="G99" s="864">
        <f>G92+1</f>
        <v>81</v>
      </c>
      <c r="H99" s="929" t="s">
        <v>48</v>
      </c>
      <c r="I99" s="864">
        <f>I92+1</f>
        <v>81</v>
      </c>
      <c r="J99" s="865" t="s">
        <v>47</v>
      </c>
      <c r="K99" s="844">
        <f>K92+1</f>
        <v>81</v>
      </c>
      <c r="L99" s="914" t="s">
        <v>48</v>
      </c>
      <c r="M99" s="948">
        <f t="shared" si="59"/>
        <v>42911</v>
      </c>
      <c r="N99" s="949">
        <f t="shared" si="59"/>
        <v>42912</v>
      </c>
      <c r="O99" s="949">
        <f t="shared" si="59"/>
        <v>42913</v>
      </c>
      <c r="P99" s="949">
        <f t="shared" si="59"/>
        <v>42914</v>
      </c>
      <c r="Q99" s="949">
        <f t="shared" si="59"/>
        <v>42915</v>
      </c>
      <c r="R99" s="949">
        <f t="shared" si="59"/>
        <v>42915</v>
      </c>
      <c r="S99" s="949">
        <f t="shared" si="59"/>
        <v>42921</v>
      </c>
      <c r="T99" s="949">
        <f t="shared" si="59"/>
        <v>42921</v>
      </c>
      <c r="U99" s="949">
        <f t="shared" si="59"/>
        <v>42922</v>
      </c>
      <c r="V99" s="950">
        <f t="shared" si="59"/>
        <v>42923</v>
      </c>
      <c r="W99" s="951">
        <f t="shared" si="59"/>
        <v>42929</v>
      </c>
      <c r="X99" s="949">
        <f t="shared" si="59"/>
        <v>42931</v>
      </c>
      <c r="Y99" s="949">
        <f t="shared" si="59"/>
        <v>42932</v>
      </c>
      <c r="Z99" s="949">
        <f t="shared" si="59"/>
        <v>42933</v>
      </c>
      <c r="AA99" s="949">
        <f t="shared" si="59"/>
        <v>42937</v>
      </c>
      <c r="AB99" s="949">
        <f t="shared" si="59"/>
        <v>42938</v>
      </c>
      <c r="AC99" s="949">
        <f t="shared" si="59"/>
        <v>42943</v>
      </c>
      <c r="AD99" s="949">
        <f t="shared" si="59"/>
        <v>42944</v>
      </c>
      <c r="AE99" s="949">
        <f t="shared" si="59"/>
        <v>42953</v>
      </c>
      <c r="AF99" s="950">
        <f t="shared" si="59"/>
        <v>42954</v>
      </c>
      <c r="AJ99" s="820"/>
    </row>
    <row r="100" spans="1:36" ht="15.75" hidden="1" thickBot="1">
      <c r="A100" s="965">
        <v>27</v>
      </c>
      <c r="B100" s="937" t="s">
        <v>1211</v>
      </c>
      <c r="C100" s="896" t="str">
        <f t="shared" si="58"/>
        <v>COS</v>
      </c>
      <c r="D100" s="886" t="s">
        <v>1212</v>
      </c>
      <c r="E100" s="898">
        <v>3</v>
      </c>
      <c r="F100" s="897" t="s">
        <v>47</v>
      </c>
      <c r="G100" s="897">
        <v>3</v>
      </c>
      <c r="H100" s="938" t="s">
        <v>48</v>
      </c>
      <c r="I100" s="898">
        <v>3</v>
      </c>
      <c r="J100" s="897" t="s">
        <v>47</v>
      </c>
      <c r="K100" s="897">
        <v>3</v>
      </c>
      <c r="L100" s="938" t="s">
        <v>48</v>
      </c>
      <c r="M100" s="975">
        <f>M99+7</f>
        <v>42918</v>
      </c>
      <c r="N100" s="918">
        <f t="shared" si="59"/>
        <v>42919</v>
      </c>
      <c r="O100" s="931">
        <f t="shared" si="59"/>
        <v>42920</v>
      </c>
      <c r="P100" s="931">
        <f t="shared" si="59"/>
        <v>42921</v>
      </c>
      <c r="Q100" s="931">
        <f t="shared" si="59"/>
        <v>42922</v>
      </c>
      <c r="R100" s="931">
        <f t="shared" si="59"/>
        <v>42922</v>
      </c>
      <c r="S100" s="931">
        <f t="shared" si="59"/>
        <v>42928</v>
      </c>
      <c r="T100" s="931">
        <f t="shared" si="59"/>
        <v>42928</v>
      </c>
      <c r="U100" s="931">
        <f t="shared" si="59"/>
        <v>42929</v>
      </c>
      <c r="V100" s="932">
        <f t="shared" si="59"/>
        <v>42930</v>
      </c>
      <c r="W100" s="930">
        <f t="shared" si="59"/>
        <v>42936</v>
      </c>
      <c r="X100" s="931">
        <f t="shared" si="59"/>
        <v>42938</v>
      </c>
      <c r="Y100" s="931">
        <f t="shared" si="59"/>
        <v>42939</v>
      </c>
      <c r="Z100" s="931">
        <f t="shared" si="59"/>
        <v>42940</v>
      </c>
      <c r="AA100" s="931">
        <f t="shared" si="59"/>
        <v>42944</v>
      </c>
      <c r="AB100" s="931">
        <f t="shared" si="59"/>
        <v>42945</v>
      </c>
      <c r="AC100" s="931">
        <f t="shared" si="59"/>
        <v>42950</v>
      </c>
      <c r="AD100" s="931">
        <f t="shared" si="59"/>
        <v>42951</v>
      </c>
      <c r="AE100" s="955">
        <f t="shared" si="59"/>
        <v>42960</v>
      </c>
      <c r="AF100" s="976">
        <f t="shared" si="59"/>
        <v>42961</v>
      </c>
      <c r="AG100" s="941"/>
      <c r="AJ100" s="820"/>
    </row>
    <row r="101" spans="1:36" hidden="1">
      <c r="A101" s="5051" t="s">
        <v>463</v>
      </c>
      <c r="B101" s="5055" t="s">
        <v>0</v>
      </c>
      <c r="C101" s="787"/>
      <c r="D101" s="5059" t="s">
        <v>17</v>
      </c>
      <c r="E101" s="5062" t="s">
        <v>18</v>
      </c>
      <c r="F101" s="5063"/>
      <c r="G101" s="5063"/>
      <c r="H101" s="5063"/>
      <c r="I101" s="5063"/>
      <c r="J101" s="5063"/>
      <c r="K101" s="5063"/>
      <c r="L101" s="5064"/>
      <c r="M101" s="5068" t="s">
        <v>464</v>
      </c>
      <c r="N101" s="5069"/>
      <c r="O101" s="5069" t="s">
        <v>22</v>
      </c>
      <c r="P101" s="5069"/>
      <c r="Q101" s="5069" t="s">
        <v>97</v>
      </c>
      <c r="R101" s="5069"/>
      <c r="S101" s="5069" t="s">
        <v>92</v>
      </c>
      <c r="T101" s="5069"/>
      <c r="U101" s="5070" t="s">
        <v>93</v>
      </c>
      <c r="V101" s="5071"/>
      <c r="W101" s="5091" t="s">
        <v>465</v>
      </c>
      <c r="X101" s="5070"/>
      <c r="Y101" s="5069" t="s">
        <v>1594</v>
      </c>
      <c r="Z101" s="5069"/>
      <c r="AA101" s="5070" t="s">
        <v>279</v>
      </c>
      <c r="AB101" s="5070"/>
      <c r="AC101" s="5069" t="s">
        <v>93</v>
      </c>
      <c r="AD101" s="5069"/>
      <c r="AE101" s="5069" t="s">
        <v>20</v>
      </c>
      <c r="AF101" s="5081"/>
      <c r="AG101" s="941"/>
      <c r="AJ101" s="820"/>
    </row>
    <row r="102" spans="1:36" hidden="1">
      <c r="A102" s="5052"/>
      <c r="B102" s="5056"/>
      <c r="C102" s="814"/>
      <c r="D102" s="5060"/>
      <c r="E102" s="5065"/>
      <c r="F102" s="5066"/>
      <c r="G102" s="5066"/>
      <c r="H102" s="5066"/>
      <c r="I102" s="5066"/>
      <c r="J102" s="5066"/>
      <c r="K102" s="5066"/>
      <c r="L102" s="5067"/>
      <c r="M102" s="5082" t="s">
        <v>468</v>
      </c>
      <c r="N102" s="5083"/>
      <c r="O102" s="5083" t="s">
        <v>27</v>
      </c>
      <c r="P102" s="5083"/>
      <c r="Q102" s="5083" t="s">
        <v>280</v>
      </c>
      <c r="R102" s="5083"/>
      <c r="S102" s="5083" t="s">
        <v>83</v>
      </c>
      <c r="T102" s="5083"/>
      <c r="U102" s="5084" t="s">
        <v>100</v>
      </c>
      <c r="V102" s="5085"/>
      <c r="W102" s="5088" t="s">
        <v>102</v>
      </c>
      <c r="X102" s="5089"/>
      <c r="Y102" s="5083" t="s">
        <v>101</v>
      </c>
      <c r="Z102" s="5083"/>
      <c r="AA102" s="5084" t="s">
        <v>469</v>
      </c>
      <c r="AB102" s="5086"/>
      <c r="AC102" s="5083" t="s">
        <v>100</v>
      </c>
      <c r="AD102" s="5083"/>
      <c r="AE102" s="5083" t="s">
        <v>13</v>
      </c>
      <c r="AF102" s="5090"/>
      <c r="AG102" s="941"/>
      <c r="AJ102" s="820"/>
    </row>
    <row r="103" spans="1:36" hidden="1">
      <c r="A103" s="5053"/>
      <c r="B103" s="5057"/>
      <c r="C103" s="814" t="s">
        <v>94</v>
      </c>
      <c r="D103" s="5060" t="s">
        <v>35</v>
      </c>
      <c r="E103" s="5072" t="s">
        <v>49</v>
      </c>
      <c r="F103" s="5073"/>
      <c r="G103" s="5073"/>
      <c r="H103" s="5074"/>
      <c r="I103" s="5072" t="s">
        <v>19</v>
      </c>
      <c r="J103" s="5073"/>
      <c r="K103" s="5073"/>
      <c r="L103" s="5074"/>
      <c r="M103" s="808" t="s">
        <v>1598</v>
      </c>
      <c r="N103" s="809" t="s">
        <v>1</v>
      </c>
      <c r="O103" s="809" t="s">
        <v>1598</v>
      </c>
      <c r="P103" s="809" t="s">
        <v>1</v>
      </c>
      <c r="Q103" s="809" t="s">
        <v>1598</v>
      </c>
      <c r="R103" s="809" t="s">
        <v>1</v>
      </c>
      <c r="S103" s="809" t="s">
        <v>1598</v>
      </c>
      <c r="T103" s="809" t="s">
        <v>1</v>
      </c>
      <c r="U103" s="788" t="s">
        <v>1598</v>
      </c>
      <c r="V103" s="789" t="s">
        <v>1</v>
      </c>
      <c r="W103" s="792" t="s">
        <v>1598</v>
      </c>
      <c r="X103" s="809" t="s">
        <v>1</v>
      </c>
      <c r="Y103" s="809" t="s">
        <v>1598</v>
      </c>
      <c r="Z103" s="809" t="s">
        <v>1</v>
      </c>
      <c r="AA103" s="788" t="s">
        <v>1598</v>
      </c>
      <c r="AB103" s="788" t="s">
        <v>1</v>
      </c>
      <c r="AC103" s="809" t="s">
        <v>1598</v>
      </c>
      <c r="AD103" s="809" t="s">
        <v>1</v>
      </c>
      <c r="AE103" s="809" t="s">
        <v>1598</v>
      </c>
      <c r="AF103" s="812" t="s">
        <v>1</v>
      </c>
      <c r="AG103" s="941"/>
      <c r="AJ103" s="820"/>
    </row>
    <row r="104" spans="1:36" hidden="1">
      <c r="A104" s="5053"/>
      <c r="B104" s="5057"/>
      <c r="C104" s="814"/>
      <c r="D104" s="5060"/>
      <c r="E104" s="5075"/>
      <c r="F104" s="5076"/>
      <c r="G104" s="5076"/>
      <c r="H104" s="5077"/>
      <c r="I104" s="5075"/>
      <c r="J104" s="5076"/>
      <c r="K104" s="5076"/>
      <c r="L104" s="5077"/>
      <c r="M104" s="808" t="s">
        <v>9</v>
      </c>
      <c r="N104" s="792" t="s">
        <v>10</v>
      </c>
      <c r="O104" s="809" t="s">
        <v>14</v>
      </c>
      <c r="P104" s="809" t="s">
        <v>11</v>
      </c>
      <c r="Q104" s="809" t="s">
        <v>12</v>
      </c>
      <c r="R104" s="809" t="s">
        <v>12</v>
      </c>
      <c r="S104" s="809" t="s">
        <v>11</v>
      </c>
      <c r="T104" s="788" t="s">
        <v>1599</v>
      </c>
      <c r="U104" s="788" t="s">
        <v>12</v>
      </c>
      <c r="V104" s="812" t="s">
        <v>7</v>
      </c>
      <c r="W104" s="792" t="s">
        <v>1600</v>
      </c>
      <c r="X104" s="809" t="s">
        <v>1604</v>
      </c>
      <c r="Y104" s="809" t="s">
        <v>1605</v>
      </c>
      <c r="Z104" s="809" t="s">
        <v>474</v>
      </c>
      <c r="AA104" s="809" t="s">
        <v>7</v>
      </c>
      <c r="AB104" s="809" t="s">
        <v>8</v>
      </c>
      <c r="AC104" s="809" t="s">
        <v>12</v>
      </c>
      <c r="AD104" s="809" t="s">
        <v>12</v>
      </c>
      <c r="AE104" s="809" t="s">
        <v>9</v>
      </c>
      <c r="AF104" s="812" t="s">
        <v>10</v>
      </c>
      <c r="AG104" s="941"/>
      <c r="AJ104" s="820"/>
    </row>
    <row r="105" spans="1:36" ht="15.75" hidden="1" thickBot="1">
      <c r="A105" s="5054"/>
      <c r="B105" s="5058"/>
      <c r="C105" s="815"/>
      <c r="D105" s="5061"/>
      <c r="E105" s="5078"/>
      <c r="F105" s="5079"/>
      <c r="G105" s="5079"/>
      <c r="H105" s="5080"/>
      <c r="I105" s="5078"/>
      <c r="J105" s="5079"/>
      <c r="K105" s="5079"/>
      <c r="L105" s="5079"/>
      <c r="M105" s="793">
        <v>1400</v>
      </c>
      <c r="N105" s="794" t="s">
        <v>164</v>
      </c>
      <c r="O105" s="794" t="s">
        <v>85</v>
      </c>
      <c r="P105" s="794" t="s">
        <v>312</v>
      </c>
      <c r="Q105" s="794" t="s">
        <v>80</v>
      </c>
      <c r="R105" s="794" t="s">
        <v>34</v>
      </c>
      <c r="S105" s="794" t="s">
        <v>79</v>
      </c>
      <c r="T105" s="794" t="s">
        <v>78</v>
      </c>
      <c r="U105" s="794" t="s">
        <v>221</v>
      </c>
      <c r="V105" s="795" t="s">
        <v>80</v>
      </c>
      <c r="W105" s="796" t="s">
        <v>84</v>
      </c>
      <c r="X105" s="794" t="s">
        <v>78</v>
      </c>
      <c r="Y105" s="794" t="s">
        <v>62</v>
      </c>
      <c r="Z105" s="794" t="s">
        <v>76</v>
      </c>
      <c r="AA105" s="794" t="s">
        <v>59</v>
      </c>
      <c r="AB105" s="794" t="s">
        <v>217</v>
      </c>
      <c r="AC105" s="794" t="s">
        <v>80</v>
      </c>
      <c r="AD105" s="794" t="s">
        <v>209</v>
      </c>
      <c r="AE105" s="794" t="s">
        <v>16</v>
      </c>
      <c r="AF105" s="795" t="s">
        <v>164</v>
      </c>
      <c r="AG105" s="941"/>
      <c r="AJ105" s="820"/>
    </row>
    <row r="106" spans="1:36" ht="15.75" hidden="1" thickBot="1">
      <c r="A106" s="952">
        <v>28</v>
      </c>
      <c r="B106" s="792" t="s">
        <v>421</v>
      </c>
      <c r="C106" s="809" t="s">
        <v>96</v>
      </c>
      <c r="D106" s="812" t="s">
        <v>422</v>
      </c>
      <c r="E106" s="848">
        <v>39</v>
      </c>
      <c r="F106" s="843" t="s">
        <v>47</v>
      </c>
      <c r="G106" s="843">
        <v>39</v>
      </c>
      <c r="H106" s="920" t="s">
        <v>48</v>
      </c>
      <c r="I106" s="848" t="s">
        <v>47</v>
      </c>
      <c r="J106" s="843">
        <v>39</v>
      </c>
      <c r="K106" s="843" t="s">
        <v>48</v>
      </c>
      <c r="L106" s="920">
        <v>39</v>
      </c>
      <c r="M106" s="975">
        <v>42925</v>
      </c>
      <c r="N106" s="918">
        <v>42926</v>
      </c>
      <c r="O106" s="931">
        <v>42927</v>
      </c>
      <c r="P106" s="931">
        <v>42928</v>
      </c>
      <c r="Q106" s="931">
        <v>42929</v>
      </c>
      <c r="R106" s="931">
        <v>42929</v>
      </c>
      <c r="S106" s="931">
        <v>42935</v>
      </c>
      <c r="T106" s="931">
        <v>42935</v>
      </c>
      <c r="U106" s="931">
        <v>42936</v>
      </c>
      <c r="V106" s="932">
        <v>42937</v>
      </c>
      <c r="W106" s="930">
        <v>42943</v>
      </c>
      <c r="X106" s="931">
        <v>42945</v>
      </c>
      <c r="Y106" s="931">
        <v>42946</v>
      </c>
      <c r="Z106" s="931">
        <v>42947</v>
      </c>
      <c r="AA106" s="931">
        <v>42951</v>
      </c>
      <c r="AB106" s="931">
        <v>42952</v>
      </c>
      <c r="AC106" s="931">
        <v>42957</v>
      </c>
      <c r="AD106" s="931">
        <v>42957</v>
      </c>
      <c r="AE106" s="931">
        <v>42967</v>
      </c>
      <c r="AF106" s="932">
        <v>42968</v>
      </c>
      <c r="AG106" s="941"/>
      <c r="AJ106" s="820"/>
    </row>
    <row r="107" spans="1:36" ht="15.75" hidden="1" thickBot="1">
      <c r="A107" s="952">
        <v>29</v>
      </c>
      <c r="B107" s="792" t="s">
        <v>1019</v>
      </c>
      <c r="C107" s="809" t="s">
        <v>357</v>
      </c>
      <c r="D107" s="812" t="s">
        <v>1020</v>
      </c>
      <c r="E107" s="848">
        <v>118</v>
      </c>
      <c r="F107" s="843" t="s">
        <v>47</v>
      </c>
      <c r="G107" s="843">
        <v>118</v>
      </c>
      <c r="H107" s="920" t="s">
        <v>48</v>
      </c>
      <c r="I107" s="983" t="s">
        <v>1096</v>
      </c>
      <c r="J107" s="843" t="s">
        <v>47</v>
      </c>
      <c r="K107" s="984" t="s">
        <v>1096</v>
      </c>
      <c r="L107" s="920" t="s">
        <v>48</v>
      </c>
      <c r="M107" s="936">
        <f t="shared" ref="M107:AF121" si="60">M106+7</f>
        <v>42932</v>
      </c>
      <c r="N107" s="931">
        <f t="shared" si="60"/>
        <v>42933</v>
      </c>
      <c r="O107" s="931">
        <f t="shared" si="60"/>
        <v>42934</v>
      </c>
      <c r="P107" s="931">
        <f t="shared" si="60"/>
        <v>42935</v>
      </c>
      <c r="Q107" s="931">
        <f t="shared" si="60"/>
        <v>42936</v>
      </c>
      <c r="R107" s="931">
        <f t="shared" si="60"/>
        <v>42936</v>
      </c>
      <c r="S107" s="931">
        <f t="shared" si="60"/>
        <v>42942</v>
      </c>
      <c r="T107" s="931">
        <f t="shared" si="60"/>
        <v>42942</v>
      </c>
      <c r="U107" s="931">
        <f t="shared" si="60"/>
        <v>42943</v>
      </c>
      <c r="V107" s="932">
        <f t="shared" si="60"/>
        <v>42944</v>
      </c>
      <c r="W107" s="930">
        <f t="shared" si="60"/>
        <v>42950</v>
      </c>
      <c r="X107" s="931">
        <f t="shared" si="60"/>
        <v>42952</v>
      </c>
      <c r="Y107" s="931">
        <f t="shared" si="60"/>
        <v>42953</v>
      </c>
      <c r="Z107" s="931">
        <f t="shared" si="60"/>
        <v>42954</v>
      </c>
      <c r="AA107" s="931">
        <f t="shared" si="60"/>
        <v>42958</v>
      </c>
      <c r="AB107" s="931">
        <f t="shared" si="60"/>
        <v>42959</v>
      </c>
      <c r="AC107" s="931">
        <f t="shared" si="60"/>
        <v>42964</v>
      </c>
      <c r="AD107" s="931">
        <f t="shared" si="60"/>
        <v>42964</v>
      </c>
      <c r="AE107" s="931">
        <f t="shared" si="60"/>
        <v>42974</v>
      </c>
      <c r="AF107" s="932">
        <f t="shared" si="60"/>
        <v>42975</v>
      </c>
      <c r="AJ107" s="820"/>
    </row>
    <row r="108" spans="1:36" ht="15.75" hidden="1" thickBot="1">
      <c r="A108" s="952">
        <v>30</v>
      </c>
      <c r="B108" s="792" t="s">
        <v>680</v>
      </c>
      <c r="C108" s="809" t="s">
        <v>98</v>
      </c>
      <c r="D108" s="812" t="s">
        <v>681</v>
      </c>
      <c r="E108" s="848">
        <v>5</v>
      </c>
      <c r="F108" s="843" t="s">
        <v>47</v>
      </c>
      <c r="G108" s="843">
        <v>5</v>
      </c>
      <c r="H108" s="920" t="s">
        <v>48</v>
      </c>
      <c r="I108" s="848">
        <v>705</v>
      </c>
      <c r="J108" s="843" t="s">
        <v>47</v>
      </c>
      <c r="K108" s="843">
        <v>705</v>
      </c>
      <c r="L108" s="920" t="s">
        <v>48</v>
      </c>
      <c r="M108" s="936">
        <f t="shared" si="60"/>
        <v>42939</v>
      </c>
      <c r="N108" s="931">
        <f t="shared" si="60"/>
        <v>42940</v>
      </c>
      <c r="O108" s="931">
        <f t="shared" si="60"/>
        <v>42941</v>
      </c>
      <c r="P108" s="931">
        <f t="shared" si="60"/>
        <v>42942</v>
      </c>
      <c r="Q108" s="931">
        <f t="shared" si="60"/>
        <v>42943</v>
      </c>
      <c r="R108" s="931">
        <f t="shared" si="60"/>
        <v>42943</v>
      </c>
      <c r="S108" s="931">
        <f t="shared" si="60"/>
        <v>42949</v>
      </c>
      <c r="T108" s="931">
        <f t="shared" si="60"/>
        <v>42949</v>
      </c>
      <c r="U108" s="931">
        <f t="shared" si="60"/>
        <v>42950</v>
      </c>
      <c r="V108" s="932">
        <f t="shared" si="60"/>
        <v>42951</v>
      </c>
      <c r="W108" s="930">
        <f t="shared" si="60"/>
        <v>42957</v>
      </c>
      <c r="X108" s="931">
        <f t="shared" si="60"/>
        <v>42959</v>
      </c>
      <c r="Y108" s="931">
        <f t="shared" si="60"/>
        <v>42960</v>
      </c>
      <c r="Z108" s="931">
        <f t="shared" si="60"/>
        <v>42961</v>
      </c>
      <c r="AA108" s="931">
        <f t="shared" si="60"/>
        <v>42965</v>
      </c>
      <c r="AB108" s="931">
        <f t="shared" si="60"/>
        <v>42966</v>
      </c>
      <c r="AC108" s="931">
        <f t="shared" si="60"/>
        <v>42971</v>
      </c>
      <c r="AD108" s="931">
        <f t="shared" si="60"/>
        <v>42971</v>
      </c>
      <c r="AE108" s="931">
        <f t="shared" si="60"/>
        <v>42981</v>
      </c>
      <c r="AF108" s="932">
        <f t="shared" si="60"/>
        <v>42982</v>
      </c>
      <c r="AG108" s="953"/>
      <c r="AH108" s="954"/>
      <c r="AJ108" s="820"/>
    </row>
    <row r="109" spans="1:36" ht="15.75" hidden="1" thickBot="1">
      <c r="A109" s="960">
        <v>31</v>
      </c>
      <c r="B109" s="924" t="s">
        <v>600</v>
      </c>
      <c r="C109" s="853" t="s">
        <v>98</v>
      </c>
      <c r="D109" s="851" t="s">
        <v>601</v>
      </c>
      <c r="E109" s="925">
        <v>6</v>
      </c>
      <c r="F109" s="854" t="s">
        <v>47</v>
      </c>
      <c r="G109" s="854">
        <v>6</v>
      </c>
      <c r="H109" s="926" t="s">
        <v>48</v>
      </c>
      <c r="I109" s="925">
        <v>6</v>
      </c>
      <c r="J109" s="854" t="s">
        <v>47</v>
      </c>
      <c r="K109" s="854">
        <v>6</v>
      </c>
      <c r="L109" s="851" t="s">
        <v>48</v>
      </c>
      <c r="M109" s="961">
        <f t="shared" si="60"/>
        <v>42946</v>
      </c>
      <c r="N109" s="970">
        <f t="shared" si="60"/>
        <v>42947</v>
      </c>
      <c r="O109" s="970">
        <f t="shared" si="60"/>
        <v>42948</v>
      </c>
      <c r="P109" s="970">
        <f t="shared" si="60"/>
        <v>42949</v>
      </c>
      <c r="Q109" s="970">
        <f t="shared" si="60"/>
        <v>42950</v>
      </c>
      <c r="R109" s="970">
        <f t="shared" si="60"/>
        <v>42950</v>
      </c>
      <c r="S109" s="970">
        <f t="shared" si="60"/>
        <v>42956</v>
      </c>
      <c r="T109" s="970">
        <f t="shared" si="60"/>
        <v>42956</v>
      </c>
      <c r="U109" s="970">
        <f t="shared" si="60"/>
        <v>42957</v>
      </c>
      <c r="V109" s="971">
        <f t="shared" si="60"/>
        <v>42958</v>
      </c>
      <c r="W109" s="972">
        <f t="shared" si="60"/>
        <v>42964</v>
      </c>
      <c r="X109" s="970">
        <f t="shared" si="60"/>
        <v>42966</v>
      </c>
      <c r="Y109" s="970">
        <f t="shared" si="60"/>
        <v>42967</v>
      </c>
      <c r="Z109" s="970">
        <f t="shared" si="60"/>
        <v>42968</v>
      </c>
      <c r="AA109" s="970">
        <f t="shared" si="60"/>
        <v>42972</v>
      </c>
      <c r="AB109" s="970">
        <f t="shared" si="60"/>
        <v>42973</v>
      </c>
      <c r="AC109" s="970">
        <f t="shared" si="60"/>
        <v>42978</v>
      </c>
      <c r="AD109" s="970">
        <f t="shared" si="60"/>
        <v>42978</v>
      </c>
      <c r="AE109" s="956" t="s">
        <v>1074</v>
      </c>
      <c r="AF109" s="985">
        <v>42985</v>
      </c>
      <c r="AG109" s="986" t="s">
        <v>820</v>
      </c>
      <c r="AH109" s="987">
        <v>42987</v>
      </c>
      <c r="AI109" s="941" t="s">
        <v>1633</v>
      </c>
      <c r="AJ109" s="820"/>
    </row>
    <row r="110" spans="1:36" ht="15.75" hidden="1" thickBot="1">
      <c r="A110" s="964">
        <v>32</v>
      </c>
      <c r="B110" s="915" t="s">
        <v>498</v>
      </c>
      <c r="C110" s="865" t="s">
        <v>425</v>
      </c>
      <c r="D110" s="914" t="s">
        <v>499</v>
      </c>
      <c r="E110" s="864">
        <v>82</v>
      </c>
      <c r="F110" s="864" t="s">
        <v>47</v>
      </c>
      <c r="G110" s="864">
        <v>82</v>
      </c>
      <c r="H110" s="929" t="s">
        <v>48</v>
      </c>
      <c r="I110" s="864">
        <v>82</v>
      </c>
      <c r="J110" s="865" t="s">
        <v>47</v>
      </c>
      <c r="K110" s="844">
        <v>82</v>
      </c>
      <c r="L110" s="914" t="s">
        <v>48</v>
      </c>
      <c r="M110" s="961">
        <f t="shared" si="60"/>
        <v>42953</v>
      </c>
      <c r="N110" s="970">
        <f t="shared" si="60"/>
        <v>42954</v>
      </c>
      <c r="O110" s="970">
        <f t="shared" si="60"/>
        <v>42955</v>
      </c>
      <c r="P110" s="988">
        <f t="shared" si="60"/>
        <v>42956</v>
      </c>
      <c r="Q110" s="972">
        <f t="shared" si="60"/>
        <v>42957</v>
      </c>
      <c r="R110" s="970">
        <f t="shared" si="60"/>
        <v>42957</v>
      </c>
      <c r="S110" s="970">
        <f t="shared" si="60"/>
        <v>42963</v>
      </c>
      <c r="T110" s="988">
        <f t="shared" si="60"/>
        <v>42963</v>
      </c>
      <c r="U110" s="988">
        <f t="shared" si="60"/>
        <v>42964</v>
      </c>
      <c r="V110" s="989">
        <f t="shared" si="60"/>
        <v>42965</v>
      </c>
      <c r="W110" s="990">
        <f t="shared" si="60"/>
        <v>42971</v>
      </c>
      <c r="X110" s="988">
        <f t="shared" si="60"/>
        <v>42973</v>
      </c>
      <c r="Y110" s="988">
        <f t="shared" si="60"/>
        <v>42974</v>
      </c>
      <c r="Z110" s="988">
        <f t="shared" si="60"/>
        <v>42975</v>
      </c>
      <c r="AA110" s="972">
        <f t="shared" si="60"/>
        <v>42979</v>
      </c>
      <c r="AB110" s="988">
        <f t="shared" si="60"/>
        <v>42980</v>
      </c>
      <c r="AC110" s="988">
        <f t="shared" si="60"/>
        <v>42985</v>
      </c>
      <c r="AD110" s="972">
        <f t="shared" si="60"/>
        <v>42985</v>
      </c>
      <c r="AE110" s="970">
        <v>42995</v>
      </c>
      <c r="AF110" s="971">
        <v>42996</v>
      </c>
      <c r="AG110" s="978"/>
      <c r="AJ110" s="820"/>
    </row>
    <row r="111" spans="1:36" ht="16.5" hidden="1" customHeight="1" thickBot="1">
      <c r="A111" s="965">
        <v>33</v>
      </c>
      <c r="B111" s="792" t="s">
        <v>1211</v>
      </c>
      <c r="C111" s="809" t="s">
        <v>98</v>
      </c>
      <c r="D111" s="812" t="s">
        <v>1212</v>
      </c>
      <c r="E111" s="848">
        <v>4</v>
      </c>
      <c r="F111" s="843" t="s">
        <v>47</v>
      </c>
      <c r="G111" s="843">
        <v>4</v>
      </c>
      <c r="H111" s="920" t="s">
        <v>48</v>
      </c>
      <c r="I111" s="848">
        <v>4</v>
      </c>
      <c r="J111" s="843" t="s">
        <v>47</v>
      </c>
      <c r="K111" s="843">
        <v>4</v>
      </c>
      <c r="L111" s="920" t="s">
        <v>48</v>
      </c>
      <c r="M111" s="991">
        <f>M110+7</f>
        <v>42960</v>
      </c>
      <c r="N111" s="992">
        <f t="shared" si="60"/>
        <v>42961</v>
      </c>
      <c r="O111" s="992">
        <f t="shared" si="60"/>
        <v>42962</v>
      </c>
      <c r="P111" s="969">
        <f t="shared" si="60"/>
        <v>42963</v>
      </c>
      <c r="Q111" s="992">
        <f t="shared" si="60"/>
        <v>42964</v>
      </c>
      <c r="R111" s="992">
        <f t="shared" si="60"/>
        <v>42964</v>
      </c>
      <c r="S111" s="992">
        <f t="shared" si="60"/>
        <v>42970</v>
      </c>
      <c r="T111" s="969">
        <f t="shared" si="60"/>
        <v>42970</v>
      </c>
      <c r="U111" s="969">
        <f t="shared" si="60"/>
        <v>42971</v>
      </c>
      <c r="V111" s="993">
        <f t="shared" si="60"/>
        <v>42972</v>
      </c>
      <c r="W111" s="968">
        <f t="shared" si="60"/>
        <v>42978</v>
      </c>
      <c r="X111" s="969">
        <f t="shared" si="60"/>
        <v>42980</v>
      </c>
      <c r="Y111" s="969">
        <f t="shared" si="60"/>
        <v>42981</v>
      </c>
      <c r="Z111" s="969">
        <f t="shared" si="60"/>
        <v>42982</v>
      </c>
      <c r="AA111" s="992">
        <f t="shared" si="60"/>
        <v>42986</v>
      </c>
      <c r="AB111" s="969">
        <f t="shared" si="60"/>
        <v>42987</v>
      </c>
      <c r="AC111" s="969">
        <f t="shared" si="60"/>
        <v>42992</v>
      </c>
      <c r="AD111" s="992">
        <f t="shared" si="60"/>
        <v>42992</v>
      </c>
      <c r="AE111" s="992">
        <f t="shared" si="60"/>
        <v>43002</v>
      </c>
      <c r="AF111" s="994">
        <f t="shared" si="60"/>
        <v>43003</v>
      </c>
      <c r="AJ111" s="820"/>
    </row>
    <row r="112" spans="1:36" ht="15.75" hidden="1" thickBot="1">
      <c r="A112" s="952">
        <v>34</v>
      </c>
      <c r="B112" s="792" t="s">
        <v>421</v>
      </c>
      <c r="C112" s="809" t="s">
        <v>96</v>
      </c>
      <c r="D112" s="812" t="s">
        <v>422</v>
      </c>
      <c r="E112" s="848">
        <v>40</v>
      </c>
      <c r="F112" s="843" t="s">
        <v>47</v>
      </c>
      <c r="G112" s="843">
        <v>40</v>
      </c>
      <c r="H112" s="920" t="s">
        <v>48</v>
      </c>
      <c r="I112" s="848" t="s">
        <v>47</v>
      </c>
      <c r="J112" s="843">
        <v>40</v>
      </c>
      <c r="K112" s="843" t="s">
        <v>48</v>
      </c>
      <c r="L112" s="920">
        <v>40</v>
      </c>
      <c r="M112" s="991">
        <f t="shared" ref="M112:AB121" si="61">M111+7</f>
        <v>42967</v>
      </c>
      <c r="N112" s="992">
        <f t="shared" si="61"/>
        <v>42968</v>
      </c>
      <c r="O112" s="992">
        <f t="shared" si="61"/>
        <v>42969</v>
      </c>
      <c r="P112" s="969">
        <f t="shared" si="61"/>
        <v>42970</v>
      </c>
      <c r="Q112" s="992">
        <f t="shared" si="61"/>
        <v>42971</v>
      </c>
      <c r="R112" s="992">
        <f t="shared" si="61"/>
        <v>42971</v>
      </c>
      <c r="S112" s="992">
        <f t="shared" si="61"/>
        <v>42977</v>
      </c>
      <c r="T112" s="969">
        <f t="shared" si="61"/>
        <v>42977</v>
      </c>
      <c r="U112" s="969">
        <f t="shared" si="61"/>
        <v>42978</v>
      </c>
      <c r="V112" s="993">
        <f t="shared" si="61"/>
        <v>42979</v>
      </c>
      <c r="W112" s="968">
        <f t="shared" si="61"/>
        <v>42985</v>
      </c>
      <c r="X112" s="969">
        <f t="shared" si="61"/>
        <v>42987</v>
      </c>
      <c r="Y112" s="969">
        <f t="shared" si="61"/>
        <v>42988</v>
      </c>
      <c r="Z112" s="969">
        <f t="shared" si="61"/>
        <v>42989</v>
      </c>
      <c r="AA112" s="992">
        <f t="shared" si="61"/>
        <v>42993</v>
      </c>
      <c r="AB112" s="969">
        <f t="shared" si="61"/>
        <v>42994</v>
      </c>
      <c r="AC112" s="969">
        <f t="shared" si="60"/>
        <v>42999</v>
      </c>
      <c r="AD112" s="992">
        <f t="shared" si="60"/>
        <v>42999</v>
      </c>
      <c r="AE112" s="992">
        <f t="shared" si="60"/>
        <v>43009</v>
      </c>
      <c r="AF112" s="994">
        <f t="shared" si="60"/>
        <v>43010</v>
      </c>
      <c r="AJ112" s="820"/>
    </row>
    <row r="113" spans="1:38" ht="15.75" hidden="1" thickBot="1">
      <c r="A113" s="952">
        <v>35</v>
      </c>
      <c r="B113" s="792" t="s">
        <v>1019</v>
      </c>
      <c r="C113" s="809" t="s">
        <v>357</v>
      </c>
      <c r="D113" s="812" t="s">
        <v>1020</v>
      </c>
      <c r="E113" s="848">
        <v>119</v>
      </c>
      <c r="F113" s="843" t="s">
        <v>47</v>
      </c>
      <c r="G113" s="843">
        <v>119</v>
      </c>
      <c r="H113" s="920" t="s">
        <v>48</v>
      </c>
      <c r="I113" s="983" t="s">
        <v>1098</v>
      </c>
      <c r="J113" s="843" t="s">
        <v>47</v>
      </c>
      <c r="K113" s="984" t="s">
        <v>1098</v>
      </c>
      <c r="L113" s="920" t="s">
        <v>48</v>
      </c>
      <c r="M113" s="991">
        <f t="shared" si="61"/>
        <v>42974</v>
      </c>
      <c r="N113" s="992">
        <f t="shared" si="61"/>
        <v>42975</v>
      </c>
      <c r="O113" s="992">
        <f t="shared" si="61"/>
        <v>42976</v>
      </c>
      <c r="P113" s="969">
        <f t="shared" si="61"/>
        <v>42977</v>
      </c>
      <c r="Q113" s="992">
        <f t="shared" si="61"/>
        <v>42978</v>
      </c>
      <c r="R113" s="992">
        <f t="shared" si="61"/>
        <v>42978</v>
      </c>
      <c r="S113" s="992">
        <f t="shared" si="61"/>
        <v>42984</v>
      </c>
      <c r="T113" s="969">
        <f t="shared" si="61"/>
        <v>42984</v>
      </c>
      <c r="U113" s="969">
        <f t="shared" si="61"/>
        <v>42985</v>
      </c>
      <c r="V113" s="993">
        <f t="shared" si="61"/>
        <v>42986</v>
      </c>
      <c r="W113" s="968">
        <f t="shared" si="61"/>
        <v>42992</v>
      </c>
      <c r="X113" s="969">
        <f t="shared" si="61"/>
        <v>42994</v>
      </c>
      <c r="Y113" s="969">
        <f t="shared" si="61"/>
        <v>42995</v>
      </c>
      <c r="Z113" s="969">
        <f t="shared" si="61"/>
        <v>42996</v>
      </c>
      <c r="AA113" s="992">
        <f t="shared" si="61"/>
        <v>43000</v>
      </c>
      <c r="AB113" s="969">
        <f t="shared" si="61"/>
        <v>43001</v>
      </c>
      <c r="AC113" s="969">
        <f t="shared" si="60"/>
        <v>43006</v>
      </c>
      <c r="AD113" s="992">
        <f t="shared" si="60"/>
        <v>43006</v>
      </c>
      <c r="AE113" s="992">
        <f t="shared" si="60"/>
        <v>43016</v>
      </c>
      <c r="AF113" s="994">
        <f t="shared" si="60"/>
        <v>43017</v>
      </c>
    </row>
    <row r="114" spans="1:38" ht="15.75" hidden="1" thickBot="1">
      <c r="A114" s="952">
        <v>36</v>
      </c>
      <c r="B114" s="792" t="s">
        <v>680</v>
      </c>
      <c r="C114" s="809" t="s">
        <v>98</v>
      </c>
      <c r="D114" s="812" t="s">
        <v>681</v>
      </c>
      <c r="E114" s="848">
        <v>6</v>
      </c>
      <c r="F114" s="843" t="s">
        <v>47</v>
      </c>
      <c r="G114" s="843">
        <v>6</v>
      </c>
      <c r="H114" s="920" t="s">
        <v>48</v>
      </c>
      <c r="I114" s="848">
        <v>706</v>
      </c>
      <c r="J114" s="843" t="s">
        <v>47</v>
      </c>
      <c r="K114" s="843">
        <v>706</v>
      </c>
      <c r="L114" s="920" t="s">
        <v>48</v>
      </c>
      <c r="M114" s="991">
        <f t="shared" si="61"/>
        <v>42981</v>
      </c>
      <c r="N114" s="992">
        <f t="shared" si="61"/>
        <v>42982</v>
      </c>
      <c r="O114" s="992">
        <f t="shared" si="61"/>
        <v>42983</v>
      </c>
      <c r="P114" s="969">
        <f t="shared" si="61"/>
        <v>42984</v>
      </c>
      <c r="Q114" s="992">
        <f t="shared" si="61"/>
        <v>42985</v>
      </c>
      <c r="R114" s="992">
        <f t="shared" si="61"/>
        <v>42985</v>
      </c>
      <c r="S114" s="992">
        <f t="shared" si="61"/>
        <v>42991</v>
      </c>
      <c r="T114" s="969">
        <f t="shared" si="61"/>
        <v>42991</v>
      </c>
      <c r="U114" s="969">
        <f t="shared" si="61"/>
        <v>42992</v>
      </c>
      <c r="V114" s="993">
        <f t="shared" si="61"/>
        <v>42993</v>
      </c>
      <c r="W114" s="968">
        <f t="shared" si="61"/>
        <v>42999</v>
      </c>
      <c r="X114" s="969">
        <f t="shared" si="61"/>
        <v>43001</v>
      </c>
      <c r="Y114" s="969">
        <f t="shared" si="61"/>
        <v>43002</v>
      </c>
      <c r="Z114" s="969">
        <f t="shared" si="61"/>
        <v>43003</v>
      </c>
      <c r="AA114" s="992">
        <f t="shared" si="61"/>
        <v>43007</v>
      </c>
      <c r="AB114" s="969">
        <f t="shared" si="61"/>
        <v>43008</v>
      </c>
      <c r="AC114" s="969">
        <f t="shared" si="60"/>
        <v>43013</v>
      </c>
      <c r="AD114" s="992">
        <f t="shared" si="60"/>
        <v>43013</v>
      </c>
      <c r="AE114" s="992">
        <f t="shared" si="60"/>
        <v>43023</v>
      </c>
      <c r="AF114" s="994">
        <f t="shared" si="60"/>
        <v>43024</v>
      </c>
    </row>
    <row r="115" spans="1:38" ht="16.5" hidden="1" customHeight="1" thickBot="1">
      <c r="A115" s="960">
        <v>37</v>
      </c>
      <c r="B115" s="942" t="s">
        <v>1462</v>
      </c>
      <c r="C115" s="908" t="s">
        <v>98</v>
      </c>
      <c r="D115" s="906" t="s">
        <v>1463</v>
      </c>
      <c r="E115" s="943">
        <v>19</v>
      </c>
      <c r="F115" s="909" t="s">
        <v>47</v>
      </c>
      <c r="G115" s="909">
        <v>19</v>
      </c>
      <c r="H115" s="944" t="s">
        <v>48</v>
      </c>
      <c r="I115" s="943">
        <v>19</v>
      </c>
      <c r="J115" s="909" t="s">
        <v>47</v>
      </c>
      <c r="K115" s="909">
        <v>19</v>
      </c>
      <c r="L115" s="906" t="s">
        <v>48</v>
      </c>
      <c r="M115" s="995">
        <f t="shared" si="61"/>
        <v>42988</v>
      </c>
      <c r="N115" s="992">
        <f t="shared" si="61"/>
        <v>42989</v>
      </c>
      <c r="O115" s="992">
        <f t="shared" si="61"/>
        <v>42990</v>
      </c>
      <c r="P115" s="969">
        <f t="shared" si="61"/>
        <v>42991</v>
      </c>
      <c r="Q115" s="992">
        <f t="shared" si="61"/>
        <v>42992</v>
      </c>
      <c r="R115" s="992">
        <f t="shared" si="61"/>
        <v>42992</v>
      </c>
      <c r="S115" s="992">
        <f t="shared" si="61"/>
        <v>42998</v>
      </c>
      <c r="T115" s="969">
        <f t="shared" si="61"/>
        <v>42998</v>
      </c>
      <c r="U115" s="5092" t="s">
        <v>193</v>
      </c>
      <c r="V115" s="5043"/>
      <c r="W115" s="968">
        <f t="shared" si="61"/>
        <v>43006</v>
      </c>
      <c r="X115" s="969">
        <f t="shared" si="61"/>
        <v>43008</v>
      </c>
      <c r="Y115" s="969">
        <f t="shared" si="61"/>
        <v>43009</v>
      </c>
      <c r="Z115" s="969">
        <f t="shared" si="61"/>
        <v>43010</v>
      </c>
      <c r="AA115" s="992">
        <f t="shared" si="61"/>
        <v>43014</v>
      </c>
      <c r="AB115" s="969">
        <f t="shared" si="61"/>
        <v>43015</v>
      </c>
      <c r="AC115" s="969">
        <f t="shared" si="60"/>
        <v>43020</v>
      </c>
      <c r="AD115" s="992">
        <f t="shared" si="60"/>
        <v>43020</v>
      </c>
      <c r="AE115" s="992">
        <f t="shared" si="60"/>
        <v>43030</v>
      </c>
      <c r="AF115" s="994">
        <f t="shared" si="60"/>
        <v>43031</v>
      </c>
      <c r="AG115" s="941" t="s">
        <v>1634</v>
      </c>
    </row>
    <row r="116" spans="1:38" ht="15.75" hidden="1" thickBot="1">
      <c r="A116" s="964">
        <v>38</v>
      </c>
      <c r="B116" s="996" t="s">
        <v>498</v>
      </c>
      <c r="C116" s="997" t="s">
        <v>425</v>
      </c>
      <c r="D116" s="998" t="s">
        <v>499</v>
      </c>
      <c r="E116" s="999">
        <v>83</v>
      </c>
      <c r="F116" s="999" t="s">
        <v>47</v>
      </c>
      <c r="G116" s="999">
        <v>83</v>
      </c>
      <c r="H116" s="1000" t="s">
        <v>48</v>
      </c>
      <c r="I116" s="999">
        <v>83</v>
      </c>
      <c r="J116" s="997" t="s">
        <v>47</v>
      </c>
      <c r="K116" s="902">
        <v>83</v>
      </c>
      <c r="L116" s="998" t="s">
        <v>48</v>
      </c>
      <c r="M116" s="991">
        <f t="shared" si="61"/>
        <v>42995</v>
      </c>
      <c r="N116" s="992">
        <f t="shared" si="61"/>
        <v>42996</v>
      </c>
      <c r="O116" s="992">
        <f t="shared" si="61"/>
        <v>42997</v>
      </c>
      <c r="P116" s="969">
        <f t="shared" si="61"/>
        <v>42998</v>
      </c>
      <c r="Q116" s="992">
        <f t="shared" si="61"/>
        <v>42999</v>
      </c>
      <c r="R116" s="992">
        <f t="shared" si="61"/>
        <v>42999</v>
      </c>
      <c r="S116" s="992">
        <f t="shared" si="61"/>
        <v>43005</v>
      </c>
      <c r="T116" s="969">
        <f t="shared" si="61"/>
        <v>43005</v>
      </c>
      <c r="U116" s="969">
        <f>U114+14</f>
        <v>43006</v>
      </c>
      <c r="V116" s="993">
        <f>V114+14</f>
        <v>43007</v>
      </c>
      <c r="W116" s="968">
        <f t="shared" si="61"/>
        <v>43013</v>
      </c>
      <c r="X116" s="969">
        <f t="shared" si="61"/>
        <v>43015</v>
      </c>
      <c r="Y116" s="969">
        <f t="shared" si="61"/>
        <v>43016</v>
      </c>
      <c r="Z116" s="969">
        <f t="shared" si="61"/>
        <v>43017</v>
      </c>
      <c r="AA116" s="992">
        <f t="shared" si="61"/>
        <v>43021</v>
      </c>
      <c r="AB116" s="969">
        <f t="shared" si="61"/>
        <v>43022</v>
      </c>
      <c r="AC116" s="969">
        <f t="shared" si="60"/>
        <v>43027</v>
      </c>
      <c r="AD116" s="992">
        <f t="shared" si="60"/>
        <v>43027</v>
      </c>
      <c r="AE116" s="1001">
        <f t="shared" si="60"/>
        <v>43037</v>
      </c>
      <c r="AF116" s="957">
        <f t="shared" si="60"/>
        <v>43038</v>
      </c>
      <c r="AG116" s="941" t="s">
        <v>1635</v>
      </c>
    </row>
    <row r="117" spans="1:38" ht="15.75" hidden="1" thickBot="1">
      <c r="A117" s="965">
        <v>39</v>
      </c>
      <c r="B117" s="937" t="str">
        <f>B111</f>
        <v>KEA</v>
      </c>
      <c r="C117" s="896" t="s">
        <v>98</v>
      </c>
      <c r="D117" s="886" t="str">
        <f>D111</f>
        <v>QVT</v>
      </c>
      <c r="E117" s="898">
        <f>E111+1</f>
        <v>5</v>
      </c>
      <c r="F117" s="897" t="s">
        <v>47</v>
      </c>
      <c r="G117" s="897">
        <f>G111+1</f>
        <v>5</v>
      </c>
      <c r="H117" s="938" t="s">
        <v>48</v>
      </c>
      <c r="I117" s="898">
        <f>I111+1</f>
        <v>5</v>
      </c>
      <c r="J117" s="897" t="s">
        <v>47</v>
      </c>
      <c r="K117" s="897">
        <f>K111+1</f>
        <v>5</v>
      </c>
      <c r="L117" s="938" t="s">
        <v>48</v>
      </c>
      <c r="M117" s="991">
        <f t="shared" si="61"/>
        <v>43002</v>
      </c>
      <c r="N117" s="992">
        <f t="shared" si="61"/>
        <v>43003</v>
      </c>
      <c r="O117" s="992">
        <f t="shared" si="61"/>
        <v>43004</v>
      </c>
      <c r="P117" s="969">
        <f t="shared" si="61"/>
        <v>43005</v>
      </c>
      <c r="Q117" s="992">
        <f t="shared" si="61"/>
        <v>43006</v>
      </c>
      <c r="R117" s="992">
        <f t="shared" si="61"/>
        <v>43006</v>
      </c>
      <c r="S117" s="992">
        <f t="shared" si="61"/>
        <v>43012</v>
      </c>
      <c r="T117" s="969">
        <f t="shared" si="61"/>
        <v>43012</v>
      </c>
      <c r="U117" s="969">
        <f t="shared" si="61"/>
        <v>43013</v>
      </c>
      <c r="V117" s="993">
        <f t="shared" si="61"/>
        <v>43014</v>
      </c>
      <c r="W117" s="968">
        <f t="shared" si="61"/>
        <v>43020</v>
      </c>
      <c r="X117" s="969">
        <f t="shared" si="61"/>
        <v>43022</v>
      </c>
      <c r="Y117" s="969">
        <f t="shared" si="61"/>
        <v>43023</v>
      </c>
      <c r="Z117" s="969">
        <f t="shared" si="61"/>
        <v>43024</v>
      </c>
      <c r="AA117" s="992">
        <f t="shared" si="61"/>
        <v>43028</v>
      </c>
      <c r="AB117" s="969">
        <f t="shared" si="61"/>
        <v>43029</v>
      </c>
      <c r="AC117" s="969">
        <f t="shared" si="60"/>
        <v>43034</v>
      </c>
      <c r="AD117" s="992">
        <f t="shared" si="60"/>
        <v>43034</v>
      </c>
      <c r="AE117" s="1001" t="s">
        <v>1636</v>
      </c>
      <c r="AF117" s="957">
        <v>43038</v>
      </c>
      <c r="AG117" s="941" t="s">
        <v>1637</v>
      </c>
    </row>
    <row r="118" spans="1:38" ht="15.75" hidden="1" thickBot="1">
      <c r="A118" s="952">
        <v>40</v>
      </c>
      <c r="B118" s="937" t="s">
        <v>421</v>
      </c>
      <c r="C118" s="896" t="s">
        <v>96</v>
      </c>
      <c r="D118" s="886" t="s">
        <v>422</v>
      </c>
      <c r="E118" s="898">
        <f>E112+1</f>
        <v>41</v>
      </c>
      <c r="F118" s="897" t="s">
        <v>47</v>
      </c>
      <c r="G118" s="897">
        <v>41</v>
      </c>
      <c r="H118" s="938" t="s">
        <v>48</v>
      </c>
      <c r="I118" s="898" t="s">
        <v>47</v>
      </c>
      <c r="J118" s="897">
        <v>41</v>
      </c>
      <c r="K118" s="897" t="s">
        <v>48</v>
      </c>
      <c r="L118" s="938">
        <v>41</v>
      </c>
      <c r="M118" s="991">
        <f t="shared" si="61"/>
        <v>43009</v>
      </c>
      <c r="N118" s="992">
        <f t="shared" si="61"/>
        <v>43010</v>
      </c>
      <c r="O118" s="992">
        <f t="shared" si="61"/>
        <v>43011</v>
      </c>
      <c r="P118" s="969">
        <f t="shared" si="61"/>
        <v>43012</v>
      </c>
      <c r="Q118" s="992">
        <f t="shared" si="61"/>
        <v>43013</v>
      </c>
      <c r="R118" s="992">
        <f t="shared" si="61"/>
        <v>43013</v>
      </c>
      <c r="S118" s="992">
        <f t="shared" si="61"/>
        <v>43019</v>
      </c>
      <c r="T118" s="969">
        <f t="shared" si="61"/>
        <v>43019</v>
      </c>
      <c r="U118" s="969">
        <f t="shared" si="61"/>
        <v>43020</v>
      </c>
      <c r="V118" s="993">
        <f t="shared" si="61"/>
        <v>43021</v>
      </c>
      <c r="W118" s="968">
        <f t="shared" si="61"/>
        <v>43027</v>
      </c>
      <c r="X118" s="969">
        <f t="shared" si="61"/>
        <v>43029</v>
      </c>
      <c r="Y118" s="969">
        <f t="shared" si="61"/>
        <v>43030</v>
      </c>
      <c r="Z118" s="969">
        <f t="shared" si="61"/>
        <v>43031</v>
      </c>
      <c r="AA118" s="992">
        <f t="shared" si="61"/>
        <v>43035</v>
      </c>
      <c r="AB118" s="969">
        <f t="shared" si="61"/>
        <v>43036</v>
      </c>
      <c r="AC118" s="969">
        <f t="shared" si="60"/>
        <v>43041</v>
      </c>
      <c r="AD118" s="992">
        <f t="shared" si="60"/>
        <v>43041</v>
      </c>
      <c r="AE118" s="1001">
        <v>43051</v>
      </c>
      <c r="AF118" s="957">
        <v>43052</v>
      </c>
      <c r="AG118" s="941" t="s">
        <v>1016</v>
      </c>
    </row>
    <row r="119" spans="1:38" ht="15.75" hidden="1" thickBot="1">
      <c r="A119" s="952">
        <v>41</v>
      </c>
      <c r="B119" s="937" t="s">
        <v>1019</v>
      </c>
      <c r="C119" s="896" t="s">
        <v>357</v>
      </c>
      <c r="D119" s="886" t="s">
        <v>1020</v>
      </c>
      <c r="E119" s="898">
        <v>120</v>
      </c>
      <c r="F119" s="897" t="s">
        <v>47</v>
      </c>
      <c r="G119" s="897">
        <v>120</v>
      </c>
      <c r="H119" s="938" t="s">
        <v>48</v>
      </c>
      <c r="I119" s="1002" t="s">
        <v>1100</v>
      </c>
      <c r="J119" s="897" t="s">
        <v>47</v>
      </c>
      <c r="K119" s="1003" t="s">
        <v>1100</v>
      </c>
      <c r="L119" s="938" t="s">
        <v>48</v>
      </c>
      <c r="M119" s="991">
        <f t="shared" si="61"/>
        <v>43016</v>
      </c>
      <c r="N119" s="992">
        <f t="shared" si="61"/>
        <v>43017</v>
      </c>
      <c r="O119" s="992">
        <f t="shared" si="61"/>
        <v>43018</v>
      </c>
      <c r="P119" s="969">
        <f t="shared" si="61"/>
        <v>43019</v>
      </c>
      <c r="Q119" s="992">
        <f t="shared" si="61"/>
        <v>43020</v>
      </c>
      <c r="R119" s="992">
        <f t="shared" si="61"/>
        <v>43020</v>
      </c>
      <c r="S119" s="992">
        <f t="shared" si="61"/>
        <v>43026</v>
      </c>
      <c r="T119" s="969">
        <f t="shared" si="61"/>
        <v>43026</v>
      </c>
      <c r="U119" s="969">
        <f t="shared" si="61"/>
        <v>43027</v>
      </c>
      <c r="V119" s="993">
        <f t="shared" si="61"/>
        <v>43028</v>
      </c>
      <c r="W119" s="968">
        <f t="shared" si="61"/>
        <v>43034</v>
      </c>
      <c r="X119" s="969">
        <f t="shared" si="61"/>
        <v>43036</v>
      </c>
      <c r="Y119" s="969">
        <f t="shared" si="61"/>
        <v>43037</v>
      </c>
      <c r="Z119" s="969">
        <f t="shared" si="61"/>
        <v>43038</v>
      </c>
      <c r="AA119" s="992">
        <f t="shared" si="61"/>
        <v>43042</v>
      </c>
      <c r="AB119" s="969">
        <f t="shared" si="61"/>
        <v>43043</v>
      </c>
      <c r="AC119" s="969">
        <f t="shared" si="60"/>
        <v>43048</v>
      </c>
      <c r="AD119" s="992">
        <f t="shared" si="60"/>
        <v>43048</v>
      </c>
      <c r="AE119" s="1001">
        <v>43058</v>
      </c>
      <c r="AF119" s="957">
        <v>43059</v>
      </c>
      <c r="AG119" s="941" t="s">
        <v>1635</v>
      </c>
    </row>
    <row r="120" spans="1:38" ht="15.75" hidden="1" thickBot="1">
      <c r="A120" s="952">
        <v>42</v>
      </c>
      <c r="B120" s="937" t="s">
        <v>680</v>
      </c>
      <c r="C120" s="896" t="s">
        <v>98</v>
      </c>
      <c r="D120" s="886" t="s">
        <v>681</v>
      </c>
      <c r="E120" s="898">
        <v>7</v>
      </c>
      <c r="F120" s="897" t="s">
        <v>47</v>
      </c>
      <c r="G120" s="897">
        <v>7</v>
      </c>
      <c r="H120" s="938" t="s">
        <v>48</v>
      </c>
      <c r="I120" s="898">
        <v>707</v>
      </c>
      <c r="J120" s="897" t="s">
        <v>47</v>
      </c>
      <c r="K120" s="897">
        <v>707</v>
      </c>
      <c r="L120" s="938" t="s">
        <v>48</v>
      </c>
      <c r="M120" s="991">
        <f t="shared" si="61"/>
        <v>43023</v>
      </c>
      <c r="N120" s="992">
        <f t="shared" si="61"/>
        <v>43024</v>
      </c>
      <c r="O120" s="992">
        <f t="shared" si="61"/>
        <v>43025</v>
      </c>
      <c r="P120" s="969">
        <f t="shared" si="61"/>
        <v>43026</v>
      </c>
      <c r="Q120" s="992">
        <f t="shared" si="61"/>
        <v>43027</v>
      </c>
      <c r="R120" s="992">
        <f t="shared" si="61"/>
        <v>43027</v>
      </c>
      <c r="S120" s="992">
        <f t="shared" si="61"/>
        <v>43033</v>
      </c>
      <c r="T120" s="969">
        <f t="shared" si="61"/>
        <v>43033</v>
      </c>
      <c r="U120" s="969">
        <f t="shared" si="61"/>
        <v>43034</v>
      </c>
      <c r="V120" s="993">
        <f t="shared" si="61"/>
        <v>43035</v>
      </c>
      <c r="W120" s="968">
        <f t="shared" si="61"/>
        <v>43041</v>
      </c>
      <c r="X120" s="969">
        <f t="shared" si="61"/>
        <v>43043</v>
      </c>
      <c r="Y120" s="969">
        <f t="shared" si="61"/>
        <v>43044</v>
      </c>
      <c r="Z120" s="969">
        <f t="shared" si="61"/>
        <v>43045</v>
      </c>
      <c r="AA120" s="992">
        <f t="shared" si="61"/>
        <v>43049</v>
      </c>
      <c r="AB120" s="969">
        <f t="shared" si="61"/>
        <v>43050</v>
      </c>
      <c r="AC120" s="969">
        <f t="shared" si="60"/>
        <v>43055</v>
      </c>
      <c r="AD120" s="992">
        <f t="shared" si="60"/>
        <v>43055</v>
      </c>
      <c r="AE120" s="1001">
        <v>43065</v>
      </c>
      <c r="AF120" s="957">
        <v>43066</v>
      </c>
      <c r="AG120" s="941" t="s">
        <v>1635</v>
      </c>
    </row>
    <row r="121" spans="1:38" ht="15.75" hidden="1" thickBot="1">
      <c r="A121" s="960">
        <v>43</v>
      </c>
      <c r="B121" s="924" t="str">
        <f>B115</f>
        <v>NORTHERN PRIORITY</v>
      </c>
      <c r="C121" s="853" t="s">
        <v>98</v>
      </c>
      <c r="D121" s="851" t="str">
        <f>D115</f>
        <v>ASD</v>
      </c>
      <c r="E121" s="925">
        <f>E115+1</f>
        <v>20</v>
      </c>
      <c r="F121" s="854" t="s">
        <v>47</v>
      </c>
      <c r="G121" s="854">
        <f>G115+1</f>
        <v>20</v>
      </c>
      <c r="H121" s="926" t="s">
        <v>48</v>
      </c>
      <c r="I121" s="925">
        <f>I115+1</f>
        <v>20</v>
      </c>
      <c r="J121" s="854" t="s">
        <v>47</v>
      </c>
      <c r="K121" s="854">
        <f>K115+1</f>
        <v>20</v>
      </c>
      <c r="L121" s="851" t="s">
        <v>48</v>
      </c>
      <c r="M121" s="991">
        <f t="shared" si="61"/>
        <v>43030</v>
      </c>
      <c r="N121" s="992">
        <f t="shared" si="61"/>
        <v>43031</v>
      </c>
      <c r="O121" s="992">
        <f t="shared" si="61"/>
        <v>43032</v>
      </c>
      <c r="P121" s="969">
        <f t="shared" si="61"/>
        <v>43033</v>
      </c>
      <c r="Q121" s="992">
        <f t="shared" si="61"/>
        <v>43034</v>
      </c>
      <c r="R121" s="992">
        <f t="shared" si="61"/>
        <v>43034</v>
      </c>
      <c r="S121" s="992">
        <f t="shared" si="61"/>
        <v>43040</v>
      </c>
      <c r="T121" s="969">
        <f t="shared" si="61"/>
        <v>43040</v>
      </c>
      <c r="U121" s="969">
        <f t="shared" si="61"/>
        <v>43041</v>
      </c>
      <c r="V121" s="993">
        <f t="shared" si="61"/>
        <v>43042</v>
      </c>
      <c r="W121" s="968">
        <f t="shared" si="61"/>
        <v>43048</v>
      </c>
      <c r="X121" s="969">
        <f t="shared" si="61"/>
        <v>43050</v>
      </c>
      <c r="Y121" s="969">
        <f t="shared" si="61"/>
        <v>43051</v>
      </c>
      <c r="Z121" s="969">
        <f t="shared" si="61"/>
        <v>43052</v>
      </c>
      <c r="AA121" s="992">
        <f t="shared" si="61"/>
        <v>43056</v>
      </c>
      <c r="AB121" s="969">
        <f t="shared" si="61"/>
        <v>43057</v>
      </c>
      <c r="AC121" s="969">
        <f t="shared" si="60"/>
        <v>43062</v>
      </c>
      <c r="AD121" s="992">
        <f t="shared" si="60"/>
        <v>43062</v>
      </c>
      <c r="AE121" s="992">
        <f t="shared" si="60"/>
        <v>43072</v>
      </c>
      <c r="AF121" s="994">
        <f t="shared" si="60"/>
        <v>43073</v>
      </c>
      <c r="AG121" s="941"/>
    </row>
    <row r="122" spans="1:38">
      <c r="A122" s="5051" t="s">
        <v>1228</v>
      </c>
      <c r="B122" s="5055" t="s">
        <v>0</v>
      </c>
      <c r="C122" s="787"/>
      <c r="D122" s="5059" t="s">
        <v>17</v>
      </c>
      <c r="E122" s="5062" t="s">
        <v>18</v>
      </c>
      <c r="F122" s="5063"/>
      <c r="G122" s="5063"/>
      <c r="H122" s="5063"/>
      <c r="I122" s="5063"/>
      <c r="J122" s="5063"/>
      <c r="K122" s="5063"/>
      <c r="L122" s="5064"/>
      <c r="M122" s="5068" t="s">
        <v>464</v>
      </c>
      <c r="N122" s="5069"/>
      <c r="O122" s="5069" t="s">
        <v>22</v>
      </c>
      <c r="P122" s="5069"/>
      <c r="Q122" s="5069" t="s">
        <v>97</v>
      </c>
      <c r="R122" s="5069"/>
      <c r="S122" s="5069" t="s">
        <v>92</v>
      </c>
      <c r="T122" s="5069"/>
      <c r="U122" s="5070" t="s">
        <v>93</v>
      </c>
      <c r="V122" s="5071"/>
      <c r="W122" s="5091" t="s">
        <v>465</v>
      </c>
      <c r="X122" s="5070"/>
      <c r="Y122" s="5091" t="s">
        <v>367</v>
      </c>
      <c r="Z122" s="5070"/>
      <c r="AA122" s="5069" t="s">
        <v>466</v>
      </c>
      <c r="AB122" s="5069"/>
      <c r="AC122" s="5070" t="s">
        <v>279</v>
      </c>
      <c r="AD122" s="5070"/>
      <c r="AE122" s="5069" t="s">
        <v>93</v>
      </c>
      <c r="AF122" s="5069"/>
      <c r="AG122" s="5069" t="s">
        <v>20</v>
      </c>
      <c r="AH122" s="5081"/>
      <c r="AI122" s="941"/>
      <c r="AK122" s="498"/>
      <c r="AL122" s="498"/>
    </row>
    <row r="123" spans="1:38">
      <c r="A123" s="5052"/>
      <c r="B123" s="5056"/>
      <c r="C123" s="1014"/>
      <c r="D123" s="5060"/>
      <c r="E123" s="5065"/>
      <c r="F123" s="5066"/>
      <c r="G123" s="5066"/>
      <c r="H123" s="5066"/>
      <c r="I123" s="5066"/>
      <c r="J123" s="5066"/>
      <c r="K123" s="5066"/>
      <c r="L123" s="5067"/>
      <c r="M123" s="5082" t="s">
        <v>468</v>
      </c>
      <c r="N123" s="5083"/>
      <c r="O123" s="5083" t="s">
        <v>27</v>
      </c>
      <c r="P123" s="5083"/>
      <c r="Q123" s="5083" t="s">
        <v>280</v>
      </c>
      <c r="R123" s="5083"/>
      <c r="S123" s="5083" t="s">
        <v>83</v>
      </c>
      <c r="T123" s="5083"/>
      <c r="U123" s="5084" t="s">
        <v>100</v>
      </c>
      <c r="V123" s="5085"/>
      <c r="W123" s="5086" t="s">
        <v>1567</v>
      </c>
      <c r="X123" s="5087"/>
      <c r="Y123" s="5088" t="s">
        <v>370</v>
      </c>
      <c r="Z123" s="5089"/>
      <c r="AA123" s="5083" t="s">
        <v>101</v>
      </c>
      <c r="AB123" s="5083"/>
      <c r="AC123" s="5084" t="s">
        <v>469</v>
      </c>
      <c r="AD123" s="5086"/>
      <c r="AE123" s="5083" t="s">
        <v>100</v>
      </c>
      <c r="AF123" s="5083"/>
      <c r="AG123" s="5083" t="s">
        <v>13</v>
      </c>
      <c r="AH123" s="5090"/>
      <c r="AI123" s="941"/>
      <c r="AK123" s="498"/>
      <c r="AL123" s="498"/>
    </row>
    <row r="124" spans="1:38">
      <c r="A124" s="5053"/>
      <c r="B124" s="5057"/>
      <c r="C124" s="1014" t="s">
        <v>94</v>
      </c>
      <c r="D124" s="5060" t="s">
        <v>35</v>
      </c>
      <c r="E124" s="5072" t="s">
        <v>49</v>
      </c>
      <c r="F124" s="5073"/>
      <c r="G124" s="5073"/>
      <c r="H124" s="5074"/>
      <c r="I124" s="5072" t="s">
        <v>19</v>
      </c>
      <c r="J124" s="5073"/>
      <c r="K124" s="5073"/>
      <c r="L124" s="5074"/>
      <c r="M124" s="1011" t="s">
        <v>470</v>
      </c>
      <c r="N124" s="1012" t="s">
        <v>1</v>
      </c>
      <c r="O124" s="1012" t="s">
        <v>470</v>
      </c>
      <c r="P124" s="1012" t="s">
        <v>1</v>
      </c>
      <c r="Q124" s="1012" t="s">
        <v>470</v>
      </c>
      <c r="R124" s="1012" t="s">
        <v>1</v>
      </c>
      <c r="S124" s="1012" t="s">
        <v>470</v>
      </c>
      <c r="T124" s="1012" t="s">
        <v>1</v>
      </c>
      <c r="U124" s="788" t="s">
        <v>470</v>
      </c>
      <c r="V124" s="789" t="s">
        <v>1</v>
      </c>
      <c r="W124" s="790" t="s">
        <v>3</v>
      </c>
      <c r="X124" s="791" t="s">
        <v>1</v>
      </c>
      <c r="Y124" s="792" t="s">
        <v>470</v>
      </c>
      <c r="Z124" s="1012" t="s">
        <v>1</v>
      </c>
      <c r="AA124" s="1012" t="s">
        <v>470</v>
      </c>
      <c r="AB124" s="1012" t="s">
        <v>1</v>
      </c>
      <c r="AC124" s="788" t="s">
        <v>470</v>
      </c>
      <c r="AD124" s="788" t="s">
        <v>1</v>
      </c>
      <c r="AE124" s="1012" t="s">
        <v>470</v>
      </c>
      <c r="AF124" s="1012" t="s">
        <v>1</v>
      </c>
      <c r="AG124" s="1012" t="s">
        <v>470</v>
      </c>
      <c r="AH124" s="1013" t="s">
        <v>1</v>
      </c>
      <c r="AI124" s="941"/>
      <c r="AK124" s="498"/>
      <c r="AL124" s="498"/>
    </row>
    <row r="125" spans="1:38">
      <c r="A125" s="5053"/>
      <c r="B125" s="5057"/>
      <c r="C125" s="1014"/>
      <c r="D125" s="5060"/>
      <c r="E125" s="5075"/>
      <c r="F125" s="5076"/>
      <c r="G125" s="5076"/>
      <c r="H125" s="5077"/>
      <c r="I125" s="5075"/>
      <c r="J125" s="5076"/>
      <c r="K125" s="5076"/>
      <c r="L125" s="5077"/>
      <c r="M125" s="1011" t="s">
        <v>9</v>
      </c>
      <c r="N125" s="792" t="s">
        <v>10</v>
      </c>
      <c r="O125" s="1012" t="s">
        <v>14</v>
      </c>
      <c r="P125" s="1012" t="s">
        <v>11</v>
      </c>
      <c r="Q125" s="1012" t="s">
        <v>12</v>
      </c>
      <c r="R125" s="1012" t="s">
        <v>12</v>
      </c>
      <c r="S125" s="1012" t="s">
        <v>11</v>
      </c>
      <c r="T125" s="788" t="s">
        <v>471</v>
      </c>
      <c r="U125" s="788" t="s">
        <v>12</v>
      </c>
      <c r="V125" s="1013" t="s">
        <v>7</v>
      </c>
      <c r="W125" s="1011" t="s">
        <v>7</v>
      </c>
      <c r="X125" s="792" t="s">
        <v>8</v>
      </c>
      <c r="Y125" s="792" t="s">
        <v>8</v>
      </c>
      <c r="Z125" s="1012" t="s">
        <v>9</v>
      </c>
      <c r="AA125" s="1012" t="s">
        <v>10</v>
      </c>
      <c r="AB125" s="1012" t="s">
        <v>14</v>
      </c>
      <c r="AC125" s="1012" t="s">
        <v>8</v>
      </c>
      <c r="AD125" s="1012" t="s">
        <v>8</v>
      </c>
      <c r="AE125" s="1012" t="s">
        <v>12</v>
      </c>
      <c r="AF125" s="1012" t="s">
        <v>7</v>
      </c>
      <c r="AG125" s="1012" t="s">
        <v>9</v>
      </c>
      <c r="AH125" s="1013" t="s">
        <v>10</v>
      </c>
      <c r="AI125" s="941"/>
      <c r="AK125" s="498"/>
      <c r="AL125" s="498"/>
    </row>
    <row r="126" spans="1:38" ht="15.75" thickBot="1">
      <c r="A126" s="5054"/>
      <c r="B126" s="5058"/>
      <c r="C126" s="1015"/>
      <c r="D126" s="5061"/>
      <c r="E126" s="5078"/>
      <c r="F126" s="5079"/>
      <c r="G126" s="5079"/>
      <c r="H126" s="5080"/>
      <c r="I126" s="5078"/>
      <c r="J126" s="5079"/>
      <c r="K126" s="5079"/>
      <c r="L126" s="5079"/>
      <c r="M126" s="793" t="s">
        <v>77</v>
      </c>
      <c r="N126" s="794" t="s">
        <v>217</v>
      </c>
      <c r="O126" s="794" t="s">
        <v>85</v>
      </c>
      <c r="P126" s="794" t="s">
        <v>312</v>
      </c>
      <c r="Q126" s="794" t="s">
        <v>80</v>
      </c>
      <c r="R126" s="794" t="s">
        <v>209</v>
      </c>
      <c r="S126" s="794" t="s">
        <v>79</v>
      </c>
      <c r="T126" s="794" t="s">
        <v>78</v>
      </c>
      <c r="U126" s="794" t="s">
        <v>221</v>
      </c>
      <c r="V126" s="795" t="s">
        <v>60</v>
      </c>
      <c r="W126" s="793" t="s">
        <v>16</v>
      </c>
      <c r="X126" s="796" t="s">
        <v>63</v>
      </c>
      <c r="Y126" s="796" t="s">
        <v>217</v>
      </c>
      <c r="Z126" s="794" t="s">
        <v>84</v>
      </c>
      <c r="AA126" s="794" t="s">
        <v>209</v>
      </c>
      <c r="AB126" s="794" t="s">
        <v>209</v>
      </c>
      <c r="AC126" s="794" t="s">
        <v>217</v>
      </c>
      <c r="AD126" s="794" t="s">
        <v>163</v>
      </c>
      <c r="AE126" s="794" t="s">
        <v>134</v>
      </c>
      <c r="AF126" s="794" t="s">
        <v>15</v>
      </c>
      <c r="AG126" s="794" t="s">
        <v>77</v>
      </c>
      <c r="AH126" s="795" t="s">
        <v>217</v>
      </c>
      <c r="AI126" s="941"/>
      <c r="AK126" s="498"/>
      <c r="AL126" s="498"/>
    </row>
    <row r="127" spans="1:38" ht="15.75" hidden="1" thickBot="1">
      <c r="A127" s="964">
        <v>44</v>
      </c>
      <c r="B127" s="915" t="s">
        <v>224</v>
      </c>
      <c r="C127" s="865" t="s">
        <v>165</v>
      </c>
      <c r="D127" s="914" t="s">
        <v>225</v>
      </c>
      <c r="E127" s="864">
        <v>164</v>
      </c>
      <c r="F127" s="864" t="s">
        <v>47</v>
      </c>
      <c r="G127" s="864">
        <v>164</v>
      </c>
      <c r="H127" s="929" t="s">
        <v>48</v>
      </c>
      <c r="I127" s="864">
        <v>164</v>
      </c>
      <c r="J127" s="865" t="s">
        <v>47</v>
      </c>
      <c r="K127" s="844">
        <v>164</v>
      </c>
      <c r="L127" s="914" t="s">
        <v>48</v>
      </c>
      <c r="M127" s="990">
        <v>43037</v>
      </c>
      <c r="N127" s="992">
        <v>43038</v>
      </c>
      <c r="O127" s="992">
        <v>43039</v>
      </c>
      <c r="P127" s="969">
        <v>43040</v>
      </c>
      <c r="Q127" s="992">
        <v>43041</v>
      </c>
      <c r="R127" s="992">
        <v>43041</v>
      </c>
      <c r="S127" s="992">
        <v>43047</v>
      </c>
      <c r="T127" s="969">
        <v>43047</v>
      </c>
      <c r="U127" s="969">
        <v>43048</v>
      </c>
      <c r="V127" s="994">
        <v>43049</v>
      </c>
      <c r="W127" s="993">
        <v>43056</v>
      </c>
      <c r="X127" s="992">
        <v>43057</v>
      </c>
      <c r="Y127" s="993">
        <v>43057</v>
      </c>
      <c r="Z127" s="969">
        <v>43058</v>
      </c>
      <c r="AA127" s="969">
        <v>43059</v>
      </c>
      <c r="AB127" s="969">
        <v>43060</v>
      </c>
      <c r="AC127" s="992">
        <v>43064</v>
      </c>
      <c r="AD127" s="969">
        <v>43064</v>
      </c>
      <c r="AE127" s="969">
        <v>43069</v>
      </c>
      <c r="AF127" s="992">
        <v>43070</v>
      </c>
      <c r="AG127" s="992">
        <v>43079</v>
      </c>
      <c r="AH127" s="994">
        <v>43080</v>
      </c>
      <c r="AI127" s="941" t="s">
        <v>1638</v>
      </c>
      <c r="AK127" s="498"/>
      <c r="AL127" s="498"/>
    </row>
    <row r="128" spans="1:38" ht="15.75" hidden="1" thickBot="1">
      <c r="A128" s="965">
        <v>45</v>
      </c>
      <c r="B128" s="792" t="s">
        <v>761</v>
      </c>
      <c r="C128" s="1012" t="s">
        <v>98</v>
      </c>
      <c r="D128" s="1013" t="s">
        <v>762</v>
      </c>
      <c r="E128" s="848">
        <v>7</v>
      </c>
      <c r="F128" s="843" t="s">
        <v>47</v>
      </c>
      <c r="G128" s="843">
        <v>7</v>
      </c>
      <c r="H128" s="920" t="s">
        <v>48</v>
      </c>
      <c r="I128" s="848">
        <v>107</v>
      </c>
      <c r="J128" s="843" t="s">
        <v>47</v>
      </c>
      <c r="K128" s="843">
        <v>107</v>
      </c>
      <c r="L128" s="920" t="s">
        <v>48</v>
      </c>
      <c r="M128" s="990">
        <f>M127+7</f>
        <v>43044</v>
      </c>
      <c r="N128" s="991">
        <f t="shared" ref="N128:AH132" si="62">N127+7</f>
        <v>43045</v>
      </c>
      <c r="O128" s="991">
        <f t="shared" si="62"/>
        <v>43046</v>
      </c>
      <c r="P128" s="991">
        <f t="shared" si="62"/>
        <v>43047</v>
      </c>
      <c r="Q128" s="991">
        <f t="shared" si="62"/>
        <v>43048</v>
      </c>
      <c r="R128" s="991">
        <f t="shared" si="62"/>
        <v>43048</v>
      </c>
      <c r="S128" s="991">
        <f t="shared" si="62"/>
        <v>43054</v>
      </c>
      <c r="T128" s="991">
        <f t="shared" si="62"/>
        <v>43054</v>
      </c>
      <c r="U128" s="991">
        <f t="shared" si="62"/>
        <v>43055</v>
      </c>
      <c r="V128" s="991">
        <f t="shared" si="62"/>
        <v>43056</v>
      </c>
      <c r="W128" s="991">
        <f t="shared" si="62"/>
        <v>43063</v>
      </c>
      <c r="X128" s="991">
        <f t="shared" si="62"/>
        <v>43064</v>
      </c>
      <c r="Y128" s="991">
        <f t="shared" si="62"/>
        <v>43064</v>
      </c>
      <c r="Z128" s="991">
        <f t="shared" si="62"/>
        <v>43065</v>
      </c>
      <c r="AA128" s="991">
        <f t="shared" si="62"/>
        <v>43066</v>
      </c>
      <c r="AB128" s="991">
        <f t="shared" si="62"/>
        <v>43067</v>
      </c>
      <c r="AC128" s="991">
        <f t="shared" si="62"/>
        <v>43071</v>
      </c>
      <c r="AD128" s="991">
        <f t="shared" si="62"/>
        <v>43071</v>
      </c>
      <c r="AE128" s="991">
        <f t="shared" si="62"/>
        <v>43076</v>
      </c>
      <c r="AF128" s="991">
        <f t="shared" si="62"/>
        <v>43077</v>
      </c>
      <c r="AG128" s="991">
        <f t="shared" si="62"/>
        <v>43086</v>
      </c>
      <c r="AH128" s="991">
        <f t="shared" si="62"/>
        <v>43087</v>
      </c>
      <c r="AI128" s="941" t="s">
        <v>1639</v>
      </c>
      <c r="AK128" s="498"/>
      <c r="AL128" s="498"/>
    </row>
    <row r="129" spans="1:38" ht="15.75" hidden="1" thickBot="1">
      <c r="A129" s="952">
        <v>46</v>
      </c>
      <c r="B129" s="792" t="s">
        <v>1217</v>
      </c>
      <c r="C129" s="1012" t="s">
        <v>96</v>
      </c>
      <c r="D129" s="1013" t="s">
        <v>1218</v>
      </c>
      <c r="E129" s="848">
        <v>4</v>
      </c>
      <c r="F129" s="843" t="s">
        <v>47</v>
      </c>
      <c r="G129" s="843">
        <v>4</v>
      </c>
      <c r="H129" s="920" t="s">
        <v>48</v>
      </c>
      <c r="I129" s="848" t="s">
        <v>47</v>
      </c>
      <c r="J129" s="843">
        <v>1</v>
      </c>
      <c r="K129" s="843" t="s">
        <v>48</v>
      </c>
      <c r="L129" s="920">
        <v>1</v>
      </c>
      <c r="M129" s="990">
        <f t="shared" ref="M129:AB143" si="63">M128+7</f>
        <v>43051</v>
      </c>
      <c r="N129" s="991">
        <f t="shared" si="62"/>
        <v>43052</v>
      </c>
      <c r="O129" s="991">
        <f t="shared" si="62"/>
        <v>43053</v>
      </c>
      <c r="P129" s="991">
        <f t="shared" si="62"/>
        <v>43054</v>
      </c>
      <c r="Q129" s="991">
        <f t="shared" si="62"/>
        <v>43055</v>
      </c>
      <c r="R129" s="991">
        <f t="shared" si="62"/>
        <v>43055</v>
      </c>
      <c r="S129" s="991">
        <f t="shared" si="62"/>
        <v>43061</v>
      </c>
      <c r="T129" s="991">
        <f t="shared" si="62"/>
        <v>43061</v>
      </c>
      <c r="U129" s="991">
        <f t="shared" si="62"/>
        <v>43062</v>
      </c>
      <c r="V129" s="991">
        <f t="shared" si="62"/>
        <v>43063</v>
      </c>
      <c r="W129" s="991">
        <f t="shared" si="62"/>
        <v>43070</v>
      </c>
      <c r="X129" s="991">
        <f t="shared" si="62"/>
        <v>43071</v>
      </c>
      <c r="Y129" s="991">
        <f t="shared" si="62"/>
        <v>43071</v>
      </c>
      <c r="Z129" s="991">
        <f t="shared" si="62"/>
        <v>43072</v>
      </c>
      <c r="AA129" s="991">
        <f t="shared" si="62"/>
        <v>43073</v>
      </c>
      <c r="AB129" s="991">
        <f t="shared" si="62"/>
        <v>43074</v>
      </c>
      <c r="AC129" s="991">
        <f t="shared" si="62"/>
        <v>43078</v>
      </c>
      <c r="AD129" s="991">
        <f t="shared" si="62"/>
        <v>43078</v>
      </c>
      <c r="AE129" s="991">
        <f t="shared" si="62"/>
        <v>43083</v>
      </c>
      <c r="AF129" s="991">
        <f t="shared" si="62"/>
        <v>43084</v>
      </c>
      <c r="AG129" s="991">
        <f t="shared" si="62"/>
        <v>43093</v>
      </c>
      <c r="AH129" s="991">
        <f t="shared" si="62"/>
        <v>43094</v>
      </c>
      <c r="AI129" s="941" t="s">
        <v>1640</v>
      </c>
      <c r="AK129" s="498"/>
      <c r="AL129" s="498"/>
    </row>
    <row r="130" spans="1:38" ht="15.75" hidden="1" thickBot="1">
      <c r="A130" s="952">
        <v>47</v>
      </c>
      <c r="B130" s="792" t="s">
        <v>1675</v>
      </c>
      <c r="C130" s="1012" t="s">
        <v>357</v>
      </c>
      <c r="D130" s="1013" t="s">
        <v>1676</v>
      </c>
      <c r="E130" s="848">
        <v>30</v>
      </c>
      <c r="F130" s="843" t="s">
        <v>47</v>
      </c>
      <c r="G130" s="843">
        <v>30</v>
      </c>
      <c r="H130" s="920" t="s">
        <v>48</v>
      </c>
      <c r="I130" s="983" t="s">
        <v>1677</v>
      </c>
      <c r="J130" s="843" t="s">
        <v>47</v>
      </c>
      <c r="K130" s="984" t="s">
        <v>1677</v>
      </c>
      <c r="L130" s="920" t="s">
        <v>48</v>
      </c>
      <c r="M130" s="990">
        <f t="shared" si="63"/>
        <v>43058</v>
      </c>
      <c r="N130" s="991">
        <f t="shared" si="62"/>
        <v>43059</v>
      </c>
      <c r="O130" s="991">
        <f t="shared" si="62"/>
        <v>43060</v>
      </c>
      <c r="P130" s="991">
        <f t="shared" si="62"/>
        <v>43061</v>
      </c>
      <c r="Q130" s="991">
        <f t="shared" si="62"/>
        <v>43062</v>
      </c>
      <c r="R130" s="991">
        <f t="shared" si="62"/>
        <v>43062</v>
      </c>
      <c r="S130" s="991">
        <f t="shared" si="62"/>
        <v>43068</v>
      </c>
      <c r="T130" s="991">
        <f t="shared" si="62"/>
        <v>43068</v>
      </c>
      <c r="U130" s="991">
        <f t="shared" si="62"/>
        <v>43069</v>
      </c>
      <c r="V130" s="991">
        <f t="shared" si="62"/>
        <v>43070</v>
      </c>
      <c r="W130" s="991">
        <f t="shared" si="62"/>
        <v>43077</v>
      </c>
      <c r="X130" s="991">
        <f t="shared" si="62"/>
        <v>43078</v>
      </c>
      <c r="Y130" s="991">
        <f t="shared" si="62"/>
        <v>43078</v>
      </c>
      <c r="Z130" s="991">
        <f t="shared" si="62"/>
        <v>43079</v>
      </c>
      <c r="AA130" s="991">
        <f t="shared" si="62"/>
        <v>43080</v>
      </c>
      <c r="AB130" s="991">
        <f t="shared" si="62"/>
        <v>43081</v>
      </c>
      <c r="AC130" s="991">
        <f t="shared" si="62"/>
        <v>43085</v>
      </c>
      <c r="AD130" s="991">
        <f t="shared" si="62"/>
        <v>43085</v>
      </c>
      <c r="AE130" s="991">
        <f t="shared" si="62"/>
        <v>43090</v>
      </c>
      <c r="AF130" s="991">
        <f t="shared" si="62"/>
        <v>43091</v>
      </c>
      <c r="AG130" s="991">
        <f t="shared" si="62"/>
        <v>43100</v>
      </c>
      <c r="AH130" s="991">
        <f t="shared" si="62"/>
        <v>43101</v>
      </c>
      <c r="AI130" s="941" t="s">
        <v>1641</v>
      </c>
      <c r="AK130" s="498"/>
      <c r="AL130" s="498"/>
    </row>
    <row r="131" spans="1:38" ht="15.75" hidden="1" thickBot="1">
      <c r="A131" s="952">
        <v>48</v>
      </c>
      <c r="B131" s="1016" t="s">
        <v>1036</v>
      </c>
      <c r="C131" s="872" t="s">
        <v>98</v>
      </c>
      <c r="D131" s="870" t="s">
        <v>1037</v>
      </c>
      <c r="E131" s="874">
        <v>5</v>
      </c>
      <c r="F131" s="873" t="s">
        <v>47</v>
      </c>
      <c r="G131" s="873">
        <v>5</v>
      </c>
      <c r="H131" s="1017" t="s">
        <v>48</v>
      </c>
      <c r="I131" s="874">
        <v>40</v>
      </c>
      <c r="J131" s="873" t="s">
        <v>47</v>
      </c>
      <c r="K131" s="873">
        <v>40</v>
      </c>
      <c r="L131" s="1017" t="s">
        <v>48</v>
      </c>
      <c r="M131" s="990">
        <f t="shared" si="63"/>
        <v>43065</v>
      </c>
      <c r="N131" s="991">
        <f t="shared" si="62"/>
        <v>43066</v>
      </c>
      <c r="O131" s="991">
        <f t="shared" si="62"/>
        <v>43067</v>
      </c>
      <c r="P131" s="991">
        <f t="shared" si="62"/>
        <v>43068</v>
      </c>
      <c r="Q131" s="991">
        <f t="shared" si="62"/>
        <v>43069</v>
      </c>
      <c r="R131" s="991">
        <f t="shared" si="62"/>
        <v>43069</v>
      </c>
      <c r="S131" s="991">
        <f t="shared" si="62"/>
        <v>43075</v>
      </c>
      <c r="T131" s="991">
        <f t="shared" si="62"/>
        <v>43075</v>
      </c>
      <c r="U131" s="991">
        <f t="shared" si="62"/>
        <v>43076</v>
      </c>
      <c r="V131" s="991">
        <f t="shared" si="62"/>
        <v>43077</v>
      </c>
      <c r="W131" s="991">
        <f t="shared" si="62"/>
        <v>43084</v>
      </c>
      <c r="X131" s="991">
        <f t="shared" si="62"/>
        <v>43085</v>
      </c>
      <c r="Y131" s="991">
        <f t="shared" si="62"/>
        <v>43085</v>
      </c>
      <c r="Z131" s="991">
        <f t="shared" si="62"/>
        <v>43086</v>
      </c>
      <c r="AA131" s="991">
        <f t="shared" si="62"/>
        <v>43087</v>
      </c>
      <c r="AB131" s="991">
        <f t="shared" si="62"/>
        <v>43088</v>
      </c>
      <c r="AC131" s="991">
        <f t="shared" si="62"/>
        <v>43092</v>
      </c>
      <c r="AD131" s="991">
        <f t="shared" si="62"/>
        <v>43092</v>
      </c>
      <c r="AE131" s="991">
        <f t="shared" si="62"/>
        <v>43097</v>
      </c>
      <c r="AF131" s="991">
        <f t="shared" si="62"/>
        <v>43098</v>
      </c>
      <c r="AG131" s="991">
        <f t="shared" si="62"/>
        <v>43107</v>
      </c>
      <c r="AH131" s="991">
        <f t="shared" si="62"/>
        <v>43108</v>
      </c>
      <c r="AI131" s="941" t="s">
        <v>1642</v>
      </c>
      <c r="AK131" s="498"/>
      <c r="AL131" s="498"/>
    </row>
    <row r="132" spans="1:38" ht="15.75" hidden="1" thickBot="1">
      <c r="A132" s="960">
        <v>49</v>
      </c>
      <c r="B132" s="924" t="s">
        <v>1462</v>
      </c>
      <c r="C132" s="853" t="s">
        <v>98</v>
      </c>
      <c r="D132" s="851" t="s">
        <v>1463</v>
      </c>
      <c r="E132" s="925">
        <v>21</v>
      </c>
      <c r="F132" s="854" t="s">
        <v>47</v>
      </c>
      <c r="G132" s="854">
        <v>21</v>
      </c>
      <c r="H132" s="926" t="s">
        <v>48</v>
      </c>
      <c r="I132" s="925">
        <v>21</v>
      </c>
      <c r="J132" s="854" t="s">
        <v>47</v>
      </c>
      <c r="K132" s="854">
        <v>21</v>
      </c>
      <c r="L132" s="851" t="s">
        <v>48</v>
      </c>
      <c r="M132" s="990">
        <f t="shared" si="63"/>
        <v>43072</v>
      </c>
      <c r="N132" s="991">
        <f t="shared" si="62"/>
        <v>43073</v>
      </c>
      <c r="O132" s="991">
        <f t="shared" si="62"/>
        <v>43074</v>
      </c>
      <c r="P132" s="991">
        <f t="shared" si="62"/>
        <v>43075</v>
      </c>
      <c r="Q132" s="991">
        <f t="shared" si="62"/>
        <v>43076</v>
      </c>
      <c r="R132" s="991">
        <f t="shared" si="62"/>
        <v>43076</v>
      </c>
      <c r="S132" s="991">
        <f t="shared" si="62"/>
        <v>43082</v>
      </c>
      <c r="T132" s="991">
        <f t="shared" si="62"/>
        <v>43082</v>
      </c>
      <c r="U132" s="991">
        <f t="shared" si="62"/>
        <v>43083</v>
      </c>
      <c r="V132" s="991">
        <f t="shared" si="62"/>
        <v>43084</v>
      </c>
      <c r="W132" s="991">
        <f t="shared" si="62"/>
        <v>43091</v>
      </c>
      <c r="X132" s="991">
        <f t="shared" si="62"/>
        <v>43092</v>
      </c>
      <c r="Y132" s="991">
        <f t="shared" si="62"/>
        <v>43092</v>
      </c>
      <c r="Z132" s="991">
        <f t="shared" si="62"/>
        <v>43093</v>
      </c>
      <c r="AA132" s="991">
        <f t="shared" si="62"/>
        <v>43094</v>
      </c>
      <c r="AB132" s="991">
        <f t="shared" si="62"/>
        <v>43095</v>
      </c>
      <c r="AC132" s="991">
        <f t="shared" si="62"/>
        <v>43099</v>
      </c>
      <c r="AD132" s="991">
        <f t="shared" si="62"/>
        <v>43099</v>
      </c>
      <c r="AE132" s="991">
        <f t="shared" si="62"/>
        <v>43104</v>
      </c>
      <c r="AF132" s="991">
        <f t="shared" si="62"/>
        <v>43105</v>
      </c>
      <c r="AG132" s="991">
        <f t="shared" si="62"/>
        <v>43114</v>
      </c>
      <c r="AH132" s="991">
        <f t="shared" si="62"/>
        <v>43115</v>
      </c>
      <c r="AI132" s="941" t="s">
        <v>1635</v>
      </c>
      <c r="AK132" s="498"/>
      <c r="AL132" s="498"/>
    </row>
    <row r="133" spans="1:38" ht="15.75" thickBot="1">
      <c r="A133" s="964">
        <v>50</v>
      </c>
      <c r="B133" s="915" t="str">
        <f>B127</f>
        <v>EVER UNIQUE</v>
      </c>
      <c r="C133" s="865" t="str">
        <f>C127</f>
        <v>EMC</v>
      </c>
      <c r="D133" s="914" t="s">
        <v>225</v>
      </c>
      <c r="E133" s="864">
        <f t="shared" ref="E133:E143" si="64">E127+1</f>
        <v>165</v>
      </c>
      <c r="F133" s="864" t="s">
        <v>47</v>
      </c>
      <c r="G133" s="864">
        <f t="shared" ref="G133:G143" si="65">G127+1</f>
        <v>165</v>
      </c>
      <c r="H133" s="929" t="s">
        <v>48</v>
      </c>
      <c r="I133" s="864">
        <f>I127+1</f>
        <v>165</v>
      </c>
      <c r="J133" s="865" t="s">
        <v>47</v>
      </c>
      <c r="K133" s="844">
        <f>K127+1</f>
        <v>165</v>
      </c>
      <c r="L133" s="914" t="s">
        <v>48</v>
      </c>
      <c r="M133" s="991">
        <f t="shared" si="63"/>
        <v>43079</v>
      </c>
      <c r="N133" s="991">
        <f t="shared" si="63"/>
        <v>43080</v>
      </c>
      <c r="O133" s="991">
        <f t="shared" si="63"/>
        <v>43081</v>
      </c>
      <c r="P133" s="991">
        <f t="shared" si="63"/>
        <v>43082</v>
      </c>
      <c r="Q133" s="991">
        <f t="shared" si="63"/>
        <v>43083</v>
      </c>
      <c r="R133" s="991">
        <f t="shared" si="63"/>
        <v>43083</v>
      </c>
      <c r="S133" s="991">
        <f t="shared" si="63"/>
        <v>43089</v>
      </c>
      <c r="T133" s="991">
        <f t="shared" si="63"/>
        <v>43089</v>
      </c>
      <c r="U133" s="991">
        <f t="shared" si="63"/>
        <v>43090</v>
      </c>
      <c r="V133" s="991">
        <f t="shared" si="63"/>
        <v>43091</v>
      </c>
      <c r="W133" s="991">
        <f t="shared" si="63"/>
        <v>43098</v>
      </c>
      <c r="X133" s="991">
        <f t="shared" si="63"/>
        <v>43099</v>
      </c>
      <c r="Y133" s="991">
        <f t="shared" si="63"/>
        <v>43099</v>
      </c>
      <c r="Z133" s="991">
        <f t="shared" si="63"/>
        <v>43100</v>
      </c>
      <c r="AA133" s="991">
        <f t="shared" si="63"/>
        <v>43101</v>
      </c>
      <c r="AB133" s="991">
        <f t="shared" si="63"/>
        <v>43102</v>
      </c>
      <c r="AC133" s="991">
        <f t="shared" ref="AC133:AH143" si="66">AC132+7</f>
        <v>43106</v>
      </c>
      <c r="AD133" s="991">
        <f t="shared" si="66"/>
        <v>43106</v>
      </c>
      <c r="AE133" s="991">
        <f t="shared" si="66"/>
        <v>43111</v>
      </c>
      <c r="AF133" s="991">
        <f t="shared" si="66"/>
        <v>43112</v>
      </c>
      <c r="AG133" s="991">
        <f t="shared" si="66"/>
        <v>43121</v>
      </c>
      <c r="AH133" s="991">
        <f t="shared" si="66"/>
        <v>43122</v>
      </c>
      <c r="AK133" s="498"/>
      <c r="AL133" s="498"/>
    </row>
    <row r="134" spans="1:38" ht="15.75" thickBot="1">
      <c r="A134" s="965">
        <v>51</v>
      </c>
      <c r="B134" s="2085" t="str">
        <f t="shared" ref="B134:B143" si="67">B128</f>
        <v>ZANTE</v>
      </c>
      <c r="C134" s="2086" t="s">
        <v>98</v>
      </c>
      <c r="D134" s="2087" t="str">
        <f>D128</f>
        <v>QT8</v>
      </c>
      <c r="E134" s="2088">
        <f t="shared" si="64"/>
        <v>8</v>
      </c>
      <c r="F134" s="2089" t="s">
        <v>47</v>
      </c>
      <c r="G134" s="2089">
        <f t="shared" si="65"/>
        <v>8</v>
      </c>
      <c r="H134" s="2090" t="s">
        <v>48</v>
      </c>
      <c r="I134" s="2088">
        <f>I128+1</f>
        <v>108</v>
      </c>
      <c r="J134" s="2089" t="s">
        <v>47</v>
      </c>
      <c r="K134" s="2089">
        <f>K128+1</f>
        <v>108</v>
      </c>
      <c r="L134" s="2090" t="s">
        <v>48</v>
      </c>
      <c r="M134" s="991">
        <f t="shared" si="63"/>
        <v>43086</v>
      </c>
      <c r="N134" s="991">
        <f t="shared" si="63"/>
        <v>43087</v>
      </c>
      <c r="O134" s="991">
        <f t="shared" si="63"/>
        <v>43088</v>
      </c>
      <c r="P134" s="991">
        <f t="shared" si="63"/>
        <v>43089</v>
      </c>
      <c r="Q134" s="991">
        <f t="shared" si="63"/>
        <v>43090</v>
      </c>
      <c r="R134" s="991">
        <f t="shared" si="63"/>
        <v>43090</v>
      </c>
      <c r="S134" s="991">
        <f t="shared" si="63"/>
        <v>43096</v>
      </c>
      <c r="T134" s="991">
        <f t="shared" si="63"/>
        <v>43096</v>
      </c>
      <c r="U134" s="991">
        <f t="shared" si="63"/>
        <v>43097</v>
      </c>
      <c r="V134" s="991">
        <f t="shared" si="63"/>
        <v>43098</v>
      </c>
      <c r="W134" s="991">
        <f t="shared" si="63"/>
        <v>43105</v>
      </c>
      <c r="X134" s="991">
        <f t="shared" si="63"/>
        <v>43106</v>
      </c>
      <c r="Y134" s="991">
        <f t="shared" si="63"/>
        <v>43106</v>
      </c>
      <c r="Z134" s="991">
        <f t="shared" si="63"/>
        <v>43107</v>
      </c>
      <c r="AA134" s="991">
        <f t="shared" si="63"/>
        <v>43108</v>
      </c>
      <c r="AB134" s="991">
        <f t="shared" si="63"/>
        <v>43109</v>
      </c>
      <c r="AC134" s="991">
        <f t="shared" si="66"/>
        <v>43113</v>
      </c>
      <c r="AD134" s="991">
        <f t="shared" si="66"/>
        <v>43113</v>
      </c>
      <c r="AE134" s="991">
        <f t="shared" si="66"/>
        <v>43118</v>
      </c>
      <c r="AF134" s="991">
        <f t="shared" si="66"/>
        <v>43119</v>
      </c>
      <c r="AG134" s="991">
        <f t="shared" si="66"/>
        <v>43128</v>
      </c>
      <c r="AH134" s="991">
        <f t="shared" si="66"/>
        <v>43129</v>
      </c>
      <c r="AK134" s="498"/>
      <c r="AL134" s="498"/>
    </row>
    <row r="135" spans="1:38" ht="15.75" thickBot="1">
      <c r="A135" s="2091">
        <v>52</v>
      </c>
      <c r="B135" s="2085" t="str">
        <f t="shared" si="67"/>
        <v>LOS ANGELES TRADER</v>
      </c>
      <c r="C135" s="2086" t="s">
        <v>96</v>
      </c>
      <c r="D135" s="2087" t="str">
        <f>D129</f>
        <v>N75</v>
      </c>
      <c r="E135" s="2088">
        <f t="shared" si="64"/>
        <v>5</v>
      </c>
      <c r="F135" s="2089" t="s">
        <v>47</v>
      </c>
      <c r="G135" s="2089">
        <f t="shared" si="65"/>
        <v>5</v>
      </c>
      <c r="H135" s="2090" t="s">
        <v>48</v>
      </c>
      <c r="I135" s="2088" t="s">
        <v>47</v>
      </c>
      <c r="J135" s="2089">
        <f>J129+1</f>
        <v>2</v>
      </c>
      <c r="K135" s="2089" t="s">
        <v>48</v>
      </c>
      <c r="L135" s="2090">
        <f>L129+1</f>
        <v>2</v>
      </c>
      <c r="M135" s="991">
        <f t="shared" si="63"/>
        <v>43093</v>
      </c>
      <c r="N135" s="991">
        <f t="shared" si="63"/>
        <v>43094</v>
      </c>
      <c r="O135" s="991">
        <f t="shared" si="63"/>
        <v>43095</v>
      </c>
      <c r="P135" s="991">
        <f t="shared" si="63"/>
        <v>43096</v>
      </c>
      <c r="Q135" s="991">
        <f t="shared" si="63"/>
        <v>43097</v>
      </c>
      <c r="R135" s="991">
        <f t="shared" si="63"/>
        <v>43097</v>
      </c>
      <c r="S135" s="5044" t="s">
        <v>193</v>
      </c>
      <c r="T135" s="5045"/>
      <c r="U135" s="991">
        <f t="shared" si="63"/>
        <v>43104</v>
      </c>
      <c r="V135" s="991">
        <f t="shared" si="63"/>
        <v>43105</v>
      </c>
      <c r="W135" s="991">
        <f t="shared" si="63"/>
        <v>43112</v>
      </c>
      <c r="X135" s="991">
        <f t="shared" si="63"/>
        <v>43113</v>
      </c>
      <c r="Y135" s="991">
        <f t="shared" si="63"/>
        <v>43113</v>
      </c>
      <c r="Z135" s="991">
        <f t="shared" si="63"/>
        <v>43114</v>
      </c>
      <c r="AA135" s="991">
        <f t="shared" si="63"/>
        <v>43115</v>
      </c>
      <c r="AB135" s="991">
        <f t="shared" si="63"/>
        <v>43116</v>
      </c>
      <c r="AC135" s="991">
        <f t="shared" si="66"/>
        <v>43120</v>
      </c>
      <c r="AD135" s="991">
        <f t="shared" si="66"/>
        <v>43120</v>
      </c>
      <c r="AE135" s="991">
        <f t="shared" si="66"/>
        <v>43125</v>
      </c>
      <c r="AF135" s="991">
        <f t="shared" si="66"/>
        <v>43126</v>
      </c>
      <c r="AG135" s="991">
        <f t="shared" si="66"/>
        <v>43135</v>
      </c>
      <c r="AH135" s="991">
        <f t="shared" si="66"/>
        <v>43136</v>
      </c>
      <c r="AK135" s="498"/>
      <c r="AL135" s="498"/>
    </row>
    <row r="136" spans="1:38" ht="15.75" thickBot="1">
      <c r="A136" s="2091">
        <v>1</v>
      </c>
      <c r="B136" s="2085" t="str">
        <f t="shared" si="67"/>
        <v>XIN CHANG SHU</v>
      </c>
      <c r="C136" s="2085" t="s">
        <v>357</v>
      </c>
      <c r="D136" s="2087" t="str">
        <f>D130</f>
        <v>QM3</v>
      </c>
      <c r="E136" s="2088">
        <f t="shared" si="64"/>
        <v>31</v>
      </c>
      <c r="F136" s="2085" t="s">
        <v>47</v>
      </c>
      <c r="G136" s="2088">
        <f t="shared" si="65"/>
        <v>31</v>
      </c>
      <c r="H136" s="2090" t="s">
        <v>48</v>
      </c>
      <c r="I136" s="2089">
        <f>I130+1</f>
        <v>205</v>
      </c>
      <c r="J136" s="2089" t="s">
        <v>47</v>
      </c>
      <c r="K136" s="2089">
        <f>K130+1</f>
        <v>205</v>
      </c>
      <c r="L136" s="2090" t="s">
        <v>48</v>
      </c>
      <c r="M136" s="991">
        <f t="shared" si="63"/>
        <v>43100</v>
      </c>
      <c r="N136" s="991">
        <f t="shared" si="63"/>
        <v>43101</v>
      </c>
      <c r="O136" s="991">
        <f t="shared" si="63"/>
        <v>43102</v>
      </c>
      <c r="P136" s="991">
        <f t="shared" si="63"/>
        <v>43103</v>
      </c>
      <c r="Q136" s="991">
        <f t="shared" si="63"/>
        <v>43104</v>
      </c>
      <c r="R136" s="991">
        <f t="shared" si="63"/>
        <v>43104</v>
      </c>
      <c r="S136" s="991">
        <f>S134+14</f>
        <v>43110</v>
      </c>
      <c r="T136" s="991">
        <f>T134+14</f>
        <v>43110</v>
      </c>
      <c r="U136" s="5044" t="s">
        <v>193</v>
      </c>
      <c r="V136" s="5045"/>
      <c r="W136" s="991">
        <f t="shared" si="63"/>
        <v>43119</v>
      </c>
      <c r="X136" s="991">
        <f t="shared" si="63"/>
        <v>43120</v>
      </c>
      <c r="Y136" s="991">
        <f t="shared" si="63"/>
        <v>43120</v>
      </c>
      <c r="Z136" s="991">
        <f t="shared" si="63"/>
        <v>43121</v>
      </c>
      <c r="AA136" s="991">
        <f t="shared" si="63"/>
        <v>43122</v>
      </c>
      <c r="AB136" s="991">
        <f t="shared" si="63"/>
        <v>43123</v>
      </c>
      <c r="AC136" s="991">
        <f t="shared" si="66"/>
        <v>43127</v>
      </c>
      <c r="AD136" s="991">
        <f t="shared" si="66"/>
        <v>43127</v>
      </c>
      <c r="AE136" s="991">
        <f t="shared" si="66"/>
        <v>43132</v>
      </c>
      <c r="AF136" s="991">
        <f t="shared" si="66"/>
        <v>43133</v>
      </c>
      <c r="AG136" s="991">
        <f t="shared" si="66"/>
        <v>43142</v>
      </c>
      <c r="AH136" s="991">
        <f t="shared" si="66"/>
        <v>43143</v>
      </c>
      <c r="AK136" s="498"/>
      <c r="AL136" s="498"/>
    </row>
    <row r="137" spans="1:38" ht="15.75" thickBot="1">
      <c r="A137" s="2091">
        <v>2</v>
      </c>
      <c r="B137" s="2085" t="str">
        <f t="shared" si="67"/>
        <v>TALASSA</v>
      </c>
      <c r="C137" s="2085" t="s">
        <v>98</v>
      </c>
      <c r="D137" s="2087" t="str">
        <f>D131</f>
        <v>Q48</v>
      </c>
      <c r="E137" s="2088">
        <f t="shared" si="64"/>
        <v>6</v>
      </c>
      <c r="F137" s="2085" t="s">
        <v>47</v>
      </c>
      <c r="G137" s="2088">
        <f t="shared" si="65"/>
        <v>6</v>
      </c>
      <c r="H137" s="2090" t="s">
        <v>48</v>
      </c>
      <c r="I137" s="2089">
        <f>I131+1</f>
        <v>41</v>
      </c>
      <c r="J137" s="2089" t="s">
        <v>47</v>
      </c>
      <c r="K137" s="2089">
        <f>K131+1</f>
        <v>41</v>
      </c>
      <c r="L137" s="2090" t="s">
        <v>48</v>
      </c>
      <c r="M137" s="991">
        <f t="shared" si="63"/>
        <v>43107</v>
      </c>
      <c r="N137" s="991">
        <f t="shared" si="63"/>
        <v>43108</v>
      </c>
      <c r="O137" s="991">
        <f t="shared" si="63"/>
        <v>43109</v>
      </c>
      <c r="P137" s="991">
        <f t="shared" si="63"/>
        <v>43110</v>
      </c>
      <c r="Q137" s="991">
        <f t="shared" si="63"/>
        <v>43111</v>
      </c>
      <c r="R137" s="991">
        <f t="shared" si="63"/>
        <v>43111</v>
      </c>
      <c r="S137" s="991">
        <f t="shared" si="63"/>
        <v>43117</v>
      </c>
      <c r="T137" s="991">
        <f t="shared" si="63"/>
        <v>43117</v>
      </c>
      <c r="U137" s="991">
        <f>U135+14</f>
        <v>43118</v>
      </c>
      <c r="V137" s="991">
        <f>V135+14</f>
        <v>43119</v>
      </c>
      <c r="W137" s="991">
        <f t="shared" si="63"/>
        <v>43126</v>
      </c>
      <c r="X137" s="991">
        <f t="shared" si="63"/>
        <v>43127</v>
      </c>
      <c r="Y137" s="991">
        <f t="shared" si="63"/>
        <v>43127</v>
      </c>
      <c r="Z137" s="991">
        <f t="shared" si="63"/>
        <v>43128</v>
      </c>
      <c r="AA137" s="991">
        <f t="shared" si="63"/>
        <v>43129</v>
      </c>
      <c r="AB137" s="991">
        <f t="shared" si="63"/>
        <v>43130</v>
      </c>
      <c r="AC137" s="991">
        <f t="shared" si="66"/>
        <v>43134</v>
      </c>
      <c r="AD137" s="991">
        <f t="shared" si="66"/>
        <v>43134</v>
      </c>
      <c r="AE137" s="991">
        <f t="shared" si="66"/>
        <v>43139</v>
      </c>
      <c r="AF137" s="991">
        <f t="shared" si="66"/>
        <v>43140</v>
      </c>
      <c r="AG137" s="991">
        <f t="shared" si="66"/>
        <v>43149</v>
      </c>
      <c r="AH137" s="991">
        <f t="shared" si="66"/>
        <v>43150</v>
      </c>
      <c r="AK137" s="498"/>
      <c r="AL137" s="498"/>
    </row>
    <row r="138" spans="1:38" ht="15.75" thickBot="1">
      <c r="A138" s="960">
        <v>3</v>
      </c>
      <c r="B138" s="924" t="str">
        <f t="shared" si="67"/>
        <v>NORTHERN PRIORITY</v>
      </c>
      <c r="C138" s="924" t="s">
        <v>98</v>
      </c>
      <c r="D138" s="851" t="str">
        <f>D132</f>
        <v>ASD</v>
      </c>
      <c r="E138" s="925">
        <f t="shared" si="64"/>
        <v>22</v>
      </c>
      <c r="F138" s="924" t="s">
        <v>47</v>
      </c>
      <c r="G138" s="925">
        <f t="shared" si="65"/>
        <v>22</v>
      </c>
      <c r="H138" s="926" t="s">
        <v>48</v>
      </c>
      <c r="I138" s="854">
        <f>I132+1</f>
        <v>22</v>
      </c>
      <c r="J138" s="854" t="s">
        <v>47</v>
      </c>
      <c r="K138" s="854">
        <f>K132+1</f>
        <v>22</v>
      </c>
      <c r="L138" s="926" t="s">
        <v>48</v>
      </c>
      <c r="M138" s="991">
        <f t="shared" si="63"/>
        <v>43114</v>
      </c>
      <c r="N138" s="991">
        <f t="shared" si="63"/>
        <v>43115</v>
      </c>
      <c r="O138" s="991">
        <f t="shared" si="63"/>
        <v>43116</v>
      </c>
      <c r="P138" s="991">
        <f t="shared" si="63"/>
        <v>43117</v>
      </c>
      <c r="Q138" s="991">
        <f t="shared" si="63"/>
        <v>43118</v>
      </c>
      <c r="R138" s="991">
        <f t="shared" si="63"/>
        <v>43118</v>
      </c>
      <c r="S138" s="991">
        <f t="shared" si="63"/>
        <v>43124</v>
      </c>
      <c r="T138" s="991">
        <f t="shared" si="63"/>
        <v>43124</v>
      </c>
      <c r="U138" s="991">
        <f t="shared" si="63"/>
        <v>43125</v>
      </c>
      <c r="V138" s="991">
        <f t="shared" si="63"/>
        <v>43126</v>
      </c>
      <c r="W138" s="991">
        <f t="shared" si="63"/>
        <v>43133</v>
      </c>
      <c r="X138" s="991">
        <f t="shared" si="63"/>
        <v>43134</v>
      </c>
      <c r="Y138" s="991">
        <f t="shared" si="63"/>
        <v>43134</v>
      </c>
      <c r="Z138" s="991">
        <f t="shared" si="63"/>
        <v>43135</v>
      </c>
      <c r="AA138" s="991">
        <f t="shared" si="63"/>
        <v>43136</v>
      </c>
      <c r="AB138" s="991">
        <f t="shared" si="63"/>
        <v>43137</v>
      </c>
      <c r="AC138" s="991">
        <f t="shared" si="66"/>
        <v>43141</v>
      </c>
      <c r="AD138" s="991">
        <f t="shared" si="66"/>
        <v>43141</v>
      </c>
      <c r="AE138" s="991">
        <f t="shared" si="66"/>
        <v>43146</v>
      </c>
      <c r="AF138" s="991">
        <f t="shared" si="66"/>
        <v>43147</v>
      </c>
      <c r="AG138" s="991">
        <f t="shared" si="66"/>
        <v>43156</v>
      </c>
      <c r="AH138" s="991">
        <f t="shared" si="66"/>
        <v>43157</v>
      </c>
      <c r="AI138" s="941"/>
      <c r="AK138" s="498"/>
      <c r="AL138" s="498"/>
    </row>
    <row r="139" spans="1:38" ht="15.75" thickBot="1">
      <c r="A139" s="947">
        <v>4</v>
      </c>
      <c r="B139" s="915" t="str">
        <f t="shared" si="67"/>
        <v>EVER UNIQUE</v>
      </c>
      <c r="C139" s="865" t="str">
        <f>C133</f>
        <v>EMC</v>
      </c>
      <c r="D139" s="914" t="s">
        <v>225</v>
      </c>
      <c r="E139" s="864">
        <f t="shared" si="64"/>
        <v>166</v>
      </c>
      <c r="F139" s="864" t="s">
        <v>47</v>
      </c>
      <c r="G139" s="864">
        <f t="shared" si="65"/>
        <v>166</v>
      </c>
      <c r="H139" s="929" t="s">
        <v>48</v>
      </c>
      <c r="I139" s="864">
        <f>I133+1</f>
        <v>166</v>
      </c>
      <c r="J139" s="865" t="s">
        <v>47</v>
      </c>
      <c r="K139" s="844">
        <f>K133+1</f>
        <v>166</v>
      </c>
      <c r="L139" s="914" t="s">
        <v>48</v>
      </c>
      <c r="M139" s="991">
        <f t="shared" si="63"/>
        <v>43121</v>
      </c>
      <c r="N139" s="991">
        <f t="shared" si="63"/>
        <v>43122</v>
      </c>
      <c r="O139" s="991">
        <f t="shared" si="63"/>
        <v>43123</v>
      </c>
      <c r="P139" s="991">
        <f t="shared" si="63"/>
        <v>43124</v>
      </c>
      <c r="Q139" s="991">
        <f t="shared" si="63"/>
        <v>43125</v>
      </c>
      <c r="R139" s="991">
        <f t="shared" si="63"/>
        <v>43125</v>
      </c>
      <c r="S139" s="5044" t="s">
        <v>193</v>
      </c>
      <c r="T139" s="5045"/>
      <c r="U139" s="991">
        <f t="shared" si="63"/>
        <v>43132</v>
      </c>
      <c r="V139" s="991">
        <f t="shared" si="63"/>
        <v>43133</v>
      </c>
      <c r="W139" s="991">
        <f t="shared" si="63"/>
        <v>43140</v>
      </c>
      <c r="X139" s="991">
        <f t="shared" si="63"/>
        <v>43141</v>
      </c>
      <c r="Y139" s="991">
        <f t="shared" si="63"/>
        <v>43141</v>
      </c>
      <c r="Z139" s="991">
        <f t="shared" si="63"/>
        <v>43142</v>
      </c>
      <c r="AA139" s="991">
        <f t="shared" si="63"/>
        <v>43143</v>
      </c>
      <c r="AB139" s="991">
        <f t="shared" si="63"/>
        <v>43144</v>
      </c>
      <c r="AC139" s="991">
        <f t="shared" si="66"/>
        <v>43148</v>
      </c>
      <c r="AD139" s="991">
        <f t="shared" si="66"/>
        <v>43148</v>
      </c>
      <c r="AE139" s="991">
        <f t="shared" si="66"/>
        <v>43153</v>
      </c>
      <c r="AF139" s="991">
        <f t="shared" si="66"/>
        <v>43154</v>
      </c>
      <c r="AG139" s="991">
        <f t="shared" si="66"/>
        <v>43163</v>
      </c>
      <c r="AH139" s="991">
        <f t="shared" si="66"/>
        <v>43164</v>
      </c>
    </row>
    <row r="140" spans="1:38" ht="15.75" thickBot="1">
      <c r="A140" s="2091">
        <v>5</v>
      </c>
      <c r="B140" s="2085" t="str">
        <f t="shared" si="67"/>
        <v>ZANTE</v>
      </c>
      <c r="C140" s="2086" t="s">
        <v>98</v>
      </c>
      <c r="D140" s="2087" t="str">
        <f>D134</f>
        <v>QT8</v>
      </c>
      <c r="E140" s="2088">
        <f t="shared" si="64"/>
        <v>9</v>
      </c>
      <c r="F140" s="2089" t="s">
        <v>47</v>
      </c>
      <c r="G140" s="2089">
        <f t="shared" si="65"/>
        <v>9</v>
      </c>
      <c r="H140" s="2090" t="s">
        <v>48</v>
      </c>
      <c r="I140" s="2088">
        <f>I134+1</f>
        <v>109</v>
      </c>
      <c r="J140" s="2089" t="s">
        <v>47</v>
      </c>
      <c r="K140" s="2089">
        <f>K134+1</f>
        <v>109</v>
      </c>
      <c r="L140" s="2090" t="s">
        <v>48</v>
      </c>
      <c r="M140" s="991">
        <f t="shared" si="63"/>
        <v>43128</v>
      </c>
      <c r="N140" s="991">
        <f t="shared" si="63"/>
        <v>43129</v>
      </c>
      <c r="O140" s="991">
        <f t="shared" si="63"/>
        <v>43130</v>
      </c>
      <c r="P140" s="991">
        <f t="shared" si="63"/>
        <v>43131</v>
      </c>
      <c r="Q140" s="991">
        <f t="shared" si="63"/>
        <v>43132</v>
      </c>
      <c r="R140" s="991">
        <f t="shared" si="63"/>
        <v>43132</v>
      </c>
      <c r="S140" s="991">
        <f>S138+14</f>
        <v>43138</v>
      </c>
      <c r="T140" s="991">
        <f>T138+14</f>
        <v>43138</v>
      </c>
      <c r="U140" s="5044" t="s">
        <v>193</v>
      </c>
      <c r="V140" s="5045"/>
      <c r="W140" s="991">
        <f t="shared" si="63"/>
        <v>43147</v>
      </c>
      <c r="X140" s="991">
        <f t="shared" si="63"/>
        <v>43148</v>
      </c>
      <c r="Y140" s="991">
        <f t="shared" si="63"/>
        <v>43148</v>
      </c>
      <c r="Z140" s="991">
        <f t="shared" si="63"/>
        <v>43149</v>
      </c>
      <c r="AA140" s="991">
        <f t="shared" si="63"/>
        <v>43150</v>
      </c>
      <c r="AB140" s="991">
        <f t="shared" si="63"/>
        <v>43151</v>
      </c>
      <c r="AC140" s="991">
        <f t="shared" si="66"/>
        <v>43155</v>
      </c>
      <c r="AD140" s="991">
        <f t="shared" si="66"/>
        <v>43155</v>
      </c>
      <c r="AE140" s="991">
        <f t="shared" si="66"/>
        <v>43160</v>
      </c>
      <c r="AF140" s="991">
        <f t="shared" si="66"/>
        <v>43161</v>
      </c>
      <c r="AG140" s="991">
        <f t="shared" si="66"/>
        <v>43170</v>
      </c>
      <c r="AH140" s="991">
        <f t="shared" si="66"/>
        <v>43171</v>
      </c>
    </row>
    <row r="141" spans="1:38" ht="15.75" thickBot="1">
      <c r="A141" s="2091">
        <v>6</v>
      </c>
      <c r="B141" s="2085" t="str">
        <f t="shared" si="67"/>
        <v>LOS ANGELES TRADER</v>
      </c>
      <c r="C141" s="2086" t="s">
        <v>96</v>
      </c>
      <c r="D141" s="2087" t="str">
        <f>D135</f>
        <v>N75</v>
      </c>
      <c r="E141" s="2088">
        <f t="shared" si="64"/>
        <v>6</v>
      </c>
      <c r="F141" s="2089" t="s">
        <v>47</v>
      </c>
      <c r="G141" s="2089">
        <f t="shared" si="65"/>
        <v>6</v>
      </c>
      <c r="H141" s="2090" t="s">
        <v>48</v>
      </c>
      <c r="I141" s="2088" t="s">
        <v>47</v>
      </c>
      <c r="J141" s="2089">
        <f>J135+1</f>
        <v>3</v>
      </c>
      <c r="K141" s="2089" t="s">
        <v>48</v>
      </c>
      <c r="L141" s="2090">
        <f>L135+1</f>
        <v>3</v>
      </c>
      <c r="M141" s="991">
        <f t="shared" si="63"/>
        <v>43135</v>
      </c>
      <c r="N141" s="991">
        <f t="shared" si="63"/>
        <v>43136</v>
      </c>
      <c r="O141" s="991">
        <f t="shared" si="63"/>
        <v>43137</v>
      </c>
      <c r="P141" s="991">
        <f t="shared" si="63"/>
        <v>43138</v>
      </c>
      <c r="Q141" s="991">
        <f t="shared" si="63"/>
        <v>43139</v>
      </c>
      <c r="R141" s="991">
        <f t="shared" si="63"/>
        <v>43139</v>
      </c>
      <c r="S141" s="991">
        <f t="shared" si="63"/>
        <v>43145</v>
      </c>
      <c r="T141" s="991">
        <f t="shared" si="63"/>
        <v>43145</v>
      </c>
      <c r="U141" s="991">
        <f>U139+14</f>
        <v>43146</v>
      </c>
      <c r="V141" s="991">
        <f>V139+14</f>
        <v>43147</v>
      </c>
      <c r="W141" s="991">
        <f t="shared" si="63"/>
        <v>43154</v>
      </c>
      <c r="X141" s="991">
        <f t="shared" si="63"/>
        <v>43155</v>
      </c>
      <c r="Y141" s="991">
        <f t="shared" si="63"/>
        <v>43155</v>
      </c>
      <c r="Z141" s="991">
        <f t="shared" si="63"/>
        <v>43156</v>
      </c>
      <c r="AA141" s="991">
        <f t="shared" si="63"/>
        <v>43157</v>
      </c>
      <c r="AB141" s="991">
        <f t="shared" si="63"/>
        <v>43158</v>
      </c>
      <c r="AC141" s="991">
        <f t="shared" si="66"/>
        <v>43162</v>
      </c>
      <c r="AD141" s="991">
        <f t="shared" si="66"/>
        <v>43162</v>
      </c>
      <c r="AE141" s="991">
        <f t="shared" si="66"/>
        <v>43167</v>
      </c>
      <c r="AF141" s="991">
        <f t="shared" si="66"/>
        <v>43168</v>
      </c>
      <c r="AG141" s="991">
        <f t="shared" si="66"/>
        <v>43177</v>
      </c>
      <c r="AH141" s="991">
        <f t="shared" si="66"/>
        <v>43178</v>
      </c>
    </row>
    <row r="142" spans="1:38" ht="15.75" thickBot="1">
      <c r="A142" s="2092">
        <v>7</v>
      </c>
      <c r="B142" s="2085" t="str">
        <f t="shared" si="67"/>
        <v>XIN CHANG SHU</v>
      </c>
      <c r="C142" s="2085" t="s">
        <v>357</v>
      </c>
      <c r="D142" s="2087" t="str">
        <f>D136</f>
        <v>QM3</v>
      </c>
      <c r="E142" s="2088">
        <f t="shared" si="64"/>
        <v>32</v>
      </c>
      <c r="F142" s="2085" t="s">
        <v>47</v>
      </c>
      <c r="G142" s="2088">
        <f t="shared" si="65"/>
        <v>32</v>
      </c>
      <c r="H142" s="2090" t="s">
        <v>48</v>
      </c>
      <c r="I142" s="2089">
        <f>I136+1</f>
        <v>206</v>
      </c>
      <c r="J142" s="2089" t="s">
        <v>47</v>
      </c>
      <c r="K142" s="2089">
        <f>K136+1</f>
        <v>206</v>
      </c>
      <c r="L142" s="2090" t="s">
        <v>48</v>
      </c>
      <c r="M142" s="991">
        <f t="shared" si="63"/>
        <v>43142</v>
      </c>
      <c r="N142" s="991">
        <f t="shared" si="63"/>
        <v>43143</v>
      </c>
      <c r="O142" s="991">
        <f t="shared" si="63"/>
        <v>43144</v>
      </c>
      <c r="P142" s="991">
        <f t="shared" si="63"/>
        <v>43145</v>
      </c>
      <c r="Q142" s="991">
        <f t="shared" si="63"/>
        <v>43146</v>
      </c>
      <c r="R142" s="991">
        <f t="shared" si="63"/>
        <v>43146</v>
      </c>
      <c r="S142" s="991">
        <f t="shared" si="63"/>
        <v>43152</v>
      </c>
      <c r="T142" s="991">
        <f t="shared" si="63"/>
        <v>43152</v>
      </c>
      <c r="U142" s="991">
        <f t="shared" si="63"/>
        <v>43153</v>
      </c>
      <c r="V142" s="991">
        <f t="shared" si="63"/>
        <v>43154</v>
      </c>
      <c r="W142" s="991">
        <f t="shared" si="63"/>
        <v>43161</v>
      </c>
      <c r="X142" s="991">
        <f t="shared" si="63"/>
        <v>43162</v>
      </c>
      <c r="Y142" s="991">
        <f t="shared" si="63"/>
        <v>43162</v>
      </c>
      <c r="Z142" s="991">
        <f t="shared" si="63"/>
        <v>43163</v>
      </c>
      <c r="AA142" s="991">
        <f t="shared" si="63"/>
        <v>43164</v>
      </c>
      <c r="AB142" s="991">
        <f t="shared" si="63"/>
        <v>43165</v>
      </c>
      <c r="AC142" s="991">
        <f t="shared" si="66"/>
        <v>43169</v>
      </c>
      <c r="AD142" s="991">
        <f t="shared" si="66"/>
        <v>43169</v>
      </c>
      <c r="AE142" s="991">
        <f t="shared" si="66"/>
        <v>43174</v>
      </c>
      <c r="AF142" s="991">
        <f t="shared" si="66"/>
        <v>43175</v>
      </c>
      <c r="AG142" s="991">
        <f t="shared" si="66"/>
        <v>43184</v>
      </c>
      <c r="AH142" s="991">
        <f t="shared" si="66"/>
        <v>43185</v>
      </c>
    </row>
    <row r="143" spans="1:38" ht="15.75" thickBot="1">
      <c r="A143" s="965">
        <v>8</v>
      </c>
      <c r="B143" s="2085" t="str">
        <f t="shared" si="67"/>
        <v>TALASSA</v>
      </c>
      <c r="C143" s="2085" t="s">
        <v>98</v>
      </c>
      <c r="D143" s="2087" t="str">
        <f>D137</f>
        <v>Q48</v>
      </c>
      <c r="E143" s="2088">
        <f t="shared" si="64"/>
        <v>7</v>
      </c>
      <c r="F143" s="2085" t="s">
        <v>47</v>
      </c>
      <c r="G143" s="2088">
        <f t="shared" si="65"/>
        <v>7</v>
      </c>
      <c r="H143" s="2090" t="s">
        <v>48</v>
      </c>
      <c r="I143" s="2089">
        <f>I137+1</f>
        <v>42</v>
      </c>
      <c r="J143" s="2089" t="s">
        <v>47</v>
      </c>
      <c r="K143" s="2089">
        <f>K137+1</f>
        <v>42</v>
      </c>
      <c r="L143" s="2090" t="s">
        <v>48</v>
      </c>
      <c r="M143" s="991">
        <f t="shared" si="63"/>
        <v>43149</v>
      </c>
      <c r="N143" s="991">
        <f t="shared" si="63"/>
        <v>43150</v>
      </c>
      <c r="O143" s="991">
        <f t="shared" si="63"/>
        <v>43151</v>
      </c>
      <c r="P143" s="991">
        <f t="shared" si="63"/>
        <v>43152</v>
      </c>
      <c r="Q143" s="991">
        <f t="shared" si="63"/>
        <v>43153</v>
      </c>
      <c r="R143" s="991">
        <f t="shared" si="63"/>
        <v>43153</v>
      </c>
      <c r="S143" s="991">
        <f t="shared" si="63"/>
        <v>43159</v>
      </c>
      <c r="T143" s="991">
        <f t="shared" si="63"/>
        <v>43159</v>
      </c>
      <c r="U143" s="991">
        <f t="shared" si="63"/>
        <v>43160</v>
      </c>
      <c r="V143" s="991">
        <f t="shared" si="63"/>
        <v>43161</v>
      </c>
      <c r="W143" s="991">
        <f t="shared" si="63"/>
        <v>43168</v>
      </c>
      <c r="X143" s="991">
        <f t="shared" si="63"/>
        <v>43169</v>
      </c>
      <c r="Y143" s="991">
        <f t="shared" si="63"/>
        <v>43169</v>
      </c>
      <c r="Z143" s="991">
        <f t="shared" si="63"/>
        <v>43170</v>
      </c>
      <c r="AA143" s="991">
        <f t="shared" si="63"/>
        <v>43171</v>
      </c>
      <c r="AB143" s="991">
        <f t="shared" si="63"/>
        <v>43172</v>
      </c>
      <c r="AC143" s="991">
        <f t="shared" si="66"/>
        <v>43176</v>
      </c>
      <c r="AD143" s="991">
        <f t="shared" si="66"/>
        <v>43176</v>
      </c>
      <c r="AE143" s="991">
        <f t="shared" si="66"/>
        <v>43181</v>
      </c>
      <c r="AF143" s="991">
        <f t="shared" si="66"/>
        <v>43182</v>
      </c>
      <c r="AG143" s="991">
        <f t="shared" si="66"/>
        <v>43191</v>
      </c>
      <c r="AH143" s="991">
        <f t="shared" si="66"/>
        <v>43192</v>
      </c>
    </row>
    <row r="144" spans="1:38" ht="15.75" thickBot="1">
      <c r="A144" s="960">
        <v>9</v>
      </c>
      <c r="B144" s="5046" t="s">
        <v>82</v>
      </c>
      <c r="C144" s="5047"/>
      <c r="D144" s="5047"/>
      <c r="E144" s="5047"/>
      <c r="F144" s="5047"/>
      <c r="G144" s="5047"/>
      <c r="H144" s="5047"/>
      <c r="I144" s="5047"/>
      <c r="J144" s="5047"/>
      <c r="K144" s="5047"/>
      <c r="L144" s="5048"/>
      <c r="M144" s="5044" t="s">
        <v>82</v>
      </c>
      <c r="N144" s="5049"/>
      <c r="O144" s="5049"/>
      <c r="P144" s="5049"/>
      <c r="Q144" s="5049"/>
      <c r="R144" s="5049"/>
      <c r="S144" s="5049"/>
      <c r="T144" s="5049"/>
      <c r="U144" s="5049"/>
      <c r="V144" s="5049"/>
      <c r="W144" s="5049"/>
      <c r="X144" s="5049"/>
      <c r="Y144" s="5049"/>
      <c r="Z144" s="5049"/>
      <c r="AA144" s="5049"/>
      <c r="AB144" s="5049"/>
      <c r="AC144" s="5049"/>
      <c r="AD144" s="5049"/>
      <c r="AE144" s="5049"/>
      <c r="AF144" s="5049"/>
      <c r="AG144" s="5049"/>
      <c r="AH144" s="5050"/>
    </row>
    <row r="145" spans="1:36" ht="15.75" thickBot="1">
      <c r="A145" s="947">
        <v>10</v>
      </c>
      <c r="B145" s="996" t="s">
        <v>2490</v>
      </c>
      <c r="C145" s="997" t="s">
        <v>165</v>
      </c>
      <c r="D145" s="998" t="s">
        <v>2491</v>
      </c>
      <c r="E145" s="999">
        <v>171</v>
      </c>
      <c r="F145" s="999" t="s">
        <v>47</v>
      </c>
      <c r="G145" s="999">
        <v>171</v>
      </c>
      <c r="H145" s="1000" t="s">
        <v>48</v>
      </c>
      <c r="I145" s="999">
        <v>171</v>
      </c>
      <c r="J145" s="997" t="s">
        <v>47</v>
      </c>
      <c r="K145" s="902">
        <v>171</v>
      </c>
      <c r="L145" s="998" t="s">
        <v>48</v>
      </c>
      <c r="M145" s="995">
        <v>43163</v>
      </c>
      <c r="N145" s="991">
        <v>43164</v>
      </c>
      <c r="O145" s="991">
        <v>43165</v>
      </c>
      <c r="P145" s="991">
        <v>43166</v>
      </c>
      <c r="Q145" s="991">
        <v>43167</v>
      </c>
      <c r="R145" s="991">
        <v>43167</v>
      </c>
      <c r="S145" s="991">
        <v>43173</v>
      </c>
      <c r="T145" s="991">
        <v>43173</v>
      </c>
      <c r="U145" s="991">
        <v>43174</v>
      </c>
      <c r="V145" s="991">
        <v>43175</v>
      </c>
      <c r="W145" s="991">
        <v>43182</v>
      </c>
      <c r="X145" s="991">
        <v>43183</v>
      </c>
      <c r="Y145" s="991">
        <v>43183</v>
      </c>
      <c r="Z145" s="991">
        <v>43184</v>
      </c>
      <c r="AA145" s="991">
        <v>43185</v>
      </c>
      <c r="AB145" s="991">
        <v>43186</v>
      </c>
      <c r="AC145" s="991">
        <v>43190</v>
      </c>
      <c r="AD145" s="991">
        <v>43190</v>
      </c>
      <c r="AE145" s="991">
        <v>43195</v>
      </c>
      <c r="AF145" s="991">
        <v>43196</v>
      </c>
      <c r="AG145" s="991">
        <v>43205</v>
      </c>
      <c r="AH145" s="867">
        <v>43206</v>
      </c>
    </row>
    <row r="146" spans="1:36" ht="15.75" thickBot="1">
      <c r="A146" s="952">
        <v>11</v>
      </c>
      <c r="B146" s="792" t="s">
        <v>761</v>
      </c>
      <c r="C146" s="2901" t="s">
        <v>98</v>
      </c>
      <c r="D146" s="2902" t="s">
        <v>762</v>
      </c>
      <c r="E146" s="848">
        <v>10</v>
      </c>
      <c r="F146" s="843" t="s">
        <v>47</v>
      </c>
      <c r="G146" s="843">
        <v>10</v>
      </c>
      <c r="H146" s="920" t="s">
        <v>48</v>
      </c>
      <c r="I146" s="848">
        <v>110</v>
      </c>
      <c r="J146" s="843" t="s">
        <v>47</v>
      </c>
      <c r="K146" s="843">
        <v>110</v>
      </c>
      <c r="L146" s="920" t="s">
        <v>48</v>
      </c>
      <c r="M146" s="991">
        <f t="shared" ref="M146:AH160" si="68">M145+7</f>
        <v>43170</v>
      </c>
      <c r="N146" s="991">
        <f t="shared" si="68"/>
        <v>43171</v>
      </c>
      <c r="O146" s="991">
        <f t="shared" si="68"/>
        <v>43172</v>
      </c>
      <c r="P146" s="991">
        <f t="shared" si="68"/>
        <v>43173</v>
      </c>
      <c r="Q146" s="991">
        <f t="shared" si="68"/>
        <v>43174</v>
      </c>
      <c r="R146" s="991">
        <f t="shared" si="68"/>
        <v>43174</v>
      </c>
      <c r="S146" s="991">
        <f t="shared" si="68"/>
        <v>43180</v>
      </c>
      <c r="T146" s="991">
        <f t="shared" si="68"/>
        <v>43180</v>
      </c>
      <c r="U146" s="991">
        <f t="shared" si="68"/>
        <v>43181</v>
      </c>
      <c r="V146" s="991">
        <f t="shared" si="68"/>
        <v>43182</v>
      </c>
      <c r="W146" s="991">
        <f t="shared" si="68"/>
        <v>43189</v>
      </c>
      <c r="X146" s="991">
        <f t="shared" si="68"/>
        <v>43190</v>
      </c>
      <c r="Y146" s="991">
        <f t="shared" si="68"/>
        <v>43190</v>
      </c>
      <c r="Z146" s="991">
        <f t="shared" si="68"/>
        <v>43191</v>
      </c>
      <c r="AA146" s="991">
        <f t="shared" si="68"/>
        <v>43192</v>
      </c>
      <c r="AB146" s="991">
        <f t="shared" si="68"/>
        <v>43193</v>
      </c>
      <c r="AC146" s="991">
        <f t="shared" si="68"/>
        <v>43197</v>
      </c>
      <c r="AD146" s="991">
        <f t="shared" si="68"/>
        <v>43197</v>
      </c>
      <c r="AE146" s="991">
        <f t="shared" si="68"/>
        <v>43202</v>
      </c>
      <c r="AF146" s="991">
        <f t="shared" si="68"/>
        <v>43203</v>
      </c>
      <c r="AG146" s="991">
        <f t="shared" si="68"/>
        <v>43212</v>
      </c>
      <c r="AH146" s="867">
        <f t="shared" si="68"/>
        <v>43213</v>
      </c>
    </row>
    <row r="147" spans="1:36" ht="15.75" thickBot="1">
      <c r="A147" s="952">
        <v>12</v>
      </c>
      <c r="B147" s="792" t="s">
        <v>1217</v>
      </c>
      <c r="C147" s="2901" t="s">
        <v>96</v>
      </c>
      <c r="D147" s="2902" t="s">
        <v>1218</v>
      </c>
      <c r="E147" s="848">
        <v>7</v>
      </c>
      <c r="F147" s="843" t="s">
        <v>47</v>
      </c>
      <c r="G147" s="843">
        <v>7</v>
      </c>
      <c r="H147" s="920" t="s">
        <v>48</v>
      </c>
      <c r="I147" s="848" t="s">
        <v>47</v>
      </c>
      <c r="J147" s="843">
        <v>4</v>
      </c>
      <c r="K147" s="843" t="s">
        <v>48</v>
      </c>
      <c r="L147" s="920">
        <v>4</v>
      </c>
      <c r="M147" s="991">
        <f t="shared" si="68"/>
        <v>43177</v>
      </c>
      <c r="N147" s="991">
        <f t="shared" si="68"/>
        <v>43178</v>
      </c>
      <c r="O147" s="991">
        <f t="shared" si="68"/>
        <v>43179</v>
      </c>
      <c r="P147" s="991">
        <f t="shared" si="68"/>
        <v>43180</v>
      </c>
      <c r="Q147" s="991">
        <f t="shared" si="68"/>
        <v>43181</v>
      </c>
      <c r="R147" s="991">
        <f t="shared" si="68"/>
        <v>43181</v>
      </c>
      <c r="S147" s="991">
        <f t="shared" si="68"/>
        <v>43187</v>
      </c>
      <c r="T147" s="991">
        <f t="shared" si="68"/>
        <v>43187</v>
      </c>
      <c r="U147" s="991">
        <f t="shared" si="68"/>
        <v>43188</v>
      </c>
      <c r="V147" s="991">
        <f t="shared" si="68"/>
        <v>43189</v>
      </c>
      <c r="W147" s="991">
        <f t="shared" si="68"/>
        <v>43196</v>
      </c>
      <c r="X147" s="991">
        <f t="shared" si="68"/>
        <v>43197</v>
      </c>
      <c r="Y147" s="991">
        <f t="shared" si="68"/>
        <v>43197</v>
      </c>
      <c r="Z147" s="991">
        <f t="shared" si="68"/>
        <v>43198</v>
      </c>
      <c r="AA147" s="991">
        <f t="shared" si="68"/>
        <v>43199</v>
      </c>
      <c r="AB147" s="991">
        <f t="shared" si="68"/>
        <v>43200</v>
      </c>
      <c r="AC147" s="991">
        <f t="shared" si="68"/>
        <v>43204</v>
      </c>
      <c r="AD147" s="991">
        <f t="shared" si="68"/>
        <v>43204</v>
      </c>
      <c r="AE147" s="991">
        <f t="shared" si="68"/>
        <v>43209</v>
      </c>
      <c r="AF147" s="991">
        <f t="shared" si="68"/>
        <v>43210</v>
      </c>
      <c r="AG147" s="991">
        <f t="shared" si="68"/>
        <v>43219</v>
      </c>
      <c r="AH147" s="867">
        <f t="shared" si="68"/>
        <v>43220</v>
      </c>
    </row>
    <row r="148" spans="1:36" ht="15.75" thickBot="1">
      <c r="A148" s="2903">
        <v>13</v>
      </c>
      <c r="B148" s="2904" t="s">
        <v>1675</v>
      </c>
      <c r="C148" s="2904" t="s">
        <v>357</v>
      </c>
      <c r="D148" s="2905" t="s">
        <v>1676</v>
      </c>
      <c r="E148" s="898">
        <v>33</v>
      </c>
      <c r="F148" s="2904" t="s">
        <v>47</v>
      </c>
      <c r="G148" s="898">
        <v>33</v>
      </c>
      <c r="H148" s="938" t="s">
        <v>48</v>
      </c>
      <c r="I148" s="897">
        <v>207</v>
      </c>
      <c r="J148" s="897" t="s">
        <v>47</v>
      </c>
      <c r="K148" s="897">
        <v>207</v>
      </c>
      <c r="L148" s="938" t="s">
        <v>48</v>
      </c>
      <c r="M148" s="991">
        <f t="shared" si="68"/>
        <v>43184</v>
      </c>
      <c r="N148" s="991">
        <f t="shared" si="68"/>
        <v>43185</v>
      </c>
      <c r="O148" s="991">
        <f t="shared" si="68"/>
        <v>43186</v>
      </c>
      <c r="P148" s="991">
        <f t="shared" si="68"/>
        <v>43187</v>
      </c>
      <c r="Q148" s="995">
        <f t="shared" si="68"/>
        <v>43188</v>
      </c>
      <c r="R148" s="995">
        <f t="shared" si="68"/>
        <v>43188</v>
      </c>
      <c r="S148" s="5041" t="s">
        <v>2841</v>
      </c>
      <c r="T148" s="5042"/>
      <c r="U148" s="5042"/>
      <c r="V148" s="5042"/>
      <c r="W148" s="5042"/>
      <c r="X148" s="5042"/>
      <c r="Y148" s="5042"/>
      <c r="Z148" s="5042"/>
      <c r="AA148" s="5042"/>
      <c r="AB148" s="5042"/>
      <c r="AC148" s="5042"/>
      <c r="AD148" s="5042"/>
      <c r="AE148" s="5042"/>
      <c r="AF148" s="5042"/>
      <c r="AG148" s="5042"/>
      <c r="AH148" s="5043"/>
    </row>
    <row r="149" spans="1:36" ht="15.75" thickBot="1">
      <c r="A149" s="965">
        <v>13</v>
      </c>
      <c r="B149" s="2904" t="s">
        <v>2842</v>
      </c>
      <c r="C149" s="2904" t="s">
        <v>357</v>
      </c>
      <c r="D149" s="2905" t="s">
        <v>2843</v>
      </c>
      <c r="E149" s="898">
        <v>55</v>
      </c>
      <c r="F149" s="2904" t="s">
        <v>47</v>
      </c>
      <c r="G149" s="898">
        <v>55</v>
      </c>
      <c r="H149" s="938" t="s">
        <v>48</v>
      </c>
      <c r="I149" s="897">
        <v>55</v>
      </c>
      <c r="J149" s="897" t="s">
        <v>47</v>
      </c>
      <c r="K149" s="897">
        <v>55</v>
      </c>
      <c r="L149" s="938" t="s">
        <v>48</v>
      </c>
      <c r="M149" s="5041" t="s">
        <v>2844</v>
      </c>
      <c r="N149" s="5042"/>
      <c r="O149" s="5042"/>
      <c r="P149" s="5043"/>
      <c r="Q149" s="995">
        <f>Q147+7</f>
        <v>43188</v>
      </c>
      <c r="R149" s="995">
        <f>R147+7</f>
        <v>43188</v>
      </c>
      <c r="S149" s="991">
        <f>S147+7</f>
        <v>43194</v>
      </c>
      <c r="T149" s="991">
        <f t="shared" ref="T149:AH149" si="69">T147+7</f>
        <v>43194</v>
      </c>
      <c r="U149" s="991">
        <f t="shared" si="69"/>
        <v>43195</v>
      </c>
      <c r="V149" s="991">
        <f t="shared" si="69"/>
        <v>43196</v>
      </c>
      <c r="W149" s="991">
        <f t="shared" si="69"/>
        <v>43203</v>
      </c>
      <c r="X149" s="991">
        <f t="shared" si="69"/>
        <v>43204</v>
      </c>
      <c r="Y149" s="991">
        <f t="shared" si="69"/>
        <v>43204</v>
      </c>
      <c r="Z149" s="991">
        <f t="shared" si="69"/>
        <v>43205</v>
      </c>
      <c r="AA149" s="991">
        <f t="shared" si="69"/>
        <v>43206</v>
      </c>
      <c r="AB149" s="991">
        <f t="shared" si="69"/>
        <v>43207</v>
      </c>
      <c r="AC149" s="991">
        <f t="shared" si="69"/>
        <v>43211</v>
      </c>
      <c r="AD149" s="991">
        <f t="shared" si="69"/>
        <v>43211</v>
      </c>
      <c r="AE149" s="991">
        <f t="shared" si="69"/>
        <v>43216</v>
      </c>
      <c r="AF149" s="991">
        <f t="shared" si="69"/>
        <v>43217</v>
      </c>
      <c r="AG149" s="991">
        <f t="shared" si="69"/>
        <v>43226</v>
      </c>
      <c r="AH149" s="867">
        <f t="shared" si="69"/>
        <v>43227</v>
      </c>
    </row>
    <row r="150" spans="1:36" ht="15.75" thickBot="1">
      <c r="A150" s="2903">
        <v>14</v>
      </c>
      <c r="B150" s="792" t="s">
        <v>1036</v>
      </c>
      <c r="C150" s="792" t="s">
        <v>98</v>
      </c>
      <c r="D150" s="2902" t="s">
        <v>1037</v>
      </c>
      <c r="E150" s="848">
        <v>8</v>
      </c>
      <c r="F150" s="792" t="s">
        <v>47</v>
      </c>
      <c r="G150" s="848">
        <v>8</v>
      </c>
      <c r="H150" s="920" t="s">
        <v>48</v>
      </c>
      <c r="I150" s="843">
        <v>43</v>
      </c>
      <c r="J150" s="843" t="s">
        <v>47</v>
      </c>
      <c r="K150" s="843">
        <v>43</v>
      </c>
      <c r="L150" s="920" t="s">
        <v>48</v>
      </c>
      <c r="M150" s="991">
        <f>M147+14</f>
        <v>43191</v>
      </c>
      <c r="N150" s="991">
        <f t="shared" ref="N150:AH150" si="70">N147+14</f>
        <v>43192</v>
      </c>
      <c r="O150" s="991">
        <f t="shared" si="70"/>
        <v>43193</v>
      </c>
      <c r="P150" s="991">
        <f t="shared" si="70"/>
        <v>43194</v>
      </c>
      <c r="Q150" s="991">
        <f t="shared" si="70"/>
        <v>43195</v>
      </c>
      <c r="R150" s="991">
        <f t="shared" si="70"/>
        <v>43195</v>
      </c>
      <c r="S150" s="991">
        <f t="shared" si="70"/>
        <v>43201</v>
      </c>
      <c r="T150" s="991">
        <f t="shared" si="70"/>
        <v>43201</v>
      </c>
      <c r="U150" s="991">
        <f t="shared" si="70"/>
        <v>43202</v>
      </c>
      <c r="V150" s="991">
        <f t="shared" si="70"/>
        <v>43203</v>
      </c>
      <c r="W150" s="991">
        <f t="shared" si="70"/>
        <v>43210</v>
      </c>
      <c r="X150" s="991">
        <f t="shared" si="70"/>
        <v>43211</v>
      </c>
      <c r="Y150" s="991">
        <f t="shared" si="70"/>
        <v>43211</v>
      </c>
      <c r="Z150" s="991">
        <f t="shared" si="70"/>
        <v>43212</v>
      </c>
      <c r="AA150" s="991">
        <f t="shared" si="70"/>
        <v>43213</v>
      </c>
      <c r="AB150" s="991">
        <f t="shared" si="70"/>
        <v>43214</v>
      </c>
      <c r="AC150" s="991">
        <f t="shared" si="70"/>
        <v>43218</v>
      </c>
      <c r="AD150" s="991">
        <f t="shared" si="70"/>
        <v>43218</v>
      </c>
      <c r="AE150" s="991">
        <f t="shared" si="70"/>
        <v>43223</v>
      </c>
      <c r="AF150" s="991">
        <f t="shared" si="70"/>
        <v>43224</v>
      </c>
      <c r="AG150" s="991">
        <f t="shared" si="70"/>
        <v>43233</v>
      </c>
      <c r="AH150" s="867">
        <f t="shared" si="70"/>
        <v>43234</v>
      </c>
    </row>
    <row r="151" spans="1:36" ht="15.75" thickBot="1">
      <c r="A151" s="2900">
        <v>15</v>
      </c>
      <c r="B151" s="942" t="s">
        <v>2492</v>
      </c>
      <c r="C151" s="924" t="s">
        <v>98</v>
      </c>
      <c r="D151" s="851"/>
      <c r="E151" s="925"/>
      <c r="F151" s="924" t="s">
        <v>47</v>
      </c>
      <c r="G151" s="925">
        <v>1</v>
      </c>
      <c r="H151" s="926" t="s">
        <v>48</v>
      </c>
      <c r="I151" s="854"/>
      <c r="J151" s="854" t="s">
        <v>47</v>
      </c>
      <c r="K151" s="854"/>
      <c r="L151" s="926" t="s">
        <v>48</v>
      </c>
      <c r="M151" s="991">
        <f t="shared" si="68"/>
        <v>43198</v>
      </c>
      <c r="N151" s="991">
        <f t="shared" si="68"/>
        <v>43199</v>
      </c>
      <c r="O151" s="991">
        <f t="shared" si="68"/>
        <v>43200</v>
      </c>
      <c r="P151" s="991">
        <f t="shared" si="68"/>
        <v>43201</v>
      </c>
      <c r="Q151" s="991">
        <f t="shared" si="68"/>
        <v>43202</v>
      </c>
      <c r="R151" s="991">
        <f t="shared" si="68"/>
        <v>43202</v>
      </c>
      <c r="S151" s="991">
        <f t="shared" si="68"/>
        <v>43208</v>
      </c>
      <c r="T151" s="991">
        <f t="shared" si="68"/>
        <v>43208</v>
      </c>
      <c r="U151" s="991">
        <f t="shared" si="68"/>
        <v>43209</v>
      </c>
      <c r="V151" s="991">
        <f t="shared" si="68"/>
        <v>43210</v>
      </c>
      <c r="W151" s="991">
        <f t="shared" si="68"/>
        <v>43217</v>
      </c>
      <c r="X151" s="991">
        <f t="shared" si="68"/>
        <v>43218</v>
      </c>
      <c r="Y151" s="991">
        <f t="shared" si="68"/>
        <v>43218</v>
      </c>
      <c r="Z151" s="991">
        <f t="shared" si="68"/>
        <v>43219</v>
      </c>
      <c r="AA151" s="991">
        <f t="shared" si="68"/>
        <v>43220</v>
      </c>
      <c r="AB151" s="991">
        <f t="shared" si="68"/>
        <v>43221</v>
      </c>
      <c r="AC151" s="991">
        <f t="shared" si="68"/>
        <v>43225</v>
      </c>
      <c r="AD151" s="991">
        <f t="shared" si="68"/>
        <v>43225</v>
      </c>
      <c r="AE151" s="991">
        <f t="shared" si="68"/>
        <v>43230</v>
      </c>
      <c r="AF151" s="991">
        <f t="shared" si="68"/>
        <v>43231</v>
      </c>
      <c r="AG151" s="991">
        <f t="shared" si="68"/>
        <v>43240</v>
      </c>
      <c r="AH151" s="867">
        <f t="shared" si="68"/>
        <v>43241</v>
      </c>
    </row>
    <row r="152" spans="1:36" ht="15.75" thickBot="1">
      <c r="A152" s="947">
        <v>16</v>
      </c>
      <c r="B152" s="915" t="str">
        <f>B145</f>
        <v>EVER UNION</v>
      </c>
      <c r="C152" s="865" t="s">
        <v>165</v>
      </c>
      <c r="D152" s="914" t="str">
        <f>D145</f>
        <v>SBC</v>
      </c>
      <c r="E152" s="864">
        <f>E145+1</f>
        <v>172</v>
      </c>
      <c r="F152" s="864" t="s">
        <v>47</v>
      </c>
      <c r="G152" s="864">
        <f>G145+1</f>
        <v>172</v>
      </c>
      <c r="H152" s="929" t="s">
        <v>48</v>
      </c>
      <c r="I152" s="864">
        <f>I145+1</f>
        <v>172</v>
      </c>
      <c r="J152" s="865" t="s">
        <v>47</v>
      </c>
      <c r="K152" s="844">
        <f>K145+1</f>
        <v>172</v>
      </c>
      <c r="L152" s="914" t="s">
        <v>48</v>
      </c>
      <c r="M152" s="991">
        <f t="shared" si="68"/>
        <v>43205</v>
      </c>
      <c r="N152" s="991">
        <f t="shared" si="68"/>
        <v>43206</v>
      </c>
      <c r="O152" s="991">
        <f t="shared" si="68"/>
        <v>43207</v>
      </c>
      <c r="P152" s="991">
        <f t="shared" si="68"/>
        <v>43208</v>
      </c>
      <c r="Q152" s="991">
        <f t="shared" si="68"/>
        <v>43209</v>
      </c>
      <c r="R152" s="991">
        <f t="shared" si="68"/>
        <v>43209</v>
      </c>
      <c r="S152" s="991">
        <f t="shared" si="68"/>
        <v>43215</v>
      </c>
      <c r="T152" s="991">
        <f t="shared" si="68"/>
        <v>43215</v>
      </c>
      <c r="U152" s="991">
        <f t="shared" si="68"/>
        <v>43216</v>
      </c>
      <c r="V152" s="991">
        <f t="shared" si="68"/>
        <v>43217</v>
      </c>
      <c r="W152" s="991">
        <f t="shared" si="68"/>
        <v>43224</v>
      </c>
      <c r="X152" s="991">
        <f t="shared" si="68"/>
        <v>43225</v>
      </c>
      <c r="Y152" s="991">
        <f t="shared" si="68"/>
        <v>43225</v>
      </c>
      <c r="Z152" s="991">
        <f t="shared" si="68"/>
        <v>43226</v>
      </c>
      <c r="AA152" s="991">
        <f t="shared" si="68"/>
        <v>43227</v>
      </c>
      <c r="AB152" s="991">
        <f t="shared" si="68"/>
        <v>43228</v>
      </c>
      <c r="AC152" s="991">
        <f t="shared" si="68"/>
        <v>43232</v>
      </c>
      <c r="AD152" s="991">
        <f t="shared" si="68"/>
        <v>43232</v>
      </c>
      <c r="AE152" s="991">
        <f t="shared" si="68"/>
        <v>43237</v>
      </c>
      <c r="AF152" s="991">
        <f t="shared" si="68"/>
        <v>43238</v>
      </c>
      <c r="AG152" s="991">
        <f t="shared" si="68"/>
        <v>43247</v>
      </c>
      <c r="AH152" s="867">
        <f t="shared" si="68"/>
        <v>43248</v>
      </c>
    </row>
    <row r="153" spans="1:36" ht="15.75" thickBot="1">
      <c r="A153" s="952">
        <v>17</v>
      </c>
      <c r="B153" s="792" t="s">
        <v>761</v>
      </c>
      <c r="C153" s="2901" t="s">
        <v>98</v>
      </c>
      <c r="D153" s="2902" t="s">
        <v>762</v>
      </c>
      <c r="E153" s="848">
        <v>11</v>
      </c>
      <c r="F153" s="843" t="s">
        <v>47</v>
      </c>
      <c r="G153" s="843">
        <v>11</v>
      </c>
      <c r="H153" s="920" t="s">
        <v>48</v>
      </c>
      <c r="I153" s="848">
        <v>111</v>
      </c>
      <c r="J153" s="843" t="s">
        <v>47</v>
      </c>
      <c r="K153" s="843">
        <v>111</v>
      </c>
      <c r="L153" s="920" t="s">
        <v>48</v>
      </c>
      <c r="M153" s="991">
        <f t="shared" si="68"/>
        <v>43212</v>
      </c>
      <c r="N153" s="991">
        <f t="shared" si="68"/>
        <v>43213</v>
      </c>
      <c r="O153" s="991">
        <f t="shared" si="68"/>
        <v>43214</v>
      </c>
      <c r="P153" s="991">
        <f t="shared" si="68"/>
        <v>43215</v>
      </c>
      <c r="Q153" s="991">
        <f t="shared" si="68"/>
        <v>43216</v>
      </c>
      <c r="R153" s="991">
        <f t="shared" si="68"/>
        <v>43216</v>
      </c>
      <c r="S153" s="991">
        <f t="shared" si="68"/>
        <v>43222</v>
      </c>
      <c r="T153" s="991">
        <f t="shared" si="68"/>
        <v>43222</v>
      </c>
      <c r="U153" s="991">
        <f t="shared" si="68"/>
        <v>43223</v>
      </c>
      <c r="V153" s="991">
        <f t="shared" si="68"/>
        <v>43224</v>
      </c>
      <c r="W153" s="991">
        <f t="shared" si="68"/>
        <v>43231</v>
      </c>
      <c r="X153" s="991">
        <f t="shared" si="68"/>
        <v>43232</v>
      </c>
      <c r="Y153" s="991">
        <f t="shared" si="68"/>
        <v>43232</v>
      </c>
      <c r="Z153" s="991">
        <f t="shared" si="68"/>
        <v>43233</v>
      </c>
      <c r="AA153" s="991">
        <f t="shared" si="68"/>
        <v>43234</v>
      </c>
      <c r="AB153" s="991">
        <f t="shared" si="68"/>
        <v>43235</v>
      </c>
      <c r="AC153" s="991">
        <f t="shared" si="68"/>
        <v>43239</v>
      </c>
      <c r="AD153" s="991">
        <f t="shared" si="68"/>
        <v>43239</v>
      </c>
      <c r="AE153" s="991">
        <f t="shared" si="68"/>
        <v>43244</v>
      </c>
      <c r="AF153" s="991">
        <f t="shared" si="68"/>
        <v>43245</v>
      </c>
      <c r="AG153" s="991">
        <f t="shared" si="68"/>
        <v>43254</v>
      </c>
      <c r="AH153" s="867">
        <f t="shared" si="68"/>
        <v>43255</v>
      </c>
    </row>
    <row r="154" spans="1:36" ht="15.75" thickBot="1">
      <c r="A154" s="952">
        <v>18</v>
      </c>
      <c r="B154" s="792" t="s">
        <v>1217</v>
      </c>
      <c r="C154" s="2901" t="s">
        <v>96</v>
      </c>
      <c r="D154" s="2902" t="s">
        <v>1218</v>
      </c>
      <c r="E154" s="848">
        <v>8</v>
      </c>
      <c r="F154" s="843" t="s">
        <v>47</v>
      </c>
      <c r="G154" s="843">
        <v>8</v>
      </c>
      <c r="H154" s="920" t="s">
        <v>48</v>
      </c>
      <c r="I154" s="848" t="s">
        <v>47</v>
      </c>
      <c r="J154" s="843">
        <v>5</v>
      </c>
      <c r="K154" s="843" t="s">
        <v>48</v>
      </c>
      <c r="L154" s="920">
        <v>5</v>
      </c>
      <c r="M154" s="991">
        <f t="shared" si="68"/>
        <v>43219</v>
      </c>
      <c r="N154" s="991">
        <f t="shared" si="68"/>
        <v>43220</v>
      </c>
      <c r="O154" s="991">
        <f t="shared" si="68"/>
        <v>43221</v>
      </c>
      <c r="P154" s="991">
        <f t="shared" si="68"/>
        <v>43222</v>
      </c>
      <c r="Q154" s="991">
        <f t="shared" si="68"/>
        <v>43223</v>
      </c>
      <c r="R154" s="991">
        <f t="shared" si="68"/>
        <v>43223</v>
      </c>
      <c r="S154" s="991">
        <f t="shared" si="68"/>
        <v>43229</v>
      </c>
      <c r="T154" s="991">
        <f t="shared" si="68"/>
        <v>43229</v>
      </c>
      <c r="U154" s="991">
        <f t="shared" si="68"/>
        <v>43230</v>
      </c>
      <c r="V154" s="991">
        <f t="shared" si="68"/>
        <v>43231</v>
      </c>
      <c r="W154" s="991">
        <f t="shared" si="68"/>
        <v>43238</v>
      </c>
      <c r="X154" s="991">
        <f t="shared" si="68"/>
        <v>43239</v>
      </c>
      <c r="Y154" s="991">
        <f t="shared" si="68"/>
        <v>43239</v>
      </c>
      <c r="Z154" s="991">
        <f t="shared" si="68"/>
        <v>43240</v>
      </c>
      <c r="AA154" s="991">
        <f t="shared" si="68"/>
        <v>43241</v>
      </c>
      <c r="AB154" s="991">
        <f t="shared" si="68"/>
        <v>43242</v>
      </c>
      <c r="AC154" s="991">
        <f t="shared" si="68"/>
        <v>43246</v>
      </c>
      <c r="AD154" s="991">
        <f t="shared" si="68"/>
        <v>43246</v>
      </c>
      <c r="AE154" s="991">
        <f t="shared" si="68"/>
        <v>43251</v>
      </c>
      <c r="AF154" s="991">
        <f t="shared" si="68"/>
        <v>43252</v>
      </c>
      <c r="AG154" s="991">
        <f t="shared" si="68"/>
        <v>43261</v>
      </c>
      <c r="AH154" s="867">
        <f t="shared" si="68"/>
        <v>43262</v>
      </c>
    </row>
    <row r="155" spans="1:36" ht="15.75" thickBot="1">
      <c r="A155" s="2903">
        <v>19</v>
      </c>
      <c r="B155" s="792" t="str">
        <f>B149</f>
        <v>XIN XIA MEN</v>
      </c>
      <c r="C155" s="792" t="str">
        <f>C149</f>
        <v>PIL</v>
      </c>
      <c r="D155" s="2902" t="str">
        <f>D149</f>
        <v>RMC</v>
      </c>
      <c r="E155" s="848">
        <f>E149+1</f>
        <v>56</v>
      </c>
      <c r="F155" s="792" t="s">
        <v>47</v>
      </c>
      <c r="G155" s="848">
        <f>G149+1</f>
        <v>56</v>
      </c>
      <c r="H155" s="920" t="s">
        <v>48</v>
      </c>
      <c r="I155" s="843">
        <f>I149+1</f>
        <v>56</v>
      </c>
      <c r="J155" s="843" t="s">
        <v>47</v>
      </c>
      <c r="K155" s="843">
        <f>K149+1</f>
        <v>56</v>
      </c>
      <c r="L155" s="920" t="s">
        <v>48</v>
      </c>
      <c r="M155" s="991">
        <f t="shared" si="68"/>
        <v>43226</v>
      </c>
      <c r="N155" s="991">
        <f t="shared" si="68"/>
        <v>43227</v>
      </c>
      <c r="O155" s="991">
        <f t="shared" si="68"/>
        <v>43228</v>
      </c>
      <c r="P155" s="991">
        <f t="shared" si="68"/>
        <v>43229</v>
      </c>
      <c r="Q155" s="991">
        <f t="shared" si="68"/>
        <v>43230</v>
      </c>
      <c r="R155" s="991">
        <f t="shared" si="68"/>
        <v>43230</v>
      </c>
      <c r="S155" s="991">
        <f t="shared" si="68"/>
        <v>43236</v>
      </c>
      <c r="T155" s="991">
        <f t="shared" si="68"/>
        <v>43236</v>
      </c>
      <c r="U155" s="991">
        <f t="shared" si="68"/>
        <v>43237</v>
      </c>
      <c r="V155" s="991">
        <f t="shared" si="68"/>
        <v>43238</v>
      </c>
      <c r="W155" s="991">
        <f t="shared" si="68"/>
        <v>43245</v>
      </c>
      <c r="X155" s="991">
        <f t="shared" si="68"/>
        <v>43246</v>
      </c>
      <c r="Y155" s="991">
        <f t="shared" si="68"/>
        <v>43246</v>
      </c>
      <c r="Z155" s="991">
        <f t="shared" si="68"/>
        <v>43247</v>
      </c>
      <c r="AA155" s="991">
        <f t="shared" si="68"/>
        <v>43248</v>
      </c>
      <c r="AB155" s="991">
        <f t="shared" si="68"/>
        <v>43249</v>
      </c>
      <c r="AC155" s="991">
        <f t="shared" si="68"/>
        <v>43253</v>
      </c>
      <c r="AD155" s="991">
        <f t="shared" si="68"/>
        <v>43253</v>
      </c>
      <c r="AE155" s="991">
        <f t="shared" si="68"/>
        <v>43258</v>
      </c>
      <c r="AF155" s="991">
        <f t="shared" si="68"/>
        <v>43259</v>
      </c>
      <c r="AG155" s="991">
        <f t="shared" si="68"/>
        <v>43268</v>
      </c>
      <c r="AH155" s="867">
        <f t="shared" si="68"/>
        <v>43269</v>
      </c>
    </row>
    <row r="156" spans="1:36" ht="15.75" hidden="1" thickBot="1">
      <c r="A156" s="965">
        <v>20</v>
      </c>
      <c r="B156" s="792" t="s">
        <v>1036</v>
      </c>
      <c r="C156" s="792" t="s">
        <v>98</v>
      </c>
      <c r="D156" s="2902" t="s">
        <v>1037</v>
      </c>
      <c r="E156" s="848">
        <v>9</v>
      </c>
      <c r="F156" s="792" t="s">
        <v>47</v>
      </c>
      <c r="G156" s="848">
        <v>9</v>
      </c>
      <c r="H156" s="920" t="s">
        <v>48</v>
      </c>
      <c r="I156" s="843">
        <v>44</v>
      </c>
      <c r="J156" s="843" t="s">
        <v>47</v>
      </c>
      <c r="K156" s="843">
        <v>44</v>
      </c>
      <c r="L156" s="920" t="s">
        <v>48</v>
      </c>
      <c r="M156" s="991">
        <f t="shared" si="68"/>
        <v>43233</v>
      </c>
      <c r="N156" s="991">
        <f t="shared" si="68"/>
        <v>43234</v>
      </c>
      <c r="O156" s="991">
        <f t="shared" si="68"/>
        <v>43235</v>
      </c>
      <c r="P156" s="991">
        <f t="shared" si="68"/>
        <v>43236</v>
      </c>
      <c r="Q156" s="991">
        <f t="shared" si="68"/>
        <v>43237</v>
      </c>
      <c r="R156" s="991">
        <f t="shared" si="68"/>
        <v>43237</v>
      </c>
      <c r="S156" s="991">
        <f t="shared" si="68"/>
        <v>43243</v>
      </c>
      <c r="T156" s="991">
        <f t="shared" si="68"/>
        <v>43243</v>
      </c>
      <c r="U156" s="991">
        <f t="shared" si="68"/>
        <v>43244</v>
      </c>
      <c r="V156" s="991">
        <f t="shared" si="68"/>
        <v>43245</v>
      </c>
      <c r="W156" s="991">
        <f t="shared" si="68"/>
        <v>43252</v>
      </c>
      <c r="X156" s="991">
        <f t="shared" si="68"/>
        <v>43253</v>
      </c>
      <c r="Y156" s="991">
        <f t="shared" si="68"/>
        <v>43253</v>
      </c>
      <c r="Z156" s="991">
        <f t="shared" si="68"/>
        <v>43254</v>
      </c>
      <c r="AA156" s="991">
        <f t="shared" si="68"/>
        <v>43255</v>
      </c>
      <c r="AB156" s="991">
        <f t="shared" si="68"/>
        <v>43256</v>
      </c>
      <c r="AC156" s="991">
        <f t="shared" si="68"/>
        <v>43260</v>
      </c>
      <c r="AD156" s="991">
        <f t="shared" si="68"/>
        <v>43260</v>
      </c>
      <c r="AE156" s="991">
        <f t="shared" si="68"/>
        <v>43265</v>
      </c>
      <c r="AF156" s="991">
        <f t="shared" si="68"/>
        <v>43266</v>
      </c>
      <c r="AG156" s="991">
        <f t="shared" si="68"/>
        <v>43275</v>
      </c>
      <c r="AH156" s="867">
        <f t="shared" si="68"/>
        <v>43276</v>
      </c>
    </row>
    <row r="157" spans="1:36" ht="15.75" hidden="1" thickBot="1">
      <c r="A157" s="2900">
        <v>21</v>
      </c>
      <c r="B157" s="924" t="str">
        <f>B151</f>
        <v>TBN1</v>
      </c>
      <c r="C157" s="924" t="s">
        <v>98</v>
      </c>
      <c r="D157" s="851"/>
      <c r="E157" s="925"/>
      <c r="F157" s="924" t="s">
        <v>47</v>
      </c>
      <c r="G157" s="925"/>
      <c r="H157" s="926" t="s">
        <v>48</v>
      </c>
      <c r="I157" s="854"/>
      <c r="J157" s="854" t="s">
        <v>47</v>
      </c>
      <c r="K157" s="854"/>
      <c r="L157" s="926" t="s">
        <v>48</v>
      </c>
      <c r="M157" s="991">
        <f t="shared" si="68"/>
        <v>43240</v>
      </c>
      <c r="N157" s="991">
        <f t="shared" si="68"/>
        <v>43241</v>
      </c>
      <c r="O157" s="991">
        <f t="shared" si="68"/>
        <v>43242</v>
      </c>
      <c r="P157" s="991">
        <f t="shared" si="68"/>
        <v>43243</v>
      </c>
      <c r="Q157" s="991">
        <f t="shared" si="68"/>
        <v>43244</v>
      </c>
      <c r="R157" s="991">
        <f t="shared" si="68"/>
        <v>43244</v>
      </c>
      <c r="S157" s="991">
        <f t="shared" si="68"/>
        <v>43250</v>
      </c>
      <c r="T157" s="991">
        <f t="shared" si="68"/>
        <v>43250</v>
      </c>
      <c r="U157" s="991">
        <f t="shared" si="68"/>
        <v>43251</v>
      </c>
      <c r="V157" s="991">
        <f t="shared" si="68"/>
        <v>43252</v>
      </c>
      <c r="W157" s="991">
        <f t="shared" si="68"/>
        <v>43259</v>
      </c>
      <c r="X157" s="991">
        <f t="shared" si="68"/>
        <v>43260</v>
      </c>
      <c r="Y157" s="991">
        <f t="shared" si="68"/>
        <v>43260</v>
      </c>
      <c r="Z157" s="991">
        <f t="shared" si="68"/>
        <v>43261</v>
      </c>
      <c r="AA157" s="991">
        <f t="shared" si="68"/>
        <v>43262</v>
      </c>
      <c r="AB157" s="991">
        <f t="shared" si="68"/>
        <v>43263</v>
      </c>
      <c r="AC157" s="991">
        <f t="shared" si="68"/>
        <v>43267</v>
      </c>
      <c r="AD157" s="991">
        <f t="shared" si="68"/>
        <v>43267</v>
      </c>
      <c r="AE157" s="991">
        <f t="shared" si="68"/>
        <v>43272</v>
      </c>
      <c r="AF157" s="991">
        <f t="shared" si="68"/>
        <v>43273</v>
      </c>
      <c r="AG157" s="991">
        <f t="shared" si="68"/>
        <v>43282</v>
      </c>
      <c r="AH157" s="867">
        <f t="shared" si="68"/>
        <v>43283</v>
      </c>
      <c r="AI157" s="820"/>
      <c r="AJ157" s="820"/>
    </row>
    <row r="158" spans="1:36" ht="15.75" hidden="1" thickBot="1">
      <c r="A158" s="947">
        <v>22</v>
      </c>
      <c r="B158" s="915" t="str">
        <f>B152</f>
        <v>EVER UNION</v>
      </c>
      <c r="C158" s="865" t="s">
        <v>165</v>
      </c>
      <c r="D158" s="914" t="str">
        <f>D152</f>
        <v>SBC</v>
      </c>
      <c r="E158" s="864">
        <f>E152+1</f>
        <v>173</v>
      </c>
      <c r="F158" s="864" t="s">
        <v>47</v>
      </c>
      <c r="G158" s="864">
        <f>G152+1</f>
        <v>173</v>
      </c>
      <c r="H158" s="929" t="s">
        <v>48</v>
      </c>
      <c r="I158" s="864">
        <f>I152+1</f>
        <v>173</v>
      </c>
      <c r="J158" s="865" t="s">
        <v>47</v>
      </c>
      <c r="K158" s="844">
        <f>K152+1</f>
        <v>173</v>
      </c>
      <c r="L158" s="914" t="s">
        <v>48</v>
      </c>
      <c r="M158" s="991">
        <f t="shared" si="68"/>
        <v>43247</v>
      </c>
      <c r="N158" s="991">
        <f t="shared" si="68"/>
        <v>43248</v>
      </c>
      <c r="O158" s="991">
        <f t="shared" si="68"/>
        <v>43249</v>
      </c>
      <c r="P158" s="991">
        <f t="shared" si="68"/>
        <v>43250</v>
      </c>
      <c r="Q158" s="991">
        <f t="shared" si="68"/>
        <v>43251</v>
      </c>
      <c r="R158" s="991">
        <f t="shared" si="68"/>
        <v>43251</v>
      </c>
      <c r="S158" s="991">
        <f t="shared" si="68"/>
        <v>43257</v>
      </c>
      <c r="T158" s="991">
        <f t="shared" si="68"/>
        <v>43257</v>
      </c>
      <c r="U158" s="991">
        <f t="shared" si="68"/>
        <v>43258</v>
      </c>
      <c r="V158" s="991">
        <f t="shared" si="68"/>
        <v>43259</v>
      </c>
      <c r="W158" s="991">
        <f t="shared" si="68"/>
        <v>43266</v>
      </c>
      <c r="X158" s="991">
        <f t="shared" si="68"/>
        <v>43267</v>
      </c>
      <c r="Y158" s="991">
        <f t="shared" si="68"/>
        <v>43267</v>
      </c>
      <c r="Z158" s="991">
        <f t="shared" si="68"/>
        <v>43268</v>
      </c>
      <c r="AA158" s="991">
        <f t="shared" si="68"/>
        <v>43269</v>
      </c>
      <c r="AB158" s="991">
        <f t="shared" si="68"/>
        <v>43270</v>
      </c>
      <c r="AC158" s="991">
        <f t="shared" si="68"/>
        <v>43274</v>
      </c>
      <c r="AD158" s="991">
        <f t="shared" si="68"/>
        <v>43274</v>
      </c>
      <c r="AE158" s="991">
        <f t="shared" si="68"/>
        <v>43279</v>
      </c>
      <c r="AF158" s="991">
        <f t="shared" si="68"/>
        <v>43280</v>
      </c>
      <c r="AG158" s="991">
        <f t="shared" si="68"/>
        <v>43289</v>
      </c>
      <c r="AH158" s="867">
        <f t="shared" si="68"/>
        <v>43290</v>
      </c>
      <c r="AI158" s="820"/>
      <c r="AJ158" s="820"/>
    </row>
    <row r="159" spans="1:36" ht="15.75" hidden="1" thickBot="1">
      <c r="A159" s="952">
        <v>23</v>
      </c>
      <c r="B159" s="792" t="s">
        <v>761</v>
      </c>
      <c r="C159" s="2901" t="s">
        <v>98</v>
      </c>
      <c r="D159" s="2902" t="s">
        <v>762</v>
      </c>
      <c r="E159" s="848">
        <v>12</v>
      </c>
      <c r="F159" s="843" t="s">
        <v>47</v>
      </c>
      <c r="G159" s="843">
        <v>12</v>
      </c>
      <c r="H159" s="920" t="s">
        <v>48</v>
      </c>
      <c r="I159" s="848">
        <v>112</v>
      </c>
      <c r="J159" s="843" t="s">
        <v>47</v>
      </c>
      <c r="K159" s="843">
        <v>112</v>
      </c>
      <c r="L159" s="920" t="s">
        <v>48</v>
      </c>
      <c r="M159" s="991">
        <f t="shared" si="68"/>
        <v>43254</v>
      </c>
      <c r="N159" s="991">
        <f t="shared" si="68"/>
        <v>43255</v>
      </c>
      <c r="O159" s="991">
        <f t="shared" si="68"/>
        <v>43256</v>
      </c>
      <c r="P159" s="991">
        <f t="shared" si="68"/>
        <v>43257</v>
      </c>
      <c r="Q159" s="991">
        <f t="shared" si="68"/>
        <v>43258</v>
      </c>
      <c r="R159" s="991">
        <f t="shared" si="68"/>
        <v>43258</v>
      </c>
      <c r="S159" s="991">
        <f t="shared" si="68"/>
        <v>43264</v>
      </c>
      <c r="T159" s="991">
        <f t="shared" si="68"/>
        <v>43264</v>
      </c>
      <c r="U159" s="991">
        <f t="shared" si="68"/>
        <v>43265</v>
      </c>
      <c r="V159" s="991">
        <f t="shared" si="68"/>
        <v>43266</v>
      </c>
      <c r="W159" s="991">
        <f t="shared" si="68"/>
        <v>43273</v>
      </c>
      <c r="X159" s="991">
        <f t="shared" si="68"/>
        <v>43274</v>
      </c>
      <c r="Y159" s="991">
        <f t="shared" si="68"/>
        <v>43274</v>
      </c>
      <c r="Z159" s="991">
        <f t="shared" si="68"/>
        <v>43275</v>
      </c>
      <c r="AA159" s="991">
        <f t="shared" si="68"/>
        <v>43276</v>
      </c>
      <c r="AB159" s="991">
        <f t="shared" si="68"/>
        <v>43277</v>
      </c>
      <c r="AC159" s="991">
        <f t="shared" si="68"/>
        <v>43281</v>
      </c>
      <c r="AD159" s="991">
        <f t="shared" si="68"/>
        <v>43281</v>
      </c>
      <c r="AE159" s="991">
        <f t="shared" si="68"/>
        <v>43286</v>
      </c>
      <c r="AF159" s="991">
        <f t="shared" si="68"/>
        <v>43287</v>
      </c>
      <c r="AG159" s="991">
        <f t="shared" si="68"/>
        <v>43296</v>
      </c>
      <c r="AH159" s="867">
        <f t="shared" si="68"/>
        <v>43297</v>
      </c>
      <c r="AI159" s="820"/>
      <c r="AJ159" s="820"/>
    </row>
    <row r="160" spans="1:36" ht="15.75" hidden="1" thickBot="1">
      <c r="A160" s="952">
        <v>24</v>
      </c>
      <c r="B160" s="792" t="s">
        <v>1217</v>
      </c>
      <c r="C160" s="2901" t="s">
        <v>96</v>
      </c>
      <c r="D160" s="2902" t="s">
        <v>1218</v>
      </c>
      <c r="E160" s="848">
        <v>9</v>
      </c>
      <c r="F160" s="843" t="s">
        <v>47</v>
      </c>
      <c r="G160" s="843">
        <v>9</v>
      </c>
      <c r="H160" s="920" t="s">
        <v>48</v>
      </c>
      <c r="I160" s="848" t="s">
        <v>47</v>
      </c>
      <c r="J160" s="843">
        <v>6</v>
      </c>
      <c r="K160" s="843" t="s">
        <v>48</v>
      </c>
      <c r="L160" s="920">
        <v>6</v>
      </c>
      <c r="M160" s="991">
        <f t="shared" si="68"/>
        <v>43261</v>
      </c>
      <c r="N160" s="991">
        <f t="shared" si="68"/>
        <v>43262</v>
      </c>
      <c r="O160" s="991">
        <f t="shared" si="68"/>
        <v>43263</v>
      </c>
      <c r="P160" s="991">
        <f t="shared" si="68"/>
        <v>43264</v>
      </c>
      <c r="Q160" s="991">
        <f t="shared" si="68"/>
        <v>43265</v>
      </c>
      <c r="R160" s="991">
        <f t="shared" si="68"/>
        <v>43265</v>
      </c>
      <c r="S160" s="991">
        <f t="shared" si="68"/>
        <v>43271</v>
      </c>
      <c r="T160" s="991">
        <f t="shared" ref="T160:AH169" si="71">T159+7</f>
        <v>43271</v>
      </c>
      <c r="U160" s="991">
        <f t="shared" si="71"/>
        <v>43272</v>
      </c>
      <c r="V160" s="991">
        <f t="shared" si="71"/>
        <v>43273</v>
      </c>
      <c r="W160" s="991">
        <f t="shared" si="71"/>
        <v>43280</v>
      </c>
      <c r="X160" s="991">
        <f t="shared" si="71"/>
        <v>43281</v>
      </c>
      <c r="Y160" s="991">
        <f t="shared" si="71"/>
        <v>43281</v>
      </c>
      <c r="Z160" s="991">
        <f t="shared" si="71"/>
        <v>43282</v>
      </c>
      <c r="AA160" s="991">
        <f t="shared" si="71"/>
        <v>43283</v>
      </c>
      <c r="AB160" s="991">
        <f t="shared" si="71"/>
        <v>43284</v>
      </c>
      <c r="AC160" s="991">
        <f t="shared" si="71"/>
        <v>43288</v>
      </c>
      <c r="AD160" s="991">
        <f t="shared" si="71"/>
        <v>43288</v>
      </c>
      <c r="AE160" s="991">
        <f t="shared" si="71"/>
        <v>43293</v>
      </c>
      <c r="AF160" s="991">
        <f t="shared" si="71"/>
        <v>43294</v>
      </c>
      <c r="AG160" s="991">
        <f t="shared" si="71"/>
        <v>43303</v>
      </c>
      <c r="AH160" s="867">
        <f t="shared" si="71"/>
        <v>43304</v>
      </c>
      <c r="AI160" s="820"/>
      <c r="AJ160" s="820"/>
    </row>
    <row r="161" spans="1:36" ht="15.75" hidden="1" thickBot="1">
      <c r="A161" s="2903">
        <v>25</v>
      </c>
      <c r="B161" s="792" t="str">
        <f>B155</f>
        <v>XIN XIA MEN</v>
      </c>
      <c r="C161" s="792" t="str">
        <f>C155</f>
        <v>PIL</v>
      </c>
      <c r="D161" s="2902" t="str">
        <f>D155</f>
        <v>RMC</v>
      </c>
      <c r="E161" s="848">
        <f>E155+1</f>
        <v>57</v>
      </c>
      <c r="F161" s="792" t="s">
        <v>47</v>
      </c>
      <c r="G161" s="848">
        <f>G155+1</f>
        <v>57</v>
      </c>
      <c r="H161" s="920" t="s">
        <v>48</v>
      </c>
      <c r="I161" s="843">
        <f>I155+1</f>
        <v>57</v>
      </c>
      <c r="J161" s="843" t="s">
        <v>47</v>
      </c>
      <c r="K161" s="843">
        <f>K155+1</f>
        <v>57</v>
      </c>
      <c r="L161" s="920" t="s">
        <v>48</v>
      </c>
      <c r="M161" s="2940">
        <f t="shared" ref="M161:S169" si="72">M160+7</f>
        <v>43268</v>
      </c>
      <c r="N161" s="2940">
        <f t="shared" si="72"/>
        <v>43269</v>
      </c>
      <c r="O161" s="2940">
        <f t="shared" si="72"/>
        <v>43270</v>
      </c>
      <c r="P161" s="2940">
        <f t="shared" si="72"/>
        <v>43271</v>
      </c>
      <c r="Q161" s="2940">
        <f t="shared" si="72"/>
        <v>43272</v>
      </c>
      <c r="R161" s="2940">
        <f t="shared" si="72"/>
        <v>43272</v>
      </c>
      <c r="S161" s="2940">
        <f t="shared" si="72"/>
        <v>43278</v>
      </c>
      <c r="T161" s="2940">
        <f t="shared" si="71"/>
        <v>43278</v>
      </c>
      <c r="U161" s="2941">
        <f t="shared" si="71"/>
        <v>43279</v>
      </c>
      <c r="V161" s="2940">
        <f t="shared" si="71"/>
        <v>43280</v>
      </c>
      <c r="W161" s="2940">
        <f t="shared" si="71"/>
        <v>43287</v>
      </c>
      <c r="X161" s="2940">
        <f t="shared" si="71"/>
        <v>43288</v>
      </c>
      <c r="Y161" s="2940">
        <f t="shared" si="71"/>
        <v>43288</v>
      </c>
      <c r="Z161" s="2940">
        <f t="shared" si="71"/>
        <v>43289</v>
      </c>
      <c r="AA161" s="2940">
        <f t="shared" si="71"/>
        <v>43290</v>
      </c>
      <c r="AB161" s="2940">
        <f t="shared" si="71"/>
        <v>43291</v>
      </c>
      <c r="AC161" s="2940">
        <f t="shared" si="71"/>
        <v>43295</v>
      </c>
      <c r="AD161" s="2940">
        <f t="shared" si="71"/>
        <v>43295</v>
      </c>
      <c r="AE161" s="2940">
        <f t="shared" si="71"/>
        <v>43300</v>
      </c>
      <c r="AF161" s="2940">
        <f t="shared" si="71"/>
        <v>43301</v>
      </c>
      <c r="AG161" s="2940">
        <f t="shared" si="71"/>
        <v>43310</v>
      </c>
      <c r="AH161" s="2941">
        <f t="shared" si="71"/>
        <v>43311</v>
      </c>
      <c r="AI161" s="820"/>
      <c r="AJ161" s="820"/>
    </row>
    <row r="162" spans="1:36" ht="15.75" hidden="1" thickBot="1">
      <c r="A162" s="965">
        <v>26</v>
      </c>
      <c r="B162" s="792" t="s">
        <v>1036</v>
      </c>
      <c r="C162" s="792" t="s">
        <v>98</v>
      </c>
      <c r="D162" s="2902" t="s">
        <v>1037</v>
      </c>
      <c r="E162" s="848">
        <v>10</v>
      </c>
      <c r="F162" s="792" t="s">
        <v>47</v>
      </c>
      <c r="G162" s="848">
        <v>10</v>
      </c>
      <c r="H162" s="920" t="s">
        <v>48</v>
      </c>
      <c r="I162" s="843">
        <v>45</v>
      </c>
      <c r="J162" s="843" t="s">
        <v>47</v>
      </c>
      <c r="K162" s="843">
        <v>45</v>
      </c>
      <c r="L162" s="920" t="s">
        <v>48</v>
      </c>
      <c r="M162" s="991">
        <f t="shared" si="72"/>
        <v>43275</v>
      </c>
      <c r="N162" s="991">
        <f t="shared" si="72"/>
        <v>43276</v>
      </c>
      <c r="O162" s="991">
        <f t="shared" si="72"/>
        <v>43277</v>
      </c>
      <c r="P162" s="991">
        <f t="shared" si="72"/>
        <v>43278</v>
      </c>
      <c r="Q162" s="991">
        <f t="shared" si="72"/>
        <v>43279</v>
      </c>
      <c r="R162" s="991">
        <f t="shared" si="72"/>
        <v>43279</v>
      </c>
      <c r="S162" s="991">
        <f t="shared" si="72"/>
        <v>43285</v>
      </c>
      <c r="T162" s="991">
        <f t="shared" si="71"/>
        <v>43285</v>
      </c>
      <c r="U162" s="991">
        <f t="shared" si="71"/>
        <v>43286</v>
      </c>
      <c r="V162" s="991">
        <f t="shared" si="71"/>
        <v>43287</v>
      </c>
      <c r="W162" s="991">
        <f t="shared" si="71"/>
        <v>43294</v>
      </c>
      <c r="X162" s="991">
        <f t="shared" si="71"/>
        <v>43295</v>
      </c>
      <c r="Y162" s="991">
        <f t="shared" si="71"/>
        <v>43295</v>
      </c>
      <c r="Z162" s="991">
        <f t="shared" si="71"/>
        <v>43296</v>
      </c>
      <c r="AA162" s="991">
        <f t="shared" si="71"/>
        <v>43297</v>
      </c>
      <c r="AB162" s="991">
        <f t="shared" si="71"/>
        <v>43298</v>
      </c>
      <c r="AC162" s="991">
        <f t="shared" si="71"/>
        <v>43302</v>
      </c>
      <c r="AD162" s="991">
        <f t="shared" si="71"/>
        <v>43302</v>
      </c>
      <c r="AE162" s="991">
        <f t="shared" si="71"/>
        <v>43307</v>
      </c>
      <c r="AF162" s="991">
        <f t="shared" si="71"/>
        <v>43308</v>
      </c>
      <c r="AG162" s="991">
        <f t="shared" si="71"/>
        <v>43317</v>
      </c>
      <c r="AH162" s="867">
        <f t="shared" si="71"/>
        <v>43318</v>
      </c>
      <c r="AI162" s="820"/>
      <c r="AJ162" s="820"/>
    </row>
    <row r="163" spans="1:36" ht="15.75" hidden="1" thickBot="1">
      <c r="A163" s="2900">
        <v>27</v>
      </c>
      <c r="B163" s="924" t="str">
        <f>B157</f>
        <v>TBN1</v>
      </c>
      <c r="C163" s="924" t="s">
        <v>98</v>
      </c>
      <c r="D163" s="851"/>
      <c r="E163" s="925"/>
      <c r="F163" s="924" t="s">
        <v>47</v>
      </c>
      <c r="G163" s="925"/>
      <c r="H163" s="926" t="s">
        <v>48</v>
      </c>
      <c r="I163" s="854"/>
      <c r="J163" s="854" t="s">
        <v>47</v>
      </c>
      <c r="K163" s="854"/>
      <c r="L163" s="926" t="s">
        <v>48</v>
      </c>
      <c r="M163" s="991">
        <f t="shared" si="72"/>
        <v>43282</v>
      </c>
      <c r="N163" s="991">
        <f t="shared" si="72"/>
        <v>43283</v>
      </c>
      <c r="O163" s="991">
        <f t="shared" si="72"/>
        <v>43284</v>
      </c>
      <c r="P163" s="991">
        <f t="shared" si="72"/>
        <v>43285</v>
      </c>
      <c r="Q163" s="991">
        <f t="shared" si="72"/>
        <v>43286</v>
      </c>
      <c r="R163" s="991">
        <f t="shared" si="72"/>
        <v>43286</v>
      </c>
      <c r="S163" s="991">
        <f t="shared" si="72"/>
        <v>43292</v>
      </c>
      <c r="T163" s="991">
        <f t="shared" si="71"/>
        <v>43292</v>
      </c>
      <c r="U163" s="991">
        <f t="shared" si="71"/>
        <v>43293</v>
      </c>
      <c r="V163" s="991">
        <f t="shared" si="71"/>
        <v>43294</v>
      </c>
      <c r="W163" s="991">
        <f t="shared" si="71"/>
        <v>43301</v>
      </c>
      <c r="X163" s="991">
        <f t="shared" si="71"/>
        <v>43302</v>
      </c>
      <c r="Y163" s="991">
        <f t="shared" si="71"/>
        <v>43302</v>
      </c>
      <c r="Z163" s="991">
        <f t="shared" si="71"/>
        <v>43303</v>
      </c>
      <c r="AA163" s="991">
        <f t="shared" si="71"/>
        <v>43304</v>
      </c>
      <c r="AB163" s="991">
        <f t="shared" si="71"/>
        <v>43305</v>
      </c>
      <c r="AC163" s="991">
        <f t="shared" si="71"/>
        <v>43309</v>
      </c>
      <c r="AD163" s="991">
        <f t="shared" si="71"/>
        <v>43309</v>
      </c>
      <c r="AE163" s="991">
        <f t="shared" si="71"/>
        <v>43314</v>
      </c>
      <c r="AF163" s="991">
        <f t="shared" si="71"/>
        <v>43315</v>
      </c>
      <c r="AG163" s="991">
        <f t="shared" si="71"/>
        <v>43324</v>
      </c>
      <c r="AH163" s="867">
        <f t="shared" si="71"/>
        <v>43325</v>
      </c>
      <c r="AI163" s="820"/>
      <c r="AJ163" s="820"/>
    </row>
    <row r="164" spans="1:36" ht="15.75" hidden="1" thickBot="1">
      <c r="A164" s="947">
        <v>28</v>
      </c>
      <c r="B164" s="915" t="str">
        <f>B158</f>
        <v>EVER UNION</v>
      </c>
      <c r="C164" s="865" t="s">
        <v>165</v>
      </c>
      <c r="D164" s="914" t="str">
        <f>D158</f>
        <v>SBC</v>
      </c>
      <c r="E164" s="864">
        <f>E158+1</f>
        <v>174</v>
      </c>
      <c r="F164" s="864" t="s">
        <v>47</v>
      </c>
      <c r="G164" s="864">
        <f>G158+1</f>
        <v>174</v>
      </c>
      <c r="H164" s="929" t="s">
        <v>48</v>
      </c>
      <c r="I164" s="864">
        <f>I158+1</f>
        <v>174</v>
      </c>
      <c r="J164" s="865" t="s">
        <v>47</v>
      </c>
      <c r="K164" s="844">
        <f>K158+1</f>
        <v>174</v>
      </c>
      <c r="L164" s="914" t="s">
        <v>48</v>
      </c>
      <c r="M164" s="991">
        <f t="shared" si="72"/>
        <v>43289</v>
      </c>
      <c r="N164" s="991">
        <f t="shared" si="72"/>
        <v>43290</v>
      </c>
      <c r="O164" s="991">
        <f t="shared" si="72"/>
        <v>43291</v>
      </c>
      <c r="P164" s="991">
        <f t="shared" si="72"/>
        <v>43292</v>
      </c>
      <c r="Q164" s="991">
        <f t="shared" si="72"/>
        <v>43293</v>
      </c>
      <c r="R164" s="991">
        <f t="shared" si="72"/>
        <v>43293</v>
      </c>
      <c r="S164" s="991">
        <f t="shared" si="72"/>
        <v>43299</v>
      </c>
      <c r="T164" s="991">
        <f t="shared" si="71"/>
        <v>43299</v>
      </c>
      <c r="U164" s="991">
        <f t="shared" si="71"/>
        <v>43300</v>
      </c>
      <c r="V164" s="991">
        <f t="shared" si="71"/>
        <v>43301</v>
      </c>
      <c r="W164" s="991">
        <f t="shared" si="71"/>
        <v>43308</v>
      </c>
      <c r="X164" s="991">
        <f t="shared" si="71"/>
        <v>43309</v>
      </c>
      <c r="Y164" s="991">
        <f t="shared" si="71"/>
        <v>43309</v>
      </c>
      <c r="Z164" s="991">
        <f t="shared" si="71"/>
        <v>43310</v>
      </c>
      <c r="AA164" s="991">
        <f t="shared" si="71"/>
        <v>43311</v>
      </c>
      <c r="AB164" s="991">
        <f t="shared" si="71"/>
        <v>43312</v>
      </c>
      <c r="AC164" s="991">
        <f t="shared" si="71"/>
        <v>43316</v>
      </c>
      <c r="AD164" s="991">
        <f t="shared" si="71"/>
        <v>43316</v>
      </c>
      <c r="AE164" s="991">
        <f t="shared" si="71"/>
        <v>43321</v>
      </c>
      <c r="AF164" s="991">
        <f t="shared" si="71"/>
        <v>43322</v>
      </c>
      <c r="AG164" s="991">
        <f t="shared" si="71"/>
        <v>43331</v>
      </c>
      <c r="AH164" s="867">
        <f t="shared" si="71"/>
        <v>43332</v>
      </c>
      <c r="AI164" s="820"/>
      <c r="AJ164" s="820"/>
    </row>
    <row r="165" spans="1:36" ht="15.75" hidden="1" thickBot="1">
      <c r="A165" s="952">
        <v>29</v>
      </c>
      <c r="B165" s="792" t="s">
        <v>761</v>
      </c>
      <c r="C165" s="2901" t="s">
        <v>98</v>
      </c>
      <c r="D165" s="2902" t="str">
        <f>D159</f>
        <v>QT8</v>
      </c>
      <c r="E165" s="848">
        <f>E159+1</f>
        <v>13</v>
      </c>
      <c r="F165" s="843" t="s">
        <v>47</v>
      </c>
      <c r="G165" s="843">
        <f>G159+1</f>
        <v>13</v>
      </c>
      <c r="H165" s="920" t="s">
        <v>48</v>
      </c>
      <c r="I165" s="848">
        <f>I159+1</f>
        <v>113</v>
      </c>
      <c r="J165" s="843" t="s">
        <v>47</v>
      </c>
      <c r="K165" s="843">
        <f>K159+1</f>
        <v>113</v>
      </c>
      <c r="L165" s="920" t="s">
        <v>48</v>
      </c>
      <c r="M165" s="991">
        <f t="shared" si="72"/>
        <v>43296</v>
      </c>
      <c r="N165" s="991">
        <f t="shared" si="72"/>
        <v>43297</v>
      </c>
      <c r="O165" s="991">
        <f t="shared" si="72"/>
        <v>43298</v>
      </c>
      <c r="P165" s="991">
        <f t="shared" si="72"/>
        <v>43299</v>
      </c>
      <c r="Q165" s="991">
        <f t="shared" si="72"/>
        <v>43300</v>
      </c>
      <c r="R165" s="991">
        <f t="shared" si="72"/>
        <v>43300</v>
      </c>
      <c r="S165" s="991">
        <f t="shared" si="72"/>
        <v>43306</v>
      </c>
      <c r="T165" s="991">
        <f t="shared" si="71"/>
        <v>43306</v>
      </c>
      <c r="U165" s="991">
        <f t="shared" si="71"/>
        <v>43307</v>
      </c>
      <c r="V165" s="991">
        <f t="shared" si="71"/>
        <v>43308</v>
      </c>
      <c r="W165" s="991">
        <f t="shared" si="71"/>
        <v>43315</v>
      </c>
      <c r="X165" s="991">
        <f t="shared" si="71"/>
        <v>43316</v>
      </c>
      <c r="Y165" s="991">
        <f t="shared" si="71"/>
        <v>43316</v>
      </c>
      <c r="Z165" s="991">
        <f t="shared" si="71"/>
        <v>43317</v>
      </c>
      <c r="AA165" s="991">
        <f t="shared" si="71"/>
        <v>43318</v>
      </c>
      <c r="AB165" s="991">
        <f t="shared" si="71"/>
        <v>43319</v>
      </c>
      <c r="AC165" s="991">
        <f t="shared" si="71"/>
        <v>43323</v>
      </c>
      <c r="AD165" s="991">
        <f t="shared" si="71"/>
        <v>43323</v>
      </c>
      <c r="AE165" s="991">
        <f t="shared" si="71"/>
        <v>43328</v>
      </c>
      <c r="AF165" s="991">
        <f t="shared" si="71"/>
        <v>43329</v>
      </c>
      <c r="AG165" s="991">
        <f t="shared" si="71"/>
        <v>43338</v>
      </c>
      <c r="AH165" s="867">
        <f t="shared" si="71"/>
        <v>43339</v>
      </c>
      <c r="AI165" s="820"/>
      <c r="AJ165" s="820"/>
    </row>
    <row r="166" spans="1:36" ht="15.75" hidden="1" thickBot="1">
      <c r="A166" s="952">
        <v>30</v>
      </c>
      <c r="B166" s="792" t="s">
        <v>1217</v>
      </c>
      <c r="C166" s="2901" t="s">
        <v>96</v>
      </c>
      <c r="D166" s="2902" t="str">
        <f>D160</f>
        <v>N75</v>
      </c>
      <c r="E166" s="848">
        <f>E160+1</f>
        <v>10</v>
      </c>
      <c r="F166" s="843" t="s">
        <v>47</v>
      </c>
      <c r="G166" s="843">
        <f>G160+1</f>
        <v>10</v>
      </c>
      <c r="H166" s="920" t="s">
        <v>48</v>
      </c>
      <c r="I166" s="848" t="s">
        <v>47</v>
      </c>
      <c r="J166" s="843">
        <f>J160+1</f>
        <v>7</v>
      </c>
      <c r="K166" s="843" t="s">
        <v>48</v>
      </c>
      <c r="L166" s="920">
        <f>L160+1</f>
        <v>7</v>
      </c>
      <c r="M166" s="991">
        <f t="shared" si="72"/>
        <v>43303</v>
      </c>
      <c r="N166" s="991">
        <f t="shared" si="72"/>
        <v>43304</v>
      </c>
      <c r="O166" s="991">
        <f t="shared" si="72"/>
        <v>43305</v>
      </c>
      <c r="P166" s="991">
        <f t="shared" si="72"/>
        <v>43306</v>
      </c>
      <c r="Q166" s="991">
        <f t="shared" si="72"/>
        <v>43307</v>
      </c>
      <c r="R166" s="991">
        <f t="shared" si="72"/>
        <v>43307</v>
      </c>
      <c r="S166" s="991">
        <f t="shared" si="72"/>
        <v>43313</v>
      </c>
      <c r="T166" s="991">
        <f t="shared" si="71"/>
        <v>43313</v>
      </c>
      <c r="U166" s="991">
        <f t="shared" si="71"/>
        <v>43314</v>
      </c>
      <c r="V166" s="991">
        <f t="shared" si="71"/>
        <v>43315</v>
      </c>
      <c r="W166" s="991">
        <f t="shared" si="71"/>
        <v>43322</v>
      </c>
      <c r="X166" s="991">
        <f t="shared" si="71"/>
        <v>43323</v>
      </c>
      <c r="Y166" s="991">
        <f t="shared" si="71"/>
        <v>43323</v>
      </c>
      <c r="Z166" s="991">
        <f t="shared" si="71"/>
        <v>43324</v>
      </c>
      <c r="AA166" s="991">
        <f t="shared" si="71"/>
        <v>43325</v>
      </c>
      <c r="AB166" s="991">
        <f t="shared" si="71"/>
        <v>43326</v>
      </c>
      <c r="AC166" s="991">
        <f t="shared" si="71"/>
        <v>43330</v>
      </c>
      <c r="AD166" s="991">
        <f t="shared" si="71"/>
        <v>43330</v>
      </c>
      <c r="AE166" s="991">
        <f t="shared" si="71"/>
        <v>43335</v>
      </c>
      <c r="AF166" s="991">
        <f t="shared" si="71"/>
        <v>43336</v>
      </c>
      <c r="AG166" s="991">
        <f t="shared" si="71"/>
        <v>43345</v>
      </c>
      <c r="AH166" s="867">
        <f t="shared" si="71"/>
        <v>43346</v>
      </c>
      <c r="AI166" s="820"/>
      <c r="AJ166" s="820"/>
    </row>
    <row r="167" spans="1:36" ht="15.75" hidden="1" thickBot="1">
      <c r="A167" s="2903">
        <v>31</v>
      </c>
      <c r="B167" s="792" t="str">
        <f>B161</f>
        <v>XIN XIA MEN</v>
      </c>
      <c r="C167" s="792" t="str">
        <f>C161</f>
        <v>PIL</v>
      </c>
      <c r="D167" s="2902" t="str">
        <f>D161</f>
        <v>RMC</v>
      </c>
      <c r="E167" s="848">
        <f>E161+1</f>
        <v>58</v>
      </c>
      <c r="F167" s="792" t="s">
        <v>47</v>
      </c>
      <c r="G167" s="848">
        <f>G161+1</f>
        <v>58</v>
      </c>
      <c r="H167" s="920" t="s">
        <v>48</v>
      </c>
      <c r="I167" s="843">
        <f>I161+1</f>
        <v>58</v>
      </c>
      <c r="J167" s="843" t="s">
        <v>47</v>
      </c>
      <c r="K167" s="843">
        <f>K161+1</f>
        <v>58</v>
      </c>
      <c r="L167" s="920" t="s">
        <v>48</v>
      </c>
      <c r="M167" s="991">
        <f t="shared" si="72"/>
        <v>43310</v>
      </c>
      <c r="N167" s="991">
        <f t="shared" si="72"/>
        <v>43311</v>
      </c>
      <c r="O167" s="991">
        <f t="shared" si="72"/>
        <v>43312</v>
      </c>
      <c r="P167" s="991">
        <f t="shared" si="72"/>
        <v>43313</v>
      </c>
      <c r="Q167" s="991">
        <f t="shared" si="72"/>
        <v>43314</v>
      </c>
      <c r="R167" s="991">
        <f t="shared" si="72"/>
        <v>43314</v>
      </c>
      <c r="S167" s="991">
        <f t="shared" si="72"/>
        <v>43320</v>
      </c>
      <c r="T167" s="991">
        <f t="shared" si="71"/>
        <v>43320</v>
      </c>
      <c r="U167" s="991">
        <f t="shared" si="71"/>
        <v>43321</v>
      </c>
      <c r="V167" s="991">
        <f t="shared" si="71"/>
        <v>43322</v>
      </c>
      <c r="W167" s="991">
        <f t="shared" si="71"/>
        <v>43329</v>
      </c>
      <c r="X167" s="991">
        <f t="shared" si="71"/>
        <v>43330</v>
      </c>
      <c r="Y167" s="991">
        <f t="shared" si="71"/>
        <v>43330</v>
      </c>
      <c r="Z167" s="991">
        <f t="shared" si="71"/>
        <v>43331</v>
      </c>
      <c r="AA167" s="991">
        <f t="shared" si="71"/>
        <v>43332</v>
      </c>
      <c r="AB167" s="991">
        <f t="shared" si="71"/>
        <v>43333</v>
      </c>
      <c r="AC167" s="991">
        <f t="shared" si="71"/>
        <v>43337</v>
      </c>
      <c r="AD167" s="991">
        <f t="shared" si="71"/>
        <v>43337</v>
      </c>
      <c r="AE167" s="991">
        <f t="shared" si="71"/>
        <v>43342</v>
      </c>
      <c r="AF167" s="991">
        <f t="shared" si="71"/>
        <v>43343</v>
      </c>
      <c r="AG167" s="991">
        <f t="shared" si="71"/>
        <v>43352</v>
      </c>
      <c r="AH167" s="867">
        <f t="shared" si="71"/>
        <v>43353</v>
      </c>
      <c r="AI167" s="820"/>
      <c r="AJ167" s="820"/>
    </row>
    <row r="168" spans="1:36" ht="15.75" hidden="1" thickBot="1">
      <c r="A168" s="965">
        <v>32</v>
      </c>
      <c r="B168" s="792" t="s">
        <v>1036</v>
      </c>
      <c r="C168" s="792" t="s">
        <v>98</v>
      </c>
      <c r="D168" s="2902" t="str">
        <f>D162</f>
        <v>Q48</v>
      </c>
      <c r="E168" s="848">
        <f>E162+1</f>
        <v>11</v>
      </c>
      <c r="F168" s="792" t="s">
        <v>47</v>
      </c>
      <c r="G168" s="848">
        <f>G162+1</f>
        <v>11</v>
      </c>
      <c r="H168" s="920" t="s">
        <v>48</v>
      </c>
      <c r="I168" s="843">
        <f>I162+1</f>
        <v>46</v>
      </c>
      <c r="J168" s="843" t="s">
        <v>47</v>
      </c>
      <c r="K168" s="843">
        <f>K162+1</f>
        <v>46</v>
      </c>
      <c r="L168" s="920" t="s">
        <v>48</v>
      </c>
      <c r="M168" s="991">
        <f t="shared" si="72"/>
        <v>43317</v>
      </c>
      <c r="N168" s="991">
        <f t="shared" si="72"/>
        <v>43318</v>
      </c>
      <c r="O168" s="991">
        <f t="shared" si="72"/>
        <v>43319</v>
      </c>
      <c r="P168" s="991">
        <f t="shared" si="72"/>
        <v>43320</v>
      </c>
      <c r="Q168" s="991">
        <f t="shared" si="72"/>
        <v>43321</v>
      </c>
      <c r="R168" s="991">
        <f t="shared" si="72"/>
        <v>43321</v>
      </c>
      <c r="S168" s="991">
        <f t="shared" si="72"/>
        <v>43327</v>
      </c>
      <c r="T168" s="991">
        <f t="shared" si="71"/>
        <v>43327</v>
      </c>
      <c r="U168" s="991">
        <f t="shared" si="71"/>
        <v>43328</v>
      </c>
      <c r="V168" s="991">
        <f t="shared" si="71"/>
        <v>43329</v>
      </c>
      <c r="W168" s="991">
        <f t="shared" si="71"/>
        <v>43336</v>
      </c>
      <c r="X168" s="991">
        <f t="shared" si="71"/>
        <v>43337</v>
      </c>
      <c r="Y168" s="991">
        <f t="shared" si="71"/>
        <v>43337</v>
      </c>
      <c r="Z168" s="991">
        <f t="shared" si="71"/>
        <v>43338</v>
      </c>
      <c r="AA168" s="991">
        <f t="shared" si="71"/>
        <v>43339</v>
      </c>
      <c r="AB168" s="991">
        <f t="shared" si="71"/>
        <v>43340</v>
      </c>
      <c r="AC168" s="991">
        <f t="shared" si="71"/>
        <v>43344</v>
      </c>
      <c r="AD168" s="991">
        <f t="shared" si="71"/>
        <v>43344</v>
      </c>
      <c r="AE168" s="991">
        <f t="shared" si="71"/>
        <v>43349</v>
      </c>
      <c r="AF168" s="991">
        <f t="shared" si="71"/>
        <v>43350</v>
      </c>
      <c r="AG168" s="991">
        <f t="shared" si="71"/>
        <v>43359</v>
      </c>
      <c r="AH168" s="867">
        <f t="shared" si="71"/>
        <v>43360</v>
      </c>
      <c r="AI168" s="820"/>
      <c r="AJ168" s="820"/>
    </row>
    <row r="169" spans="1:36" ht="15.75" hidden="1" thickBot="1">
      <c r="A169" s="2900">
        <v>33</v>
      </c>
      <c r="B169" s="924" t="str">
        <f>B163</f>
        <v>TBN1</v>
      </c>
      <c r="C169" s="924" t="s">
        <v>98</v>
      </c>
      <c r="D169" s="851"/>
      <c r="E169" s="925"/>
      <c r="F169" s="924" t="s">
        <v>47</v>
      </c>
      <c r="G169" s="925"/>
      <c r="H169" s="926" t="s">
        <v>48</v>
      </c>
      <c r="I169" s="854"/>
      <c r="J169" s="854" t="s">
        <v>47</v>
      </c>
      <c r="K169" s="854"/>
      <c r="L169" s="926" t="s">
        <v>48</v>
      </c>
      <c r="M169" s="991">
        <f t="shared" si="72"/>
        <v>43324</v>
      </c>
      <c r="N169" s="991">
        <f t="shared" si="72"/>
        <v>43325</v>
      </c>
      <c r="O169" s="991">
        <f t="shared" si="72"/>
        <v>43326</v>
      </c>
      <c r="P169" s="991">
        <f t="shared" si="72"/>
        <v>43327</v>
      </c>
      <c r="Q169" s="991">
        <f t="shared" si="72"/>
        <v>43328</v>
      </c>
      <c r="R169" s="991">
        <f t="shared" si="72"/>
        <v>43328</v>
      </c>
      <c r="S169" s="991">
        <f t="shared" si="72"/>
        <v>43334</v>
      </c>
      <c r="T169" s="991">
        <f t="shared" si="71"/>
        <v>43334</v>
      </c>
      <c r="U169" s="991">
        <f t="shared" si="71"/>
        <v>43335</v>
      </c>
      <c r="V169" s="991">
        <f t="shared" si="71"/>
        <v>43336</v>
      </c>
      <c r="W169" s="991">
        <f t="shared" si="71"/>
        <v>43343</v>
      </c>
      <c r="X169" s="991">
        <f t="shared" si="71"/>
        <v>43344</v>
      </c>
      <c r="Y169" s="991">
        <f t="shared" si="71"/>
        <v>43344</v>
      </c>
      <c r="Z169" s="991">
        <f t="shared" si="71"/>
        <v>43345</v>
      </c>
      <c r="AA169" s="991">
        <f t="shared" si="71"/>
        <v>43346</v>
      </c>
      <c r="AB169" s="991">
        <f t="shared" si="71"/>
        <v>43347</v>
      </c>
      <c r="AC169" s="991">
        <f t="shared" si="71"/>
        <v>43351</v>
      </c>
      <c r="AD169" s="991">
        <f t="shared" si="71"/>
        <v>43351</v>
      </c>
      <c r="AE169" s="991">
        <f t="shared" si="71"/>
        <v>43356</v>
      </c>
      <c r="AF169" s="991">
        <f t="shared" si="71"/>
        <v>43357</v>
      </c>
      <c r="AG169" s="991">
        <f t="shared" si="71"/>
        <v>43366</v>
      </c>
      <c r="AH169" s="867">
        <f t="shared" si="71"/>
        <v>43367</v>
      </c>
      <c r="AI169" s="820"/>
      <c r="AJ169" s="820"/>
    </row>
    <row r="170" spans="1:36">
      <c r="A170" s="820"/>
      <c r="B170" s="820"/>
      <c r="C170" s="820"/>
      <c r="D170" s="820"/>
      <c r="E170" s="820"/>
      <c r="F170" s="820"/>
      <c r="G170" s="820"/>
      <c r="H170" s="820"/>
      <c r="I170" s="820"/>
      <c r="J170" s="820"/>
      <c r="K170" s="820"/>
      <c r="L170" s="820"/>
      <c r="M170" s="820"/>
      <c r="N170" s="820"/>
      <c r="O170" s="820"/>
      <c r="P170" s="820"/>
      <c r="Q170" s="820"/>
      <c r="R170" s="820"/>
      <c r="S170" s="820"/>
      <c r="T170" s="820"/>
      <c r="U170" s="820"/>
      <c r="V170" s="820"/>
      <c r="W170" s="820"/>
      <c r="X170" s="820"/>
      <c r="Y170" s="820"/>
      <c r="Z170" s="820"/>
      <c r="AA170" s="820"/>
      <c r="AB170" s="820"/>
      <c r="AC170" s="820"/>
      <c r="AD170" s="820"/>
      <c r="AE170" s="820"/>
      <c r="AF170" s="820"/>
      <c r="AG170" s="820"/>
      <c r="AH170" s="820"/>
      <c r="AI170" s="820"/>
      <c r="AJ170" s="820"/>
    </row>
    <row r="171" spans="1:36">
      <c r="A171" s="820"/>
      <c r="B171" s="820"/>
      <c r="C171" s="820"/>
      <c r="D171" s="820"/>
      <c r="E171" s="820"/>
      <c r="F171" s="820"/>
      <c r="G171" s="820"/>
      <c r="H171" s="820"/>
      <c r="I171" s="820"/>
      <c r="J171" s="820"/>
      <c r="K171" s="820"/>
      <c r="L171" s="820"/>
      <c r="M171" s="820"/>
      <c r="N171" s="820"/>
      <c r="O171" s="820"/>
      <c r="P171" s="820"/>
      <c r="Q171" s="820"/>
      <c r="R171" s="820"/>
      <c r="S171" s="820"/>
      <c r="T171" s="820"/>
      <c r="U171" s="820"/>
      <c r="V171" s="820"/>
      <c r="W171" s="820"/>
      <c r="X171" s="820"/>
      <c r="Y171" s="820"/>
      <c r="Z171" s="820"/>
      <c r="AA171" s="820"/>
      <c r="AB171" s="820"/>
      <c r="AC171" s="820"/>
      <c r="AD171" s="820"/>
      <c r="AE171" s="820"/>
      <c r="AF171" s="820"/>
      <c r="AG171" s="820"/>
      <c r="AH171" s="820"/>
      <c r="AI171" s="820"/>
      <c r="AJ171" s="820"/>
    </row>
    <row r="172" spans="1:36">
      <c r="A172" s="820"/>
      <c r="B172" s="820"/>
      <c r="C172" s="820"/>
      <c r="D172" s="820"/>
      <c r="E172" s="820"/>
      <c r="F172" s="820"/>
      <c r="G172" s="820"/>
      <c r="H172" s="820"/>
      <c r="I172" s="820"/>
      <c r="J172" s="820"/>
      <c r="K172" s="820"/>
      <c r="L172" s="820"/>
      <c r="M172" s="820"/>
      <c r="N172" s="820"/>
      <c r="O172" s="820"/>
      <c r="P172" s="820"/>
      <c r="Q172" s="820"/>
      <c r="R172" s="820"/>
      <c r="S172" s="820"/>
      <c r="T172" s="820"/>
      <c r="U172" s="820"/>
      <c r="V172" s="820"/>
      <c r="W172" s="820"/>
      <c r="X172" s="820"/>
      <c r="Y172" s="820"/>
      <c r="Z172" s="820"/>
      <c r="AA172" s="820"/>
      <c r="AB172" s="820"/>
      <c r="AC172" s="820"/>
      <c r="AD172" s="820"/>
      <c r="AE172" s="820"/>
      <c r="AF172" s="820"/>
      <c r="AG172" s="820"/>
      <c r="AH172" s="820"/>
      <c r="AI172" s="820"/>
      <c r="AJ172" s="820"/>
    </row>
    <row r="173" spans="1:36">
      <c r="A173" s="820"/>
      <c r="B173" s="820"/>
      <c r="C173" s="820"/>
      <c r="D173" s="820"/>
      <c r="E173" s="820"/>
      <c r="F173" s="820"/>
      <c r="G173" s="820"/>
      <c r="H173" s="820"/>
      <c r="I173" s="820"/>
      <c r="J173" s="820"/>
      <c r="K173" s="820"/>
      <c r="L173" s="820"/>
      <c r="M173" s="820"/>
      <c r="N173" s="820"/>
      <c r="O173" s="820"/>
      <c r="P173" s="820"/>
      <c r="Q173" s="820"/>
      <c r="R173" s="820"/>
      <c r="S173" s="820"/>
      <c r="T173" s="820"/>
      <c r="U173" s="820"/>
      <c r="V173" s="820"/>
      <c r="W173" s="820"/>
      <c r="X173" s="820"/>
      <c r="Y173" s="820"/>
      <c r="Z173" s="820"/>
      <c r="AA173" s="820"/>
      <c r="AB173" s="820"/>
      <c r="AC173" s="820"/>
      <c r="AD173" s="820"/>
      <c r="AE173" s="820"/>
      <c r="AF173" s="820"/>
      <c r="AG173" s="820"/>
      <c r="AH173" s="820"/>
      <c r="AI173" s="820"/>
      <c r="AJ173" s="820"/>
    </row>
    <row r="174" spans="1:36">
      <c r="A174" s="820"/>
      <c r="B174" s="820"/>
      <c r="C174" s="820"/>
      <c r="D174" s="820"/>
      <c r="E174" s="820"/>
      <c r="F174" s="820"/>
      <c r="G174" s="820"/>
      <c r="H174" s="820"/>
      <c r="I174" s="820"/>
      <c r="J174" s="820"/>
      <c r="K174" s="820"/>
      <c r="L174" s="820"/>
      <c r="M174" s="820"/>
      <c r="N174" s="820"/>
      <c r="O174" s="820"/>
      <c r="P174" s="820"/>
      <c r="Q174" s="820"/>
      <c r="R174" s="820"/>
      <c r="S174" s="820"/>
      <c r="T174" s="820"/>
      <c r="U174" s="820"/>
      <c r="V174" s="820"/>
      <c r="W174" s="820"/>
      <c r="X174" s="820"/>
      <c r="Y174" s="820"/>
      <c r="Z174" s="820"/>
      <c r="AA174" s="820"/>
      <c r="AB174" s="820"/>
      <c r="AC174" s="820"/>
      <c r="AD174" s="820"/>
      <c r="AE174" s="820"/>
      <c r="AF174" s="820"/>
      <c r="AG174" s="820"/>
      <c r="AH174" s="820"/>
      <c r="AI174" s="820"/>
      <c r="AJ174" s="820"/>
    </row>
    <row r="175" spans="1:36">
      <c r="A175" s="820"/>
      <c r="B175" s="820"/>
      <c r="C175" s="820"/>
      <c r="D175" s="820"/>
      <c r="E175" s="820"/>
      <c r="F175" s="820"/>
      <c r="G175" s="820"/>
      <c r="H175" s="820"/>
      <c r="I175" s="820"/>
      <c r="J175" s="820"/>
      <c r="K175" s="820"/>
      <c r="L175" s="820"/>
      <c r="M175" s="820"/>
      <c r="N175" s="820"/>
      <c r="O175" s="820"/>
      <c r="P175" s="820"/>
      <c r="Q175" s="820"/>
      <c r="R175" s="820"/>
      <c r="S175" s="820"/>
      <c r="T175" s="820"/>
      <c r="U175" s="820"/>
      <c r="V175" s="820"/>
      <c r="W175" s="820"/>
      <c r="X175" s="820"/>
      <c r="Y175" s="820"/>
      <c r="Z175" s="820"/>
      <c r="AA175" s="820"/>
      <c r="AB175" s="820"/>
      <c r="AC175" s="820"/>
      <c r="AD175" s="820"/>
      <c r="AE175" s="820"/>
      <c r="AF175" s="820"/>
      <c r="AG175" s="820"/>
      <c r="AH175" s="820"/>
      <c r="AI175" s="820"/>
      <c r="AJ175" s="820"/>
    </row>
    <row r="176" spans="1:36">
      <c r="A176" s="820"/>
      <c r="B176" s="820"/>
      <c r="C176" s="820"/>
      <c r="D176" s="820"/>
      <c r="E176" s="820"/>
      <c r="F176" s="820"/>
      <c r="G176" s="820"/>
      <c r="H176" s="820"/>
      <c r="I176" s="820"/>
      <c r="J176" s="820"/>
      <c r="K176" s="820"/>
      <c r="L176" s="820"/>
      <c r="M176" s="820"/>
      <c r="N176" s="820"/>
      <c r="O176" s="820"/>
      <c r="P176" s="820"/>
      <c r="Q176" s="820"/>
      <c r="R176" s="820"/>
      <c r="S176" s="820"/>
      <c r="T176" s="820"/>
      <c r="U176" s="820"/>
      <c r="V176" s="820"/>
      <c r="W176" s="820"/>
      <c r="X176" s="820"/>
      <c r="Y176" s="820"/>
      <c r="Z176" s="820"/>
      <c r="AA176" s="820"/>
      <c r="AB176" s="820"/>
      <c r="AC176" s="820"/>
      <c r="AD176" s="820"/>
      <c r="AE176" s="820"/>
      <c r="AF176" s="820"/>
      <c r="AG176" s="820"/>
      <c r="AH176" s="820"/>
      <c r="AI176" s="820"/>
      <c r="AJ176" s="820"/>
    </row>
    <row r="177" spans="1:36">
      <c r="A177" s="820"/>
      <c r="B177" s="820"/>
      <c r="C177" s="820"/>
      <c r="D177" s="820"/>
      <c r="E177" s="820"/>
      <c r="F177" s="820"/>
      <c r="G177" s="820"/>
      <c r="H177" s="820"/>
      <c r="I177" s="820"/>
      <c r="J177" s="820"/>
      <c r="K177" s="820"/>
      <c r="L177" s="820"/>
      <c r="M177" s="820"/>
      <c r="N177" s="820"/>
      <c r="O177" s="820"/>
      <c r="P177" s="820"/>
      <c r="Q177" s="820"/>
      <c r="R177" s="820"/>
      <c r="S177" s="820"/>
      <c r="T177" s="820"/>
      <c r="U177" s="820"/>
      <c r="V177" s="820"/>
      <c r="W177" s="820"/>
      <c r="X177" s="820"/>
      <c r="Y177" s="820"/>
      <c r="Z177" s="820"/>
      <c r="AA177" s="820"/>
      <c r="AB177" s="820"/>
      <c r="AC177" s="820"/>
      <c r="AD177" s="820"/>
      <c r="AE177" s="820"/>
      <c r="AF177" s="820"/>
      <c r="AG177" s="820"/>
      <c r="AH177" s="820"/>
      <c r="AI177" s="820"/>
      <c r="AJ177" s="820"/>
    </row>
    <row r="178" spans="1:36">
      <c r="A178" s="820"/>
      <c r="B178" s="820"/>
      <c r="C178" s="820"/>
      <c r="D178" s="820"/>
      <c r="E178" s="820"/>
      <c r="F178" s="820"/>
      <c r="G178" s="820"/>
      <c r="H178" s="820"/>
      <c r="I178" s="820"/>
      <c r="J178" s="820"/>
      <c r="K178" s="820"/>
      <c r="L178" s="820"/>
      <c r="M178" s="820"/>
      <c r="N178" s="820"/>
      <c r="O178" s="820"/>
      <c r="P178" s="820"/>
      <c r="Q178" s="820"/>
      <c r="R178" s="820"/>
      <c r="S178" s="820"/>
      <c r="T178" s="820"/>
      <c r="U178" s="820"/>
      <c r="V178" s="820"/>
      <c r="W178" s="820"/>
      <c r="X178" s="820"/>
      <c r="Y178" s="820"/>
      <c r="Z178" s="820"/>
      <c r="AA178" s="820"/>
      <c r="AB178" s="820"/>
      <c r="AC178" s="820"/>
      <c r="AD178" s="820"/>
      <c r="AE178" s="820"/>
      <c r="AF178" s="820"/>
      <c r="AG178" s="820"/>
      <c r="AH178" s="820"/>
      <c r="AI178" s="820"/>
      <c r="AJ178" s="820"/>
    </row>
    <row r="179" spans="1:36">
      <c r="A179" s="820"/>
      <c r="B179" s="820"/>
      <c r="C179" s="820"/>
      <c r="D179" s="820"/>
      <c r="E179" s="820"/>
      <c r="F179" s="820"/>
      <c r="G179" s="820"/>
      <c r="H179" s="820"/>
      <c r="I179" s="820"/>
      <c r="J179" s="820"/>
      <c r="K179" s="820"/>
      <c r="L179" s="820"/>
      <c r="M179" s="820"/>
      <c r="N179" s="820"/>
      <c r="O179" s="820"/>
      <c r="P179" s="820"/>
      <c r="Q179" s="820"/>
      <c r="R179" s="820"/>
      <c r="S179" s="820"/>
      <c r="T179" s="820"/>
      <c r="U179" s="820"/>
      <c r="V179" s="820"/>
      <c r="W179" s="820"/>
      <c r="X179" s="820"/>
      <c r="Y179" s="820"/>
      <c r="Z179" s="820"/>
      <c r="AA179" s="820"/>
      <c r="AB179" s="820"/>
      <c r="AC179" s="820"/>
      <c r="AD179" s="820"/>
      <c r="AE179" s="820"/>
      <c r="AF179" s="820"/>
      <c r="AG179" s="820"/>
      <c r="AH179" s="820"/>
      <c r="AI179" s="820"/>
      <c r="AJ179" s="820"/>
    </row>
    <row r="180" spans="1:36">
      <c r="A180" s="820"/>
      <c r="B180" s="820"/>
      <c r="C180" s="820"/>
      <c r="D180" s="820"/>
      <c r="E180" s="820"/>
      <c r="F180" s="820"/>
      <c r="G180" s="820"/>
      <c r="H180" s="820"/>
      <c r="I180" s="820"/>
      <c r="J180" s="820"/>
      <c r="K180" s="820"/>
      <c r="L180" s="820"/>
      <c r="M180" s="820"/>
      <c r="N180" s="820"/>
      <c r="O180" s="820"/>
      <c r="P180" s="820"/>
      <c r="Q180" s="820"/>
      <c r="R180" s="820"/>
      <c r="S180" s="820"/>
      <c r="T180" s="820"/>
      <c r="U180" s="820"/>
      <c r="V180" s="820"/>
      <c r="W180" s="820"/>
      <c r="X180" s="820"/>
      <c r="Y180" s="820"/>
      <c r="Z180" s="820"/>
      <c r="AA180" s="820"/>
      <c r="AB180" s="820"/>
      <c r="AC180" s="820"/>
      <c r="AD180" s="820"/>
      <c r="AE180" s="820"/>
      <c r="AF180" s="820"/>
      <c r="AG180" s="820"/>
      <c r="AH180" s="820"/>
      <c r="AI180" s="820"/>
      <c r="AJ180" s="820"/>
    </row>
    <row r="181" spans="1:36">
      <c r="A181" s="820"/>
      <c r="B181" s="820"/>
      <c r="C181" s="820"/>
      <c r="D181" s="820"/>
      <c r="E181" s="820"/>
      <c r="F181" s="820"/>
      <c r="G181" s="820"/>
      <c r="H181" s="820"/>
      <c r="I181" s="820"/>
      <c r="J181" s="820"/>
      <c r="K181" s="820"/>
      <c r="L181" s="820"/>
      <c r="M181" s="820"/>
      <c r="N181" s="820"/>
      <c r="O181" s="820"/>
      <c r="P181" s="820"/>
      <c r="Q181" s="820"/>
      <c r="R181" s="820"/>
      <c r="S181" s="820"/>
      <c r="T181" s="820"/>
      <c r="U181" s="820"/>
      <c r="V181" s="820"/>
      <c r="W181" s="820"/>
      <c r="X181" s="820"/>
      <c r="Y181" s="820"/>
      <c r="Z181" s="820"/>
      <c r="AA181" s="820"/>
      <c r="AB181" s="820"/>
      <c r="AC181" s="820"/>
      <c r="AD181" s="820"/>
      <c r="AE181" s="820"/>
      <c r="AF181" s="820"/>
      <c r="AG181" s="820"/>
      <c r="AH181" s="820"/>
      <c r="AI181" s="820"/>
      <c r="AJ181" s="820"/>
    </row>
    <row r="182" spans="1:36">
      <c r="A182" s="820"/>
      <c r="B182" s="820"/>
      <c r="C182" s="820"/>
      <c r="D182" s="820"/>
      <c r="E182" s="820"/>
      <c r="F182" s="820"/>
      <c r="G182" s="820"/>
      <c r="H182" s="820"/>
      <c r="I182" s="820"/>
      <c r="J182" s="820"/>
      <c r="K182" s="820"/>
      <c r="L182" s="820"/>
      <c r="M182" s="820"/>
      <c r="N182" s="820"/>
      <c r="O182" s="820"/>
      <c r="P182" s="820"/>
      <c r="Q182" s="820"/>
      <c r="R182" s="820"/>
      <c r="S182" s="820"/>
      <c r="T182" s="820"/>
      <c r="U182" s="820"/>
      <c r="V182" s="820"/>
      <c r="W182" s="820"/>
      <c r="X182" s="820"/>
      <c r="Y182" s="820"/>
      <c r="Z182" s="820"/>
      <c r="AA182" s="820"/>
      <c r="AB182" s="820"/>
      <c r="AC182" s="820"/>
      <c r="AD182" s="820"/>
      <c r="AE182" s="820"/>
      <c r="AF182" s="820"/>
      <c r="AG182" s="820"/>
      <c r="AH182" s="820"/>
      <c r="AI182" s="820"/>
      <c r="AJ182" s="820"/>
    </row>
    <row r="183" spans="1:36">
      <c r="A183" s="820"/>
      <c r="B183" s="820"/>
      <c r="C183" s="820"/>
      <c r="D183" s="820"/>
      <c r="E183" s="820"/>
      <c r="F183" s="820"/>
      <c r="G183" s="820"/>
      <c r="H183" s="820"/>
      <c r="I183" s="820"/>
      <c r="J183" s="820"/>
      <c r="K183" s="820"/>
      <c r="L183" s="820"/>
      <c r="M183" s="820"/>
      <c r="N183" s="820"/>
      <c r="O183" s="820"/>
      <c r="P183" s="820"/>
      <c r="Q183" s="820"/>
      <c r="R183" s="820"/>
      <c r="S183" s="820"/>
      <c r="T183" s="820"/>
      <c r="U183" s="820"/>
      <c r="V183" s="820"/>
      <c r="W183" s="820"/>
      <c r="X183" s="820"/>
      <c r="Y183" s="820"/>
      <c r="Z183" s="820"/>
      <c r="AA183" s="820"/>
      <c r="AB183" s="820"/>
      <c r="AC183" s="820"/>
      <c r="AD183" s="820"/>
      <c r="AE183" s="820"/>
      <c r="AF183" s="820"/>
      <c r="AG183" s="820"/>
      <c r="AH183" s="820"/>
      <c r="AI183" s="820"/>
      <c r="AJ183" s="820"/>
    </row>
    <row r="184" spans="1:36">
      <c r="A184" s="820"/>
      <c r="B184" s="820"/>
      <c r="C184" s="820"/>
      <c r="D184" s="820"/>
      <c r="E184" s="820"/>
      <c r="F184" s="820"/>
      <c r="G184" s="820"/>
      <c r="H184" s="820"/>
      <c r="I184" s="820"/>
      <c r="J184" s="820"/>
      <c r="K184" s="820"/>
      <c r="L184" s="820"/>
      <c r="M184" s="820"/>
      <c r="N184" s="820"/>
      <c r="O184" s="820"/>
      <c r="P184" s="820"/>
      <c r="Q184" s="820"/>
      <c r="R184" s="820"/>
      <c r="S184" s="820"/>
      <c r="T184" s="820"/>
      <c r="U184" s="820"/>
      <c r="V184" s="820"/>
      <c r="W184" s="820"/>
      <c r="X184" s="820"/>
      <c r="Y184" s="820"/>
      <c r="Z184" s="820"/>
      <c r="AA184" s="820"/>
      <c r="AB184" s="820"/>
      <c r="AC184" s="820"/>
      <c r="AD184" s="820"/>
      <c r="AE184" s="820"/>
      <c r="AF184" s="820"/>
      <c r="AG184" s="820"/>
      <c r="AH184" s="820"/>
      <c r="AI184" s="820"/>
      <c r="AJ184" s="820"/>
    </row>
    <row r="185" spans="1:36">
      <c r="A185" s="820"/>
      <c r="B185" s="820"/>
      <c r="C185" s="820"/>
      <c r="D185" s="820"/>
      <c r="E185" s="820"/>
      <c r="F185" s="820"/>
      <c r="G185" s="820"/>
      <c r="H185" s="820"/>
      <c r="I185" s="820"/>
      <c r="J185" s="820"/>
      <c r="K185" s="820"/>
      <c r="L185" s="820"/>
      <c r="M185" s="820"/>
      <c r="N185" s="820"/>
      <c r="O185" s="820"/>
      <c r="P185" s="820"/>
      <c r="Q185" s="820"/>
      <c r="R185" s="820"/>
      <c r="S185" s="820"/>
      <c r="T185" s="820"/>
      <c r="U185" s="820"/>
      <c r="V185" s="820"/>
      <c r="W185" s="820"/>
      <c r="X185" s="820"/>
      <c r="Y185" s="820"/>
      <c r="Z185" s="820"/>
      <c r="AA185" s="820"/>
      <c r="AB185" s="820"/>
      <c r="AC185" s="820"/>
      <c r="AD185" s="820"/>
      <c r="AE185" s="820"/>
      <c r="AF185" s="820"/>
      <c r="AG185" s="820"/>
      <c r="AH185" s="820"/>
      <c r="AI185" s="820"/>
      <c r="AJ185" s="820"/>
    </row>
    <row r="186" spans="1:36">
      <c r="A186" s="820"/>
      <c r="B186" s="820"/>
      <c r="C186" s="820"/>
      <c r="D186" s="820"/>
      <c r="E186" s="820"/>
      <c r="F186" s="820"/>
      <c r="G186" s="820"/>
      <c r="H186" s="820"/>
      <c r="I186" s="820"/>
      <c r="J186" s="820"/>
      <c r="K186" s="820"/>
      <c r="L186" s="820"/>
      <c r="M186" s="820"/>
      <c r="N186" s="820"/>
      <c r="O186" s="820"/>
      <c r="P186" s="820"/>
      <c r="Q186" s="820"/>
      <c r="R186" s="820"/>
      <c r="S186" s="820"/>
      <c r="T186" s="820"/>
      <c r="U186" s="820"/>
      <c r="V186" s="820"/>
      <c r="W186" s="820"/>
      <c r="X186" s="820"/>
      <c r="Y186" s="820"/>
      <c r="Z186" s="820"/>
      <c r="AA186" s="820"/>
      <c r="AB186" s="820"/>
      <c r="AC186" s="820"/>
      <c r="AD186" s="820"/>
      <c r="AE186" s="820"/>
      <c r="AF186" s="820"/>
      <c r="AG186" s="820"/>
      <c r="AH186" s="820"/>
      <c r="AI186" s="820"/>
      <c r="AJ186" s="820"/>
    </row>
    <row r="187" spans="1:36">
      <c r="A187" s="820"/>
      <c r="B187" s="820"/>
      <c r="C187" s="820"/>
      <c r="D187" s="820"/>
      <c r="E187" s="820"/>
      <c r="F187" s="820"/>
      <c r="G187" s="820"/>
      <c r="H187" s="820"/>
      <c r="I187" s="820"/>
      <c r="J187" s="820"/>
      <c r="K187" s="820"/>
      <c r="L187" s="820"/>
      <c r="M187" s="820"/>
      <c r="N187" s="820"/>
      <c r="O187" s="820"/>
      <c r="P187" s="820"/>
      <c r="Q187" s="820"/>
      <c r="R187" s="820"/>
      <c r="S187" s="820"/>
      <c r="T187" s="820"/>
      <c r="U187" s="820"/>
      <c r="V187" s="820"/>
      <c r="W187" s="820"/>
      <c r="X187" s="820"/>
      <c r="Y187" s="820"/>
      <c r="Z187" s="820"/>
      <c r="AA187" s="820"/>
      <c r="AB187" s="820"/>
      <c r="AC187" s="820"/>
      <c r="AD187" s="820"/>
      <c r="AE187" s="820"/>
      <c r="AF187" s="820"/>
      <c r="AG187" s="820"/>
      <c r="AH187" s="820"/>
      <c r="AI187" s="820"/>
      <c r="AJ187" s="820"/>
    </row>
    <row r="188" spans="1:36">
      <c r="A188" s="820"/>
      <c r="B188" s="820"/>
      <c r="C188" s="820"/>
      <c r="D188" s="820"/>
      <c r="E188" s="820"/>
      <c r="F188" s="820"/>
      <c r="G188" s="820"/>
      <c r="H188" s="820"/>
      <c r="I188" s="820"/>
      <c r="J188" s="820"/>
      <c r="K188" s="820"/>
      <c r="L188" s="820"/>
      <c r="M188" s="820"/>
      <c r="N188" s="820"/>
      <c r="O188" s="820"/>
      <c r="P188" s="820"/>
      <c r="Q188" s="820"/>
      <c r="R188" s="820"/>
      <c r="S188" s="820"/>
      <c r="T188" s="820"/>
      <c r="U188" s="820"/>
      <c r="V188" s="820"/>
      <c r="W188" s="820"/>
      <c r="X188" s="820"/>
      <c r="Y188" s="820"/>
      <c r="Z188" s="820"/>
      <c r="AA188" s="820"/>
      <c r="AB188" s="820"/>
      <c r="AC188" s="820"/>
      <c r="AD188" s="820"/>
      <c r="AE188" s="820"/>
      <c r="AF188" s="820"/>
      <c r="AG188" s="820"/>
      <c r="AH188" s="820"/>
      <c r="AI188" s="820"/>
      <c r="AJ188" s="820"/>
    </row>
    <row r="189" spans="1:36">
      <c r="A189" s="820"/>
      <c r="B189" s="820"/>
      <c r="C189" s="820"/>
      <c r="D189" s="820"/>
      <c r="E189" s="820"/>
      <c r="F189" s="820"/>
      <c r="G189" s="820"/>
      <c r="H189" s="820"/>
      <c r="I189" s="820"/>
      <c r="J189" s="820"/>
      <c r="K189" s="820"/>
      <c r="L189" s="820"/>
      <c r="M189" s="820"/>
      <c r="N189" s="820"/>
      <c r="O189" s="820"/>
      <c r="P189" s="820"/>
      <c r="Q189" s="820"/>
      <c r="R189" s="820"/>
      <c r="S189" s="820"/>
      <c r="T189" s="820"/>
      <c r="U189" s="820"/>
      <c r="V189" s="820"/>
      <c r="W189" s="820"/>
      <c r="X189" s="820"/>
      <c r="Y189" s="820"/>
      <c r="Z189" s="820"/>
      <c r="AA189" s="820"/>
      <c r="AB189" s="820"/>
      <c r="AC189" s="820"/>
      <c r="AD189" s="820"/>
      <c r="AE189" s="820"/>
      <c r="AF189" s="820"/>
      <c r="AG189" s="820"/>
      <c r="AH189" s="820"/>
      <c r="AI189" s="820"/>
      <c r="AJ189" s="820"/>
    </row>
    <row r="190" spans="1:36">
      <c r="A190" s="820"/>
      <c r="B190" s="820"/>
      <c r="C190" s="820"/>
      <c r="D190" s="820"/>
      <c r="E190" s="820"/>
      <c r="F190" s="820"/>
      <c r="G190" s="820"/>
      <c r="H190" s="820"/>
      <c r="I190" s="820"/>
      <c r="J190" s="820"/>
      <c r="K190" s="820"/>
      <c r="L190" s="820"/>
      <c r="M190" s="820"/>
      <c r="N190" s="820"/>
      <c r="O190" s="820"/>
      <c r="P190" s="820"/>
      <c r="Q190" s="820"/>
      <c r="R190" s="820"/>
      <c r="S190" s="820"/>
      <c r="T190" s="820"/>
      <c r="U190" s="820"/>
      <c r="V190" s="820"/>
      <c r="W190" s="820"/>
      <c r="X190" s="820"/>
      <c r="Y190" s="820"/>
      <c r="Z190" s="820"/>
      <c r="AA190" s="820"/>
      <c r="AB190" s="820"/>
      <c r="AC190" s="820"/>
      <c r="AD190" s="820"/>
      <c r="AE190" s="820"/>
      <c r="AF190" s="820"/>
      <c r="AG190" s="820"/>
      <c r="AH190" s="820"/>
      <c r="AI190" s="820"/>
      <c r="AJ190" s="820"/>
    </row>
    <row r="191" spans="1:36">
      <c r="A191" s="820"/>
      <c r="B191" s="820"/>
      <c r="C191" s="820"/>
      <c r="D191" s="820"/>
      <c r="E191" s="820"/>
      <c r="F191" s="820"/>
      <c r="G191" s="820"/>
      <c r="H191" s="820"/>
      <c r="I191" s="820"/>
      <c r="J191" s="820"/>
      <c r="K191" s="820"/>
      <c r="L191" s="820"/>
      <c r="M191" s="820"/>
      <c r="N191" s="820"/>
      <c r="O191" s="820"/>
      <c r="P191" s="820"/>
      <c r="Q191" s="820"/>
      <c r="R191" s="820"/>
      <c r="S191" s="820"/>
      <c r="T191" s="820"/>
      <c r="U191" s="820"/>
      <c r="V191" s="820"/>
      <c r="W191" s="820"/>
      <c r="X191" s="820"/>
      <c r="Y191" s="820"/>
      <c r="Z191" s="820"/>
      <c r="AA191" s="820"/>
      <c r="AB191" s="820"/>
      <c r="AC191" s="820"/>
      <c r="AD191" s="820"/>
      <c r="AE191" s="820"/>
      <c r="AF191" s="820"/>
      <c r="AG191" s="820"/>
      <c r="AH191" s="820"/>
      <c r="AI191" s="820"/>
      <c r="AJ191" s="820"/>
    </row>
    <row r="192" spans="1:36">
      <c r="A192" s="820"/>
      <c r="B192" s="820"/>
      <c r="C192" s="820"/>
      <c r="D192" s="820"/>
      <c r="E192" s="820"/>
      <c r="F192" s="820"/>
      <c r="G192" s="820"/>
      <c r="H192" s="820"/>
      <c r="I192" s="820"/>
      <c r="J192" s="820"/>
      <c r="K192" s="820"/>
      <c r="L192" s="820"/>
      <c r="M192" s="820"/>
      <c r="N192" s="820"/>
      <c r="O192" s="820"/>
      <c r="P192" s="820"/>
      <c r="Q192" s="820"/>
      <c r="R192" s="820"/>
      <c r="S192" s="820"/>
      <c r="T192" s="820"/>
      <c r="U192" s="820"/>
      <c r="V192" s="820"/>
      <c r="W192" s="820"/>
      <c r="X192" s="820"/>
      <c r="Y192" s="820"/>
      <c r="Z192" s="820"/>
      <c r="AA192" s="820"/>
      <c r="AB192" s="820"/>
      <c r="AC192" s="820"/>
      <c r="AD192" s="820"/>
      <c r="AE192" s="820"/>
      <c r="AF192" s="820"/>
      <c r="AG192" s="820"/>
      <c r="AH192" s="820"/>
      <c r="AI192" s="820"/>
      <c r="AJ192" s="820"/>
    </row>
    <row r="193" spans="1:36">
      <c r="A193" s="820"/>
      <c r="B193" s="820"/>
      <c r="C193" s="820"/>
      <c r="D193" s="820"/>
      <c r="E193" s="820"/>
      <c r="F193" s="820"/>
      <c r="G193" s="820"/>
      <c r="H193" s="820"/>
      <c r="I193" s="820"/>
      <c r="J193" s="820"/>
      <c r="K193" s="820"/>
      <c r="L193" s="820"/>
      <c r="M193" s="820"/>
      <c r="N193" s="820"/>
      <c r="O193" s="820"/>
      <c r="P193" s="820"/>
      <c r="Q193" s="820"/>
      <c r="R193" s="820"/>
      <c r="S193" s="820"/>
      <c r="T193" s="820"/>
      <c r="U193" s="820"/>
      <c r="V193" s="820"/>
      <c r="W193" s="820"/>
      <c r="X193" s="820"/>
      <c r="Y193" s="820"/>
      <c r="Z193" s="820"/>
      <c r="AA193" s="820"/>
      <c r="AB193" s="820"/>
      <c r="AC193" s="820"/>
      <c r="AD193" s="820"/>
      <c r="AE193" s="820"/>
      <c r="AF193" s="820"/>
      <c r="AG193" s="820"/>
      <c r="AH193" s="820"/>
      <c r="AI193" s="820"/>
      <c r="AJ193" s="820"/>
    </row>
    <row r="194" spans="1:36">
      <c r="A194" s="820"/>
      <c r="B194" s="820"/>
      <c r="C194" s="820"/>
      <c r="D194" s="820"/>
      <c r="E194" s="820"/>
      <c r="F194" s="820"/>
      <c r="G194" s="820"/>
      <c r="H194" s="820"/>
      <c r="I194" s="820"/>
      <c r="J194" s="820"/>
      <c r="K194" s="820"/>
      <c r="L194" s="820"/>
      <c r="M194" s="820"/>
      <c r="N194" s="820"/>
      <c r="O194" s="820"/>
      <c r="P194" s="820"/>
      <c r="Q194" s="820"/>
      <c r="R194" s="820"/>
      <c r="S194" s="820"/>
      <c r="T194" s="820"/>
      <c r="U194" s="820"/>
      <c r="V194" s="820"/>
      <c r="W194" s="820"/>
      <c r="X194" s="820"/>
      <c r="Y194" s="820"/>
      <c r="Z194" s="820"/>
      <c r="AA194" s="820"/>
      <c r="AB194" s="820"/>
      <c r="AC194" s="820"/>
      <c r="AD194" s="820"/>
      <c r="AE194" s="820"/>
      <c r="AF194" s="820"/>
      <c r="AG194" s="820"/>
      <c r="AH194" s="820"/>
      <c r="AI194" s="820"/>
      <c r="AJ194" s="820"/>
    </row>
    <row r="195" spans="1:36">
      <c r="A195" s="820"/>
      <c r="B195" s="820"/>
      <c r="C195" s="820"/>
      <c r="D195" s="820"/>
      <c r="E195" s="820"/>
      <c r="F195" s="820"/>
      <c r="G195" s="820"/>
      <c r="H195" s="820"/>
      <c r="I195" s="820"/>
      <c r="J195" s="820"/>
      <c r="K195" s="820"/>
      <c r="L195" s="820"/>
      <c r="M195" s="820"/>
      <c r="N195" s="820"/>
      <c r="O195" s="820"/>
      <c r="P195" s="820"/>
      <c r="Q195" s="820"/>
      <c r="R195" s="820"/>
      <c r="S195" s="820"/>
      <c r="T195" s="820"/>
      <c r="U195" s="820"/>
      <c r="V195" s="820"/>
      <c r="W195" s="820"/>
      <c r="X195" s="820"/>
      <c r="Y195" s="820"/>
      <c r="Z195" s="820"/>
      <c r="AA195" s="820"/>
      <c r="AB195" s="820"/>
      <c r="AC195" s="820"/>
      <c r="AD195" s="820"/>
      <c r="AE195" s="820"/>
      <c r="AF195" s="820"/>
      <c r="AG195" s="820"/>
      <c r="AH195" s="820"/>
      <c r="AI195" s="820"/>
      <c r="AJ195" s="820"/>
    </row>
    <row r="196" spans="1:36">
      <c r="A196" s="820"/>
      <c r="B196" s="820"/>
      <c r="C196" s="820"/>
      <c r="D196" s="820"/>
      <c r="E196" s="820"/>
      <c r="F196" s="820"/>
      <c r="G196" s="820"/>
      <c r="H196" s="820"/>
      <c r="I196" s="820"/>
      <c r="J196" s="820"/>
      <c r="K196" s="820"/>
      <c r="L196" s="820"/>
      <c r="M196" s="820"/>
      <c r="N196" s="820"/>
      <c r="O196" s="820"/>
      <c r="P196" s="820"/>
      <c r="Q196" s="820"/>
      <c r="R196" s="820"/>
      <c r="S196" s="820"/>
      <c r="T196" s="820"/>
      <c r="U196" s="820"/>
      <c r="V196" s="820"/>
      <c r="W196" s="820"/>
      <c r="X196" s="820"/>
      <c r="Y196" s="820"/>
      <c r="Z196" s="820"/>
      <c r="AA196" s="820"/>
      <c r="AB196" s="820"/>
      <c r="AC196" s="820"/>
      <c r="AD196" s="820"/>
      <c r="AE196" s="820"/>
      <c r="AF196" s="820"/>
      <c r="AG196" s="820"/>
      <c r="AH196" s="820"/>
      <c r="AI196" s="820"/>
      <c r="AJ196" s="820"/>
    </row>
    <row r="197" spans="1:36">
      <c r="A197" s="820"/>
      <c r="B197" s="820"/>
      <c r="C197" s="820"/>
      <c r="D197" s="820"/>
      <c r="E197" s="820"/>
      <c r="F197" s="820"/>
      <c r="G197" s="820"/>
      <c r="H197" s="820"/>
      <c r="I197" s="820"/>
      <c r="J197" s="820"/>
      <c r="K197" s="820"/>
      <c r="L197" s="820"/>
      <c r="M197" s="820"/>
      <c r="N197" s="820"/>
      <c r="O197" s="820"/>
      <c r="P197" s="820"/>
      <c r="Q197" s="820"/>
      <c r="R197" s="820"/>
      <c r="S197" s="820"/>
      <c r="T197" s="820"/>
      <c r="U197" s="820"/>
      <c r="V197" s="820"/>
      <c r="W197" s="820"/>
      <c r="X197" s="820"/>
      <c r="Y197" s="820"/>
      <c r="Z197" s="820"/>
      <c r="AA197" s="820"/>
      <c r="AB197" s="820"/>
      <c r="AC197" s="820"/>
      <c r="AD197" s="820"/>
      <c r="AE197" s="820"/>
      <c r="AF197" s="820"/>
      <c r="AG197" s="820"/>
      <c r="AH197" s="820"/>
      <c r="AI197" s="820"/>
      <c r="AJ197" s="820"/>
    </row>
    <row r="198" spans="1:36">
      <c r="A198" s="820"/>
      <c r="B198" s="820"/>
      <c r="C198" s="820"/>
      <c r="D198" s="820"/>
      <c r="E198" s="820"/>
      <c r="F198" s="820"/>
      <c r="G198" s="820"/>
      <c r="H198" s="820"/>
      <c r="I198" s="820"/>
      <c r="J198" s="820"/>
      <c r="K198" s="820"/>
      <c r="L198" s="820"/>
      <c r="M198" s="820"/>
      <c r="N198" s="820"/>
      <c r="O198" s="820"/>
      <c r="P198" s="820"/>
      <c r="Q198" s="820"/>
      <c r="R198" s="820"/>
      <c r="S198" s="820"/>
      <c r="T198" s="820"/>
      <c r="U198" s="820"/>
      <c r="V198" s="820"/>
      <c r="W198" s="820"/>
      <c r="X198" s="820"/>
      <c r="Y198" s="820"/>
      <c r="Z198" s="820"/>
      <c r="AA198" s="820"/>
      <c r="AB198" s="820"/>
      <c r="AC198" s="820"/>
      <c r="AD198" s="820"/>
      <c r="AE198" s="820"/>
      <c r="AF198" s="820"/>
      <c r="AG198" s="820"/>
      <c r="AH198" s="820"/>
      <c r="AI198" s="820"/>
      <c r="AJ198" s="820"/>
    </row>
    <row r="199" spans="1:36">
      <c r="A199" s="820"/>
      <c r="B199" s="820"/>
      <c r="C199" s="820"/>
      <c r="D199" s="820"/>
      <c r="E199" s="820"/>
      <c r="F199" s="820"/>
      <c r="G199" s="820"/>
      <c r="H199" s="820"/>
      <c r="I199" s="820"/>
      <c r="J199" s="820"/>
      <c r="K199" s="820"/>
      <c r="L199" s="820"/>
      <c r="M199" s="820"/>
      <c r="N199" s="820"/>
      <c r="O199" s="820"/>
      <c r="P199" s="820"/>
      <c r="Q199" s="820"/>
      <c r="R199" s="820"/>
      <c r="S199" s="820"/>
      <c r="T199" s="820"/>
      <c r="U199" s="820"/>
      <c r="V199" s="820"/>
      <c r="W199" s="820"/>
      <c r="X199" s="820"/>
      <c r="Y199" s="820"/>
      <c r="Z199" s="820"/>
      <c r="AA199" s="820"/>
      <c r="AB199" s="820"/>
      <c r="AC199" s="820"/>
      <c r="AD199" s="820"/>
      <c r="AE199" s="820"/>
      <c r="AF199" s="820"/>
      <c r="AG199" s="820"/>
      <c r="AH199" s="820"/>
      <c r="AI199" s="820"/>
      <c r="AJ199" s="820"/>
    </row>
    <row r="200" spans="1:36">
      <c r="A200" s="820"/>
      <c r="B200" s="820"/>
      <c r="C200" s="820"/>
      <c r="D200" s="820"/>
      <c r="E200" s="820"/>
      <c r="F200" s="820"/>
      <c r="G200" s="820"/>
      <c r="H200" s="820"/>
      <c r="I200" s="820"/>
      <c r="J200" s="820"/>
      <c r="K200" s="820"/>
      <c r="L200" s="820"/>
      <c r="M200" s="820"/>
      <c r="N200" s="820"/>
      <c r="O200" s="820"/>
      <c r="P200" s="820"/>
      <c r="Q200" s="820"/>
      <c r="R200" s="820"/>
      <c r="S200" s="820"/>
      <c r="T200" s="820"/>
      <c r="U200" s="820"/>
      <c r="V200" s="820"/>
      <c r="W200" s="820"/>
      <c r="X200" s="820"/>
      <c r="Y200" s="820"/>
      <c r="Z200" s="820"/>
      <c r="AA200" s="820"/>
      <c r="AB200" s="820"/>
      <c r="AC200" s="820"/>
      <c r="AD200" s="820"/>
      <c r="AE200" s="820"/>
      <c r="AF200" s="820"/>
      <c r="AG200" s="820"/>
      <c r="AH200" s="820"/>
      <c r="AI200" s="820"/>
      <c r="AJ200" s="820"/>
    </row>
    <row r="201" spans="1:36">
      <c r="A201" s="820"/>
      <c r="B201" s="820"/>
      <c r="C201" s="820"/>
      <c r="D201" s="820"/>
      <c r="E201" s="820"/>
      <c r="F201" s="820"/>
      <c r="G201" s="820"/>
      <c r="H201" s="820"/>
      <c r="I201" s="820"/>
      <c r="J201" s="820"/>
      <c r="K201" s="820"/>
      <c r="L201" s="820"/>
      <c r="M201" s="820"/>
      <c r="N201" s="820"/>
      <c r="O201" s="820"/>
      <c r="P201" s="820"/>
      <c r="Q201" s="820"/>
      <c r="R201" s="820"/>
      <c r="S201" s="820"/>
      <c r="T201" s="820"/>
      <c r="U201" s="820"/>
      <c r="V201" s="820"/>
      <c r="W201" s="820"/>
      <c r="X201" s="820"/>
      <c r="Y201" s="820"/>
      <c r="Z201" s="820"/>
      <c r="AA201" s="820"/>
      <c r="AB201" s="820"/>
      <c r="AC201" s="820"/>
      <c r="AD201" s="820"/>
      <c r="AE201" s="820"/>
      <c r="AF201" s="820"/>
      <c r="AG201" s="820"/>
      <c r="AH201" s="820"/>
      <c r="AI201" s="820"/>
      <c r="AJ201" s="820"/>
    </row>
    <row r="202" spans="1:36">
      <c r="A202" s="820"/>
      <c r="B202" s="820"/>
      <c r="C202" s="820"/>
      <c r="D202" s="820"/>
      <c r="E202" s="820"/>
      <c r="F202" s="820"/>
      <c r="G202" s="820"/>
      <c r="H202" s="820"/>
      <c r="I202" s="820"/>
      <c r="J202" s="820"/>
      <c r="K202" s="820"/>
      <c r="L202" s="820"/>
      <c r="M202" s="820"/>
      <c r="N202" s="820"/>
      <c r="O202" s="820"/>
      <c r="P202" s="820"/>
      <c r="Q202" s="820"/>
      <c r="R202" s="820"/>
      <c r="S202" s="820"/>
      <c r="T202" s="820"/>
      <c r="U202" s="820"/>
      <c r="V202" s="820"/>
      <c r="W202" s="820"/>
      <c r="X202" s="820"/>
      <c r="Y202" s="820"/>
      <c r="Z202" s="820"/>
      <c r="AA202" s="820"/>
      <c r="AB202" s="820"/>
      <c r="AC202" s="820"/>
      <c r="AD202" s="820"/>
      <c r="AE202" s="820"/>
      <c r="AF202" s="820"/>
      <c r="AG202" s="820"/>
      <c r="AH202" s="820"/>
      <c r="AI202" s="820"/>
      <c r="AJ202" s="820"/>
    </row>
    <row r="203" spans="1:36">
      <c r="A203" s="820"/>
      <c r="B203" s="820"/>
      <c r="C203" s="820"/>
      <c r="D203" s="820"/>
      <c r="E203" s="820"/>
      <c r="F203" s="820"/>
      <c r="G203" s="820"/>
      <c r="H203" s="820"/>
      <c r="I203" s="820"/>
      <c r="J203" s="820"/>
      <c r="K203" s="820"/>
      <c r="L203" s="820"/>
      <c r="M203" s="820"/>
      <c r="N203" s="820"/>
      <c r="O203" s="820"/>
      <c r="P203" s="820"/>
      <c r="Q203" s="820"/>
      <c r="R203" s="820"/>
      <c r="S203" s="820"/>
      <c r="T203" s="820"/>
      <c r="U203" s="820"/>
      <c r="V203" s="820"/>
      <c r="W203" s="820"/>
      <c r="X203" s="820"/>
      <c r="Y203" s="820"/>
      <c r="Z203" s="820"/>
      <c r="AA203" s="820"/>
      <c r="AB203" s="820"/>
      <c r="AC203" s="820"/>
      <c r="AD203" s="820"/>
      <c r="AE203" s="820"/>
      <c r="AF203" s="820"/>
      <c r="AG203" s="820"/>
      <c r="AH203" s="820"/>
      <c r="AI203" s="820"/>
      <c r="AJ203" s="820"/>
    </row>
    <row r="204" spans="1:36">
      <c r="A204" s="820"/>
      <c r="B204" s="820"/>
      <c r="C204" s="820"/>
      <c r="D204" s="820"/>
      <c r="E204" s="820"/>
      <c r="F204" s="820"/>
      <c r="G204" s="820"/>
      <c r="H204" s="820"/>
      <c r="I204" s="820"/>
      <c r="J204" s="820"/>
      <c r="K204" s="820"/>
      <c r="L204" s="820"/>
      <c r="M204" s="820"/>
      <c r="N204" s="820"/>
      <c r="O204" s="820"/>
      <c r="P204" s="820"/>
      <c r="Q204" s="820"/>
      <c r="R204" s="820"/>
      <c r="S204" s="820"/>
      <c r="T204" s="820"/>
      <c r="U204" s="820"/>
      <c r="V204" s="820"/>
      <c r="W204" s="820"/>
      <c r="X204" s="820"/>
      <c r="Y204" s="820"/>
      <c r="Z204" s="820"/>
      <c r="AA204" s="820"/>
      <c r="AB204" s="820"/>
      <c r="AC204" s="820"/>
      <c r="AD204" s="820"/>
      <c r="AE204" s="820"/>
      <c r="AF204" s="820"/>
      <c r="AG204" s="820"/>
      <c r="AH204" s="820"/>
      <c r="AI204" s="820"/>
      <c r="AJ204" s="820"/>
    </row>
    <row r="205" spans="1:36">
      <c r="A205" s="820"/>
      <c r="B205" s="820"/>
      <c r="C205" s="820"/>
      <c r="D205" s="820"/>
      <c r="E205" s="820"/>
      <c r="F205" s="820"/>
      <c r="G205" s="820"/>
      <c r="H205" s="820"/>
      <c r="I205" s="820"/>
      <c r="J205" s="820"/>
      <c r="K205" s="820"/>
      <c r="L205" s="820"/>
      <c r="M205" s="820"/>
      <c r="N205" s="820"/>
      <c r="O205" s="820"/>
      <c r="P205" s="820"/>
      <c r="Q205" s="820"/>
      <c r="R205" s="820"/>
      <c r="S205" s="820"/>
      <c r="T205" s="820"/>
      <c r="U205" s="820"/>
      <c r="V205" s="820"/>
      <c r="W205" s="820"/>
      <c r="X205" s="820"/>
      <c r="Y205" s="820"/>
      <c r="Z205" s="820"/>
      <c r="AA205" s="820"/>
      <c r="AB205" s="820"/>
      <c r="AC205" s="820"/>
      <c r="AD205" s="820"/>
      <c r="AE205" s="820"/>
      <c r="AF205" s="820"/>
      <c r="AG205" s="820"/>
      <c r="AH205" s="820"/>
      <c r="AI205" s="820"/>
      <c r="AJ205" s="820"/>
    </row>
    <row r="206" spans="1:36">
      <c r="A206" s="820"/>
      <c r="B206" s="820"/>
      <c r="C206" s="820"/>
      <c r="D206" s="820"/>
      <c r="E206" s="820"/>
      <c r="F206" s="820"/>
      <c r="G206" s="820"/>
      <c r="H206" s="820"/>
      <c r="I206" s="820"/>
      <c r="J206" s="820"/>
      <c r="K206" s="820"/>
      <c r="L206" s="820"/>
      <c r="M206" s="820"/>
      <c r="N206" s="820"/>
      <c r="O206" s="820"/>
      <c r="P206" s="820"/>
      <c r="Q206" s="820"/>
      <c r="R206" s="820"/>
      <c r="S206" s="820"/>
      <c r="T206" s="820"/>
      <c r="U206" s="820"/>
      <c r="V206" s="820"/>
      <c r="W206" s="820"/>
      <c r="X206" s="820"/>
      <c r="Y206" s="820"/>
      <c r="Z206" s="820"/>
      <c r="AA206" s="820"/>
      <c r="AB206" s="820"/>
      <c r="AC206" s="820"/>
      <c r="AD206" s="820"/>
      <c r="AE206" s="820"/>
      <c r="AF206" s="820"/>
      <c r="AG206" s="820"/>
      <c r="AH206" s="820"/>
      <c r="AI206" s="820"/>
      <c r="AJ206" s="820"/>
    </row>
    <row r="207" spans="1:36">
      <c r="A207" s="820"/>
      <c r="B207" s="820"/>
      <c r="C207" s="820"/>
      <c r="D207" s="820"/>
      <c r="E207" s="820"/>
      <c r="F207" s="820"/>
      <c r="G207" s="820"/>
      <c r="H207" s="820"/>
      <c r="I207" s="820"/>
      <c r="J207" s="820"/>
      <c r="K207" s="820"/>
      <c r="L207" s="820"/>
      <c r="M207" s="820"/>
      <c r="N207" s="820"/>
      <c r="O207" s="820"/>
      <c r="P207" s="820"/>
      <c r="Q207" s="820"/>
      <c r="R207" s="820"/>
      <c r="S207" s="820"/>
      <c r="T207" s="820"/>
      <c r="U207" s="820"/>
      <c r="V207" s="820"/>
      <c r="W207" s="820"/>
      <c r="X207" s="820"/>
      <c r="Y207" s="820"/>
      <c r="Z207" s="820"/>
      <c r="AA207" s="820"/>
      <c r="AB207" s="820"/>
      <c r="AC207" s="820"/>
      <c r="AD207" s="820"/>
      <c r="AE207" s="820"/>
      <c r="AF207" s="820"/>
      <c r="AG207" s="820"/>
      <c r="AH207" s="820"/>
      <c r="AI207" s="820"/>
      <c r="AJ207" s="820"/>
    </row>
    <row r="208" spans="1:36">
      <c r="A208" s="820"/>
      <c r="B208" s="820"/>
      <c r="C208" s="820"/>
      <c r="D208" s="820"/>
      <c r="E208" s="820"/>
      <c r="F208" s="820"/>
      <c r="G208" s="820"/>
      <c r="H208" s="820"/>
      <c r="I208" s="820"/>
      <c r="J208" s="820"/>
      <c r="K208" s="820"/>
      <c r="L208" s="820"/>
      <c r="M208" s="820"/>
      <c r="N208" s="820"/>
      <c r="O208" s="820"/>
      <c r="P208" s="820"/>
      <c r="Q208" s="820"/>
      <c r="R208" s="820"/>
      <c r="S208" s="820"/>
      <c r="T208" s="820"/>
      <c r="U208" s="820"/>
      <c r="V208" s="820"/>
      <c r="W208" s="820"/>
      <c r="X208" s="820"/>
      <c r="Y208" s="820"/>
      <c r="Z208" s="820"/>
      <c r="AA208" s="820"/>
      <c r="AB208" s="820"/>
      <c r="AC208" s="820"/>
      <c r="AD208" s="820"/>
      <c r="AE208" s="820"/>
      <c r="AF208" s="820"/>
      <c r="AG208" s="820"/>
      <c r="AH208" s="820"/>
      <c r="AI208" s="820"/>
      <c r="AJ208" s="820"/>
    </row>
    <row r="209" spans="1:36" ht="16.5" customHeight="1">
      <c r="A209" s="820"/>
      <c r="B209" s="820"/>
      <c r="C209" s="820"/>
      <c r="D209" s="820"/>
      <c r="E209" s="820"/>
      <c r="F209" s="820"/>
      <c r="G209" s="820"/>
      <c r="H209" s="820"/>
      <c r="I209" s="820"/>
      <c r="J209" s="820"/>
      <c r="K209" s="820"/>
      <c r="L209" s="820"/>
      <c r="M209" s="820"/>
      <c r="N209" s="820"/>
      <c r="O209" s="820"/>
      <c r="P209" s="820"/>
      <c r="Q209" s="820"/>
      <c r="R209" s="820"/>
      <c r="S209" s="820"/>
      <c r="T209" s="820"/>
      <c r="U209" s="820"/>
      <c r="V209" s="820"/>
      <c r="W209" s="820"/>
      <c r="X209" s="820"/>
      <c r="Y209" s="820"/>
      <c r="Z209" s="820"/>
      <c r="AA209" s="820"/>
      <c r="AB209" s="820"/>
      <c r="AC209" s="820"/>
      <c r="AD209" s="820"/>
      <c r="AE209" s="820"/>
      <c r="AF209" s="820"/>
      <c r="AG209" s="820"/>
      <c r="AH209" s="820"/>
      <c r="AI209" s="820"/>
      <c r="AJ209" s="820"/>
    </row>
    <row r="210" spans="1:36">
      <c r="A210" s="820"/>
      <c r="B210" s="820"/>
      <c r="C210" s="820"/>
      <c r="D210" s="820"/>
      <c r="E210" s="820"/>
      <c r="F210" s="820"/>
      <c r="G210" s="820"/>
      <c r="H210" s="820"/>
      <c r="I210" s="820"/>
      <c r="J210" s="820"/>
      <c r="K210" s="820"/>
      <c r="L210" s="820"/>
      <c r="M210" s="820"/>
      <c r="N210" s="820"/>
      <c r="O210" s="820"/>
      <c r="P210" s="820"/>
      <c r="Q210" s="820"/>
      <c r="R210" s="820"/>
      <c r="S210" s="820"/>
      <c r="T210" s="820"/>
      <c r="U210" s="820"/>
      <c r="V210" s="820"/>
      <c r="W210" s="820"/>
      <c r="X210" s="820"/>
      <c r="Y210" s="820"/>
      <c r="Z210" s="820"/>
      <c r="AA210" s="820"/>
      <c r="AB210" s="820"/>
      <c r="AC210" s="820"/>
      <c r="AD210" s="820"/>
      <c r="AE210" s="820"/>
      <c r="AF210" s="820"/>
      <c r="AG210" s="820"/>
      <c r="AH210" s="820"/>
      <c r="AI210" s="820"/>
      <c r="AJ210" s="820"/>
    </row>
    <row r="211" spans="1:36">
      <c r="A211" s="820"/>
      <c r="B211" s="820"/>
      <c r="C211" s="820"/>
      <c r="D211" s="820"/>
      <c r="E211" s="820"/>
      <c r="F211" s="820"/>
      <c r="G211" s="820"/>
      <c r="H211" s="820"/>
      <c r="I211" s="820"/>
      <c r="J211" s="820"/>
      <c r="K211" s="820"/>
      <c r="L211" s="820"/>
      <c r="M211" s="820"/>
      <c r="N211" s="820"/>
      <c r="O211" s="820"/>
      <c r="P211" s="820"/>
      <c r="Q211" s="820"/>
      <c r="R211" s="820"/>
      <c r="S211" s="820"/>
      <c r="T211" s="820"/>
      <c r="U211" s="820"/>
      <c r="V211" s="820"/>
      <c r="W211" s="820"/>
      <c r="X211" s="820"/>
      <c r="Y211" s="820"/>
      <c r="Z211" s="820"/>
      <c r="AA211" s="820"/>
      <c r="AB211" s="820"/>
      <c r="AC211" s="820"/>
      <c r="AD211" s="820"/>
      <c r="AE211" s="820"/>
      <c r="AF211" s="820"/>
      <c r="AG211" s="820"/>
      <c r="AH211" s="820"/>
      <c r="AI211" s="820"/>
      <c r="AJ211" s="820"/>
    </row>
    <row r="212" spans="1:36">
      <c r="A212" s="820"/>
      <c r="B212" s="820"/>
      <c r="C212" s="820"/>
      <c r="D212" s="820"/>
      <c r="E212" s="820"/>
      <c r="F212" s="820"/>
      <c r="G212" s="820"/>
      <c r="H212" s="820"/>
      <c r="I212" s="820"/>
      <c r="J212" s="820"/>
      <c r="K212" s="820"/>
      <c r="L212" s="820"/>
      <c r="M212" s="820"/>
      <c r="N212" s="820"/>
      <c r="O212" s="820"/>
      <c r="P212" s="820"/>
      <c r="Q212" s="820"/>
      <c r="R212" s="820"/>
      <c r="S212" s="820"/>
      <c r="T212" s="820"/>
      <c r="U212" s="820"/>
      <c r="V212" s="820"/>
      <c r="W212" s="820"/>
      <c r="X212" s="820"/>
      <c r="Y212" s="820"/>
      <c r="Z212" s="820"/>
      <c r="AA212" s="820"/>
      <c r="AB212" s="820"/>
      <c r="AC212" s="820"/>
      <c r="AD212" s="820"/>
      <c r="AE212" s="820"/>
      <c r="AF212" s="820"/>
      <c r="AG212" s="820"/>
      <c r="AH212" s="820"/>
      <c r="AI212" s="820"/>
      <c r="AJ212" s="820"/>
    </row>
    <row r="213" spans="1:36">
      <c r="A213" s="820"/>
      <c r="B213" s="820"/>
      <c r="C213" s="820"/>
      <c r="D213" s="820"/>
      <c r="E213" s="820"/>
      <c r="F213" s="820"/>
      <c r="G213" s="820"/>
      <c r="H213" s="820"/>
      <c r="I213" s="820"/>
      <c r="J213" s="820"/>
      <c r="K213" s="820"/>
      <c r="L213" s="820"/>
      <c r="M213" s="820"/>
      <c r="N213" s="820"/>
      <c r="O213" s="820"/>
      <c r="P213" s="820"/>
      <c r="Q213" s="820"/>
      <c r="R213" s="820"/>
      <c r="S213" s="820"/>
      <c r="T213" s="820"/>
      <c r="U213" s="820"/>
      <c r="V213" s="820"/>
      <c r="W213" s="820"/>
      <c r="X213" s="820"/>
      <c r="Y213" s="820"/>
      <c r="Z213" s="820"/>
      <c r="AA213" s="820"/>
      <c r="AB213" s="820"/>
      <c r="AC213" s="820"/>
      <c r="AD213" s="820"/>
      <c r="AE213" s="820"/>
      <c r="AF213" s="820"/>
      <c r="AG213" s="820"/>
      <c r="AH213" s="820"/>
      <c r="AI213" s="820"/>
      <c r="AJ213" s="820"/>
    </row>
    <row r="214" spans="1:36">
      <c r="A214" s="820"/>
      <c r="B214" s="820"/>
      <c r="C214" s="820"/>
      <c r="D214" s="820"/>
      <c r="E214" s="820"/>
      <c r="F214" s="820"/>
      <c r="G214" s="820"/>
      <c r="H214" s="820"/>
      <c r="I214" s="820"/>
      <c r="J214" s="820"/>
      <c r="K214" s="820"/>
      <c r="L214" s="820"/>
      <c r="M214" s="820"/>
      <c r="N214" s="820"/>
      <c r="O214" s="820"/>
      <c r="P214" s="820"/>
      <c r="Q214" s="820"/>
      <c r="R214" s="820"/>
      <c r="S214" s="820"/>
      <c r="T214" s="820"/>
      <c r="U214" s="820"/>
      <c r="V214" s="820"/>
      <c r="W214" s="820"/>
      <c r="X214" s="820"/>
      <c r="Y214" s="820"/>
      <c r="Z214" s="820"/>
      <c r="AA214" s="820"/>
      <c r="AB214" s="820"/>
      <c r="AC214" s="820"/>
      <c r="AD214" s="820"/>
      <c r="AE214" s="820"/>
      <c r="AF214" s="820"/>
      <c r="AG214" s="820"/>
      <c r="AH214" s="820"/>
      <c r="AI214" s="820"/>
      <c r="AJ214" s="820"/>
    </row>
    <row r="215" spans="1:36">
      <c r="A215" s="820"/>
      <c r="B215" s="820"/>
      <c r="C215" s="820"/>
      <c r="D215" s="820"/>
      <c r="E215" s="820"/>
      <c r="F215" s="820"/>
      <c r="G215" s="820"/>
      <c r="H215" s="820"/>
      <c r="I215" s="820"/>
      <c r="J215" s="820"/>
      <c r="K215" s="820"/>
      <c r="L215" s="820"/>
      <c r="M215" s="820"/>
      <c r="N215" s="820"/>
      <c r="O215" s="820"/>
      <c r="P215" s="820"/>
      <c r="Q215" s="820"/>
      <c r="R215" s="820"/>
      <c r="S215" s="820"/>
      <c r="T215" s="820"/>
      <c r="U215" s="820"/>
      <c r="V215" s="820"/>
      <c r="W215" s="820"/>
      <c r="X215" s="820"/>
      <c r="Y215" s="820"/>
      <c r="Z215" s="820"/>
      <c r="AA215" s="820"/>
      <c r="AB215" s="820"/>
      <c r="AC215" s="820"/>
      <c r="AD215" s="820"/>
      <c r="AE215" s="820"/>
      <c r="AF215" s="820"/>
      <c r="AG215" s="820"/>
      <c r="AH215" s="820"/>
      <c r="AI215" s="820"/>
      <c r="AJ215" s="820"/>
    </row>
    <row r="216" spans="1:36">
      <c r="A216" s="820"/>
      <c r="B216" s="820"/>
      <c r="C216" s="820"/>
      <c r="D216" s="820"/>
      <c r="E216" s="820"/>
      <c r="F216" s="820"/>
      <c r="G216" s="820"/>
      <c r="H216" s="820"/>
      <c r="I216" s="820"/>
      <c r="J216" s="820"/>
      <c r="K216" s="820"/>
      <c r="L216" s="820"/>
      <c r="M216" s="820"/>
      <c r="N216" s="820"/>
      <c r="O216" s="820"/>
      <c r="P216" s="820"/>
      <c r="Q216" s="820"/>
      <c r="R216" s="820"/>
      <c r="S216" s="820"/>
      <c r="T216" s="820"/>
      <c r="U216" s="820"/>
      <c r="V216" s="820"/>
      <c r="W216" s="820"/>
      <c r="X216" s="820"/>
      <c r="Y216" s="820"/>
      <c r="Z216" s="820"/>
      <c r="AA216" s="820"/>
      <c r="AB216" s="820"/>
      <c r="AC216" s="820"/>
      <c r="AD216" s="820"/>
      <c r="AE216" s="820"/>
      <c r="AF216" s="820"/>
      <c r="AG216" s="820"/>
      <c r="AH216" s="820"/>
      <c r="AI216" s="820"/>
      <c r="AJ216" s="820"/>
    </row>
    <row r="217" spans="1:36">
      <c r="A217" s="820"/>
      <c r="B217" s="820"/>
      <c r="C217" s="820"/>
      <c r="D217" s="820"/>
      <c r="E217" s="820"/>
      <c r="F217" s="820"/>
      <c r="G217" s="820"/>
      <c r="H217" s="820"/>
      <c r="I217" s="820"/>
      <c r="J217" s="820"/>
      <c r="K217" s="820"/>
      <c r="L217" s="820"/>
      <c r="M217" s="820"/>
      <c r="N217" s="820"/>
      <c r="O217" s="820"/>
      <c r="P217" s="820"/>
      <c r="Q217" s="820"/>
      <c r="R217" s="820"/>
      <c r="S217" s="820"/>
      <c r="T217" s="820"/>
      <c r="U217" s="820"/>
      <c r="V217" s="820"/>
      <c r="W217" s="820"/>
      <c r="X217" s="820"/>
      <c r="Y217" s="820"/>
      <c r="Z217" s="820"/>
      <c r="AA217" s="820"/>
      <c r="AB217" s="820"/>
      <c r="AC217" s="820"/>
      <c r="AD217" s="820"/>
      <c r="AE217" s="820"/>
      <c r="AF217" s="820"/>
      <c r="AG217" s="820"/>
      <c r="AH217" s="820"/>
      <c r="AI217" s="820"/>
      <c r="AJ217" s="820"/>
    </row>
    <row r="218" spans="1:36">
      <c r="A218" s="820"/>
      <c r="B218" s="820"/>
      <c r="C218" s="820"/>
      <c r="D218" s="820"/>
      <c r="E218" s="820"/>
      <c r="F218" s="820"/>
      <c r="G218" s="820"/>
      <c r="H218" s="820"/>
      <c r="I218" s="820"/>
      <c r="J218" s="820"/>
      <c r="K218" s="820"/>
      <c r="L218" s="820"/>
      <c r="M218" s="820"/>
      <c r="N218" s="820"/>
      <c r="O218" s="820"/>
      <c r="P218" s="820"/>
      <c r="Q218" s="820"/>
      <c r="R218" s="820"/>
      <c r="S218" s="820"/>
      <c r="T218" s="820"/>
      <c r="U218" s="820"/>
      <c r="V218" s="820"/>
      <c r="W218" s="820"/>
      <c r="X218" s="820"/>
      <c r="Y218" s="820"/>
      <c r="Z218" s="820"/>
      <c r="AA218" s="820"/>
      <c r="AB218" s="820"/>
      <c r="AC218" s="820"/>
      <c r="AD218" s="820"/>
      <c r="AE218" s="820"/>
      <c r="AF218" s="820"/>
      <c r="AG218" s="820"/>
      <c r="AH218" s="820"/>
      <c r="AI218" s="820"/>
      <c r="AJ218" s="820"/>
    </row>
    <row r="219" spans="1:36">
      <c r="A219" s="820"/>
      <c r="B219" s="820"/>
      <c r="C219" s="820"/>
      <c r="D219" s="820"/>
      <c r="E219" s="820"/>
      <c r="F219" s="820"/>
      <c r="G219" s="820"/>
      <c r="H219" s="820"/>
      <c r="I219" s="820"/>
      <c r="J219" s="820"/>
      <c r="K219" s="820"/>
      <c r="L219" s="820"/>
      <c r="M219" s="820"/>
      <c r="N219" s="820"/>
      <c r="O219" s="820"/>
      <c r="P219" s="820"/>
      <c r="Q219" s="820"/>
      <c r="R219" s="820"/>
      <c r="S219" s="820"/>
      <c r="T219" s="820"/>
      <c r="U219" s="820"/>
      <c r="V219" s="820"/>
      <c r="W219" s="820"/>
      <c r="X219" s="820"/>
      <c r="Y219" s="820"/>
      <c r="Z219" s="820"/>
      <c r="AA219" s="820"/>
      <c r="AB219" s="820"/>
      <c r="AC219" s="820"/>
      <c r="AD219" s="820"/>
      <c r="AE219" s="820"/>
      <c r="AF219" s="820"/>
      <c r="AG219" s="820"/>
      <c r="AH219" s="820"/>
      <c r="AI219" s="820"/>
      <c r="AJ219" s="820"/>
    </row>
    <row r="220" spans="1:36">
      <c r="A220" s="820"/>
      <c r="B220" s="820"/>
      <c r="C220" s="820"/>
      <c r="D220" s="820"/>
      <c r="E220" s="820"/>
      <c r="F220" s="820"/>
      <c r="G220" s="820"/>
      <c r="H220" s="820"/>
      <c r="I220" s="820"/>
      <c r="J220" s="820"/>
      <c r="K220" s="820"/>
      <c r="L220" s="820"/>
      <c r="M220" s="820"/>
      <c r="N220" s="820"/>
      <c r="O220" s="820"/>
      <c r="P220" s="820"/>
      <c r="Q220" s="820"/>
      <c r="R220" s="820"/>
      <c r="S220" s="820"/>
      <c r="T220" s="820"/>
      <c r="U220" s="820"/>
      <c r="V220" s="820"/>
      <c r="W220" s="820"/>
      <c r="X220" s="820"/>
      <c r="Y220" s="820"/>
      <c r="Z220" s="820"/>
      <c r="AA220" s="820"/>
      <c r="AB220" s="820"/>
      <c r="AC220" s="820"/>
      <c r="AD220" s="820"/>
      <c r="AE220" s="820"/>
      <c r="AF220" s="820"/>
      <c r="AG220" s="820"/>
      <c r="AH220" s="820"/>
      <c r="AI220" s="820"/>
      <c r="AJ220" s="820"/>
    </row>
    <row r="221" spans="1:36">
      <c r="A221" s="820"/>
      <c r="B221" s="820"/>
      <c r="C221" s="820"/>
      <c r="D221" s="820"/>
      <c r="E221" s="820"/>
      <c r="F221" s="820"/>
      <c r="G221" s="820"/>
      <c r="H221" s="820"/>
      <c r="I221" s="820"/>
      <c r="J221" s="820"/>
      <c r="K221" s="820"/>
      <c r="L221" s="820"/>
      <c r="M221" s="820"/>
      <c r="N221" s="820"/>
      <c r="O221" s="820"/>
      <c r="P221" s="820"/>
      <c r="Q221" s="820"/>
      <c r="R221" s="820"/>
      <c r="S221" s="820"/>
      <c r="T221" s="820"/>
      <c r="U221" s="820"/>
      <c r="V221" s="820"/>
      <c r="W221" s="820"/>
      <c r="X221" s="820"/>
      <c r="Y221" s="820"/>
      <c r="Z221" s="820"/>
      <c r="AA221" s="820"/>
      <c r="AB221" s="820"/>
      <c r="AC221" s="820"/>
      <c r="AD221" s="820"/>
      <c r="AE221" s="820"/>
      <c r="AF221" s="820"/>
      <c r="AG221" s="820"/>
      <c r="AH221" s="820"/>
      <c r="AI221" s="820"/>
      <c r="AJ221" s="820"/>
    </row>
    <row r="222" spans="1:36">
      <c r="A222" s="820"/>
      <c r="B222" s="820"/>
      <c r="C222" s="820"/>
      <c r="D222" s="820"/>
      <c r="E222" s="820"/>
      <c r="F222" s="820"/>
      <c r="G222" s="820"/>
      <c r="H222" s="820"/>
      <c r="I222" s="820"/>
      <c r="J222" s="820"/>
      <c r="K222" s="820"/>
      <c r="L222" s="820"/>
      <c r="M222" s="820"/>
      <c r="N222" s="820"/>
      <c r="O222" s="820"/>
      <c r="P222" s="820"/>
      <c r="Q222" s="820"/>
      <c r="R222" s="820"/>
      <c r="S222" s="820"/>
      <c r="T222" s="820"/>
      <c r="U222" s="820"/>
      <c r="V222" s="820"/>
      <c r="W222" s="820"/>
      <c r="X222" s="820"/>
      <c r="Y222" s="820"/>
      <c r="Z222" s="820"/>
      <c r="AA222" s="820"/>
      <c r="AB222" s="820"/>
      <c r="AC222" s="820"/>
      <c r="AD222" s="820"/>
      <c r="AE222" s="820"/>
      <c r="AF222" s="820"/>
      <c r="AG222" s="820"/>
      <c r="AH222" s="820"/>
      <c r="AI222" s="820"/>
      <c r="AJ222" s="820"/>
    </row>
    <row r="223" spans="1:36">
      <c r="A223" s="820"/>
      <c r="B223" s="820"/>
      <c r="C223" s="820"/>
      <c r="D223" s="820"/>
      <c r="E223" s="820"/>
      <c r="F223" s="820"/>
      <c r="G223" s="820"/>
      <c r="H223" s="820"/>
      <c r="I223" s="820"/>
      <c r="J223" s="820"/>
      <c r="K223" s="820"/>
      <c r="L223" s="820"/>
      <c r="M223" s="820"/>
      <c r="N223" s="820"/>
      <c r="O223" s="820"/>
      <c r="P223" s="820"/>
      <c r="Q223" s="820"/>
      <c r="R223" s="820"/>
      <c r="S223" s="820"/>
      <c r="T223" s="820"/>
      <c r="U223" s="820"/>
      <c r="V223" s="820"/>
      <c r="W223" s="820"/>
      <c r="X223" s="820"/>
      <c r="Y223" s="820"/>
      <c r="Z223" s="820"/>
      <c r="AA223" s="820"/>
      <c r="AB223" s="820"/>
      <c r="AC223" s="820"/>
      <c r="AD223" s="820"/>
      <c r="AE223" s="820"/>
      <c r="AF223" s="820"/>
      <c r="AG223" s="820"/>
      <c r="AH223" s="820"/>
      <c r="AI223" s="820"/>
      <c r="AJ223" s="820"/>
    </row>
    <row r="224" spans="1:36">
      <c r="A224" s="820"/>
      <c r="B224" s="820"/>
      <c r="C224" s="820"/>
      <c r="D224" s="820"/>
      <c r="E224" s="820"/>
      <c r="F224" s="820"/>
      <c r="G224" s="820"/>
      <c r="H224" s="820"/>
      <c r="I224" s="820"/>
      <c r="J224" s="820"/>
      <c r="K224" s="820"/>
      <c r="L224" s="820"/>
      <c r="M224" s="820"/>
      <c r="N224" s="820"/>
      <c r="O224" s="820"/>
      <c r="P224" s="820"/>
      <c r="Q224" s="820"/>
      <c r="R224" s="820"/>
      <c r="S224" s="820"/>
      <c r="T224" s="820"/>
      <c r="U224" s="820"/>
      <c r="V224" s="820"/>
      <c r="W224" s="820"/>
      <c r="X224" s="820"/>
      <c r="Y224" s="820"/>
      <c r="Z224" s="820"/>
      <c r="AA224" s="820"/>
      <c r="AB224" s="820"/>
      <c r="AC224" s="820"/>
      <c r="AD224" s="820"/>
      <c r="AE224" s="820"/>
      <c r="AF224" s="820"/>
      <c r="AG224" s="820"/>
      <c r="AH224" s="820"/>
      <c r="AI224" s="820"/>
      <c r="AJ224" s="820"/>
    </row>
    <row r="225" spans="1:36">
      <c r="A225" s="820"/>
      <c r="B225" s="820"/>
      <c r="C225" s="820"/>
      <c r="D225" s="820"/>
      <c r="E225" s="820"/>
      <c r="F225" s="820"/>
      <c r="G225" s="820"/>
      <c r="H225" s="820"/>
      <c r="I225" s="820"/>
      <c r="J225" s="820"/>
      <c r="K225" s="820"/>
      <c r="L225" s="820"/>
      <c r="M225" s="820"/>
      <c r="N225" s="820"/>
      <c r="O225" s="820"/>
      <c r="P225" s="820"/>
      <c r="Q225" s="820"/>
      <c r="R225" s="820"/>
      <c r="S225" s="820"/>
      <c r="T225" s="820"/>
      <c r="U225" s="820"/>
      <c r="V225" s="820"/>
      <c r="W225" s="820"/>
      <c r="X225" s="820"/>
      <c r="Y225" s="820"/>
      <c r="Z225" s="820"/>
      <c r="AA225" s="820"/>
      <c r="AB225" s="820"/>
      <c r="AC225" s="820"/>
      <c r="AD225" s="820"/>
      <c r="AE225" s="820"/>
      <c r="AF225" s="820"/>
      <c r="AG225" s="820"/>
      <c r="AH225" s="820"/>
      <c r="AI225" s="820"/>
      <c r="AJ225" s="820"/>
    </row>
    <row r="226" spans="1:36">
      <c r="A226" s="820"/>
      <c r="B226" s="820"/>
      <c r="C226" s="820"/>
      <c r="D226" s="820"/>
      <c r="E226" s="820"/>
      <c r="F226" s="820"/>
      <c r="G226" s="820"/>
      <c r="H226" s="820"/>
      <c r="I226" s="820"/>
      <c r="J226" s="820"/>
      <c r="K226" s="820"/>
      <c r="L226" s="820"/>
      <c r="M226" s="820"/>
      <c r="N226" s="820"/>
      <c r="O226" s="820"/>
      <c r="P226" s="820"/>
      <c r="Q226" s="820"/>
      <c r="R226" s="820"/>
      <c r="S226" s="820"/>
      <c r="T226" s="820"/>
      <c r="U226" s="820"/>
      <c r="V226" s="820"/>
      <c r="W226" s="820"/>
      <c r="X226" s="820"/>
      <c r="Y226" s="820"/>
      <c r="Z226" s="820"/>
      <c r="AA226" s="820"/>
      <c r="AB226" s="820"/>
      <c r="AC226" s="820"/>
      <c r="AD226" s="820"/>
      <c r="AE226" s="820"/>
      <c r="AF226" s="820"/>
      <c r="AG226" s="820"/>
      <c r="AH226" s="820"/>
      <c r="AI226" s="820"/>
      <c r="AJ226" s="820"/>
    </row>
    <row r="227" spans="1:36">
      <c r="A227" s="820"/>
      <c r="B227" s="820"/>
      <c r="C227" s="820"/>
      <c r="D227" s="820"/>
      <c r="E227" s="820"/>
      <c r="F227" s="820"/>
      <c r="G227" s="820"/>
      <c r="H227" s="820"/>
      <c r="I227" s="820"/>
      <c r="J227" s="820"/>
      <c r="K227" s="820"/>
      <c r="L227" s="820"/>
      <c r="M227" s="820"/>
      <c r="N227" s="820"/>
      <c r="O227" s="820"/>
      <c r="P227" s="820"/>
      <c r="Q227" s="820"/>
      <c r="R227" s="820"/>
      <c r="S227" s="820"/>
      <c r="T227" s="820"/>
      <c r="U227" s="820"/>
      <c r="V227" s="820"/>
      <c r="W227" s="820"/>
      <c r="X227" s="820"/>
      <c r="Y227" s="820"/>
      <c r="Z227" s="820"/>
      <c r="AA227" s="820"/>
      <c r="AB227" s="820"/>
      <c r="AC227" s="820"/>
      <c r="AD227" s="820"/>
      <c r="AE227" s="820"/>
      <c r="AF227" s="820"/>
      <c r="AG227" s="820"/>
      <c r="AH227" s="820"/>
      <c r="AI227" s="820"/>
      <c r="AJ227" s="820"/>
    </row>
    <row r="228" spans="1:36">
      <c r="A228" s="820"/>
      <c r="B228" s="820"/>
      <c r="C228" s="820"/>
      <c r="D228" s="820"/>
      <c r="E228" s="820"/>
      <c r="F228" s="820"/>
      <c r="G228" s="820"/>
      <c r="H228" s="820"/>
      <c r="I228" s="820"/>
      <c r="J228" s="820"/>
      <c r="K228" s="820"/>
      <c r="L228" s="820"/>
      <c r="M228" s="820"/>
      <c r="N228" s="820"/>
      <c r="O228" s="820"/>
      <c r="P228" s="820"/>
      <c r="Q228" s="820"/>
      <c r="R228" s="820"/>
      <c r="S228" s="820"/>
      <c r="T228" s="820"/>
      <c r="U228" s="820"/>
      <c r="V228" s="820"/>
      <c r="W228" s="820"/>
      <c r="X228" s="820"/>
      <c r="Y228" s="820"/>
      <c r="Z228" s="820"/>
      <c r="AA228" s="820"/>
      <c r="AB228" s="820"/>
      <c r="AC228" s="820"/>
      <c r="AD228" s="820"/>
      <c r="AE228" s="820"/>
      <c r="AF228" s="820"/>
      <c r="AG228" s="820"/>
      <c r="AH228" s="820"/>
      <c r="AI228" s="820"/>
      <c r="AJ228" s="820"/>
    </row>
    <row r="229" spans="1:36">
      <c r="A229" s="820"/>
      <c r="B229" s="820"/>
      <c r="C229" s="820"/>
      <c r="D229" s="820"/>
      <c r="E229" s="820"/>
      <c r="F229" s="820"/>
      <c r="G229" s="820"/>
      <c r="H229" s="820"/>
      <c r="I229" s="820"/>
      <c r="J229" s="820"/>
      <c r="K229" s="820"/>
      <c r="L229" s="820"/>
      <c r="M229" s="820"/>
      <c r="N229" s="820"/>
      <c r="O229" s="820"/>
      <c r="P229" s="820"/>
      <c r="Q229" s="820"/>
      <c r="R229" s="820"/>
      <c r="S229" s="820"/>
      <c r="T229" s="820"/>
      <c r="U229" s="820"/>
      <c r="V229" s="820"/>
      <c r="W229" s="820"/>
      <c r="X229" s="820"/>
      <c r="Y229" s="820"/>
      <c r="Z229" s="820"/>
      <c r="AA229" s="820"/>
      <c r="AB229" s="820"/>
      <c r="AC229" s="820"/>
      <c r="AD229" s="820"/>
      <c r="AE229" s="820"/>
      <c r="AF229" s="820"/>
      <c r="AG229" s="820"/>
      <c r="AH229" s="820"/>
      <c r="AI229" s="820"/>
      <c r="AJ229" s="820"/>
    </row>
    <row r="230" spans="1:36" ht="16.5" customHeight="1">
      <c r="A230" s="820"/>
      <c r="B230" s="820"/>
      <c r="C230" s="820"/>
      <c r="D230" s="820"/>
      <c r="E230" s="820"/>
      <c r="F230" s="820"/>
      <c r="G230" s="820"/>
      <c r="H230" s="820"/>
      <c r="I230" s="820"/>
      <c r="J230" s="820"/>
      <c r="K230" s="820"/>
      <c r="L230" s="820"/>
      <c r="M230" s="820"/>
      <c r="N230" s="820"/>
      <c r="O230" s="820"/>
      <c r="P230" s="820"/>
      <c r="Q230" s="820"/>
      <c r="R230" s="820"/>
      <c r="S230" s="820"/>
      <c r="T230" s="820"/>
      <c r="U230" s="820"/>
      <c r="V230" s="820"/>
      <c r="W230" s="820"/>
      <c r="X230" s="820"/>
      <c r="Y230" s="820"/>
      <c r="Z230" s="820"/>
      <c r="AA230" s="820"/>
      <c r="AB230" s="820"/>
      <c r="AC230" s="820"/>
      <c r="AD230" s="820"/>
      <c r="AE230" s="820"/>
      <c r="AF230" s="820"/>
      <c r="AG230" s="820"/>
      <c r="AH230" s="820"/>
      <c r="AI230" s="820"/>
      <c r="AJ230" s="820"/>
    </row>
    <row r="231" spans="1:36">
      <c r="A231" s="820"/>
      <c r="B231" s="820"/>
      <c r="C231" s="820"/>
      <c r="D231" s="820"/>
      <c r="E231" s="820"/>
      <c r="F231" s="820"/>
      <c r="G231" s="820"/>
      <c r="H231" s="820"/>
      <c r="I231" s="820"/>
      <c r="J231" s="820"/>
      <c r="K231" s="820"/>
      <c r="L231" s="820"/>
      <c r="M231" s="820"/>
      <c r="N231" s="820"/>
      <c r="O231" s="820"/>
      <c r="P231" s="820"/>
      <c r="Q231" s="820"/>
      <c r="R231" s="820"/>
      <c r="S231" s="820"/>
      <c r="T231" s="820"/>
      <c r="U231" s="820"/>
      <c r="V231" s="820"/>
      <c r="W231" s="820"/>
      <c r="X231" s="820"/>
      <c r="Y231" s="820"/>
      <c r="Z231" s="820"/>
      <c r="AA231" s="820"/>
      <c r="AB231" s="820"/>
      <c r="AC231" s="820"/>
      <c r="AD231" s="820"/>
      <c r="AE231" s="820"/>
      <c r="AF231" s="820"/>
      <c r="AG231" s="820"/>
      <c r="AH231" s="820"/>
      <c r="AI231" s="820"/>
      <c r="AJ231" s="820"/>
    </row>
    <row r="232" spans="1:36">
      <c r="A232" s="820"/>
      <c r="B232" s="820"/>
      <c r="C232" s="820"/>
      <c r="D232" s="820"/>
      <c r="E232" s="820"/>
      <c r="F232" s="820"/>
      <c r="G232" s="820"/>
      <c r="H232" s="820"/>
      <c r="I232" s="820"/>
      <c r="J232" s="820"/>
      <c r="K232" s="820"/>
      <c r="L232" s="820"/>
      <c r="M232" s="820"/>
      <c r="N232" s="820"/>
      <c r="O232" s="820"/>
      <c r="P232" s="820"/>
      <c r="Q232" s="820"/>
      <c r="R232" s="820"/>
      <c r="S232" s="820"/>
      <c r="T232" s="820"/>
      <c r="U232" s="820"/>
      <c r="V232" s="820"/>
      <c r="W232" s="820"/>
      <c r="X232" s="820"/>
      <c r="Y232" s="820"/>
      <c r="Z232" s="820"/>
      <c r="AA232" s="820"/>
      <c r="AB232" s="820"/>
      <c r="AC232" s="820"/>
      <c r="AD232" s="820"/>
      <c r="AE232" s="820"/>
      <c r="AF232" s="820"/>
      <c r="AG232" s="820"/>
      <c r="AH232" s="820"/>
      <c r="AI232" s="820"/>
      <c r="AJ232" s="820"/>
    </row>
    <row r="233" spans="1:36">
      <c r="A233" s="820"/>
      <c r="B233" s="820"/>
      <c r="C233" s="820"/>
      <c r="D233" s="820"/>
      <c r="E233" s="820"/>
      <c r="F233" s="820"/>
      <c r="G233" s="820"/>
      <c r="H233" s="820"/>
      <c r="I233" s="820"/>
      <c r="J233" s="820"/>
      <c r="K233" s="820"/>
      <c r="L233" s="820"/>
      <c r="M233" s="820"/>
      <c r="N233" s="820"/>
      <c r="O233" s="820"/>
      <c r="P233" s="820"/>
      <c r="Q233" s="820"/>
      <c r="R233" s="820"/>
      <c r="S233" s="820"/>
      <c r="T233" s="820"/>
      <c r="U233" s="820"/>
      <c r="V233" s="820"/>
      <c r="W233" s="820"/>
      <c r="X233" s="820"/>
      <c r="Y233" s="820"/>
      <c r="Z233" s="820"/>
      <c r="AA233" s="820"/>
      <c r="AB233" s="820"/>
      <c r="AC233" s="820"/>
      <c r="AD233" s="820"/>
      <c r="AE233" s="820"/>
      <c r="AF233" s="820"/>
      <c r="AG233" s="820"/>
      <c r="AH233" s="820"/>
      <c r="AI233" s="820"/>
      <c r="AJ233" s="820"/>
    </row>
    <row r="234" spans="1:36">
      <c r="A234" s="820"/>
      <c r="B234" s="820"/>
      <c r="C234" s="820"/>
      <c r="D234" s="820"/>
      <c r="E234" s="820"/>
      <c r="F234" s="820"/>
      <c r="G234" s="820"/>
      <c r="H234" s="820"/>
      <c r="I234" s="820"/>
      <c r="J234" s="820"/>
      <c r="K234" s="820"/>
      <c r="L234" s="820"/>
      <c r="M234" s="820"/>
      <c r="N234" s="820"/>
      <c r="O234" s="820"/>
      <c r="P234" s="820"/>
      <c r="Q234" s="820"/>
      <c r="R234" s="820"/>
      <c r="S234" s="820"/>
      <c r="T234" s="820"/>
      <c r="U234" s="820"/>
      <c r="V234" s="820"/>
      <c r="W234" s="820"/>
      <c r="X234" s="820"/>
      <c r="Y234" s="820"/>
      <c r="Z234" s="820"/>
      <c r="AA234" s="820"/>
      <c r="AB234" s="820"/>
      <c r="AC234" s="820"/>
      <c r="AD234" s="820"/>
      <c r="AE234" s="820"/>
      <c r="AF234" s="820"/>
      <c r="AG234" s="820"/>
      <c r="AH234" s="820"/>
      <c r="AI234" s="820"/>
      <c r="AJ234" s="820"/>
    </row>
    <row r="235" spans="1:36">
      <c r="A235" s="820"/>
      <c r="B235" s="820"/>
      <c r="C235" s="820"/>
      <c r="D235" s="820"/>
      <c r="E235" s="820"/>
      <c r="F235" s="820"/>
      <c r="G235" s="820"/>
      <c r="H235" s="820"/>
      <c r="I235" s="820"/>
      <c r="J235" s="820"/>
      <c r="K235" s="820"/>
      <c r="L235" s="820"/>
      <c r="M235" s="820"/>
      <c r="N235" s="820"/>
      <c r="O235" s="820"/>
      <c r="P235" s="820"/>
      <c r="Q235" s="820"/>
      <c r="R235" s="820"/>
      <c r="S235" s="820"/>
      <c r="T235" s="820"/>
      <c r="U235" s="820"/>
      <c r="V235" s="820"/>
      <c r="W235" s="820"/>
      <c r="X235" s="820"/>
      <c r="Y235" s="820"/>
      <c r="Z235" s="820"/>
      <c r="AA235" s="820"/>
      <c r="AB235" s="820"/>
      <c r="AC235" s="820"/>
      <c r="AD235" s="820"/>
      <c r="AE235" s="820"/>
      <c r="AF235" s="820"/>
      <c r="AG235" s="820"/>
      <c r="AH235" s="820"/>
      <c r="AI235" s="820"/>
      <c r="AJ235" s="820"/>
    </row>
    <row r="236" spans="1:36">
      <c r="A236" s="820"/>
      <c r="B236" s="820"/>
      <c r="C236" s="820"/>
      <c r="D236" s="820"/>
      <c r="E236" s="820"/>
      <c r="F236" s="820"/>
      <c r="G236" s="820"/>
      <c r="H236" s="820"/>
      <c r="I236" s="820"/>
      <c r="J236" s="820"/>
      <c r="K236" s="820"/>
      <c r="L236" s="820"/>
      <c r="M236" s="820"/>
      <c r="N236" s="820"/>
      <c r="O236" s="820"/>
      <c r="P236" s="820"/>
      <c r="Q236" s="820"/>
      <c r="R236" s="820"/>
      <c r="S236" s="820"/>
      <c r="T236" s="820"/>
      <c r="U236" s="820"/>
      <c r="V236" s="820"/>
      <c r="W236" s="820"/>
      <c r="X236" s="820"/>
      <c r="Y236" s="820"/>
      <c r="Z236" s="820"/>
      <c r="AA236" s="820"/>
      <c r="AB236" s="820"/>
      <c r="AC236" s="820"/>
      <c r="AD236" s="820"/>
      <c r="AE236" s="820"/>
      <c r="AF236" s="820"/>
      <c r="AG236" s="820"/>
      <c r="AH236" s="820"/>
      <c r="AI236" s="820"/>
      <c r="AJ236" s="820"/>
    </row>
    <row r="237" spans="1:36">
      <c r="A237" s="820"/>
      <c r="B237" s="820"/>
      <c r="C237" s="820"/>
      <c r="D237" s="820"/>
      <c r="E237" s="820"/>
      <c r="F237" s="820"/>
      <c r="G237" s="820"/>
      <c r="H237" s="820"/>
      <c r="I237" s="820"/>
      <c r="J237" s="820"/>
      <c r="K237" s="820"/>
      <c r="L237" s="820"/>
      <c r="M237" s="820"/>
      <c r="N237" s="820"/>
      <c r="O237" s="820"/>
      <c r="P237" s="820"/>
      <c r="Q237" s="820"/>
      <c r="R237" s="820"/>
      <c r="S237" s="820"/>
      <c r="T237" s="820"/>
      <c r="U237" s="820"/>
      <c r="V237" s="820"/>
      <c r="W237" s="820"/>
      <c r="X237" s="820"/>
      <c r="Y237" s="820"/>
      <c r="Z237" s="820"/>
      <c r="AA237" s="820"/>
      <c r="AB237" s="820"/>
      <c r="AC237" s="820"/>
      <c r="AD237" s="820"/>
      <c r="AE237" s="820"/>
      <c r="AF237" s="820"/>
      <c r="AG237" s="820"/>
      <c r="AH237" s="820"/>
      <c r="AI237" s="820"/>
      <c r="AJ237" s="820"/>
    </row>
    <row r="238" spans="1:36">
      <c r="A238" s="820"/>
      <c r="B238" s="820"/>
      <c r="C238" s="820"/>
      <c r="D238" s="820"/>
      <c r="E238" s="820"/>
      <c r="F238" s="820"/>
      <c r="G238" s="820"/>
      <c r="H238" s="820"/>
      <c r="I238" s="820"/>
      <c r="J238" s="820"/>
      <c r="K238" s="820"/>
      <c r="L238" s="820"/>
      <c r="M238" s="820"/>
      <c r="N238" s="820"/>
      <c r="O238" s="820"/>
      <c r="P238" s="820"/>
      <c r="Q238" s="820"/>
      <c r="R238" s="820"/>
      <c r="S238" s="820"/>
      <c r="T238" s="820"/>
      <c r="U238" s="820"/>
      <c r="V238" s="820"/>
      <c r="W238" s="820"/>
      <c r="X238" s="820"/>
      <c r="Y238" s="820"/>
      <c r="Z238" s="820"/>
      <c r="AA238" s="820"/>
      <c r="AB238" s="820"/>
      <c r="AC238" s="820"/>
      <c r="AD238" s="820"/>
      <c r="AE238" s="820"/>
      <c r="AF238" s="820"/>
      <c r="AG238" s="820"/>
      <c r="AH238" s="820"/>
      <c r="AI238" s="820"/>
      <c r="AJ238" s="820"/>
    </row>
    <row r="239" spans="1:36">
      <c r="A239" s="820"/>
      <c r="B239" s="820"/>
      <c r="C239" s="820"/>
      <c r="D239" s="820"/>
      <c r="E239" s="820"/>
      <c r="F239" s="820"/>
      <c r="G239" s="820"/>
      <c r="H239" s="820"/>
      <c r="I239" s="820"/>
      <c r="J239" s="820"/>
      <c r="K239" s="820"/>
      <c r="L239" s="820"/>
      <c r="M239" s="820"/>
      <c r="N239" s="820"/>
      <c r="O239" s="820"/>
      <c r="P239" s="820"/>
      <c r="Q239" s="820"/>
      <c r="R239" s="820"/>
      <c r="S239" s="820"/>
      <c r="T239" s="820"/>
      <c r="U239" s="820"/>
      <c r="V239" s="820"/>
      <c r="W239" s="820"/>
      <c r="X239" s="820"/>
      <c r="Y239" s="820"/>
      <c r="Z239" s="820"/>
      <c r="AA239" s="820"/>
      <c r="AB239" s="820"/>
      <c r="AC239" s="820"/>
      <c r="AD239" s="820"/>
      <c r="AE239" s="820"/>
      <c r="AF239" s="820"/>
      <c r="AG239" s="820"/>
      <c r="AH239" s="820"/>
      <c r="AI239" s="820"/>
      <c r="AJ239" s="820"/>
    </row>
    <row r="240" spans="1:36">
      <c r="A240" s="820"/>
      <c r="B240" s="820"/>
      <c r="C240" s="820"/>
      <c r="D240" s="820"/>
      <c r="E240" s="820"/>
      <c r="F240" s="820"/>
      <c r="G240" s="820"/>
      <c r="H240" s="820"/>
      <c r="I240" s="820"/>
      <c r="J240" s="820"/>
      <c r="K240" s="820"/>
      <c r="L240" s="820"/>
      <c r="M240" s="820"/>
      <c r="N240" s="820"/>
      <c r="O240" s="820"/>
      <c r="P240" s="820"/>
      <c r="Q240" s="820"/>
      <c r="R240" s="820"/>
      <c r="S240" s="820"/>
      <c r="T240" s="820"/>
      <c r="U240" s="820"/>
      <c r="V240" s="820"/>
      <c r="W240" s="820"/>
      <c r="X240" s="820"/>
      <c r="Y240" s="820"/>
      <c r="Z240" s="820"/>
      <c r="AA240" s="820"/>
      <c r="AB240" s="820"/>
      <c r="AC240" s="820"/>
      <c r="AD240" s="820"/>
      <c r="AE240" s="820"/>
      <c r="AF240" s="820"/>
      <c r="AG240" s="820"/>
      <c r="AH240" s="820"/>
      <c r="AI240" s="820"/>
      <c r="AJ240" s="820"/>
    </row>
    <row r="241" spans="1:36" ht="15" hidden="1" customHeight="1">
      <c r="A241" s="820"/>
      <c r="B241" s="820"/>
      <c r="C241" s="820"/>
      <c r="D241" s="820"/>
      <c r="E241" s="820"/>
      <c r="F241" s="820"/>
      <c r="G241" s="820"/>
      <c r="H241" s="820"/>
      <c r="I241" s="820"/>
      <c r="J241" s="820"/>
      <c r="K241" s="820"/>
      <c r="L241" s="820"/>
      <c r="M241" s="820"/>
      <c r="N241" s="820"/>
      <c r="O241" s="820"/>
      <c r="P241" s="820"/>
      <c r="Q241" s="820"/>
      <c r="R241" s="820"/>
      <c r="S241" s="820"/>
      <c r="T241" s="820"/>
      <c r="U241" s="820"/>
      <c r="V241" s="820"/>
      <c r="W241" s="820"/>
      <c r="X241" s="820"/>
      <c r="Y241" s="820"/>
      <c r="Z241" s="820"/>
      <c r="AA241" s="820"/>
      <c r="AB241" s="820"/>
      <c r="AC241" s="820"/>
      <c r="AD241" s="820"/>
      <c r="AE241" s="820"/>
      <c r="AF241" s="820"/>
      <c r="AG241" s="820"/>
      <c r="AH241" s="820"/>
      <c r="AI241" s="820"/>
      <c r="AJ241" s="820"/>
    </row>
    <row r="242" spans="1:36" ht="15" hidden="1" customHeight="1">
      <c r="A242" s="820"/>
      <c r="B242" s="820"/>
      <c r="C242" s="820"/>
      <c r="D242" s="820"/>
      <c r="E242" s="820"/>
      <c r="F242" s="820"/>
      <c r="G242" s="820"/>
      <c r="H242" s="820"/>
      <c r="I242" s="820"/>
      <c r="J242" s="820"/>
      <c r="K242" s="820"/>
      <c r="L242" s="820"/>
      <c r="M242" s="820"/>
      <c r="N242" s="820"/>
      <c r="O242" s="820"/>
      <c r="P242" s="820"/>
      <c r="Q242" s="820"/>
      <c r="R242" s="820"/>
      <c r="S242" s="820"/>
      <c r="T242" s="820"/>
      <c r="U242" s="820"/>
      <c r="V242" s="820"/>
      <c r="W242" s="820"/>
      <c r="X242" s="820"/>
      <c r="Y242" s="820"/>
      <c r="Z242" s="820"/>
      <c r="AA242" s="820"/>
      <c r="AB242" s="820"/>
      <c r="AC242" s="820"/>
      <c r="AD242" s="820"/>
      <c r="AE242" s="820"/>
      <c r="AF242" s="820"/>
      <c r="AG242" s="820"/>
      <c r="AH242" s="820"/>
      <c r="AI242" s="820"/>
      <c r="AJ242" s="820"/>
    </row>
    <row r="243" spans="1:36" ht="15" hidden="1" customHeight="1">
      <c r="A243" s="820"/>
      <c r="B243" s="820"/>
      <c r="C243" s="820"/>
      <c r="D243" s="820"/>
      <c r="E243" s="820"/>
      <c r="F243" s="820"/>
      <c r="G243" s="820"/>
      <c r="H243" s="820"/>
      <c r="I243" s="820"/>
      <c r="J243" s="820"/>
      <c r="K243" s="820"/>
      <c r="L243" s="820"/>
      <c r="M243" s="820"/>
      <c r="N243" s="820"/>
      <c r="O243" s="820"/>
      <c r="P243" s="820"/>
      <c r="Q243" s="820"/>
      <c r="R243" s="820"/>
      <c r="S243" s="820"/>
      <c r="T243" s="820"/>
      <c r="U243" s="820"/>
      <c r="V243" s="820"/>
      <c r="W243" s="820"/>
      <c r="X243" s="820"/>
      <c r="Y243" s="820"/>
      <c r="Z243" s="820"/>
      <c r="AA243" s="820"/>
      <c r="AB243" s="820"/>
      <c r="AC243" s="820"/>
      <c r="AD243" s="820"/>
      <c r="AE243" s="820"/>
      <c r="AF243" s="820"/>
      <c r="AG243" s="820"/>
      <c r="AH243" s="820"/>
      <c r="AI243" s="820"/>
      <c r="AJ243" s="820"/>
    </row>
    <row r="244" spans="1:36" ht="15" hidden="1" customHeight="1">
      <c r="A244" s="820"/>
      <c r="B244" s="820"/>
      <c r="C244" s="820"/>
      <c r="D244" s="820"/>
      <c r="E244" s="820"/>
      <c r="F244" s="820"/>
      <c r="G244" s="820"/>
      <c r="H244" s="820"/>
      <c r="I244" s="820"/>
      <c r="J244" s="820"/>
      <c r="K244" s="820"/>
      <c r="L244" s="820"/>
      <c r="M244" s="820"/>
      <c r="N244" s="820"/>
      <c r="O244" s="820"/>
      <c r="P244" s="820"/>
      <c r="Q244" s="820"/>
      <c r="R244" s="820"/>
      <c r="S244" s="820"/>
      <c r="T244" s="820"/>
      <c r="U244" s="820"/>
      <c r="V244" s="820"/>
      <c r="W244" s="820"/>
      <c r="X244" s="820"/>
      <c r="Y244" s="820"/>
      <c r="Z244" s="820"/>
      <c r="AA244" s="820"/>
      <c r="AB244" s="820"/>
      <c r="AC244" s="820"/>
      <c r="AD244" s="820"/>
      <c r="AE244" s="820"/>
      <c r="AF244" s="820"/>
      <c r="AG244" s="820"/>
      <c r="AH244" s="820"/>
      <c r="AI244" s="820"/>
      <c r="AJ244" s="820"/>
    </row>
    <row r="245" spans="1:36" ht="15" hidden="1" customHeight="1">
      <c r="A245" s="820"/>
      <c r="B245" s="820"/>
      <c r="C245" s="820"/>
      <c r="D245" s="820"/>
      <c r="E245" s="820"/>
      <c r="F245" s="820"/>
      <c r="G245" s="820"/>
      <c r="H245" s="820"/>
      <c r="I245" s="820"/>
      <c r="J245" s="820"/>
      <c r="K245" s="820"/>
      <c r="L245" s="820"/>
      <c r="M245" s="820"/>
      <c r="N245" s="820"/>
      <c r="O245" s="820"/>
      <c r="P245" s="820"/>
      <c r="Q245" s="820"/>
      <c r="R245" s="820"/>
      <c r="S245" s="820"/>
      <c r="T245" s="820"/>
      <c r="U245" s="820"/>
      <c r="V245" s="820"/>
      <c r="W245" s="820"/>
      <c r="X245" s="820"/>
      <c r="Y245" s="820"/>
      <c r="Z245" s="820"/>
      <c r="AA245" s="820"/>
      <c r="AB245" s="820"/>
      <c r="AC245" s="820"/>
      <c r="AD245" s="820"/>
      <c r="AE245" s="820"/>
      <c r="AF245" s="820"/>
      <c r="AG245" s="820"/>
      <c r="AH245" s="820"/>
      <c r="AI245" s="820"/>
      <c r="AJ245" s="820"/>
    </row>
    <row r="246" spans="1:36" ht="15" hidden="1" customHeight="1">
      <c r="A246" s="820"/>
      <c r="B246" s="820"/>
      <c r="C246" s="820"/>
      <c r="D246" s="820"/>
      <c r="E246" s="820"/>
      <c r="F246" s="820"/>
      <c r="G246" s="820"/>
      <c r="H246" s="820"/>
      <c r="I246" s="820"/>
      <c r="J246" s="820"/>
      <c r="K246" s="820"/>
      <c r="L246" s="820"/>
      <c r="M246" s="820"/>
      <c r="N246" s="820"/>
      <c r="O246" s="820"/>
      <c r="P246" s="820"/>
      <c r="Q246" s="820"/>
      <c r="R246" s="820"/>
      <c r="S246" s="820"/>
      <c r="T246" s="820"/>
      <c r="U246" s="820"/>
      <c r="V246" s="820"/>
      <c r="W246" s="820"/>
      <c r="X246" s="820"/>
      <c r="Y246" s="820"/>
      <c r="Z246" s="820"/>
      <c r="AA246" s="820"/>
      <c r="AB246" s="820"/>
      <c r="AC246" s="820"/>
      <c r="AD246" s="820"/>
      <c r="AE246" s="820"/>
      <c r="AF246" s="820"/>
      <c r="AG246" s="820"/>
      <c r="AH246" s="820"/>
      <c r="AI246" s="820"/>
      <c r="AJ246" s="820"/>
    </row>
    <row r="247" spans="1:36" ht="15" hidden="1" customHeight="1">
      <c r="A247" s="820"/>
      <c r="B247" s="820"/>
      <c r="C247" s="820"/>
      <c r="D247" s="820"/>
      <c r="E247" s="820"/>
      <c r="F247" s="820"/>
      <c r="G247" s="820"/>
      <c r="H247" s="820"/>
      <c r="I247" s="820"/>
      <c r="J247" s="820"/>
      <c r="K247" s="820"/>
      <c r="L247" s="820"/>
      <c r="M247" s="820"/>
      <c r="N247" s="820"/>
      <c r="O247" s="820"/>
      <c r="P247" s="820"/>
      <c r="Q247" s="820"/>
      <c r="R247" s="820"/>
      <c r="S247" s="820"/>
      <c r="T247" s="820"/>
      <c r="U247" s="820"/>
      <c r="V247" s="820"/>
      <c r="W247" s="820"/>
      <c r="X247" s="820"/>
      <c r="Y247" s="820"/>
      <c r="Z247" s="820"/>
      <c r="AA247" s="820"/>
      <c r="AB247" s="820"/>
      <c r="AC247" s="820"/>
      <c r="AD247" s="820"/>
      <c r="AE247" s="820"/>
      <c r="AF247" s="820"/>
      <c r="AG247" s="820"/>
      <c r="AH247" s="820"/>
      <c r="AI247" s="820"/>
      <c r="AJ247" s="820"/>
    </row>
  </sheetData>
  <mergeCells count="159">
    <mergeCell ref="I47:L49"/>
    <mergeCell ref="M46:N46"/>
    <mergeCell ref="O46:P46"/>
    <mergeCell ref="M5:N5"/>
    <mergeCell ref="O5:P5"/>
    <mergeCell ref="Q4:R4"/>
    <mergeCell ref="S4:T4"/>
    <mergeCell ref="U4:V4"/>
    <mergeCell ref="W4:X4"/>
    <mergeCell ref="Q22:AJ22"/>
    <mergeCell ref="S45:T45"/>
    <mergeCell ref="U45:V45"/>
    <mergeCell ref="W45:X45"/>
    <mergeCell ref="Y45:Z45"/>
    <mergeCell ref="AC45:AD45"/>
    <mergeCell ref="Q5:R5"/>
    <mergeCell ref="S5:T5"/>
    <mergeCell ref="U5:V5"/>
    <mergeCell ref="W5:X5"/>
    <mergeCell ref="AE45:AF45"/>
    <mergeCell ref="Q46:R46"/>
    <mergeCell ref="S46:T46"/>
    <mergeCell ref="U46:V46"/>
    <mergeCell ref="W46:X46"/>
    <mergeCell ref="A80:A84"/>
    <mergeCell ref="B80:B84"/>
    <mergeCell ref="B10:L10"/>
    <mergeCell ref="A4:A8"/>
    <mergeCell ref="B4:B8"/>
    <mergeCell ref="D4:D8"/>
    <mergeCell ref="E4:L5"/>
    <mergeCell ref="M4:N4"/>
    <mergeCell ref="O4:P4"/>
    <mergeCell ref="E6:H8"/>
    <mergeCell ref="I6:L8"/>
    <mergeCell ref="M23:N23"/>
    <mergeCell ref="A45:A49"/>
    <mergeCell ref="B45:B49"/>
    <mergeCell ref="D45:D49"/>
    <mergeCell ref="E45:L46"/>
    <mergeCell ref="M45:N45"/>
    <mergeCell ref="O45:P45"/>
    <mergeCell ref="E47:H49"/>
    <mergeCell ref="B55:L55"/>
    <mergeCell ref="B73:L73"/>
    <mergeCell ref="D80:D84"/>
    <mergeCell ref="E80:L81"/>
    <mergeCell ref="E82:H84"/>
    <mergeCell ref="Y46:Z46"/>
    <mergeCell ref="AG5:AH5"/>
    <mergeCell ref="AI5:AJ5"/>
    <mergeCell ref="AC4:AD4"/>
    <mergeCell ref="AE4:AF4"/>
    <mergeCell ref="AG4:AH4"/>
    <mergeCell ref="AI4:AJ4"/>
    <mergeCell ref="Y5:Z5"/>
    <mergeCell ref="Y4:Z4"/>
    <mergeCell ref="AA4:AB4"/>
    <mergeCell ref="AC5:AD5"/>
    <mergeCell ref="AE5:AF5"/>
    <mergeCell ref="AA5:AB5"/>
    <mergeCell ref="AA46:AB46"/>
    <mergeCell ref="AC46:AD46"/>
    <mergeCell ref="AE46:AF46"/>
    <mergeCell ref="AA45:AB45"/>
    <mergeCell ref="Y35:Z35"/>
    <mergeCell ref="Q45:R45"/>
    <mergeCell ref="AE102:AF102"/>
    <mergeCell ref="W101:X101"/>
    <mergeCell ref="Y101:Z101"/>
    <mergeCell ref="AA101:AB101"/>
    <mergeCell ref="AC101:AD101"/>
    <mergeCell ref="AE101:AF101"/>
    <mergeCell ref="U88:V88"/>
    <mergeCell ref="S89:T89"/>
    <mergeCell ref="U91:V91"/>
    <mergeCell ref="S95:T95"/>
    <mergeCell ref="W102:X102"/>
    <mergeCell ref="Y102:Z102"/>
    <mergeCell ref="AA102:AB102"/>
    <mergeCell ref="AC102:AD102"/>
    <mergeCell ref="M55:AF55"/>
    <mergeCell ref="M73:AF73"/>
    <mergeCell ref="W95:AF95"/>
    <mergeCell ref="M96:T96"/>
    <mergeCell ref="AE81:AF81"/>
    <mergeCell ref="W80:X80"/>
    <mergeCell ref="Y80:Z80"/>
    <mergeCell ref="AA80:AB80"/>
    <mergeCell ref="AC80:AD80"/>
    <mergeCell ref="A101:A105"/>
    <mergeCell ref="B101:B105"/>
    <mergeCell ref="D101:D105"/>
    <mergeCell ref="E101:L102"/>
    <mergeCell ref="M101:N101"/>
    <mergeCell ref="O101:P101"/>
    <mergeCell ref="Q101:R101"/>
    <mergeCell ref="S101:T101"/>
    <mergeCell ref="U101:V101"/>
    <mergeCell ref="E103:H105"/>
    <mergeCell ref="I103:L105"/>
    <mergeCell ref="AE80:AF80"/>
    <mergeCell ref="W81:X81"/>
    <mergeCell ref="Y81:Z81"/>
    <mergeCell ref="AA81:AB81"/>
    <mergeCell ref="AC81:AD81"/>
    <mergeCell ref="U115:V115"/>
    <mergeCell ref="M102:N102"/>
    <mergeCell ref="O102:P102"/>
    <mergeCell ref="Q102:R102"/>
    <mergeCell ref="S102:T102"/>
    <mergeCell ref="U102:V102"/>
    <mergeCell ref="M80:N80"/>
    <mergeCell ref="O80:P80"/>
    <mergeCell ref="Q80:R80"/>
    <mergeCell ref="S80:T80"/>
    <mergeCell ref="U80:V80"/>
    <mergeCell ref="M81:N81"/>
    <mergeCell ref="O81:P81"/>
    <mergeCell ref="Q81:R81"/>
    <mergeCell ref="S81:T81"/>
    <mergeCell ref="U81:V81"/>
    <mergeCell ref="I82:L84"/>
    <mergeCell ref="AG122:AH122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W122:X122"/>
    <mergeCell ref="Y122:Z122"/>
    <mergeCell ref="AA122:AB122"/>
    <mergeCell ref="AC122:AD122"/>
    <mergeCell ref="AE122:AF122"/>
    <mergeCell ref="S148:AH148"/>
    <mergeCell ref="M149:P149"/>
    <mergeCell ref="S135:T135"/>
    <mergeCell ref="U136:V136"/>
    <mergeCell ref="S139:T139"/>
    <mergeCell ref="U140:V140"/>
    <mergeCell ref="B144:L144"/>
    <mergeCell ref="M144:AH144"/>
    <mergeCell ref="A122:A126"/>
    <mergeCell ref="B122:B126"/>
    <mergeCell ref="D122:D126"/>
    <mergeCell ref="E122:L123"/>
    <mergeCell ref="M122:N122"/>
    <mergeCell ref="O122:P122"/>
    <mergeCell ref="Q122:R122"/>
    <mergeCell ref="S122:T122"/>
    <mergeCell ref="U122:V122"/>
    <mergeCell ref="E124:H126"/>
    <mergeCell ref="I124:L126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N285"/>
  <sheetViews>
    <sheetView zoomScaleNormal="100" zoomScaleSheetLayoutView="100" workbookViewId="0">
      <pane xSplit="12" ySplit="1" topLeftCell="M2" activePane="bottomRight" state="frozen"/>
      <selection pane="topRight" activeCell="M1" sqref="M1"/>
      <selection pane="bottomLeft" activeCell="A35" sqref="A35"/>
      <selection pane="bottomRight" activeCell="A191" sqref="A179:XFD191"/>
    </sheetView>
  </sheetViews>
  <sheetFormatPr defaultColWidth="9.625" defaultRowHeight="16.5"/>
  <cols>
    <col min="1" max="1" width="5.875" style="121" customWidth="1"/>
    <col min="2" max="2" width="25.125" style="121" customWidth="1"/>
    <col min="3" max="3" width="10.125" style="121" customWidth="1"/>
    <col min="4" max="4" width="10.5" style="121" customWidth="1"/>
    <col min="5" max="5" width="5.375" style="121" bestFit="1" customWidth="1"/>
    <col min="6" max="6" width="2.5" style="121" customWidth="1"/>
    <col min="7" max="7" width="4.625" style="121" customWidth="1"/>
    <col min="8" max="8" width="2.5" style="121" customWidth="1"/>
    <col min="9" max="9" width="6.125" style="121" bestFit="1" customWidth="1"/>
    <col min="10" max="10" width="2.5" style="121" customWidth="1"/>
    <col min="11" max="11" width="6.125" style="121" bestFit="1" customWidth="1"/>
    <col min="12" max="12" width="2.375" style="121" customWidth="1"/>
    <col min="13" max="36" width="9.5" style="121" customWidth="1"/>
    <col min="37" max="37" width="14.125" style="121" customWidth="1"/>
    <col min="38" max="38" width="11.375" style="121" customWidth="1"/>
    <col min="39" max="256" width="9.625" style="120"/>
    <col min="257" max="257" width="5.875" style="120" customWidth="1"/>
    <col min="258" max="258" width="25.125" style="120" customWidth="1"/>
    <col min="259" max="259" width="10.125" style="120" customWidth="1"/>
    <col min="260" max="260" width="10.5" style="120" customWidth="1"/>
    <col min="261" max="261" width="4.625" style="120" customWidth="1"/>
    <col min="262" max="262" width="2.5" style="120" customWidth="1"/>
    <col min="263" max="263" width="4.625" style="120" customWidth="1"/>
    <col min="264" max="264" width="2.5" style="120" customWidth="1"/>
    <col min="265" max="265" width="6.125" style="120" bestFit="1" customWidth="1"/>
    <col min="266" max="266" width="2.5" style="120" customWidth="1"/>
    <col min="267" max="267" width="6.125" style="120" bestFit="1" customWidth="1"/>
    <col min="268" max="268" width="2.375" style="120" customWidth="1"/>
    <col min="269" max="292" width="9.5" style="120" customWidth="1"/>
    <col min="293" max="293" width="14.125" style="120" customWidth="1"/>
    <col min="294" max="294" width="11.375" style="120" customWidth="1"/>
    <col min="295" max="512" width="9.625" style="120"/>
    <col min="513" max="513" width="5.875" style="120" customWidth="1"/>
    <col min="514" max="514" width="25.125" style="120" customWidth="1"/>
    <col min="515" max="515" width="10.125" style="120" customWidth="1"/>
    <col min="516" max="516" width="10.5" style="120" customWidth="1"/>
    <col min="517" max="517" width="4.625" style="120" customWidth="1"/>
    <col min="518" max="518" width="2.5" style="120" customWidth="1"/>
    <col min="519" max="519" width="4.625" style="120" customWidth="1"/>
    <col min="520" max="520" width="2.5" style="120" customWidth="1"/>
    <col min="521" max="521" width="6.125" style="120" bestFit="1" customWidth="1"/>
    <col min="522" max="522" width="2.5" style="120" customWidth="1"/>
    <col min="523" max="523" width="6.125" style="120" bestFit="1" customWidth="1"/>
    <col min="524" max="524" width="2.375" style="120" customWidth="1"/>
    <col min="525" max="548" width="9.5" style="120" customWidth="1"/>
    <col min="549" max="549" width="14.125" style="120" customWidth="1"/>
    <col min="550" max="550" width="11.375" style="120" customWidth="1"/>
    <col min="551" max="768" width="9.625" style="120"/>
    <col min="769" max="769" width="5.875" style="120" customWidth="1"/>
    <col min="770" max="770" width="25.125" style="120" customWidth="1"/>
    <col min="771" max="771" width="10.125" style="120" customWidth="1"/>
    <col min="772" max="772" width="10.5" style="120" customWidth="1"/>
    <col min="773" max="773" width="4.625" style="120" customWidth="1"/>
    <col min="774" max="774" width="2.5" style="120" customWidth="1"/>
    <col min="775" max="775" width="4.625" style="120" customWidth="1"/>
    <col min="776" max="776" width="2.5" style="120" customWidth="1"/>
    <col min="777" max="777" width="6.125" style="120" bestFit="1" customWidth="1"/>
    <col min="778" max="778" width="2.5" style="120" customWidth="1"/>
    <col min="779" max="779" width="6.125" style="120" bestFit="1" customWidth="1"/>
    <col min="780" max="780" width="2.375" style="120" customWidth="1"/>
    <col min="781" max="804" width="9.5" style="120" customWidth="1"/>
    <col min="805" max="805" width="14.125" style="120" customWidth="1"/>
    <col min="806" max="806" width="11.375" style="120" customWidth="1"/>
    <col min="807" max="1024" width="9.625" style="120"/>
    <col min="1025" max="1025" width="5.875" style="120" customWidth="1"/>
    <col min="1026" max="1026" width="25.125" style="120" customWidth="1"/>
    <col min="1027" max="1027" width="10.125" style="120" customWidth="1"/>
    <col min="1028" max="1028" width="10.5" style="120" customWidth="1"/>
    <col min="1029" max="1029" width="4.625" style="120" customWidth="1"/>
    <col min="1030" max="1030" width="2.5" style="120" customWidth="1"/>
    <col min="1031" max="1031" width="4.625" style="120" customWidth="1"/>
    <col min="1032" max="1032" width="2.5" style="120" customWidth="1"/>
    <col min="1033" max="1033" width="6.125" style="120" bestFit="1" customWidth="1"/>
    <col min="1034" max="1034" width="2.5" style="120" customWidth="1"/>
    <col min="1035" max="1035" width="6.125" style="120" bestFit="1" customWidth="1"/>
    <col min="1036" max="1036" width="2.375" style="120" customWidth="1"/>
    <col min="1037" max="1060" width="9.5" style="120" customWidth="1"/>
    <col min="1061" max="1061" width="14.125" style="120" customWidth="1"/>
    <col min="1062" max="1062" width="11.375" style="120" customWidth="1"/>
    <col min="1063" max="1280" width="9.625" style="120"/>
    <col min="1281" max="1281" width="5.875" style="120" customWidth="1"/>
    <col min="1282" max="1282" width="25.125" style="120" customWidth="1"/>
    <col min="1283" max="1283" width="10.125" style="120" customWidth="1"/>
    <col min="1284" max="1284" width="10.5" style="120" customWidth="1"/>
    <col min="1285" max="1285" width="4.625" style="120" customWidth="1"/>
    <col min="1286" max="1286" width="2.5" style="120" customWidth="1"/>
    <col min="1287" max="1287" width="4.625" style="120" customWidth="1"/>
    <col min="1288" max="1288" width="2.5" style="120" customWidth="1"/>
    <col min="1289" max="1289" width="6.125" style="120" bestFit="1" customWidth="1"/>
    <col min="1290" max="1290" width="2.5" style="120" customWidth="1"/>
    <col min="1291" max="1291" width="6.125" style="120" bestFit="1" customWidth="1"/>
    <col min="1292" max="1292" width="2.375" style="120" customWidth="1"/>
    <col min="1293" max="1316" width="9.5" style="120" customWidth="1"/>
    <col min="1317" max="1317" width="14.125" style="120" customWidth="1"/>
    <col min="1318" max="1318" width="11.375" style="120" customWidth="1"/>
    <col min="1319" max="1536" width="9.625" style="120"/>
    <col min="1537" max="1537" width="5.875" style="120" customWidth="1"/>
    <col min="1538" max="1538" width="25.125" style="120" customWidth="1"/>
    <col min="1539" max="1539" width="10.125" style="120" customWidth="1"/>
    <col min="1540" max="1540" width="10.5" style="120" customWidth="1"/>
    <col min="1541" max="1541" width="4.625" style="120" customWidth="1"/>
    <col min="1542" max="1542" width="2.5" style="120" customWidth="1"/>
    <col min="1543" max="1543" width="4.625" style="120" customWidth="1"/>
    <col min="1544" max="1544" width="2.5" style="120" customWidth="1"/>
    <col min="1545" max="1545" width="6.125" style="120" bestFit="1" customWidth="1"/>
    <col min="1546" max="1546" width="2.5" style="120" customWidth="1"/>
    <col min="1547" max="1547" width="6.125" style="120" bestFit="1" customWidth="1"/>
    <col min="1548" max="1548" width="2.375" style="120" customWidth="1"/>
    <col min="1549" max="1572" width="9.5" style="120" customWidth="1"/>
    <col min="1573" max="1573" width="14.125" style="120" customWidth="1"/>
    <col min="1574" max="1574" width="11.375" style="120" customWidth="1"/>
    <col min="1575" max="1792" width="9.625" style="120"/>
    <col min="1793" max="1793" width="5.875" style="120" customWidth="1"/>
    <col min="1794" max="1794" width="25.125" style="120" customWidth="1"/>
    <col min="1795" max="1795" width="10.125" style="120" customWidth="1"/>
    <col min="1796" max="1796" width="10.5" style="120" customWidth="1"/>
    <col min="1797" max="1797" width="4.625" style="120" customWidth="1"/>
    <col min="1798" max="1798" width="2.5" style="120" customWidth="1"/>
    <col min="1799" max="1799" width="4.625" style="120" customWidth="1"/>
    <col min="1800" max="1800" width="2.5" style="120" customWidth="1"/>
    <col min="1801" max="1801" width="6.125" style="120" bestFit="1" customWidth="1"/>
    <col min="1802" max="1802" width="2.5" style="120" customWidth="1"/>
    <col min="1803" max="1803" width="6.125" style="120" bestFit="1" customWidth="1"/>
    <col min="1804" max="1804" width="2.375" style="120" customWidth="1"/>
    <col min="1805" max="1828" width="9.5" style="120" customWidth="1"/>
    <col min="1829" max="1829" width="14.125" style="120" customWidth="1"/>
    <col min="1830" max="1830" width="11.375" style="120" customWidth="1"/>
    <col min="1831" max="2048" width="9.625" style="120"/>
    <col min="2049" max="2049" width="5.875" style="120" customWidth="1"/>
    <col min="2050" max="2050" width="25.125" style="120" customWidth="1"/>
    <col min="2051" max="2051" width="10.125" style="120" customWidth="1"/>
    <col min="2052" max="2052" width="10.5" style="120" customWidth="1"/>
    <col min="2053" max="2053" width="4.625" style="120" customWidth="1"/>
    <col min="2054" max="2054" width="2.5" style="120" customWidth="1"/>
    <col min="2055" max="2055" width="4.625" style="120" customWidth="1"/>
    <col min="2056" max="2056" width="2.5" style="120" customWidth="1"/>
    <col min="2057" max="2057" width="6.125" style="120" bestFit="1" customWidth="1"/>
    <col min="2058" max="2058" width="2.5" style="120" customWidth="1"/>
    <col min="2059" max="2059" width="6.125" style="120" bestFit="1" customWidth="1"/>
    <col min="2060" max="2060" width="2.375" style="120" customWidth="1"/>
    <col min="2061" max="2084" width="9.5" style="120" customWidth="1"/>
    <col min="2085" max="2085" width="14.125" style="120" customWidth="1"/>
    <col min="2086" max="2086" width="11.375" style="120" customWidth="1"/>
    <col min="2087" max="2304" width="9.625" style="120"/>
    <col min="2305" max="2305" width="5.875" style="120" customWidth="1"/>
    <col min="2306" max="2306" width="25.125" style="120" customWidth="1"/>
    <col min="2307" max="2307" width="10.125" style="120" customWidth="1"/>
    <col min="2308" max="2308" width="10.5" style="120" customWidth="1"/>
    <col min="2309" max="2309" width="4.625" style="120" customWidth="1"/>
    <col min="2310" max="2310" width="2.5" style="120" customWidth="1"/>
    <col min="2311" max="2311" width="4.625" style="120" customWidth="1"/>
    <col min="2312" max="2312" width="2.5" style="120" customWidth="1"/>
    <col min="2313" max="2313" width="6.125" style="120" bestFit="1" customWidth="1"/>
    <col min="2314" max="2314" width="2.5" style="120" customWidth="1"/>
    <col min="2315" max="2315" width="6.125" style="120" bestFit="1" customWidth="1"/>
    <col min="2316" max="2316" width="2.375" style="120" customWidth="1"/>
    <col min="2317" max="2340" width="9.5" style="120" customWidth="1"/>
    <col min="2341" max="2341" width="14.125" style="120" customWidth="1"/>
    <col min="2342" max="2342" width="11.375" style="120" customWidth="1"/>
    <col min="2343" max="2560" width="9.625" style="120"/>
    <col min="2561" max="2561" width="5.875" style="120" customWidth="1"/>
    <col min="2562" max="2562" width="25.125" style="120" customWidth="1"/>
    <col min="2563" max="2563" width="10.125" style="120" customWidth="1"/>
    <col min="2564" max="2564" width="10.5" style="120" customWidth="1"/>
    <col min="2565" max="2565" width="4.625" style="120" customWidth="1"/>
    <col min="2566" max="2566" width="2.5" style="120" customWidth="1"/>
    <col min="2567" max="2567" width="4.625" style="120" customWidth="1"/>
    <col min="2568" max="2568" width="2.5" style="120" customWidth="1"/>
    <col min="2569" max="2569" width="6.125" style="120" bestFit="1" customWidth="1"/>
    <col min="2570" max="2570" width="2.5" style="120" customWidth="1"/>
    <col min="2571" max="2571" width="6.125" style="120" bestFit="1" customWidth="1"/>
    <col min="2572" max="2572" width="2.375" style="120" customWidth="1"/>
    <col min="2573" max="2596" width="9.5" style="120" customWidth="1"/>
    <col min="2597" max="2597" width="14.125" style="120" customWidth="1"/>
    <col min="2598" max="2598" width="11.375" style="120" customWidth="1"/>
    <col min="2599" max="2816" width="9.625" style="120"/>
    <col min="2817" max="2817" width="5.875" style="120" customWidth="1"/>
    <col min="2818" max="2818" width="25.125" style="120" customWidth="1"/>
    <col min="2819" max="2819" width="10.125" style="120" customWidth="1"/>
    <col min="2820" max="2820" width="10.5" style="120" customWidth="1"/>
    <col min="2821" max="2821" width="4.625" style="120" customWidth="1"/>
    <col min="2822" max="2822" width="2.5" style="120" customWidth="1"/>
    <col min="2823" max="2823" width="4.625" style="120" customWidth="1"/>
    <col min="2824" max="2824" width="2.5" style="120" customWidth="1"/>
    <col min="2825" max="2825" width="6.125" style="120" bestFit="1" customWidth="1"/>
    <col min="2826" max="2826" width="2.5" style="120" customWidth="1"/>
    <col min="2827" max="2827" width="6.125" style="120" bestFit="1" customWidth="1"/>
    <col min="2828" max="2828" width="2.375" style="120" customWidth="1"/>
    <col min="2829" max="2852" width="9.5" style="120" customWidth="1"/>
    <col min="2853" max="2853" width="14.125" style="120" customWidth="1"/>
    <col min="2854" max="2854" width="11.375" style="120" customWidth="1"/>
    <col min="2855" max="3072" width="9.625" style="120"/>
    <col min="3073" max="3073" width="5.875" style="120" customWidth="1"/>
    <col min="3074" max="3074" width="25.125" style="120" customWidth="1"/>
    <col min="3075" max="3075" width="10.125" style="120" customWidth="1"/>
    <col min="3076" max="3076" width="10.5" style="120" customWidth="1"/>
    <col min="3077" max="3077" width="4.625" style="120" customWidth="1"/>
    <col min="3078" max="3078" width="2.5" style="120" customWidth="1"/>
    <col min="3079" max="3079" width="4.625" style="120" customWidth="1"/>
    <col min="3080" max="3080" width="2.5" style="120" customWidth="1"/>
    <col min="3081" max="3081" width="6.125" style="120" bestFit="1" customWidth="1"/>
    <col min="3082" max="3082" width="2.5" style="120" customWidth="1"/>
    <col min="3083" max="3083" width="6.125" style="120" bestFit="1" customWidth="1"/>
    <col min="3084" max="3084" width="2.375" style="120" customWidth="1"/>
    <col min="3085" max="3108" width="9.5" style="120" customWidth="1"/>
    <col min="3109" max="3109" width="14.125" style="120" customWidth="1"/>
    <col min="3110" max="3110" width="11.375" style="120" customWidth="1"/>
    <col min="3111" max="3328" width="9.625" style="120"/>
    <col min="3329" max="3329" width="5.875" style="120" customWidth="1"/>
    <col min="3330" max="3330" width="25.125" style="120" customWidth="1"/>
    <col min="3331" max="3331" width="10.125" style="120" customWidth="1"/>
    <col min="3332" max="3332" width="10.5" style="120" customWidth="1"/>
    <col min="3333" max="3333" width="4.625" style="120" customWidth="1"/>
    <col min="3334" max="3334" width="2.5" style="120" customWidth="1"/>
    <col min="3335" max="3335" width="4.625" style="120" customWidth="1"/>
    <col min="3336" max="3336" width="2.5" style="120" customWidth="1"/>
    <col min="3337" max="3337" width="6.125" style="120" bestFit="1" customWidth="1"/>
    <col min="3338" max="3338" width="2.5" style="120" customWidth="1"/>
    <col min="3339" max="3339" width="6.125" style="120" bestFit="1" customWidth="1"/>
    <col min="3340" max="3340" width="2.375" style="120" customWidth="1"/>
    <col min="3341" max="3364" width="9.5" style="120" customWidth="1"/>
    <col min="3365" max="3365" width="14.125" style="120" customWidth="1"/>
    <col min="3366" max="3366" width="11.375" style="120" customWidth="1"/>
    <col min="3367" max="3584" width="9.625" style="120"/>
    <col min="3585" max="3585" width="5.875" style="120" customWidth="1"/>
    <col min="3586" max="3586" width="25.125" style="120" customWidth="1"/>
    <col min="3587" max="3587" width="10.125" style="120" customWidth="1"/>
    <col min="3588" max="3588" width="10.5" style="120" customWidth="1"/>
    <col min="3589" max="3589" width="4.625" style="120" customWidth="1"/>
    <col min="3590" max="3590" width="2.5" style="120" customWidth="1"/>
    <col min="3591" max="3591" width="4.625" style="120" customWidth="1"/>
    <col min="3592" max="3592" width="2.5" style="120" customWidth="1"/>
    <col min="3593" max="3593" width="6.125" style="120" bestFit="1" customWidth="1"/>
    <col min="3594" max="3594" width="2.5" style="120" customWidth="1"/>
    <col min="3595" max="3595" width="6.125" style="120" bestFit="1" customWidth="1"/>
    <col min="3596" max="3596" width="2.375" style="120" customWidth="1"/>
    <col min="3597" max="3620" width="9.5" style="120" customWidth="1"/>
    <col min="3621" max="3621" width="14.125" style="120" customWidth="1"/>
    <col min="3622" max="3622" width="11.375" style="120" customWidth="1"/>
    <col min="3623" max="3840" width="9.625" style="120"/>
    <col min="3841" max="3841" width="5.875" style="120" customWidth="1"/>
    <col min="3842" max="3842" width="25.125" style="120" customWidth="1"/>
    <col min="3843" max="3843" width="10.125" style="120" customWidth="1"/>
    <col min="3844" max="3844" width="10.5" style="120" customWidth="1"/>
    <col min="3845" max="3845" width="4.625" style="120" customWidth="1"/>
    <col min="3846" max="3846" width="2.5" style="120" customWidth="1"/>
    <col min="3847" max="3847" width="4.625" style="120" customWidth="1"/>
    <col min="3848" max="3848" width="2.5" style="120" customWidth="1"/>
    <col min="3849" max="3849" width="6.125" style="120" bestFit="1" customWidth="1"/>
    <col min="3850" max="3850" width="2.5" style="120" customWidth="1"/>
    <col min="3851" max="3851" width="6.125" style="120" bestFit="1" customWidth="1"/>
    <col min="3852" max="3852" width="2.375" style="120" customWidth="1"/>
    <col min="3853" max="3876" width="9.5" style="120" customWidth="1"/>
    <col min="3877" max="3877" width="14.125" style="120" customWidth="1"/>
    <col min="3878" max="3878" width="11.375" style="120" customWidth="1"/>
    <col min="3879" max="4096" width="9.625" style="120"/>
    <col min="4097" max="4097" width="5.875" style="120" customWidth="1"/>
    <col min="4098" max="4098" width="25.125" style="120" customWidth="1"/>
    <col min="4099" max="4099" width="10.125" style="120" customWidth="1"/>
    <col min="4100" max="4100" width="10.5" style="120" customWidth="1"/>
    <col min="4101" max="4101" width="4.625" style="120" customWidth="1"/>
    <col min="4102" max="4102" width="2.5" style="120" customWidth="1"/>
    <col min="4103" max="4103" width="4.625" style="120" customWidth="1"/>
    <col min="4104" max="4104" width="2.5" style="120" customWidth="1"/>
    <col min="4105" max="4105" width="6.125" style="120" bestFit="1" customWidth="1"/>
    <col min="4106" max="4106" width="2.5" style="120" customWidth="1"/>
    <col min="4107" max="4107" width="6.125" style="120" bestFit="1" customWidth="1"/>
    <col min="4108" max="4108" width="2.375" style="120" customWidth="1"/>
    <col min="4109" max="4132" width="9.5" style="120" customWidth="1"/>
    <col min="4133" max="4133" width="14.125" style="120" customWidth="1"/>
    <col min="4134" max="4134" width="11.375" style="120" customWidth="1"/>
    <col min="4135" max="4352" width="9.625" style="120"/>
    <col min="4353" max="4353" width="5.875" style="120" customWidth="1"/>
    <col min="4354" max="4354" width="25.125" style="120" customWidth="1"/>
    <col min="4355" max="4355" width="10.125" style="120" customWidth="1"/>
    <col min="4356" max="4356" width="10.5" style="120" customWidth="1"/>
    <col min="4357" max="4357" width="4.625" style="120" customWidth="1"/>
    <col min="4358" max="4358" width="2.5" style="120" customWidth="1"/>
    <col min="4359" max="4359" width="4.625" style="120" customWidth="1"/>
    <col min="4360" max="4360" width="2.5" style="120" customWidth="1"/>
    <col min="4361" max="4361" width="6.125" style="120" bestFit="1" customWidth="1"/>
    <col min="4362" max="4362" width="2.5" style="120" customWidth="1"/>
    <col min="4363" max="4363" width="6.125" style="120" bestFit="1" customWidth="1"/>
    <col min="4364" max="4364" width="2.375" style="120" customWidth="1"/>
    <col min="4365" max="4388" width="9.5" style="120" customWidth="1"/>
    <col min="4389" max="4389" width="14.125" style="120" customWidth="1"/>
    <col min="4390" max="4390" width="11.375" style="120" customWidth="1"/>
    <col min="4391" max="4608" width="9.625" style="120"/>
    <col min="4609" max="4609" width="5.875" style="120" customWidth="1"/>
    <col min="4610" max="4610" width="25.125" style="120" customWidth="1"/>
    <col min="4611" max="4611" width="10.125" style="120" customWidth="1"/>
    <col min="4612" max="4612" width="10.5" style="120" customWidth="1"/>
    <col min="4613" max="4613" width="4.625" style="120" customWidth="1"/>
    <col min="4614" max="4614" width="2.5" style="120" customWidth="1"/>
    <col min="4615" max="4615" width="4.625" style="120" customWidth="1"/>
    <col min="4616" max="4616" width="2.5" style="120" customWidth="1"/>
    <col min="4617" max="4617" width="6.125" style="120" bestFit="1" customWidth="1"/>
    <col min="4618" max="4618" width="2.5" style="120" customWidth="1"/>
    <col min="4619" max="4619" width="6.125" style="120" bestFit="1" customWidth="1"/>
    <col min="4620" max="4620" width="2.375" style="120" customWidth="1"/>
    <col min="4621" max="4644" width="9.5" style="120" customWidth="1"/>
    <col min="4645" max="4645" width="14.125" style="120" customWidth="1"/>
    <col min="4646" max="4646" width="11.375" style="120" customWidth="1"/>
    <col min="4647" max="4864" width="9.625" style="120"/>
    <col min="4865" max="4865" width="5.875" style="120" customWidth="1"/>
    <col min="4866" max="4866" width="25.125" style="120" customWidth="1"/>
    <col min="4867" max="4867" width="10.125" style="120" customWidth="1"/>
    <col min="4868" max="4868" width="10.5" style="120" customWidth="1"/>
    <col min="4869" max="4869" width="4.625" style="120" customWidth="1"/>
    <col min="4870" max="4870" width="2.5" style="120" customWidth="1"/>
    <col min="4871" max="4871" width="4.625" style="120" customWidth="1"/>
    <col min="4872" max="4872" width="2.5" style="120" customWidth="1"/>
    <col min="4873" max="4873" width="6.125" style="120" bestFit="1" customWidth="1"/>
    <col min="4874" max="4874" width="2.5" style="120" customWidth="1"/>
    <col min="4875" max="4875" width="6.125" style="120" bestFit="1" customWidth="1"/>
    <col min="4876" max="4876" width="2.375" style="120" customWidth="1"/>
    <col min="4877" max="4900" width="9.5" style="120" customWidth="1"/>
    <col min="4901" max="4901" width="14.125" style="120" customWidth="1"/>
    <col min="4902" max="4902" width="11.375" style="120" customWidth="1"/>
    <col min="4903" max="5120" width="9.625" style="120"/>
    <col min="5121" max="5121" width="5.875" style="120" customWidth="1"/>
    <col min="5122" max="5122" width="25.125" style="120" customWidth="1"/>
    <col min="5123" max="5123" width="10.125" style="120" customWidth="1"/>
    <col min="5124" max="5124" width="10.5" style="120" customWidth="1"/>
    <col min="5125" max="5125" width="4.625" style="120" customWidth="1"/>
    <col min="5126" max="5126" width="2.5" style="120" customWidth="1"/>
    <col min="5127" max="5127" width="4.625" style="120" customWidth="1"/>
    <col min="5128" max="5128" width="2.5" style="120" customWidth="1"/>
    <col min="5129" max="5129" width="6.125" style="120" bestFit="1" customWidth="1"/>
    <col min="5130" max="5130" width="2.5" style="120" customWidth="1"/>
    <col min="5131" max="5131" width="6.125" style="120" bestFit="1" customWidth="1"/>
    <col min="5132" max="5132" width="2.375" style="120" customWidth="1"/>
    <col min="5133" max="5156" width="9.5" style="120" customWidth="1"/>
    <col min="5157" max="5157" width="14.125" style="120" customWidth="1"/>
    <col min="5158" max="5158" width="11.375" style="120" customWidth="1"/>
    <col min="5159" max="5376" width="9.625" style="120"/>
    <col min="5377" max="5377" width="5.875" style="120" customWidth="1"/>
    <col min="5378" max="5378" width="25.125" style="120" customWidth="1"/>
    <col min="5379" max="5379" width="10.125" style="120" customWidth="1"/>
    <col min="5380" max="5380" width="10.5" style="120" customWidth="1"/>
    <col min="5381" max="5381" width="4.625" style="120" customWidth="1"/>
    <col min="5382" max="5382" width="2.5" style="120" customWidth="1"/>
    <col min="5383" max="5383" width="4.625" style="120" customWidth="1"/>
    <col min="5384" max="5384" width="2.5" style="120" customWidth="1"/>
    <col min="5385" max="5385" width="6.125" style="120" bestFit="1" customWidth="1"/>
    <col min="5386" max="5386" width="2.5" style="120" customWidth="1"/>
    <col min="5387" max="5387" width="6.125" style="120" bestFit="1" customWidth="1"/>
    <col min="5388" max="5388" width="2.375" style="120" customWidth="1"/>
    <col min="5389" max="5412" width="9.5" style="120" customWidth="1"/>
    <col min="5413" max="5413" width="14.125" style="120" customWidth="1"/>
    <col min="5414" max="5414" width="11.375" style="120" customWidth="1"/>
    <col min="5415" max="5632" width="9.625" style="120"/>
    <col min="5633" max="5633" width="5.875" style="120" customWidth="1"/>
    <col min="5634" max="5634" width="25.125" style="120" customWidth="1"/>
    <col min="5635" max="5635" width="10.125" style="120" customWidth="1"/>
    <col min="5636" max="5636" width="10.5" style="120" customWidth="1"/>
    <col min="5637" max="5637" width="4.625" style="120" customWidth="1"/>
    <col min="5638" max="5638" width="2.5" style="120" customWidth="1"/>
    <col min="5639" max="5639" width="4.625" style="120" customWidth="1"/>
    <col min="5640" max="5640" width="2.5" style="120" customWidth="1"/>
    <col min="5641" max="5641" width="6.125" style="120" bestFit="1" customWidth="1"/>
    <col min="5642" max="5642" width="2.5" style="120" customWidth="1"/>
    <col min="5643" max="5643" width="6.125" style="120" bestFit="1" customWidth="1"/>
    <col min="5644" max="5644" width="2.375" style="120" customWidth="1"/>
    <col min="5645" max="5668" width="9.5" style="120" customWidth="1"/>
    <col min="5669" max="5669" width="14.125" style="120" customWidth="1"/>
    <col min="5670" max="5670" width="11.375" style="120" customWidth="1"/>
    <col min="5671" max="5888" width="9.625" style="120"/>
    <col min="5889" max="5889" width="5.875" style="120" customWidth="1"/>
    <col min="5890" max="5890" width="25.125" style="120" customWidth="1"/>
    <col min="5891" max="5891" width="10.125" style="120" customWidth="1"/>
    <col min="5892" max="5892" width="10.5" style="120" customWidth="1"/>
    <col min="5893" max="5893" width="4.625" style="120" customWidth="1"/>
    <col min="5894" max="5894" width="2.5" style="120" customWidth="1"/>
    <col min="5895" max="5895" width="4.625" style="120" customWidth="1"/>
    <col min="5896" max="5896" width="2.5" style="120" customWidth="1"/>
    <col min="5897" max="5897" width="6.125" style="120" bestFit="1" customWidth="1"/>
    <col min="5898" max="5898" width="2.5" style="120" customWidth="1"/>
    <col min="5899" max="5899" width="6.125" style="120" bestFit="1" customWidth="1"/>
    <col min="5900" max="5900" width="2.375" style="120" customWidth="1"/>
    <col min="5901" max="5924" width="9.5" style="120" customWidth="1"/>
    <col min="5925" max="5925" width="14.125" style="120" customWidth="1"/>
    <col min="5926" max="5926" width="11.375" style="120" customWidth="1"/>
    <col min="5927" max="6144" width="9.625" style="120"/>
    <col min="6145" max="6145" width="5.875" style="120" customWidth="1"/>
    <col min="6146" max="6146" width="25.125" style="120" customWidth="1"/>
    <col min="6147" max="6147" width="10.125" style="120" customWidth="1"/>
    <col min="6148" max="6148" width="10.5" style="120" customWidth="1"/>
    <col min="6149" max="6149" width="4.625" style="120" customWidth="1"/>
    <col min="6150" max="6150" width="2.5" style="120" customWidth="1"/>
    <col min="6151" max="6151" width="4.625" style="120" customWidth="1"/>
    <col min="6152" max="6152" width="2.5" style="120" customWidth="1"/>
    <col min="6153" max="6153" width="6.125" style="120" bestFit="1" customWidth="1"/>
    <col min="6154" max="6154" width="2.5" style="120" customWidth="1"/>
    <col min="6155" max="6155" width="6.125" style="120" bestFit="1" customWidth="1"/>
    <col min="6156" max="6156" width="2.375" style="120" customWidth="1"/>
    <col min="6157" max="6180" width="9.5" style="120" customWidth="1"/>
    <col min="6181" max="6181" width="14.125" style="120" customWidth="1"/>
    <col min="6182" max="6182" width="11.375" style="120" customWidth="1"/>
    <col min="6183" max="6400" width="9.625" style="120"/>
    <col min="6401" max="6401" width="5.875" style="120" customWidth="1"/>
    <col min="6402" max="6402" width="25.125" style="120" customWidth="1"/>
    <col min="6403" max="6403" width="10.125" style="120" customWidth="1"/>
    <col min="6404" max="6404" width="10.5" style="120" customWidth="1"/>
    <col min="6405" max="6405" width="4.625" style="120" customWidth="1"/>
    <col min="6406" max="6406" width="2.5" style="120" customWidth="1"/>
    <col min="6407" max="6407" width="4.625" style="120" customWidth="1"/>
    <col min="6408" max="6408" width="2.5" style="120" customWidth="1"/>
    <col min="6409" max="6409" width="6.125" style="120" bestFit="1" customWidth="1"/>
    <col min="6410" max="6410" width="2.5" style="120" customWidth="1"/>
    <col min="6411" max="6411" width="6.125" style="120" bestFit="1" customWidth="1"/>
    <col min="6412" max="6412" width="2.375" style="120" customWidth="1"/>
    <col min="6413" max="6436" width="9.5" style="120" customWidth="1"/>
    <col min="6437" max="6437" width="14.125" style="120" customWidth="1"/>
    <col min="6438" max="6438" width="11.375" style="120" customWidth="1"/>
    <col min="6439" max="6656" width="9.625" style="120"/>
    <col min="6657" max="6657" width="5.875" style="120" customWidth="1"/>
    <col min="6658" max="6658" width="25.125" style="120" customWidth="1"/>
    <col min="6659" max="6659" width="10.125" style="120" customWidth="1"/>
    <col min="6660" max="6660" width="10.5" style="120" customWidth="1"/>
    <col min="6661" max="6661" width="4.625" style="120" customWidth="1"/>
    <col min="6662" max="6662" width="2.5" style="120" customWidth="1"/>
    <col min="6663" max="6663" width="4.625" style="120" customWidth="1"/>
    <col min="6664" max="6664" width="2.5" style="120" customWidth="1"/>
    <col min="6665" max="6665" width="6.125" style="120" bestFit="1" customWidth="1"/>
    <col min="6666" max="6666" width="2.5" style="120" customWidth="1"/>
    <col min="6667" max="6667" width="6.125" style="120" bestFit="1" customWidth="1"/>
    <col min="6668" max="6668" width="2.375" style="120" customWidth="1"/>
    <col min="6669" max="6692" width="9.5" style="120" customWidth="1"/>
    <col min="6693" max="6693" width="14.125" style="120" customWidth="1"/>
    <col min="6694" max="6694" width="11.375" style="120" customWidth="1"/>
    <col min="6695" max="6912" width="9.625" style="120"/>
    <col min="6913" max="6913" width="5.875" style="120" customWidth="1"/>
    <col min="6914" max="6914" width="25.125" style="120" customWidth="1"/>
    <col min="6915" max="6915" width="10.125" style="120" customWidth="1"/>
    <col min="6916" max="6916" width="10.5" style="120" customWidth="1"/>
    <col min="6917" max="6917" width="4.625" style="120" customWidth="1"/>
    <col min="6918" max="6918" width="2.5" style="120" customWidth="1"/>
    <col min="6919" max="6919" width="4.625" style="120" customWidth="1"/>
    <col min="6920" max="6920" width="2.5" style="120" customWidth="1"/>
    <col min="6921" max="6921" width="6.125" style="120" bestFit="1" customWidth="1"/>
    <col min="6922" max="6922" width="2.5" style="120" customWidth="1"/>
    <col min="6923" max="6923" width="6.125" style="120" bestFit="1" customWidth="1"/>
    <col min="6924" max="6924" width="2.375" style="120" customWidth="1"/>
    <col min="6925" max="6948" width="9.5" style="120" customWidth="1"/>
    <col min="6949" max="6949" width="14.125" style="120" customWidth="1"/>
    <col min="6950" max="6950" width="11.375" style="120" customWidth="1"/>
    <col min="6951" max="7168" width="9.625" style="120"/>
    <col min="7169" max="7169" width="5.875" style="120" customWidth="1"/>
    <col min="7170" max="7170" width="25.125" style="120" customWidth="1"/>
    <col min="7171" max="7171" width="10.125" style="120" customWidth="1"/>
    <col min="7172" max="7172" width="10.5" style="120" customWidth="1"/>
    <col min="7173" max="7173" width="4.625" style="120" customWidth="1"/>
    <col min="7174" max="7174" width="2.5" style="120" customWidth="1"/>
    <col min="7175" max="7175" width="4.625" style="120" customWidth="1"/>
    <col min="7176" max="7176" width="2.5" style="120" customWidth="1"/>
    <col min="7177" max="7177" width="6.125" style="120" bestFit="1" customWidth="1"/>
    <col min="7178" max="7178" width="2.5" style="120" customWidth="1"/>
    <col min="7179" max="7179" width="6.125" style="120" bestFit="1" customWidth="1"/>
    <col min="7180" max="7180" width="2.375" style="120" customWidth="1"/>
    <col min="7181" max="7204" width="9.5" style="120" customWidth="1"/>
    <col min="7205" max="7205" width="14.125" style="120" customWidth="1"/>
    <col min="7206" max="7206" width="11.375" style="120" customWidth="1"/>
    <col min="7207" max="7424" width="9.625" style="120"/>
    <col min="7425" max="7425" width="5.875" style="120" customWidth="1"/>
    <col min="7426" max="7426" width="25.125" style="120" customWidth="1"/>
    <col min="7427" max="7427" width="10.125" style="120" customWidth="1"/>
    <col min="7428" max="7428" width="10.5" style="120" customWidth="1"/>
    <col min="7429" max="7429" width="4.625" style="120" customWidth="1"/>
    <col min="7430" max="7430" width="2.5" style="120" customWidth="1"/>
    <col min="7431" max="7431" width="4.625" style="120" customWidth="1"/>
    <col min="7432" max="7432" width="2.5" style="120" customWidth="1"/>
    <col min="7433" max="7433" width="6.125" style="120" bestFit="1" customWidth="1"/>
    <col min="7434" max="7434" width="2.5" style="120" customWidth="1"/>
    <col min="7435" max="7435" width="6.125" style="120" bestFit="1" customWidth="1"/>
    <col min="7436" max="7436" width="2.375" style="120" customWidth="1"/>
    <col min="7437" max="7460" width="9.5" style="120" customWidth="1"/>
    <col min="7461" max="7461" width="14.125" style="120" customWidth="1"/>
    <col min="7462" max="7462" width="11.375" style="120" customWidth="1"/>
    <col min="7463" max="7680" width="9.625" style="120"/>
    <col min="7681" max="7681" width="5.875" style="120" customWidth="1"/>
    <col min="7682" max="7682" width="25.125" style="120" customWidth="1"/>
    <col min="7683" max="7683" width="10.125" style="120" customWidth="1"/>
    <col min="7684" max="7684" width="10.5" style="120" customWidth="1"/>
    <col min="7685" max="7685" width="4.625" style="120" customWidth="1"/>
    <col min="7686" max="7686" width="2.5" style="120" customWidth="1"/>
    <col min="7687" max="7687" width="4.625" style="120" customWidth="1"/>
    <col min="7688" max="7688" width="2.5" style="120" customWidth="1"/>
    <col min="7689" max="7689" width="6.125" style="120" bestFit="1" customWidth="1"/>
    <col min="7690" max="7690" width="2.5" style="120" customWidth="1"/>
    <col min="7691" max="7691" width="6.125" style="120" bestFit="1" customWidth="1"/>
    <col min="7692" max="7692" width="2.375" style="120" customWidth="1"/>
    <col min="7693" max="7716" width="9.5" style="120" customWidth="1"/>
    <col min="7717" max="7717" width="14.125" style="120" customWidth="1"/>
    <col min="7718" max="7718" width="11.375" style="120" customWidth="1"/>
    <col min="7719" max="7936" width="9.625" style="120"/>
    <col min="7937" max="7937" width="5.875" style="120" customWidth="1"/>
    <col min="7938" max="7938" width="25.125" style="120" customWidth="1"/>
    <col min="7939" max="7939" width="10.125" style="120" customWidth="1"/>
    <col min="7940" max="7940" width="10.5" style="120" customWidth="1"/>
    <col min="7941" max="7941" width="4.625" style="120" customWidth="1"/>
    <col min="7942" max="7942" width="2.5" style="120" customWidth="1"/>
    <col min="7943" max="7943" width="4.625" style="120" customWidth="1"/>
    <col min="7944" max="7944" width="2.5" style="120" customWidth="1"/>
    <col min="7945" max="7945" width="6.125" style="120" bestFit="1" customWidth="1"/>
    <col min="7946" max="7946" width="2.5" style="120" customWidth="1"/>
    <col min="7947" max="7947" width="6.125" style="120" bestFit="1" customWidth="1"/>
    <col min="7948" max="7948" width="2.375" style="120" customWidth="1"/>
    <col min="7949" max="7972" width="9.5" style="120" customWidth="1"/>
    <col min="7973" max="7973" width="14.125" style="120" customWidth="1"/>
    <col min="7974" max="7974" width="11.375" style="120" customWidth="1"/>
    <col min="7975" max="8192" width="9.625" style="120"/>
    <col min="8193" max="8193" width="5.875" style="120" customWidth="1"/>
    <col min="8194" max="8194" width="25.125" style="120" customWidth="1"/>
    <col min="8195" max="8195" width="10.125" style="120" customWidth="1"/>
    <col min="8196" max="8196" width="10.5" style="120" customWidth="1"/>
    <col min="8197" max="8197" width="4.625" style="120" customWidth="1"/>
    <col min="8198" max="8198" width="2.5" style="120" customWidth="1"/>
    <col min="8199" max="8199" width="4.625" style="120" customWidth="1"/>
    <col min="8200" max="8200" width="2.5" style="120" customWidth="1"/>
    <col min="8201" max="8201" width="6.125" style="120" bestFit="1" customWidth="1"/>
    <col min="8202" max="8202" width="2.5" style="120" customWidth="1"/>
    <col min="8203" max="8203" width="6.125" style="120" bestFit="1" customWidth="1"/>
    <col min="8204" max="8204" width="2.375" style="120" customWidth="1"/>
    <col min="8205" max="8228" width="9.5" style="120" customWidth="1"/>
    <col min="8229" max="8229" width="14.125" style="120" customWidth="1"/>
    <col min="8230" max="8230" width="11.375" style="120" customWidth="1"/>
    <col min="8231" max="8448" width="9.625" style="120"/>
    <col min="8449" max="8449" width="5.875" style="120" customWidth="1"/>
    <col min="8450" max="8450" width="25.125" style="120" customWidth="1"/>
    <col min="8451" max="8451" width="10.125" style="120" customWidth="1"/>
    <col min="8452" max="8452" width="10.5" style="120" customWidth="1"/>
    <col min="8453" max="8453" width="4.625" style="120" customWidth="1"/>
    <col min="8454" max="8454" width="2.5" style="120" customWidth="1"/>
    <col min="8455" max="8455" width="4.625" style="120" customWidth="1"/>
    <col min="8456" max="8456" width="2.5" style="120" customWidth="1"/>
    <col min="8457" max="8457" width="6.125" style="120" bestFit="1" customWidth="1"/>
    <col min="8458" max="8458" width="2.5" style="120" customWidth="1"/>
    <col min="8459" max="8459" width="6.125" style="120" bestFit="1" customWidth="1"/>
    <col min="8460" max="8460" width="2.375" style="120" customWidth="1"/>
    <col min="8461" max="8484" width="9.5" style="120" customWidth="1"/>
    <col min="8485" max="8485" width="14.125" style="120" customWidth="1"/>
    <col min="8486" max="8486" width="11.375" style="120" customWidth="1"/>
    <col min="8487" max="8704" width="9.625" style="120"/>
    <col min="8705" max="8705" width="5.875" style="120" customWidth="1"/>
    <col min="8706" max="8706" width="25.125" style="120" customWidth="1"/>
    <col min="8707" max="8707" width="10.125" style="120" customWidth="1"/>
    <col min="8708" max="8708" width="10.5" style="120" customWidth="1"/>
    <col min="8709" max="8709" width="4.625" style="120" customWidth="1"/>
    <col min="8710" max="8710" width="2.5" style="120" customWidth="1"/>
    <col min="8711" max="8711" width="4.625" style="120" customWidth="1"/>
    <col min="8712" max="8712" width="2.5" style="120" customWidth="1"/>
    <col min="8713" max="8713" width="6.125" style="120" bestFit="1" customWidth="1"/>
    <col min="8714" max="8714" width="2.5" style="120" customWidth="1"/>
    <col min="8715" max="8715" width="6.125" style="120" bestFit="1" customWidth="1"/>
    <col min="8716" max="8716" width="2.375" style="120" customWidth="1"/>
    <col min="8717" max="8740" width="9.5" style="120" customWidth="1"/>
    <col min="8741" max="8741" width="14.125" style="120" customWidth="1"/>
    <col min="8742" max="8742" width="11.375" style="120" customWidth="1"/>
    <col min="8743" max="8960" width="9.625" style="120"/>
    <col min="8961" max="8961" width="5.875" style="120" customWidth="1"/>
    <col min="8962" max="8962" width="25.125" style="120" customWidth="1"/>
    <col min="8963" max="8963" width="10.125" style="120" customWidth="1"/>
    <col min="8964" max="8964" width="10.5" style="120" customWidth="1"/>
    <col min="8965" max="8965" width="4.625" style="120" customWidth="1"/>
    <col min="8966" max="8966" width="2.5" style="120" customWidth="1"/>
    <col min="8967" max="8967" width="4.625" style="120" customWidth="1"/>
    <col min="8968" max="8968" width="2.5" style="120" customWidth="1"/>
    <col min="8969" max="8969" width="6.125" style="120" bestFit="1" customWidth="1"/>
    <col min="8970" max="8970" width="2.5" style="120" customWidth="1"/>
    <col min="8971" max="8971" width="6.125" style="120" bestFit="1" customWidth="1"/>
    <col min="8972" max="8972" width="2.375" style="120" customWidth="1"/>
    <col min="8973" max="8996" width="9.5" style="120" customWidth="1"/>
    <col min="8997" max="8997" width="14.125" style="120" customWidth="1"/>
    <col min="8998" max="8998" width="11.375" style="120" customWidth="1"/>
    <col min="8999" max="9216" width="9.625" style="120"/>
    <col min="9217" max="9217" width="5.875" style="120" customWidth="1"/>
    <col min="9218" max="9218" width="25.125" style="120" customWidth="1"/>
    <col min="9219" max="9219" width="10.125" style="120" customWidth="1"/>
    <col min="9220" max="9220" width="10.5" style="120" customWidth="1"/>
    <col min="9221" max="9221" width="4.625" style="120" customWidth="1"/>
    <col min="9222" max="9222" width="2.5" style="120" customWidth="1"/>
    <col min="9223" max="9223" width="4.625" style="120" customWidth="1"/>
    <col min="9224" max="9224" width="2.5" style="120" customWidth="1"/>
    <col min="9225" max="9225" width="6.125" style="120" bestFit="1" customWidth="1"/>
    <col min="9226" max="9226" width="2.5" style="120" customWidth="1"/>
    <col min="9227" max="9227" width="6.125" style="120" bestFit="1" customWidth="1"/>
    <col min="9228" max="9228" width="2.375" style="120" customWidth="1"/>
    <col min="9229" max="9252" width="9.5" style="120" customWidth="1"/>
    <col min="9253" max="9253" width="14.125" style="120" customWidth="1"/>
    <col min="9254" max="9254" width="11.375" style="120" customWidth="1"/>
    <col min="9255" max="9472" width="9.625" style="120"/>
    <col min="9473" max="9473" width="5.875" style="120" customWidth="1"/>
    <col min="9474" max="9474" width="25.125" style="120" customWidth="1"/>
    <col min="9475" max="9475" width="10.125" style="120" customWidth="1"/>
    <col min="9476" max="9476" width="10.5" style="120" customWidth="1"/>
    <col min="9477" max="9477" width="4.625" style="120" customWidth="1"/>
    <col min="9478" max="9478" width="2.5" style="120" customWidth="1"/>
    <col min="9479" max="9479" width="4.625" style="120" customWidth="1"/>
    <col min="9480" max="9480" width="2.5" style="120" customWidth="1"/>
    <col min="9481" max="9481" width="6.125" style="120" bestFit="1" customWidth="1"/>
    <col min="9482" max="9482" width="2.5" style="120" customWidth="1"/>
    <col min="9483" max="9483" width="6.125" style="120" bestFit="1" customWidth="1"/>
    <col min="9484" max="9484" width="2.375" style="120" customWidth="1"/>
    <col min="9485" max="9508" width="9.5" style="120" customWidth="1"/>
    <col min="9509" max="9509" width="14.125" style="120" customWidth="1"/>
    <col min="9510" max="9510" width="11.375" style="120" customWidth="1"/>
    <col min="9511" max="9728" width="9.625" style="120"/>
    <col min="9729" max="9729" width="5.875" style="120" customWidth="1"/>
    <col min="9730" max="9730" width="25.125" style="120" customWidth="1"/>
    <col min="9731" max="9731" width="10.125" style="120" customWidth="1"/>
    <col min="9732" max="9732" width="10.5" style="120" customWidth="1"/>
    <col min="9733" max="9733" width="4.625" style="120" customWidth="1"/>
    <col min="9734" max="9734" width="2.5" style="120" customWidth="1"/>
    <col min="9735" max="9735" width="4.625" style="120" customWidth="1"/>
    <col min="9736" max="9736" width="2.5" style="120" customWidth="1"/>
    <col min="9737" max="9737" width="6.125" style="120" bestFit="1" customWidth="1"/>
    <col min="9738" max="9738" width="2.5" style="120" customWidth="1"/>
    <col min="9739" max="9739" width="6.125" style="120" bestFit="1" customWidth="1"/>
    <col min="9740" max="9740" width="2.375" style="120" customWidth="1"/>
    <col min="9741" max="9764" width="9.5" style="120" customWidth="1"/>
    <col min="9765" max="9765" width="14.125" style="120" customWidth="1"/>
    <col min="9766" max="9766" width="11.375" style="120" customWidth="1"/>
    <col min="9767" max="9984" width="9.625" style="120"/>
    <col min="9985" max="9985" width="5.875" style="120" customWidth="1"/>
    <col min="9986" max="9986" width="25.125" style="120" customWidth="1"/>
    <col min="9987" max="9987" width="10.125" style="120" customWidth="1"/>
    <col min="9988" max="9988" width="10.5" style="120" customWidth="1"/>
    <col min="9989" max="9989" width="4.625" style="120" customWidth="1"/>
    <col min="9990" max="9990" width="2.5" style="120" customWidth="1"/>
    <col min="9991" max="9991" width="4.625" style="120" customWidth="1"/>
    <col min="9992" max="9992" width="2.5" style="120" customWidth="1"/>
    <col min="9993" max="9993" width="6.125" style="120" bestFit="1" customWidth="1"/>
    <col min="9994" max="9994" width="2.5" style="120" customWidth="1"/>
    <col min="9995" max="9995" width="6.125" style="120" bestFit="1" customWidth="1"/>
    <col min="9996" max="9996" width="2.375" style="120" customWidth="1"/>
    <col min="9997" max="10020" width="9.5" style="120" customWidth="1"/>
    <col min="10021" max="10021" width="14.125" style="120" customWidth="1"/>
    <col min="10022" max="10022" width="11.375" style="120" customWidth="1"/>
    <col min="10023" max="10240" width="9.625" style="120"/>
    <col min="10241" max="10241" width="5.875" style="120" customWidth="1"/>
    <col min="10242" max="10242" width="25.125" style="120" customWidth="1"/>
    <col min="10243" max="10243" width="10.125" style="120" customWidth="1"/>
    <col min="10244" max="10244" width="10.5" style="120" customWidth="1"/>
    <col min="10245" max="10245" width="4.625" style="120" customWidth="1"/>
    <col min="10246" max="10246" width="2.5" style="120" customWidth="1"/>
    <col min="10247" max="10247" width="4.625" style="120" customWidth="1"/>
    <col min="10248" max="10248" width="2.5" style="120" customWidth="1"/>
    <col min="10249" max="10249" width="6.125" style="120" bestFit="1" customWidth="1"/>
    <col min="10250" max="10250" width="2.5" style="120" customWidth="1"/>
    <col min="10251" max="10251" width="6.125" style="120" bestFit="1" customWidth="1"/>
    <col min="10252" max="10252" width="2.375" style="120" customWidth="1"/>
    <col min="10253" max="10276" width="9.5" style="120" customWidth="1"/>
    <col min="10277" max="10277" width="14.125" style="120" customWidth="1"/>
    <col min="10278" max="10278" width="11.375" style="120" customWidth="1"/>
    <col min="10279" max="10496" width="9.625" style="120"/>
    <col min="10497" max="10497" width="5.875" style="120" customWidth="1"/>
    <col min="10498" max="10498" width="25.125" style="120" customWidth="1"/>
    <col min="10499" max="10499" width="10.125" style="120" customWidth="1"/>
    <col min="10500" max="10500" width="10.5" style="120" customWidth="1"/>
    <col min="10501" max="10501" width="4.625" style="120" customWidth="1"/>
    <col min="10502" max="10502" width="2.5" style="120" customWidth="1"/>
    <col min="10503" max="10503" width="4.625" style="120" customWidth="1"/>
    <col min="10504" max="10504" width="2.5" style="120" customWidth="1"/>
    <col min="10505" max="10505" width="6.125" style="120" bestFit="1" customWidth="1"/>
    <col min="10506" max="10506" width="2.5" style="120" customWidth="1"/>
    <col min="10507" max="10507" width="6.125" style="120" bestFit="1" customWidth="1"/>
    <col min="10508" max="10508" width="2.375" style="120" customWidth="1"/>
    <col min="10509" max="10532" width="9.5" style="120" customWidth="1"/>
    <col min="10533" max="10533" width="14.125" style="120" customWidth="1"/>
    <col min="10534" max="10534" width="11.375" style="120" customWidth="1"/>
    <col min="10535" max="10752" width="9.625" style="120"/>
    <col min="10753" max="10753" width="5.875" style="120" customWidth="1"/>
    <col min="10754" max="10754" width="25.125" style="120" customWidth="1"/>
    <col min="10755" max="10755" width="10.125" style="120" customWidth="1"/>
    <col min="10756" max="10756" width="10.5" style="120" customWidth="1"/>
    <col min="10757" max="10757" width="4.625" style="120" customWidth="1"/>
    <col min="10758" max="10758" width="2.5" style="120" customWidth="1"/>
    <col min="10759" max="10759" width="4.625" style="120" customWidth="1"/>
    <col min="10760" max="10760" width="2.5" style="120" customWidth="1"/>
    <col min="10761" max="10761" width="6.125" style="120" bestFit="1" customWidth="1"/>
    <col min="10762" max="10762" width="2.5" style="120" customWidth="1"/>
    <col min="10763" max="10763" width="6.125" style="120" bestFit="1" customWidth="1"/>
    <col min="10764" max="10764" width="2.375" style="120" customWidth="1"/>
    <col min="10765" max="10788" width="9.5" style="120" customWidth="1"/>
    <col min="10789" max="10789" width="14.125" style="120" customWidth="1"/>
    <col min="10790" max="10790" width="11.375" style="120" customWidth="1"/>
    <col min="10791" max="11008" width="9.625" style="120"/>
    <col min="11009" max="11009" width="5.875" style="120" customWidth="1"/>
    <col min="11010" max="11010" width="25.125" style="120" customWidth="1"/>
    <col min="11011" max="11011" width="10.125" style="120" customWidth="1"/>
    <col min="11012" max="11012" width="10.5" style="120" customWidth="1"/>
    <col min="11013" max="11013" width="4.625" style="120" customWidth="1"/>
    <col min="11014" max="11014" width="2.5" style="120" customWidth="1"/>
    <col min="11015" max="11015" width="4.625" style="120" customWidth="1"/>
    <col min="11016" max="11016" width="2.5" style="120" customWidth="1"/>
    <col min="11017" max="11017" width="6.125" style="120" bestFit="1" customWidth="1"/>
    <col min="11018" max="11018" width="2.5" style="120" customWidth="1"/>
    <col min="11019" max="11019" width="6.125" style="120" bestFit="1" customWidth="1"/>
    <col min="11020" max="11020" width="2.375" style="120" customWidth="1"/>
    <col min="11021" max="11044" width="9.5" style="120" customWidth="1"/>
    <col min="11045" max="11045" width="14.125" style="120" customWidth="1"/>
    <col min="11046" max="11046" width="11.375" style="120" customWidth="1"/>
    <col min="11047" max="11264" width="9.625" style="120"/>
    <col min="11265" max="11265" width="5.875" style="120" customWidth="1"/>
    <col min="11266" max="11266" width="25.125" style="120" customWidth="1"/>
    <col min="11267" max="11267" width="10.125" style="120" customWidth="1"/>
    <col min="11268" max="11268" width="10.5" style="120" customWidth="1"/>
    <col min="11269" max="11269" width="4.625" style="120" customWidth="1"/>
    <col min="11270" max="11270" width="2.5" style="120" customWidth="1"/>
    <col min="11271" max="11271" width="4.625" style="120" customWidth="1"/>
    <col min="11272" max="11272" width="2.5" style="120" customWidth="1"/>
    <col min="11273" max="11273" width="6.125" style="120" bestFit="1" customWidth="1"/>
    <col min="11274" max="11274" width="2.5" style="120" customWidth="1"/>
    <col min="11275" max="11275" width="6.125" style="120" bestFit="1" customWidth="1"/>
    <col min="11276" max="11276" width="2.375" style="120" customWidth="1"/>
    <col min="11277" max="11300" width="9.5" style="120" customWidth="1"/>
    <col min="11301" max="11301" width="14.125" style="120" customWidth="1"/>
    <col min="11302" max="11302" width="11.375" style="120" customWidth="1"/>
    <col min="11303" max="11520" width="9.625" style="120"/>
    <col min="11521" max="11521" width="5.875" style="120" customWidth="1"/>
    <col min="11522" max="11522" width="25.125" style="120" customWidth="1"/>
    <col min="11523" max="11523" width="10.125" style="120" customWidth="1"/>
    <col min="11524" max="11524" width="10.5" style="120" customWidth="1"/>
    <col min="11525" max="11525" width="4.625" style="120" customWidth="1"/>
    <col min="11526" max="11526" width="2.5" style="120" customWidth="1"/>
    <col min="11527" max="11527" width="4.625" style="120" customWidth="1"/>
    <col min="11528" max="11528" width="2.5" style="120" customWidth="1"/>
    <col min="11529" max="11529" width="6.125" style="120" bestFit="1" customWidth="1"/>
    <col min="11530" max="11530" width="2.5" style="120" customWidth="1"/>
    <col min="11531" max="11531" width="6.125" style="120" bestFit="1" customWidth="1"/>
    <col min="11532" max="11532" width="2.375" style="120" customWidth="1"/>
    <col min="11533" max="11556" width="9.5" style="120" customWidth="1"/>
    <col min="11557" max="11557" width="14.125" style="120" customWidth="1"/>
    <col min="11558" max="11558" width="11.375" style="120" customWidth="1"/>
    <col min="11559" max="11776" width="9.625" style="120"/>
    <col min="11777" max="11777" width="5.875" style="120" customWidth="1"/>
    <col min="11778" max="11778" width="25.125" style="120" customWidth="1"/>
    <col min="11779" max="11779" width="10.125" style="120" customWidth="1"/>
    <col min="11780" max="11780" width="10.5" style="120" customWidth="1"/>
    <col min="11781" max="11781" width="4.625" style="120" customWidth="1"/>
    <col min="11782" max="11782" width="2.5" style="120" customWidth="1"/>
    <col min="11783" max="11783" width="4.625" style="120" customWidth="1"/>
    <col min="11784" max="11784" width="2.5" style="120" customWidth="1"/>
    <col min="11785" max="11785" width="6.125" style="120" bestFit="1" customWidth="1"/>
    <col min="11786" max="11786" width="2.5" style="120" customWidth="1"/>
    <col min="11787" max="11787" width="6.125" style="120" bestFit="1" customWidth="1"/>
    <col min="11788" max="11788" width="2.375" style="120" customWidth="1"/>
    <col min="11789" max="11812" width="9.5" style="120" customWidth="1"/>
    <col min="11813" max="11813" width="14.125" style="120" customWidth="1"/>
    <col min="11814" max="11814" width="11.375" style="120" customWidth="1"/>
    <col min="11815" max="12032" width="9.625" style="120"/>
    <col min="12033" max="12033" width="5.875" style="120" customWidth="1"/>
    <col min="12034" max="12034" width="25.125" style="120" customWidth="1"/>
    <col min="12035" max="12035" width="10.125" style="120" customWidth="1"/>
    <col min="12036" max="12036" width="10.5" style="120" customWidth="1"/>
    <col min="12037" max="12037" width="4.625" style="120" customWidth="1"/>
    <col min="12038" max="12038" width="2.5" style="120" customWidth="1"/>
    <col min="12039" max="12039" width="4.625" style="120" customWidth="1"/>
    <col min="12040" max="12040" width="2.5" style="120" customWidth="1"/>
    <col min="12041" max="12041" width="6.125" style="120" bestFit="1" customWidth="1"/>
    <col min="12042" max="12042" width="2.5" style="120" customWidth="1"/>
    <col min="12043" max="12043" width="6.125" style="120" bestFit="1" customWidth="1"/>
    <col min="12044" max="12044" width="2.375" style="120" customWidth="1"/>
    <col min="12045" max="12068" width="9.5" style="120" customWidth="1"/>
    <col min="12069" max="12069" width="14.125" style="120" customWidth="1"/>
    <col min="12070" max="12070" width="11.375" style="120" customWidth="1"/>
    <col min="12071" max="12288" width="9.625" style="120"/>
    <col min="12289" max="12289" width="5.875" style="120" customWidth="1"/>
    <col min="12290" max="12290" width="25.125" style="120" customWidth="1"/>
    <col min="12291" max="12291" width="10.125" style="120" customWidth="1"/>
    <col min="12292" max="12292" width="10.5" style="120" customWidth="1"/>
    <col min="12293" max="12293" width="4.625" style="120" customWidth="1"/>
    <col min="12294" max="12294" width="2.5" style="120" customWidth="1"/>
    <col min="12295" max="12295" width="4.625" style="120" customWidth="1"/>
    <col min="12296" max="12296" width="2.5" style="120" customWidth="1"/>
    <col min="12297" max="12297" width="6.125" style="120" bestFit="1" customWidth="1"/>
    <col min="12298" max="12298" width="2.5" style="120" customWidth="1"/>
    <col min="12299" max="12299" width="6.125" style="120" bestFit="1" customWidth="1"/>
    <col min="12300" max="12300" width="2.375" style="120" customWidth="1"/>
    <col min="12301" max="12324" width="9.5" style="120" customWidth="1"/>
    <col min="12325" max="12325" width="14.125" style="120" customWidth="1"/>
    <col min="12326" max="12326" width="11.375" style="120" customWidth="1"/>
    <col min="12327" max="12544" width="9.625" style="120"/>
    <col min="12545" max="12545" width="5.875" style="120" customWidth="1"/>
    <col min="12546" max="12546" width="25.125" style="120" customWidth="1"/>
    <col min="12547" max="12547" width="10.125" style="120" customWidth="1"/>
    <col min="12548" max="12548" width="10.5" style="120" customWidth="1"/>
    <col min="12549" max="12549" width="4.625" style="120" customWidth="1"/>
    <col min="12550" max="12550" width="2.5" style="120" customWidth="1"/>
    <col min="12551" max="12551" width="4.625" style="120" customWidth="1"/>
    <col min="12552" max="12552" width="2.5" style="120" customWidth="1"/>
    <col min="12553" max="12553" width="6.125" style="120" bestFit="1" customWidth="1"/>
    <col min="12554" max="12554" width="2.5" style="120" customWidth="1"/>
    <col min="12555" max="12555" width="6.125" style="120" bestFit="1" customWidth="1"/>
    <col min="12556" max="12556" width="2.375" style="120" customWidth="1"/>
    <col min="12557" max="12580" width="9.5" style="120" customWidth="1"/>
    <col min="12581" max="12581" width="14.125" style="120" customWidth="1"/>
    <col min="12582" max="12582" width="11.375" style="120" customWidth="1"/>
    <col min="12583" max="12800" width="9.625" style="120"/>
    <col min="12801" max="12801" width="5.875" style="120" customWidth="1"/>
    <col min="12802" max="12802" width="25.125" style="120" customWidth="1"/>
    <col min="12803" max="12803" width="10.125" style="120" customWidth="1"/>
    <col min="12804" max="12804" width="10.5" style="120" customWidth="1"/>
    <col min="12805" max="12805" width="4.625" style="120" customWidth="1"/>
    <col min="12806" max="12806" width="2.5" style="120" customWidth="1"/>
    <col min="12807" max="12807" width="4.625" style="120" customWidth="1"/>
    <col min="12808" max="12808" width="2.5" style="120" customWidth="1"/>
    <col min="12809" max="12809" width="6.125" style="120" bestFit="1" customWidth="1"/>
    <col min="12810" max="12810" width="2.5" style="120" customWidth="1"/>
    <col min="12811" max="12811" width="6.125" style="120" bestFit="1" customWidth="1"/>
    <col min="12812" max="12812" width="2.375" style="120" customWidth="1"/>
    <col min="12813" max="12836" width="9.5" style="120" customWidth="1"/>
    <col min="12837" max="12837" width="14.125" style="120" customWidth="1"/>
    <col min="12838" max="12838" width="11.375" style="120" customWidth="1"/>
    <col min="12839" max="13056" width="9.625" style="120"/>
    <col min="13057" max="13057" width="5.875" style="120" customWidth="1"/>
    <col min="13058" max="13058" width="25.125" style="120" customWidth="1"/>
    <col min="13059" max="13059" width="10.125" style="120" customWidth="1"/>
    <col min="13060" max="13060" width="10.5" style="120" customWidth="1"/>
    <col min="13061" max="13061" width="4.625" style="120" customWidth="1"/>
    <col min="13062" max="13062" width="2.5" style="120" customWidth="1"/>
    <col min="13063" max="13063" width="4.625" style="120" customWidth="1"/>
    <col min="13064" max="13064" width="2.5" style="120" customWidth="1"/>
    <col min="13065" max="13065" width="6.125" style="120" bestFit="1" customWidth="1"/>
    <col min="13066" max="13066" width="2.5" style="120" customWidth="1"/>
    <col min="13067" max="13067" width="6.125" style="120" bestFit="1" customWidth="1"/>
    <col min="13068" max="13068" width="2.375" style="120" customWidth="1"/>
    <col min="13069" max="13092" width="9.5" style="120" customWidth="1"/>
    <col min="13093" max="13093" width="14.125" style="120" customWidth="1"/>
    <col min="13094" max="13094" width="11.375" style="120" customWidth="1"/>
    <col min="13095" max="13312" width="9.625" style="120"/>
    <col min="13313" max="13313" width="5.875" style="120" customWidth="1"/>
    <col min="13314" max="13314" width="25.125" style="120" customWidth="1"/>
    <col min="13315" max="13315" width="10.125" style="120" customWidth="1"/>
    <col min="13316" max="13316" width="10.5" style="120" customWidth="1"/>
    <col min="13317" max="13317" width="4.625" style="120" customWidth="1"/>
    <col min="13318" max="13318" width="2.5" style="120" customWidth="1"/>
    <col min="13319" max="13319" width="4.625" style="120" customWidth="1"/>
    <col min="13320" max="13320" width="2.5" style="120" customWidth="1"/>
    <col min="13321" max="13321" width="6.125" style="120" bestFit="1" customWidth="1"/>
    <col min="13322" max="13322" width="2.5" style="120" customWidth="1"/>
    <col min="13323" max="13323" width="6.125" style="120" bestFit="1" customWidth="1"/>
    <col min="13324" max="13324" width="2.375" style="120" customWidth="1"/>
    <col min="13325" max="13348" width="9.5" style="120" customWidth="1"/>
    <col min="13349" max="13349" width="14.125" style="120" customWidth="1"/>
    <col min="13350" max="13350" width="11.375" style="120" customWidth="1"/>
    <col min="13351" max="13568" width="9.625" style="120"/>
    <col min="13569" max="13569" width="5.875" style="120" customWidth="1"/>
    <col min="13570" max="13570" width="25.125" style="120" customWidth="1"/>
    <col min="13571" max="13571" width="10.125" style="120" customWidth="1"/>
    <col min="13572" max="13572" width="10.5" style="120" customWidth="1"/>
    <col min="13573" max="13573" width="4.625" style="120" customWidth="1"/>
    <col min="13574" max="13574" width="2.5" style="120" customWidth="1"/>
    <col min="13575" max="13575" width="4.625" style="120" customWidth="1"/>
    <col min="13576" max="13576" width="2.5" style="120" customWidth="1"/>
    <col min="13577" max="13577" width="6.125" style="120" bestFit="1" customWidth="1"/>
    <col min="13578" max="13578" width="2.5" style="120" customWidth="1"/>
    <col min="13579" max="13579" width="6.125" style="120" bestFit="1" customWidth="1"/>
    <col min="13580" max="13580" width="2.375" style="120" customWidth="1"/>
    <col min="13581" max="13604" width="9.5" style="120" customWidth="1"/>
    <col min="13605" max="13605" width="14.125" style="120" customWidth="1"/>
    <col min="13606" max="13606" width="11.375" style="120" customWidth="1"/>
    <col min="13607" max="13824" width="9.625" style="120"/>
    <col min="13825" max="13825" width="5.875" style="120" customWidth="1"/>
    <col min="13826" max="13826" width="25.125" style="120" customWidth="1"/>
    <col min="13827" max="13827" width="10.125" style="120" customWidth="1"/>
    <col min="13828" max="13828" width="10.5" style="120" customWidth="1"/>
    <col min="13829" max="13829" width="4.625" style="120" customWidth="1"/>
    <col min="13830" max="13830" width="2.5" style="120" customWidth="1"/>
    <col min="13831" max="13831" width="4.625" style="120" customWidth="1"/>
    <col min="13832" max="13832" width="2.5" style="120" customWidth="1"/>
    <col min="13833" max="13833" width="6.125" style="120" bestFit="1" customWidth="1"/>
    <col min="13834" max="13834" width="2.5" style="120" customWidth="1"/>
    <col min="13835" max="13835" width="6.125" style="120" bestFit="1" customWidth="1"/>
    <col min="13836" max="13836" width="2.375" style="120" customWidth="1"/>
    <col min="13837" max="13860" width="9.5" style="120" customWidth="1"/>
    <col min="13861" max="13861" width="14.125" style="120" customWidth="1"/>
    <col min="13862" max="13862" width="11.375" style="120" customWidth="1"/>
    <col min="13863" max="14080" width="9.625" style="120"/>
    <col min="14081" max="14081" width="5.875" style="120" customWidth="1"/>
    <col min="14082" max="14082" width="25.125" style="120" customWidth="1"/>
    <col min="14083" max="14083" width="10.125" style="120" customWidth="1"/>
    <col min="14084" max="14084" width="10.5" style="120" customWidth="1"/>
    <col min="14085" max="14085" width="4.625" style="120" customWidth="1"/>
    <col min="14086" max="14086" width="2.5" style="120" customWidth="1"/>
    <col min="14087" max="14087" width="4.625" style="120" customWidth="1"/>
    <col min="14088" max="14088" width="2.5" style="120" customWidth="1"/>
    <col min="14089" max="14089" width="6.125" style="120" bestFit="1" customWidth="1"/>
    <col min="14090" max="14090" width="2.5" style="120" customWidth="1"/>
    <col min="14091" max="14091" width="6.125" style="120" bestFit="1" customWidth="1"/>
    <col min="14092" max="14092" width="2.375" style="120" customWidth="1"/>
    <col min="14093" max="14116" width="9.5" style="120" customWidth="1"/>
    <col min="14117" max="14117" width="14.125" style="120" customWidth="1"/>
    <col min="14118" max="14118" width="11.375" style="120" customWidth="1"/>
    <col min="14119" max="14336" width="9.625" style="120"/>
    <col min="14337" max="14337" width="5.875" style="120" customWidth="1"/>
    <col min="14338" max="14338" width="25.125" style="120" customWidth="1"/>
    <col min="14339" max="14339" width="10.125" style="120" customWidth="1"/>
    <col min="14340" max="14340" width="10.5" style="120" customWidth="1"/>
    <col min="14341" max="14341" width="4.625" style="120" customWidth="1"/>
    <col min="14342" max="14342" width="2.5" style="120" customWidth="1"/>
    <col min="14343" max="14343" width="4.625" style="120" customWidth="1"/>
    <col min="14344" max="14344" width="2.5" style="120" customWidth="1"/>
    <col min="14345" max="14345" width="6.125" style="120" bestFit="1" customWidth="1"/>
    <col min="14346" max="14346" width="2.5" style="120" customWidth="1"/>
    <col min="14347" max="14347" width="6.125" style="120" bestFit="1" customWidth="1"/>
    <col min="14348" max="14348" width="2.375" style="120" customWidth="1"/>
    <col min="14349" max="14372" width="9.5" style="120" customWidth="1"/>
    <col min="14373" max="14373" width="14.125" style="120" customWidth="1"/>
    <col min="14374" max="14374" width="11.375" style="120" customWidth="1"/>
    <col min="14375" max="14592" width="9.625" style="120"/>
    <col min="14593" max="14593" width="5.875" style="120" customWidth="1"/>
    <col min="14594" max="14594" width="25.125" style="120" customWidth="1"/>
    <col min="14595" max="14595" width="10.125" style="120" customWidth="1"/>
    <col min="14596" max="14596" width="10.5" style="120" customWidth="1"/>
    <col min="14597" max="14597" width="4.625" style="120" customWidth="1"/>
    <col min="14598" max="14598" width="2.5" style="120" customWidth="1"/>
    <col min="14599" max="14599" width="4.625" style="120" customWidth="1"/>
    <col min="14600" max="14600" width="2.5" style="120" customWidth="1"/>
    <col min="14601" max="14601" width="6.125" style="120" bestFit="1" customWidth="1"/>
    <col min="14602" max="14602" width="2.5" style="120" customWidth="1"/>
    <col min="14603" max="14603" width="6.125" style="120" bestFit="1" customWidth="1"/>
    <col min="14604" max="14604" width="2.375" style="120" customWidth="1"/>
    <col min="14605" max="14628" width="9.5" style="120" customWidth="1"/>
    <col min="14629" max="14629" width="14.125" style="120" customWidth="1"/>
    <col min="14630" max="14630" width="11.375" style="120" customWidth="1"/>
    <col min="14631" max="14848" width="9.625" style="120"/>
    <col min="14849" max="14849" width="5.875" style="120" customWidth="1"/>
    <col min="14850" max="14850" width="25.125" style="120" customWidth="1"/>
    <col min="14851" max="14851" width="10.125" style="120" customWidth="1"/>
    <col min="14852" max="14852" width="10.5" style="120" customWidth="1"/>
    <col min="14853" max="14853" width="4.625" style="120" customWidth="1"/>
    <col min="14854" max="14854" width="2.5" style="120" customWidth="1"/>
    <col min="14855" max="14855" width="4.625" style="120" customWidth="1"/>
    <col min="14856" max="14856" width="2.5" style="120" customWidth="1"/>
    <col min="14857" max="14857" width="6.125" style="120" bestFit="1" customWidth="1"/>
    <col min="14858" max="14858" width="2.5" style="120" customWidth="1"/>
    <col min="14859" max="14859" width="6.125" style="120" bestFit="1" customWidth="1"/>
    <col min="14860" max="14860" width="2.375" style="120" customWidth="1"/>
    <col min="14861" max="14884" width="9.5" style="120" customWidth="1"/>
    <col min="14885" max="14885" width="14.125" style="120" customWidth="1"/>
    <col min="14886" max="14886" width="11.375" style="120" customWidth="1"/>
    <col min="14887" max="15104" width="9.625" style="120"/>
    <col min="15105" max="15105" width="5.875" style="120" customWidth="1"/>
    <col min="15106" max="15106" width="25.125" style="120" customWidth="1"/>
    <col min="15107" max="15107" width="10.125" style="120" customWidth="1"/>
    <col min="15108" max="15108" width="10.5" style="120" customWidth="1"/>
    <col min="15109" max="15109" width="4.625" style="120" customWidth="1"/>
    <col min="15110" max="15110" width="2.5" style="120" customWidth="1"/>
    <col min="15111" max="15111" width="4.625" style="120" customWidth="1"/>
    <col min="15112" max="15112" width="2.5" style="120" customWidth="1"/>
    <col min="15113" max="15113" width="6.125" style="120" bestFit="1" customWidth="1"/>
    <col min="15114" max="15114" width="2.5" style="120" customWidth="1"/>
    <col min="15115" max="15115" width="6.125" style="120" bestFit="1" customWidth="1"/>
    <col min="15116" max="15116" width="2.375" style="120" customWidth="1"/>
    <col min="15117" max="15140" width="9.5" style="120" customWidth="1"/>
    <col min="15141" max="15141" width="14.125" style="120" customWidth="1"/>
    <col min="15142" max="15142" width="11.375" style="120" customWidth="1"/>
    <col min="15143" max="15360" width="9.625" style="120"/>
    <col min="15361" max="15361" width="5.875" style="120" customWidth="1"/>
    <col min="15362" max="15362" width="25.125" style="120" customWidth="1"/>
    <col min="15363" max="15363" width="10.125" style="120" customWidth="1"/>
    <col min="15364" max="15364" width="10.5" style="120" customWidth="1"/>
    <col min="15365" max="15365" width="4.625" style="120" customWidth="1"/>
    <col min="15366" max="15366" width="2.5" style="120" customWidth="1"/>
    <col min="15367" max="15367" width="4.625" style="120" customWidth="1"/>
    <col min="15368" max="15368" width="2.5" style="120" customWidth="1"/>
    <col min="15369" max="15369" width="6.125" style="120" bestFit="1" customWidth="1"/>
    <col min="15370" max="15370" width="2.5" style="120" customWidth="1"/>
    <col min="15371" max="15371" width="6.125" style="120" bestFit="1" customWidth="1"/>
    <col min="15372" max="15372" width="2.375" style="120" customWidth="1"/>
    <col min="15373" max="15396" width="9.5" style="120" customWidth="1"/>
    <col min="15397" max="15397" width="14.125" style="120" customWidth="1"/>
    <col min="15398" max="15398" width="11.375" style="120" customWidth="1"/>
    <col min="15399" max="15616" width="9.625" style="120"/>
    <col min="15617" max="15617" width="5.875" style="120" customWidth="1"/>
    <col min="15618" max="15618" width="25.125" style="120" customWidth="1"/>
    <col min="15619" max="15619" width="10.125" style="120" customWidth="1"/>
    <col min="15620" max="15620" width="10.5" style="120" customWidth="1"/>
    <col min="15621" max="15621" width="4.625" style="120" customWidth="1"/>
    <col min="15622" max="15622" width="2.5" style="120" customWidth="1"/>
    <col min="15623" max="15623" width="4.625" style="120" customWidth="1"/>
    <col min="15624" max="15624" width="2.5" style="120" customWidth="1"/>
    <col min="15625" max="15625" width="6.125" style="120" bestFit="1" customWidth="1"/>
    <col min="15626" max="15626" width="2.5" style="120" customWidth="1"/>
    <col min="15627" max="15627" width="6.125" style="120" bestFit="1" customWidth="1"/>
    <col min="15628" max="15628" width="2.375" style="120" customWidth="1"/>
    <col min="15629" max="15652" width="9.5" style="120" customWidth="1"/>
    <col min="15653" max="15653" width="14.125" style="120" customWidth="1"/>
    <col min="15654" max="15654" width="11.375" style="120" customWidth="1"/>
    <col min="15655" max="15872" width="9.625" style="120"/>
    <col min="15873" max="15873" width="5.875" style="120" customWidth="1"/>
    <col min="15874" max="15874" width="25.125" style="120" customWidth="1"/>
    <col min="15875" max="15875" width="10.125" style="120" customWidth="1"/>
    <col min="15876" max="15876" width="10.5" style="120" customWidth="1"/>
    <col min="15877" max="15877" width="4.625" style="120" customWidth="1"/>
    <col min="15878" max="15878" width="2.5" style="120" customWidth="1"/>
    <col min="15879" max="15879" width="4.625" style="120" customWidth="1"/>
    <col min="15880" max="15880" width="2.5" style="120" customWidth="1"/>
    <col min="15881" max="15881" width="6.125" style="120" bestFit="1" customWidth="1"/>
    <col min="15882" max="15882" width="2.5" style="120" customWidth="1"/>
    <col min="15883" max="15883" width="6.125" style="120" bestFit="1" customWidth="1"/>
    <col min="15884" max="15884" width="2.375" style="120" customWidth="1"/>
    <col min="15885" max="15908" width="9.5" style="120" customWidth="1"/>
    <col min="15909" max="15909" width="14.125" style="120" customWidth="1"/>
    <col min="15910" max="15910" width="11.375" style="120" customWidth="1"/>
    <col min="15911" max="16128" width="9.625" style="120"/>
    <col min="16129" max="16129" width="5.875" style="120" customWidth="1"/>
    <col min="16130" max="16130" width="25.125" style="120" customWidth="1"/>
    <col min="16131" max="16131" width="10.125" style="120" customWidth="1"/>
    <col min="16132" max="16132" width="10.5" style="120" customWidth="1"/>
    <col min="16133" max="16133" width="4.625" style="120" customWidth="1"/>
    <col min="16134" max="16134" width="2.5" style="120" customWidth="1"/>
    <col min="16135" max="16135" width="4.625" style="120" customWidth="1"/>
    <col min="16136" max="16136" width="2.5" style="120" customWidth="1"/>
    <col min="16137" max="16137" width="6.125" style="120" bestFit="1" customWidth="1"/>
    <col min="16138" max="16138" width="2.5" style="120" customWidth="1"/>
    <col min="16139" max="16139" width="6.125" style="120" bestFit="1" customWidth="1"/>
    <col min="16140" max="16140" width="2.375" style="120" customWidth="1"/>
    <col min="16141" max="16164" width="9.5" style="120" customWidth="1"/>
    <col min="16165" max="16165" width="14.125" style="120" customWidth="1"/>
    <col min="16166" max="16166" width="11.375" style="120" customWidth="1"/>
    <col min="16167" max="16384" width="9.625" style="120"/>
  </cols>
  <sheetData>
    <row r="1" spans="1:38">
      <c r="A1" s="5248" t="s">
        <v>661</v>
      </c>
      <c r="B1" s="5248"/>
      <c r="C1" s="5248"/>
      <c r="D1" s="5248"/>
      <c r="E1" s="5248"/>
      <c r="F1" s="5248"/>
      <c r="G1" s="5248"/>
      <c r="H1" s="5248"/>
      <c r="I1" s="5248"/>
      <c r="J1" s="5248"/>
      <c r="K1" s="5248"/>
      <c r="L1" s="5248"/>
      <c r="M1" s="5248"/>
      <c r="N1" s="5248"/>
      <c r="O1" s="5248"/>
      <c r="P1" s="5248"/>
      <c r="Q1" s="5248"/>
      <c r="R1" s="5248"/>
      <c r="S1" s="5248"/>
      <c r="T1" s="5248"/>
      <c r="U1" s="5248"/>
      <c r="V1" s="5248"/>
      <c r="W1" s="5248"/>
      <c r="X1" s="5248"/>
      <c r="Y1" s="5248"/>
      <c r="Z1" s="5248"/>
      <c r="AA1" s="5248"/>
      <c r="AB1" s="5248"/>
      <c r="AC1" s="5248"/>
      <c r="AD1" s="5248"/>
      <c r="AE1" s="5248"/>
      <c r="AF1" s="5248"/>
      <c r="AG1" s="5248"/>
      <c r="AH1" s="5248"/>
      <c r="AI1" s="5248"/>
      <c r="AJ1" s="5248"/>
      <c r="AK1" s="5248"/>
      <c r="AL1" s="5248"/>
    </row>
    <row r="2" spans="1:38">
      <c r="A2" s="5249" t="s">
        <v>662</v>
      </c>
      <c r="B2" s="5248"/>
      <c r="C2" s="5248"/>
      <c r="D2" s="5248"/>
      <c r="E2" s="5248"/>
      <c r="F2" s="5248"/>
      <c r="G2" s="5248"/>
      <c r="H2" s="5248"/>
      <c r="I2" s="5248"/>
      <c r="J2" s="5248"/>
      <c r="K2" s="5248"/>
      <c r="L2" s="5248"/>
      <c r="M2" s="5248"/>
      <c r="N2" s="5248"/>
      <c r="O2" s="5248"/>
      <c r="P2" s="5248"/>
      <c r="Q2" s="5248"/>
      <c r="R2" s="5248"/>
      <c r="S2" s="5248"/>
      <c r="T2" s="5248"/>
      <c r="U2" s="5248"/>
      <c r="V2" s="5248"/>
      <c r="W2" s="5248"/>
      <c r="X2" s="5248"/>
      <c r="Y2" s="5248"/>
      <c r="Z2" s="5248"/>
      <c r="AA2" s="5248"/>
      <c r="AB2" s="5248"/>
      <c r="AC2" s="5248"/>
      <c r="AD2" s="5248"/>
      <c r="AE2" s="5248"/>
      <c r="AF2" s="5248"/>
      <c r="AG2" s="5248"/>
      <c r="AH2" s="5248"/>
      <c r="AI2" s="5248"/>
      <c r="AJ2" s="5248"/>
      <c r="AK2" s="5248"/>
      <c r="AL2" s="5248"/>
    </row>
    <row r="3" spans="1:38" ht="18.75" customHeight="1" thickBot="1">
      <c r="A3" s="191" t="s">
        <v>663</v>
      </c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</row>
    <row r="4" spans="1:38" ht="17.25" hidden="1" customHeight="1">
      <c r="A4" s="5250" t="s">
        <v>127</v>
      </c>
      <c r="B4" s="5253" t="s">
        <v>0</v>
      </c>
      <c r="C4" s="197"/>
      <c r="D4" s="5256" t="s">
        <v>17</v>
      </c>
      <c r="E4" s="5263" t="s">
        <v>18</v>
      </c>
      <c r="F4" s="5264"/>
      <c r="G4" s="5264"/>
      <c r="H4" s="5264"/>
      <c r="I4" s="5264"/>
      <c r="J4" s="5264"/>
      <c r="K4" s="5264"/>
      <c r="L4" s="5265"/>
      <c r="M4" s="5179" t="s">
        <v>664</v>
      </c>
      <c r="N4" s="5261"/>
      <c r="O4" s="5179" t="s">
        <v>92</v>
      </c>
      <c r="P4" s="5261"/>
      <c r="Q4" s="5179" t="s">
        <v>93</v>
      </c>
      <c r="R4" s="5261"/>
      <c r="S4" s="5275" t="s">
        <v>93</v>
      </c>
      <c r="T4" s="5277"/>
      <c r="U4" s="5260" t="s">
        <v>279</v>
      </c>
      <c r="V4" s="5180"/>
      <c r="W4" s="5260" t="s">
        <v>665</v>
      </c>
      <c r="X4" s="5261"/>
      <c r="Y4" s="5179" t="s">
        <v>367</v>
      </c>
      <c r="Z4" s="5261"/>
      <c r="AA4" s="5275" t="s">
        <v>274</v>
      </c>
      <c r="AB4" s="5276"/>
      <c r="AC4" s="5179" t="s">
        <v>279</v>
      </c>
      <c r="AD4" s="5261"/>
      <c r="AE4" s="5179" t="s">
        <v>93</v>
      </c>
      <c r="AF4" s="5261"/>
      <c r="AG4" s="5179" t="s">
        <v>92</v>
      </c>
      <c r="AH4" s="5261"/>
      <c r="AI4" s="5179" t="s">
        <v>31</v>
      </c>
      <c r="AJ4" s="5180"/>
      <c r="AK4" s="208"/>
      <c r="AL4" s="183"/>
    </row>
    <row r="5" spans="1:38" ht="16.5" hidden="1" customHeight="1">
      <c r="A5" s="5251"/>
      <c r="B5" s="5254"/>
      <c r="C5" s="194"/>
      <c r="D5" s="5257"/>
      <c r="E5" s="5266"/>
      <c r="F5" s="5267"/>
      <c r="G5" s="5267"/>
      <c r="H5" s="5267"/>
      <c r="I5" s="5267"/>
      <c r="J5" s="5267"/>
      <c r="K5" s="5267"/>
      <c r="L5" s="5268"/>
      <c r="M5" s="5177" t="s">
        <v>666</v>
      </c>
      <c r="N5" s="5259"/>
      <c r="O5" s="5177" t="s">
        <v>83</v>
      </c>
      <c r="P5" s="5259"/>
      <c r="Q5" s="5177" t="s">
        <v>100</v>
      </c>
      <c r="R5" s="5259"/>
      <c r="S5" s="5269" t="s">
        <v>103</v>
      </c>
      <c r="T5" s="5270"/>
      <c r="U5" s="5271" t="s">
        <v>667</v>
      </c>
      <c r="V5" s="5178"/>
      <c r="W5" s="5262" t="s">
        <v>255</v>
      </c>
      <c r="X5" s="5188"/>
      <c r="Y5" s="5177" t="s">
        <v>510</v>
      </c>
      <c r="Z5" s="5259"/>
      <c r="AA5" s="5272" t="s">
        <v>101</v>
      </c>
      <c r="AB5" s="5273"/>
      <c r="AC5" s="5177" t="s">
        <v>667</v>
      </c>
      <c r="AD5" s="5259"/>
      <c r="AE5" s="5269" t="s">
        <v>103</v>
      </c>
      <c r="AF5" s="5270"/>
      <c r="AG5" s="5271" t="s">
        <v>83</v>
      </c>
      <c r="AH5" s="5259"/>
      <c r="AI5" s="5177" t="s">
        <v>668</v>
      </c>
      <c r="AJ5" s="5178"/>
      <c r="AK5" s="208"/>
      <c r="AL5" s="183"/>
    </row>
    <row r="6" spans="1:38" ht="16.5" hidden="1" customHeight="1">
      <c r="A6" s="5251"/>
      <c r="B6" s="5254"/>
      <c r="C6" s="194" t="s">
        <v>94</v>
      </c>
      <c r="D6" s="5257" t="s">
        <v>35</v>
      </c>
      <c r="E6" s="5239" t="s">
        <v>49</v>
      </c>
      <c r="F6" s="5240"/>
      <c r="G6" s="5240"/>
      <c r="H6" s="5241"/>
      <c r="I6" s="5239" t="s">
        <v>19</v>
      </c>
      <c r="J6" s="5240"/>
      <c r="K6" s="5240"/>
      <c r="L6" s="5241"/>
      <c r="M6" s="155" t="s">
        <v>3</v>
      </c>
      <c r="N6" s="155" t="s">
        <v>1</v>
      </c>
      <c r="O6" s="155" t="s">
        <v>3</v>
      </c>
      <c r="P6" s="155" t="s">
        <v>1</v>
      </c>
      <c r="Q6" s="155" t="s">
        <v>3</v>
      </c>
      <c r="R6" s="155" t="s">
        <v>1</v>
      </c>
      <c r="S6" s="155" t="s">
        <v>3</v>
      </c>
      <c r="T6" s="155" t="s">
        <v>1</v>
      </c>
      <c r="U6" s="155" t="s">
        <v>3</v>
      </c>
      <c r="V6" s="156" t="s">
        <v>1</v>
      </c>
      <c r="W6" s="173" t="s">
        <v>3</v>
      </c>
      <c r="X6" s="155" t="s">
        <v>1</v>
      </c>
      <c r="Y6" s="155" t="s">
        <v>3</v>
      </c>
      <c r="Z6" s="155" t="s">
        <v>1</v>
      </c>
      <c r="AA6" s="155" t="s">
        <v>3</v>
      </c>
      <c r="AB6" s="155" t="s">
        <v>1</v>
      </c>
      <c r="AC6" s="155" t="s">
        <v>3</v>
      </c>
      <c r="AD6" s="155" t="s">
        <v>1</v>
      </c>
      <c r="AE6" s="155" t="s">
        <v>3</v>
      </c>
      <c r="AF6" s="155" t="s">
        <v>1</v>
      </c>
      <c r="AG6" s="155" t="s">
        <v>3</v>
      </c>
      <c r="AH6" s="155" t="s">
        <v>1</v>
      </c>
      <c r="AI6" s="155" t="s">
        <v>3</v>
      </c>
      <c r="AJ6" s="156" t="s">
        <v>1</v>
      </c>
      <c r="AK6" s="208"/>
      <c r="AL6" s="183"/>
    </row>
    <row r="7" spans="1:38" ht="16.350000000000001" hidden="1" customHeight="1" thickBot="1">
      <c r="A7" s="5251"/>
      <c r="B7" s="5254"/>
      <c r="C7" s="194"/>
      <c r="D7" s="5257"/>
      <c r="E7" s="5242"/>
      <c r="F7" s="5243"/>
      <c r="G7" s="5243"/>
      <c r="H7" s="5244"/>
      <c r="I7" s="5242"/>
      <c r="J7" s="5243"/>
      <c r="K7" s="5243"/>
      <c r="L7" s="5244"/>
      <c r="M7" s="157" t="s">
        <v>36</v>
      </c>
      <c r="N7" s="157" t="s">
        <v>669</v>
      </c>
      <c r="O7" s="157" t="s">
        <v>670</v>
      </c>
      <c r="P7" s="157" t="s">
        <v>42</v>
      </c>
      <c r="Q7" s="157" t="s">
        <v>37</v>
      </c>
      <c r="R7" s="157" t="s">
        <v>671</v>
      </c>
      <c r="S7" s="157" t="s">
        <v>38</v>
      </c>
      <c r="T7" s="157" t="s">
        <v>39</v>
      </c>
      <c r="U7" s="157" t="s">
        <v>40</v>
      </c>
      <c r="V7" s="158" t="s">
        <v>41</v>
      </c>
      <c r="W7" s="186" t="s">
        <v>36</v>
      </c>
      <c r="X7" s="157" t="s">
        <v>36</v>
      </c>
      <c r="Y7" s="157" t="s">
        <v>42</v>
      </c>
      <c r="Z7" s="157" t="s">
        <v>672</v>
      </c>
      <c r="AA7" s="157" t="s">
        <v>42</v>
      </c>
      <c r="AB7" s="157" t="s">
        <v>43</v>
      </c>
      <c r="AC7" s="157" t="s">
        <v>44</v>
      </c>
      <c r="AD7" s="157" t="s">
        <v>70</v>
      </c>
      <c r="AE7" s="157" t="s">
        <v>45</v>
      </c>
      <c r="AF7" s="157" t="s">
        <v>39</v>
      </c>
      <c r="AG7" s="157" t="s">
        <v>46</v>
      </c>
      <c r="AH7" s="157" t="s">
        <v>45</v>
      </c>
      <c r="AI7" s="157" t="s">
        <v>36</v>
      </c>
      <c r="AJ7" s="159" t="s">
        <v>669</v>
      </c>
      <c r="AK7" s="208"/>
      <c r="AL7" s="183"/>
    </row>
    <row r="8" spans="1:38" ht="16.350000000000001" hidden="1" customHeight="1" thickBot="1">
      <c r="A8" s="5252"/>
      <c r="B8" s="5255"/>
      <c r="C8" s="207"/>
      <c r="D8" s="5258"/>
      <c r="E8" s="5245"/>
      <c r="F8" s="5246"/>
      <c r="G8" s="5246"/>
      <c r="H8" s="5247"/>
      <c r="I8" s="5245"/>
      <c r="J8" s="5246"/>
      <c r="K8" s="5246"/>
      <c r="L8" s="5247"/>
      <c r="M8" s="160" t="s">
        <v>7</v>
      </c>
      <c r="N8" s="160" t="s">
        <v>8</v>
      </c>
      <c r="O8" s="160" t="s">
        <v>10</v>
      </c>
      <c r="P8" s="160" t="s">
        <v>14</v>
      </c>
      <c r="Q8" s="160" t="s">
        <v>11</v>
      </c>
      <c r="R8" s="160" t="s">
        <v>12</v>
      </c>
      <c r="S8" s="160" t="s">
        <v>12</v>
      </c>
      <c r="T8" s="160" t="s">
        <v>12</v>
      </c>
      <c r="U8" s="160" t="s">
        <v>10</v>
      </c>
      <c r="V8" s="161" t="s">
        <v>14</v>
      </c>
      <c r="W8" s="187" t="s">
        <v>9</v>
      </c>
      <c r="X8" s="160" t="s">
        <v>10</v>
      </c>
      <c r="Y8" s="160" t="s">
        <v>11</v>
      </c>
      <c r="Z8" s="160" t="s">
        <v>12</v>
      </c>
      <c r="AA8" s="160" t="s">
        <v>7</v>
      </c>
      <c r="AB8" s="160" t="s">
        <v>8</v>
      </c>
      <c r="AC8" s="160" t="s">
        <v>14</v>
      </c>
      <c r="AD8" s="160" t="s">
        <v>11</v>
      </c>
      <c r="AE8" s="160" t="s">
        <v>10</v>
      </c>
      <c r="AF8" s="160" t="s">
        <v>10</v>
      </c>
      <c r="AG8" s="160" t="s">
        <v>14</v>
      </c>
      <c r="AH8" s="160" t="s">
        <v>11</v>
      </c>
      <c r="AI8" s="160" t="s">
        <v>7</v>
      </c>
      <c r="AJ8" s="161" t="s">
        <v>8</v>
      </c>
      <c r="AK8" s="208"/>
      <c r="AL8" s="183"/>
    </row>
    <row r="9" spans="1:38" ht="16.350000000000001" hidden="1" customHeight="1" thickBot="1">
      <c r="A9" s="209">
        <v>43</v>
      </c>
      <c r="B9" s="205" t="s">
        <v>630</v>
      </c>
      <c r="C9" s="206" t="s">
        <v>165</v>
      </c>
      <c r="D9" s="198" t="s">
        <v>631</v>
      </c>
      <c r="E9" s="199">
        <v>54</v>
      </c>
      <c r="F9" s="200" t="s">
        <v>47</v>
      </c>
      <c r="G9" s="199">
        <v>54</v>
      </c>
      <c r="H9" s="201" t="s">
        <v>48</v>
      </c>
      <c r="I9" s="199">
        <v>54</v>
      </c>
      <c r="J9" s="200" t="s">
        <v>47</v>
      </c>
      <c r="K9" s="199">
        <v>54</v>
      </c>
      <c r="L9" s="200" t="s">
        <v>48</v>
      </c>
      <c r="M9" s="185">
        <v>42307</v>
      </c>
      <c r="N9" s="185">
        <v>42308</v>
      </c>
      <c r="O9" s="185">
        <v>42310</v>
      </c>
      <c r="P9" s="185">
        <v>42311</v>
      </c>
      <c r="Q9" s="185">
        <v>42312</v>
      </c>
      <c r="R9" s="185">
        <v>42313</v>
      </c>
      <c r="S9" s="185">
        <v>42313</v>
      </c>
      <c r="T9" s="185">
        <v>42313</v>
      </c>
      <c r="U9" s="185">
        <v>42317</v>
      </c>
      <c r="V9" s="195">
        <v>42318</v>
      </c>
      <c r="W9" s="193">
        <v>42323</v>
      </c>
      <c r="X9" s="185">
        <v>42324</v>
      </c>
      <c r="Y9" s="185">
        <v>42326</v>
      </c>
      <c r="Z9" s="185">
        <v>42327</v>
      </c>
      <c r="AA9" s="185">
        <v>42328</v>
      </c>
      <c r="AB9" s="185">
        <v>42329</v>
      </c>
      <c r="AC9" s="185">
        <v>42332</v>
      </c>
      <c r="AD9" s="185">
        <v>42333</v>
      </c>
      <c r="AE9" s="185">
        <v>42338</v>
      </c>
      <c r="AF9" s="185">
        <v>42338</v>
      </c>
      <c r="AG9" s="185">
        <v>42339</v>
      </c>
      <c r="AH9" s="185">
        <v>42340</v>
      </c>
      <c r="AI9" s="185">
        <v>42342</v>
      </c>
      <c r="AJ9" s="188">
        <v>42343</v>
      </c>
      <c r="AK9" s="183"/>
      <c r="AL9" s="183"/>
    </row>
    <row r="10" spans="1:38" ht="16.350000000000001" hidden="1" customHeight="1" thickBot="1">
      <c r="A10" s="209">
        <v>44</v>
      </c>
      <c r="B10" s="173" t="s">
        <v>197</v>
      </c>
      <c r="C10" s="174" t="s">
        <v>98</v>
      </c>
      <c r="D10" s="168" t="s">
        <v>198</v>
      </c>
      <c r="E10" s="169">
        <v>27</v>
      </c>
      <c r="F10" s="170" t="s">
        <v>47</v>
      </c>
      <c r="G10" s="169">
        <v>27</v>
      </c>
      <c r="H10" s="154" t="s">
        <v>48</v>
      </c>
      <c r="I10" s="169">
        <v>27</v>
      </c>
      <c r="J10" s="170" t="s">
        <v>47</v>
      </c>
      <c r="K10" s="169">
        <v>27</v>
      </c>
      <c r="L10" s="170" t="s">
        <v>48</v>
      </c>
      <c r="M10" s="185">
        <v>42314</v>
      </c>
      <c r="N10" s="185">
        <v>42315</v>
      </c>
      <c r="O10" s="185">
        <v>42317</v>
      </c>
      <c r="P10" s="185">
        <v>42318</v>
      </c>
      <c r="Q10" s="185">
        <v>42319</v>
      </c>
      <c r="R10" s="185">
        <v>42320</v>
      </c>
      <c r="S10" s="185">
        <v>42320</v>
      </c>
      <c r="T10" s="185">
        <v>42320</v>
      </c>
      <c r="U10" s="185">
        <v>42324</v>
      </c>
      <c r="V10" s="195">
        <v>42325</v>
      </c>
      <c r="W10" s="185">
        <v>42330</v>
      </c>
      <c r="X10" s="185">
        <v>42331</v>
      </c>
      <c r="Y10" s="185">
        <v>42333</v>
      </c>
      <c r="Z10" s="185">
        <v>42334</v>
      </c>
      <c r="AA10" s="185">
        <v>42335</v>
      </c>
      <c r="AB10" s="185">
        <v>42336</v>
      </c>
      <c r="AC10" s="185">
        <v>42339</v>
      </c>
      <c r="AD10" s="185">
        <v>42340</v>
      </c>
      <c r="AE10" s="185">
        <v>42345</v>
      </c>
      <c r="AF10" s="185">
        <v>42345</v>
      </c>
      <c r="AG10" s="185">
        <v>42346</v>
      </c>
      <c r="AH10" s="185">
        <v>42347</v>
      </c>
      <c r="AI10" s="185">
        <v>42349</v>
      </c>
      <c r="AJ10" s="188">
        <v>42350</v>
      </c>
      <c r="AK10" s="183"/>
      <c r="AL10" s="183"/>
    </row>
    <row r="11" spans="1:38" ht="16.350000000000001" hidden="1" customHeight="1" thickBot="1">
      <c r="A11" s="209">
        <v>45</v>
      </c>
      <c r="B11" s="177" t="s">
        <v>249</v>
      </c>
      <c r="C11" s="178" t="s">
        <v>147</v>
      </c>
      <c r="D11" s="179" t="s">
        <v>250</v>
      </c>
      <c r="E11" s="180">
        <v>2</v>
      </c>
      <c r="F11" s="181" t="s">
        <v>47</v>
      </c>
      <c r="G11" s="180">
        <v>2</v>
      </c>
      <c r="H11" s="182" t="s">
        <v>48</v>
      </c>
      <c r="I11" s="180">
        <v>54</v>
      </c>
      <c r="J11" s="181" t="s">
        <v>47</v>
      </c>
      <c r="K11" s="180">
        <v>54</v>
      </c>
      <c r="L11" s="181" t="s">
        <v>48</v>
      </c>
      <c r="M11" s="185">
        <v>42321</v>
      </c>
      <c r="N11" s="185">
        <v>42322</v>
      </c>
      <c r="O11" s="185">
        <v>42324</v>
      </c>
      <c r="P11" s="185">
        <v>42325</v>
      </c>
      <c r="Q11" s="185">
        <v>42326</v>
      </c>
      <c r="R11" s="185">
        <v>42327</v>
      </c>
      <c r="S11" s="185">
        <v>42327</v>
      </c>
      <c r="T11" s="185">
        <v>42327</v>
      </c>
      <c r="U11" s="185">
        <v>42331</v>
      </c>
      <c r="V11" s="195">
        <v>42332</v>
      </c>
      <c r="W11" s="185">
        <v>42337</v>
      </c>
      <c r="X11" s="185">
        <v>42338</v>
      </c>
      <c r="Y11" s="185">
        <v>42340</v>
      </c>
      <c r="Z11" s="185">
        <v>42341</v>
      </c>
      <c r="AA11" s="185">
        <v>42342</v>
      </c>
      <c r="AB11" s="185">
        <v>42343</v>
      </c>
      <c r="AC11" s="185">
        <v>42346</v>
      </c>
      <c r="AD11" s="185">
        <v>42347</v>
      </c>
      <c r="AE11" s="185">
        <v>42352</v>
      </c>
      <c r="AF11" s="185">
        <v>42352</v>
      </c>
      <c r="AG11" s="185">
        <v>42353</v>
      </c>
      <c r="AH11" s="185">
        <v>42354</v>
      </c>
      <c r="AI11" s="185">
        <v>42356</v>
      </c>
      <c r="AJ11" s="188">
        <v>42357</v>
      </c>
      <c r="AK11" s="183"/>
      <c r="AL11" s="183"/>
    </row>
    <row r="12" spans="1:38" ht="16.350000000000001" hidden="1" customHeight="1" thickBot="1">
      <c r="A12" s="209">
        <v>46</v>
      </c>
      <c r="B12" s="162" t="s">
        <v>224</v>
      </c>
      <c r="C12" s="163" t="s">
        <v>165</v>
      </c>
      <c r="D12" s="164" t="s">
        <v>225</v>
      </c>
      <c r="E12" s="165">
        <v>140</v>
      </c>
      <c r="F12" s="152" t="s">
        <v>47</v>
      </c>
      <c r="G12" s="165">
        <v>140</v>
      </c>
      <c r="H12" s="151" t="s">
        <v>48</v>
      </c>
      <c r="I12" s="224">
        <v>140</v>
      </c>
      <c r="J12" s="152" t="s">
        <v>47</v>
      </c>
      <c r="K12" s="165">
        <v>140</v>
      </c>
      <c r="L12" s="152" t="s">
        <v>48</v>
      </c>
      <c r="M12" s="185">
        <v>42328</v>
      </c>
      <c r="N12" s="185">
        <v>42329</v>
      </c>
      <c r="O12" s="185">
        <v>42331</v>
      </c>
      <c r="P12" s="185">
        <v>42332</v>
      </c>
      <c r="Q12" s="185">
        <v>42333</v>
      </c>
      <c r="R12" s="185">
        <v>42334</v>
      </c>
      <c r="S12" s="185">
        <v>42334</v>
      </c>
      <c r="T12" s="185">
        <v>42334</v>
      </c>
      <c r="U12" s="185">
        <v>42338</v>
      </c>
      <c r="V12" s="195">
        <v>42339</v>
      </c>
      <c r="W12" s="185">
        <v>42344</v>
      </c>
      <c r="X12" s="185">
        <v>42345</v>
      </c>
      <c r="Y12" s="185">
        <v>42347</v>
      </c>
      <c r="Z12" s="185">
        <v>42348</v>
      </c>
      <c r="AA12" s="185">
        <v>42349</v>
      </c>
      <c r="AB12" s="185">
        <v>42350</v>
      </c>
      <c r="AC12" s="185">
        <v>42353</v>
      </c>
      <c r="AD12" s="185">
        <v>42354</v>
      </c>
      <c r="AE12" s="185">
        <v>42359</v>
      </c>
      <c r="AF12" s="185">
        <v>42359</v>
      </c>
      <c r="AG12" s="185">
        <v>42360</v>
      </c>
      <c r="AH12" s="185">
        <v>42361</v>
      </c>
      <c r="AI12" s="185">
        <v>42363</v>
      </c>
      <c r="AJ12" s="188">
        <v>42364</v>
      </c>
      <c r="AK12" s="183"/>
      <c r="AL12" s="183"/>
    </row>
    <row r="13" spans="1:38" ht="16.350000000000001" hidden="1" customHeight="1" thickBot="1">
      <c r="A13" s="209">
        <v>47</v>
      </c>
      <c r="B13" s="166" t="s">
        <v>226</v>
      </c>
      <c r="C13" s="167" t="s">
        <v>147</v>
      </c>
      <c r="D13" s="168" t="s">
        <v>95</v>
      </c>
      <c r="E13" s="169">
        <v>19</v>
      </c>
      <c r="F13" s="170" t="s">
        <v>47</v>
      </c>
      <c r="G13" s="169">
        <v>19</v>
      </c>
      <c r="H13" s="154" t="s">
        <v>48</v>
      </c>
      <c r="I13" s="175">
        <v>55</v>
      </c>
      <c r="J13" s="170" t="s">
        <v>47</v>
      </c>
      <c r="K13" s="169">
        <v>55</v>
      </c>
      <c r="L13" s="170" t="s">
        <v>48</v>
      </c>
      <c r="M13" s="185">
        <v>42335</v>
      </c>
      <c r="N13" s="185">
        <v>42336</v>
      </c>
      <c r="O13" s="185">
        <v>42338</v>
      </c>
      <c r="P13" s="185">
        <v>42339</v>
      </c>
      <c r="Q13" s="185">
        <v>42340</v>
      </c>
      <c r="R13" s="185">
        <v>42341</v>
      </c>
      <c r="S13" s="185">
        <v>42341</v>
      </c>
      <c r="T13" s="185">
        <v>42341</v>
      </c>
      <c r="U13" s="185">
        <v>42345</v>
      </c>
      <c r="V13" s="195">
        <v>42346</v>
      </c>
      <c r="W13" s="185">
        <v>42351</v>
      </c>
      <c r="X13" s="185">
        <v>42352</v>
      </c>
      <c r="Y13" s="185">
        <v>42354</v>
      </c>
      <c r="Z13" s="185">
        <v>42355</v>
      </c>
      <c r="AA13" s="185">
        <v>42356</v>
      </c>
      <c r="AB13" s="185">
        <v>42357</v>
      </c>
      <c r="AC13" s="185">
        <v>42360</v>
      </c>
      <c r="AD13" s="185">
        <v>42361</v>
      </c>
      <c r="AE13" s="185">
        <v>42366</v>
      </c>
      <c r="AF13" s="185">
        <v>42366</v>
      </c>
      <c r="AG13" s="185">
        <v>42367</v>
      </c>
      <c r="AH13" s="185">
        <v>42368</v>
      </c>
      <c r="AI13" s="185">
        <v>42370</v>
      </c>
      <c r="AJ13" s="188">
        <v>42371</v>
      </c>
      <c r="AK13" s="183"/>
      <c r="AL13" s="183"/>
    </row>
    <row r="14" spans="1:38" ht="16.350000000000001" hidden="1" customHeight="1" thickBot="1">
      <c r="A14" s="209">
        <v>48</v>
      </c>
      <c r="B14" s="171" t="s">
        <v>630</v>
      </c>
      <c r="C14" s="172" t="s">
        <v>165</v>
      </c>
      <c r="D14" s="168" t="s">
        <v>631</v>
      </c>
      <c r="E14" s="169">
        <v>55</v>
      </c>
      <c r="F14" s="170" t="s">
        <v>47</v>
      </c>
      <c r="G14" s="169">
        <v>55</v>
      </c>
      <c r="H14" s="154" t="s">
        <v>48</v>
      </c>
      <c r="I14" s="169">
        <v>55</v>
      </c>
      <c r="J14" s="170" t="s">
        <v>47</v>
      </c>
      <c r="K14" s="169">
        <v>55</v>
      </c>
      <c r="L14" s="170" t="s">
        <v>48</v>
      </c>
      <c r="M14" s="185">
        <v>42342</v>
      </c>
      <c r="N14" s="185">
        <v>42343</v>
      </c>
      <c r="O14" s="185">
        <v>42345</v>
      </c>
      <c r="P14" s="185">
        <v>42346</v>
      </c>
      <c r="Q14" s="185">
        <v>42347</v>
      </c>
      <c r="R14" s="185">
        <v>42348</v>
      </c>
      <c r="S14" s="185">
        <v>42348</v>
      </c>
      <c r="T14" s="185">
        <v>42348</v>
      </c>
      <c r="U14" s="185">
        <v>42352</v>
      </c>
      <c r="V14" s="195">
        <v>42353</v>
      </c>
      <c r="W14" s="185">
        <v>42358</v>
      </c>
      <c r="X14" s="185">
        <v>42359</v>
      </c>
      <c r="Y14" s="185">
        <v>42361</v>
      </c>
      <c r="Z14" s="185">
        <v>42362</v>
      </c>
      <c r="AA14" s="185">
        <v>42363</v>
      </c>
      <c r="AB14" s="185">
        <v>42364</v>
      </c>
      <c r="AC14" s="185">
        <v>42367</v>
      </c>
      <c r="AD14" s="185">
        <v>42368</v>
      </c>
      <c r="AE14" s="185">
        <v>42373</v>
      </c>
      <c r="AF14" s="185">
        <v>42373</v>
      </c>
      <c r="AG14" s="185">
        <v>42374</v>
      </c>
      <c r="AH14" s="185">
        <v>42375</v>
      </c>
      <c r="AI14" s="193">
        <v>42377</v>
      </c>
      <c r="AJ14" s="204">
        <v>42378</v>
      </c>
      <c r="AK14" s="203" t="s">
        <v>632</v>
      </c>
      <c r="AL14" s="183"/>
    </row>
    <row r="15" spans="1:38" ht="16.350000000000001" hidden="1" customHeight="1" thickBot="1">
      <c r="A15" s="209">
        <v>49</v>
      </c>
      <c r="B15" s="173" t="s">
        <v>197</v>
      </c>
      <c r="C15" s="174" t="s">
        <v>98</v>
      </c>
      <c r="D15" s="168" t="s">
        <v>198</v>
      </c>
      <c r="E15" s="169">
        <v>28</v>
      </c>
      <c r="F15" s="170" t="s">
        <v>47</v>
      </c>
      <c r="G15" s="169">
        <v>28</v>
      </c>
      <c r="H15" s="154" t="s">
        <v>48</v>
      </c>
      <c r="I15" s="169">
        <v>28</v>
      </c>
      <c r="J15" s="170" t="s">
        <v>47</v>
      </c>
      <c r="K15" s="169">
        <v>28</v>
      </c>
      <c r="L15" s="170" t="s">
        <v>48</v>
      </c>
      <c r="M15" s="185">
        <v>42349</v>
      </c>
      <c r="N15" s="185">
        <v>42350</v>
      </c>
      <c r="O15" s="185">
        <v>42352</v>
      </c>
      <c r="P15" s="185">
        <v>42353</v>
      </c>
      <c r="Q15" s="185">
        <v>42354</v>
      </c>
      <c r="R15" s="185">
        <v>42355</v>
      </c>
      <c r="S15" s="185">
        <v>42355</v>
      </c>
      <c r="T15" s="185">
        <v>42355</v>
      </c>
      <c r="U15" s="185">
        <v>42359</v>
      </c>
      <c r="V15" s="195">
        <v>42360</v>
      </c>
      <c r="W15" s="185">
        <v>42365</v>
      </c>
      <c r="X15" s="185">
        <v>42366</v>
      </c>
      <c r="Y15" s="185">
        <v>42368</v>
      </c>
      <c r="Z15" s="185">
        <v>42369</v>
      </c>
      <c r="AA15" s="185">
        <v>42370</v>
      </c>
      <c r="AB15" s="185">
        <v>42371</v>
      </c>
      <c r="AC15" s="185">
        <v>42374</v>
      </c>
      <c r="AD15" s="185">
        <v>42375</v>
      </c>
      <c r="AE15" s="185">
        <v>42380</v>
      </c>
      <c r="AF15" s="185">
        <v>42380</v>
      </c>
      <c r="AG15" s="185">
        <v>42381</v>
      </c>
      <c r="AH15" s="185">
        <v>42382</v>
      </c>
      <c r="AI15" s="185">
        <v>42384</v>
      </c>
      <c r="AJ15" s="188">
        <v>42385</v>
      </c>
      <c r="AK15" s="183"/>
      <c r="AL15" s="183"/>
    </row>
    <row r="16" spans="1:38" ht="16.350000000000001" hidden="1" customHeight="1" thickBot="1">
      <c r="A16" s="209">
        <v>50</v>
      </c>
      <c r="B16" s="177" t="s">
        <v>249</v>
      </c>
      <c r="C16" s="178" t="s">
        <v>147</v>
      </c>
      <c r="D16" s="179" t="s">
        <v>250</v>
      </c>
      <c r="E16" s="180">
        <v>3</v>
      </c>
      <c r="F16" s="181" t="s">
        <v>47</v>
      </c>
      <c r="G16" s="180">
        <v>3</v>
      </c>
      <c r="H16" s="182" t="s">
        <v>48</v>
      </c>
      <c r="I16" s="180">
        <v>55</v>
      </c>
      <c r="J16" s="181" t="s">
        <v>47</v>
      </c>
      <c r="K16" s="180">
        <v>55</v>
      </c>
      <c r="L16" s="181" t="s">
        <v>48</v>
      </c>
      <c r="M16" s="185">
        <v>42356</v>
      </c>
      <c r="N16" s="185">
        <v>42357</v>
      </c>
      <c r="O16" s="185">
        <v>42359</v>
      </c>
      <c r="P16" s="185">
        <v>42360</v>
      </c>
      <c r="Q16" s="185">
        <v>42361</v>
      </c>
      <c r="R16" s="185">
        <v>42362</v>
      </c>
      <c r="S16" s="185">
        <v>42362</v>
      </c>
      <c r="T16" s="185">
        <v>42362</v>
      </c>
      <c r="U16" s="185">
        <v>42366</v>
      </c>
      <c r="V16" s="195">
        <v>42367</v>
      </c>
      <c r="W16" s="185">
        <v>42372</v>
      </c>
      <c r="X16" s="185">
        <v>42373</v>
      </c>
      <c r="Y16" s="185">
        <v>42375</v>
      </c>
      <c r="Z16" s="185">
        <v>42376</v>
      </c>
      <c r="AA16" s="185">
        <v>42377</v>
      </c>
      <c r="AB16" s="185">
        <v>42378</v>
      </c>
      <c r="AC16" s="185">
        <v>42381</v>
      </c>
      <c r="AD16" s="185">
        <v>42382</v>
      </c>
      <c r="AE16" s="185">
        <v>42387</v>
      </c>
      <c r="AF16" s="185">
        <v>42387</v>
      </c>
      <c r="AG16" s="185">
        <v>42388</v>
      </c>
      <c r="AH16" s="185">
        <v>42389</v>
      </c>
      <c r="AI16" s="185">
        <v>42391</v>
      </c>
      <c r="AJ16" s="188">
        <v>42392</v>
      </c>
      <c r="AK16" s="183"/>
      <c r="AL16" s="183"/>
    </row>
    <row r="17" spans="1:38" ht="16.350000000000001" hidden="1" customHeight="1" thickBot="1">
      <c r="A17" s="209">
        <v>51</v>
      </c>
      <c r="B17" s="162" t="s">
        <v>224</v>
      </c>
      <c r="C17" s="163" t="s">
        <v>165</v>
      </c>
      <c r="D17" s="164" t="s">
        <v>225</v>
      </c>
      <c r="E17" s="165">
        <v>141</v>
      </c>
      <c r="F17" s="152" t="s">
        <v>47</v>
      </c>
      <c r="G17" s="165">
        <v>141</v>
      </c>
      <c r="H17" s="151" t="s">
        <v>48</v>
      </c>
      <c r="I17" s="224">
        <v>141</v>
      </c>
      <c r="J17" s="152" t="s">
        <v>47</v>
      </c>
      <c r="K17" s="224">
        <v>141</v>
      </c>
      <c r="L17" s="152" t="s">
        <v>48</v>
      </c>
      <c r="M17" s="185">
        <v>42363</v>
      </c>
      <c r="N17" s="185">
        <v>42364</v>
      </c>
      <c r="O17" s="185">
        <v>42366</v>
      </c>
      <c r="P17" s="185">
        <v>42367</v>
      </c>
      <c r="Q17" s="185">
        <v>42368</v>
      </c>
      <c r="R17" s="185">
        <v>42369</v>
      </c>
      <c r="S17" s="185">
        <v>42369</v>
      </c>
      <c r="T17" s="185">
        <v>42369</v>
      </c>
      <c r="U17" s="185">
        <v>42373</v>
      </c>
      <c r="V17" s="195">
        <v>42374</v>
      </c>
      <c r="W17" s="185">
        <v>42379</v>
      </c>
      <c r="X17" s="185">
        <v>42380</v>
      </c>
      <c r="Y17" s="185">
        <v>42382</v>
      </c>
      <c r="Z17" s="185">
        <v>42383</v>
      </c>
      <c r="AA17" s="185">
        <v>42384</v>
      </c>
      <c r="AB17" s="185">
        <v>42385</v>
      </c>
      <c r="AC17" s="185">
        <v>42388</v>
      </c>
      <c r="AD17" s="185">
        <v>42389</v>
      </c>
      <c r="AE17" s="185">
        <v>42394</v>
      </c>
      <c r="AF17" s="185">
        <v>42394</v>
      </c>
      <c r="AG17" s="185">
        <v>42395</v>
      </c>
      <c r="AH17" s="185">
        <v>42396</v>
      </c>
      <c r="AI17" s="185">
        <v>42398</v>
      </c>
      <c r="AJ17" s="188">
        <v>42399</v>
      </c>
      <c r="AK17" s="183"/>
      <c r="AL17" s="183"/>
    </row>
    <row r="18" spans="1:38" ht="16.350000000000001" hidden="1" customHeight="1" thickBot="1">
      <c r="A18" s="209">
        <v>52</v>
      </c>
      <c r="B18" s="166" t="s">
        <v>226</v>
      </c>
      <c r="C18" s="167" t="s">
        <v>147</v>
      </c>
      <c r="D18" s="168" t="s">
        <v>95</v>
      </c>
      <c r="E18" s="169">
        <v>20</v>
      </c>
      <c r="F18" s="170" t="s">
        <v>47</v>
      </c>
      <c r="G18" s="169">
        <v>20</v>
      </c>
      <c r="H18" s="154" t="s">
        <v>48</v>
      </c>
      <c r="I18" s="175">
        <v>56</v>
      </c>
      <c r="J18" s="170" t="s">
        <v>47</v>
      </c>
      <c r="K18" s="175">
        <v>56</v>
      </c>
      <c r="L18" s="170" t="s">
        <v>48</v>
      </c>
      <c r="M18" s="185">
        <v>42370</v>
      </c>
      <c r="N18" s="185">
        <v>42371</v>
      </c>
      <c r="O18" s="185">
        <v>42373</v>
      </c>
      <c r="P18" s="185">
        <v>42374</v>
      </c>
      <c r="Q18" s="185">
        <v>42375</v>
      </c>
      <c r="R18" s="185">
        <v>42376</v>
      </c>
      <c r="S18" s="185">
        <v>42376</v>
      </c>
      <c r="T18" s="185">
        <v>42376</v>
      </c>
      <c r="U18" s="185">
        <v>42380</v>
      </c>
      <c r="V18" s="195">
        <v>42381</v>
      </c>
      <c r="W18" s="185">
        <v>42386</v>
      </c>
      <c r="X18" s="185">
        <v>42387</v>
      </c>
      <c r="Y18" s="185">
        <v>42389</v>
      </c>
      <c r="Z18" s="185">
        <v>42390</v>
      </c>
      <c r="AA18" s="185">
        <v>42391</v>
      </c>
      <c r="AB18" s="185">
        <v>42392</v>
      </c>
      <c r="AC18" s="185">
        <v>42395</v>
      </c>
      <c r="AD18" s="185">
        <v>42396</v>
      </c>
      <c r="AE18" s="185">
        <v>42401</v>
      </c>
      <c r="AF18" s="185">
        <v>42401</v>
      </c>
      <c r="AG18" s="185">
        <v>42402</v>
      </c>
      <c r="AH18" s="185">
        <v>42403</v>
      </c>
      <c r="AI18" s="185">
        <v>42405</v>
      </c>
      <c r="AJ18" s="188">
        <v>42406</v>
      </c>
      <c r="AK18" s="183"/>
      <c r="AL18" s="183"/>
    </row>
    <row r="19" spans="1:38" ht="16.350000000000001" hidden="1" customHeight="1" thickBot="1">
      <c r="A19" s="209">
        <v>1</v>
      </c>
      <c r="B19" s="171" t="s">
        <v>258</v>
      </c>
      <c r="C19" s="172" t="s">
        <v>165</v>
      </c>
      <c r="D19" s="168" t="s">
        <v>259</v>
      </c>
      <c r="E19" s="169">
        <v>96</v>
      </c>
      <c r="F19" s="170" t="s">
        <v>47</v>
      </c>
      <c r="G19" s="169">
        <v>96</v>
      </c>
      <c r="H19" s="154" t="s">
        <v>48</v>
      </c>
      <c r="I19" s="169">
        <v>96</v>
      </c>
      <c r="J19" s="170" t="s">
        <v>47</v>
      </c>
      <c r="K19" s="169">
        <v>96</v>
      </c>
      <c r="L19" s="170" t="s">
        <v>48</v>
      </c>
      <c r="M19" s="185">
        <v>42377</v>
      </c>
      <c r="N19" s="185">
        <v>42378</v>
      </c>
      <c r="O19" s="185">
        <v>42380</v>
      </c>
      <c r="P19" s="185">
        <v>42381</v>
      </c>
      <c r="Q19" s="185">
        <v>42382</v>
      </c>
      <c r="R19" s="185">
        <v>42383</v>
      </c>
      <c r="S19" s="185">
        <v>42383</v>
      </c>
      <c r="T19" s="185">
        <v>42383</v>
      </c>
      <c r="U19" s="185">
        <v>42387</v>
      </c>
      <c r="V19" s="195">
        <v>42388</v>
      </c>
      <c r="W19" s="185">
        <v>42393</v>
      </c>
      <c r="X19" s="185">
        <v>42394</v>
      </c>
      <c r="Y19" s="185">
        <v>42396</v>
      </c>
      <c r="Z19" s="185">
        <v>42397</v>
      </c>
      <c r="AA19" s="185">
        <v>42398</v>
      </c>
      <c r="AB19" s="185">
        <v>42399</v>
      </c>
      <c r="AC19" s="185">
        <v>42402</v>
      </c>
      <c r="AD19" s="185">
        <v>42403</v>
      </c>
      <c r="AE19" s="185">
        <v>42408</v>
      </c>
      <c r="AF19" s="185">
        <v>42408</v>
      </c>
      <c r="AG19" s="185">
        <v>42409</v>
      </c>
      <c r="AH19" s="185">
        <v>42410</v>
      </c>
      <c r="AI19" s="185">
        <v>42412</v>
      </c>
      <c r="AJ19" s="188">
        <v>42413</v>
      </c>
      <c r="AK19" s="203" t="s">
        <v>633</v>
      </c>
      <c r="AL19" s="183"/>
    </row>
    <row r="20" spans="1:38" ht="16.350000000000001" hidden="1" customHeight="1" thickBot="1">
      <c r="A20" s="209">
        <v>2</v>
      </c>
      <c r="B20" s="173" t="s">
        <v>197</v>
      </c>
      <c r="C20" s="174" t="s">
        <v>98</v>
      </c>
      <c r="D20" s="168" t="s">
        <v>198</v>
      </c>
      <c r="E20" s="169">
        <v>29</v>
      </c>
      <c r="F20" s="170" t="s">
        <v>47</v>
      </c>
      <c r="G20" s="169">
        <v>29</v>
      </c>
      <c r="H20" s="154" t="s">
        <v>48</v>
      </c>
      <c r="I20" s="169">
        <v>29</v>
      </c>
      <c r="J20" s="170" t="s">
        <v>47</v>
      </c>
      <c r="K20" s="169">
        <v>29</v>
      </c>
      <c r="L20" s="170" t="s">
        <v>48</v>
      </c>
      <c r="M20" s="185">
        <v>42384</v>
      </c>
      <c r="N20" s="185">
        <v>42385</v>
      </c>
      <c r="O20" s="185">
        <v>42387</v>
      </c>
      <c r="P20" s="185">
        <v>42388</v>
      </c>
      <c r="Q20" s="185">
        <v>42389</v>
      </c>
      <c r="R20" s="185">
        <v>42390</v>
      </c>
      <c r="S20" s="185">
        <v>42390</v>
      </c>
      <c r="T20" s="185">
        <v>42390</v>
      </c>
      <c r="U20" s="185">
        <v>42394</v>
      </c>
      <c r="V20" s="195">
        <v>42395</v>
      </c>
      <c r="W20" s="185">
        <v>42400</v>
      </c>
      <c r="X20" s="185">
        <v>42401</v>
      </c>
      <c r="Y20" s="185">
        <v>42403</v>
      </c>
      <c r="Z20" s="185">
        <v>42404</v>
      </c>
      <c r="AA20" s="185">
        <v>42405</v>
      </c>
      <c r="AB20" s="185">
        <v>42406</v>
      </c>
      <c r="AC20" s="185">
        <v>42409</v>
      </c>
      <c r="AD20" s="185">
        <v>42410</v>
      </c>
      <c r="AE20" s="185">
        <v>42415</v>
      </c>
      <c r="AF20" s="185">
        <v>42415</v>
      </c>
      <c r="AG20" s="185">
        <v>42416</v>
      </c>
      <c r="AH20" s="185">
        <v>42417</v>
      </c>
      <c r="AI20" s="185">
        <v>42419</v>
      </c>
      <c r="AJ20" s="188">
        <v>42420</v>
      </c>
      <c r="AK20" s="183"/>
      <c r="AL20" s="183"/>
    </row>
    <row r="21" spans="1:38" ht="16.350000000000001" hidden="1" customHeight="1" thickBot="1">
      <c r="A21" s="210">
        <v>3</v>
      </c>
      <c r="B21" s="177" t="s">
        <v>249</v>
      </c>
      <c r="C21" s="178" t="s">
        <v>147</v>
      </c>
      <c r="D21" s="179" t="s">
        <v>250</v>
      </c>
      <c r="E21" s="180">
        <v>4</v>
      </c>
      <c r="F21" s="181" t="s">
        <v>47</v>
      </c>
      <c r="G21" s="180">
        <v>4</v>
      </c>
      <c r="H21" s="182" t="s">
        <v>48</v>
      </c>
      <c r="I21" s="180">
        <v>56</v>
      </c>
      <c r="J21" s="181" t="s">
        <v>47</v>
      </c>
      <c r="K21" s="180">
        <v>56</v>
      </c>
      <c r="L21" s="202" t="s">
        <v>48</v>
      </c>
      <c r="M21" s="189">
        <v>42391</v>
      </c>
      <c r="N21" s="189">
        <v>42392</v>
      </c>
      <c r="O21" s="189">
        <v>42394</v>
      </c>
      <c r="P21" s="189">
        <v>42395</v>
      </c>
      <c r="Q21" s="189">
        <v>42396</v>
      </c>
      <c r="R21" s="189">
        <v>42397</v>
      </c>
      <c r="S21" s="189">
        <v>42397</v>
      </c>
      <c r="T21" s="189">
        <v>42397</v>
      </c>
      <c r="U21" s="5282" t="s">
        <v>193</v>
      </c>
      <c r="V21" s="5283"/>
      <c r="W21" s="189">
        <v>42407</v>
      </c>
      <c r="X21" s="189">
        <v>42408</v>
      </c>
      <c r="Y21" s="189">
        <v>42410</v>
      </c>
      <c r="Z21" s="189">
        <v>42411</v>
      </c>
      <c r="AA21" s="189">
        <v>42412</v>
      </c>
      <c r="AB21" s="189">
        <v>42413</v>
      </c>
      <c r="AC21" s="189">
        <v>42416</v>
      </c>
      <c r="AD21" s="189">
        <v>42417</v>
      </c>
      <c r="AE21" s="189">
        <v>42422</v>
      </c>
      <c r="AF21" s="189">
        <v>42422</v>
      </c>
      <c r="AG21" s="189">
        <v>42423</v>
      </c>
      <c r="AH21" s="189">
        <v>42424</v>
      </c>
      <c r="AI21" s="189">
        <v>42426</v>
      </c>
      <c r="AJ21" s="190">
        <v>42427</v>
      </c>
      <c r="AK21" s="183"/>
      <c r="AL21" s="183"/>
    </row>
    <row r="22" spans="1:38" ht="16.350000000000001" hidden="1" customHeight="1" thickBot="1">
      <c r="A22" s="209">
        <v>4</v>
      </c>
      <c r="B22" s="215" t="s">
        <v>224</v>
      </c>
      <c r="C22" s="215" t="s">
        <v>165</v>
      </c>
      <c r="D22" s="215" t="s">
        <v>225</v>
      </c>
      <c r="E22" s="218">
        <v>142</v>
      </c>
      <c r="F22" s="220" t="s">
        <v>47</v>
      </c>
      <c r="G22" s="220">
        <v>142</v>
      </c>
      <c r="H22" s="220" t="s">
        <v>48</v>
      </c>
      <c r="I22" s="212">
        <v>142</v>
      </c>
      <c r="J22" s="152" t="s">
        <v>47</v>
      </c>
      <c r="K22" s="212">
        <v>142</v>
      </c>
      <c r="L22" s="152" t="s">
        <v>48</v>
      </c>
      <c r="M22" s="189">
        <v>42398</v>
      </c>
      <c r="N22" s="189">
        <v>42399</v>
      </c>
      <c r="O22" s="189">
        <v>42401</v>
      </c>
      <c r="P22" s="189">
        <v>42402</v>
      </c>
      <c r="Q22" s="189">
        <v>42403</v>
      </c>
      <c r="R22" s="189">
        <v>42404</v>
      </c>
      <c r="S22" s="189">
        <v>42404</v>
      </c>
      <c r="T22" s="189">
        <v>42404</v>
      </c>
      <c r="U22" s="189">
        <v>42408</v>
      </c>
      <c r="V22" s="196">
        <v>42409</v>
      </c>
      <c r="W22" s="189">
        <v>42414</v>
      </c>
      <c r="X22" s="189">
        <v>42415</v>
      </c>
      <c r="Y22" s="189">
        <v>42417</v>
      </c>
      <c r="Z22" s="189">
        <v>42418</v>
      </c>
      <c r="AA22" s="189">
        <v>42419</v>
      </c>
      <c r="AB22" s="189">
        <v>42420</v>
      </c>
      <c r="AC22" s="189">
        <v>42423</v>
      </c>
      <c r="AD22" s="189">
        <v>42424</v>
      </c>
      <c r="AE22" s="189">
        <v>42429</v>
      </c>
      <c r="AF22" s="189">
        <v>42429</v>
      </c>
      <c r="AG22" s="189">
        <v>42430</v>
      </c>
      <c r="AH22" s="189">
        <v>42431</v>
      </c>
      <c r="AI22" s="189">
        <v>42433</v>
      </c>
      <c r="AJ22" s="190">
        <v>42434</v>
      </c>
      <c r="AK22" s="194"/>
      <c r="AL22" s="146"/>
    </row>
    <row r="23" spans="1:38" ht="16.350000000000001" hidden="1" customHeight="1" thickBot="1">
      <c r="A23" s="211">
        <v>5</v>
      </c>
      <c r="B23" s="216" t="s">
        <v>226</v>
      </c>
      <c r="C23" s="216" t="s">
        <v>147</v>
      </c>
      <c r="D23" s="216" t="s">
        <v>95</v>
      </c>
      <c r="E23" s="219">
        <v>21</v>
      </c>
      <c r="F23" s="221" t="s">
        <v>47</v>
      </c>
      <c r="G23" s="219">
        <v>21</v>
      </c>
      <c r="H23" s="221" t="s">
        <v>48</v>
      </c>
      <c r="I23" s="213">
        <v>57</v>
      </c>
      <c r="J23" s="176" t="s">
        <v>47</v>
      </c>
      <c r="K23" s="213">
        <v>57</v>
      </c>
      <c r="L23" s="176" t="s">
        <v>48</v>
      </c>
      <c r="M23" s="189">
        <v>42405</v>
      </c>
      <c r="N23" s="189">
        <v>42406</v>
      </c>
      <c r="O23" s="189">
        <v>42408</v>
      </c>
      <c r="P23" s="189">
        <v>42409</v>
      </c>
      <c r="Q23" s="189">
        <v>42410</v>
      </c>
      <c r="R23" s="189">
        <v>42411</v>
      </c>
      <c r="S23" s="189">
        <v>42411</v>
      </c>
      <c r="T23" s="189">
        <v>42411</v>
      </c>
      <c r="U23" s="189">
        <v>42415</v>
      </c>
      <c r="V23" s="196">
        <v>42416</v>
      </c>
      <c r="W23" s="189">
        <v>42421</v>
      </c>
      <c r="X23" s="189">
        <v>42422</v>
      </c>
      <c r="Y23" s="189">
        <v>42424</v>
      </c>
      <c r="Z23" s="189">
        <v>42425</v>
      </c>
      <c r="AA23" s="189">
        <v>42426</v>
      </c>
      <c r="AB23" s="189">
        <v>42427</v>
      </c>
      <c r="AC23" s="189">
        <v>42430</v>
      </c>
      <c r="AD23" s="189">
        <v>42431</v>
      </c>
      <c r="AE23" s="189">
        <v>42436</v>
      </c>
      <c r="AF23" s="189">
        <v>42436</v>
      </c>
      <c r="AG23" s="189">
        <v>42437</v>
      </c>
      <c r="AH23" s="189">
        <v>42438</v>
      </c>
      <c r="AI23" s="189">
        <v>42440</v>
      </c>
      <c r="AJ23" s="190">
        <v>42441</v>
      </c>
      <c r="AK23" s="146"/>
      <c r="AL23" s="146"/>
    </row>
    <row r="24" spans="1:38" ht="16.350000000000001" hidden="1" customHeight="1" thickBot="1">
      <c r="A24" s="209">
        <v>6</v>
      </c>
      <c r="B24" s="216" t="s">
        <v>258</v>
      </c>
      <c r="C24" s="216" t="s">
        <v>165</v>
      </c>
      <c r="D24" s="216" t="s">
        <v>259</v>
      </c>
      <c r="E24" s="175">
        <v>97</v>
      </c>
      <c r="F24" s="176" t="s">
        <v>47</v>
      </c>
      <c r="G24" s="175">
        <v>97</v>
      </c>
      <c r="H24" s="176" t="s">
        <v>48</v>
      </c>
      <c r="I24" s="217">
        <v>97</v>
      </c>
      <c r="J24" s="176" t="s">
        <v>47</v>
      </c>
      <c r="K24" s="175">
        <v>97</v>
      </c>
      <c r="L24" s="153" t="s">
        <v>48</v>
      </c>
      <c r="M24" s="189">
        <v>42412</v>
      </c>
      <c r="N24" s="189">
        <v>42413</v>
      </c>
      <c r="O24" s="189">
        <v>42415</v>
      </c>
      <c r="P24" s="189">
        <v>42416</v>
      </c>
      <c r="Q24" s="189">
        <v>42417</v>
      </c>
      <c r="R24" s="189">
        <v>42418</v>
      </c>
      <c r="S24" s="189">
        <v>42418</v>
      </c>
      <c r="T24" s="189">
        <v>42418</v>
      </c>
      <c r="U24" s="189">
        <v>42422</v>
      </c>
      <c r="V24" s="196">
        <v>42423</v>
      </c>
      <c r="W24" s="189">
        <v>42428</v>
      </c>
      <c r="X24" s="189">
        <v>42429</v>
      </c>
      <c r="Y24" s="189">
        <v>42431</v>
      </c>
      <c r="Z24" s="189">
        <v>42432</v>
      </c>
      <c r="AA24" s="189">
        <v>42433</v>
      </c>
      <c r="AB24" s="189">
        <v>42434</v>
      </c>
      <c r="AC24" s="189">
        <v>42437</v>
      </c>
      <c r="AD24" s="189">
        <v>42438</v>
      </c>
      <c r="AE24" s="189">
        <v>42443</v>
      </c>
      <c r="AF24" s="189">
        <v>42443</v>
      </c>
      <c r="AG24" s="189">
        <v>42444</v>
      </c>
      <c r="AH24" s="189">
        <v>42445</v>
      </c>
      <c r="AI24" s="189">
        <v>42447</v>
      </c>
      <c r="AJ24" s="190">
        <v>42448</v>
      </c>
      <c r="AK24" s="146"/>
      <c r="AL24" s="146"/>
    </row>
    <row r="25" spans="1:38" ht="16.350000000000001" hidden="1" customHeight="1" thickBot="1">
      <c r="A25" s="211">
        <v>7</v>
      </c>
      <c r="B25" s="216" t="s">
        <v>197</v>
      </c>
      <c r="C25" s="216" t="s">
        <v>98</v>
      </c>
      <c r="D25" s="216" t="s">
        <v>198</v>
      </c>
      <c r="E25" s="219">
        <v>30</v>
      </c>
      <c r="F25" s="221" t="s">
        <v>47</v>
      </c>
      <c r="G25" s="219">
        <v>30</v>
      </c>
      <c r="H25" s="221" t="s">
        <v>48</v>
      </c>
      <c r="I25" s="213">
        <v>30</v>
      </c>
      <c r="J25" s="176" t="s">
        <v>47</v>
      </c>
      <c r="K25" s="213">
        <v>30</v>
      </c>
      <c r="L25" s="176" t="s">
        <v>48</v>
      </c>
      <c r="M25" s="189">
        <v>42419</v>
      </c>
      <c r="N25" s="189">
        <v>42420</v>
      </c>
      <c r="O25" s="189">
        <v>42422</v>
      </c>
      <c r="P25" s="189">
        <v>42423</v>
      </c>
      <c r="Q25" s="189">
        <v>42424</v>
      </c>
      <c r="R25" s="189">
        <v>42425</v>
      </c>
      <c r="S25" s="189">
        <v>42425</v>
      </c>
      <c r="T25" s="189">
        <v>42425</v>
      </c>
      <c r="U25" s="189">
        <v>42429</v>
      </c>
      <c r="V25" s="196">
        <v>42430</v>
      </c>
      <c r="W25" s="189">
        <v>42435</v>
      </c>
      <c r="X25" s="189">
        <v>42436</v>
      </c>
      <c r="Y25" s="189">
        <v>42438</v>
      </c>
      <c r="Z25" s="189">
        <v>42439</v>
      </c>
      <c r="AA25" s="189">
        <v>42440</v>
      </c>
      <c r="AB25" s="189">
        <v>42441</v>
      </c>
      <c r="AC25" s="189">
        <v>42444</v>
      </c>
      <c r="AD25" s="189">
        <v>42445</v>
      </c>
      <c r="AE25" s="189">
        <v>42450</v>
      </c>
      <c r="AF25" s="189">
        <v>42450</v>
      </c>
      <c r="AG25" s="189">
        <v>42451</v>
      </c>
      <c r="AH25" s="189">
        <v>42452</v>
      </c>
      <c r="AI25" s="189">
        <v>42454</v>
      </c>
      <c r="AJ25" s="190">
        <v>42455</v>
      </c>
      <c r="AK25" s="146"/>
      <c r="AL25" s="146"/>
    </row>
    <row r="26" spans="1:38" ht="16.350000000000001" hidden="1" customHeight="1" thickBot="1">
      <c r="A26" s="209">
        <v>8</v>
      </c>
      <c r="B26" s="216" t="s">
        <v>249</v>
      </c>
      <c r="C26" s="216" t="s">
        <v>147</v>
      </c>
      <c r="D26" s="216" t="s">
        <v>250</v>
      </c>
      <c r="E26" s="219">
        <v>5</v>
      </c>
      <c r="F26" s="221" t="s">
        <v>47</v>
      </c>
      <c r="G26" s="219">
        <v>5</v>
      </c>
      <c r="H26" s="221" t="s">
        <v>48</v>
      </c>
      <c r="I26" s="213">
        <v>57</v>
      </c>
      <c r="J26" s="176" t="s">
        <v>47</v>
      </c>
      <c r="K26" s="214">
        <v>57</v>
      </c>
      <c r="L26" s="170" t="s">
        <v>48</v>
      </c>
      <c r="M26" s="189">
        <v>42426</v>
      </c>
      <c r="N26" s="189">
        <v>42427</v>
      </c>
      <c r="O26" s="189">
        <v>42429</v>
      </c>
      <c r="P26" s="189">
        <v>42430</v>
      </c>
      <c r="Q26" s="189">
        <v>42431</v>
      </c>
      <c r="R26" s="189">
        <v>42432</v>
      </c>
      <c r="S26" s="189">
        <v>42432</v>
      </c>
      <c r="T26" s="189">
        <v>42432</v>
      </c>
      <c r="U26" s="189">
        <v>42436</v>
      </c>
      <c r="V26" s="196">
        <v>42437</v>
      </c>
      <c r="W26" s="189">
        <v>42442</v>
      </c>
      <c r="X26" s="189">
        <v>42443</v>
      </c>
      <c r="Y26" s="189">
        <v>42445</v>
      </c>
      <c r="Z26" s="189">
        <v>42446</v>
      </c>
      <c r="AA26" s="189">
        <v>42447</v>
      </c>
      <c r="AB26" s="189">
        <v>42448</v>
      </c>
      <c r="AC26" s="189">
        <v>42451</v>
      </c>
      <c r="AD26" s="189">
        <v>42452</v>
      </c>
      <c r="AE26" s="189">
        <v>42457</v>
      </c>
      <c r="AF26" s="189">
        <v>42457</v>
      </c>
      <c r="AG26" s="189">
        <v>42458</v>
      </c>
      <c r="AH26" s="189">
        <v>42459</v>
      </c>
      <c r="AI26" s="189">
        <v>42461</v>
      </c>
      <c r="AJ26" s="190">
        <v>42462</v>
      </c>
      <c r="AK26" s="146"/>
      <c r="AL26" s="146"/>
    </row>
    <row r="27" spans="1:38" ht="16.350000000000001" hidden="1" customHeight="1" thickBot="1">
      <c r="A27" s="211">
        <v>9</v>
      </c>
      <c r="B27" s="225" t="s">
        <v>224</v>
      </c>
      <c r="C27" s="225" t="s">
        <v>165</v>
      </c>
      <c r="D27" s="225" t="s">
        <v>225</v>
      </c>
      <c r="E27" s="226">
        <v>143</v>
      </c>
      <c r="F27" s="227" t="s">
        <v>47</v>
      </c>
      <c r="G27" s="227">
        <v>143</v>
      </c>
      <c r="H27" s="227" t="s">
        <v>48</v>
      </c>
      <c r="I27" s="228">
        <v>143</v>
      </c>
      <c r="J27" s="222" t="s">
        <v>47</v>
      </c>
      <c r="K27" s="228">
        <v>143</v>
      </c>
      <c r="L27" s="222" t="s">
        <v>48</v>
      </c>
      <c r="M27" s="189">
        <v>42433</v>
      </c>
      <c r="N27" s="189">
        <v>42434</v>
      </c>
      <c r="O27" s="189">
        <v>42436</v>
      </c>
      <c r="P27" s="189">
        <v>42437</v>
      </c>
      <c r="Q27" s="189">
        <v>42438</v>
      </c>
      <c r="R27" s="189">
        <v>42439</v>
      </c>
      <c r="S27" s="189">
        <v>42439</v>
      </c>
      <c r="T27" s="189">
        <v>42439</v>
      </c>
      <c r="U27" s="189">
        <v>42443</v>
      </c>
      <c r="V27" s="196">
        <v>42444</v>
      </c>
      <c r="W27" s="189">
        <v>42449</v>
      </c>
      <c r="X27" s="189">
        <v>42450</v>
      </c>
      <c r="Y27" s="189">
        <v>42452</v>
      </c>
      <c r="Z27" s="189">
        <v>42453</v>
      </c>
      <c r="AA27" s="189">
        <v>42454</v>
      </c>
      <c r="AB27" s="189">
        <v>42455</v>
      </c>
      <c r="AC27" s="189">
        <v>42458</v>
      </c>
      <c r="AD27" s="189">
        <v>42459</v>
      </c>
      <c r="AE27" s="189">
        <v>42464</v>
      </c>
      <c r="AF27" s="189">
        <v>42464</v>
      </c>
      <c r="AG27" s="189">
        <v>42465</v>
      </c>
      <c r="AH27" s="189">
        <v>42466</v>
      </c>
      <c r="AI27" s="189">
        <v>42468</v>
      </c>
      <c r="AJ27" s="190">
        <v>42469</v>
      </c>
      <c r="AK27" s="234" t="s">
        <v>634</v>
      </c>
      <c r="AL27" s="146"/>
    </row>
    <row r="28" spans="1:38" ht="16.350000000000001" hidden="1" customHeight="1" thickBot="1">
      <c r="A28" s="209">
        <v>10</v>
      </c>
      <c r="B28" s="229" t="s">
        <v>226</v>
      </c>
      <c r="C28" s="229" t="s">
        <v>147</v>
      </c>
      <c r="D28" s="229" t="s">
        <v>95</v>
      </c>
      <c r="E28" s="230">
        <v>22</v>
      </c>
      <c r="F28" s="231" t="s">
        <v>47</v>
      </c>
      <c r="G28" s="230">
        <v>22</v>
      </c>
      <c r="H28" s="231" t="s">
        <v>48</v>
      </c>
      <c r="I28" s="232">
        <v>58</v>
      </c>
      <c r="J28" s="233" t="s">
        <v>47</v>
      </c>
      <c r="K28" s="232">
        <v>58</v>
      </c>
      <c r="L28" s="233" t="s">
        <v>48</v>
      </c>
      <c r="M28" s="189">
        <v>42440</v>
      </c>
      <c r="N28" s="189">
        <v>42441</v>
      </c>
      <c r="O28" s="189">
        <v>42443</v>
      </c>
      <c r="P28" s="189">
        <v>42444</v>
      </c>
      <c r="Q28" s="189">
        <v>42445</v>
      </c>
      <c r="R28" s="189">
        <v>42446</v>
      </c>
      <c r="S28" s="189">
        <v>42446</v>
      </c>
      <c r="T28" s="189">
        <v>42446</v>
      </c>
      <c r="U28" s="189">
        <v>42450</v>
      </c>
      <c r="V28" s="196">
        <v>42451</v>
      </c>
      <c r="W28" s="189">
        <v>42456</v>
      </c>
      <c r="X28" s="189">
        <v>42457</v>
      </c>
      <c r="Y28" s="189">
        <v>42459</v>
      </c>
      <c r="Z28" s="189">
        <v>42460</v>
      </c>
      <c r="AA28" s="189">
        <v>42461</v>
      </c>
      <c r="AB28" s="189">
        <v>42462</v>
      </c>
      <c r="AC28" s="189">
        <v>42465</v>
      </c>
      <c r="AD28" s="189">
        <v>42466</v>
      </c>
      <c r="AE28" s="189">
        <v>42471</v>
      </c>
      <c r="AF28" s="189">
        <v>42471</v>
      </c>
      <c r="AG28" s="189">
        <v>42472</v>
      </c>
      <c r="AH28" s="189">
        <v>42473</v>
      </c>
      <c r="AI28" s="189">
        <v>42475</v>
      </c>
      <c r="AJ28" s="190">
        <v>42476</v>
      </c>
      <c r="AK28" s="234" t="s">
        <v>635</v>
      </c>
      <c r="AL28" s="146"/>
    </row>
    <row r="29" spans="1:38" ht="16.350000000000001" hidden="1" customHeight="1" thickBot="1">
      <c r="A29" s="211">
        <v>11</v>
      </c>
      <c r="B29" s="216" t="s">
        <v>258</v>
      </c>
      <c r="C29" s="216" t="s">
        <v>165</v>
      </c>
      <c r="D29" s="216" t="s">
        <v>259</v>
      </c>
      <c r="E29" s="175">
        <v>98</v>
      </c>
      <c r="F29" s="176" t="s">
        <v>47</v>
      </c>
      <c r="G29" s="175">
        <v>98</v>
      </c>
      <c r="H29" s="176" t="s">
        <v>48</v>
      </c>
      <c r="I29" s="217">
        <v>98</v>
      </c>
      <c r="J29" s="176" t="s">
        <v>47</v>
      </c>
      <c r="K29" s="175">
        <v>98</v>
      </c>
      <c r="L29" s="153" t="s">
        <v>48</v>
      </c>
      <c r="M29" s="189">
        <v>42447</v>
      </c>
      <c r="N29" s="189">
        <v>42448</v>
      </c>
      <c r="O29" s="189">
        <v>42450</v>
      </c>
      <c r="P29" s="189">
        <v>42451</v>
      </c>
      <c r="Q29" s="189">
        <v>42452</v>
      </c>
      <c r="R29" s="189">
        <v>42453</v>
      </c>
      <c r="S29" s="189">
        <v>42453</v>
      </c>
      <c r="T29" s="189">
        <v>42453</v>
      </c>
      <c r="U29" s="189">
        <v>42457</v>
      </c>
      <c r="V29" s="196">
        <v>42458</v>
      </c>
      <c r="W29" s="189">
        <v>42463</v>
      </c>
      <c r="X29" s="189">
        <v>42464</v>
      </c>
      <c r="Y29" s="189">
        <v>42466</v>
      </c>
      <c r="Z29" s="189">
        <v>42467</v>
      </c>
      <c r="AA29" s="189">
        <v>42468</v>
      </c>
      <c r="AB29" s="189">
        <v>42469</v>
      </c>
      <c r="AC29" s="189">
        <v>42472</v>
      </c>
      <c r="AD29" s="189">
        <v>42473</v>
      </c>
      <c r="AE29" s="189">
        <v>42478</v>
      </c>
      <c r="AF29" s="189">
        <v>42478</v>
      </c>
      <c r="AG29" s="189">
        <v>42479</v>
      </c>
      <c r="AH29" s="189">
        <v>42480</v>
      </c>
      <c r="AI29" s="189">
        <v>42482</v>
      </c>
      <c r="AJ29" s="190">
        <v>42483</v>
      </c>
      <c r="AK29" s="146"/>
      <c r="AL29" s="146"/>
    </row>
    <row r="30" spans="1:38" ht="16.350000000000001" hidden="1" customHeight="1" thickBot="1">
      <c r="A30" s="209">
        <v>12</v>
      </c>
      <c r="B30" s="216" t="s">
        <v>197</v>
      </c>
      <c r="C30" s="216" t="s">
        <v>98</v>
      </c>
      <c r="D30" s="216" t="s">
        <v>198</v>
      </c>
      <c r="E30" s="219">
        <v>31</v>
      </c>
      <c r="F30" s="221" t="s">
        <v>47</v>
      </c>
      <c r="G30" s="219">
        <v>31</v>
      </c>
      <c r="H30" s="221" t="s">
        <v>48</v>
      </c>
      <c r="I30" s="213">
        <v>31</v>
      </c>
      <c r="J30" s="176" t="s">
        <v>47</v>
      </c>
      <c r="K30" s="213">
        <v>31</v>
      </c>
      <c r="L30" s="176" t="s">
        <v>48</v>
      </c>
      <c r="M30" s="189">
        <v>42454</v>
      </c>
      <c r="N30" s="189">
        <v>42455</v>
      </c>
      <c r="O30" s="189">
        <v>42457</v>
      </c>
      <c r="P30" s="189">
        <v>42458</v>
      </c>
      <c r="Q30" s="189">
        <v>42459</v>
      </c>
      <c r="R30" s="189">
        <v>42460</v>
      </c>
      <c r="S30" s="189">
        <v>42460</v>
      </c>
      <c r="T30" s="189">
        <v>42460</v>
      </c>
      <c r="U30" s="189">
        <v>42464</v>
      </c>
      <c r="V30" s="196">
        <v>42465</v>
      </c>
      <c r="W30" s="189">
        <v>42470</v>
      </c>
      <c r="X30" s="189">
        <v>42471</v>
      </c>
      <c r="Y30" s="189">
        <v>42473</v>
      </c>
      <c r="Z30" s="189">
        <v>42474</v>
      </c>
      <c r="AA30" s="189">
        <v>42475</v>
      </c>
      <c r="AB30" s="189">
        <v>42476</v>
      </c>
      <c r="AC30" s="189">
        <v>42479</v>
      </c>
      <c r="AD30" s="189">
        <v>42480</v>
      </c>
      <c r="AE30" s="189">
        <v>42485</v>
      </c>
      <c r="AF30" s="189">
        <v>42485</v>
      </c>
      <c r="AG30" s="189">
        <v>42486</v>
      </c>
      <c r="AH30" s="189">
        <v>42487</v>
      </c>
      <c r="AI30" s="189">
        <v>42489</v>
      </c>
      <c r="AJ30" s="190">
        <v>42490</v>
      </c>
      <c r="AK30" s="146"/>
      <c r="AL30" s="146"/>
    </row>
    <row r="31" spans="1:38" ht="16.350000000000001" hidden="1" customHeight="1" thickBot="1">
      <c r="A31" s="211">
        <v>13</v>
      </c>
      <c r="B31" s="216" t="s">
        <v>249</v>
      </c>
      <c r="C31" s="216" t="s">
        <v>147</v>
      </c>
      <c r="D31" s="216" t="s">
        <v>250</v>
      </c>
      <c r="E31" s="219">
        <v>6</v>
      </c>
      <c r="F31" s="221" t="s">
        <v>47</v>
      </c>
      <c r="G31" s="219">
        <v>6</v>
      </c>
      <c r="H31" s="221" t="s">
        <v>48</v>
      </c>
      <c r="I31" s="213">
        <v>58</v>
      </c>
      <c r="J31" s="176" t="s">
        <v>47</v>
      </c>
      <c r="K31" s="214">
        <v>58</v>
      </c>
      <c r="L31" s="170" t="s">
        <v>48</v>
      </c>
      <c r="M31" s="189">
        <v>42461</v>
      </c>
      <c r="N31" s="189">
        <v>42462</v>
      </c>
      <c r="O31" s="189">
        <v>42464</v>
      </c>
      <c r="P31" s="189">
        <v>42465</v>
      </c>
      <c r="Q31" s="189">
        <v>42466</v>
      </c>
      <c r="R31" s="189">
        <v>42467</v>
      </c>
      <c r="S31" s="189">
        <v>42467</v>
      </c>
      <c r="T31" s="189">
        <v>42467</v>
      </c>
      <c r="U31" s="189">
        <v>42471</v>
      </c>
      <c r="V31" s="196">
        <v>42472</v>
      </c>
      <c r="W31" s="189">
        <v>42477</v>
      </c>
      <c r="X31" s="189">
        <v>42478</v>
      </c>
      <c r="Y31" s="189">
        <v>42480</v>
      </c>
      <c r="Z31" s="189">
        <v>42481</v>
      </c>
      <c r="AA31" s="189">
        <v>42482</v>
      </c>
      <c r="AB31" s="189">
        <v>42483</v>
      </c>
      <c r="AC31" s="189">
        <v>42486</v>
      </c>
      <c r="AD31" s="189">
        <v>42487</v>
      </c>
      <c r="AE31" s="189">
        <v>42492</v>
      </c>
      <c r="AF31" s="189">
        <v>42492</v>
      </c>
      <c r="AG31" s="189">
        <v>42493</v>
      </c>
      <c r="AH31" s="189">
        <v>42494</v>
      </c>
      <c r="AI31" s="189">
        <v>42496</v>
      </c>
      <c r="AJ31" s="190">
        <v>42497</v>
      </c>
      <c r="AK31" s="146"/>
      <c r="AL31" s="146"/>
    </row>
    <row r="32" spans="1:38" ht="16.350000000000001" hidden="1" customHeight="1" thickBot="1">
      <c r="A32" s="209">
        <v>14</v>
      </c>
      <c r="B32" s="215" t="s">
        <v>313</v>
      </c>
      <c r="C32" s="215" t="s">
        <v>165</v>
      </c>
      <c r="D32" s="215" t="s">
        <v>314</v>
      </c>
      <c r="E32" s="218">
        <v>61</v>
      </c>
      <c r="F32" s="220" t="s">
        <v>47</v>
      </c>
      <c r="G32" s="218">
        <v>61</v>
      </c>
      <c r="H32" s="220" t="s">
        <v>48</v>
      </c>
      <c r="I32" s="212">
        <v>61</v>
      </c>
      <c r="J32" s="152" t="s">
        <v>47</v>
      </c>
      <c r="K32" s="212">
        <v>61</v>
      </c>
      <c r="L32" s="152" t="s">
        <v>48</v>
      </c>
      <c r="M32" s="189">
        <v>42468</v>
      </c>
      <c r="N32" s="189">
        <v>42469</v>
      </c>
      <c r="O32" s="189">
        <v>42471</v>
      </c>
      <c r="P32" s="189">
        <v>42472</v>
      </c>
      <c r="Q32" s="189">
        <v>42473</v>
      </c>
      <c r="R32" s="189">
        <v>42474</v>
      </c>
      <c r="S32" s="189">
        <v>42474</v>
      </c>
      <c r="T32" s="189">
        <v>42474</v>
      </c>
      <c r="U32" s="189">
        <v>42478</v>
      </c>
      <c r="V32" s="196">
        <v>42479</v>
      </c>
      <c r="W32" s="189">
        <v>42484</v>
      </c>
      <c r="X32" s="189">
        <v>42485</v>
      </c>
      <c r="Y32" s="189">
        <v>42487</v>
      </c>
      <c r="Z32" s="189">
        <v>42488</v>
      </c>
      <c r="AA32" s="189">
        <v>42489</v>
      </c>
      <c r="AB32" s="189">
        <v>42490</v>
      </c>
      <c r="AC32" s="189">
        <v>42493</v>
      </c>
      <c r="AD32" s="189">
        <v>42494</v>
      </c>
      <c r="AE32" s="189">
        <v>42499</v>
      </c>
      <c r="AF32" s="189">
        <v>42499</v>
      </c>
      <c r="AG32" s="189">
        <v>42500</v>
      </c>
      <c r="AH32" s="189">
        <v>42501</v>
      </c>
      <c r="AI32" s="189">
        <v>42503</v>
      </c>
      <c r="AJ32" s="190">
        <v>42504</v>
      </c>
      <c r="AK32" s="234" t="s">
        <v>636</v>
      </c>
      <c r="AL32" s="146"/>
    </row>
    <row r="33" spans="1:38" ht="16.350000000000001" hidden="1" customHeight="1" thickBot="1">
      <c r="A33" s="211">
        <v>15</v>
      </c>
      <c r="B33" s="216" t="s">
        <v>226</v>
      </c>
      <c r="C33" s="216" t="s">
        <v>147</v>
      </c>
      <c r="D33" s="216" t="s">
        <v>95</v>
      </c>
      <c r="E33" s="219">
        <v>23</v>
      </c>
      <c r="F33" s="221" t="s">
        <v>47</v>
      </c>
      <c r="G33" s="219">
        <v>23</v>
      </c>
      <c r="H33" s="221" t="s">
        <v>48</v>
      </c>
      <c r="I33" s="213">
        <v>59</v>
      </c>
      <c r="J33" s="176" t="s">
        <v>47</v>
      </c>
      <c r="K33" s="213">
        <v>59</v>
      </c>
      <c r="L33" s="176" t="s">
        <v>48</v>
      </c>
      <c r="M33" s="189">
        <v>42475</v>
      </c>
      <c r="N33" s="189">
        <v>42476</v>
      </c>
      <c r="O33" s="189">
        <v>42478</v>
      </c>
      <c r="P33" s="189">
        <v>42479</v>
      </c>
      <c r="Q33" s="189">
        <v>42480</v>
      </c>
      <c r="R33" s="189">
        <v>42481</v>
      </c>
      <c r="S33" s="189">
        <v>42481</v>
      </c>
      <c r="T33" s="189">
        <v>42481</v>
      </c>
      <c r="U33" s="189">
        <v>42485</v>
      </c>
      <c r="V33" s="196">
        <v>42486</v>
      </c>
      <c r="W33" s="189">
        <v>42491</v>
      </c>
      <c r="X33" s="189">
        <v>42492</v>
      </c>
      <c r="Y33" s="189">
        <v>42494</v>
      </c>
      <c r="Z33" s="189">
        <v>42495</v>
      </c>
      <c r="AA33" s="189">
        <v>42496</v>
      </c>
      <c r="AB33" s="189">
        <v>42497</v>
      </c>
      <c r="AC33" s="189">
        <v>42500</v>
      </c>
      <c r="AD33" s="189">
        <v>42501</v>
      </c>
      <c r="AE33" s="189">
        <v>42506</v>
      </c>
      <c r="AF33" s="189">
        <v>42506</v>
      </c>
      <c r="AG33" s="189">
        <v>42507</v>
      </c>
      <c r="AH33" s="189">
        <v>42508</v>
      </c>
      <c r="AI33" s="189">
        <v>42510</v>
      </c>
      <c r="AJ33" s="190">
        <v>42511</v>
      </c>
      <c r="AK33" s="146"/>
      <c r="AL33" s="146"/>
    </row>
    <row r="34" spans="1:38" ht="16.350000000000001" hidden="1" customHeight="1" thickBot="1">
      <c r="A34" s="209">
        <v>16</v>
      </c>
      <c r="B34" s="216" t="s">
        <v>258</v>
      </c>
      <c r="C34" s="216" t="s">
        <v>165</v>
      </c>
      <c r="D34" s="216" t="s">
        <v>259</v>
      </c>
      <c r="E34" s="175">
        <v>99</v>
      </c>
      <c r="F34" s="176" t="s">
        <v>47</v>
      </c>
      <c r="G34" s="175">
        <v>99</v>
      </c>
      <c r="H34" s="176" t="s">
        <v>48</v>
      </c>
      <c r="I34" s="217">
        <v>99</v>
      </c>
      <c r="J34" s="176" t="s">
        <v>47</v>
      </c>
      <c r="K34" s="175">
        <v>99</v>
      </c>
      <c r="L34" s="153" t="s">
        <v>48</v>
      </c>
      <c r="M34" s="189">
        <v>42482</v>
      </c>
      <c r="N34" s="189">
        <v>42483</v>
      </c>
      <c r="O34" s="189">
        <v>42485</v>
      </c>
      <c r="P34" s="189">
        <v>42486</v>
      </c>
      <c r="Q34" s="189">
        <v>42487</v>
      </c>
      <c r="R34" s="189">
        <v>42488</v>
      </c>
      <c r="S34" s="189">
        <v>42488</v>
      </c>
      <c r="T34" s="189">
        <v>42488</v>
      </c>
      <c r="U34" s="189">
        <v>42492</v>
      </c>
      <c r="V34" s="196">
        <v>42493</v>
      </c>
      <c r="W34" s="189">
        <v>42498</v>
      </c>
      <c r="X34" s="189">
        <v>42499</v>
      </c>
      <c r="Y34" s="189">
        <v>42501</v>
      </c>
      <c r="Z34" s="189">
        <v>42502</v>
      </c>
      <c r="AA34" s="189">
        <v>42503</v>
      </c>
      <c r="AB34" s="189">
        <v>42504</v>
      </c>
      <c r="AC34" s="189">
        <v>42507</v>
      </c>
      <c r="AD34" s="189">
        <v>42508</v>
      </c>
      <c r="AE34" s="189">
        <v>42513</v>
      </c>
      <c r="AF34" s="189">
        <v>42513</v>
      </c>
      <c r="AG34" s="189">
        <v>42514</v>
      </c>
      <c r="AH34" s="189">
        <v>42515</v>
      </c>
      <c r="AI34" s="189">
        <v>42517</v>
      </c>
      <c r="AJ34" s="190">
        <v>42518</v>
      </c>
      <c r="AK34" s="146"/>
      <c r="AL34" s="146"/>
    </row>
    <row r="35" spans="1:38" ht="16.350000000000001" hidden="1" customHeight="1" thickBot="1">
      <c r="A35" s="211">
        <v>17</v>
      </c>
      <c r="B35" s="216" t="s">
        <v>197</v>
      </c>
      <c r="C35" s="216" t="s">
        <v>98</v>
      </c>
      <c r="D35" s="216" t="s">
        <v>198</v>
      </c>
      <c r="E35" s="219">
        <v>32</v>
      </c>
      <c r="F35" s="221" t="s">
        <v>47</v>
      </c>
      <c r="G35" s="219">
        <v>32</v>
      </c>
      <c r="H35" s="221" t="s">
        <v>48</v>
      </c>
      <c r="I35" s="213">
        <v>32</v>
      </c>
      <c r="J35" s="176" t="s">
        <v>47</v>
      </c>
      <c r="K35" s="213">
        <v>32</v>
      </c>
      <c r="L35" s="176" t="s">
        <v>48</v>
      </c>
      <c r="M35" s="189">
        <v>42489</v>
      </c>
      <c r="N35" s="189">
        <v>42490</v>
      </c>
      <c r="O35" s="189">
        <v>42492</v>
      </c>
      <c r="P35" s="189">
        <v>42493</v>
      </c>
      <c r="Q35" s="189">
        <v>42494</v>
      </c>
      <c r="R35" s="189">
        <v>42495</v>
      </c>
      <c r="S35" s="189">
        <v>42495</v>
      </c>
      <c r="T35" s="189">
        <v>42495</v>
      </c>
      <c r="U35" s="189">
        <v>42499</v>
      </c>
      <c r="V35" s="196">
        <v>42500</v>
      </c>
      <c r="W35" s="189">
        <v>42505</v>
      </c>
      <c r="X35" s="189">
        <v>42506</v>
      </c>
      <c r="Y35" s="189">
        <v>42508</v>
      </c>
      <c r="Z35" s="189">
        <v>42509</v>
      </c>
      <c r="AA35" s="189">
        <v>42510</v>
      </c>
      <c r="AB35" s="189">
        <v>42511</v>
      </c>
      <c r="AC35" s="189">
        <v>42514</v>
      </c>
      <c r="AD35" s="189">
        <v>42515</v>
      </c>
      <c r="AE35" s="189">
        <v>42520</v>
      </c>
      <c r="AF35" s="189">
        <v>42520</v>
      </c>
      <c r="AG35" s="189">
        <v>42521</v>
      </c>
      <c r="AH35" s="189">
        <v>42522</v>
      </c>
      <c r="AI35" s="189">
        <v>42524</v>
      </c>
      <c r="AJ35" s="190">
        <v>42525</v>
      </c>
      <c r="AK35" s="146"/>
      <c r="AL35" s="146"/>
    </row>
    <row r="36" spans="1:38" ht="16.350000000000001" hidden="1" customHeight="1" thickBot="1">
      <c r="A36" s="209">
        <v>18</v>
      </c>
      <c r="B36" s="216" t="s">
        <v>249</v>
      </c>
      <c r="C36" s="216" t="s">
        <v>147</v>
      </c>
      <c r="D36" s="216" t="s">
        <v>250</v>
      </c>
      <c r="E36" s="219">
        <v>7</v>
      </c>
      <c r="F36" s="221" t="s">
        <v>47</v>
      </c>
      <c r="G36" s="219">
        <v>7</v>
      </c>
      <c r="H36" s="221" t="s">
        <v>48</v>
      </c>
      <c r="I36" s="213">
        <v>59</v>
      </c>
      <c r="J36" s="176" t="s">
        <v>47</v>
      </c>
      <c r="K36" s="214">
        <v>59</v>
      </c>
      <c r="L36" s="170" t="s">
        <v>48</v>
      </c>
      <c r="M36" s="189">
        <v>42496</v>
      </c>
      <c r="N36" s="189">
        <v>42497</v>
      </c>
      <c r="O36" s="189">
        <v>42499</v>
      </c>
      <c r="P36" s="189">
        <v>42500</v>
      </c>
      <c r="Q36" s="189">
        <v>42501</v>
      </c>
      <c r="R36" s="189">
        <v>42502</v>
      </c>
      <c r="S36" s="189">
        <v>42502</v>
      </c>
      <c r="T36" s="189">
        <v>42502</v>
      </c>
      <c r="U36" s="189">
        <v>42506</v>
      </c>
      <c r="V36" s="196">
        <v>42507</v>
      </c>
      <c r="W36" s="189">
        <v>42512</v>
      </c>
      <c r="X36" s="189">
        <v>42513</v>
      </c>
      <c r="Y36" s="189">
        <v>42515</v>
      </c>
      <c r="Z36" s="189">
        <v>42516</v>
      </c>
      <c r="AA36" s="189">
        <v>42517</v>
      </c>
      <c r="AB36" s="189">
        <v>42518</v>
      </c>
      <c r="AC36" s="189">
        <v>42521</v>
      </c>
      <c r="AD36" s="189">
        <v>42522</v>
      </c>
      <c r="AE36" s="189">
        <v>42527</v>
      </c>
      <c r="AF36" s="189">
        <v>42527</v>
      </c>
      <c r="AG36" s="189">
        <v>42528</v>
      </c>
      <c r="AH36" s="189">
        <v>42529</v>
      </c>
      <c r="AI36" s="189">
        <v>42531</v>
      </c>
      <c r="AJ36" s="190">
        <v>42532</v>
      </c>
      <c r="AK36" s="146"/>
      <c r="AL36" s="146"/>
    </row>
    <row r="37" spans="1:38" ht="16.350000000000001" hidden="1" customHeight="1" thickBot="1">
      <c r="A37" s="209">
        <v>19</v>
      </c>
      <c r="B37" s="215" t="s">
        <v>313</v>
      </c>
      <c r="C37" s="215" t="s">
        <v>165</v>
      </c>
      <c r="D37" s="215" t="s">
        <v>314</v>
      </c>
      <c r="E37" s="218">
        <v>62</v>
      </c>
      <c r="F37" s="220" t="s">
        <v>47</v>
      </c>
      <c r="G37" s="218">
        <v>62</v>
      </c>
      <c r="H37" s="220" t="s">
        <v>48</v>
      </c>
      <c r="I37" s="212">
        <v>62</v>
      </c>
      <c r="J37" s="152" t="s">
        <v>47</v>
      </c>
      <c r="K37" s="212">
        <v>62</v>
      </c>
      <c r="L37" s="152" t="s">
        <v>48</v>
      </c>
      <c r="M37" s="189">
        <v>42503</v>
      </c>
      <c r="N37" s="189">
        <v>42504</v>
      </c>
      <c r="O37" s="189">
        <v>42506</v>
      </c>
      <c r="P37" s="189">
        <v>42507</v>
      </c>
      <c r="Q37" s="189">
        <v>42508</v>
      </c>
      <c r="R37" s="189">
        <v>42509</v>
      </c>
      <c r="S37" s="189">
        <v>42509</v>
      </c>
      <c r="T37" s="189">
        <v>42509</v>
      </c>
      <c r="U37" s="189">
        <v>42513</v>
      </c>
      <c r="V37" s="196">
        <v>42514</v>
      </c>
      <c r="W37" s="189">
        <v>42519</v>
      </c>
      <c r="X37" s="189">
        <v>42520</v>
      </c>
      <c r="Y37" s="189">
        <v>42522</v>
      </c>
      <c r="Z37" s="189">
        <v>42523</v>
      </c>
      <c r="AA37" s="189">
        <v>42524</v>
      </c>
      <c r="AB37" s="189">
        <v>42525</v>
      </c>
      <c r="AC37" s="189">
        <v>42528</v>
      </c>
      <c r="AD37" s="189">
        <v>42529</v>
      </c>
      <c r="AE37" s="189">
        <v>42534</v>
      </c>
      <c r="AF37" s="189">
        <v>42534</v>
      </c>
      <c r="AG37" s="189">
        <v>42535</v>
      </c>
      <c r="AH37" s="189">
        <v>42536</v>
      </c>
      <c r="AI37" s="189">
        <v>42538</v>
      </c>
      <c r="AJ37" s="190">
        <v>42539</v>
      </c>
      <c r="AK37" s="146"/>
      <c r="AL37" s="146"/>
    </row>
    <row r="38" spans="1:38" ht="16.350000000000001" hidden="1" customHeight="1" thickBot="1">
      <c r="A38" s="211">
        <v>20</v>
      </c>
      <c r="B38" s="216" t="s">
        <v>226</v>
      </c>
      <c r="C38" s="216" t="s">
        <v>147</v>
      </c>
      <c r="D38" s="216" t="s">
        <v>95</v>
      </c>
      <c r="E38" s="219">
        <v>24</v>
      </c>
      <c r="F38" s="221" t="s">
        <v>47</v>
      </c>
      <c r="G38" s="219">
        <v>24</v>
      </c>
      <c r="H38" s="221" t="s">
        <v>48</v>
      </c>
      <c r="I38" s="213">
        <v>60</v>
      </c>
      <c r="J38" s="176" t="s">
        <v>47</v>
      </c>
      <c r="K38" s="213">
        <v>60</v>
      </c>
      <c r="L38" s="176" t="s">
        <v>48</v>
      </c>
      <c r="M38" s="189">
        <v>42510</v>
      </c>
      <c r="N38" s="189">
        <v>42511</v>
      </c>
      <c r="O38" s="189">
        <v>42513</v>
      </c>
      <c r="P38" s="189">
        <v>42514</v>
      </c>
      <c r="Q38" s="189">
        <v>42515</v>
      </c>
      <c r="R38" s="189">
        <v>42516</v>
      </c>
      <c r="S38" s="189">
        <v>42516</v>
      </c>
      <c r="T38" s="189">
        <v>42516</v>
      </c>
      <c r="U38" s="189">
        <v>42520</v>
      </c>
      <c r="V38" s="196">
        <v>42521</v>
      </c>
      <c r="W38" s="189">
        <v>42526</v>
      </c>
      <c r="X38" s="189">
        <v>42527</v>
      </c>
      <c r="Y38" s="189">
        <v>42529</v>
      </c>
      <c r="Z38" s="189">
        <v>42530</v>
      </c>
      <c r="AA38" s="189">
        <v>42531</v>
      </c>
      <c r="AB38" s="189">
        <v>42532</v>
      </c>
      <c r="AC38" s="189">
        <v>42535</v>
      </c>
      <c r="AD38" s="189">
        <v>42536</v>
      </c>
      <c r="AE38" s="189">
        <v>42541</v>
      </c>
      <c r="AF38" s="189">
        <v>42541</v>
      </c>
      <c r="AG38" s="189">
        <v>42542</v>
      </c>
      <c r="AH38" s="189">
        <v>42543</v>
      </c>
      <c r="AI38" s="189">
        <v>42545</v>
      </c>
      <c r="AJ38" s="190">
        <v>42546</v>
      </c>
      <c r="AK38" s="146"/>
      <c r="AL38" s="146"/>
    </row>
    <row r="39" spans="1:38" ht="16.350000000000001" hidden="1" customHeight="1" thickBot="1">
      <c r="A39" s="209">
        <v>21</v>
      </c>
      <c r="B39" s="216" t="s">
        <v>258</v>
      </c>
      <c r="C39" s="216" t="s">
        <v>165</v>
      </c>
      <c r="D39" s="216" t="s">
        <v>259</v>
      </c>
      <c r="E39" s="175">
        <v>100</v>
      </c>
      <c r="F39" s="176" t="s">
        <v>47</v>
      </c>
      <c r="G39" s="175">
        <v>100</v>
      </c>
      <c r="H39" s="176" t="s">
        <v>48</v>
      </c>
      <c r="I39" s="217">
        <v>100</v>
      </c>
      <c r="J39" s="176" t="s">
        <v>47</v>
      </c>
      <c r="K39" s="175">
        <v>100</v>
      </c>
      <c r="L39" s="153" t="s">
        <v>48</v>
      </c>
      <c r="M39" s="189">
        <v>42517</v>
      </c>
      <c r="N39" s="189">
        <v>42518</v>
      </c>
      <c r="O39" s="189">
        <v>42520</v>
      </c>
      <c r="P39" s="189">
        <v>42521</v>
      </c>
      <c r="Q39" s="189">
        <v>42522</v>
      </c>
      <c r="R39" s="189">
        <v>42523</v>
      </c>
      <c r="S39" s="189">
        <v>42523</v>
      </c>
      <c r="T39" s="189">
        <v>42523</v>
      </c>
      <c r="U39" s="189">
        <v>42527</v>
      </c>
      <c r="V39" s="196">
        <v>42528</v>
      </c>
      <c r="W39" s="189">
        <v>42533</v>
      </c>
      <c r="X39" s="189">
        <v>42534</v>
      </c>
      <c r="Y39" s="189">
        <v>42536</v>
      </c>
      <c r="Z39" s="189">
        <v>42537</v>
      </c>
      <c r="AA39" s="189">
        <v>42538</v>
      </c>
      <c r="AB39" s="189">
        <v>42539</v>
      </c>
      <c r="AC39" s="189">
        <v>42542</v>
      </c>
      <c r="AD39" s="189">
        <v>42543</v>
      </c>
      <c r="AE39" s="189">
        <v>42548</v>
      </c>
      <c r="AF39" s="189">
        <v>42548</v>
      </c>
      <c r="AG39" s="189">
        <v>42549</v>
      </c>
      <c r="AH39" s="189">
        <v>42550</v>
      </c>
      <c r="AI39" s="189">
        <v>42552</v>
      </c>
      <c r="AJ39" s="190">
        <v>42553</v>
      </c>
      <c r="AK39" s="146"/>
      <c r="AL39" s="146"/>
    </row>
    <row r="40" spans="1:38" ht="16.350000000000001" hidden="1" customHeight="1" thickBot="1">
      <c r="A40" s="5236"/>
      <c r="B40" s="5237"/>
      <c r="C40" s="5237"/>
      <c r="D40" s="5237"/>
      <c r="E40" s="5237"/>
      <c r="F40" s="5237"/>
      <c r="G40" s="5237"/>
      <c r="H40" s="5237"/>
      <c r="I40" s="5237"/>
      <c r="J40" s="5237"/>
      <c r="K40" s="5237"/>
      <c r="L40" s="5237"/>
      <c r="M40" s="5237"/>
      <c r="N40" s="5237"/>
      <c r="O40" s="5237"/>
      <c r="P40" s="5237"/>
      <c r="Q40" s="5237"/>
      <c r="R40" s="5237"/>
      <c r="S40" s="5237"/>
      <c r="T40" s="5237"/>
      <c r="U40" s="5237"/>
      <c r="V40" s="5237"/>
      <c r="W40" s="5237"/>
      <c r="X40" s="5238"/>
      <c r="Y40" s="5278" t="s">
        <v>274</v>
      </c>
      <c r="Z40" s="5279"/>
      <c r="AA40" s="5280" t="s">
        <v>367</v>
      </c>
      <c r="AB40" s="5281"/>
      <c r="AC40" s="5230"/>
      <c r="AD40" s="5231"/>
      <c r="AE40" s="5231"/>
      <c r="AF40" s="5231"/>
      <c r="AG40" s="5231"/>
      <c r="AH40" s="5231"/>
      <c r="AI40" s="5231"/>
      <c r="AJ40" s="5232"/>
      <c r="AK40" s="146"/>
      <c r="AL40" s="146"/>
    </row>
    <row r="41" spans="1:38" ht="16.350000000000001" hidden="1" customHeight="1" thickBot="1">
      <c r="A41" s="5236"/>
      <c r="B41" s="5237"/>
      <c r="C41" s="5237"/>
      <c r="D41" s="5237"/>
      <c r="E41" s="5237"/>
      <c r="F41" s="5237"/>
      <c r="G41" s="5237"/>
      <c r="H41" s="5237"/>
      <c r="I41" s="5237"/>
      <c r="J41" s="5237"/>
      <c r="K41" s="5237"/>
      <c r="L41" s="5237"/>
      <c r="M41" s="5237"/>
      <c r="N41" s="5237"/>
      <c r="O41" s="5237"/>
      <c r="P41" s="5237"/>
      <c r="Q41" s="5237"/>
      <c r="R41" s="5237"/>
      <c r="S41" s="5237"/>
      <c r="T41" s="5237"/>
      <c r="U41" s="5237"/>
      <c r="V41" s="5237"/>
      <c r="W41" s="5237"/>
      <c r="X41" s="5238"/>
      <c r="Y41" s="5193" t="s">
        <v>101</v>
      </c>
      <c r="Z41" s="5194"/>
      <c r="AA41" s="5187" t="s">
        <v>510</v>
      </c>
      <c r="AB41" s="5188"/>
      <c r="AC41" s="5233"/>
      <c r="AD41" s="5234"/>
      <c r="AE41" s="5234"/>
      <c r="AF41" s="5234"/>
      <c r="AG41" s="5234"/>
      <c r="AH41" s="5234"/>
      <c r="AI41" s="5234"/>
      <c r="AJ41" s="5235"/>
      <c r="AK41" s="146"/>
      <c r="AL41" s="146"/>
    </row>
    <row r="42" spans="1:38" ht="16.350000000000001" hidden="1" customHeight="1" thickBot="1">
      <c r="A42" s="211">
        <v>22</v>
      </c>
      <c r="B42" s="216" t="s">
        <v>197</v>
      </c>
      <c r="C42" s="216" t="s">
        <v>98</v>
      </c>
      <c r="D42" s="216" t="s">
        <v>198</v>
      </c>
      <c r="E42" s="219">
        <v>33</v>
      </c>
      <c r="F42" s="221" t="s">
        <v>47</v>
      </c>
      <c r="G42" s="219">
        <v>33</v>
      </c>
      <c r="H42" s="221" t="s">
        <v>48</v>
      </c>
      <c r="I42" s="213">
        <v>33</v>
      </c>
      <c r="J42" s="176" t="s">
        <v>47</v>
      </c>
      <c r="K42" s="213">
        <v>33</v>
      </c>
      <c r="L42" s="176" t="s">
        <v>48</v>
      </c>
      <c r="M42" s="189">
        <v>42524</v>
      </c>
      <c r="N42" s="189">
        <v>42525</v>
      </c>
      <c r="O42" s="189">
        <v>42527</v>
      </c>
      <c r="P42" s="189">
        <v>42528</v>
      </c>
      <c r="Q42" s="189">
        <v>42529</v>
      </c>
      <c r="R42" s="189">
        <v>42530</v>
      </c>
      <c r="S42" s="189">
        <v>42530</v>
      </c>
      <c r="T42" s="189">
        <v>42530</v>
      </c>
      <c r="U42" s="189">
        <v>42534</v>
      </c>
      <c r="V42" s="196">
        <v>42535</v>
      </c>
      <c r="W42" s="189">
        <v>42540</v>
      </c>
      <c r="X42" s="189">
        <v>42541</v>
      </c>
      <c r="Y42" s="251">
        <v>42543</v>
      </c>
      <c r="Z42" s="251">
        <v>42544</v>
      </c>
      <c r="AA42" s="251">
        <v>42545</v>
      </c>
      <c r="AB42" s="251">
        <v>42546</v>
      </c>
      <c r="AC42" s="189">
        <v>42549</v>
      </c>
      <c r="AD42" s="189">
        <v>42550</v>
      </c>
      <c r="AE42" s="189">
        <v>42555</v>
      </c>
      <c r="AF42" s="189">
        <v>42555</v>
      </c>
      <c r="AG42" s="189">
        <v>42556</v>
      </c>
      <c r="AH42" s="189">
        <v>42557</v>
      </c>
      <c r="AI42" s="189">
        <v>42566</v>
      </c>
      <c r="AJ42" s="190">
        <v>42560</v>
      </c>
      <c r="AK42" s="146"/>
      <c r="AL42" s="146"/>
    </row>
    <row r="43" spans="1:38" ht="16.350000000000001" hidden="1" customHeight="1" thickBot="1">
      <c r="A43" s="209">
        <v>23</v>
      </c>
      <c r="B43" s="216" t="s">
        <v>249</v>
      </c>
      <c r="C43" s="216" t="s">
        <v>147</v>
      </c>
      <c r="D43" s="216" t="s">
        <v>250</v>
      </c>
      <c r="E43" s="219">
        <v>8</v>
      </c>
      <c r="F43" s="221" t="s">
        <v>47</v>
      </c>
      <c r="G43" s="219">
        <v>8</v>
      </c>
      <c r="H43" s="221" t="s">
        <v>48</v>
      </c>
      <c r="I43" s="213">
        <v>60</v>
      </c>
      <c r="J43" s="176" t="s">
        <v>47</v>
      </c>
      <c r="K43" s="214">
        <v>60</v>
      </c>
      <c r="L43" s="170" t="s">
        <v>48</v>
      </c>
      <c r="M43" s="248">
        <v>42531</v>
      </c>
      <c r="N43" s="248">
        <v>42532</v>
      </c>
      <c r="O43" s="248">
        <v>42534</v>
      </c>
      <c r="P43" s="248">
        <v>42535</v>
      </c>
      <c r="Q43" s="248">
        <v>42536</v>
      </c>
      <c r="R43" s="248">
        <v>42537</v>
      </c>
      <c r="S43" s="248">
        <v>42537</v>
      </c>
      <c r="T43" s="248">
        <v>42537</v>
      </c>
      <c r="U43" s="248">
        <v>42541</v>
      </c>
      <c r="V43" s="249">
        <v>42542</v>
      </c>
      <c r="W43" s="248">
        <v>42547</v>
      </c>
      <c r="X43" s="248">
        <v>42548</v>
      </c>
      <c r="Y43" s="252">
        <v>42550</v>
      </c>
      <c r="Z43" s="252">
        <v>42551</v>
      </c>
      <c r="AA43" s="252">
        <v>42552</v>
      </c>
      <c r="AB43" s="252">
        <v>42553</v>
      </c>
      <c r="AC43" s="248">
        <v>42556</v>
      </c>
      <c r="AD43" s="248">
        <v>42557</v>
      </c>
      <c r="AE43" s="248">
        <v>42562</v>
      </c>
      <c r="AF43" s="248">
        <v>42562</v>
      </c>
      <c r="AG43" s="248">
        <v>42563</v>
      </c>
      <c r="AH43" s="248">
        <v>42564</v>
      </c>
      <c r="AI43" s="248">
        <v>42573</v>
      </c>
      <c r="AJ43" s="250">
        <v>42567</v>
      </c>
      <c r="AK43" s="146"/>
      <c r="AL43" s="146"/>
    </row>
    <row r="44" spans="1:38" ht="17.25" hidden="1" customHeight="1" thickBot="1">
      <c r="A44" s="5195" t="s">
        <v>127</v>
      </c>
      <c r="B44" s="5198" t="s">
        <v>0</v>
      </c>
      <c r="C44" s="147"/>
      <c r="D44" s="5201" t="s">
        <v>17</v>
      </c>
      <c r="E44" s="5204" t="s">
        <v>18</v>
      </c>
      <c r="F44" s="5205"/>
      <c r="G44" s="5205"/>
      <c r="H44" s="5205"/>
      <c r="I44" s="5205"/>
      <c r="J44" s="5205"/>
      <c r="K44" s="5205"/>
      <c r="L44" s="5206"/>
      <c r="M44" s="5173" t="s">
        <v>664</v>
      </c>
      <c r="N44" s="5174"/>
      <c r="O44" s="5173" t="s">
        <v>92</v>
      </c>
      <c r="P44" s="5174"/>
      <c r="Q44" s="5173" t="s">
        <v>93</v>
      </c>
      <c r="R44" s="5174"/>
      <c r="S44" s="5175" t="s">
        <v>93</v>
      </c>
      <c r="T44" s="5176"/>
      <c r="U44" s="5223" t="s">
        <v>279</v>
      </c>
      <c r="V44" s="5192"/>
      <c r="W44" s="5223" t="s">
        <v>665</v>
      </c>
      <c r="X44" s="5174"/>
      <c r="Y44" s="5173" t="s">
        <v>367</v>
      </c>
      <c r="Z44" s="5174"/>
      <c r="AA44" s="5175" t="s">
        <v>274</v>
      </c>
      <c r="AB44" s="5224"/>
      <c r="AC44" s="5173" t="s">
        <v>279</v>
      </c>
      <c r="AD44" s="5174"/>
      <c r="AE44" s="5173" t="s">
        <v>93</v>
      </c>
      <c r="AF44" s="5174"/>
      <c r="AG44" s="5173" t="s">
        <v>92</v>
      </c>
      <c r="AH44" s="5174"/>
      <c r="AI44" s="5173" t="s">
        <v>31</v>
      </c>
      <c r="AJ44" s="5192"/>
      <c r="AK44" s="208"/>
      <c r="AL44" s="183"/>
    </row>
    <row r="45" spans="1:38" ht="16.5" hidden="1" customHeight="1" thickBot="1">
      <c r="A45" s="5196"/>
      <c r="B45" s="5199"/>
      <c r="C45" s="148"/>
      <c r="D45" s="5202"/>
      <c r="E45" s="5207"/>
      <c r="F45" s="5208"/>
      <c r="G45" s="5208"/>
      <c r="H45" s="5208"/>
      <c r="I45" s="5208"/>
      <c r="J45" s="5208"/>
      <c r="K45" s="5208"/>
      <c r="L45" s="5209"/>
      <c r="M45" s="5181" t="s">
        <v>666</v>
      </c>
      <c r="N45" s="5182"/>
      <c r="O45" s="5181" t="s">
        <v>83</v>
      </c>
      <c r="P45" s="5182"/>
      <c r="Q45" s="5181" t="s">
        <v>100</v>
      </c>
      <c r="R45" s="5182"/>
      <c r="S45" s="5183" t="s">
        <v>103</v>
      </c>
      <c r="T45" s="5184"/>
      <c r="U45" s="5185" t="s">
        <v>667</v>
      </c>
      <c r="V45" s="5186"/>
      <c r="W45" s="5185" t="s">
        <v>255</v>
      </c>
      <c r="X45" s="5182"/>
      <c r="Y45" s="5181" t="s">
        <v>510</v>
      </c>
      <c r="Z45" s="5182"/>
      <c r="AA45" s="5225" t="s">
        <v>101</v>
      </c>
      <c r="AB45" s="5226"/>
      <c r="AC45" s="5181" t="s">
        <v>667</v>
      </c>
      <c r="AD45" s="5182"/>
      <c r="AE45" s="5183" t="s">
        <v>103</v>
      </c>
      <c r="AF45" s="5184"/>
      <c r="AG45" s="5185" t="s">
        <v>83</v>
      </c>
      <c r="AH45" s="5182"/>
      <c r="AI45" s="5181" t="s">
        <v>668</v>
      </c>
      <c r="AJ45" s="5186"/>
      <c r="AK45" s="208"/>
      <c r="AL45" s="183"/>
    </row>
    <row r="46" spans="1:38" ht="16.5" hidden="1" customHeight="1">
      <c r="A46" s="5196"/>
      <c r="B46" s="5199"/>
      <c r="C46" s="148" t="s">
        <v>94</v>
      </c>
      <c r="D46" s="5202" t="s">
        <v>35</v>
      </c>
      <c r="E46" s="5210" t="s">
        <v>49</v>
      </c>
      <c r="F46" s="5211"/>
      <c r="G46" s="5211"/>
      <c r="H46" s="5212"/>
      <c r="I46" s="5210" t="s">
        <v>19</v>
      </c>
      <c r="J46" s="5211"/>
      <c r="K46" s="5211"/>
      <c r="L46" s="5212"/>
      <c r="M46" s="235" t="s">
        <v>3</v>
      </c>
      <c r="N46" s="235" t="s">
        <v>1</v>
      </c>
      <c r="O46" s="235" t="s">
        <v>3</v>
      </c>
      <c r="P46" s="235" t="s">
        <v>1</v>
      </c>
      <c r="Q46" s="235" t="s">
        <v>3</v>
      </c>
      <c r="R46" s="235" t="s">
        <v>1</v>
      </c>
      <c r="S46" s="235" t="s">
        <v>3</v>
      </c>
      <c r="T46" s="235" t="s">
        <v>1</v>
      </c>
      <c r="U46" s="235" t="s">
        <v>3</v>
      </c>
      <c r="V46" s="236" t="s">
        <v>1</v>
      </c>
      <c r="W46" s="237" t="s">
        <v>3</v>
      </c>
      <c r="X46" s="235" t="s">
        <v>1</v>
      </c>
      <c r="Y46" s="235" t="s">
        <v>3</v>
      </c>
      <c r="Z46" s="235" t="s">
        <v>1</v>
      </c>
      <c r="AA46" s="235" t="s">
        <v>3</v>
      </c>
      <c r="AB46" s="235" t="s">
        <v>1</v>
      </c>
      <c r="AC46" s="235" t="s">
        <v>3</v>
      </c>
      <c r="AD46" s="235" t="s">
        <v>1</v>
      </c>
      <c r="AE46" s="235" t="s">
        <v>3</v>
      </c>
      <c r="AF46" s="235" t="s">
        <v>1</v>
      </c>
      <c r="AG46" s="235" t="s">
        <v>3</v>
      </c>
      <c r="AH46" s="235" t="s">
        <v>1</v>
      </c>
      <c r="AI46" s="235" t="s">
        <v>3</v>
      </c>
      <c r="AJ46" s="236" t="s">
        <v>1</v>
      </c>
      <c r="AK46" s="208"/>
      <c r="AL46" s="183"/>
    </row>
    <row r="47" spans="1:38" ht="16.350000000000001" hidden="1" customHeight="1" thickBot="1">
      <c r="A47" s="5196"/>
      <c r="B47" s="5199"/>
      <c r="C47" s="148"/>
      <c r="D47" s="5202"/>
      <c r="E47" s="5213"/>
      <c r="F47" s="5214"/>
      <c r="G47" s="5214"/>
      <c r="H47" s="5215"/>
      <c r="I47" s="5213"/>
      <c r="J47" s="5214"/>
      <c r="K47" s="5214"/>
      <c r="L47" s="5215"/>
      <c r="M47" s="238" t="s">
        <v>36</v>
      </c>
      <c r="N47" s="238" t="s">
        <v>669</v>
      </c>
      <c r="O47" s="238" t="s">
        <v>670</v>
      </c>
      <c r="P47" s="238" t="s">
        <v>42</v>
      </c>
      <c r="Q47" s="238" t="s">
        <v>37</v>
      </c>
      <c r="R47" s="238" t="s">
        <v>671</v>
      </c>
      <c r="S47" s="238" t="s">
        <v>38</v>
      </c>
      <c r="T47" s="238" t="s">
        <v>39</v>
      </c>
      <c r="U47" s="238" t="s">
        <v>40</v>
      </c>
      <c r="V47" s="239" t="s">
        <v>41</v>
      </c>
      <c r="W47" s="240" t="s">
        <v>36</v>
      </c>
      <c r="X47" s="238" t="s">
        <v>36</v>
      </c>
      <c r="Y47" s="238" t="s">
        <v>42</v>
      </c>
      <c r="Z47" s="238" t="s">
        <v>672</v>
      </c>
      <c r="AA47" s="238" t="s">
        <v>42</v>
      </c>
      <c r="AB47" s="238" t="s">
        <v>43</v>
      </c>
      <c r="AC47" s="238" t="s">
        <v>44</v>
      </c>
      <c r="AD47" s="238" t="s">
        <v>70</v>
      </c>
      <c r="AE47" s="238" t="s">
        <v>45</v>
      </c>
      <c r="AF47" s="238" t="s">
        <v>39</v>
      </c>
      <c r="AG47" s="238" t="s">
        <v>46</v>
      </c>
      <c r="AH47" s="238" t="s">
        <v>45</v>
      </c>
      <c r="AI47" s="238" t="s">
        <v>36</v>
      </c>
      <c r="AJ47" s="241" t="s">
        <v>669</v>
      </c>
      <c r="AK47" s="208"/>
      <c r="AL47" s="183"/>
    </row>
    <row r="48" spans="1:38" ht="16.350000000000001" hidden="1" customHeight="1" thickBot="1">
      <c r="A48" s="5197"/>
      <c r="B48" s="5200"/>
      <c r="C48" s="149"/>
      <c r="D48" s="5203"/>
      <c r="E48" s="5216"/>
      <c r="F48" s="5217"/>
      <c r="G48" s="5217"/>
      <c r="H48" s="5218"/>
      <c r="I48" s="5216"/>
      <c r="J48" s="5217"/>
      <c r="K48" s="5217"/>
      <c r="L48" s="5218"/>
      <c r="M48" s="242" t="s">
        <v>7</v>
      </c>
      <c r="N48" s="242" t="s">
        <v>8</v>
      </c>
      <c r="O48" s="242" t="s">
        <v>10</v>
      </c>
      <c r="P48" s="242" t="s">
        <v>14</v>
      </c>
      <c r="Q48" s="242" t="s">
        <v>11</v>
      </c>
      <c r="R48" s="242" t="s">
        <v>12</v>
      </c>
      <c r="S48" s="242" t="s">
        <v>12</v>
      </c>
      <c r="T48" s="242" t="s">
        <v>12</v>
      </c>
      <c r="U48" s="242" t="s">
        <v>10</v>
      </c>
      <c r="V48" s="243" t="s">
        <v>14</v>
      </c>
      <c r="W48" s="244" t="s">
        <v>9</v>
      </c>
      <c r="X48" s="242" t="s">
        <v>10</v>
      </c>
      <c r="Y48" s="242" t="s">
        <v>11</v>
      </c>
      <c r="Z48" s="242" t="s">
        <v>12</v>
      </c>
      <c r="AA48" s="242" t="s">
        <v>7</v>
      </c>
      <c r="AB48" s="242" t="s">
        <v>8</v>
      </c>
      <c r="AC48" s="242" t="s">
        <v>14</v>
      </c>
      <c r="AD48" s="242" t="s">
        <v>11</v>
      </c>
      <c r="AE48" s="242" t="s">
        <v>10</v>
      </c>
      <c r="AF48" s="242" t="s">
        <v>10</v>
      </c>
      <c r="AG48" s="242" t="s">
        <v>14</v>
      </c>
      <c r="AH48" s="242" t="s">
        <v>11</v>
      </c>
      <c r="AI48" s="242" t="s">
        <v>7</v>
      </c>
      <c r="AJ48" s="243" t="s">
        <v>8</v>
      </c>
      <c r="AK48" s="208"/>
      <c r="AL48" s="183"/>
    </row>
    <row r="49" spans="1:37" ht="16.350000000000001" hidden="1" customHeight="1" thickBot="1">
      <c r="A49" s="209">
        <v>24</v>
      </c>
      <c r="B49" s="215" t="s">
        <v>313</v>
      </c>
      <c r="C49" s="215" t="s">
        <v>165</v>
      </c>
      <c r="D49" s="215" t="s">
        <v>314</v>
      </c>
      <c r="E49" s="218">
        <v>63</v>
      </c>
      <c r="F49" s="220" t="s">
        <v>47</v>
      </c>
      <c r="G49" s="218">
        <v>63</v>
      </c>
      <c r="H49" s="220" t="s">
        <v>48</v>
      </c>
      <c r="I49" s="212">
        <v>63</v>
      </c>
      <c r="J49" s="152" t="s">
        <v>47</v>
      </c>
      <c r="K49" s="212">
        <v>63</v>
      </c>
      <c r="L49" s="152" t="s">
        <v>48</v>
      </c>
      <c r="M49" s="245">
        <v>42538</v>
      </c>
      <c r="N49" s="245">
        <v>42539</v>
      </c>
      <c r="O49" s="245">
        <v>42541</v>
      </c>
      <c r="P49" s="245">
        <v>42542</v>
      </c>
      <c r="Q49" s="245">
        <v>42543</v>
      </c>
      <c r="R49" s="245">
        <v>42544</v>
      </c>
      <c r="S49" s="245">
        <v>42544</v>
      </c>
      <c r="T49" s="245">
        <v>42544</v>
      </c>
      <c r="U49" s="245">
        <v>42548</v>
      </c>
      <c r="V49" s="246">
        <v>42549</v>
      </c>
      <c r="W49" s="245">
        <v>42554</v>
      </c>
      <c r="X49" s="245">
        <v>42555</v>
      </c>
      <c r="Y49" s="245">
        <v>42557</v>
      </c>
      <c r="Z49" s="245">
        <v>42558</v>
      </c>
      <c r="AA49" s="245">
        <v>42559</v>
      </c>
      <c r="AB49" s="245">
        <v>42560</v>
      </c>
      <c r="AC49" s="245">
        <v>42563</v>
      </c>
      <c r="AD49" s="245">
        <v>42564</v>
      </c>
      <c r="AE49" s="245">
        <v>42569</v>
      </c>
      <c r="AF49" s="245">
        <v>42569</v>
      </c>
      <c r="AG49" s="245">
        <v>42570</v>
      </c>
      <c r="AH49" s="245">
        <v>42571</v>
      </c>
      <c r="AI49" s="245">
        <v>42580</v>
      </c>
      <c r="AJ49" s="247">
        <v>42574</v>
      </c>
      <c r="AK49" s="146"/>
    </row>
    <row r="50" spans="1:37" ht="16.350000000000001" hidden="1" customHeight="1" thickBot="1">
      <c r="A50" s="211">
        <v>25</v>
      </c>
      <c r="B50" s="216" t="s">
        <v>226</v>
      </c>
      <c r="C50" s="216" t="s">
        <v>147</v>
      </c>
      <c r="D50" s="216" t="s">
        <v>95</v>
      </c>
      <c r="E50" s="219">
        <v>25</v>
      </c>
      <c r="F50" s="221" t="s">
        <v>47</v>
      </c>
      <c r="G50" s="219">
        <v>25</v>
      </c>
      <c r="H50" s="221" t="s">
        <v>48</v>
      </c>
      <c r="I50" s="213">
        <v>61</v>
      </c>
      <c r="J50" s="176" t="s">
        <v>47</v>
      </c>
      <c r="K50" s="213">
        <v>61</v>
      </c>
      <c r="L50" s="176" t="s">
        <v>48</v>
      </c>
      <c r="M50" s="245">
        <v>42545</v>
      </c>
      <c r="N50" s="245">
        <v>42546</v>
      </c>
      <c r="O50" s="245">
        <v>42548</v>
      </c>
      <c r="P50" s="245">
        <v>42549</v>
      </c>
      <c r="Q50" s="245">
        <v>42550</v>
      </c>
      <c r="R50" s="245">
        <v>42551</v>
      </c>
      <c r="S50" s="245">
        <v>42551</v>
      </c>
      <c r="T50" s="245">
        <v>42551</v>
      </c>
      <c r="U50" s="245">
        <v>42555</v>
      </c>
      <c r="V50" s="246">
        <v>42556</v>
      </c>
      <c r="W50" s="245">
        <v>42561</v>
      </c>
      <c r="X50" s="245">
        <v>42562</v>
      </c>
      <c r="Y50" s="245">
        <v>42564</v>
      </c>
      <c r="Z50" s="245">
        <v>42565</v>
      </c>
      <c r="AA50" s="245">
        <v>42566</v>
      </c>
      <c r="AB50" s="245">
        <v>42567</v>
      </c>
      <c r="AC50" s="245">
        <v>42570</v>
      </c>
      <c r="AD50" s="245">
        <v>42571</v>
      </c>
      <c r="AE50" s="245">
        <v>42576</v>
      </c>
      <c r="AF50" s="245">
        <v>42576</v>
      </c>
      <c r="AG50" s="245">
        <v>42577</v>
      </c>
      <c r="AH50" s="245">
        <v>42578</v>
      </c>
      <c r="AI50" s="245">
        <v>42587</v>
      </c>
      <c r="AJ50" s="247">
        <v>42581</v>
      </c>
      <c r="AK50" s="146"/>
    </row>
    <row r="51" spans="1:37" ht="16.350000000000001" hidden="1" customHeight="1" thickBot="1">
      <c r="A51" s="209">
        <v>26</v>
      </c>
      <c r="B51" s="216" t="s">
        <v>258</v>
      </c>
      <c r="C51" s="216" t="s">
        <v>165</v>
      </c>
      <c r="D51" s="216" t="s">
        <v>259</v>
      </c>
      <c r="E51" s="175">
        <v>101</v>
      </c>
      <c r="F51" s="176" t="s">
        <v>47</v>
      </c>
      <c r="G51" s="175">
        <v>101</v>
      </c>
      <c r="H51" s="176" t="s">
        <v>48</v>
      </c>
      <c r="I51" s="217">
        <v>101</v>
      </c>
      <c r="J51" s="176" t="s">
        <v>47</v>
      </c>
      <c r="K51" s="175">
        <v>101</v>
      </c>
      <c r="L51" s="153" t="s">
        <v>48</v>
      </c>
      <c r="M51" s="245">
        <v>42552</v>
      </c>
      <c r="N51" s="245">
        <v>42553</v>
      </c>
      <c r="O51" s="245">
        <v>42555</v>
      </c>
      <c r="P51" s="245">
        <v>42556</v>
      </c>
      <c r="Q51" s="245">
        <v>42557</v>
      </c>
      <c r="R51" s="245">
        <v>42558</v>
      </c>
      <c r="S51" s="245">
        <v>42558</v>
      </c>
      <c r="T51" s="245">
        <v>42558</v>
      </c>
      <c r="U51" s="245">
        <v>42562</v>
      </c>
      <c r="V51" s="246">
        <v>42563</v>
      </c>
      <c r="W51" s="245">
        <v>42568</v>
      </c>
      <c r="X51" s="245">
        <v>42569</v>
      </c>
      <c r="Y51" s="245">
        <v>42571</v>
      </c>
      <c r="Z51" s="245">
        <v>42572</v>
      </c>
      <c r="AA51" s="245">
        <v>42573</v>
      </c>
      <c r="AB51" s="245">
        <v>42574</v>
      </c>
      <c r="AC51" s="245">
        <v>42577</v>
      </c>
      <c r="AD51" s="245">
        <v>42578</v>
      </c>
      <c r="AE51" s="245">
        <v>42583</v>
      </c>
      <c r="AF51" s="245">
        <v>42583</v>
      </c>
      <c r="AG51" s="245">
        <v>42584</v>
      </c>
      <c r="AH51" s="245">
        <v>42585</v>
      </c>
      <c r="AI51" s="245">
        <v>42594</v>
      </c>
      <c r="AJ51" s="247">
        <v>42588</v>
      </c>
      <c r="AK51" s="146"/>
    </row>
    <row r="52" spans="1:37" ht="16.350000000000001" hidden="1" customHeight="1" thickBot="1">
      <c r="A52" s="211">
        <v>27</v>
      </c>
      <c r="B52" s="5227" t="s">
        <v>447</v>
      </c>
      <c r="C52" s="5228"/>
      <c r="D52" s="5228"/>
      <c r="E52" s="5228"/>
      <c r="F52" s="5228"/>
      <c r="G52" s="5228"/>
      <c r="H52" s="5228"/>
      <c r="I52" s="5228"/>
      <c r="J52" s="5228"/>
      <c r="K52" s="5228"/>
      <c r="L52" s="5228"/>
      <c r="M52" s="5229" t="s">
        <v>637</v>
      </c>
      <c r="N52" s="5229"/>
      <c r="O52" s="5229"/>
      <c r="P52" s="5229"/>
      <c r="Q52" s="5229"/>
      <c r="R52" s="5229"/>
      <c r="S52" s="5229"/>
      <c r="T52" s="5229"/>
      <c r="U52" s="5229"/>
      <c r="V52" s="5229"/>
      <c r="W52" s="5229"/>
      <c r="X52" s="5229"/>
      <c r="Y52" s="5229"/>
      <c r="Z52" s="5229"/>
      <c r="AA52" s="5229"/>
      <c r="AB52" s="5229"/>
      <c r="AC52" s="5229"/>
      <c r="AD52" s="5229"/>
      <c r="AE52" s="5229"/>
      <c r="AF52" s="5229"/>
      <c r="AG52" s="5229"/>
      <c r="AH52" s="5229"/>
      <c r="AI52" s="5229"/>
      <c r="AJ52" s="5172"/>
      <c r="AK52" s="146"/>
    </row>
    <row r="53" spans="1:37" ht="16.350000000000001" hidden="1" customHeight="1" thickBot="1">
      <c r="A53" s="211">
        <v>28</v>
      </c>
      <c r="B53" s="216" t="s">
        <v>197</v>
      </c>
      <c r="C53" s="216" t="s">
        <v>98</v>
      </c>
      <c r="D53" s="216" t="s">
        <v>198</v>
      </c>
      <c r="E53" s="219">
        <v>34</v>
      </c>
      <c r="F53" s="221" t="s">
        <v>47</v>
      </c>
      <c r="G53" s="219">
        <v>34</v>
      </c>
      <c r="H53" s="221" t="s">
        <v>48</v>
      </c>
      <c r="I53" s="213">
        <v>34</v>
      </c>
      <c r="J53" s="176" t="s">
        <v>47</v>
      </c>
      <c r="K53" s="213">
        <v>34</v>
      </c>
      <c r="L53" s="176" t="s">
        <v>48</v>
      </c>
      <c r="M53" s="245">
        <v>42566</v>
      </c>
      <c r="N53" s="245">
        <v>42567</v>
      </c>
      <c r="O53" s="245">
        <v>42569</v>
      </c>
      <c r="P53" s="245">
        <v>42570</v>
      </c>
      <c r="Q53" s="245">
        <v>42571</v>
      </c>
      <c r="R53" s="245">
        <v>42572</v>
      </c>
      <c r="S53" s="245">
        <v>42572</v>
      </c>
      <c r="T53" s="245">
        <v>42572</v>
      </c>
      <c r="U53" s="245">
        <v>42576</v>
      </c>
      <c r="V53" s="254">
        <v>42577</v>
      </c>
      <c r="W53" s="255">
        <v>42582</v>
      </c>
      <c r="X53" s="245">
        <v>42583</v>
      </c>
      <c r="Y53" s="245">
        <v>42585</v>
      </c>
      <c r="Z53" s="245">
        <v>42586</v>
      </c>
      <c r="AA53" s="245">
        <v>42587</v>
      </c>
      <c r="AB53" s="245">
        <v>42588</v>
      </c>
      <c r="AC53" s="245">
        <v>42591</v>
      </c>
      <c r="AD53" s="245">
        <v>42592</v>
      </c>
      <c r="AE53" s="245">
        <v>42597</v>
      </c>
      <c r="AF53" s="245">
        <v>42597</v>
      </c>
      <c r="AG53" s="245">
        <v>42598</v>
      </c>
      <c r="AH53" s="245">
        <v>42599</v>
      </c>
      <c r="AI53" s="245">
        <v>42601</v>
      </c>
      <c r="AJ53" s="246">
        <v>42602</v>
      </c>
      <c r="AK53" s="146"/>
    </row>
    <row r="54" spans="1:37" ht="16.350000000000001" hidden="1" customHeight="1" thickBot="1">
      <c r="A54" s="5219"/>
      <c r="B54" s="5220"/>
      <c r="C54" s="5220"/>
      <c r="D54" s="5220"/>
      <c r="E54" s="5220"/>
      <c r="F54" s="5220"/>
      <c r="G54" s="5220"/>
      <c r="H54" s="5220"/>
      <c r="I54" s="5220"/>
      <c r="J54" s="5220"/>
      <c r="K54" s="5220"/>
      <c r="L54" s="5221"/>
      <c r="M54" s="5189"/>
      <c r="N54" s="5190"/>
      <c r="O54" s="5190"/>
      <c r="P54" s="5190"/>
      <c r="Q54" s="5190"/>
      <c r="R54" s="5190"/>
      <c r="S54" s="5190"/>
      <c r="T54" s="5190"/>
      <c r="U54" s="5190"/>
      <c r="V54" s="5190"/>
      <c r="W54" s="5190"/>
      <c r="X54" s="5222"/>
      <c r="Y54" s="5193" t="s">
        <v>101</v>
      </c>
      <c r="Z54" s="5194"/>
      <c r="AA54" s="5187" t="s">
        <v>510</v>
      </c>
      <c r="AB54" s="5188"/>
      <c r="AC54" s="5189"/>
      <c r="AD54" s="5190"/>
      <c r="AE54" s="5190"/>
      <c r="AF54" s="5190"/>
      <c r="AG54" s="5190"/>
      <c r="AH54" s="5190"/>
      <c r="AI54" s="5190"/>
      <c r="AJ54" s="5191"/>
      <c r="AK54" s="146"/>
    </row>
    <row r="55" spans="1:37" ht="16.350000000000001" hidden="1" customHeight="1" thickBot="1">
      <c r="A55" s="209">
        <v>29</v>
      </c>
      <c r="B55" s="216" t="s">
        <v>249</v>
      </c>
      <c r="C55" s="216" t="s">
        <v>147</v>
      </c>
      <c r="D55" s="216" t="s">
        <v>250</v>
      </c>
      <c r="E55" s="219">
        <v>9</v>
      </c>
      <c r="F55" s="221" t="s">
        <v>47</v>
      </c>
      <c r="G55" s="219">
        <v>9</v>
      </c>
      <c r="H55" s="221" t="s">
        <v>48</v>
      </c>
      <c r="I55" s="213">
        <v>61</v>
      </c>
      <c r="J55" s="176" t="s">
        <v>47</v>
      </c>
      <c r="K55" s="214">
        <v>61</v>
      </c>
      <c r="L55" s="170" t="s">
        <v>48</v>
      </c>
      <c r="M55" s="245">
        <v>42573</v>
      </c>
      <c r="N55" s="245">
        <v>42574</v>
      </c>
      <c r="O55" s="245">
        <v>42576</v>
      </c>
      <c r="P55" s="245">
        <v>42577</v>
      </c>
      <c r="Q55" s="245">
        <v>42578</v>
      </c>
      <c r="R55" s="245">
        <v>42579</v>
      </c>
      <c r="S55" s="245">
        <v>42579</v>
      </c>
      <c r="T55" s="245">
        <v>42579</v>
      </c>
      <c r="U55" s="245">
        <v>42583</v>
      </c>
      <c r="V55" s="246">
        <v>42584</v>
      </c>
      <c r="W55" s="245">
        <v>42589</v>
      </c>
      <c r="X55" s="245">
        <v>42590</v>
      </c>
      <c r="Y55" s="245">
        <v>42592</v>
      </c>
      <c r="Z55" s="245">
        <v>42593</v>
      </c>
      <c r="AA55" s="245">
        <v>42594</v>
      </c>
      <c r="AB55" s="245">
        <v>42595</v>
      </c>
      <c r="AC55" s="245">
        <v>42598</v>
      </c>
      <c r="AD55" s="245">
        <v>42599</v>
      </c>
      <c r="AE55" s="245">
        <v>42604</v>
      </c>
      <c r="AF55" s="245">
        <v>42604</v>
      </c>
      <c r="AG55" s="245">
        <v>42605</v>
      </c>
      <c r="AH55" s="245">
        <v>42606</v>
      </c>
      <c r="AI55" s="245">
        <v>42608</v>
      </c>
      <c r="AJ55" s="247">
        <v>42609</v>
      </c>
      <c r="AK55" s="146"/>
    </row>
    <row r="56" spans="1:37" ht="16.350000000000001" hidden="1" customHeight="1" thickBot="1">
      <c r="A56" s="5195" t="s">
        <v>127</v>
      </c>
      <c r="B56" s="5198" t="s">
        <v>0</v>
      </c>
      <c r="C56" s="147"/>
      <c r="D56" s="5201" t="s">
        <v>17</v>
      </c>
      <c r="E56" s="5204" t="s">
        <v>18</v>
      </c>
      <c r="F56" s="5205"/>
      <c r="G56" s="5205"/>
      <c r="H56" s="5205"/>
      <c r="I56" s="5205"/>
      <c r="J56" s="5205"/>
      <c r="K56" s="5205"/>
      <c r="L56" s="5206"/>
      <c r="M56" s="5173" t="s">
        <v>664</v>
      </c>
      <c r="N56" s="5174"/>
      <c r="O56" s="5173" t="s">
        <v>92</v>
      </c>
      <c r="P56" s="5174"/>
      <c r="Q56" s="5173" t="s">
        <v>93</v>
      </c>
      <c r="R56" s="5174"/>
      <c r="S56" s="5175" t="s">
        <v>93</v>
      </c>
      <c r="T56" s="5176"/>
      <c r="U56" s="5223" t="s">
        <v>279</v>
      </c>
      <c r="V56" s="5192"/>
      <c r="W56" s="5223" t="s">
        <v>665</v>
      </c>
      <c r="X56" s="5174"/>
      <c r="Y56" s="5173" t="s">
        <v>367</v>
      </c>
      <c r="Z56" s="5174"/>
      <c r="AA56" s="5175" t="s">
        <v>274</v>
      </c>
      <c r="AB56" s="5224"/>
      <c r="AC56" s="5173" t="s">
        <v>279</v>
      </c>
      <c r="AD56" s="5174"/>
      <c r="AE56" s="5173" t="s">
        <v>93</v>
      </c>
      <c r="AF56" s="5174"/>
      <c r="AG56" s="5173" t="s">
        <v>92</v>
      </c>
      <c r="AH56" s="5174"/>
      <c r="AI56" s="5173" t="s">
        <v>31</v>
      </c>
      <c r="AJ56" s="5192"/>
      <c r="AK56" s="146"/>
    </row>
    <row r="57" spans="1:37" ht="16.350000000000001" hidden="1" customHeight="1" thickBot="1">
      <c r="A57" s="5196"/>
      <c r="B57" s="5199"/>
      <c r="C57" s="148"/>
      <c r="D57" s="5202"/>
      <c r="E57" s="5207"/>
      <c r="F57" s="5208"/>
      <c r="G57" s="5208"/>
      <c r="H57" s="5208"/>
      <c r="I57" s="5208"/>
      <c r="J57" s="5208"/>
      <c r="K57" s="5208"/>
      <c r="L57" s="5209"/>
      <c r="M57" s="5181" t="s">
        <v>666</v>
      </c>
      <c r="N57" s="5182"/>
      <c r="O57" s="5181" t="s">
        <v>83</v>
      </c>
      <c r="P57" s="5182"/>
      <c r="Q57" s="5181" t="s">
        <v>100</v>
      </c>
      <c r="R57" s="5182"/>
      <c r="S57" s="5183" t="s">
        <v>103</v>
      </c>
      <c r="T57" s="5184"/>
      <c r="U57" s="5185" t="s">
        <v>667</v>
      </c>
      <c r="V57" s="5186"/>
      <c r="W57" s="5185" t="s">
        <v>255</v>
      </c>
      <c r="X57" s="5182"/>
      <c r="Y57" s="5181" t="s">
        <v>510</v>
      </c>
      <c r="Z57" s="5182"/>
      <c r="AA57" s="5225" t="s">
        <v>101</v>
      </c>
      <c r="AB57" s="5226"/>
      <c r="AC57" s="5181" t="s">
        <v>667</v>
      </c>
      <c r="AD57" s="5182"/>
      <c r="AE57" s="5183" t="s">
        <v>103</v>
      </c>
      <c r="AF57" s="5184"/>
      <c r="AG57" s="5185" t="s">
        <v>83</v>
      </c>
      <c r="AH57" s="5182"/>
      <c r="AI57" s="5181" t="s">
        <v>668</v>
      </c>
      <c r="AJ57" s="5186"/>
      <c r="AK57" s="146"/>
    </row>
    <row r="58" spans="1:37" ht="16.350000000000001" hidden="1" customHeight="1" thickBot="1">
      <c r="A58" s="5196"/>
      <c r="B58" s="5199"/>
      <c r="C58" s="148" t="s">
        <v>94</v>
      </c>
      <c r="D58" s="5202" t="s">
        <v>35</v>
      </c>
      <c r="E58" s="5210" t="s">
        <v>49</v>
      </c>
      <c r="F58" s="5211"/>
      <c r="G58" s="5211"/>
      <c r="H58" s="5212"/>
      <c r="I58" s="5210" t="s">
        <v>19</v>
      </c>
      <c r="J58" s="5211"/>
      <c r="K58" s="5211"/>
      <c r="L58" s="5212"/>
      <c r="M58" s="235" t="s">
        <v>3</v>
      </c>
      <c r="N58" s="235" t="s">
        <v>1</v>
      </c>
      <c r="O58" s="235" t="s">
        <v>3</v>
      </c>
      <c r="P58" s="235" t="s">
        <v>1</v>
      </c>
      <c r="Q58" s="235" t="s">
        <v>3</v>
      </c>
      <c r="R58" s="235" t="s">
        <v>1</v>
      </c>
      <c r="S58" s="235" t="s">
        <v>3</v>
      </c>
      <c r="T58" s="235" t="s">
        <v>1</v>
      </c>
      <c r="U58" s="235" t="s">
        <v>3</v>
      </c>
      <c r="V58" s="236" t="s">
        <v>1</v>
      </c>
      <c r="W58" s="237" t="s">
        <v>3</v>
      </c>
      <c r="X58" s="235" t="s">
        <v>1</v>
      </c>
      <c r="Y58" s="235" t="s">
        <v>3</v>
      </c>
      <c r="Z58" s="235" t="s">
        <v>1</v>
      </c>
      <c r="AA58" s="235" t="s">
        <v>3</v>
      </c>
      <c r="AB58" s="235" t="s">
        <v>1</v>
      </c>
      <c r="AC58" s="235" t="s">
        <v>3</v>
      </c>
      <c r="AD58" s="235" t="s">
        <v>1</v>
      </c>
      <c r="AE58" s="235" t="s">
        <v>3</v>
      </c>
      <c r="AF58" s="235" t="s">
        <v>1</v>
      </c>
      <c r="AG58" s="235" t="s">
        <v>3</v>
      </c>
      <c r="AH58" s="235" t="s">
        <v>1</v>
      </c>
      <c r="AI58" s="235" t="s">
        <v>3</v>
      </c>
      <c r="AJ58" s="236" t="s">
        <v>1</v>
      </c>
      <c r="AK58" s="146"/>
    </row>
    <row r="59" spans="1:37" ht="16.350000000000001" hidden="1" customHeight="1" thickBot="1">
      <c r="A59" s="5196"/>
      <c r="B59" s="5199"/>
      <c r="C59" s="148"/>
      <c r="D59" s="5202"/>
      <c r="E59" s="5213"/>
      <c r="F59" s="5214"/>
      <c r="G59" s="5214"/>
      <c r="H59" s="5215"/>
      <c r="I59" s="5213"/>
      <c r="J59" s="5214"/>
      <c r="K59" s="5214"/>
      <c r="L59" s="5215"/>
      <c r="M59" s="238" t="s">
        <v>36</v>
      </c>
      <c r="N59" s="238" t="s">
        <v>669</v>
      </c>
      <c r="O59" s="238" t="s">
        <v>670</v>
      </c>
      <c r="P59" s="238" t="s">
        <v>42</v>
      </c>
      <c r="Q59" s="238" t="s">
        <v>37</v>
      </c>
      <c r="R59" s="238" t="s">
        <v>671</v>
      </c>
      <c r="S59" s="238" t="s">
        <v>38</v>
      </c>
      <c r="T59" s="238" t="s">
        <v>39</v>
      </c>
      <c r="U59" s="238" t="s">
        <v>40</v>
      </c>
      <c r="V59" s="239" t="s">
        <v>41</v>
      </c>
      <c r="W59" s="240" t="s">
        <v>36</v>
      </c>
      <c r="X59" s="238" t="s">
        <v>36</v>
      </c>
      <c r="Y59" s="238" t="s">
        <v>42</v>
      </c>
      <c r="Z59" s="238" t="s">
        <v>672</v>
      </c>
      <c r="AA59" s="238" t="s">
        <v>42</v>
      </c>
      <c r="AB59" s="238" t="s">
        <v>43</v>
      </c>
      <c r="AC59" s="238" t="s">
        <v>44</v>
      </c>
      <c r="AD59" s="238" t="s">
        <v>70</v>
      </c>
      <c r="AE59" s="238" t="s">
        <v>45</v>
      </c>
      <c r="AF59" s="238" t="s">
        <v>39</v>
      </c>
      <c r="AG59" s="238" t="s">
        <v>46</v>
      </c>
      <c r="AH59" s="238" t="s">
        <v>45</v>
      </c>
      <c r="AI59" s="238" t="s">
        <v>36</v>
      </c>
      <c r="AJ59" s="241" t="s">
        <v>669</v>
      </c>
      <c r="AK59" s="146"/>
    </row>
    <row r="60" spans="1:37" ht="16.350000000000001" hidden="1" customHeight="1" thickBot="1">
      <c r="A60" s="5197"/>
      <c r="B60" s="5200"/>
      <c r="C60" s="149"/>
      <c r="D60" s="5203"/>
      <c r="E60" s="5216"/>
      <c r="F60" s="5217"/>
      <c r="G60" s="5217"/>
      <c r="H60" s="5218"/>
      <c r="I60" s="5216"/>
      <c r="J60" s="5217"/>
      <c r="K60" s="5217"/>
      <c r="L60" s="5218"/>
      <c r="M60" s="242" t="s">
        <v>7</v>
      </c>
      <c r="N60" s="242" t="s">
        <v>8</v>
      </c>
      <c r="O60" s="242" t="s">
        <v>10</v>
      </c>
      <c r="P60" s="242" t="s">
        <v>14</v>
      </c>
      <c r="Q60" s="242" t="s">
        <v>11</v>
      </c>
      <c r="R60" s="242" t="s">
        <v>12</v>
      </c>
      <c r="S60" s="242" t="s">
        <v>12</v>
      </c>
      <c r="T60" s="242" t="s">
        <v>12</v>
      </c>
      <c r="U60" s="242" t="s">
        <v>10</v>
      </c>
      <c r="V60" s="243" t="s">
        <v>14</v>
      </c>
      <c r="W60" s="244" t="s">
        <v>9</v>
      </c>
      <c r="X60" s="242" t="s">
        <v>10</v>
      </c>
      <c r="Y60" s="242" t="s">
        <v>11</v>
      </c>
      <c r="Z60" s="242" t="s">
        <v>12</v>
      </c>
      <c r="AA60" s="242" t="s">
        <v>7</v>
      </c>
      <c r="AB60" s="242" t="s">
        <v>8</v>
      </c>
      <c r="AC60" s="242" t="s">
        <v>14</v>
      </c>
      <c r="AD60" s="242" t="s">
        <v>11</v>
      </c>
      <c r="AE60" s="242" t="s">
        <v>10</v>
      </c>
      <c r="AF60" s="242" t="s">
        <v>10</v>
      </c>
      <c r="AG60" s="242" t="s">
        <v>14</v>
      </c>
      <c r="AH60" s="242" t="s">
        <v>11</v>
      </c>
      <c r="AI60" s="242" t="s">
        <v>7</v>
      </c>
      <c r="AJ60" s="243" t="s">
        <v>8</v>
      </c>
      <c r="AK60" s="146"/>
    </row>
    <row r="61" spans="1:37" ht="16.350000000000001" hidden="1" customHeight="1" thickBot="1">
      <c r="A61" s="209">
        <v>30</v>
      </c>
      <c r="B61" s="215" t="s">
        <v>313</v>
      </c>
      <c r="C61" s="215" t="s">
        <v>165</v>
      </c>
      <c r="D61" s="215" t="s">
        <v>314</v>
      </c>
      <c r="E61" s="218">
        <v>64</v>
      </c>
      <c r="F61" s="220" t="s">
        <v>47</v>
      </c>
      <c r="G61" s="218">
        <v>64</v>
      </c>
      <c r="H61" s="220" t="s">
        <v>48</v>
      </c>
      <c r="I61" s="212">
        <v>64</v>
      </c>
      <c r="J61" s="152" t="s">
        <v>47</v>
      </c>
      <c r="K61" s="212">
        <v>64</v>
      </c>
      <c r="L61" s="152" t="s">
        <v>48</v>
      </c>
      <c r="M61" s="245">
        <v>42580</v>
      </c>
      <c r="N61" s="245">
        <v>42581</v>
      </c>
      <c r="O61" s="245">
        <v>42583</v>
      </c>
      <c r="P61" s="245">
        <v>42584</v>
      </c>
      <c r="Q61" s="245">
        <v>42585</v>
      </c>
      <c r="R61" s="245">
        <v>42586</v>
      </c>
      <c r="S61" s="245">
        <v>42586</v>
      </c>
      <c r="T61" s="245">
        <v>42586</v>
      </c>
      <c r="U61" s="245">
        <v>42590</v>
      </c>
      <c r="V61" s="246">
        <v>42591</v>
      </c>
      <c r="W61" s="245">
        <v>42596</v>
      </c>
      <c r="X61" s="245">
        <v>42597</v>
      </c>
      <c r="Y61" s="245">
        <v>42599</v>
      </c>
      <c r="Z61" s="245">
        <v>42600</v>
      </c>
      <c r="AA61" s="245">
        <v>42601</v>
      </c>
      <c r="AB61" s="245">
        <v>42602</v>
      </c>
      <c r="AC61" s="245">
        <v>42605</v>
      </c>
      <c r="AD61" s="245">
        <v>42606</v>
      </c>
      <c r="AE61" s="245">
        <v>42611</v>
      </c>
      <c r="AF61" s="245">
        <v>42611</v>
      </c>
      <c r="AG61" s="245">
        <v>42612</v>
      </c>
      <c r="AH61" s="245">
        <v>42613</v>
      </c>
      <c r="AI61" s="259">
        <v>42615</v>
      </c>
      <c r="AJ61" s="260">
        <v>42616</v>
      </c>
      <c r="AK61" s="234" t="s">
        <v>632</v>
      </c>
    </row>
    <row r="62" spans="1:37" ht="16.350000000000001" hidden="1" customHeight="1" thickBot="1">
      <c r="A62" s="211">
        <v>31</v>
      </c>
      <c r="B62" s="216" t="s">
        <v>226</v>
      </c>
      <c r="C62" s="216" t="s">
        <v>147</v>
      </c>
      <c r="D62" s="216" t="s">
        <v>95</v>
      </c>
      <c r="E62" s="219">
        <v>26</v>
      </c>
      <c r="F62" s="221" t="s">
        <v>47</v>
      </c>
      <c r="G62" s="219">
        <v>26</v>
      </c>
      <c r="H62" s="221" t="s">
        <v>48</v>
      </c>
      <c r="I62" s="213">
        <v>62</v>
      </c>
      <c r="J62" s="176" t="s">
        <v>47</v>
      </c>
      <c r="K62" s="213">
        <v>62</v>
      </c>
      <c r="L62" s="176" t="s">
        <v>48</v>
      </c>
      <c r="M62" s="245">
        <v>42587</v>
      </c>
      <c r="N62" s="245">
        <v>42588</v>
      </c>
      <c r="O62" s="245">
        <v>42590</v>
      </c>
      <c r="P62" s="245">
        <v>42591</v>
      </c>
      <c r="Q62" s="245">
        <v>42592</v>
      </c>
      <c r="R62" s="245">
        <v>42593</v>
      </c>
      <c r="S62" s="245">
        <v>42593</v>
      </c>
      <c r="T62" s="245">
        <v>42593</v>
      </c>
      <c r="U62" s="245">
        <v>42597</v>
      </c>
      <c r="V62" s="246">
        <v>42598</v>
      </c>
      <c r="W62" s="245">
        <v>42603</v>
      </c>
      <c r="X62" s="245">
        <v>42604</v>
      </c>
      <c r="Y62" s="245">
        <v>42606</v>
      </c>
      <c r="Z62" s="245">
        <v>42607</v>
      </c>
      <c r="AA62" s="245">
        <v>42608</v>
      </c>
      <c r="AB62" s="245">
        <v>42609</v>
      </c>
      <c r="AC62" s="245">
        <v>42612</v>
      </c>
      <c r="AD62" s="245">
        <v>42613</v>
      </c>
      <c r="AE62" s="5171" t="s">
        <v>193</v>
      </c>
      <c r="AF62" s="5274"/>
      <c r="AG62" s="245">
        <v>42619</v>
      </c>
      <c r="AH62" s="245">
        <v>42620</v>
      </c>
      <c r="AI62" s="245">
        <v>42622</v>
      </c>
      <c r="AJ62" s="247">
        <v>42623</v>
      </c>
      <c r="AK62" s="146"/>
    </row>
    <row r="63" spans="1:37" ht="16.350000000000001" hidden="1" customHeight="1" thickBot="1">
      <c r="A63" s="209">
        <v>32</v>
      </c>
      <c r="B63" s="216" t="s">
        <v>258</v>
      </c>
      <c r="C63" s="216" t="s">
        <v>165</v>
      </c>
      <c r="D63" s="216" t="s">
        <v>259</v>
      </c>
      <c r="E63" s="175">
        <v>102</v>
      </c>
      <c r="F63" s="176" t="s">
        <v>47</v>
      </c>
      <c r="G63" s="175">
        <v>102</v>
      </c>
      <c r="H63" s="176" t="s">
        <v>48</v>
      </c>
      <c r="I63" s="217">
        <v>102</v>
      </c>
      <c r="J63" s="176" t="s">
        <v>47</v>
      </c>
      <c r="K63" s="175">
        <v>102</v>
      </c>
      <c r="L63" s="153" t="s">
        <v>48</v>
      </c>
      <c r="M63" s="245">
        <v>42594</v>
      </c>
      <c r="N63" s="245">
        <v>42595</v>
      </c>
      <c r="O63" s="245">
        <v>42597</v>
      </c>
      <c r="P63" s="245">
        <v>42598</v>
      </c>
      <c r="Q63" s="245">
        <v>42599</v>
      </c>
      <c r="R63" s="245">
        <v>42600</v>
      </c>
      <c r="S63" s="245">
        <v>42600</v>
      </c>
      <c r="T63" s="245">
        <v>42600</v>
      </c>
      <c r="U63" s="245">
        <v>42604</v>
      </c>
      <c r="V63" s="246">
        <v>42605</v>
      </c>
      <c r="W63" s="245">
        <v>42610</v>
      </c>
      <c r="X63" s="245">
        <v>42611</v>
      </c>
      <c r="Y63" s="245">
        <v>42613</v>
      </c>
      <c r="Z63" s="245">
        <v>42614</v>
      </c>
      <c r="AA63" s="245">
        <v>42615</v>
      </c>
      <c r="AB63" s="245">
        <v>42616</v>
      </c>
      <c r="AC63" s="245">
        <v>42619</v>
      </c>
      <c r="AD63" s="245">
        <v>42620</v>
      </c>
      <c r="AE63" s="245">
        <v>42625</v>
      </c>
      <c r="AF63" s="245">
        <v>42625</v>
      </c>
      <c r="AG63" s="245">
        <v>42626</v>
      </c>
      <c r="AH63" s="245">
        <v>42627</v>
      </c>
      <c r="AI63" s="245">
        <v>42629</v>
      </c>
      <c r="AJ63" s="247">
        <v>42630</v>
      </c>
      <c r="AK63" s="146"/>
    </row>
    <row r="64" spans="1:37" ht="16.350000000000001" hidden="1" customHeight="1" thickBot="1">
      <c r="A64" s="211">
        <v>33</v>
      </c>
      <c r="B64" s="216" t="s">
        <v>197</v>
      </c>
      <c r="C64" s="216" t="s">
        <v>98</v>
      </c>
      <c r="D64" s="216" t="s">
        <v>198</v>
      </c>
      <c r="E64" s="219">
        <v>35</v>
      </c>
      <c r="F64" s="221" t="s">
        <v>47</v>
      </c>
      <c r="G64" s="219">
        <v>35</v>
      </c>
      <c r="H64" s="221" t="s">
        <v>48</v>
      </c>
      <c r="I64" s="213">
        <v>35</v>
      </c>
      <c r="J64" s="176" t="s">
        <v>47</v>
      </c>
      <c r="K64" s="213">
        <v>35</v>
      </c>
      <c r="L64" s="176" t="s">
        <v>48</v>
      </c>
      <c r="M64" s="245">
        <v>42601</v>
      </c>
      <c r="N64" s="245">
        <v>42602</v>
      </c>
      <c r="O64" s="245">
        <v>42604</v>
      </c>
      <c r="P64" s="245">
        <v>42605</v>
      </c>
      <c r="Q64" s="245">
        <v>42606</v>
      </c>
      <c r="R64" s="245">
        <v>42607</v>
      </c>
      <c r="S64" s="245">
        <v>42607</v>
      </c>
      <c r="T64" s="245">
        <v>42607</v>
      </c>
      <c r="U64" s="5171" t="s">
        <v>193</v>
      </c>
      <c r="V64" s="5172"/>
      <c r="W64" s="245">
        <v>42617</v>
      </c>
      <c r="X64" s="245">
        <v>42618</v>
      </c>
      <c r="Y64" s="245">
        <v>42620</v>
      </c>
      <c r="Z64" s="245">
        <v>42621</v>
      </c>
      <c r="AA64" s="245">
        <v>42622</v>
      </c>
      <c r="AB64" s="245">
        <v>42623</v>
      </c>
      <c r="AC64" s="245">
        <v>42626</v>
      </c>
      <c r="AD64" s="245">
        <v>42627</v>
      </c>
      <c r="AE64" s="245">
        <v>42632</v>
      </c>
      <c r="AF64" s="245">
        <v>42632</v>
      </c>
      <c r="AG64" s="245">
        <v>42633</v>
      </c>
      <c r="AH64" s="245">
        <v>42634</v>
      </c>
      <c r="AI64" s="245">
        <v>42636</v>
      </c>
      <c r="AJ64" s="247">
        <v>42637</v>
      </c>
      <c r="AK64" s="146"/>
    </row>
    <row r="65" spans="1:38" ht="16.350000000000001" hidden="1" customHeight="1" thickBot="1">
      <c r="A65" s="209">
        <v>34</v>
      </c>
      <c r="B65" s="216" t="s">
        <v>249</v>
      </c>
      <c r="C65" s="216" t="s">
        <v>147</v>
      </c>
      <c r="D65" s="216" t="s">
        <v>250</v>
      </c>
      <c r="E65" s="219">
        <v>10</v>
      </c>
      <c r="F65" s="221" t="s">
        <v>47</v>
      </c>
      <c r="G65" s="219">
        <v>10</v>
      </c>
      <c r="H65" s="221" t="s">
        <v>48</v>
      </c>
      <c r="I65" s="213">
        <v>62</v>
      </c>
      <c r="J65" s="176" t="s">
        <v>47</v>
      </c>
      <c r="K65" s="214">
        <v>62</v>
      </c>
      <c r="L65" s="170" t="s">
        <v>48</v>
      </c>
      <c r="M65" s="245">
        <v>42608</v>
      </c>
      <c r="N65" s="245">
        <v>42609</v>
      </c>
      <c r="O65" s="245">
        <v>42611</v>
      </c>
      <c r="P65" s="245">
        <v>42612</v>
      </c>
      <c r="Q65" s="245">
        <v>42613</v>
      </c>
      <c r="R65" s="245">
        <v>42614</v>
      </c>
      <c r="S65" s="245">
        <v>42614</v>
      </c>
      <c r="T65" s="245">
        <v>42614</v>
      </c>
      <c r="U65" s="245">
        <v>42618</v>
      </c>
      <c r="V65" s="246">
        <v>42619</v>
      </c>
      <c r="W65" s="245">
        <v>42624</v>
      </c>
      <c r="X65" s="245">
        <v>42625</v>
      </c>
      <c r="Y65" s="245">
        <v>42627</v>
      </c>
      <c r="Z65" s="245">
        <v>42628</v>
      </c>
      <c r="AA65" s="245">
        <v>42629</v>
      </c>
      <c r="AB65" s="245">
        <v>42630</v>
      </c>
      <c r="AC65" s="245">
        <v>42633</v>
      </c>
      <c r="AD65" s="245">
        <v>42634</v>
      </c>
      <c r="AE65" s="245">
        <v>42639</v>
      </c>
      <c r="AF65" s="245">
        <v>42639</v>
      </c>
      <c r="AG65" s="245">
        <v>42640</v>
      </c>
      <c r="AH65" s="245">
        <v>42641</v>
      </c>
      <c r="AI65" s="245">
        <v>42643</v>
      </c>
      <c r="AJ65" s="247">
        <v>42644</v>
      </c>
      <c r="AK65" s="146"/>
      <c r="AL65" s="146"/>
    </row>
    <row r="66" spans="1:38" ht="16.350000000000001" hidden="1" customHeight="1" thickBot="1">
      <c r="A66" s="209">
        <v>35</v>
      </c>
      <c r="B66" s="215" t="s">
        <v>490</v>
      </c>
      <c r="C66" s="215" t="s">
        <v>165</v>
      </c>
      <c r="D66" s="215" t="s">
        <v>491</v>
      </c>
      <c r="E66" s="218">
        <v>62</v>
      </c>
      <c r="F66" s="220" t="s">
        <v>47</v>
      </c>
      <c r="G66" s="218">
        <v>62</v>
      </c>
      <c r="H66" s="220" t="s">
        <v>48</v>
      </c>
      <c r="I66" s="212">
        <v>129</v>
      </c>
      <c r="J66" s="152" t="s">
        <v>47</v>
      </c>
      <c r="K66" s="212">
        <v>129</v>
      </c>
      <c r="L66" s="152" t="s">
        <v>48</v>
      </c>
      <c r="M66" s="245">
        <v>42615</v>
      </c>
      <c r="N66" s="245">
        <v>42616</v>
      </c>
      <c r="O66" s="245">
        <v>42618</v>
      </c>
      <c r="P66" s="245">
        <v>42619</v>
      </c>
      <c r="Q66" s="245">
        <v>42620</v>
      </c>
      <c r="R66" s="245">
        <v>42621</v>
      </c>
      <c r="S66" s="245">
        <v>42621</v>
      </c>
      <c r="T66" s="245">
        <v>42621</v>
      </c>
      <c r="U66" s="245">
        <v>42625</v>
      </c>
      <c r="V66" s="246">
        <v>42626</v>
      </c>
      <c r="W66" s="245">
        <v>42631</v>
      </c>
      <c r="X66" s="245">
        <v>42632</v>
      </c>
      <c r="Y66" s="245">
        <v>42634</v>
      </c>
      <c r="Z66" s="245">
        <v>42635</v>
      </c>
      <c r="AA66" s="245">
        <v>42636</v>
      </c>
      <c r="AB66" s="245">
        <v>42637</v>
      </c>
      <c r="AC66" s="245">
        <v>42640</v>
      </c>
      <c r="AD66" s="245">
        <v>42641</v>
      </c>
      <c r="AE66" s="245">
        <v>42646</v>
      </c>
      <c r="AF66" s="245">
        <v>42646</v>
      </c>
      <c r="AG66" s="245">
        <v>42647</v>
      </c>
      <c r="AH66" s="245">
        <v>42648</v>
      </c>
      <c r="AI66" s="245">
        <v>42650</v>
      </c>
      <c r="AJ66" s="247">
        <v>42651</v>
      </c>
      <c r="AK66" s="234" t="s">
        <v>638</v>
      </c>
      <c r="AL66" s="146"/>
    </row>
    <row r="67" spans="1:38" ht="16.350000000000001" hidden="1" customHeight="1" thickBot="1">
      <c r="A67" s="211">
        <v>36</v>
      </c>
      <c r="B67" s="216" t="s">
        <v>226</v>
      </c>
      <c r="C67" s="216" t="s">
        <v>147</v>
      </c>
      <c r="D67" s="216" t="s">
        <v>95</v>
      </c>
      <c r="E67" s="219">
        <v>27</v>
      </c>
      <c r="F67" s="221" t="s">
        <v>47</v>
      </c>
      <c r="G67" s="219">
        <v>27</v>
      </c>
      <c r="H67" s="221" t="s">
        <v>48</v>
      </c>
      <c r="I67" s="213">
        <v>63</v>
      </c>
      <c r="J67" s="176" t="s">
        <v>47</v>
      </c>
      <c r="K67" s="213">
        <v>63</v>
      </c>
      <c r="L67" s="176" t="s">
        <v>48</v>
      </c>
      <c r="M67" s="245">
        <v>42622</v>
      </c>
      <c r="N67" s="245">
        <v>42623</v>
      </c>
      <c r="O67" s="245">
        <v>42625</v>
      </c>
      <c r="P67" s="245">
        <v>42626</v>
      </c>
      <c r="Q67" s="245">
        <v>42627</v>
      </c>
      <c r="R67" s="245">
        <v>42628</v>
      </c>
      <c r="S67" s="245">
        <v>42628</v>
      </c>
      <c r="T67" s="245">
        <v>42628</v>
      </c>
      <c r="U67" s="245">
        <v>42632</v>
      </c>
      <c r="V67" s="246">
        <v>42633</v>
      </c>
      <c r="W67" s="245">
        <v>42638</v>
      </c>
      <c r="X67" s="245">
        <v>42639</v>
      </c>
      <c r="Y67" s="245">
        <v>42641</v>
      </c>
      <c r="Z67" s="245">
        <v>42642</v>
      </c>
      <c r="AA67" s="245">
        <v>42643</v>
      </c>
      <c r="AB67" s="245">
        <v>42644</v>
      </c>
      <c r="AC67" s="245">
        <v>42647</v>
      </c>
      <c r="AD67" s="245">
        <v>42648</v>
      </c>
      <c r="AE67" s="245">
        <v>42653</v>
      </c>
      <c r="AF67" s="245">
        <v>42653</v>
      </c>
      <c r="AG67" s="245">
        <v>42654</v>
      </c>
      <c r="AH67" s="245">
        <v>42655</v>
      </c>
      <c r="AI67" s="245">
        <v>42657</v>
      </c>
      <c r="AJ67" s="247">
        <v>42658</v>
      </c>
      <c r="AK67" s="146"/>
      <c r="AL67" s="146"/>
    </row>
    <row r="68" spans="1:38" ht="17.25" hidden="1" thickBot="1">
      <c r="A68" s="5195" t="s">
        <v>127</v>
      </c>
      <c r="B68" s="5198" t="s">
        <v>0</v>
      </c>
      <c r="C68" s="147"/>
      <c r="D68" s="5201" t="s">
        <v>17</v>
      </c>
      <c r="E68" s="5204" t="s">
        <v>18</v>
      </c>
      <c r="F68" s="5205"/>
      <c r="G68" s="5205"/>
      <c r="H68" s="5205"/>
      <c r="I68" s="5205"/>
      <c r="J68" s="5205"/>
      <c r="K68" s="5205"/>
      <c r="L68" s="5206"/>
      <c r="M68" s="5173" t="s">
        <v>664</v>
      </c>
      <c r="N68" s="5174"/>
      <c r="O68" s="5173" t="s">
        <v>92</v>
      </c>
      <c r="P68" s="5174"/>
      <c r="Q68" s="5173" t="s">
        <v>93</v>
      </c>
      <c r="R68" s="5174"/>
      <c r="S68" s="5175" t="s">
        <v>93</v>
      </c>
      <c r="T68" s="5176"/>
      <c r="U68" s="5223" t="s">
        <v>279</v>
      </c>
      <c r="V68" s="5192"/>
      <c r="W68" s="5223" t="s">
        <v>665</v>
      </c>
      <c r="X68" s="5174"/>
      <c r="Y68" s="5173" t="s">
        <v>367</v>
      </c>
      <c r="Z68" s="5174"/>
      <c r="AA68" s="5173" t="s">
        <v>279</v>
      </c>
      <c r="AB68" s="5174"/>
      <c r="AC68" s="5173" t="s">
        <v>93</v>
      </c>
      <c r="AD68" s="5174"/>
      <c r="AE68" s="5173" t="s">
        <v>92</v>
      </c>
      <c r="AF68" s="5174"/>
      <c r="AG68" s="5173" t="s">
        <v>31</v>
      </c>
      <c r="AH68" s="5192"/>
      <c r="AI68" s="146"/>
      <c r="AJ68" s="146"/>
      <c r="AK68" s="150"/>
      <c r="AL68" s="150"/>
    </row>
    <row r="69" spans="1:38" hidden="1">
      <c r="A69" s="5196"/>
      <c r="B69" s="5199"/>
      <c r="C69" s="148"/>
      <c r="D69" s="5202"/>
      <c r="E69" s="5207"/>
      <c r="F69" s="5208"/>
      <c r="G69" s="5208"/>
      <c r="H69" s="5208"/>
      <c r="I69" s="5208"/>
      <c r="J69" s="5208"/>
      <c r="K69" s="5208"/>
      <c r="L69" s="5209"/>
      <c r="M69" s="5181" t="s">
        <v>666</v>
      </c>
      <c r="N69" s="5182"/>
      <c r="O69" s="5181" t="s">
        <v>83</v>
      </c>
      <c r="P69" s="5182"/>
      <c r="Q69" s="5181" t="s">
        <v>100</v>
      </c>
      <c r="R69" s="5182"/>
      <c r="S69" s="5183" t="s">
        <v>103</v>
      </c>
      <c r="T69" s="5184"/>
      <c r="U69" s="5185" t="s">
        <v>667</v>
      </c>
      <c r="V69" s="5186"/>
      <c r="W69" s="5185" t="s">
        <v>255</v>
      </c>
      <c r="X69" s="5182"/>
      <c r="Y69" s="5181" t="s">
        <v>510</v>
      </c>
      <c r="Z69" s="5182"/>
      <c r="AA69" s="5181" t="s">
        <v>667</v>
      </c>
      <c r="AB69" s="5182"/>
      <c r="AC69" s="5183" t="s">
        <v>103</v>
      </c>
      <c r="AD69" s="5184"/>
      <c r="AE69" s="5185" t="s">
        <v>83</v>
      </c>
      <c r="AF69" s="5186"/>
      <c r="AG69" s="5185" t="s">
        <v>668</v>
      </c>
      <c r="AH69" s="5186"/>
      <c r="AI69" s="146"/>
      <c r="AJ69" s="146"/>
      <c r="AK69" s="150"/>
      <c r="AL69" s="150"/>
    </row>
    <row r="70" spans="1:38" hidden="1">
      <c r="A70" s="5196"/>
      <c r="B70" s="5199"/>
      <c r="C70" s="148" t="s">
        <v>94</v>
      </c>
      <c r="D70" s="5202" t="s">
        <v>35</v>
      </c>
      <c r="E70" s="5210" t="s">
        <v>49</v>
      </c>
      <c r="F70" s="5211"/>
      <c r="G70" s="5211"/>
      <c r="H70" s="5212"/>
      <c r="I70" s="5210" t="s">
        <v>19</v>
      </c>
      <c r="J70" s="5211"/>
      <c r="K70" s="5211"/>
      <c r="L70" s="5212"/>
      <c r="M70" s="235" t="s">
        <v>3</v>
      </c>
      <c r="N70" s="235" t="s">
        <v>1</v>
      </c>
      <c r="O70" s="235" t="s">
        <v>3</v>
      </c>
      <c r="P70" s="235" t="s">
        <v>1</v>
      </c>
      <c r="Q70" s="235" t="s">
        <v>3</v>
      </c>
      <c r="R70" s="235" t="s">
        <v>1</v>
      </c>
      <c r="S70" s="235" t="s">
        <v>3</v>
      </c>
      <c r="T70" s="235" t="s">
        <v>1</v>
      </c>
      <c r="U70" s="235" t="s">
        <v>3</v>
      </c>
      <c r="V70" s="236" t="s">
        <v>1</v>
      </c>
      <c r="W70" s="237" t="s">
        <v>3</v>
      </c>
      <c r="X70" s="235" t="s">
        <v>1</v>
      </c>
      <c r="Y70" s="235" t="s">
        <v>3</v>
      </c>
      <c r="Z70" s="235" t="s">
        <v>1</v>
      </c>
      <c r="AA70" s="235" t="s">
        <v>3</v>
      </c>
      <c r="AB70" s="235" t="s">
        <v>1</v>
      </c>
      <c r="AC70" s="235" t="s">
        <v>3</v>
      </c>
      <c r="AD70" s="235" t="s">
        <v>1</v>
      </c>
      <c r="AE70" s="235" t="s">
        <v>3</v>
      </c>
      <c r="AF70" s="235" t="s">
        <v>1</v>
      </c>
      <c r="AG70" s="235" t="s">
        <v>3</v>
      </c>
      <c r="AH70" s="236" t="s">
        <v>1</v>
      </c>
      <c r="AI70" s="146"/>
      <c r="AJ70" s="146"/>
      <c r="AK70" s="150"/>
      <c r="AL70" s="150"/>
    </row>
    <row r="71" spans="1:38" hidden="1">
      <c r="A71" s="5196"/>
      <c r="B71" s="5199"/>
      <c r="C71" s="148"/>
      <c r="D71" s="5202"/>
      <c r="E71" s="5213"/>
      <c r="F71" s="5214"/>
      <c r="G71" s="5214"/>
      <c r="H71" s="5215"/>
      <c r="I71" s="5213"/>
      <c r="J71" s="5214"/>
      <c r="K71" s="5214"/>
      <c r="L71" s="5215"/>
      <c r="M71" s="261" t="s">
        <v>217</v>
      </c>
      <c r="N71" s="261">
        <v>1800</v>
      </c>
      <c r="O71" s="261" t="s">
        <v>209</v>
      </c>
      <c r="P71" s="261" t="s">
        <v>221</v>
      </c>
      <c r="Q71" s="261" t="s">
        <v>163</v>
      </c>
      <c r="R71" s="261" t="s">
        <v>164</v>
      </c>
      <c r="S71" s="261" t="s">
        <v>60</v>
      </c>
      <c r="T71" s="261" t="s">
        <v>34</v>
      </c>
      <c r="U71" s="261" t="s">
        <v>86</v>
      </c>
      <c r="V71" s="261" t="s">
        <v>79</v>
      </c>
      <c r="W71" s="261" t="s">
        <v>217</v>
      </c>
      <c r="X71" s="261" t="s">
        <v>217</v>
      </c>
      <c r="Y71" s="261" t="s">
        <v>221</v>
      </c>
      <c r="Z71" s="261" t="s">
        <v>59</v>
      </c>
      <c r="AA71" s="261" t="s">
        <v>16</v>
      </c>
      <c r="AB71" s="261" t="s">
        <v>78</v>
      </c>
      <c r="AC71" s="261" t="s">
        <v>63</v>
      </c>
      <c r="AD71" s="261" t="s">
        <v>34</v>
      </c>
      <c r="AE71" s="261" t="s">
        <v>77</v>
      </c>
      <c r="AF71" s="261" t="s">
        <v>63</v>
      </c>
      <c r="AG71" s="261" t="s">
        <v>217</v>
      </c>
      <c r="AH71" s="262" t="s">
        <v>76</v>
      </c>
      <c r="AI71" s="146"/>
      <c r="AJ71" s="146"/>
      <c r="AK71" s="150"/>
      <c r="AL71" s="150"/>
    </row>
    <row r="72" spans="1:38" ht="17.25" hidden="1" thickBot="1">
      <c r="A72" s="5197"/>
      <c r="B72" s="5200"/>
      <c r="C72" s="149"/>
      <c r="D72" s="5203"/>
      <c r="E72" s="5216"/>
      <c r="F72" s="5217"/>
      <c r="G72" s="5217"/>
      <c r="H72" s="5218"/>
      <c r="I72" s="5216"/>
      <c r="J72" s="5217"/>
      <c r="K72" s="5217"/>
      <c r="L72" s="5218"/>
      <c r="M72" s="242" t="s">
        <v>7</v>
      </c>
      <c r="N72" s="242" t="s">
        <v>8</v>
      </c>
      <c r="O72" s="242" t="s">
        <v>10</v>
      </c>
      <c r="P72" s="242" t="s">
        <v>14</v>
      </c>
      <c r="Q72" s="242" t="s">
        <v>11</v>
      </c>
      <c r="R72" s="242" t="s">
        <v>12</v>
      </c>
      <c r="S72" s="242" t="s">
        <v>12</v>
      </c>
      <c r="T72" s="242" t="s">
        <v>12</v>
      </c>
      <c r="U72" s="242" t="s">
        <v>10</v>
      </c>
      <c r="V72" s="243" t="s">
        <v>14</v>
      </c>
      <c r="W72" s="244" t="s">
        <v>9</v>
      </c>
      <c r="X72" s="242" t="s">
        <v>10</v>
      </c>
      <c r="Y72" s="242" t="s">
        <v>11</v>
      </c>
      <c r="Z72" s="242" t="s">
        <v>12</v>
      </c>
      <c r="AA72" s="242" t="s">
        <v>14</v>
      </c>
      <c r="AB72" s="242" t="s">
        <v>11</v>
      </c>
      <c r="AC72" s="242" t="s">
        <v>10</v>
      </c>
      <c r="AD72" s="242" t="s">
        <v>10</v>
      </c>
      <c r="AE72" s="242" t="s">
        <v>14</v>
      </c>
      <c r="AF72" s="242" t="s">
        <v>11</v>
      </c>
      <c r="AG72" s="242" t="s">
        <v>7</v>
      </c>
      <c r="AH72" s="243" t="s">
        <v>8</v>
      </c>
      <c r="AI72" s="146"/>
      <c r="AJ72" s="146"/>
      <c r="AK72" s="150"/>
      <c r="AL72" s="150"/>
    </row>
    <row r="73" spans="1:38" ht="16.350000000000001" hidden="1" customHeight="1" thickBot="1">
      <c r="A73" s="209">
        <v>37</v>
      </c>
      <c r="B73" s="216" t="s">
        <v>258</v>
      </c>
      <c r="C73" s="216" t="s">
        <v>165</v>
      </c>
      <c r="D73" s="216" t="s">
        <v>259</v>
      </c>
      <c r="E73" s="175">
        <v>103</v>
      </c>
      <c r="F73" s="176" t="s">
        <v>47</v>
      </c>
      <c r="G73" s="175">
        <v>103</v>
      </c>
      <c r="H73" s="176" t="s">
        <v>48</v>
      </c>
      <c r="I73" s="217">
        <v>103</v>
      </c>
      <c r="J73" s="176" t="s">
        <v>47</v>
      </c>
      <c r="K73" s="175">
        <v>103</v>
      </c>
      <c r="L73" s="153" t="s">
        <v>48</v>
      </c>
      <c r="M73" s="245">
        <v>42629</v>
      </c>
      <c r="N73" s="245">
        <v>42630</v>
      </c>
      <c r="O73" s="245">
        <v>42632</v>
      </c>
      <c r="P73" s="245">
        <v>42633</v>
      </c>
      <c r="Q73" s="245">
        <v>42634</v>
      </c>
      <c r="R73" s="245">
        <v>42635</v>
      </c>
      <c r="S73" s="245">
        <v>42635</v>
      </c>
      <c r="T73" s="245">
        <v>42635</v>
      </c>
      <c r="U73" s="245">
        <v>42639</v>
      </c>
      <c r="V73" s="246">
        <v>42640</v>
      </c>
      <c r="W73" s="245">
        <v>42645</v>
      </c>
      <c r="X73" s="245">
        <v>42646</v>
      </c>
      <c r="Y73" s="245">
        <v>42648</v>
      </c>
      <c r="Z73" s="245">
        <v>42649</v>
      </c>
      <c r="AA73" s="245">
        <v>42654</v>
      </c>
      <c r="AB73" s="245">
        <v>42655</v>
      </c>
      <c r="AC73" s="245">
        <v>42660</v>
      </c>
      <c r="AD73" s="245">
        <v>42660</v>
      </c>
      <c r="AE73" s="245">
        <v>42661</v>
      </c>
      <c r="AF73" s="245">
        <v>42662</v>
      </c>
      <c r="AG73" s="245">
        <v>42664</v>
      </c>
      <c r="AH73" s="247">
        <v>42665</v>
      </c>
      <c r="AI73" s="234" t="s">
        <v>639</v>
      </c>
      <c r="AJ73" s="146"/>
      <c r="AK73" s="150"/>
      <c r="AL73" s="150"/>
    </row>
    <row r="74" spans="1:38" ht="16.350000000000001" hidden="1" customHeight="1" thickBot="1">
      <c r="A74" s="211">
        <v>38</v>
      </c>
      <c r="B74" s="216" t="s">
        <v>197</v>
      </c>
      <c r="C74" s="216" t="s">
        <v>98</v>
      </c>
      <c r="D74" s="216" t="s">
        <v>198</v>
      </c>
      <c r="E74" s="219">
        <v>36</v>
      </c>
      <c r="F74" s="221" t="s">
        <v>47</v>
      </c>
      <c r="G74" s="219">
        <v>36</v>
      </c>
      <c r="H74" s="221" t="s">
        <v>48</v>
      </c>
      <c r="I74" s="213">
        <v>36</v>
      </c>
      <c r="J74" s="176" t="s">
        <v>47</v>
      </c>
      <c r="K74" s="213">
        <v>36</v>
      </c>
      <c r="L74" s="176" t="s">
        <v>48</v>
      </c>
      <c r="M74" s="245">
        <v>42636</v>
      </c>
      <c r="N74" s="245">
        <v>42637</v>
      </c>
      <c r="O74" s="245">
        <v>42639</v>
      </c>
      <c r="P74" s="245">
        <v>42640</v>
      </c>
      <c r="Q74" s="245">
        <v>42641</v>
      </c>
      <c r="R74" s="245">
        <v>42642</v>
      </c>
      <c r="S74" s="245">
        <v>42642</v>
      </c>
      <c r="T74" s="245">
        <v>42642</v>
      </c>
      <c r="U74" s="245">
        <v>42646</v>
      </c>
      <c r="V74" s="246">
        <v>42647</v>
      </c>
      <c r="W74" s="245">
        <v>42652</v>
      </c>
      <c r="X74" s="245">
        <v>42653</v>
      </c>
      <c r="Y74" s="245">
        <v>42655</v>
      </c>
      <c r="Z74" s="245">
        <v>42656</v>
      </c>
      <c r="AA74" s="245">
        <v>42661</v>
      </c>
      <c r="AB74" s="245">
        <v>42662</v>
      </c>
      <c r="AC74" s="245">
        <v>42667</v>
      </c>
      <c r="AD74" s="245">
        <v>42667</v>
      </c>
      <c r="AE74" s="245">
        <v>42668</v>
      </c>
      <c r="AF74" s="245">
        <v>42669</v>
      </c>
      <c r="AG74" s="245">
        <v>42671</v>
      </c>
      <c r="AH74" s="247">
        <v>42672</v>
      </c>
      <c r="AI74" s="146"/>
      <c r="AJ74" s="146"/>
      <c r="AK74" s="150"/>
      <c r="AL74" s="150"/>
    </row>
    <row r="75" spans="1:38" ht="16.350000000000001" hidden="1" customHeight="1" thickBot="1">
      <c r="A75" s="209">
        <v>39</v>
      </c>
      <c r="B75" s="216" t="s">
        <v>249</v>
      </c>
      <c r="C75" s="216" t="s">
        <v>147</v>
      </c>
      <c r="D75" s="216" t="s">
        <v>250</v>
      </c>
      <c r="E75" s="219">
        <v>11</v>
      </c>
      <c r="F75" s="221" t="s">
        <v>47</v>
      </c>
      <c r="G75" s="219">
        <v>11</v>
      </c>
      <c r="H75" s="221" t="s">
        <v>48</v>
      </c>
      <c r="I75" s="213">
        <v>63</v>
      </c>
      <c r="J75" s="176" t="s">
        <v>47</v>
      </c>
      <c r="K75" s="214">
        <v>63</v>
      </c>
      <c r="L75" s="170" t="s">
        <v>48</v>
      </c>
      <c r="M75" s="245">
        <v>42643</v>
      </c>
      <c r="N75" s="245">
        <v>42644</v>
      </c>
      <c r="O75" s="245">
        <v>42646</v>
      </c>
      <c r="P75" s="245">
        <v>42647</v>
      </c>
      <c r="Q75" s="245">
        <v>42648</v>
      </c>
      <c r="R75" s="245">
        <v>42649</v>
      </c>
      <c r="S75" s="245">
        <v>42649</v>
      </c>
      <c r="T75" s="245">
        <v>42649</v>
      </c>
      <c r="U75" s="245">
        <v>42653</v>
      </c>
      <c r="V75" s="246">
        <v>42654</v>
      </c>
      <c r="W75" s="245">
        <v>42659</v>
      </c>
      <c r="X75" s="245">
        <v>42660</v>
      </c>
      <c r="Y75" s="245">
        <v>42662</v>
      </c>
      <c r="Z75" s="245">
        <v>42663</v>
      </c>
      <c r="AA75" s="245">
        <v>42668</v>
      </c>
      <c r="AB75" s="245">
        <v>42669</v>
      </c>
      <c r="AC75" s="245">
        <v>42674</v>
      </c>
      <c r="AD75" s="245">
        <v>42674</v>
      </c>
      <c r="AE75" s="245">
        <v>42675</v>
      </c>
      <c r="AF75" s="245">
        <v>42676</v>
      </c>
      <c r="AG75" s="245">
        <v>42678</v>
      </c>
      <c r="AH75" s="247">
        <v>42679</v>
      </c>
      <c r="AI75" s="146"/>
      <c r="AJ75" s="146"/>
      <c r="AK75" s="150"/>
      <c r="AL75" s="150"/>
    </row>
    <row r="76" spans="1:38" ht="16.350000000000001" hidden="1" customHeight="1" thickBot="1">
      <c r="A76" s="209">
        <v>40</v>
      </c>
      <c r="B76" s="215" t="s">
        <v>490</v>
      </c>
      <c r="C76" s="215" t="s">
        <v>165</v>
      </c>
      <c r="D76" s="215" t="s">
        <v>491</v>
      </c>
      <c r="E76" s="218">
        <v>63</v>
      </c>
      <c r="F76" s="220" t="s">
        <v>47</v>
      </c>
      <c r="G76" s="218">
        <v>63</v>
      </c>
      <c r="H76" s="220" t="s">
        <v>48</v>
      </c>
      <c r="I76" s="212">
        <v>130</v>
      </c>
      <c r="J76" s="152" t="s">
        <v>47</v>
      </c>
      <c r="K76" s="212">
        <v>130</v>
      </c>
      <c r="L76" s="152" t="s">
        <v>48</v>
      </c>
      <c r="M76" s="245">
        <v>42650</v>
      </c>
      <c r="N76" s="245">
        <v>42651</v>
      </c>
      <c r="O76" s="245">
        <v>42653</v>
      </c>
      <c r="P76" s="245">
        <v>42654</v>
      </c>
      <c r="Q76" s="245">
        <v>42655</v>
      </c>
      <c r="R76" s="245">
        <v>42656</v>
      </c>
      <c r="S76" s="245">
        <v>42656</v>
      </c>
      <c r="T76" s="245">
        <v>42656</v>
      </c>
      <c r="U76" s="245">
        <v>42660</v>
      </c>
      <c r="V76" s="246">
        <v>42661</v>
      </c>
      <c r="W76" s="245">
        <v>42666</v>
      </c>
      <c r="X76" s="245">
        <v>42667</v>
      </c>
      <c r="Y76" s="245">
        <v>42669</v>
      </c>
      <c r="Z76" s="245">
        <v>42670</v>
      </c>
      <c r="AA76" s="245">
        <v>42675</v>
      </c>
      <c r="AB76" s="245">
        <v>42676</v>
      </c>
      <c r="AC76" s="245">
        <v>42681</v>
      </c>
      <c r="AD76" s="245">
        <v>42681</v>
      </c>
      <c r="AE76" s="245">
        <v>42682</v>
      </c>
      <c r="AF76" s="245">
        <v>42683</v>
      </c>
      <c r="AG76" s="245">
        <v>42685</v>
      </c>
      <c r="AH76" s="247">
        <v>42686</v>
      </c>
      <c r="AI76" s="146"/>
      <c r="AJ76" s="146"/>
      <c r="AK76" s="150"/>
      <c r="AL76" s="150"/>
    </row>
    <row r="77" spans="1:38" ht="16.350000000000001" hidden="1" customHeight="1" thickBot="1">
      <c r="A77" s="211">
        <v>41</v>
      </c>
      <c r="B77" s="216" t="s">
        <v>226</v>
      </c>
      <c r="C77" s="216" t="s">
        <v>147</v>
      </c>
      <c r="D77" s="216" t="s">
        <v>95</v>
      </c>
      <c r="E77" s="219">
        <v>28</v>
      </c>
      <c r="F77" s="221" t="s">
        <v>47</v>
      </c>
      <c r="G77" s="219">
        <v>28</v>
      </c>
      <c r="H77" s="221" t="s">
        <v>48</v>
      </c>
      <c r="I77" s="213">
        <v>64</v>
      </c>
      <c r="J77" s="176" t="s">
        <v>47</v>
      </c>
      <c r="K77" s="213">
        <v>64</v>
      </c>
      <c r="L77" s="176" t="s">
        <v>48</v>
      </c>
      <c r="M77" s="245">
        <v>42657</v>
      </c>
      <c r="N77" s="245">
        <v>42658</v>
      </c>
      <c r="O77" s="245">
        <v>42660</v>
      </c>
      <c r="P77" s="245">
        <v>42661</v>
      </c>
      <c r="Q77" s="245">
        <v>42662</v>
      </c>
      <c r="R77" s="245">
        <v>42663</v>
      </c>
      <c r="S77" s="245">
        <v>42663</v>
      </c>
      <c r="T77" s="245">
        <v>42663</v>
      </c>
      <c r="U77" s="245">
        <v>42667</v>
      </c>
      <c r="V77" s="246">
        <v>42668</v>
      </c>
      <c r="W77" s="245">
        <v>42673</v>
      </c>
      <c r="X77" s="245">
        <v>42674</v>
      </c>
      <c r="Y77" s="245">
        <v>42676</v>
      </c>
      <c r="Z77" s="245">
        <v>42677</v>
      </c>
      <c r="AA77" s="245">
        <v>42682</v>
      </c>
      <c r="AB77" s="245">
        <v>42683</v>
      </c>
      <c r="AC77" s="245">
        <v>42688</v>
      </c>
      <c r="AD77" s="245">
        <v>42688</v>
      </c>
      <c r="AE77" s="245">
        <v>42689</v>
      </c>
      <c r="AF77" s="245">
        <v>42690</v>
      </c>
      <c r="AG77" s="245">
        <v>42692</v>
      </c>
      <c r="AH77" s="247">
        <v>42693</v>
      </c>
      <c r="AI77" s="146"/>
      <c r="AJ77" s="146"/>
      <c r="AK77" s="150"/>
      <c r="AL77" s="150"/>
    </row>
    <row r="78" spans="1:38" ht="16.350000000000001" hidden="1" customHeight="1" thickBot="1">
      <c r="A78" s="209">
        <v>42</v>
      </c>
      <c r="B78" s="216" t="s">
        <v>258</v>
      </c>
      <c r="C78" s="216" t="s">
        <v>165</v>
      </c>
      <c r="D78" s="216" t="s">
        <v>259</v>
      </c>
      <c r="E78" s="175">
        <v>104</v>
      </c>
      <c r="F78" s="176" t="s">
        <v>47</v>
      </c>
      <c r="G78" s="175">
        <v>104</v>
      </c>
      <c r="H78" s="176" t="s">
        <v>48</v>
      </c>
      <c r="I78" s="217">
        <v>104</v>
      </c>
      <c r="J78" s="176" t="s">
        <v>47</v>
      </c>
      <c r="K78" s="175">
        <v>104</v>
      </c>
      <c r="L78" s="153" t="s">
        <v>48</v>
      </c>
      <c r="M78" s="245">
        <v>42664</v>
      </c>
      <c r="N78" s="245">
        <v>42665</v>
      </c>
      <c r="O78" s="245">
        <v>42667</v>
      </c>
      <c r="P78" s="245">
        <v>42668</v>
      </c>
      <c r="Q78" s="245">
        <v>42669</v>
      </c>
      <c r="R78" s="245">
        <v>42670</v>
      </c>
      <c r="S78" s="245">
        <v>42670</v>
      </c>
      <c r="T78" s="245">
        <v>42670</v>
      </c>
      <c r="U78" s="245">
        <v>42674</v>
      </c>
      <c r="V78" s="246">
        <v>42675</v>
      </c>
      <c r="W78" s="245">
        <v>42680</v>
      </c>
      <c r="X78" s="245">
        <v>42681</v>
      </c>
      <c r="Y78" s="245">
        <v>42683</v>
      </c>
      <c r="Z78" s="245">
        <v>42684</v>
      </c>
      <c r="AA78" s="245">
        <v>42689</v>
      </c>
      <c r="AB78" s="245">
        <v>42690</v>
      </c>
      <c r="AC78" s="245">
        <v>42695</v>
      </c>
      <c r="AD78" s="245">
        <v>42695</v>
      </c>
      <c r="AE78" s="245">
        <v>42696</v>
      </c>
      <c r="AF78" s="245">
        <v>42697</v>
      </c>
      <c r="AG78" s="245">
        <v>42699</v>
      </c>
      <c r="AH78" s="247">
        <v>42700</v>
      </c>
      <c r="AI78" s="146"/>
      <c r="AJ78" s="146"/>
      <c r="AK78" s="150"/>
      <c r="AL78" s="150"/>
    </row>
    <row r="79" spans="1:38" ht="16.350000000000001" hidden="1" customHeight="1" thickBot="1">
      <c r="A79" s="211">
        <v>43</v>
      </c>
      <c r="B79" s="216" t="s">
        <v>197</v>
      </c>
      <c r="C79" s="216" t="s">
        <v>98</v>
      </c>
      <c r="D79" s="216" t="s">
        <v>198</v>
      </c>
      <c r="E79" s="219">
        <v>37</v>
      </c>
      <c r="F79" s="221" t="s">
        <v>47</v>
      </c>
      <c r="G79" s="219">
        <v>37</v>
      </c>
      <c r="H79" s="221" t="s">
        <v>48</v>
      </c>
      <c r="I79" s="213">
        <v>37</v>
      </c>
      <c r="J79" s="176" t="s">
        <v>47</v>
      </c>
      <c r="K79" s="213">
        <v>37</v>
      </c>
      <c r="L79" s="176" t="s">
        <v>48</v>
      </c>
      <c r="M79" s="245">
        <v>42671</v>
      </c>
      <c r="N79" s="245">
        <v>42672</v>
      </c>
      <c r="O79" s="245">
        <v>42674</v>
      </c>
      <c r="P79" s="245">
        <v>42675</v>
      </c>
      <c r="Q79" s="245">
        <v>42676</v>
      </c>
      <c r="R79" s="245">
        <v>42677</v>
      </c>
      <c r="S79" s="245">
        <v>42677</v>
      </c>
      <c r="T79" s="245">
        <v>42677</v>
      </c>
      <c r="U79" s="245">
        <v>42681</v>
      </c>
      <c r="V79" s="246">
        <v>42682</v>
      </c>
      <c r="W79" s="245">
        <v>42687</v>
      </c>
      <c r="X79" s="245">
        <v>42688</v>
      </c>
      <c r="Y79" s="245">
        <v>42690</v>
      </c>
      <c r="Z79" s="245">
        <v>42691</v>
      </c>
      <c r="AA79" s="245">
        <v>42696</v>
      </c>
      <c r="AB79" s="245">
        <v>42697</v>
      </c>
      <c r="AC79" s="245">
        <v>42702</v>
      </c>
      <c r="AD79" s="245">
        <v>42702</v>
      </c>
      <c r="AE79" s="245">
        <v>42703</v>
      </c>
      <c r="AF79" s="245">
        <v>42704</v>
      </c>
      <c r="AG79" s="245">
        <v>42706</v>
      </c>
      <c r="AH79" s="247">
        <v>42707</v>
      </c>
      <c r="AI79" s="234" t="s">
        <v>640</v>
      </c>
      <c r="AJ79" s="146"/>
      <c r="AK79" s="150"/>
      <c r="AL79" s="150"/>
    </row>
    <row r="80" spans="1:38" ht="16.350000000000001" hidden="1" customHeight="1" thickBot="1">
      <c r="A80" s="209">
        <v>44</v>
      </c>
      <c r="B80" s="216" t="s">
        <v>249</v>
      </c>
      <c r="C80" s="216" t="s">
        <v>147</v>
      </c>
      <c r="D80" s="216" t="s">
        <v>250</v>
      </c>
      <c r="E80" s="219">
        <v>12</v>
      </c>
      <c r="F80" s="221" t="s">
        <v>47</v>
      </c>
      <c r="G80" s="219">
        <v>12</v>
      </c>
      <c r="H80" s="221" t="s">
        <v>48</v>
      </c>
      <c r="I80" s="213">
        <v>64</v>
      </c>
      <c r="J80" s="176" t="s">
        <v>47</v>
      </c>
      <c r="K80" s="214">
        <v>64</v>
      </c>
      <c r="L80" s="170" t="s">
        <v>48</v>
      </c>
      <c r="M80" s="245">
        <v>42678</v>
      </c>
      <c r="N80" s="245">
        <v>42679</v>
      </c>
      <c r="O80" s="245">
        <v>42681</v>
      </c>
      <c r="P80" s="245">
        <v>42682</v>
      </c>
      <c r="Q80" s="245">
        <v>42683</v>
      </c>
      <c r="R80" s="245">
        <v>42684</v>
      </c>
      <c r="S80" s="245">
        <v>42684</v>
      </c>
      <c r="T80" s="245">
        <v>42684</v>
      </c>
      <c r="U80" s="245">
        <v>42688</v>
      </c>
      <c r="V80" s="246">
        <v>42689</v>
      </c>
      <c r="W80" s="245">
        <v>42694</v>
      </c>
      <c r="X80" s="245">
        <v>42695</v>
      </c>
      <c r="Y80" s="245">
        <v>42697</v>
      </c>
      <c r="Z80" s="245">
        <v>42698</v>
      </c>
      <c r="AA80" s="245">
        <v>42703</v>
      </c>
      <c r="AB80" s="245">
        <v>42704</v>
      </c>
      <c r="AC80" s="245">
        <v>42709</v>
      </c>
      <c r="AD80" s="245">
        <v>42709</v>
      </c>
      <c r="AE80" s="245">
        <v>42710</v>
      </c>
      <c r="AF80" s="245">
        <v>42711</v>
      </c>
      <c r="AG80" s="245">
        <v>42713</v>
      </c>
      <c r="AH80" s="247">
        <v>42714</v>
      </c>
      <c r="AI80" s="146"/>
      <c r="AJ80" s="146"/>
      <c r="AK80" s="150"/>
      <c r="AL80" s="150"/>
    </row>
    <row r="81" spans="1:38" ht="17.25" hidden="1" thickBot="1">
      <c r="A81" s="209">
        <v>45</v>
      </c>
      <c r="B81" s="215" t="s">
        <v>490</v>
      </c>
      <c r="C81" s="215" t="s">
        <v>165</v>
      </c>
      <c r="D81" s="215" t="s">
        <v>491</v>
      </c>
      <c r="E81" s="218">
        <v>64</v>
      </c>
      <c r="F81" s="220" t="s">
        <v>47</v>
      </c>
      <c r="G81" s="218">
        <v>64</v>
      </c>
      <c r="H81" s="220" t="s">
        <v>48</v>
      </c>
      <c r="I81" s="212">
        <v>131</v>
      </c>
      <c r="J81" s="152" t="s">
        <v>47</v>
      </c>
      <c r="K81" s="212">
        <v>131</v>
      </c>
      <c r="L81" s="152" t="s">
        <v>48</v>
      </c>
      <c r="M81" s="245">
        <v>42685</v>
      </c>
      <c r="N81" s="245">
        <v>42686</v>
      </c>
      <c r="O81" s="245">
        <v>42688</v>
      </c>
      <c r="P81" s="245">
        <v>42689</v>
      </c>
      <c r="Q81" s="245">
        <v>42690</v>
      </c>
      <c r="R81" s="245">
        <v>42691</v>
      </c>
      <c r="S81" s="245">
        <v>42691</v>
      </c>
      <c r="T81" s="245">
        <v>42691</v>
      </c>
      <c r="U81" s="245">
        <v>42695</v>
      </c>
      <c r="V81" s="246">
        <v>42696</v>
      </c>
      <c r="W81" s="245">
        <v>42701</v>
      </c>
      <c r="X81" s="245">
        <v>42702</v>
      </c>
      <c r="Y81" s="245">
        <v>42704</v>
      </c>
      <c r="Z81" s="245">
        <v>42705</v>
      </c>
      <c r="AA81" s="245">
        <v>42710</v>
      </c>
      <c r="AB81" s="245">
        <v>42711</v>
      </c>
      <c r="AC81" s="245">
        <v>42716</v>
      </c>
      <c r="AD81" s="245">
        <v>42716</v>
      </c>
      <c r="AE81" s="245">
        <v>42717</v>
      </c>
      <c r="AF81" s="245">
        <v>42718</v>
      </c>
      <c r="AG81" s="245">
        <v>42720</v>
      </c>
      <c r="AH81" s="247">
        <v>42721</v>
      </c>
      <c r="AI81" s="146"/>
      <c r="AJ81" s="146"/>
      <c r="AK81" s="150"/>
      <c r="AL81" s="150"/>
    </row>
    <row r="82" spans="1:38" ht="17.25" hidden="1" thickBot="1">
      <c r="A82" s="211">
        <v>46</v>
      </c>
      <c r="B82" s="216" t="s">
        <v>226</v>
      </c>
      <c r="C82" s="216" t="s">
        <v>147</v>
      </c>
      <c r="D82" s="216" t="s">
        <v>95</v>
      </c>
      <c r="E82" s="219">
        <v>29</v>
      </c>
      <c r="F82" s="221" t="s">
        <v>47</v>
      </c>
      <c r="G82" s="219">
        <v>29</v>
      </c>
      <c r="H82" s="221" t="s">
        <v>48</v>
      </c>
      <c r="I82" s="213">
        <v>65</v>
      </c>
      <c r="J82" s="176" t="s">
        <v>47</v>
      </c>
      <c r="K82" s="213">
        <v>65</v>
      </c>
      <c r="L82" s="176" t="s">
        <v>48</v>
      </c>
      <c r="M82" s="245">
        <v>42692</v>
      </c>
      <c r="N82" s="245">
        <v>42693</v>
      </c>
      <c r="O82" s="245">
        <v>42695</v>
      </c>
      <c r="P82" s="245">
        <v>42696</v>
      </c>
      <c r="Q82" s="245">
        <v>42697</v>
      </c>
      <c r="R82" s="245">
        <v>42698</v>
      </c>
      <c r="S82" s="245">
        <v>42698</v>
      </c>
      <c r="T82" s="245">
        <v>42698</v>
      </c>
      <c r="U82" s="245">
        <v>42702</v>
      </c>
      <c r="V82" s="246">
        <v>42703</v>
      </c>
      <c r="W82" s="245">
        <v>42708</v>
      </c>
      <c r="X82" s="245">
        <v>42709</v>
      </c>
      <c r="Y82" s="245">
        <v>42711</v>
      </c>
      <c r="Z82" s="245">
        <v>42712</v>
      </c>
      <c r="AA82" s="245">
        <v>42717</v>
      </c>
      <c r="AB82" s="245">
        <v>42718</v>
      </c>
      <c r="AC82" s="245">
        <v>42723</v>
      </c>
      <c r="AD82" s="245">
        <v>42723</v>
      </c>
      <c r="AE82" s="245">
        <v>42724</v>
      </c>
      <c r="AF82" s="245">
        <v>42725</v>
      </c>
      <c r="AG82" s="245">
        <v>42727</v>
      </c>
      <c r="AH82" s="247">
        <v>42728</v>
      </c>
      <c r="AI82" s="146"/>
      <c r="AJ82" s="146"/>
      <c r="AK82" s="150"/>
      <c r="AL82" s="150"/>
    </row>
    <row r="83" spans="1:38" ht="17.25" hidden="1" thickBot="1">
      <c r="A83" s="209">
        <v>47</v>
      </c>
      <c r="B83" s="216" t="s">
        <v>258</v>
      </c>
      <c r="C83" s="216" t="s">
        <v>165</v>
      </c>
      <c r="D83" s="216" t="s">
        <v>259</v>
      </c>
      <c r="E83" s="175">
        <v>105</v>
      </c>
      <c r="F83" s="176" t="s">
        <v>47</v>
      </c>
      <c r="G83" s="175">
        <v>105</v>
      </c>
      <c r="H83" s="176" t="s">
        <v>48</v>
      </c>
      <c r="I83" s="217">
        <v>105</v>
      </c>
      <c r="J83" s="176" t="s">
        <v>47</v>
      </c>
      <c r="K83" s="175">
        <v>105</v>
      </c>
      <c r="L83" s="153" t="s">
        <v>48</v>
      </c>
      <c r="M83" s="245">
        <v>42699</v>
      </c>
      <c r="N83" s="245">
        <v>42700</v>
      </c>
      <c r="O83" s="245">
        <v>42702</v>
      </c>
      <c r="P83" s="245">
        <v>42703</v>
      </c>
      <c r="Q83" s="245">
        <v>42704</v>
      </c>
      <c r="R83" s="245">
        <v>42705</v>
      </c>
      <c r="S83" s="245">
        <v>42705</v>
      </c>
      <c r="T83" s="245">
        <v>42705</v>
      </c>
      <c r="U83" s="245">
        <v>42709</v>
      </c>
      <c r="V83" s="246">
        <v>42710</v>
      </c>
      <c r="W83" s="245">
        <v>42715</v>
      </c>
      <c r="X83" s="245">
        <v>42716</v>
      </c>
      <c r="Y83" s="245">
        <v>42718</v>
      </c>
      <c r="Z83" s="245">
        <v>42719</v>
      </c>
      <c r="AA83" s="245">
        <v>42724</v>
      </c>
      <c r="AB83" s="245">
        <v>42725</v>
      </c>
      <c r="AC83" s="245">
        <v>42730</v>
      </c>
      <c r="AD83" s="245">
        <v>42730</v>
      </c>
      <c r="AE83" s="245">
        <v>42731</v>
      </c>
      <c r="AF83" s="245">
        <v>42732</v>
      </c>
      <c r="AG83" s="245">
        <v>42734</v>
      </c>
      <c r="AH83" s="247">
        <v>42735</v>
      </c>
      <c r="AI83" s="146"/>
      <c r="AJ83" s="146"/>
      <c r="AK83" s="150"/>
      <c r="AL83" s="150"/>
    </row>
    <row r="84" spans="1:38" ht="17.25" hidden="1" thickBot="1">
      <c r="A84" s="211">
        <v>48</v>
      </c>
      <c r="B84" s="269" t="s">
        <v>197</v>
      </c>
      <c r="C84" s="269" t="s">
        <v>98</v>
      </c>
      <c r="D84" s="269" t="s">
        <v>198</v>
      </c>
      <c r="E84" s="278">
        <v>38</v>
      </c>
      <c r="F84" s="279" t="s">
        <v>47</v>
      </c>
      <c r="G84" s="278">
        <v>38</v>
      </c>
      <c r="H84" s="279" t="s">
        <v>48</v>
      </c>
      <c r="I84" s="280">
        <v>38</v>
      </c>
      <c r="J84" s="281" t="s">
        <v>47</v>
      </c>
      <c r="K84" s="280">
        <v>38</v>
      </c>
      <c r="L84" s="281" t="s">
        <v>48</v>
      </c>
      <c r="M84" s="287">
        <v>42706</v>
      </c>
      <c r="N84" s="287">
        <v>42707</v>
      </c>
      <c r="O84" s="287">
        <v>42709</v>
      </c>
      <c r="P84" s="287">
        <v>42710</v>
      </c>
      <c r="Q84" s="287">
        <v>42711</v>
      </c>
      <c r="R84" s="287">
        <v>42712</v>
      </c>
      <c r="S84" s="287">
        <v>42712</v>
      </c>
      <c r="T84" s="287">
        <v>42712</v>
      </c>
      <c r="U84" s="287">
        <v>42716</v>
      </c>
      <c r="V84" s="288">
        <v>42717</v>
      </c>
      <c r="W84" s="245">
        <v>42722</v>
      </c>
      <c r="X84" s="245">
        <v>42723</v>
      </c>
      <c r="Y84" s="245">
        <v>42725</v>
      </c>
      <c r="Z84" s="245">
        <v>42726</v>
      </c>
      <c r="AA84" s="245">
        <v>42731</v>
      </c>
      <c r="AB84" s="245">
        <v>42732</v>
      </c>
      <c r="AC84" s="245">
        <v>42737</v>
      </c>
      <c r="AD84" s="245">
        <v>42737</v>
      </c>
      <c r="AE84" s="287">
        <v>42738</v>
      </c>
      <c r="AF84" s="287">
        <v>42739</v>
      </c>
      <c r="AG84" s="5284" t="s">
        <v>193</v>
      </c>
      <c r="AH84" s="5285"/>
      <c r="AI84" s="295"/>
      <c r="AJ84" s="295"/>
      <c r="AK84" s="296"/>
      <c r="AL84" s="150"/>
    </row>
    <row r="85" spans="1:38" ht="17.25" hidden="1" thickBot="1">
      <c r="A85" s="209">
        <v>49</v>
      </c>
      <c r="B85" s="269" t="s">
        <v>249</v>
      </c>
      <c r="C85" s="269" t="s">
        <v>147</v>
      </c>
      <c r="D85" s="269" t="s">
        <v>250</v>
      </c>
      <c r="E85" s="278">
        <v>13</v>
      </c>
      <c r="F85" s="279" t="s">
        <v>47</v>
      </c>
      <c r="G85" s="278">
        <v>13</v>
      </c>
      <c r="H85" s="279" t="s">
        <v>48</v>
      </c>
      <c r="I85" s="280">
        <v>65</v>
      </c>
      <c r="J85" s="281" t="s">
        <v>47</v>
      </c>
      <c r="K85" s="289">
        <v>65</v>
      </c>
      <c r="L85" s="290" t="s">
        <v>48</v>
      </c>
      <c r="M85" s="287">
        <v>42713</v>
      </c>
      <c r="N85" s="287">
        <v>42714</v>
      </c>
      <c r="O85" s="287">
        <v>42716</v>
      </c>
      <c r="P85" s="287">
        <v>42717</v>
      </c>
      <c r="Q85" s="287">
        <v>42718</v>
      </c>
      <c r="R85" s="287">
        <v>42719</v>
      </c>
      <c r="S85" s="287">
        <v>42719</v>
      </c>
      <c r="T85" s="287">
        <v>42719</v>
      </c>
      <c r="U85" s="287">
        <v>42723</v>
      </c>
      <c r="V85" s="288">
        <v>42724</v>
      </c>
      <c r="W85" s="245">
        <v>42729</v>
      </c>
      <c r="X85" s="245">
        <v>42730</v>
      </c>
      <c r="Y85" s="245">
        <v>42732</v>
      </c>
      <c r="Z85" s="245">
        <v>42733</v>
      </c>
      <c r="AA85" s="245">
        <v>42738</v>
      </c>
      <c r="AB85" s="245">
        <v>42739</v>
      </c>
      <c r="AC85" s="245">
        <v>42744</v>
      </c>
      <c r="AD85" s="245">
        <v>42744</v>
      </c>
      <c r="AE85" s="5284" t="s">
        <v>193</v>
      </c>
      <c r="AF85" s="5286"/>
      <c r="AG85" s="287">
        <v>42748</v>
      </c>
      <c r="AH85" s="297">
        <v>42749</v>
      </c>
      <c r="AI85" s="298"/>
      <c r="AJ85" s="295"/>
      <c r="AK85" s="296"/>
      <c r="AL85" s="150"/>
    </row>
    <row r="86" spans="1:38" ht="17.25" hidden="1" thickBot="1">
      <c r="A86" s="209">
        <v>50</v>
      </c>
      <c r="B86" s="273" t="s">
        <v>490</v>
      </c>
      <c r="C86" s="273" t="s">
        <v>165</v>
      </c>
      <c r="D86" s="273" t="s">
        <v>491</v>
      </c>
      <c r="E86" s="274">
        <v>65</v>
      </c>
      <c r="F86" s="275" t="s">
        <v>47</v>
      </c>
      <c r="G86" s="274">
        <v>65</v>
      </c>
      <c r="H86" s="275" t="s">
        <v>48</v>
      </c>
      <c r="I86" s="276">
        <v>132</v>
      </c>
      <c r="J86" s="277" t="s">
        <v>47</v>
      </c>
      <c r="K86" s="276">
        <v>132</v>
      </c>
      <c r="L86" s="277" t="s">
        <v>48</v>
      </c>
      <c r="M86" s="287">
        <v>42720</v>
      </c>
      <c r="N86" s="287">
        <v>42721</v>
      </c>
      <c r="O86" s="287">
        <v>42723</v>
      </c>
      <c r="P86" s="287">
        <v>42724</v>
      </c>
      <c r="Q86" s="287">
        <v>42725</v>
      </c>
      <c r="R86" s="287">
        <v>42726</v>
      </c>
      <c r="S86" s="287">
        <v>42726</v>
      </c>
      <c r="T86" s="287">
        <v>42726</v>
      </c>
      <c r="U86" s="287">
        <v>42730</v>
      </c>
      <c r="V86" s="288">
        <v>42731</v>
      </c>
      <c r="W86" s="245">
        <v>42736</v>
      </c>
      <c r="X86" s="245">
        <v>42737</v>
      </c>
      <c r="Y86" s="245">
        <v>42739</v>
      </c>
      <c r="Z86" s="245">
        <v>42740</v>
      </c>
      <c r="AA86" s="245">
        <v>42745</v>
      </c>
      <c r="AB86" s="245">
        <v>42746</v>
      </c>
      <c r="AC86" s="245">
        <v>42751</v>
      </c>
      <c r="AD86" s="245">
        <v>42751</v>
      </c>
      <c r="AE86" s="287">
        <v>42752</v>
      </c>
      <c r="AF86" s="287">
        <v>42753</v>
      </c>
      <c r="AG86" s="287">
        <v>42755</v>
      </c>
      <c r="AH86" s="291">
        <v>42756</v>
      </c>
      <c r="AI86" s="295"/>
      <c r="AJ86" s="295"/>
      <c r="AK86" s="296"/>
      <c r="AL86" s="150"/>
    </row>
    <row r="87" spans="1:38" ht="17.25" hidden="1" thickBot="1">
      <c r="A87" s="211">
        <v>51</v>
      </c>
      <c r="B87" s="269" t="s">
        <v>226</v>
      </c>
      <c r="C87" s="269" t="s">
        <v>147</v>
      </c>
      <c r="D87" s="269" t="s">
        <v>95</v>
      </c>
      <c r="E87" s="278">
        <v>30</v>
      </c>
      <c r="F87" s="279" t="s">
        <v>47</v>
      </c>
      <c r="G87" s="278">
        <v>30</v>
      </c>
      <c r="H87" s="279" t="s">
        <v>48</v>
      </c>
      <c r="I87" s="280">
        <v>66</v>
      </c>
      <c r="J87" s="281" t="s">
        <v>47</v>
      </c>
      <c r="K87" s="280">
        <v>66</v>
      </c>
      <c r="L87" s="281" t="s">
        <v>48</v>
      </c>
      <c r="M87" s="287">
        <v>42727</v>
      </c>
      <c r="N87" s="287">
        <v>42728</v>
      </c>
      <c r="O87" s="287">
        <v>42730</v>
      </c>
      <c r="P87" s="287">
        <v>42731</v>
      </c>
      <c r="Q87" s="287">
        <v>42732</v>
      </c>
      <c r="R87" s="287">
        <v>42733</v>
      </c>
      <c r="S87" s="287">
        <v>42733</v>
      </c>
      <c r="T87" s="287">
        <v>42733</v>
      </c>
      <c r="U87" s="287">
        <v>42737</v>
      </c>
      <c r="V87" s="288">
        <v>42738</v>
      </c>
      <c r="W87" s="245">
        <v>42743</v>
      </c>
      <c r="X87" s="245">
        <v>42744</v>
      </c>
      <c r="Y87" s="245">
        <v>42746</v>
      </c>
      <c r="Z87" s="245">
        <v>42747</v>
      </c>
      <c r="AA87" s="245">
        <v>42752</v>
      </c>
      <c r="AB87" s="245">
        <v>42753</v>
      </c>
      <c r="AC87" s="245">
        <v>42758</v>
      </c>
      <c r="AD87" s="245">
        <v>42758</v>
      </c>
      <c r="AE87" s="287">
        <v>42759</v>
      </c>
      <c r="AF87" s="287">
        <v>42760</v>
      </c>
      <c r="AG87" s="287">
        <v>42762</v>
      </c>
      <c r="AH87" s="291">
        <v>42763</v>
      </c>
      <c r="AI87" s="295"/>
      <c r="AJ87" s="295"/>
      <c r="AK87" s="296"/>
      <c r="AL87" s="150"/>
    </row>
    <row r="88" spans="1:38" ht="17.25" hidden="1" thickBot="1">
      <c r="A88" s="209">
        <v>52</v>
      </c>
      <c r="B88" s="269" t="s">
        <v>258</v>
      </c>
      <c r="C88" s="269" t="s">
        <v>165</v>
      </c>
      <c r="D88" s="269" t="s">
        <v>259</v>
      </c>
      <c r="E88" s="282">
        <v>106</v>
      </c>
      <c r="F88" s="281" t="s">
        <v>47</v>
      </c>
      <c r="G88" s="282">
        <v>106</v>
      </c>
      <c r="H88" s="281" t="s">
        <v>48</v>
      </c>
      <c r="I88" s="283">
        <v>106</v>
      </c>
      <c r="J88" s="281" t="s">
        <v>47</v>
      </c>
      <c r="K88" s="282">
        <v>106</v>
      </c>
      <c r="L88" s="284" t="s">
        <v>48</v>
      </c>
      <c r="M88" s="287">
        <v>42734</v>
      </c>
      <c r="N88" s="287">
        <v>42735</v>
      </c>
      <c r="O88" s="287">
        <v>42737</v>
      </c>
      <c r="P88" s="287">
        <v>42738</v>
      </c>
      <c r="Q88" s="287">
        <v>42739</v>
      </c>
      <c r="R88" s="287">
        <v>42740</v>
      </c>
      <c r="S88" s="287">
        <v>42740</v>
      </c>
      <c r="T88" s="287">
        <v>42740</v>
      </c>
      <c r="U88" s="287">
        <v>42744</v>
      </c>
      <c r="V88" s="288">
        <v>42745</v>
      </c>
      <c r="W88" s="245">
        <v>42750</v>
      </c>
      <c r="X88" s="245">
        <v>42751</v>
      </c>
      <c r="Y88" s="245">
        <v>42753</v>
      </c>
      <c r="Z88" s="245">
        <v>42754</v>
      </c>
      <c r="AA88" s="245">
        <v>42759</v>
      </c>
      <c r="AB88" s="245">
        <v>42760</v>
      </c>
      <c r="AC88" s="245">
        <v>42765</v>
      </c>
      <c r="AD88" s="245">
        <v>42765</v>
      </c>
      <c r="AE88" s="287">
        <v>42766</v>
      </c>
      <c r="AF88" s="287">
        <v>42767</v>
      </c>
      <c r="AG88" s="287">
        <v>42769</v>
      </c>
      <c r="AH88" s="291">
        <v>42770</v>
      </c>
      <c r="AI88" s="295"/>
      <c r="AJ88" s="295"/>
      <c r="AK88" s="296"/>
      <c r="AL88" s="263"/>
    </row>
    <row r="89" spans="1:38" ht="17.25" hidden="1" thickBot="1">
      <c r="A89" s="264">
        <v>1</v>
      </c>
      <c r="B89" s="269" t="s">
        <v>197</v>
      </c>
      <c r="C89" s="269" t="s">
        <v>98</v>
      </c>
      <c r="D89" s="269" t="s">
        <v>198</v>
      </c>
      <c r="E89" s="278">
        <v>39</v>
      </c>
      <c r="F89" s="279" t="s">
        <v>47</v>
      </c>
      <c r="G89" s="278">
        <v>39</v>
      </c>
      <c r="H89" s="279" t="s">
        <v>48</v>
      </c>
      <c r="I89" s="280">
        <v>39</v>
      </c>
      <c r="J89" s="281" t="s">
        <v>47</v>
      </c>
      <c r="K89" s="280">
        <v>39</v>
      </c>
      <c r="L89" s="281" t="s">
        <v>48</v>
      </c>
      <c r="M89" s="5287" t="s">
        <v>193</v>
      </c>
      <c r="N89" s="5286"/>
      <c r="O89" s="287">
        <v>42744</v>
      </c>
      <c r="P89" s="287">
        <v>42745</v>
      </c>
      <c r="Q89" s="287">
        <v>42746</v>
      </c>
      <c r="R89" s="287">
        <v>42747</v>
      </c>
      <c r="S89" s="287">
        <v>42747</v>
      </c>
      <c r="T89" s="287">
        <v>42747</v>
      </c>
      <c r="U89" s="287">
        <v>42751</v>
      </c>
      <c r="V89" s="288">
        <v>42752</v>
      </c>
      <c r="W89" s="245">
        <v>42757</v>
      </c>
      <c r="X89" s="245">
        <v>42758</v>
      </c>
      <c r="Y89" s="245">
        <v>42760</v>
      </c>
      <c r="Z89" s="245">
        <v>42761</v>
      </c>
      <c r="AA89" s="245">
        <v>42766</v>
      </c>
      <c r="AB89" s="245">
        <v>42767</v>
      </c>
      <c r="AC89" s="245">
        <v>42772</v>
      </c>
      <c r="AD89" s="245">
        <v>42772</v>
      </c>
      <c r="AE89" s="287">
        <v>42773</v>
      </c>
      <c r="AF89" s="287">
        <v>42774</v>
      </c>
      <c r="AG89" s="287">
        <v>42776</v>
      </c>
      <c r="AH89" s="291">
        <v>42777</v>
      </c>
      <c r="AI89" s="299"/>
      <c r="AJ89" s="299"/>
      <c r="AK89" s="295"/>
      <c r="AL89" s="146"/>
    </row>
    <row r="90" spans="1:38" ht="17.25" hidden="1" thickBot="1">
      <c r="A90" s="264">
        <v>2</v>
      </c>
      <c r="B90" s="269" t="s">
        <v>249</v>
      </c>
      <c r="C90" s="269" t="s">
        <v>147</v>
      </c>
      <c r="D90" s="269" t="s">
        <v>250</v>
      </c>
      <c r="E90" s="278">
        <v>14</v>
      </c>
      <c r="F90" s="279" t="s">
        <v>47</v>
      </c>
      <c r="G90" s="278">
        <v>14</v>
      </c>
      <c r="H90" s="279" t="s">
        <v>48</v>
      </c>
      <c r="I90" s="280">
        <v>66</v>
      </c>
      <c r="J90" s="281" t="s">
        <v>47</v>
      </c>
      <c r="K90" s="289">
        <v>66</v>
      </c>
      <c r="L90" s="290" t="s">
        <v>48</v>
      </c>
      <c r="M90" s="287">
        <v>42748</v>
      </c>
      <c r="N90" s="287">
        <v>42749</v>
      </c>
      <c r="O90" s="287">
        <v>42751</v>
      </c>
      <c r="P90" s="287">
        <v>42752</v>
      </c>
      <c r="Q90" s="5284" t="s">
        <v>193</v>
      </c>
      <c r="R90" s="5286"/>
      <c r="S90" s="287">
        <v>42754</v>
      </c>
      <c r="T90" s="287">
        <v>42754</v>
      </c>
      <c r="U90" s="5284" t="s">
        <v>193</v>
      </c>
      <c r="V90" s="5285"/>
      <c r="W90" s="245">
        <v>42764</v>
      </c>
      <c r="X90" s="245">
        <v>42765</v>
      </c>
      <c r="Y90" s="245">
        <v>42767</v>
      </c>
      <c r="Z90" s="245">
        <v>42768</v>
      </c>
      <c r="AA90" s="245">
        <v>42773</v>
      </c>
      <c r="AB90" s="245">
        <v>42774</v>
      </c>
      <c r="AC90" s="245">
        <v>42779</v>
      </c>
      <c r="AD90" s="245">
        <v>42779</v>
      </c>
      <c r="AE90" s="287">
        <v>42780</v>
      </c>
      <c r="AF90" s="287">
        <v>42781</v>
      </c>
      <c r="AG90" s="287">
        <v>42790</v>
      </c>
      <c r="AH90" s="291">
        <v>42791</v>
      </c>
      <c r="AI90" s="299"/>
      <c r="AJ90" s="299"/>
      <c r="AK90" s="295"/>
      <c r="AL90" s="146"/>
    </row>
    <row r="91" spans="1:38" ht="17.25" hidden="1" thickBot="1">
      <c r="A91" s="264">
        <v>3</v>
      </c>
      <c r="B91" s="285" t="s">
        <v>490</v>
      </c>
      <c r="C91" s="273" t="s">
        <v>165</v>
      </c>
      <c r="D91" s="273" t="s">
        <v>491</v>
      </c>
      <c r="E91" s="274">
        <v>66</v>
      </c>
      <c r="F91" s="275" t="s">
        <v>47</v>
      </c>
      <c r="G91" s="274">
        <v>66</v>
      </c>
      <c r="H91" s="275" t="s">
        <v>48</v>
      </c>
      <c r="I91" s="276">
        <v>133</v>
      </c>
      <c r="J91" s="277" t="s">
        <v>47</v>
      </c>
      <c r="K91" s="276">
        <v>133</v>
      </c>
      <c r="L91" s="277" t="s">
        <v>48</v>
      </c>
      <c r="M91" s="287">
        <v>42755</v>
      </c>
      <c r="N91" s="287">
        <v>42756</v>
      </c>
      <c r="O91" s="287">
        <v>42758</v>
      </c>
      <c r="P91" s="287">
        <v>42759</v>
      </c>
      <c r="Q91" s="287">
        <v>42760</v>
      </c>
      <c r="R91" s="287">
        <v>42761</v>
      </c>
      <c r="S91" s="287">
        <v>42761</v>
      </c>
      <c r="T91" s="287">
        <v>42761</v>
      </c>
      <c r="U91" s="287">
        <v>42765</v>
      </c>
      <c r="V91" s="288">
        <v>42766</v>
      </c>
      <c r="W91" s="245">
        <v>42771</v>
      </c>
      <c r="X91" s="245">
        <v>42772</v>
      </c>
      <c r="Y91" s="245">
        <v>42774</v>
      </c>
      <c r="Z91" s="245">
        <v>42775</v>
      </c>
      <c r="AA91" s="245">
        <v>42780</v>
      </c>
      <c r="AB91" s="245">
        <v>42781</v>
      </c>
      <c r="AC91" s="245">
        <v>42786</v>
      </c>
      <c r="AD91" s="245">
        <v>42786</v>
      </c>
      <c r="AE91" s="287">
        <v>42787</v>
      </c>
      <c r="AF91" s="287">
        <v>42788</v>
      </c>
      <c r="AG91" s="287">
        <v>42797</v>
      </c>
      <c r="AH91" s="291">
        <v>42798</v>
      </c>
      <c r="AI91" s="300" t="s">
        <v>641</v>
      </c>
      <c r="AJ91" s="299"/>
      <c r="AK91" s="295"/>
      <c r="AL91" s="146"/>
    </row>
    <row r="92" spans="1:38" ht="17.25" hidden="1" thickBot="1">
      <c r="A92" s="264">
        <v>4</v>
      </c>
      <c r="B92" s="269" t="s">
        <v>604</v>
      </c>
      <c r="C92" s="286" t="s">
        <v>372</v>
      </c>
      <c r="D92" s="286" t="s">
        <v>605</v>
      </c>
      <c r="E92" s="292">
        <v>7</v>
      </c>
      <c r="F92" s="293" t="s">
        <v>47</v>
      </c>
      <c r="G92" s="292">
        <v>7</v>
      </c>
      <c r="H92" s="293" t="s">
        <v>48</v>
      </c>
      <c r="I92" s="294">
        <v>1701</v>
      </c>
      <c r="J92" s="290" t="s">
        <v>47</v>
      </c>
      <c r="K92" s="294">
        <v>1701</v>
      </c>
      <c r="L92" s="290" t="s">
        <v>48</v>
      </c>
      <c r="M92" s="287">
        <v>42762</v>
      </c>
      <c r="N92" s="287">
        <v>42763</v>
      </c>
      <c r="O92" s="287">
        <v>42765</v>
      </c>
      <c r="P92" s="287">
        <v>42766</v>
      </c>
      <c r="Q92" s="287">
        <v>42767</v>
      </c>
      <c r="R92" s="287">
        <v>42768</v>
      </c>
      <c r="S92" s="287">
        <v>42768</v>
      </c>
      <c r="T92" s="287">
        <v>42768</v>
      </c>
      <c r="U92" s="287">
        <v>42772</v>
      </c>
      <c r="V92" s="288">
        <v>42773</v>
      </c>
      <c r="W92" s="245">
        <v>42778</v>
      </c>
      <c r="X92" s="245">
        <v>42779</v>
      </c>
      <c r="Y92" s="245">
        <v>42781</v>
      </c>
      <c r="Z92" s="245">
        <v>42782</v>
      </c>
      <c r="AA92" s="245">
        <v>42787</v>
      </c>
      <c r="AB92" s="245">
        <v>42788</v>
      </c>
      <c r="AC92" s="245">
        <v>42793</v>
      </c>
      <c r="AD92" s="245">
        <v>42793</v>
      </c>
      <c r="AE92" s="287">
        <v>42794</v>
      </c>
      <c r="AF92" s="287">
        <v>42795</v>
      </c>
      <c r="AG92" s="287">
        <v>42804</v>
      </c>
      <c r="AH92" s="291">
        <v>42805</v>
      </c>
      <c r="AI92" s="300" t="s">
        <v>642</v>
      </c>
      <c r="AJ92" s="299"/>
      <c r="AK92" s="295"/>
      <c r="AL92" s="146"/>
    </row>
    <row r="93" spans="1:38" ht="17.25" hidden="1" thickBot="1">
      <c r="A93" s="264">
        <v>5</v>
      </c>
      <c r="B93" s="286" t="s">
        <v>258</v>
      </c>
      <c r="C93" s="269" t="s">
        <v>165</v>
      </c>
      <c r="D93" s="269" t="s">
        <v>259</v>
      </c>
      <c r="E93" s="278">
        <v>107</v>
      </c>
      <c r="F93" s="279" t="s">
        <v>47</v>
      </c>
      <c r="G93" s="278">
        <v>107</v>
      </c>
      <c r="H93" s="279" t="s">
        <v>48</v>
      </c>
      <c r="I93" s="280">
        <v>107</v>
      </c>
      <c r="J93" s="281" t="s">
        <v>47</v>
      </c>
      <c r="K93" s="280">
        <v>107</v>
      </c>
      <c r="L93" s="281" t="s">
        <v>48</v>
      </c>
      <c r="M93" s="287">
        <v>42769</v>
      </c>
      <c r="N93" s="287">
        <v>42770</v>
      </c>
      <c r="O93" s="287">
        <v>42772</v>
      </c>
      <c r="P93" s="287">
        <v>42773</v>
      </c>
      <c r="Q93" s="287">
        <v>42774</v>
      </c>
      <c r="R93" s="287">
        <v>42775</v>
      </c>
      <c r="S93" s="287">
        <v>42775</v>
      </c>
      <c r="T93" s="287">
        <v>42775</v>
      </c>
      <c r="U93" s="287">
        <v>42779</v>
      </c>
      <c r="V93" s="288">
        <v>42780</v>
      </c>
      <c r="W93" s="245">
        <v>42785</v>
      </c>
      <c r="X93" s="245">
        <v>42786</v>
      </c>
      <c r="Y93" s="245">
        <v>42788</v>
      </c>
      <c r="Z93" s="245">
        <v>42789</v>
      </c>
      <c r="AA93" s="245">
        <v>42794</v>
      </c>
      <c r="AB93" s="245">
        <v>42795</v>
      </c>
      <c r="AC93" s="245">
        <v>42800</v>
      </c>
      <c r="AD93" s="245">
        <v>42800</v>
      </c>
      <c r="AE93" s="272">
        <v>42801</v>
      </c>
      <c r="AF93" s="272">
        <v>42802</v>
      </c>
      <c r="AG93" s="272">
        <v>42811</v>
      </c>
      <c r="AH93" s="301">
        <v>42812</v>
      </c>
      <c r="AI93" s="302"/>
      <c r="AJ93" s="302"/>
      <c r="AK93" s="295"/>
      <c r="AL93" s="146"/>
    </row>
    <row r="94" spans="1:38" ht="17.25" hidden="1" thickBot="1">
      <c r="A94" s="264">
        <v>6</v>
      </c>
      <c r="B94" s="269" t="s">
        <v>197</v>
      </c>
      <c r="C94" s="269" t="s">
        <v>98</v>
      </c>
      <c r="D94" s="269" t="s">
        <v>198</v>
      </c>
      <c r="E94" s="282">
        <v>40</v>
      </c>
      <c r="F94" s="281" t="s">
        <v>47</v>
      </c>
      <c r="G94" s="282">
        <v>40</v>
      </c>
      <c r="H94" s="281" t="s">
        <v>48</v>
      </c>
      <c r="I94" s="283">
        <v>40</v>
      </c>
      <c r="J94" s="281" t="s">
        <v>47</v>
      </c>
      <c r="K94" s="282">
        <v>40</v>
      </c>
      <c r="L94" s="284" t="s">
        <v>48</v>
      </c>
      <c r="M94" s="287">
        <v>42776</v>
      </c>
      <c r="N94" s="287">
        <v>42777</v>
      </c>
      <c r="O94" s="287">
        <v>42779</v>
      </c>
      <c r="P94" s="287">
        <v>42780</v>
      </c>
      <c r="Q94" s="287">
        <v>42781</v>
      </c>
      <c r="R94" s="287">
        <v>42782</v>
      </c>
      <c r="S94" s="287">
        <v>42782</v>
      </c>
      <c r="T94" s="287">
        <v>42782</v>
      </c>
      <c r="U94" s="5284" t="s">
        <v>193</v>
      </c>
      <c r="V94" s="5285"/>
      <c r="W94" s="245">
        <v>42792</v>
      </c>
      <c r="X94" s="245">
        <v>42793</v>
      </c>
      <c r="Y94" s="245">
        <v>42795</v>
      </c>
      <c r="Z94" s="245">
        <v>42796</v>
      </c>
      <c r="AA94" s="245">
        <v>42801</v>
      </c>
      <c r="AB94" s="245">
        <v>42802</v>
      </c>
      <c r="AC94" s="245">
        <v>42807</v>
      </c>
      <c r="AD94" s="245">
        <v>42807</v>
      </c>
      <c r="AE94" s="245">
        <v>42808</v>
      </c>
      <c r="AF94" s="245">
        <v>42809</v>
      </c>
      <c r="AG94" s="245">
        <v>42811</v>
      </c>
      <c r="AH94" s="271" t="s">
        <v>673</v>
      </c>
      <c r="AI94" s="270"/>
      <c r="AJ94" s="223"/>
      <c r="AK94" s="146"/>
      <c r="AL94" s="146"/>
    </row>
    <row r="95" spans="1:38" ht="17.25" hidden="1" thickBot="1">
      <c r="A95" s="264">
        <v>7</v>
      </c>
      <c r="B95" s="184" t="s">
        <v>82</v>
      </c>
      <c r="C95" s="221"/>
      <c r="D95" s="221"/>
      <c r="E95" s="221"/>
      <c r="F95" s="221"/>
      <c r="G95" s="221"/>
      <c r="H95" s="221"/>
      <c r="I95" s="221"/>
      <c r="J95" s="221"/>
      <c r="K95" s="221"/>
      <c r="L95" s="221"/>
      <c r="M95" s="266">
        <v>42783</v>
      </c>
      <c r="N95" s="266">
        <v>42784</v>
      </c>
      <c r="O95" s="266">
        <v>42786</v>
      </c>
      <c r="P95" s="266">
        <v>42787</v>
      </c>
      <c r="Q95" s="266">
        <v>42788</v>
      </c>
      <c r="R95" s="266">
        <v>42789</v>
      </c>
      <c r="S95" s="266">
        <v>42789</v>
      </c>
      <c r="T95" s="266">
        <v>42789</v>
      </c>
      <c r="U95" s="266">
        <v>42793</v>
      </c>
      <c r="V95" s="267">
        <v>42794</v>
      </c>
      <c r="W95" s="266">
        <v>42799</v>
      </c>
      <c r="X95" s="266">
        <v>42800</v>
      </c>
      <c r="Y95" s="266">
        <v>42802</v>
      </c>
      <c r="Z95" s="266">
        <v>42803</v>
      </c>
      <c r="AA95" s="266">
        <v>42808</v>
      </c>
      <c r="AB95" s="266">
        <v>42809</v>
      </c>
      <c r="AC95" s="266">
        <v>42814</v>
      </c>
      <c r="AD95" s="266">
        <v>42814</v>
      </c>
      <c r="AE95" s="266">
        <v>42815</v>
      </c>
      <c r="AF95" s="266">
        <v>42816</v>
      </c>
      <c r="AG95" s="266">
        <v>42818</v>
      </c>
      <c r="AH95" s="268">
        <v>42819</v>
      </c>
      <c r="AI95" s="223"/>
      <c r="AJ95" s="223"/>
      <c r="AK95" s="146"/>
      <c r="AL95" s="146"/>
    </row>
    <row r="96" spans="1:38" ht="17.25" hidden="1" thickBot="1">
      <c r="A96" s="264">
        <v>8</v>
      </c>
      <c r="B96" s="216" t="s">
        <v>249</v>
      </c>
      <c r="C96" s="216" t="s">
        <v>147</v>
      </c>
      <c r="D96" s="216" t="s">
        <v>250</v>
      </c>
      <c r="E96" s="219">
        <v>15</v>
      </c>
      <c r="F96" s="221" t="s">
        <v>47</v>
      </c>
      <c r="G96" s="219">
        <v>15</v>
      </c>
      <c r="H96" s="221" t="s">
        <v>48</v>
      </c>
      <c r="I96" s="213">
        <v>67</v>
      </c>
      <c r="J96" s="176" t="s">
        <v>47</v>
      </c>
      <c r="K96" s="213">
        <v>67</v>
      </c>
      <c r="L96" s="176" t="s">
        <v>48</v>
      </c>
      <c r="M96" s="245">
        <v>42790</v>
      </c>
      <c r="N96" s="245">
        <v>42791</v>
      </c>
      <c r="O96" s="245">
        <v>42793</v>
      </c>
      <c r="P96" s="245">
        <v>42794</v>
      </c>
      <c r="Q96" s="245">
        <v>42795</v>
      </c>
      <c r="R96" s="245">
        <v>42796</v>
      </c>
      <c r="S96" s="245">
        <v>42796</v>
      </c>
      <c r="T96" s="245">
        <v>42796</v>
      </c>
      <c r="U96" s="245">
        <v>42800</v>
      </c>
      <c r="V96" s="246">
        <v>42801</v>
      </c>
      <c r="W96" s="245">
        <v>42806</v>
      </c>
      <c r="X96" s="245">
        <v>42807</v>
      </c>
      <c r="Y96" s="245">
        <v>42809</v>
      </c>
      <c r="Z96" s="245">
        <v>42810</v>
      </c>
      <c r="AA96" s="245">
        <v>42815</v>
      </c>
      <c r="AB96" s="245">
        <v>42816</v>
      </c>
      <c r="AC96" s="245">
        <v>42821</v>
      </c>
      <c r="AD96" s="245">
        <v>42821</v>
      </c>
      <c r="AE96" s="245">
        <v>42822</v>
      </c>
      <c r="AF96" s="245">
        <v>42823</v>
      </c>
      <c r="AG96" s="245">
        <v>42825</v>
      </c>
      <c r="AH96" s="247">
        <v>42826</v>
      </c>
      <c r="AI96" s="223"/>
      <c r="AJ96" s="223"/>
      <c r="AK96" s="146"/>
      <c r="AL96" s="146"/>
    </row>
    <row r="97" spans="1:38" ht="17.25" hidden="1" thickBot="1">
      <c r="A97" s="5195" t="s">
        <v>127</v>
      </c>
      <c r="B97" s="5198" t="s">
        <v>0</v>
      </c>
      <c r="C97" s="147"/>
      <c r="D97" s="5201" t="s">
        <v>17</v>
      </c>
      <c r="E97" s="5204" t="s">
        <v>18</v>
      </c>
      <c r="F97" s="5205"/>
      <c r="G97" s="5205"/>
      <c r="H97" s="5205"/>
      <c r="I97" s="5205"/>
      <c r="J97" s="5205"/>
      <c r="K97" s="5205"/>
      <c r="L97" s="5206"/>
      <c r="M97" s="5173" t="s">
        <v>664</v>
      </c>
      <c r="N97" s="5174"/>
      <c r="O97" s="5173" t="s">
        <v>92</v>
      </c>
      <c r="P97" s="5174"/>
      <c r="Q97" s="5173" t="s">
        <v>93</v>
      </c>
      <c r="R97" s="5174"/>
      <c r="S97" s="5175" t="s">
        <v>93</v>
      </c>
      <c r="T97" s="5176"/>
      <c r="U97" s="5223" t="s">
        <v>279</v>
      </c>
      <c r="V97" s="5192"/>
      <c r="W97" s="5223" t="s">
        <v>665</v>
      </c>
      <c r="X97" s="5174"/>
      <c r="Y97" s="5173" t="s">
        <v>367</v>
      </c>
      <c r="Z97" s="5174"/>
      <c r="AA97" s="5173" t="s">
        <v>279</v>
      </c>
      <c r="AB97" s="5174"/>
      <c r="AC97" s="5173" t="s">
        <v>93</v>
      </c>
      <c r="AD97" s="5174"/>
      <c r="AE97" s="5173" t="s">
        <v>92</v>
      </c>
      <c r="AF97" s="5174"/>
      <c r="AG97" s="5173" t="s">
        <v>31</v>
      </c>
      <c r="AH97" s="5192"/>
      <c r="AI97" s="146"/>
      <c r="AJ97" s="146"/>
      <c r="AK97" s="150"/>
      <c r="AL97" s="150"/>
    </row>
    <row r="98" spans="1:38" hidden="1">
      <c r="A98" s="5196"/>
      <c r="B98" s="5199"/>
      <c r="C98" s="303"/>
      <c r="D98" s="5202"/>
      <c r="E98" s="5207"/>
      <c r="F98" s="5208"/>
      <c r="G98" s="5208"/>
      <c r="H98" s="5208"/>
      <c r="I98" s="5208"/>
      <c r="J98" s="5208"/>
      <c r="K98" s="5208"/>
      <c r="L98" s="5209"/>
      <c r="M98" s="5181" t="s">
        <v>666</v>
      </c>
      <c r="N98" s="5182"/>
      <c r="O98" s="5181" t="s">
        <v>83</v>
      </c>
      <c r="P98" s="5182"/>
      <c r="Q98" s="5181" t="s">
        <v>100</v>
      </c>
      <c r="R98" s="5182"/>
      <c r="S98" s="5183" t="s">
        <v>103</v>
      </c>
      <c r="T98" s="5184"/>
      <c r="U98" s="5185" t="s">
        <v>667</v>
      </c>
      <c r="V98" s="5186"/>
      <c r="W98" s="5185" t="s">
        <v>255</v>
      </c>
      <c r="X98" s="5182"/>
      <c r="Y98" s="5187" t="s">
        <v>710</v>
      </c>
      <c r="Z98" s="5188"/>
      <c r="AA98" s="5181" t="s">
        <v>667</v>
      </c>
      <c r="AB98" s="5182"/>
      <c r="AC98" s="5183" t="s">
        <v>103</v>
      </c>
      <c r="AD98" s="5184"/>
      <c r="AE98" s="5185" t="s">
        <v>83</v>
      </c>
      <c r="AF98" s="5186"/>
      <c r="AG98" s="5185" t="s">
        <v>668</v>
      </c>
      <c r="AH98" s="5186"/>
      <c r="AI98" s="146"/>
      <c r="AJ98" s="146"/>
      <c r="AK98" s="150"/>
      <c r="AL98" s="150"/>
    </row>
    <row r="99" spans="1:38" hidden="1">
      <c r="A99" s="5196"/>
      <c r="B99" s="5199"/>
      <c r="C99" s="303" t="s">
        <v>94</v>
      </c>
      <c r="D99" s="5202" t="s">
        <v>35</v>
      </c>
      <c r="E99" s="5210" t="s">
        <v>49</v>
      </c>
      <c r="F99" s="5211"/>
      <c r="G99" s="5211"/>
      <c r="H99" s="5212"/>
      <c r="I99" s="5210" t="s">
        <v>19</v>
      </c>
      <c r="J99" s="5211"/>
      <c r="K99" s="5211"/>
      <c r="L99" s="5212"/>
      <c r="M99" s="235" t="s">
        <v>3</v>
      </c>
      <c r="N99" s="235" t="s">
        <v>1</v>
      </c>
      <c r="O99" s="235" t="s">
        <v>3</v>
      </c>
      <c r="P99" s="235" t="s">
        <v>1</v>
      </c>
      <c r="Q99" s="235" t="s">
        <v>3</v>
      </c>
      <c r="R99" s="235" t="s">
        <v>1</v>
      </c>
      <c r="S99" s="235" t="s">
        <v>3</v>
      </c>
      <c r="T99" s="235" t="s">
        <v>1</v>
      </c>
      <c r="U99" s="235" t="s">
        <v>3</v>
      </c>
      <c r="V99" s="236" t="s">
        <v>1</v>
      </c>
      <c r="W99" s="237" t="s">
        <v>3</v>
      </c>
      <c r="X99" s="235" t="s">
        <v>1</v>
      </c>
      <c r="Y99" s="235" t="s">
        <v>3</v>
      </c>
      <c r="Z99" s="235" t="s">
        <v>1</v>
      </c>
      <c r="AA99" s="235" t="s">
        <v>3</v>
      </c>
      <c r="AB99" s="235" t="s">
        <v>1</v>
      </c>
      <c r="AC99" s="235" t="s">
        <v>3</v>
      </c>
      <c r="AD99" s="235" t="s">
        <v>1</v>
      </c>
      <c r="AE99" s="235" t="s">
        <v>3</v>
      </c>
      <c r="AF99" s="235" t="s">
        <v>1</v>
      </c>
      <c r="AG99" s="235" t="s">
        <v>3</v>
      </c>
      <c r="AH99" s="236" t="s">
        <v>1</v>
      </c>
      <c r="AI99" s="146"/>
      <c r="AJ99" s="146"/>
      <c r="AK99" s="150"/>
      <c r="AL99" s="150"/>
    </row>
    <row r="100" spans="1:38" hidden="1">
      <c r="A100" s="5196"/>
      <c r="B100" s="5199"/>
      <c r="C100" s="303"/>
      <c r="D100" s="5202"/>
      <c r="E100" s="5213"/>
      <c r="F100" s="5214"/>
      <c r="G100" s="5214"/>
      <c r="H100" s="5215"/>
      <c r="I100" s="5213"/>
      <c r="J100" s="5214"/>
      <c r="K100" s="5214"/>
      <c r="L100" s="5215"/>
      <c r="M100" s="261" t="s">
        <v>217</v>
      </c>
      <c r="N100" s="261">
        <v>1800</v>
      </c>
      <c r="O100" s="261" t="s">
        <v>209</v>
      </c>
      <c r="P100" s="261" t="s">
        <v>221</v>
      </c>
      <c r="Q100" s="261" t="s">
        <v>163</v>
      </c>
      <c r="R100" s="261" t="s">
        <v>164</v>
      </c>
      <c r="S100" s="261" t="s">
        <v>60</v>
      </c>
      <c r="T100" s="261" t="s">
        <v>34</v>
      </c>
      <c r="U100" s="261" t="s">
        <v>86</v>
      </c>
      <c r="V100" s="261" t="s">
        <v>79</v>
      </c>
      <c r="W100" s="261" t="s">
        <v>217</v>
      </c>
      <c r="X100" s="261" t="s">
        <v>217</v>
      </c>
      <c r="Y100" s="261" t="s">
        <v>221</v>
      </c>
      <c r="Z100" s="261" t="s">
        <v>59</v>
      </c>
      <c r="AA100" s="261" t="s">
        <v>16</v>
      </c>
      <c r="AB100" s="261" t="s">
        <v>78</v>
      </c>
      <c r="AC100" s="261" t="s">
        <v>63</v>
      </c>
      <c r="AD100" s="261" t="s">
        <v>34</v>
      </c>
      <c r="AE100" s="261" t="s">
        <v>77</v>
      </c>
      <c r="AF100" s="261" t="s">
        <v>63</v>
      </c>
      <c r="AG100" s="261" t="s">
        <v>217</v>
      </c>
      <c r="AH100" s="262" t="s">
        <v>76</v>
      </c>
      <c r="AI100" s="146"/>
      <c r="AJ100" s="146"/>
      <c r="AK100" s="150"/>
      <c r="AL100" s="150"/>
    </row>
    <row r="101" spans="1:38" ht="17.25" hidden="1" thickBot="1">
      <c r="A101" s="5197"/>
      <c r="B101" s="5200"/>
      <c r="C101" s="304"/>
      <c r="D101" s="5203"/>
      <c r="E101" s="5216"/>
      <c r="F101" s="5217"/>
      <c r="G101" s="5217"/>
      <c r="H101" s="5218"/>
      <c r="I101" s="5216"/>
      <c r="J101" s="5217"/>
      <c r="K101" s="5217"/>
      <c r="L101" s="5218"/>
      <c r="M101" s="242" t="s">
        <v>7</v>
      </c>
      <c r="N101" s="242" t="s">
        <v>8</v>
      </c>
      <c r="O101" s="242" t="s">
        <v>10</v>
      </c>
      <c r="P101" s="242" t="s">
        <v>14</v>
      </c>
      <c r="Q101" s="242" t="s">
        <v>11</v>
      </c>
      <c r="R101" s="242" t="s">
        <v>12</v>
      </c>
      <c r="S101" s="242" t="s">
        <v>12</v>
      </c>
      <c r="T101" s="242" t="s">
        <v>12</v>
      </c>
      <c r="U101" s="242" t="s">
        <v>10</v>
      </c>
      <c r="V101" s="243" t="s">
        <v>14</v>
      </c>
      <c r="W101" s="244" t="s">
        <v>9</v>
      </c>
      <c r="X101" s="242" t="s">
        <v>10</v>
      </c>
      <c r="Y101" s="242" t="s">
        <v>11</v>
      </c>
      <c r="Z101" s="242" t="s">
        <v>12</v>
      </c>
      <c r="AA101" s="242" t="s">
        <v>14</v>
      </c>
      <c r="AB101" s="242" t="s">
        <v>11</v>
      </c>
      <c r="AC101" s="242" t="s">
        <v>10</v>
      </c>
      <c r="AD101" s="242" t="s">
        <v>10</v>
      </c>
      <c r="AE101" s="242" t="s">
        <v>14</v>
      </c>
      <c r="AF101" s="242" t="s">
        <v>11</v>
      </c>
      <c r="AG101" s="242" t="s">
        <v>7</v>
      </c>
      <c r="AH101" s="243" t="s">
        <v>8</v>
      </c>
      <c r="AI101" s="146"/>
      <c r="AJ101" s="146"/>
      <c r="AK101" s="150"/>
      <c r="AL101" s="150"/>
    </row>
    <row r="102" spans="1:38" ht="17.25" hidden="1" thickBot="1">
      <c r="A102" s="264">
        <v>9</v>
      </c>
      <c r="B102" s="265" t="s">
        <v>490</v>
      </c>
      <c r="C102" s="215" t="s">
        <v>165</v>
      </c>
      <c r="D102" s="215" t="s">
        <v>491</v>
      </c>
      <c r="E102" s="218">
        <v>67</v>
      </c>
      <c r="F102" s="220" t="s">
        <v>47</v>
      </c>
      <c r="G102" s="218">
        <v>67</v>
      </c>
      <c r="H102" s="220" t="s">
        <v>48</v>
      </c>
      <c r="I102" s="212">
        <v>134</v>
      </c>
      <c r="J102" s="152" t="s">
        <v>47</v>
      </c>
      <c r="K102" s="212">
        <v>134</v>
      </c>
      <c r="L102" s="152" t="s">
        <v>48</v>
      </c>
      <c r="M102" s="245">
        <v>42797</v>
      </c>
      <c r="N102" s="245">
        <v>42798</v>
      </c>
      <c r="O102" s="245">
        <v>42800</v>
      </c>
      <c r="P102" s="245">
        <v>42801</v>
      </c>
      <c r="Q102" s="245">
        <v>42802</v>
      </c>
      <c r="R102" s="245">
        <v>42803</v>
      </c>
      <c r="S102" s="245">
        <v>42803</v>
      </c>
      <c r="T102" s="245">
        <v>42803</v>
      </c>
      <c r="U102" s="245">
        <v>42807</v>
      </c>
      <c r="V102" s="246">
        <v>42808</v>
      </c>
      <c r="W102" s="245">
        <v>42813</v>
      </c>
      <c r="X102" s="245">
        <v>42814</v>
      </c>
      <c r="Y102" s="245">
        <v>42816</v>
      </c>
      <c r="Z102" s="245">
        <v>42817</v>
      </c>
      <c r="AA102" s="245">
        <v>42822</v>
      </c>
      <c r="AB102" s="245">
        <v>42823</v>
      </c>
      <c r="AC102" s="245">
        <v>42828</v>
      </c>
      <c r="AD102" s="245">
        <v>42828</v>
      </c>
      <c r="AE102" s="245">
        <v>42829</v>
      </c>
      <c r="AF102" s="245">
        <v>42830</v>
      </c>
      <c r="AG102" s="245">
        <v>42832</v>
      </c>
      <c r="AH102" s="247">
        <v>42833</v>
      </c>
    </row>
    <row r="103" spans="1:38" ht="17.25" hidden="1" thickBot="1">
      <c r="A103" s="264">
        <v>10</v>
      </c>
      <c r="B103" s="216" t="s">
        <v>604</v>
      </c>
      <c r="C103" s="256" t="s">
        <v>372</v>
      </c>
      <c r="D103" s="256" t="s">
        <v>605</v>
      </c>
      <c r="E103" s="257">
        <v>8</v>
      </c>
      <c r="F103" s="258" t="s">
        <v>47</v>
      </c>
      <c r="G103" s="257">
        <v>8</v>
      </c>
      <c r="H103" s="258" t="s">
        <v>48</v>
      </c>
      <c r="I103" s="253">
        <v>1702</v>
      </c>
      <c r="J103" s="170" t="s">
        <v>47</v>
      </c>
      <c r="K103" s="253">
        <v>1702</v>
      </c>
      <c r="L103" s="170" t="s">
        <v>48</v>
      </c>
      <c r="M103" s="245">
        <v>42804</v>
      </c>
      <c r="N103" s="245">
        <v>42805</v>
      </c>
      <c r="O103" s="245">
        <v>42807</v>
      </c>
      <c r="P103" s="245">
        <v>42808</v>
      </c>
      <c r="Q103" s="245">
        <v>42809</v>
      </c>
      <c r="R103" s="245">
        <v>42810</v>
      </c>
      <c r="S103" s="245">
        <v>42810</v>
      </c>
      <c r="T103" s="245">
        <v>42810</v>
      </c>
      <c r="U103" s="245">
        <v>42814</v>
      </c>
      <c r="V103" s="246">
        <v>42815</v>
      </c>
      <c r="W103" s="245">
        <v>42820</v>
      </c>
      <c r="X103" s="245">
        <v>42821</v>
      </c>
      <c r="Y103" s="245">
        <v>42823</v>
      </c>
      <c r="Z103" s="245">
        <v>42824</v>
      </c>
      <c r="AA103" s="245">
        <v>42829</v>
      </c>
      <c r="AB103" s="245">
        <v>42830</v>
      </c>
      <c r="AC103" s="245">
        <v>42835</v>
      </c>
      <c r="AD103" s="245">
        <v>42835</v>
      </c>
      <c r="AE103" s="245">
        <v>42836</v>
      </c>
      <c r="AF103" s="245">
        <v>42837</v>
      </c>
      <c r="AG103" s="245">
        <v>42839</v>
      </c>
      <c r="AH103" s="247">
        <v>42840</v>
      </c>
    </row>
    <row r="104" spans="1:38" ht="17.25" hidden="1" thickBot="1">
      <c r="A104" s="264">
        <v>11</v>
      </c>
      <c r="B104" s="256" t="s">
        <v>258</v>
      </c>
      <c r="C104" s="216" t="s">
        <v>165</v>
      </c>
      <c r="D104" s="216" t="s">
        <v>259</v>
      </c>
      <c r="E104" s="219">
        <v>108</v>
      </c>
      <c r="F104" s="221" t="s">
        <v>47</v>
      </c>
      <c r="G104" s="219">
        <v>108</v>
      </c>
      <c r="H104" s="221" t="s">
        <v>48</v>
      </c>
      <c r="I104" s="213">
        <v>108</v>
      </c>
      <c r="J104" s="176" t="s">
        <v>47</v>
      </c>
      <c r="K104" s="213">
        <v>108</v>
      </c>
      <c r="L104" s="176" t="s">
        <v>48</v>
      </c>
      <c r="M104" s="245">
        <v>42811</v>
      </c>
      <c r="N104" s="245">
        <v>42812</v>
      </c>
      <c r="O104" s="245">
        <v>42814</v>
      </c>
      <c r="P104" s="245">
        <v>42815</v>
      </c>
      <c r="Q104" s="245">
        <v>42816</v>
      </c>
      <c r="R104" s="245">
        <v>42817</v>
      </c>
      <c r="S104" s="245">
        <v>42817</v>
      </c>
      <c r="T104" s="245">
        <v>42817</v>
      </c>
      <c r="U104" s="245">
        <v>42821</v>
      </c>
      <c r="V104" s="246">
        <v>42822</v>
      </c>
      <c r="W104" s="245">
        <v>42827</v>
      </c>
      <c r="X104" s="245">
        <v>42828</v>
      </c>
      <c r="Y104" s="245">
        <v>42830</v>
      </c>
      <c r="Z104" s="245">
        <v>42831</v>
      </c>
      <c r="AA104" s="245">
        <v>42836</v>
      </c>
      <c r="AB104" s="245">
        <v>42837</v>
      </c>
      <c r="AC104" s="245">
        <v>42842</v>
      </c>
      <c r="AD104" s="245">
        <v>42842</v>
      </c>
      <c r="AE104" s="245">
        <v>42843</v>
      </c>
      <c r="AF104" s="245">
        <v>42844</v>
      </c>
      <c r="AG104" s="245">
        <v>42846</v>
      </c>
      <c r="AH104" s="247">
        <v>42847</v>
      </c>
    </row>
    <row r="105" spans="1:38" ht="17.25" hidden="1" thickBot="1">
      <c r="A105" s="264">
        <v>12</v>
      </c>
      <c r="B105" s="216" t="s">
        <v>676</v>
      </c>
      <c r="C105" s="216" t="s">
        <v>98</v>
      </c>
      <c r="D105" s="216" t="s">
        <v>677</v>
      </c>
      <c r="E105" s="175">
        <v>5</v>
      </c>
      <c r="F105" s="176" t="s">
        <v>47</v>
      </c>
      <c r="G105" s="175">
        <v>5</v>
      </c>
      <c r="H105" s="176" t="s">
        <v>48</v>
      </c>
      <c r="I105" s="217">
        <v>5</v>
      </c>
      <c r="J105" s="176" t="s">
        <v>47</v>
      </c>
      <c r="K105" s="175">
        <v>5</v>
      </c>
      <c r="L105" s="153" t="s">
        <v>48</v>
      </c>
      <c r="M105" s="245">
        <v>42818</v>
      </c>
      <c r="N105" s="245">
        <v>42819</v>
      </c>
      <c r="O105" s="245">
        <v>42821</v>
      </c>
      <c r="P105" s="245">
        <v>42822</v>
      </c>
      <c r="Q105" s="245">
        <v>42823</v>
      </c>
      <c r="R105" s="245">
        <v>42824</v>
      </c>
      <c r="S105" s="245">
        <v>42824</v>
      </c>
      <c r="T105" s="245">
        <v>42824</v>
      </c>
      <c r="U105" s="245">
        <v>42828</v>
      </c>
      <c r="V105" s="246">
        <v>42829</v>
      </c>
      <c r="W105" s="245">
        <v>42834</v>
      </c>
      <c r="X105" s="245">
        <v>42835</v>
      </c>
      <c r="Y105" s="245">
        <v>42837</v>
      </c>
      <c r="Z105" s="245">
        <v>42838</v>
      </c>
      <c r="AA105" s="245">
        <v>42843</v>
      </c>
      <c r="AB105" s="245">
        <v>42844</v>
      </c>
      <c r="AC105" s="245">
        <v>42849</v>
      </c>
      <c r="AD105" s="245">
        <v>42849</v>
      </c>
      <c r="AE105" s="245">
        <v>42850</v>
      </c>
      <c r="AF105" s="245">
        <v>42851</v>
      </c>
      <c r="AG105" s="245">
        <v>42853</v>
      </c>
      <c r="AH105" s="247">
        <v>42854</v>
      </c>
    </row>
    <row r="106" spans="1:38" ht="17.25" hidden="1" thickBot="1">
      <c r="A106" s="264">
        <v>13</v>
      </c>
      <c r="B106" s="216" t="s">
        <v>249</v>
      </c>
      <c r="C106" s="216" t="s">
        <v>147</v>
      </c>
      <c r="D106" s="216" t="s">
        <v>250</v>
      </c>
      <c r="E106" s="219">
        <v>16</v>
      </c>
      <c r="F106" s="221" t="s">
        <v>47</v>
      </c>
      <c r="G106" s="219">
        <v>16</v>
      </c>
      <c r="H106" s="221" t="s">
        <v>48</v>
      </c>
      <c r="I106" s="213">
        <v>68</v>
      </c>
      <c r="J106" s="176" t="s">
        <v>47</v>
      </c>
      <c r="K106" s="213">
        <v>68</v>
      </c>
      <c r="L106" s="176" t="s">
        <v>48</v>
      </c>
      <c r="M106" s="245">
        <v>42825</v>
      </c>
      <c r="N106" s="245">
        <v>42826</v>
      </c>
      <c r="O106" s="245">
        <v>42828</v>
      </c>
      <c r="P106" s="245">
        <v>42829</v>
      </c>
      <c r="Q106" s="245">
        <v>42830</v>
      </c>
      <c r="R106" s="245">
        <v>42831</v>
      </c>
      <c r="S106" s="245">
        <v>42831</v>
      </c>
      <c r="T106" s="245">
        <v>42831</v>
      </c>
      <c r="U106" s="245">
        <v>42835</v>
      </c>
      <c r="V106" s="246">
        <v>42836</v>
      </c>
      <c r="W106" s="245">
        <v>42841</v>
      </c>
      <c r="X106" s="245">
        <v>42842</v>
      </c>
      <c r="Y106" s="245">
        <v>42844</v>
      </c>
      <c r="Z106" s="245">
        <v>42845</v>
      </c>
      <c r="AA106" s="245">
        <v>42850</v>
      </c>
      <c r="AB106" s="245">
        <v>42851</v>
      </c>
      <c r="AC106" s="245">
        <v>42856</v>
      </c>
      <c r="AD106" s="245">
        <v>42856</v>
      </c>
      <c r="AE106" s="245">
        <v>42857</v>
      </c>
      <c r="AF106" s="245">
        <v>42858</v>
      </c>
      <c r="AG106" s="245">
        <v>42860</v>
      </c>
      <c r="AH106" s="247">
        <v>42861</v>
      </c>
    </row>
    <row r="107" spans="1:38" ht="17.25" hidden="1" thickBot="1">
      <c r="A107" s="5195" t="s">
        <v>127</v>
      </c>
      <c r="B107" s="5198" t="s">
        <v>0</v>
      </c>
      <c r="C107" s="147"/>
      <c r="D107" s="5201" t="s">
        <v>17</v>
      </c>
      <c r="E107" s="5204" t="s">
        <v>18</v>
      </c>
      <c r="F107" s="5205"/>
      <c r="G107" s="5205"/>
      <c r="H107" s="5205"/>
      <c r="I107" s="5205"/>
      <c r="J107" s="5205"/>
      <c r="K107" s="5205"/>
      <c r="L107" s="5206"/>
      <c r="M107" s="5173" t="s">
        <v>664</v>
      </c>
      <c r="N107" s="5174"/>
      <c r="O107" s="5173" t="s">
        <v>92</v>
      </c>
      <c r="P107" s="5174"/>
      <c r="Q107" s="5173" t="s">
        <v>93</v>
      </c>
      <c r="R107" s="5174"/>
      <c r="S107" s="5175" t="s">
        <v>93</v>
      </c>
      <c r="T107" s="5176"/>
      <c r="U107" s="5223" t="s">
        <v>279</v>
      </c>
      <c r="V107" s="5192"/>
      <c r="W107" s="5223" t="s">
        <v>665</v>
      </c>
      <c r="X107" s="5174"/>
      <c r="Y107" s="5173" t="s">
        <v>367</v>
      </c>
      <c r="Z107" s="5174"/>
      <c r="AA107" s="5173" t="s">
        <v>279</v>
      </c>
      <c r="AB107" s="5174"/>
      <c r="AC107" s="5173" t="s">
        <v>93</v>
      </c>
      <c r="AD107" s="5174"/>
      <c r="AE107" s="5173" t="s">
        <v>92</v>
      </c>
      <c r="AF107" s="5174"/>
      <c r="AG107" s="5173" t="s">
        <v>31</v>
      </c>
      <c r="AH107" s="5192"/>
      <c r="AI107" s="146"/>
      <c r="AJ107" s="146"/>
      <c r="AK107" s="150"/>
      <c r="AL107" s="150"/>
    </row>
    <row r="108" spans="1:38" hidden="1">
      <c r="A108" s="5196"/>
      <c r="B108" s="5199"/>
      <c r="C108" s="303"/>
      <c r="D108" s="5202"/>
      <c r="E108" s="5207"/>
      <c r="F108" s="5208"/>
      <c r="G108" s="5208"/>
      <c r="H108" s="5208"/>
      <c r="I108" s="5208"/>
      <c r="J108" s="5208"/>
      <c r="K108" s="5208"/>
      <c r="L108" s="5209"/>
      <c r="M108" s="5181" t="s">
        <v>666</v>
      </c>
      <c r="N108" s="5182"/>
      <c r="O108" s="5181" t="s">
        <v>83</v>
      </c>
      <c r="P108" s="5182"/>
      <c r="Q108" s="5181" t="s">
        <v>100</v>
      </c>
      <c r="R108" s="5182"/>
      <c r="S108" s="5183" t="s">
        <v>103</v>
      </c>
      <c r="T108" s="5184"/>
      <c r="U108" s="5185" t="s">
        <v>667</v>
      </c>
      <c r="V108" s="5186"/>
      <c r="W108" s="5262" t="s">
        <v>711</v>
      </c>
      <c r="X108" s="5188"/>
      <c r="Y108" s="5181" t="s">
        <v>710</v>
      </c>
      <c r="Z108" s="5182"/>
      <c r="AA108" s="5181" t="s">
        <v>667</v>
      </c>
      <c r="AB108" s="5182"/>
      <c r="AC108" s="5183" t="s">
        <v>103</v>
      </c>
      <c r="AD108" s="5184"/>
      <c r="AE108" s="5185" t="s">
        <v>83</v>
      </c>
      <c r="AF108" s="5186"/>
      <c r="AG108" s="5185" t="s">
        <v>668</v>
      </c>
      <c r="AH108" s="5186"/>
      <c r="AI108" s="146"/>
      <c r="AJ108" s="146"/>
      <c r="AK108" s="150"/>
      <c r="AL108" s="150"/>
    </row>
    <row r="109" spans="1:38" hidden="1">
      <c r="A109" s="5196"/>
      <c r="B109" s="5199"/>
      <c r="C109" s="303" t="s">
        <v>94</v>
      </c>
      <c r="D109" s="5202" t="s">
        <v>35</v>
      </c>
      <c r="E109" s="5210" t="s">
        <v>49</v>
      </c>
      <c r="F109" s="5211"/>
      <c r="G109" s="5211"/>
      <c r="H109" s="5212"/>
      <c r="I109" s="5210" t="s">
        <v>19</v>
      </c>
      <c r="J109" s="5211"/>
      <c r="K109" s="5211"/>
      <c r="L109" s="5212"/>
      <c r="M109" s="235" t="s">
        <v>3</v>
      </c>
      <c r="N109" s="235" t="s">
        <v>1</v>
      </c>
      <c r="O109" s="235" t="s">
        <v>3</v>
      </c>
      <c r="P109" s="235" t="s">
        <v>1</v>
      </c>
      <c r="Q109" s="235" t="s">
        <v>3</v>
      </c>
      <c r="R109" s="235" t="s">
        <v>1</v>
      </c>
      <c r="S109" s="235" t="s">
        <v>3</v>
      </c>
      <c r="T109" s="235" t="s">
        <v>1</v>
      </c>
      <c r="U109" s="235" t="s">
        <v>3</v>
      </c>
      <c r="V109" s="236" t="s">
        <v>1</v>
      </c>
      <c r="W109" s="237" t="s">
        <v>3</v>
      </c>
      <c r="X109" s="235" t="s">
        <v>1</v>
      </c>
      <c r="Y109" s="235" t="s">
        <v>3</v>
      </c>
      <c r="Z109" s="235" t="s">
        <v>1</v>
      </c>
      <c r="AA109" s="235" t="s">
        <v>3</v>
      </c>
      <c r="AB109" s="235" t="s">
        <v>1</v>
      </c>
      <c r="AC109" s="235" t="s">
        <v>3</v>
      </c>
      <c r="AD109" s="235" t="s">
        <v>1</v>
      </c>
      <c r="AE109" s="235" t="s">
        <v>3</v>
      </c>
      <c r="AF109" s="235" t="s">
        <v>1</v>
      </c>
      <c r="AG109" s="235" t="s">
        <v>3</v>
      </c>
      <c r="AH109" s="236" t="s">
        <v>1</v>
      </c>
      <c r="AI109" s="146"/>
      <c r="AJ109" s="146"/>
      <c r="AK109" s="150"/>
      <c r="AL109" s="150"/>
    </row>
    <row r="110" spans="1:38" hidden="1">
      <c r="A110" s="5196"/>
      <c r="B110" s="5199"/>
      <c r="C110" s="303"/>
      <c r="D110" s="5202"/>
      <c r="E110" s="5213"/>
      <c r="F110" s="5214"/>
      <c r="G110" s="5214"/>
      <c r="H110" s="5215"/>
      <c r="I110" s="5213"/>
      <c r="J110" s="5214"/>
      <c r="K110" s="5214"/>
      <c r="L110" s="5215"/>
      <c r="M110" s="261" t="s">
        <v>217</v>
      </c>
      <c r="N110" s="261">
        <v>1800</v>
      </c>
      <c r="O110" s="261" t="s">
        <v>209</v>
      </c>
      <c r="P110" s="261" t="s">
        <v>221</v>
      </c>
      <c r="Q110" s="261" t="s">
        <v>163</v>
      </c>
      <c r="R110" s="261" t="s">
        <v>164</v>
      </c>
      <c r="S110" s="261" t="s">
        <v>60</v>
      </c>
      <c r="T110" s="261" t="s">
        <v>34</v>
      </c>
      <c r="U110" s="261" t="s">
        <v>86</v>
      </c>
      <c r="V110" s="261" t="s">
        <v>79</v>
      </c>
      <c r="W110" s="261" t="s">
        <v>217</v>
      </c>
      <c r="X110" s="261" t="s">
        <v>217</v>
      </c>
      <c r="Y110" s="261" t="s">
        <v>221</v>
      </c>
      <c r="Z110" s="261" t="s">
        <v>59</v>
      </c>
      <c r="AA110" s="261" t="s">
        <v>16</v>
      </c>
      <c r="AB110" s="261" t="s">
        <v>78</v>
      </c>
      <c r="AC110" s="261" t="s">
        <v>63</v>
      </c>
      <c r="AD110" s="261" t="s">
        <v>34</v>
      </c>
      <c r="AE110" s="261" t="s">
        <v>77</v>
      </c>
      <c r="AF110" s="261" t="s">
        <v>63</v>
      </c>
      <c r="AG110" s="261" t="s">
        <v>217</v>
      </c>
      <c r="AH110" s="262" t="s">
        <v>76</v>
      </c>
      <c r="AI110" s="146"/>
      <c r="AJ110" s="146"/>
      <c r="AK110" s="150"/>
      <c r="AL110" s="150"/>
    </row>
    <row r="111" spans="1:38" ht="17.25" hidden="1" thickBot="1">
      <c r="A111" s="5197"/>
      <c r="B111" s="5200"/>
      <c r="C111" s="304"/>
      <c r="D111" s="5203"/>
      <c r="E111" s="5216"/>
      <c r="F111" s="5217"/>
      <c r="G111" s="5217"/>
      <c r="H111" s="5218"/>
      <c r="I111" s="5216"/>
      <c r="J111" s="5217"/>
      <c r="K111" s="5217"/>
      <c r="L111" s="5218"/>
      <c r="M111" s="242" t="s">
        <v>7</v>
      </c>
      <c r="N111" s="242" t="s">
        <v>8</v>
      </c>
      <c r="O111" s="242" t="s">
        <v>10</v>
      </c>
      <c r="P111" s="242" t="s">
        <v>14</v>
      </c>
      <c r="Q111" s="242" t="s">
        <v>11</v>
      </c>
      <c r="R111" s="242" t="s">
        <v>12</v>
      </c>
      <c r="S111" s="242" t="s">
        <v>12</v>
      </c>
      <c r="T111" s="242" t="s">
        <v>12</v>
      </c>
      <c r="U111" s="242" t="s">
        <v>10</v>
      </c>
      <c r="V111" s="243" t="s">
        <v>14</v>
      </c>
      <c r="W111" s="244" t="s">
        <v>9</v>
      </c>
      <c r="X111" s="242" t="s">
        <v>10</v>
      </c>
      <c r="Y111" s="242" t="s">
        <v>11</v>
      </c>
      <c r="Z111" s="242" t="s">
        <v>12</v>
      </c>
      <c r="AA111" s="242" t="s">
        <v>14</v>
      </c>
      <c r="AB111" s="242" t="s">
        <v>11</v>
      </c>
      <c r="AC111" s="242" t="s">
        <v>10</v>
      </c>
      <c r="AD111" s="242" t="s">
        <v>10</v>
      </c>
      <c r="AE111" s="242" t="s">
        <v>14</v>
      </c>
      <c r="AF111" s="242" t="s">
        <v>11</v>
      </c>
      <c r="AG111" s="242" t="s">
        <v>7</v>
      </c>
      <c r="AH111" s="243" t="s">
        <v>8</v>
      </c>
      <c r="AI111" s="146"/>
      <c r="AJ111" s="146"/>
      <c r="AK111" s="150"/>
      <c r="AL111" s="150"/>
    </row>
    <row r="112" spans="1:38" ht="17.25" hidden="1" thickBot="1">
      <c r="A112" s="264">
        <v>14</v>
      </c>
      <c r="B112" s="265" t="s">
        <v>490</v>
      </c>
      <c r="C112" s="215" t="s">
        <v>165</v>
      </c>
      <c r="D112" s="215" t="s">
        <v>491</v>
      </c>
      <c r="E112" s="218">
        <v>68</v>
      </c>
      <c r="F112" s="220" t="s">
        <v>47</v>
      </c>
      <c r="G112" s="218">
        <v>68</v>
      </c>
      <c r="H112" s="220" t="s">
        <v>48</v>
      </c>
      <c r="I112" s="212">
        <v>135</v>
      </c>
      <c r="J112" s="152" t="s">
        <v>47</v>
      </c>
      <c r="K112" s="212">
        <v>135</v>
      </c>
      <c r="L112" s="152" t="s">
        <v>48</v>
      </c>
      <c r="M112" s="245">
        <v>42832</v>
      </c>
      <c r="N112" s="245">
        <v>42833</v>
      </c>
      <c r="O112" s="245">
        <v>42835</v>
      </c>
      <c r="P112" s="245">
        <v>42836</v>
      </c>
      <c r="Q112" s="245">
        <v>42837</v>
      </c>
      <c r="R112" s="245">
        <v>42838</v>
      </c>
      <c r="S112" s="245">
        <v>42838</v>
      </c>
      <c r="T112" s="245">
        <v>42838</v>
      </c>
      <c r="U112" s="245">
        <v>42842</v>
      </c>
      <c r="V112" s="246">
        <v>42843</v>
      </c>
      <c r="W112" s="245">
        <v>42848</v>
      </c>
      <c r="X112" s="245">
        <v>42849</v>
      </c>
      <c r="Y112" s="245">
        <v>42851</v>
      </c>
      <c r="Z112" s="245">
        <v>42852</v>
      </c>
      <c r="AA112" s="245">
        <v>42857</v>
      </c>
      <c r="AB112" s="245">
        <v>42858</v>
      </c>
      <c r="AC112" s="245">
        <v>42863</v>
      </c>
      <c r="AD112" s="245">
        <v>42863</v>
      </c>
      <c r="AE112" s="245">
        <v>42864</v>
      </c>
      <c r="AF112" s="245">
        <v>42865</v>
      </c>
      <c r="AG112" s="245">
        <v>42867</v>
      </c>
      <c r="AH112" s="247">
        <v>42868</v>
      </c>
    </row>
    <row r="113" spans="1:40" ht="17.25" hidden="1" thickBot="1">
      <c r="A113" s="264">
        <v>15</v>
      </c>
      <c r="B113" s="216" t="s">
        <v>604</v>
      </c>
      <c r="C113" s="256" t="s">
        <v>372</v>
      </c>
      <c r="D113" s="256" t="s">
        <v>605</v>
      </c>
      <c r="E113" s="257">
        <v>9</v>
      </c>
      <c r="F113" s="258" t="s">
        <v>47</v>
      </c>
      <c r="G113" s="257">
        <v>9</v>
      </c>
      <c r="H113" s="258" t="s">
        <v>48</v>
      </c>
      <c r="I113" s="253">
        <v>1703</v>
      </c>
      <c r="J113" s="170" t="s">
        <v>47</v>
      </c>
      <c r="K113" s="253">
        <v>1703</v>
      </c>
      <c r="L113" s="170" t="s">
        <v>48</v>
      </c>
      <c r="M113" s="245">
        <v>42839</v>
      </c>
      <c r="N113" s="245">
        <v>42840</v>
      </c>
      <c r="O113" s="245">
        <v>42842</v>
      </c>
      <c r="P113" s="245">
        <v>42843</v>
      </c>
      <c r="Q113" s="245">
        <v>42844</v>
      </c>
      <c r="R113" s="245">
        <v>42845</v>
      </c>
      <c r="S113" s="245">
        <v>42845</v>
      </c>
      <c r="T113" s="245">
        <v>42845</v>
      </c>
      <c r="U113" s="245">
        <v>42849</v>
      </c>
      <c r="V113" s="246">
        <v>42850</v>
      </c>
      <c r="W113" s="245">
        <v>42855</v>
      </c>
      <c r="X113" s="245">
        <v>42856</v>
      </c>
      <c r="Y113" s="245">
        <v>42858</v>
      </c>
      <c r="Z113" s="245">
        <v>42859</v>
      </c>
      <c r="AA113" s="245">
        <v>42864</v>
      </c>
      <c r="AB113" s="245">
        <v>42865</v>
      </c>
      <c r="AC113" s="245">
        <v>42870</v>
      </c>
      <c r="AD113" s="245">
        <v>42870</v>
      </c>
      <c r="AE113" s="245">
        <v>42871</v>
      </c>
      <c r="AF113" s="245">
        <v>42872</v>
      </c>
      <c r="AG113" s="245">
        <v>42874</v>
      </c>
      <c r="AH113" s="247">
        <v>42875</v>
      </c>
    </row>
    <row r="114" spans="1:40" ht="17.25" hidden="1" thickBot="1">
      <c r="A114" s="264">
        <v>16</v>
      </c>
      <c r="B114" s="256" t="s">
        <v>258</v>
      </c>
      <c r="C114" s="216" t="s">
        <v>165</v>
      </c>
      <c r="D114" s="216" t="s">
        <v>259</v>
      </c>
      <c r="E114" s="219">
        <v>109</v>
      </c>
      <c r="F114" s="221" t="s">
        <v>47</v>
      </c>
      <c r="G114" s="219">
        <v>109</v>
      </c>
      <c r="H114" s="221" t="s">
        <v>48</v>
      </c>
      <c r="I114" s="213">
        <v>109</v>
      </c>
      <c r="J114" s="176" t="s">
        <v>47</v>
      </c>
      <c r="K114" s="213">
        <v>109</v>
      </c>
      <c r="L114" s="176" t="s">
        <v>48</v>
      </c>
      <c r="M114" s="245">
        <v>42846</v>
      </c>
      <c r="N114" s="245">
        <v>42847</v>
      </c>
      <c r="O114" s="245">
        <v>42849</v>
      </c>
      <c r="P114" s="245">
        <v>42850</v>
      </c>
      <c r="Q114" s="245">
        <v>42851</v>
      </c>
      <c r="R114" s="245">
        <v>42852</v>
      </c>
      <c r="S114" s="245">
        <v>42852</v>
      </c>
      <c r="T114" s="245">
        <v>42852</v>
      </c>
      <c r="U114" s="245">
        <v>42856</v>
      </c>
      <c r="V114" s="246">
        <v>42857</v>
      </c>
      <c r="W114" s="245">
        <v>42862</v>
      </c>
      <c r="X114" s="245">
        <v>42863</v>
      </c>
      <c r="Y114" s="245">
        <v>42865</v>
      </c>
      <c r="Z114" s="245">
        <v>42866</v>
      </c>
      <c r="AA114" s="245">
        <v>42871</v>
      </c>
      <c r="AB114" s="245">
        <v>42872</v>
      </c>
      <c r="AC114" s="245">
        <v>42877</v>
      </c>
      <c r="AD114" s="245">
        <v>42877</v>
      </c>
      <c r="AE114" s="245">
        <v>42878</v>
      </c>
      <c r="AF114" s="245">
        <v>42879</v>
      </c>
      <c r="AG114" s="245">
        <v>42881</v>
      </c>
      <c r="AH114" s="247">
        <v>42882</v>
      </c>
    </row>
    <row r="115" spans="1:40" ht="17.25" hidden="1" thickBot="1">
      <c r="A115" s="264">
        <v>17</v>
      </c>
      <c r="B115" s="216" t="s">
        <v>759</v>
      </c>
      <c r="C115" s="216" t="s">
        <v>98</v>
      </c>
      <c r="D115" s="216" t="s">
        <v>760</v>
      </c>
      <c r="E115" s="175">
        <v>75</v>
      </c>
      <c r="F115" s="176" t="s">
        <v>47</v>
      </c>
      <c r="G115" s="175">
        <v>75</v>
      </c>
      <c r="H115" s="176" t="s">
        <v>48</v>
      </c>
      <c r="I115" s="217">
        <v>75</v>
      </c>
      <c r="J115" s="176" t="s">
        <v>47</v>
      </c>
      <c r="K115" s="175">
        <v>75</v>
      </c>
      <c r="L115" s="153" t="s">
        <v>48</v>
      </c>
      <c r="M115" s="245">
        <v>42853</v>
      </c>
      <c r="N115" s="245">
        <v>42854</v>
      </c>
      <c r="O115" s="245">
        <v>42856</v>
      </c>
      <c r="P115" s="245">
        <v>42857</v>
      </c>
      <c r="Q115" s="245">
        <v>42858</v>
      </c>
      <c r="R115" s="245">
        <v>42859</v>
      </c>
      <c r="S115" s="245">
        <v>42859</v>
      </c>
      <c r="T115" s="245">
        <v>42859</v>
      </c>
      <c r="U115" s="245">
        <v>42863</v>
      </c>
      <c r="V115" s="246">
        <v>42864</v>
      </c>
      <c r="W115" s="245">
        <v>42869</v>
      </c>
      <c r="X115" s="245">
        <v>42870</v>
      </c>
      <c r="Y115" s="245">
        <v>42872</v>
      </c>
      <c r="Z115" s="245">
        <v>42873</v>
      </c>
      <c r="AA115" s="245">
        <v>42878</v>
      </c>
      <c r="AB115" s="245">
        <v>42879</v>
      </c>
      <c r="AC115" s="245">
        <v>42884</v>
      </c>
      <c r="AD115" s="245">
        <v>42884</v>
      </c>
      <c r="AE115" s="245">
        <v>42885</v>
      </c>
      <c r="AF115" s="245">
        <v>42886</v>
      </c>
      <c r="AG115" s="245">
        <v>42888</v>
      </c>
      <c r="AH115" s="247">
        <v>42889</v>
      </c>
    </row>
    <row r="116" spans="1:40" ht="17.25" hidden="1" thickBot="1">
      <c r="A116" s="264">
        <v>18</v>
      </c>
      <c r="B116" s="216" t="s">
        <v>249</v>
      </c>
      <c r="C116" s="216" t="s">
        <v>147</v>
      </c>
      <c r="D116" s="216" t="s">
        <v>250</v>
      </c>
      <c r="E116" s="219">
        <v>17</v>
      </c>
      <c r="F116" s="221" t="s">
        <v>47</v>
      </c>
      <c r="G116" s="219">
        <v>17</v>
      </c>
      <c r="H116" s="221" t="s">
        <v>48</v>
      </c>
      <c r="I116" s="213">
        <v>69</v>
      </c>
      <c r="J116" s="176" t="s">
        <v>47</v>
      </c>
      <c r="K116" s="213">
        <v>69</v>
      </c>
      <c r="L116" s="176" t="s">
        <v>48</v>
      </c>
      <c r="M116" s="245">
        <v>42860</v>
      </c>
      <c r="N116" s="245">
        <v>42861</v>
      </c>
      <c r="O116" s="245">
        <v>42863</v>
      </c>
      <c r="P116" s="245">
        <v>42864</v>
      </c>
      <c r="Q116" s="245">
        <v>42865</v>
      </c>
      <c r="R116" s="245">
        <v>42866</v>
      </c>
      <c r="S116" s="245">
        <v>42866</v>
      </c>
      <c r="T116" s="245">
        <v>42866</v>
      </c>
      <c r="U116" s="245">
        <v>42870</v>
      </c>
      <c r="V116" s="246">
        <v>42871</v>
      </c>
      <c r="W116" s="245">
        <v>42876</v>
      </c>
      <c r="X116" s="245">
        <v>42877</v>
      </c>
      <c r="Y116" s="245">
        <v>42879</v>
      </c>
      <c r="Z116" s="245">
        <v>42880</v>
      </c>
      <c r="AA116" s="245">
        <v>42885</v>
      </c>
      <c r="AB116" s="245">
        <v>42886</v>
      </c>
      <c r="AC116" s="245">
        <v>42891</v>
      </c>
      <c r="AD116" s="245">
        <v>42891</v>
      </c>
      <c r="AE116" s="245">
        <v>42892</v>
      </c>
      <c r="AF116" s="245">
        <v>42893</v>
      </c>
      <c r="AG116" s="245">
        <v>42895</v>
      </c>
      <c r="AH116" s="247">
        <v>42896</v>
      </c>
    </row>
    <row r="117" spans="1:40" ht="17.25" hidden="1" thickBot="1">
      <c r="A117" s="264">
        <v>19</v>
      </c>
      <c r="B117" s="265" t="s">
        <v>490</v>
      </c>
      <c r="C117" s="215" t="s">
        <v>165</v>
      </c>
      <c r="D117" s="215" t="s">
        <v>491</v>
      </c>
      <c r="E117" s="218">
        <v>69</v>
      </c>
      <c r="F117" s="220" t="s">
        <v>47</v>
      </c>
      <c r="G117" s="218">
        <v>69</v>
      </c>
      <c r="H117" s="220" t="s">
        <v>48</v>
      </c>
      <c r="I117" s="212">
        <v>136</v>
      </c>
      <c r="J117" s="152" t="s">
        <v>47</v>
      </c>
      <c r="K117" s="212">
        <v>136</v>
      </c>
      <c r="L117" s="152" t="s">
        <v>48</v>
      </c>
      <c r="M117" s="245">
        <v>42867</v>
      </c>
      <c r="N117" s="245">
        <v>42868</v>
      </c>
      <c r="O117" s="245">
        <v>42870</v>
      </c>
      <c r="P117" s="245">
        <v>42871</v>
      </c>
      <c r="Q117" s="245">
        <v>42872</v>
      </c>
      <c r="R117" s="245">
        <v>42873</v>
      </c>
      <c r="S117" s="245">
        <v>42873</v>
      </c>
      <c r="T117" s="245">
        <v>42873</v>
      </c>
      <c r="U117" s="245">
        <v>42877</v>
      </c>
      <c r="V117" s="246">
        <v>42878</v>
      </c>
      <c r="W117" s="245">
        <v>42883</v>
      </c>
      <c r="X117" s="245">
        <v>42884</v>
      </c>
      <c r="Y117" s="245">
        <v>42886</v>
      </c>
      <c r="Z117" s="245">
        <v>42887</v>
      </c>
      <c r="AA117" s="245">
        <v>42892</v>
      </c>
      <c r="AB117" s="245">
        <v>42893</v>
      </c>
      <c r="AC117" s="245">
        <v>42898</v>
      </c>
      <c r="AD117" s="245">
        <v>42898</v>
      </c>
      <c r="AE117" s="245">
        <v>42899</v>
      </c>
      <c r="AF117" s="245">
        <v>42900</v>
      </c>
      <c r="AG117" s="245">
        <v>42902</v>
      </c>
      <c r="AH117" s="247">
        <v>42903</v>
      </c>
    </row>
    <row r="118" spans="1:40" ht="17.25" hidden="1" thickBot="1">
      <c r="A118" s="264">
        <v>20</v>
      </c>
      <c r="B118" s="216" t="s">
        <v>604</v>
      </c>
      <c r="C118" s="256" t="s">
        <v>372</v>
      </c>
      <c r="D118" s="256" t="s">
        <v>605</v>
      </c>
      <c r="E118" s="257">
        <v>10</v>
      </c>
      <c r="F118" s="258" t="s">
        <v>47</v>
      </c>
      <c r="G118" s="257">
        <v>10</v>
      </c>
      <c r="H118" s="258" t="s">
        <v>48</v>
      </c>
      <c r="I118" s="253">
        <v>1704</v>
      </c>
      <c r="J118" s="170" t="s">
        <v>47</v>
      </c>
      <c r="K118" s="253">
        <v>1704</v>
      </c>
      <c r="L118" s="170" t="s">
        <v>48</v>
      </c>
      <c r="M118" s="245">
        <v>42874</v>
      </c>
      <c r="N118" s="245">
        <v>42875</v>
      </c>
      <c r="O118" s="245">
        <v>42877</v>
      </c>
      <c r="P118" s="245">
        <v>42878</v>
      </c>
      <c r="Q118" s="245">
        <v>42879</v>
      </c>
      <c r="R118" s="245">
        <v>42880</v>
      </c>
      <c r="S118" s="245">
        <v>42880</v>
      </c>
      <c r="T118" s="245">
        <v>42880</v>
      </c>
      <c r="U118" s="245">
        <v>42884</v>
      </c>
      <c r="V118" s="246">
        <v>42885</v>
      </c>
      <c r="W118" s="245">
        <v>42890</v>
      </c>
      <c r="X118" s="245">
        <v>42891</v>
      </c>
      <c r="Y118" s="245">
        <v>42893</v>
      </c>
      <c r="Z118" s="245">
        <v>42894</v>
      </c>
      <c r="AA118" s="245">
        <v>42899</v>
      </c>
      <c r="AB118" s="245">
        <v>42900</v>
      </c>
      <c r="AC118" s="245">
        <v>42905</v>
      </c>
      <c r="AD118" s="245">
        <v>42905</v>
      </c>
      <c r="AE118" s="245">
        <v>42906</v>
      </c>
      <c r="AF118" s="245">
        <v>42907</v>
      </c>
      <c r="AG118" s="245">
        <v>42909</v>
      </c>
      <c r="AH118" s="247">
        <v>42910</v>
      </c>
    </row>
    <row r="119" spans="1:40" ht="17.25" hidden="1" thickBot="1">
      <c r="A119" s="264">
        <v>21</v>
      </c>
      <c r="B119" s="256" t="s">
        <v>258</v>
      </c>
      <c r="C119" s="216" t="s">
        <v>165</v>
      </c>
      <c r="D119" s="216" t="s">
        <v>259</v>
      </c>
      <c r="E119" s="219">
        <v>110</v>
      </c>
      <c r="F119" s="221" t="s">
        <v>47</v>
      </c>
      <c r="G119" s="219">
        <v>110</v>
      </c>
      <c r="H119" s="221" t="s">
        <v>48</v>
      </c>
      <c r="I119" s="213">
        <v>110</v>
      </c>
      <c r="J119" s="176" t="s">
        <v>47</v>
      </c>
      <c r="K119" s="213">
        <v>110</v>
      </c>
      <c r="L119" s="176" t="s">
        <v>48</v>
      </c>
      <c r="M119" s="245">
        <v>42881</v>
      </c>
      <c r="N119" s="245">
        <v>42882</v>
      </c>
      <c r="O119" s="245">
        <v>42884</v>
      </c>
      <c r="P119" s="245">
        <v>42885</v>
      </c>
      <c r="Q119" s="245">
        <v>42886</v>
      </c>
      <c r="R119" s="245">
        <v>42887</v>
      </c>
      <c r="S119" s="245">
        <v>42887</v>
      </c>
      <c r="T119" s="245">
        <v>42887</v>
      </c>
      <c r="U119" s="245">
        <v>42891</v>
      </c>
      <c r="V119" s="246">
        <v>42892</v>
      </c>
      <c r="W119" s="245">
        <v>42897</v>
      </c>
      <c r="X119" s="245">
        <v>42898</v>
      </c>
      <c r="Y119" s="245">
        <v>42900</v>
      </c>
      <c r="Z119" s="245">
        <v>42901</v>
      </c>
      <c r="AA119" s="245">
        <v>42906</v>
      </c>
      <c r="AB119" s="245">
        <v>42907</v>
      </c>
      <c r="AC119" s="245">
        <v>42912</v>
      </c>
      <c r="AD119" s="245">
        <v>42912</v>
      </c>
      <c r="AE119" s="245">
        <v>42913</v>
      </c>
      <c r="AF119" s="245">
        <v>42914</v>
      </c>
      <c r="AG119" s="245">
        <v>42916</v>
      </c>
      <c r="AH119" s="247">
        <v>42917</v>
      </c>
    </row>
    <row r="120" spans="1:40" ht="17.25" hidden="1" thickBot="1">
      <c r="A120" s="264">
        <v>22</v>
      </c>
      <c r="B120" s="216" t="s">
        <v>759</v>
      </c>
      <c r="C120" s="216" t="s">
        <v>98</v>
      </c>
      <c r="D120" s="216" t="s">
        <v>760</v>
      </c>
      <c r="E120" s="175">
        <v>76</v>
      </c>
      <c r="F120" s="176" t="s">
        <v>47</v>
      </c>
      <c r="G120" s="175">
        <v>76</v>
      </c>
      <c r="H120" s="176" t="s">
        <v>48</v>
      </c>
      <c r="I120" s="217">
        <v>76</v>
      </c>
      <c r="J120" s="176" t="s">
        <v>47</v>
      </c>
      <c r="K120" s="175">
        <v>76</v>
      </c>
      <c r="L120" s="153" t="s">
        <v>48</v>
      </c>
      <c r="M120" s="245">
        <v>42888</v>
      </c>
      <c r="N120" s="245">
        <v>42889</v>
      </c>
      <c r="O120" s="245">
        <v>42891</v>
      </c>
      <c r="P120" s="245">
        <v>42892</v>
      </c>
      <c r="Q120" s="245">
        <v>42893</v>
      </c>
      <c r="R120" s="245">
        <v>42894</v>
      </c>
      <c r="S120" s="245">
        <v>42894</v>
      </c>
      <c r="T120" s="245">
        <v>42894</v>
      </c>
      <c r="U120" s="245">
        <v>42898</v>
      </c>
      <c r="V120" s="246">
        <v>42899</v>
      </c>
      <c r="W120" s="245">
        <v>42904</v>
      </c>
      <c r="X120" s="245">
        <v>42905</v>
      </c>
      <c r="Y120" s="245">
        <v>42907</v>
      </c>
      <c r="Z120" s="245">
        <v>42908</v>
      </c>
      <c r="AA120" s="245">
        <v>42913</v>
      </c>
      <c r="AB120" s="245">
        <v>42914</v>
      </c>
      <c r="AC120" s="245">
        <v>42919</v>
      </c>
      <c r="AD120" s="245">
        <v>42919</v>
      </c>
      <c r="AE120" s="245">
        <v>42920</v>
      </c>
      <c r="AF120" s="245">
        <v>42921</v>
      </c>
      <c r="AG120" s="245">
        <v>42923</v>
      </c>
      <c r="AH120" s="247">
        <v>42924</v>
      </c>
    </row>
    <row r="121" spans="1:40" ht="17.25" hidden="1" thickBot="1">
      <c r="A121" s="5129" t="s">
        <v>999</v>
      </c>
      <c r="B121" s="5157" t="s">
        <v>0</v>
      </c>
      <c r="C121" s="26"/>
      <c r="D121" s="5160" t="s">
        <v>17</v>
      </c>
      <c r="E121" s="5163" t="s">
        <v>18</v>
      </c>
      <c r="F121" s="5037"/>
      <c r="G121" s="5037"/>
      <c r="H121" s="5037"/>
      <c r="I121" s="5037"/>
      <c r="J121" s="5037"/>
      <c r="K121" s="5037"/>
      <c r="L121" s="5164"/>
      <c r="M121" s="5120" t="s">
        <v>1000</v>
      </c>
      <c r="N121" s="5143"/>
      <c r="O121" s="5120" t="s">
        <v>92</v>
      </c>
      <c r="P121" s="5143"/>
      <c r="Q121" s="5120" t="s">
        <v>93</v>
      </c>
      <c r="R121" s="5143"/>
      <c r="S121" s="5144" t="s">
        <v>93</v>
      </c>
      <c r="T121" s="5167"/>
      <c r="U121" s="5156" t="s">
        <v>1001</v>
      </c>
      <c r="V121" s="5121"/>
      <c r="W121" s="5156" t="s">
        <v>1002</v>
      </c>
      <c r="X121" s="5143"/>
      <c r="Y121" s="5120" t="s">
        <v>1003</v>
      </c>
      <c r="Z121" s="5143"/>
      <c r="AA121" s="5120" t="s">
        <v>1001</v>
      </c>
      <c r="AB121" s="5143"/>
      <c r="AC121" s="5120" t="s">
        <v>93</v>
      </c>
      <c r="AD121" s="5143"/>
      <c r="AE121" s="5120" t="s">
        <v>92</v>
      </c>
      <c r="AF121" s="5143"/>
      <c r="AG121" s="5120" t="s">
        <v>1004</v>
      </c>
      <c r="AH121" s="5121"/>
    </row>
    <row r="122" spans="1:40" hidden="1">
      <c r="A122" s="5130"/>
      <c r="B122" s="5158"/>
      <c r="C122" s="414"/>
      <c r="D122" s="5161"/>
      <c r="E122" s="5165"/>
      <c r="F122" s="5039"/>
      <c r="G122" s="5039"/>
      <c r="H122" s="5039"/>
      <c r="I122" s="5039"/>
      <c r="J122" s="5039"/>
      <c r="K122" s="5039"/>
      <c r="L122" s="5166"/>
      <c r="M122" s="5004" t="s">
        <v>1005</v>
      </c>
      <c r="N122" s="5005"/>
      <c r="O122" s="5004" t="s">
        <v>1006</v>
      </c>
      <c r="P122" s="5005"/>
      <c r="Q122" s="5004" t="s">
        <v>1007</v>
      </c>
      <c r="R122" s="5005"/>
      <c r="S122" s="5122" t="s">
        <v>1008</v>
      </c>
      <c r="T122" s="5128"/>
      <c r="U122" s="5125" t="s">
        <v>1009</v>
      </c>
      <c r="V122" s="5124"/>
      <c r="W122" s="5125" t="s">
        <v>711</v>
      </c>
      <c r="X122" s="5005"/>
      <c r="Y122" s="5126" t="s">
        <v>510</v>
      </c>
      <c r="Z122" s="5127"/>
      <c r="AA122" s="5004" t="s">
        <v>1009</v>
      </c>
      <c r="AB122" s="5005"/>
      <c r="AC122" s="5122" t="s">
        <v>1008</v>
      </c>
      <c r="AD122" s="5128"/>
      <c r="AE122" s="5125" t="s">
        <v>1006</v>
      </c>
      <c r="AF122" s="5124"/>
      <c r="AG122" s="5125" t="s">
        <v>1010</v>
      </c>
      <c r="AH122" s="5124"/>
    </row>
    <row r="123" spans="1:40" hidden="1">
      <c r="A123" s="5130"/>
      <c r="B123" s="5158"/>
      <c r="C123" s="414" t="s">
        <v>94</v>
      </c>
      <c r="D123" s="5161" t="s">
        <v>35</v>
      </c>
      <c r="E123" s="5168" t="s">
        <v>1011</v>
      </c>
      <c r="F123" s="5169"/>
      <c r="G123" s="5169"/>
      <c r="H123" s="5170"/>
      <c r="I123" s="5168" t="s">
        <v>19</v>
      </c>
      <c r="J123" s="5169"/>
      <c r="K123" s="5169"/>
      <c r="L123" s="5170"/>
      <c r="M123" s="29" t="s">
        <v>1012</v>
      </c>
      <c r="N123" s="29" t="s">
        <v>1</v>
      </c>
      <c r="O123" s="29" t="s">
        <v>1012</v>
      </c>
      <c r="P123" s="29" t="s">
        <v>1</v>
      </c>
      <c r="Q123" s="29" t="s">
        <v>1012</v>
      </c>
      <c r="R123" s="29" t="s">
        <v>1</v>
      </c>
      <c r="S123" s="29" t="s">
        <v>1012</v>
      </c>
      <c r="T123" s="29" t="s">
        <v>1</v>
      </c>
      <c r="U123" s="29" t="s">
        <v>1012</v>
      </c>
      <c r="V123" s="30" t="s">
        <v>1</v>
      </c>
      <c r="W123" s="122" t="s">
        <v>1012</v>
      </c>
      <c r="X123" s="29" t="s">
        <v>1</v>
      </c>
      <c r="Y123" s="29" t="s">
        <v>1012</v>
      </c>
      <c r="Z123" s="29" t="s">
        <v>1</v>
      </c>
      <c r="AA123" s="29" t="s">
        <v>1012</v>
      </c>
      <c r="AB123" s="29" t="s">
        <v>1</v>
      </c>
      <c r="AC123" s="29" t="s">
        <v>1012</v>
      </c>
      <c r="AD123" s="29" t="s">
        <v>1</v>
      </c>
      <c r="AE123" s="29" t="s">
        <v>1012</v>
      </c>
      <c r="AF123" s="29" t="s">
        <v>1</v>
      </c>
      <c r="AG123" s="29" t="s">
        <v>1012</v>
      </c>
      <c r="AH123" s="30" t="s">
        <v>1</v>
      </c>
    </row>
    <row r="124" spans="1:40" hidden="1">
      <c r="A124" s="5130"/>
      <c r="B124" s="5158"/>
      <c r="C124" s="414"/>
      <c r="D124" s="5161"/>
      <c r="E124" s="5022"/>
      <c r="F124" s="5016"/>
      <c r="G124" s="5016"/>
      <c r="H124" s="5017"/>
      <c r="I124" s="5022"/>
      <c r="J124" s="5016"/>
      <c r="K124" s="5016"/>
      <c r="L124" s="5017"/>
      <c r="M124" s="123" t="s">
        <v>217</v>
      </c>
      <c r="N124" s="123">
        <v>1800</v>
      </c>
      <c r="O124" s="123" t="s">
        <v>209</v>
      </c>
      <c r="P124" s="123" t="s">
        <v>221</v>
      </c>
      <c r="Q124" s="123" t="s">
        <v>163</v>
      </c>
      <c r="R124" s="123" t="s">
        <v>164</v>
      </c>
      <c r="S124" s="123" t="s">
        <v>60</v>
      </c>
      <c r="T124" s="123" t="s">
        <v>34</v>
      </c>
      <c r="U124" s="123" t="s">
        <v>86</v>
      </c>
      <c r="V124" s="416" t="s">
        <v>79</v>
      </c>
      <c r="W124" s="417" t="s">
        <v>217</v>
      </c>
      <c r="X124" s="123" t="s">
        <v>217</v>
      </c>
      <c r="Y124" s="123" t="s">
        <v>221</v>
      </c>
      <c r="Z124" s="123" t="s">
        <v>59</v>
      </c>
      <c r="AA124" s="123" t="s">
        <v>16</v>
      </c>
      <c r="AB124" s="123" t="s">
        <v>78</v>
      </c>
      <c r="AC124" s="123" t="s">
        <v>63</v>
      </c>
      <c r="AD124" s="123" t="s">
        <v>34</v>
      </c>
      <c r="AE124" s="123" t="s">
        <v>77</v>
      </c>
      <c r="AF124" s="123" t="s">
        <v>63</v>
      </c>
      <c r="AG124" s="123" t="s">
        <v>217</v>
      </c>
      <c r="AH124" s="416" t="s">
        <v>76</v>
      </c>
    </row>
    <row r="125" spans="1:40" ht="17.25" hidden="1" thickBot="1">
      <c r="A125" s="5131"/>
      <c r="B125" s="5159"/>
      <c r="C125" s="415"/>
      <c r="D125" s="5162"/>
      <c r="E125" s="5024"/>
      <c r="F125" s="5018"/>
      <c r="G125" s="5018"/>
      <c r="H125" s="5019"/>
      <c r="I125" s="5024"/>
      <c r="J125" s="5018"/>
      <c r="K125" s="5018"/>
      <c r="L125" s="5019"/>
      <c r="M125" s="37" t="s">
        <v>7</v>
      </c>
      <c r="N125" s="37" t="s">
        <v>8</v>
      </c>
      <c r="O125" s="37" t="s">
        <v>10</v>
      </c>
      <c r="P125" s="37" t="s">
        <v>14</v>
      </c>
      <c r="Q125" s="37" t="s">
        <v>11</v>
      </c>
      <c r="R125" s="37" t="s">
        <v>12</v>
      </c>
      <c r="S125" s="37" t="s">
        <v>12</v>
      </c>
      <c r="T125" s="37" t="s">
        <v>12</v>
      </c>
      <c r="U125" s="37" t="s">
        <v>10</v>
      </c>
      <c r="V125" s="38" t="s">
        <v>14</v>
      </c>
      <c r="W125" s="418" t="s">
        <v>9</v>
      </c>
      <c r="X125" s="37" t="s">
        <v>10</v>
      </c>
      <c r="Y125" s="37" t="s">
        <v>11</v>
      </c>
      <c r="Z125" s="37" t="s">
        <v>1013</v>
      </c>
      <c r="AA125" s="37" t="s">
        <v>14</v>
      </c>
      <c r="AB125" s="37" t="s">
        <v>11</v>
      </c>
      <c r="AC125" s="37" t="s">
        <v>10</v>
      </c>
      <c r="AD125" s="37" t="s">
        <v>10</v>
      </c>
      <c r="AE125" s="37" t="s">
        <v>14</v>
      </c>
      <c r="AF125" s="37" t="s">
        <v>11</v>
      </c>
      <c r="AG125" s="37" t="s">
        <v>7</v>
      </c>
      <c r="AH125" s="38" t="s">
        <v>8</v>
      </c>
    </row>
    <row r="126" spans="1:40" ht="17.25" hidden="1" thickBot="1">
      <c r="A126" s="413">
        <v>23</v>
      </c>
      <c r="B126" s="445" t="s">
        <v>249</v>
      </c>
      <c r="C126" s="445" t="s">
        <v>147</v>
      </c>
      <c r="D126" s="445" t="s">
        <v>250</v>
      </c>
      <c r="E126" s="446">
        <v>18</v>
      </c>
      <c r="F126" s="447" t="s">
        <v>47</v>
      </c>
      <c r="G126" s="446">
        <v>18</v>
      </c>
      <c r="H126" s="447" t="s">
        <v>48</v>
      </c>
      <c r="I126" s="448">
        <v>70</v>
      </c>
      <c r="J126" s="449" t="s">
        <v>47</v>
      </c>
      <c r="K126" s="448">
        <v>70</v>
      </c>
      <c r="L126" s="449" t="s">
        <v>48</v>
      </c>
      <c r="M126" s="419">
        <v>42895</v>
      </c>
      <c r="N126" s="419">
        <v>42896</v>
      </c>
      <c r="O126" s="419">
        <v>42898</v>
      </c>
      <c r="P126" s="419">
        <v>42899</v>
      </c>
      <c r="Q126" s="419">
        <v>42900</v>
      </c>
      <c r="R126" s="419">
        <v>42901</v>
      </c>
      <c r="S126" s="419">
        <v>42901</v>
      </c>
      <c r="T126" s="419">
        <v>42901</v>
      </c>
      <c r="U126" s="419">
        <v>42905</v>
      </c>
      <c r="V126" s="420">
        <v>42906</v>
      </c>
      <c r="W126" s="419">
        <v>42911</v>
      </c>
      <c r="X126" s="419">
        <v>42912</v>
      </c>
      <c r="Y126" s="421">
        <v>42914</v>
      </c>
      <c r="Z126" s="421">
        <v>42915</v>
      </c>
      <c r="AA126" s="419">
        <v>42920</v>
      </c>
      <c r="AB126" s="419">
        <v>42921</v>
      </c>
      <c r="AC126" s="419">
        <v>42926</v>
      </c>
      <c r="AD126" s="419">
        <v>42926</v>
      </c>
      <c r="AE126" s="5288" t="s">
        <v>193</v>
      </c>
      <c r="AF126" s="5289"/>
      <c r="AG126" s="419">
        <v>42930</v>
      </c>
      <c r="AH126" s="422">
        <v>42931</v>
      </c>
      <c r="AI126" s="423" t="s">
        <v>1014</v>
      </c>
    </row>
    <row r="127" spans="1:40" ht="17.25" thickBot="1">
      <c r="A127" s="5129" t="s">
        <v>999</v>
      </c>
      <c r="B127" s="5132" t="s">
        <v>0</v>
      </c>
      <c r="C127" s="450"/>
      <c r="D127" s="5135" t="s">
        <v>17</v>
      </c>
      <c r="E127" s="5138" t="s">
        <v>18</v>
      </c>
      <c r="F127" s="5139"/>
      <c r="G127" s="5139"/>
      <c r="H127" s="5139"/>
      <c r="I127" s="5139"/>
      <c r="J127" s="5139"/>
      <c r="K127" s="5139"/>
      <c r="L127" s="5140"/>
      <c r="M127" s="5120" t="s">
        <v>1000</v>
      </c>
      <c r="N127" s="5143"/>
      <c r="O127" s="5120" t="s">
        <v>92</v>
      </c>
      <c r="P127" s="5143"/>
      <c r="Q127" s="5120" t="s">
        <v>93</v>
      </c>
      <c r="R127" s="5143"/>
      <c r="S127" s="5144" t="s">
        <v>93</v>
      </c>
      <c r="T127" s="5145"/>
      <c r="U127" s="5146" t="s">
        <v>1001</v>
      </c>
      <c r="V127" s="5121"/>
      <c r="W127" s="5156" t="s">
        <v>1002</v>
      </c>
      <c r="X127" s="5143"/>
      <c r="Y127" s="5120" t="s">
        <v>1003</v>
      </c>
      <c r="Z127" s="5143"/>
      <c r="AA127" s="5120" t="s">
        <v>274</v>
      </c>
      <c r="AB127" s="5143"/>
      <c r="AC127" s="5120" t="s">
        <v>1001</v>
      </c>
      <c r="AD127" s="5143"/>
      <c r="AE127" s="5120" t="s">
        <v>93</v>
      </c>
      <c r="AF127" s="5143"/>
      <c r="AG127" s="5146" t="s">
        <v>92</v>
      </c>
      <c r="AH127" s="5143"/>
      <c r="AI127" s="5120" t="s">
        <v>1004</v>
      </c>
      <c r="AJ127" s="5121"/>
      <c r="AK127" s="423"/>
      <c r="AM127" s="121"/>
      <c r="AN127" s="121"/>
    </row>
    <row r="128" spans="1:40">
      <c r="A128" s="5130"/>
      <c r="B128" s="5133"/>
      <c r="C128" s="451"/>
      <c r="D128" s="5136"/>
      <c r="E128" s="5141"/>
      <c r="F128" s="5142"/>
      <c r="G128" s="5142"/>
      <c r="H128" s="5142"/>
      <c r="I128" s="5142"/>
      <c r="J128" s="5142"/>
      <c r="K128" s="5142"/>
      <c r="L128" s="5009"/>
      <c r="M128" s="5004" t="s">
        <v>1005</v>
      </c>
      <c r="N128" s="5005"/>
      <c r="O128" s="5004" t="s">
        <v>1006</v>
      </c>
      <c r="P128" s="5005"/>
      <c r="Q128" s="5004" t="s">
        <v>1007</v>
      </c>
      <c r="R128" s="5005"/>
      <c r="S128" s="5122" t="s">
        <v>1008</v>
      </c>
      <c r="T128" s="5123"/>
      <c r="U128" s="5013" t="s">
        <v>1009</v>
      </c>
      <c r="V128" s="5124"/>
      <c r="W128" s="5125" t="s">
        <v>711</v>
      </c>
      <c r="X128" s="5005"/>
      <c r="Y128" s="5004" t="s">
        <v>510</v>
      </c>
      <c r="Z128" s="5005"/>
      <c r="AA128" s="5004" t="s">
        <v>101</v>
      </c>
      <c r="AB128" s="5005"/>
      <c r="AC128" s="5004" t="s">
        <v>1009</v>
      </c>
      <c r="AD128" s="5005"/>
      <c r="AE128" s="5122" t="s">
        <v>1008</v>
      </c>
      <c r="AF128" s="5123"/>
      <c r="AG128" s="5013" t="s">
        <v>1006</v>
      </c>
      <c r="AH128" s="5013"/>
      <c r="AI128" s="5004" t="s">
        <v>1010</v>
      </c>
      <c r="AJ128" s="5124"/>
      <c r="AK128" s="423"/>
      <c r="AM128" s="121"/>
      <c r="AN128" s="121"/>
    </row>
    <row r="129" spans="1:40">
      <c r="A129" s="5130"/>
      <c r="B129" s="5133"/>
      <c r="C129" s="451" t="s">
        <v>94</v>
      </c>
      <c r="D129" s="5136" t="s">
        <v>35</v>
      </c>
      <c r="E129" s="5147" t="s">
        <v>1011</v>
      </c>
      <c r="F129" s="5148"/>
      <c r="G129" s="5148"/>
      <c r="H129" s="5149"/>
      <c r="I129" s="5147" t="s">
        <v>19</v>
      </c>
      <c r="J129" s="5148"/>
      <c r="K129" s="5148"/>
      <c r="L129" s="5149"/>
      <c r="M129" s="29" t="s">
        <v>1012</v>
      </c>
      <c r="N129" s="29" t="s">
        <v>1</v>
      </c>
      <c r="O129" s="29" t="s">
        <v>1012</v>
      </c>
      <c r="P129" s="29" t="s">
        <v>1</v>
      </c>
      <c r="Q129" s="29" t="s">
        <v>1012</v>
      </c>
      <c r="R129" s="29" t="s">
        <v>1</v>
      </c>
      <c r="S129" s="29" t="s">
        <v>1012</v>
      </c>
      <c r="T129" s="29" t="s">
        <v>1</v>
      </c>
      <c r="U129" s="29" t="s">
        <v>1012</v>
      </c>
      <c r="V129" s="30" t="s">
        <v>1</v>
      </c>
      <c r="W129" s="122" t="s">
        <v>1012</v>
      </c>
      <c r="X129" s="29" t="s">
        <v>1</v>
      </c>
      <c r="Y129" s="29" t="s">
        <v>1012</v>
      </c>
      <c r="Z129" s="29" t="s">
        <v>1</v>
      </c>
      <c r="AA129" s="29" t="s">
        <v>1012</v>
      </c>
      <c r="AB129" s="29" t="s">
        <v>1</v>
      </c>
      <c r="AC129" s="29" t="s">
        <v>1012</v>
      </c>
      <c r="AD129" s="29" t="s">
        <v>1</v>
      </c>
      <c r="AE129" s="29" t="s">
        <v>1012</v>
      </c>
      <c r="AF129" s="29" t="s">
        <v>1</v>
      </c>
      <c r="AG129" s="424" t="s">
        <v>1012</v>
      </c>
      <c r="AH129" s="29" t="s">
        <v>1</v>
      </c>
      <c r="AI129" s="29" t="s">
        <v>1012</v>
      </c>
      <c r="AJ129" s="30" t="s">
        <v>1</v>
      </c>
      <c r="AK129" s="423"/>
      <c r="AM129" s="121"/>
      <c r="AN129" s="121"/>
    </row>
    <row r="130" spans="1:40">
      <c r="A130" s="5130"/>
      <c r="B130" s="5133"/>
      <c r="C130" s="451"/>
      <c r="D130" s="5136"/>
      <c r="E130" s="5150"/>
      <c r="F130" s="5151"/>
      <c r="G130" s="5151"/>
      <c r="H130" s="5152"/>
      <c r="I130" s="5150"/>
      <c r="J130" s="5151"/>
      <c r="K130" s="5151"/>
      <c r="L130" s="5152"/>
      <c r="M130" s="123" t="s">
        <v>217</v>
      </c>
      <c r="N130" s="123">
        <v>1800</v>
      </c>
      <c r="O130" s="123" t="s">
        <v>209</v>
      </c>
      <c r="P130" s="123" t="s">
        <v>221</v>
      </c>
      <c r="Q130" s="123" t="s">
        <v>163</v>
      </c>
      <c r="R130" s="123" t="s">
        <v>164</v>
      </c>
      <c r="S130" s="123" t="s">
        <v>60</v>
      </c>
      <c r="T130" s="123" t="s">
        <v>34</v>
      </c>
      <c r="U130" s="123" t="s">
        <v>86</v>
      </c>
      <c r="V130" s="416" t="s">
        <v>79</v>
      </c>
      <c r="W130" s="417" t="s">
        <v>217</v>
      </c>
      <c r="X130" s="123" t="s">
        <v>217</v>
      </c>
      <c r="Y130" s="123" t="s">
        <v>221</v>
      </c>
      <c r="Z130" s="123" t="s">
        <v>59</v>
      </c>
      <c r="AA130" s="123" t="s">
        <v>221</v>
      </c>
      <c r="AB130" s="123" t="s">
        <v>85</v>
      </c>
      <c r="AC130" s="123" t="s">
        <v>16</v>
      </c>
      <c r="AD130" s="123" t="s">
        <v>78</v>
      </c>
      <c r="AE130" s="123" t="s">
        <v>63</v>
      </c>
      <c r="AF130" s="123" t="s">
        <v>34</v>
      </c>
      <c r="AG130" s="123" t="s">
        <v>77</v>
      </c>
      <c r="AH130" s="123" t="s">
        <v>63</v>
      </c>
      <c r="AI130" s="123" t="s">
        <v>217</v>
      </c>
      <c r="AJ130" s="416" t="s">
        <v>76</v>
      </c>
      <c r="AK130" s="423"/>
      <c r="AM130" s="121"/>
      <c r="AN130" s="121"/>
    </row>
    <row r="131" spans="1:40" ht="17.25" thickBot="1">
      <c r="A131" s="5131"/>
      <c r="B131" s="5134"/>
      <c r="C131" s="452"/>
      <c r="D131" s="5137"/>
      <c r="E131" s="5153"/>
      <c r="F131" s="5154"/>
      <c r="G131" s="5154"/>
      <c r="H131" s="5155"/>
      <c r="I131" s="5153"/>
      <c r="J131" s="5154"/>
      <c r="K131" s="5154"/>
      <c r="L131" s="5155"/>
      <c r="M131" s="37" t="s">
        <v>7</v>
      </c>
      <c r="N131" s="37" t="s">
        <v>8</v>
      </c>
      <c r="O131" s="37" t="s">
        <v>10</v>
      </c>
      <c r="P131" s="37" t="s">
        <v>14</v>
      </c>
      <c r="Q131" s="37" t="s">
        <v>11</v>
      </c>
      <c r="R131" s="37" t="s">
        <v>12</v>
      </c>
      <c r="S131" s="37" t="s">
        <v>12</v>
      </c>
      <c r="T131" s="37" t="s">
        <v>12</v>
      </c>
      <c r="U131" s="37" t="s">
        <v>10</v>
      </c>
      <c r="V131" s="38" t="s">
        <v>14</v>
      </c>
      <c r="W131" s="418" t="s">
        <v>9</v>
      </c>
      <c r="X131" s="37" t="s">
        <v>10</v>
      </c>
      <c r="Y131" s="37" t="s">
        <v>11</v>
      </c>
      <c r="Z131" s="37" t="s">
        <v>1013</v>
      </c>
      <c r="AA131" s="37" t="s">
        <v>7</v>
      </c>
      <c r="AB131" s="37" t="s">
        <v>8</v>
      </c>
      <c r="AC131" s="37" t="s">
        <v>14</v>
      </c>
      <c r="AD131" s="37" t="s">
        <v>11</v>
      </c>
      <c r="AE131" s="37" t="s">
        <v>10</v>
      </c>
      <c r="AF131" s="37" t="s">
        <v>10</v>
      </c>
      <c r="AG131" s="37" t="s">
        <v>14</v>
      </c>
      <c r="AH131" s="37" t="s">
        <v>11</v>
      </c>
      <c r="AI131" s="37" t="s">
        <v>7</v>
      </c>
      <c r="AJ131" s="38" t="s">
        <v>8</v>
      </c>
      <c r="AK131" s="423"/>
      <c r="AM131" s="121"/>
      <c r="AN131" s="121"/>
    </row>
    <row r="132" spans="1:40" ht="17.25" hidden="1" thickBot="1">
      <c r="A132" s="412">
        <v>24</v>
      </c>
      <c r="B132" s="453" t="s">
        <v>490</v>
      </c>
      <c r="C132" s="454" t="s">
        <v>165</v>
      </c>
      <c r="D132" s="454" t="s">
        <v>491</v>
      </c>
      <c r="E132" s="455">
        <v>70</v>
      </c>
      <c r="F132" s="456" t="s">
        <v>47</v>
      </c>
      <c r="G132" s="455">
        <v>70</v>
      </c>
      <c r="H132" s="456" t="s">
        <v>48</v>
      </c>
      <c r="I132" s="457">
        <v>137</v>
      </c>
      <c r="J132" s="458" t="s">
        <v>47</v>
      </c>
      <c r="K132" s="457">
        <v>137</v>
      </c>
      <c r="L132" s="458" t="s">
        <v>48</v>
      </c>
      <c r="M132" s="419">
        <v>42902</v>
      </c>
      <c r="N132" s="419">
        <v>42903</v>
      </c>
      <c r="O132" s="419">
        <v>42905</v>
      </c>
      <c r="P132" s="419">
        <v>42906</v>
      </c>
      <c r="Q132" s="419">
        <v>42907</v>
      </c>
      <c r="R132" s="419">
        <v>42908</v>
      </c>
      <c r="S132" s="419">
        <v>42908</v>
      </c>
      <c r="T132" s="419">
        <v>42908</v>
      </c>
      <c r="U132" s="419">
        <v>42912</v>
      </c>
      <c r="V132" s="420">
        <v>42913</v>
      </c>
      <c r="W132" s="419">
        <v>42918</v>
      </c>
      <c r="X132" s="419">
        <v>42919</v>
      </c>
      <c r="Y132" s="419">
        <v>42921</v>
      </c>
      <c r="Z132" s="419">
        <v>42922</v>
      </c>
      <c r="AA132" s="421">
        <v>42923</v>
      </c>
      <c r="AB132" s="421">
        <v>42924</v>
      </c>
      <c r="AC132" s="419">
        <v>42927</v>
      </c>
      <c r="AD132" s="419">
        <v>42928</v>
      </c>
      <c r="AE132" s="419">
        <v>42933</v>
      </c>
      <c r="AF132" s="419">
        <v>42933</v>
      </c>
      <c r="AG132" s="419">
        <v>42934</v>
      </c>
      <c r="AH132" s="419">
        <v>42935</v>
      </c>
      <c r="AI132" s="419">
        <v>42937</v>
      </c>
      <c r="AJ132" s="420">
        <v>42938</v>
      </c>
      <c r="AK132" s="423" t="s">
        <v>1015</v>
      </c>
      <c r="AM132" s="121"/>
      <c r="AN132" s="121"/>
    </row>
    <row r="133" spans="1:40" ht="17.25" hidden="1" thickBot="1">
      <c r="A133" s="411">
        <v>25</v>
      </c>
      <c r="B133" s="425" t="s">
        <v>604</v>
      </c>
      <c r="C133" s="426" t="s">
        <v>372</v>
      </c>
      <c r="D133" s="426" t="s">
        <v>605</v>
      </c>
      <c r="E133" s="427">
        <v>11</v>
      </c>
      <c r="F133" s="428" t="s">
        <v>47</v>
      </c>
      <c r="G133" s="427">
        <v>11</v>
      </c>
      <c r="H133" s="428" t="s">
        <v>48</v>
      </c>
      <c r="I133" s="409">
        <v>1705</v>
      </c>
      <c r="J133" s="429" t="s">
        <v>47</v>
      </c>
      <c r="K133" s="409">
        <v>1705</v>
      </c>
      <c r="L133" s="429" t="s">
        <v>48</v>
      </c>
      <c r="M133" s="419">
        <f>M132+7</f>
        <v>42909</v>
      </c>
      <c r="N133" s="419">
        <f t="shared" ref="N133:AJ144" si="0">N132+7</f>
        <v>42910</v>
      </c>
      <c r="O133" s="419">
        <f t="shared" si="0"/>
        <v>42912</v>
      </c>
      <c r="P133" s="419">
        <f t="shared" si="0"/>
        <v>42913</v>
      </c>
      <c r="Q133" s="419">
        <f t="shared" si="0"/>
        <v>42914</v>
      </c>
      <c r="R133" s="419">
        <f t="shared" si="0"/>
        <v>42915</v>
      </c>
      <c r="S133" s="419">
        <f t="shared" si="0"/>
        <v>42915</v>
      </c>
      <c r="T133" s="419">
        <f t="shared" si="0"/>
        <v>42915</v>
      </c>
      <c r="U133" s="419">
        <f t="shared" si="0"/>
        <v>42919</v>
      </c>
      <c r="V133" s="420">
        <f t="shared" si="0"/>
        <v>42920</v>
      </c>
      <c r="W133" s="419">
        <f t="shared" si="0"/>
        <v>42925</v>
      </c>
      <c r="X133" s="419">
        <f t="shared" si="0"/>
        <v>42926</v>
      </c>
      <c r="Y133" s="419">
        <f t="shared" si="0"/>
        <v>42928</v>
      </c>
      <c r="Z133" s="419">
        <f t="shared" si="0"/>
        <v>42929</v>
      </c>
      <c r="AA133" s="419">
        <f t="shared" si="0"/>
        <v>42930</v>
      </c>
      <c r="AB133" s="419">
        <f t="shared" si="0"/>
        <v>42931</v>
      </c>
      <c r="AC133" s="419">
        <f t="shared" si="0"/>
        <v>42934</v>
      </c>
      <c r="AD133" s="419">
        <f t="shared" si="0"/>
        <v>42935</v>
      </c>
      <c r="AE133" s="419">
        <f t="shared" si="0"/>
        <v>42940</v>
      </c>
      <c r="AF133" s="419">
        <f t="shared" si="0"/>
        <v>42940</v>
      </c>
      <c r="AG133" s="419">
        <f t="shared" si="0"/>
        <v>42941</v>
      </c>
      <c r="AH133" s="419">
        <f t="shared" si="0"/>
        <v>42942</v>
      </c>
      <c r="AI133" s="419">
        <f t="shared" si="0"/>
        <v>42944</v>
      </c>
      <c r="AJ133" s="420">
        <f t="shared" si="0"/>
        <v>42945</v>
      </c>
      <c r="AM133" s="121"/>
      <c r="AN133" s="121"/>
    </row>
    <row r="134" spans="1:40" ht="17.25" hidden="1" thickBot="1">
      <c r="A134" s="413">
        <v>26</v>
      </c>
      <c r="B134" s="426" t="s">
        <v>258</v>
      </c>
      <c r="C134" s="425" t="s">
        <v>165</v>
      </c>
      <c r="D134" s="425" t="s">
        <v>259</v>
      </c>
      <c r="E134" s="430">
        <v>111</v>
      </c>
      <c r="F134" s="431" t="s">
        <v>47</v>
      </c>
      <c r="G134" s="430">
        <v>111</v>
      </c>
      <c r="H134" s="431" t="s">
        <v>48</v>
      </c>
      <c r="I134" s="432">
        <v>111</v>
      </c>
      <c r="J134" s="84" t="s">
        <v>47</v>
      </c>
      <c r="K134" s="432">
        <v>111</v>
      </c>
      <c r="L134" s="84" t="s">
        <v>48</v>
      </c>
      <c r="M134" s="419">
        <f t="shared" ref="M134:O149" si="1">M133+7</f>
        <v>42916</v>
      </c>
      <c r="N134" s="419">
        <f t="shared" si="0"/>
        <v>42917</v>
      </c>
      <c r="O134" s="419">
        <f t="shared" si="0"/>
        <v>42919</v>
      </c>
      <c r="P134" s="419">
        <f t="shared" si="0"/>
        <v>42920</v>
      </c>
      <c r="Q134" s="419">
        <f t="shared" si="0"/>
        <v>42921</v>
      </c>
      <c r="R134" s="419">
        <f t="shared" si="0"/>
        <v>42922</v>
      </c>
      <c r="S134" s="419">
        <f t="shared" si="0"/>
        <v>42922</v>
      </c>
      <c r="T134" s="419">
        <f t="shared" si="0"/>
        <v>42922</v>
      </c>
      <c r="U134" s="419">
        <f t="shared" si="0"/>
        <v>42926</v>
      </c>
      <c r="V134" s="420">
        <f t="shared" si="0"/>
        <v>42927</v>
      </c>
      <c r="W134" s="419">
        <f t="shared" si="0"/>
        <v>42932</v>
      </c>
      <c r="X134" s="419">
        <f t="shared" si="0"/>
        <v>42933</v>
      </c>
      <c r="Y134" s="419">
        <f t="shared" si="0"/>
        <v>42935</v>
      </c>
      <c r="Z134" s="419">
        <f t="shared" si="0"/>
        <v>42936</v>
      </c>
      <c r="AA134" s="419">
        <f t="shared" si="0"/>
        <v>42937</v>
      </c>
      <c r="AB134" s="419">
        <f t="shared" si="0"/>
        <v>42938</v>
      </c>
      <c r="AC134" s="419">
        <f t="shared" si="0"/>
        <v>42941</v>
      </c>
      <c r="AD134" s="419">
        <f t="shared" si="0"/>
        <v>42942</v>
      </c>
      <c r="AE134" s="419">
        <f t="shared" si="0"/>
        <v>42947</v>
      </c>
      <c r="AF134" s="419">
        <f t="shared" si="0"/>
        <v>42947</v>
      </c>
      <c r="AG134" s="419">
        <f t="shared" si="0"/>
        <v>42948</v>
      </c>
      <c r="AH134" s="419">
        <f t="shared" si="0"/>
        <v>42949</v>
      </c>
      <c r="AI134" s="419">
        <f t="shared" si="0"/>
        <v>42951</v>
      </c>
      <c r="AJ134" s="420">
        <f t="shared" si="0"/>
        <v>42952</v>
      </c>
      <c r="AM134" s="121"/>
      <c r="AN134" s="121"/>
    </row>
    <row r="135" spans="1:40" ht="17.25" hidden="1" thickBot="1">
      <c r="A135" s="412">
        <v>27</v>
      </c>
      <c r="B135" s="425" t="str">
        <f>B120</f>
        <v>KOTA LAYAR</v>
      </c>
      <c r="C135" s="425" t="s">
        <v>98</v>
      </c>
      <c r="D135" s="425" t="str">
        <f>D120</f>
        <v>QFM</v>
      </c>
      <c r="E135" s="433">
        <f>E120+1</f>
        <v>77</v>
      </c>
      <c r="F135" s="84" t="s">
        <v>47</v>
      </c>
      <c r="G135" s="433">
        <f>G120+1</f>
        <v>77</v>
      </c>
      <c r="H135" s="84" t="s">
        <v>48</v>
      </c>
      <c r="I135" s="434">
        <f>I120+1</f>
        <v>77</v>
      </c>
      <c r="J135" s="84" t="s">
        <v>47</v>
      </c>
      <c r="K135" s="433">
        <f>K120+1</f>
        <v>77</v>
      </c>
      <c r="L135" s="408" t="s">
        <v>48</v>
      </c>
      <c r="M135" s="419">
        <f t="shared" si="1"/>
        <v>42923</v>
      </c>
      <c r="N135" s="419">
        <f t="shared" si="0"/>
        <v>42924</v>
      </c>
      <c r="O135" s="419">
        <f t="shared" si="0"/>
        <v>42926</v>
      </c>
      <c r="P135" s="419">
        <f t="shared" si="0"/>
        <v>42927</v>
      </c>
      <c r="Q135" s="419">
        <f t="shared" si="0"/>
        <v>42928</v>
      </c>
      <c r="R135" s="419">
        <f t="shared" si="0"/>
        <v>42929</v>
      </c>
      <c r="S135" s="419">
        <f t="shared" si="0"/>
        <v>42929</v>
      </c>
      <c r="T135" s="419">
        <f t="shared" si="0"/>
        <v>42929</v>
      </c>
      <c r="U135" s="419">
        <f t="shared" si="0"/>
        <v>42933</v>
      </c>
      <c r="V135" s="420">
        <f t="shared" si="0"/>
        <v>42934</v>
      </c>
      <c r="W135" s="419">
        <f t="shared" si="0"/>
        <v>42939</v>
      </c>
      <c r="X135" s="419">
        <f t="shared" si="0"/>
        <v>42940</v>
      </c>
      <c r="Y135" s="419">
        <f t="shared" si="0"/>
        <v>42942</v>
      </c>
      <c r="Z135" s="419">
        <f t="shared" si="0"/>
        <v>42943</v>
      </c>
      <c r="AA135" s="419">
        <f t="shared" si="0"/>
        <v>42944</v>
      </c>
      <c r="AB135" s="419">
        <f t="shared" si="0"/>
        <v>42945</v>
      </c>
      <c r="AC135" s="419">
        <f t="shared" si="0"/>
        <v>42948</v>
      </c>
      <c r="AD135" s="419">
        <f t="shared" si="0"/>
        <v>42949</v>
      </c>
      <c r="AE135" s="419">
        <f t="shared" si="0"/>
        <v>42954</v>
      </c>
      <c r="AF135" s="419">
        <f t="shared" si="0"/>
        <v>42954</v>
      </c>
      <c r="AG135" s="419">
        <f t="shared" si="0"/>
        <v>42955</v>
      </c>
      <c r="AH135" s="419">
        <f t="shared" si="0"/>
        <v>42956</v>
      </c>
      <c r="AI135" s="419">
        <f t="shared" si="0"/>
        <v>42958</v>
      </c>
      <c r="AJ135" s="420">
        <f t="shared" si="0"/>
        <v>42959</v>
      </c>
      <c r="AM135" s="121"/>
      <c r="AN135" s="121"/>
    </row>
    <row r="136" spans="1:40" ht="17.25" hidden="1" thickBot="1">
      <c r="A136" s="411">
        <v>28</v>
      </c>
      <c r="B136" s="435" t="s">
        <v>249</v>
      </c>
      <c r="C136" s="435" t="s">
        <v>147</v>
      </c>
      <c r="D136" s="435" t="s">
        <v>250</v>
      </c>
      <c r="E136" s="436">
        <v>19</v>
      </c>
      <c r="F136" s="437" t="s">
        <v>47</v>
      </c>
      <c r="G136" s="436">
        <v>19</v>
      </c>
      <c r="H136" s="437" t="s">
        <v>48</v>
      </c>
      <c r="I136" s="438">
        <v>71</v>
      </c>
      <c r="J136" s="439" t="s">
        <v>47</v>
      </c>
      <c r="K136" s="438">
        <v>71</v>
      </c>
      <c r="L136" s="439" t="s">
        <v>48</v>
      </c>
      <c r="M136" s="419">
        <f t="shared" si="1"/>
        <v>42930</v>
      </c>
      <c r="N136" s="419">
        <f t="shared" si="0"/>
        <v>42931</v>
      </c>
      <c r="O136" s="419">
        <f t="shared" si="0"/>
        <v>42933</v>
      </c>
      <c r="P136" s="419">
        <f t="shared" si="0"/>
        <v>42934</v>
      </c>
      <c r="Q136" s="419">
        <f t="shared" si="0"/>
        <v>42935</v>
      </c>
      <c r="R136" s="419">
        <f t="shared" si="0"/>
        <v>42936</v>
      </c>
      <c r="S136" s="419">
        <f t="shared" si="0"/>
        <v>42936</v>
      </c>
      <c r="T136" s="419">
        <f t="shared" si="0"/>
        <v>42936</v>
      </c>
      <c r="U136" s="419">
        <f t="shared" si="0"/>
        <v>42940</v>
      </c>
      <c r="V136" s="420">
        <f t="shared" si="0"/>
        <v>42941</v>
      </c>
      <c r="W136" s="419">
        <f t="shared" si="0"/>
        <v>42946</v>
      </c>
      <c r="X136" s="419">
        <f t="shared" si="0"/>
        <v>42947</v>
      </c>
      <c r="Y136" s="419">
        <f t="shared" si="0"/>
        <v>42949</v>
      </c>
      <c r="Z136" s="419">
        <f t="shared" si="0"/>
        <v>42950</v>
      </c>
      <c r="AA136" s="419">
        <f t="shared" si="0"/>
        <v>42951</v>
      </c>
      <c r="AB136" s="419">
        <f t="shared" si="0"/>
        <v>42952</v>
      </c>
      <c r="AC136" s="419">
        <f t="shared" si="0"/>
        <v>42955</v>
      </c>
      <c r="AD136" s="419">
        <f t="shared" si="0"/>
        <v>42956</v>
      </c>
      <c r="AE136" s="419">
        <f t="shared" si="0"/>
        <v>42961</v>
      </c>
      <c r="AF136" s="419">
        <f t="shared" si="0"/>
        <v>42961</v>
      </c>
      <c r="AG136" s="419">
        <f t="shared" si="0"/>
        <v>42962</v>
      </c>
      <c r="AH136" s="419">
        <f t="shared" si="0"/>
        <v>42963</v>
      </c>
      <c r="AI136" s="419">
        <f t="shared" si="0"/>
        <v>42965</v>
      </c>
      <c r="AJ136" s="420">
        <f t="shared" si="0"/>
        <v>42966</v>
      </c>
      <c r="AM136" s="121"/>
      <c r="AN136" s="121"/>
    </row>
    <row r="137" spans="1:40" ht="17.25" hidden="1" thickBot="1">
      <c r="A137" s="413">
        <v>29</v>
      </c>
      <c r="B137" s="440" t="s">
        <v>490</v>
      </c>
      <c r="C137" s="441" t="s">
        <v>165</v>
      </c>
      <c r="D137" s="441" t="s">
        <v>491</v>
      </c>
      <c r="E137" s="442">
        <v>71</v>
      </c>
      <c r="F137" s="443" t="s">
        <v>47</v>
      </c>
      <c r="G137" s="442">
        <v>71</v>
      </c>
      <c r="H137" s="443" t="s">
        <v>48</v>
      </c>
      <c r="I137" s="444">
        <v>138</v>
      </c>
      <c r="J137" s="407" t="s">
        <v>47</v>
      </c>
      <c r="K137" s="444">
        <v>138</v>
      </c>
      <c r="L137" s="407" t="s">
        <v>48</v>
      </c>
      <c r="M137" s="419">
        <f t="shared" si="1"/>
        <v>42937</v>
      </c>
      <c r="N137" s="419">
        <f t="shared" si="0"/>
        <v>42938</v>
      </c>
      <c r="O137" s="419">
        <f t="shared" si="0"/>
        <v>42940</v>
      </c>
      <c r="P137" s="419">
        <f t="shared" si="0"/>
        <v>42941</v>
      </c>
      <c r="Q137" s="419">
        <f t="shared" si="0"/>
        <v>42942</v>
      </c>
      <c r="R137" s="419">
        <f t="shared" si="0"/>
        <v>42943</v>
      </c>
      <c r="S137" s="419">
        <f t="shared" si="0"/>
        <v>42943</v>
      </c>
      <c r="T137" s="419">
        <f t="shared" si="0"/>
        <v>42943</v>
      </c>
      <c r="U137" s="419">
        <f t="shared" si="0"/>
        <v>42947</v>
      </c>
      <c r="V137" s="420">
        <f t="shared" si="0"/>
        <v>42948</v>
      </c>
      <c r="W137" s="419">
        <f t="shared" si="0"/>
        <v>42953</v>
      </c>
      <c r="X137" s="419">
        <f t="shared" si="0"/>
        <v>42954</v>
      </c>
      <c r="Y137" s="419">
        <f t="shared" si="0"/>
        <v>42956</v>
      </c>
      <c r="Z137" s="419">
        <f t="shared" si="0"/>
        <v>42957</v>
      </c>
      <c r="AA137" s="419">
        <f t="shared" si="0"/>
        <v>42958</v>
      </c>
      <c r="AB137" s="419">
        <f t="shared" si="0"/>
        <v>42959</v>
      </c>
      <c r="AC137" s="419">
        <f t="shared" si="0"/>
        <v>42962</v>
      </c>
      <c r="AD137" s="419">
        <f t="shared" si="0"/>
        <v>42963</v>
      </c>
      <c r="AE137" s="419">
        <f t="shared" si="0"/>
        <v>42968</v>
      </c>
      <c r="AF137" s="419">
        <f t="shared" si="0"/>
        <v>42968</v>
      </c>
      <c r="AG137" s="419">
        <f t="shared" si="0"/>
        <v>42969</v>
      </c>
      <c r="AH137" s="419">
        <f t="shared" si="0"/>
        <v>42970</v>
      </c>
      <c r="AI137" s="419">
        <f t="shared" si="0"/>
        <v>42972</v>
      </c>
      <c r="AJ137" s="420">
        <f t="shared" si="0"/>
        <v>42973</v>
      </c>
      <c r="AM137" s="121"/>
      <c r="AN137" s="121"/>
    </row>
    <row r="138" spans="1:40" ht="17.25" hidden="1" thickBot="1">
      <c r="A138" s="412">
        <v>30</v>
      </c>
      <c r="B138" s="425" t="s">
        <v>604</v>
      </c>
      <c r="C138" s="426" t="s">
        <v>372</v>
      </c>
      <c r="D138" s="426" t="s">
        <v>605</v>
      </c>
      <c r="E138" s="427">
        <v>12</v>
      </c>
      <c r="F138" s="428" t="s">
        <v>47</v>
      </c>
      <c r="G138" s="427">
        <v>12</v>
      </c>
      <c r="H138" s="428" t="s">
        <v>48</v>
      </c>
      <c r="I138" s="409">
        <v>1706</v>
      </c>
      <c r="J138" s="429" t="s">
        <v>47</v>
      </c>
      <c r="K138" s="409">
        <v>1706</v>
      </c>
      <c r="L138" s="429" t="s">
        <v>48</v>
      </c>
      <c r="M138" s="419">
        <f t="shared" si="1"/>
        <v>42944</v>
      </c>
      <c r="N138" s="419">
        <f t="shared" si="0"/>
        <v>42945</v>
      </c>
      <c r="O138" s="419">
        <f t="shared" si="0"/>
        <v>42947</v>
      </c>
      <c r="P138" s="419">
        <f t="shared" si="0"/>
        <v>42948</v>
      </c>
      <c r="Q138" s="419">
        <f t="shared" si="0"/>
        <v>42949</v>
      </c>
      <c r="R138" s="419">
        <f t="shared" si="0"/>
        <v>42950</v>
      </c>
      <c r="S138" s="419">
        <f t="shared" si="0"/>
        <v>42950</v>
      </c>
      <c r="T138" s="419">
        <f t="shared" si="0"/>
        <v>42950</v>
      </c>
      <c r="U138" s="419">
        <f t="shared" si="0"/>
        <v>42954</v>
      </c>
      <c r="V138" s="420">
        <f t="shared" si="0"/>
        <v>42955</v>
      </c>
      <c r="W138" s="419">
        <f t="shared" si="0"/>
        <v>42960</v>
      </c>
      <c r="X138" s="419">
        <f t="shared" si="0"/>
        <v>42961</v>
      </c>
      <c r="Y138" s="419">
        <f t="shared" si="0"/>
        <v>42963</v>
      </c>
      <c r="Z138" s="419">
        <f t="shared" si="0"/>
        <v>42964</v>
      </c>
      <c r="AA138" s="419">
        <f t="shared" si="0"/>
        <v>42965</v>
      </c>
      <c r="AB138" s="419">
        <f t="shared" si="0"/>
        <v>42966</v>
      </c>
      <c r="AC138" s="419">
        <f t="shared" si="0"/>
        <v>42969</v>
      </c>
      <c r="AD138" s="419">
        <f t="shared" si="0"/>
        <v>42970</v>
      </c>
      <c r="AE138" s="419">
        <f t="shared" si="0"/>
        <v>42975</v>
      </c>
      <c r="AF138" s="419">
        <f t="shared" si="0"/>
        <v>42975</v>
      </c>
      <c r="AG138" s="419">
        <f t="shared" si="0"/>
        <v>42976</v>
      </c>
      <c r="AH138" s="419">
        <f t="shared" si="0"/>
        <v>42977</v>
      </c>
      <c r="AI138" s="419">
        <f t="shared" si="0"/>
        <v>42979</v>
      </c>
      <c r="AJ138" s="420">
        <f t="shared" si="0"/>
        <v>42980</v>
      </c>
      <c r="AM138" s="121"/>
      <c r="AN138" s="121"/>
    </row>
    <row r="139" spans="1:40" ht="17.25" hidden="1" thickBot="1">
      <c r="A139" s="411">
        <v>31</v>
      </c>
      <c r="B139" s="426" t="s">
        <v>258</v>
      </c>
      <c r="C139" s="425" t="s">
        <v>165</v>
      </c>
      <c r="D139" s="425" t="s">
        <v>259</v>
      </c>
      <c r="E139" s="430">
        <v>112</v>
      </c>
      <c r="F139" s="431" t="s">
        <v>47</v>
      </c>
      <c r="G139" s="430">
        <v>112</v>
      </c>
      <c r="H139" s="431" t="s">
        <v>48</v>
      </c>
      <c r="I139" s="432">
        <v>112</v>
      </c>
      <c r="J139" s="84" t="s">
        <v>47</v>
      </c>
      <c r="K139" s="432">
        <v>112</v>
      </c>
      <c r="L139" s="84" t="s">
        <v>48</v>
      </c>
      <c r="M139" s="419">
        <f t="shared" si="1"/>
        <v>42951</v>
      </c>
      <c r="N139" s="419">
        <f t="shared" si="0"/>
        <v>42952</v>
      </c>
      <c r="O139" s="419">
        <f t="shared" si="0"/>
        <v>42954</v>
      </c>
      <c r="P139" s="419">
        <f t="shared" si="0"/>
        <v>42955</v>
      </c>
      <c r="Q139" s="419">
        <f t="shared" si="0"/>
        <v>42956</v>
      </c>
      <c r="R139" s="419">
        <f t="shared" si="0"/>
        <v>42957</v>
      </c>
      <c r="S139" s="419">
        <f t="shared" si="0"/>
        <v>42957</v>
      </c>
      <c r="T139" s="419">
        <f t="shared" si="0"/>
        <v>42957</v>
      </c>
      <c r="U139" s="419">
        <f t="shared" si="0"/>
        <v>42961</v>
      </c>
      <c r="V139" s="420">
        <f t="shared" si="0"/>
        <v>42962</v>
      </c>
      <c r="W139" s="419">
        <f t="shared" si="0"/>
        <v>42967</v>
      </c>
      <c r="X139" s="419">
        <f t="shared" si="0"/>
        <v>42968</v>
      </c>
      <c r="Y139" s="419">
        <f t="shared" si="0"/>
        <v>42970</v>
      </c>
      <c r="Z139" s="419">
        <f t="shared" si="0"/>
        <v>42971</v>
      </c>
      <c r="AA139" s="419">
        <f t="shared" si="0"/>
        <v>42972</v>
      </c>
      <c r="AB139" s="419">
        <f t="shared" si="0"/>
        <v>42973</v>
      </c>
      <c r="AC139" s="419">
        <f t="shared" si="0"/>
        <v>42976</v>
      </c>
      <c r="AD139" s="419">
        <f t="shared" si="0"/>
        <v>42977</v>
      </c>
      <c r="AE139" s="419">
        <f t="shared" si="0"/>
        <v>42982</v>
      </c>
      <c r="AF139" s="419">
        <f t="shared" si="0"/>
        <v>42982</v>
      </c>
      <c r="AG139" s="419">
        <f t="shared" si="0"/>
        <v>42983</v>
      </c>
      <c r="AH139" s="419">
        <f t="shared" si="0"/>
        <v>42984</v>
      </c>
      <c r="AI139" s="419">
        <f t="shared" si="0"/>
        <v>42986</v>
      </c>
      <c r="AJ139" s="420">
        <f t="shared" si="0"/>
        <v>42987</v>
      </c>
      <c r="AM139" s="121"/>
      <c r="AN139" s="121"/>
    </row>
    <row r="140" spans="1:40" ht="17.25" hidden="1" thickBot="1">
      <c r="A140" s="413">
        <v>32</v>
      </c>
      <c r="B140" s="425" t="str">
        <f>B135</f>
        <v>KOTA LAYAR</v>
      </c>
      <c r="C140" s="425" t="s">
        <v>98</v>
      </c>
      <c r="D140" s="425" t="str">
        <f>D135</f>
        <v>QFM</v>
      </c>
      <c r="E140" s="433">
        <f>E135+1</f>
        <v>78</v>
      </c>
      <c r="F140" s="84" t="s">
        <v>47</v>
      </c>
      <c r="G140" s="433">
        <f>G135+1</f>
        <v>78</v>
      </c>
      <c r="H140" s="84" t="s">
        <v>48</v>
      </c>
      <c r="I140" s="434">
        <f>I135+1</f>
        <v>78</v>
      </c>
      <c r="J140" s="84" t="s">
        <v>47</v>
      </c>
      <c r="K140" s="433">
        <f>K135+1</f>
        <v>78</v>
      </c>
      <c r="L140" s="408" t="s">
        <v>48</v>
      </c>
      <c r="M140" s="419">
        <f t="shared" si="1"/>
        <v>42958</v>
      </c>
      <c r="N140" s="419">
        <f t="shared" si="0"/>
        <v>42959</v>
      </c>
      <c r="O140" s="419">
        <f t="shared" si="0"/>
        <v>42961</v>
      </c>
      <c r="P140" s="419">
        <f t="shared" si="0"/>
        <v>42962</v>
      </c>
      <c r="Q140" s="419">
        <f t="shared" si="0"/>
        <v>42963</v>
      </c>
      <c r="R140" s="419">
        <f t="shared" si="0"/>
        <v>42964</v>
      </c>
      <c r="S140" s="419">
        <f t="shared" si="0"/>
        <v>42964</v>
      </c>
      <c r="T140" s="419">
        <f t="shared" si="0"/>
        <v>42964</v>
      </c>
      <c r="U140" s="419">
        <f t="shared" si="0"/>
        <v>42968</v>
      </c>
      <c r="V140" s="420">
        <f t="shared" si="0"/>
        <v>42969</v>
      </c>
      <c r="W140" s="419">
        <f t="shared" si="0"/>
        <v>42974</v>
      </c>
      <c r="X140" s="419">
        <f t="shared" si="0"/>
        <v>42975</v>
      </c>
      <c r="Y140" s="419">
        <f t="shared" si="0"/>
        <v>42977</v>
      </c>
      <c r="Z140" s="419">
        <f t="shared" si="0"/>
        <v>42978</v>
      </c>
      <c r="AA140" s="419">
        <f t="shared" si="0"/>
        <v>42979</v>
      </c>
      <c r="AB140" s="419">
        <f t="shared" si="0"/>
        <v>42980</v>
      </c>
      <c r="AC140" s="419">
        <f t="shared" si="0"/>
        <v>42983</v>
      </c>
      <c r="AD140" s="419">
        <f t="shared" si="0"/>
        <v>42984</v>
      </c>
      <c r="AE140" s="419">
        <f t="shared" si="0"/>
        <v>42989</v>
      </c>
      <c r="AF140" s="419">
        <f t="shared" si="0"/>
        <v>42989</v>
      </c>
      <c r="AG140" s="419">
        <f t="shared" si="0"/>
        <v>42990</v>
      </c>
      <c r="AH140" s="419">
        <f t="shared" si="0"/>
        <v>42991</v>
      </c>
      <c r="AI140" s="419">
        <f t="shared" si="0"/>
        <v>42993</v>
      </c>
      <c r="AJ140" s="420">
        <f t="shared" si="0"/>
        <v>42994</v>
      </c>
      <c r="AM140" s="121"/>
      <c r="AN140" s="121"/>
    </row>
    <row r="141" spans="1:40" ht="17.25" hidden="1" thickBot="1">
      <c r="A141" s="412">
        <v>33</v>
      </c>
      <c r="B141" s="435" t="s">
        <v>249</v>
      </c>
      <c r="C141" s="435" t="s">
        <v>147</v>
      </c>
      <c r="D141" s="435" t="s">
        <v>250</v>
      </c>
      <c r="E141" s="436">
        <v>20</v>
      </c>
      <c r="F141" s="437" t="s">
        <v>47</v>
      </c>
      <c r="G141" s="436">
        <v>20</v>
      </c>
      <c r="H141" s="437" t="s">
        <v>48</v>
      </c>
      <c r="I141" s="438">
        <v>72</v>
      </c>
      <c r="J141" s="439" t="s">
        <v>47</v>
      </c>
      <c r="K141" s="438">
        <v>72</v>
      </c>
      <c r="L141" s="439" t="s">
        <v>48</v>
      </c>
      <c r="M141" s="419">
        <f t="shared" si="1"/>
        <v>42965</v>
      </c>
      <c r="N141" s="419">
        <f t="shared" si="0"/>
        <v>42966</v>
      </c>
      <c r="O141" s="419">
        <f t="shared" si="0"/>
        <v>42968</v>
      </c>
      <c r="P141" s="419">
        <f t="shared" si="0"/>
        <v>42969</v>
      </c>
      <c r="Q141" s="419">
        <f t="shared" si="0"/>
        <v>42970</v>
      </c>
      <c r="R141" s="419">
        <f t="shared" si="0"/>
        <v>42971</v>
      </c>
      <c r="S141" s="419">
        <f t="shared" si="0"/>
        <v>42971</v>
      </c>
      <c r="T141" s="419">
        <f t="shared" si="0"/>
        <v>42971</v>
      </c>
      <c r="U141" s="419">
        <f t="shared" si="0"/>
        <v>42975</v>
      </c>
      <c r="V141" s="420">
        <f t="shared" si="0"/>
        <v>42976</v>
      </c>
      <c r="W141" s="419">
        <f t="shared" si="0"/>
        <v>42981</v>
      </c>
      <c r="X141" s="419">
        <f t="shared" si="0"/>
        <v>42982</v>
      </c>
      <c r="Y141" s="419">
        <f t="shared" si="0"/>
        <v>42984</v>
      </c>
      <c r="Z141" s="419">
        <f t="shared" si="0"/>
        <v>42985</v>
      </c>
      <c r="AA141" s="419">
        <f t="shared" si="0"/>
        <v>42986</v>
      </c>
      <c r="AB141" s="419">
        <f t="shared" si="0"/>
        <v>42987</v>
      </c>
      <c r="AC141" s="419">
        <f t="shared" si="0"/>
        <v>42990</v>
      </c>
      <c r="AD141" s="419">
        <f t="shared" si="0"/>
        <v>42991</v>
      </c>
      <c r="AE141" s="419">
        <f t="shared" si="0"/>
        <v>42996</v>
      </c>
      <c r="AF141" s="419">
        <f t="shared" si="0"/>
        <v>42996</v>
      </c>
      <c r="AG141" s="419">
        <f t="shared" si="0"/>
        <v>42997</v>
      </c>
      <c r="AH141" s="419">
        <f t="shared" si="0"/>
        <v>42998</v>
      </c>
      <c r="AI141" s="419">
        <f t="shared" si="0"/>
        <v>43000</v>
      </c>
      <c r="AJ141" s="420">
        <f t="shared" si="0"/>
        <v>43001</v>
      </c>
      <c r="AM141" s="121"/>
      <c r="AN141" s="121"/>
    </row>
    <row r="142" spans="1:40" ht="17.25" hidden="1" thickBot="1">
      <c r="A142" s="411">
        <v>34</v>
      </c>
      <c r="B142" s="440" t="s">
        <v>490</v>
      </c>
      <c r="C142" s="441" t="s">
        <v>165</v>
      </c>
      <c r="D142" s="441" t="s">
        <v>491</v>
      </c>
      <c r="E142" s="442">
        <v>72</v>
      </c>
      <c r="F142" s="443" t="s">
        <v>47</v>
      </c>
      <c r="G142" s="442">
        <v>72</v>
      </c>
      <c r="H142" s="443" t="s">
        <v>48</v>
      </c>
      <c r="I142" s="444">
        <v>139</v>
      </c>
      <c r="J142" s="407" t="s">
        <v>47</v>
      </c>
      <c r="K142" s="444">
        <v>139</v>
      </c>
      <c r="L142" s="407" t="s">
        <v>48</v>
      </c>
      <c r="M142" s="419">
        <f t="shared" si="1"/>
        <v>42972</v>
      </c>
      <c r="N142" s="419">
        <f t="shared" si="0"/>
        <v>42973</v>
      </c>
      <c r="O142" s="419">
        <f t="shared" si="0"/>
        <v>42975</v>
      </c>
      <c r="P142" s="419">
        <f t="shared" si="0"/>
        <v>42976</v>
      </c>
      <c r="Q142" s="419">
        <f t="shared" si="0"/>
        <v>42977</v>
      </c>
      <c r="R142" s="419">
        <f t="shared" si="0"/>
        <v>42978</v>
      </c>
      <c r="S142" s="419">
        <f t="shared" si="0"/>
        <v>42978</v>
      </c>
      <c r="T142" s="419">
        <f t="shared" si="0"/>
        <v>42978</v>
      </c>
      <c r="U142" s="419">
        <f t="shared" si="0"/>
        <v>42982</v>
      </c>
      <c r="V142" s="420">
        <f t="shared" si="0"/>
        <v>42983</v>
      </c>
      <c r="W142" s="419">
        <f t="shared" si="0"/>
        <v>42988</v>
      </c>
      <c r="X142" s="419">
        <f t="shared" si="0"/>
        <v>42989</v>
      </c>
      <c r="Y142" s="419">
        <f t="shared" si="0"/>
        <v>42991</v>
      </c>
      <c r="Z142" s="419">
        <f t="shared" si="0"/>
        <v>42992</v>
      </c>
      <c r="AA142" s="419">
        <f t="shared" si="0"/>
        <v>42993</v>
      </c>
      <c r="AB142" s="419">
        <f t="shared" si="0"/>
        <v>42994</v>
      </c>
      <c r="AC142" s="419">
        <f t="shared" si="0"/>
        <v>42997</v>
      </c>
      <c r="AD142" s="419">
        <f t="shared" si="0"/>
        <v>42998</v>
      </c>
      <c r="AE142" s="419">
        <f t="shared" si="0"/>
        <v>43003</v>
      </c>
      <c r="AF142" s="419">
        <f t="shared" si="0"/>
        <v>43003</v>
      </c>
      <c r="AG142" s="419">
        <f t="shared" si="0"/>
        <v>43004</v>
      </c>
      <c r="AH142" s="419">
        <f t="shared" si="0"/>
        <v>43005</v>
      </c>
      <c r="AI142" s="419">
        <f t="shared" si="0"/>
        <v>43007</v>
      </c>
      <c r="AJ142" s="420">
        <f t="shared" si="0"/>
        <v>43008</v>
      </c>
      <c r="AM142" s="121"/>
      <c r="AN142" s="121"/>
    </row>
    <row r="143" spans="1:40" ht="17.25" hidden="1" thickBot="1">
      <c r="A143" s="412">
        <v>35</v>
      </c>
      <c r="B143" s="425" t="s">
        <v>604</v>
      </c>
      <c r="C143" s="426" t="s">
        <v>372</v>
      </c>
      <c r="D143" s="426" t="s">
        <v>605</v>
      </c>
      <c r="E143" s="427">
        <v>13</v>
      </c>
      <c r="F143" s="428" t="s">
        <v>47</v>
      </c>
      <c r="G143" s="427">
        <v>13</v>
      </c>
      <c r="H143" s="428" t="s">
        <v>48</v>
      </c>
      <c r="I143" s="409">
        <v>1707</v>
      </c>
      <c r="J143" s="429" t="s">
        <v>47</v>
      </c>
      <c r="K143" s="409">
        <v>1707</v>
      </c>
      <c r="L143" s="429" t="s">
        <v>48</v>
      </c>
      <c r="M143" s="419">
        <f t="shared" si="1"/>
        <v>42979</v>
      </c>
      <c r="N143" s="419">
        <f t="shared" si="0"/>
        <v>42980</v>
      </c>
      <c r="O143" s="419">
        <f t="shared" si="0"/>
        <v>42982</v>
      </c>
      <c r="P143" s="419">
        <f t="shared" si="0"/>
        <v>42983</v>
      </c>
      <c r="Q143" s="419">
        <f t="shared" si="0"/>
        <v>42984</v>
      </c>
      <c r="R143" s="419">
        <f t="shared" si="0"/>
        <v>42985</v>
      </c>
      <c r="S143" s="419">
        <f t="shared" si="0"/>
        <v>42985</v>
      </c>
      <c r="T143" s="419">
        <f t="shared" si="0"/>
        <v>42985</v>
      </c>
      <c r="U143" s="419">
        <f t="shared" si="0"/>
        <v>42989</v>
      </c>
      <c r="V143" s="420">
        <f t="shared" si="0"/>
        <v>42990</v>
      </c>
      <c r="W143" s="419">
        <f t="shared" si="0"/>
        <v>42995</v>
      </c>
      <c r="X143" s="419">
        <f t="shared" si="0"/>
        <v>42996</v>
      </c>
      <c r="Y143" s="419">
        <f t="shared" si="0"/>
        <v>42998</v>
      </c>
      <c r="Z143" s="419">
        <f t="shared" si="0"/>
        <v>42999</v>
      </c>
      <c r="AA143" s="419">
        <f t="shared" si="0"/>
        <v>43000</v>
      </c>
      <c r="AB143" s="419">
        <f t="shared" si="0"/>
        <v>43001</v>
      </c>
      <c r="AC143" s="419">
        <f t="shared" si="0"/>
        <v>43004</v>
      </c>
      <c r="AD143" s="419">
        <f t="shared" si="0"/>
        <v>43005</v>
      </c>
      <c r="AE143" s="419">
        <f t="shared" si="0"/>
        <v>43010</v>
      </c>
      <c r="AF143" s="419">
        <f t="shared" si="0"/>
        <v>43010</v>
      </c>
      <c r="AG143" s="419">
        <f t="shared" si="0"/>
        <v>43011</v>
      </c>
      <c r="AH143" s="419">
        <f t="shared" si="0"/>
        <v>43012</v>
      </c>
      <c r="AI143" s="419">
        <f t="shared" si="0"/>
        <v>43014</v>
      </c>
      <c r="AJ143" s="420">
        <f t="shared" si="0"/>
        <v>43015</v>
      </c>
      <c r="AM143" s="121"/>
      <c r="AN143" s="121"/>
    </row>
    <row r="144" spans="1:40" ht="17.25" hidden="1" thickBot="1">
      <c r="A144" s="413">
        <v>36</v>
      </c>
      <c r="B144" s="426" t="s">
        <v>258</v>
      </c>
      <c r="C144" s="425" t="s">
        <v>165</v>
      </c>
      <c r="D144" s="425" t="s">
        <v>259</v>
      </c>
      <c r="E144" s="430">
        <v>113</v>
      </c>
      <c r="F144" s="431" t="s">
        <v>47</v>
      </c>
      <c r="G144" s="430">
        <v>113</v>
      </c>
      <c r="H144" s="431" t="s">
        <v>48</v>
      </c>
      <c r="I144" s="432">
        <v>113</v>
      </c>
      <c r="J144" s="84" t="s">
        <v>47</v>
      </c>
      <c r="K144" s="432">
        <v>113</v>
      </c>
      <c r="L144" s="84" t="s">
        <v>48</v>
      </c>
      <c r="M144" s="419">
        <f t="shared" si="1"/>
        <v>42986</v>
      </c>
      <c r="N144" s="419">
        <f t="shared" si="0"/>
        <v>42987</v>
      </c>
      <c r="O144" s="419">
        <f t="shared" si="0"/>
        <v>42989</v>
      </c>
      <c r="P144" s="419">
        <f t="shared" ref="P144:AJ156" si="2">P143+7</f>
        <v>42990</v>
      </c>
      <c r="Q144" s="419">
        <f t="shared" si="2"/>
        <v>42991</v>
      </c>
      <c r="R144" s="419">
        <f t="shared" si="2"/>
        <v>42992</v>
      </c>
      <c r="S144" s="419">
        <f t="shared" si="2"/>
        <v>42992</v>
      </c>
      <c r="T144" s="419">
        <f t="shared" si="2"/>
        <v>42992</v>
      </c>
      <c r="U144" s="419">
        <f t="shared" si="2"/>
        <v>42996</v>
      </c>
      <c r="V144" s="420">
        <f t="shared" si="2"/>
        <v>42997</v>
      </c>
      <c r="W144" s="419">
        <f t="shared" si="2"/>
        <v>43002</v>
      </c>
      <c r="X144" s="419">
        <f t="shared" si="2"/>
        <v>43003</v>
      </c>
      <c r="Y144" s="419">
        <f t="shared" si="2"/>
        <v>43005</v>
      </c>
      <c r="Z144" s="419">
        <f t="shared" si="2"/>
        <v>43006</v>
      </c>
      <c r="AA144" s="419">
        <f t="shared" si="2"/>
        <v>43007</v>
      </c>
      <c r="AB144" s="419">
        <f t="shared" si="2"/>
        <v>43008</v>
      </c>
      <c r="AC144" s="419">
        <f t="shared" si="2"/>
        <v>43011</v>
      </c>
      <c r="AD144" s="419">
        <f t="shared" si="2"/>
        <v>43012</v>
      </c>
      <c r="AE144" s="419">
        <f t="shared" si="2"/>
        <v>43017</v>
      </c>
      <c r="AF144" s="419">
        <f t="shared" si="2"/>
        <v>43017</v>
      </c>
      <c r="AG144" s="419">
        <f t="shared" si="2"/>
        <v>43018</v>
      </c>
      <c r="AH144" s="419">
        <f t="shared" si="2"/>
        <v>43019</v>
      </c>
      <c r="AI144" s="419">
        <f t="shared" si="2"/>
        <v>43021</v>
      </c>
      <c r="AJ144" s="420">
        <f t="shared" si="2"/>
        <v>43022</v>
      </c>
      <c r="AM144" s="121"/>
      <c r="AN144" s="121"/>
    </row>
    <row r="145" spans="1:40" ht="17.25" hidden="1" thickBot="1">
      <c r="A145" s="411">
        <v>37</v>
      </c>
      <c r="B145" s="425" t="str">
        <f>B140</f>
        <v>KOTA LAYAR</v>
      </c>
      <c r="C145" s="425" t="s">
        <v>98</v>
      </c>
      <c r="D145" s="425" t="str">
        <f>D140</f>
        <v>QFM</v>
      </c>
      <c r="E145" s="433">
        <f>E140+1</f>
        <v>79</v>
      </c>
      <c r="F145" s="84" t="s">
        <v>47</v>
      </c>
      <c r="G145" s="433">
        <f>G140+1</f>
        <v>79</v>
      </c>
      <c r="H145" s="84" t="s">
        <v>48</v>
      </c>
      <c r="I145" s="434">
        <f>I140+1</f>
        <v>79</v>
      </c>
      <c r="J145" s="84" t="s">
        <v>47</v>
      </c>
      <c r="K145" s="433">
        <f>K140+1</f>
        <v>79</v>
      </c>
      <c r="L145" s="408" t="s">
        <v>48</v>
      </c>
      <c r="M145" s="419">
        <f t="shared" si="1"/>
        <v>42993</v>
      </c>
      <c r="N145" s="419">
        <f t="shared" si="1"/>
        <v>42994</v>
      </c>
      <c r="O145" s="419">
        <f t="shared" si="1"/>
        <v>42996</v>
      </c>
      <c r="P145" s="419">
        <f t="shared" si="2"/>
        <v>42997</v>
      </c>
      <c r="Q145" s="419">
        <f t="shared" si="2"/>
        <v>42998</v>
      </c>
      <c r="R145" s="419">
        <f t="shared" si="2"/>
        <v>42999</v>
      </c>
      <c r="S145" s="419">
        <f t="shared" si="2"/>
        <v>42999</v>
      </c>
      <c r="T145" s="419">
        <f t="shared" si="2"/>
        <v>42999</v>
      </c>
      <c r="U145" s="419">
        <f t="shared" si="2"/>
        <v>43003</v>
      </c>
      <c r="V145" s="420">
        <f t="shared" si="2"/>
        <v>43004</v>
      </c>
      <c r="W145" s="419">
        <f t="shared" si="2"/>
        <v>43009</v>
      </c>
      <c r="X145" s="419">
        <f t="shared" si="2"/>
        <v>43010</v>
      </c>
      <c r="Y145" s="419">
        <f t="shared" si="2"/>
        <v>43012</v>
      </c>
      <c r="Z145" s="419">
        <f t="shared" si="2"/>
        <v>43013</v>
      </c>
      <c r="AA145" s="419">
        <f t="shared" si="2"/>
        <v>43014</v>
      </c>
      <c r="AB145" s="419">
        <f t="shared" si="2"/>
        <v>43015</v>
      </c>
      <c r="AC145" s="419">
        <f t="shared" si="2"/>
        <v>43018</v>
      </c>
      <c r="AD145" s="419">
        <f t="shared" si="2"/>
        <v>43019</v>
      </c>
      <c r="AE145" s="419">
        <f t="shared" si="2"/>
        <v>43024</v>
      </c>
      <c r="AF145" s="419">
        <f t="shared" si="2"/>
        <v>43024</v>
      </c>
      <c r="AG145" s="419">
        <f t="shared" si="2"/>
        <v>43025</v>
      </c>
      <c r="AH145" s="419">
        <f t="shared" si="2"/>
        <v>43026</v>
      </c>
      <c r="AI145" s="419">
        <f t="shared" si="2"/>
        <v>43028</v>
      </c>
      <c r="AJ145" s="420">
        <f t="shared" si="2"/>
        <v>43029</v>
      </c>
      <c r="AM145" s="121"/>
      <c r="AN145" s="121"/>
    </row>
    <row r="146" spans="1:40" ht="17.25" hidden="1" thickBot="1">
      <c r="A146" s="412">
        <v>38</v>
      </c>
      <c r="B146" s="435" t="s">
        <v>249</v>
      </c>
      <c r="C146" s="435" t="s">
        <v>147</v>
      </c>
      <c r="D146" s="435" t="s">
        <v>250</v>
      </c>
      <c r="E146" s="436">
        <v>21</v>
      </c>
      <c r="F146" s="437" t="s">
        <v>47</v>
      </c>
      <c r="G146" s="436">
        <v>21</v>
      </c>
      <c r="H146" s="437" t="s">
        <v>48</v>
      </c>
      <c r="I146" s="438">
        <v>73</v>
      </c>
      <c r="J146" s="439" t="s">
        <v>47</v>
      </c>
      <c r="K146" s="438">
        <v>73</v>
      </c>
      <c r="L146" s="439" t="s">
        <v>48</v>
      </c>
      <c r="M146" s="419">
        <f t="shared" si="1"/>
        <v>43000</v>
      </c>
      <c r="N146" s="419">
        <f t="shared" si="1"/>
        <v>43001</v>
      </c>
      <c r="O146" s="419">
        <f t="shared" si="1"/>
        <v>43003</v>
      </c>
      <c r="P146" s="419">
        <f t="shared" si="2"/>
        <v>43004</v>
      </c>
      <c r="Q146" s="419">
        <f t="shared" si="2"/>
        <v>43005</v>
      </c>
      <c r="R146" s="419">
        <f t="shared" si="2"/>
        <v>43006</v>
      </c>
      <c r="S146" s="419">
        <f t="shared" si="2"/>
        <v>43006</v>
      </c>
      <c r="T146" s="419">
        <f t="shared" si="2"/>
        <v>43006</v>
      </c>
      <c r="U146" s="419">
        <f t="shared" si="2"/>
        <v>43010</v>
      </c>
      <c r="V146" s="420">
        <f t="shared" si="2"/>
        <v>43011</v>
      </c>
      <c r="W146" s="419">
        <f t="shared" si="2"/>
        <v>43016</v>
      </c>
      <c r="X146" s="419">
        <f t="shared" si="2"/>
        <v>43017</v>
      </c>
      <c r="Y146" s="419">
        <f t="shared" si="2"/>
        <v>43019</v>
      </c>
      <c r="Z146" s="419">
        <f t="shared" si="2"/>
        <v>43020</v>
      </c>
      <c r="AA146" s="419">
        <f t="shared" si="2"/>
        <v>43021</v>
      </c>
      <c r="AB146" s="419">
        <f t="shared" si="2"/>
        <v>43022</v>
      </c>
      <c r="AC146" s="419">
        <f t="shared" si="2"/>
        <v>43025</v>
      </c>
      <c r="AD146" s="419">
        <f t="shared" si="2"/>
        <v>43026</v>
      </c>
      <c r="AE146" s="419">
        <f t="shared" si="2"/>
        <v>43031</v>
      </c>
      <c r="AF146" s="419">
        <f t="shared" si="2"/>
        <v>43031</v>
      </c>
      <c r="AG146" s="419">
        <f t="shared" si="2"/>
        <v>43032</v>
      </c>
      <c r="AH146" s="419">
        <f t="shared" si="2"/>
        <v>43033</v>
      </c>
      <c r="AI146" s="419">
        <f t="shared" si="2"/>
        <v>43035</v>
      </c>
      <c r="AJ146" s="420">
        <f t="shared" si="2"/>
        <v>43036</v>
      </c>
      <c r="AM146" s="121"/>
      <c r="AN146" s="121"/>
    </row>
    <row r="147" spans="1:40" ht="17.25" hidden="1" thickBot="1">
      <c r="A147" s="411">
        <v>39</v>
      </c>
      <c r="B147" s="440" t="s">
        <v>490</v>
      </c>
      <c r="C147" s="441" t="s">
        <v>165</v>
      </c>
      <c r="D147" s="441" t="s">
        <v>491</v>
      </c>
      <c r="E147" s="442">
        <f>E142+1</f>
        <v>73</v>
      </c>
      <c r="F147" s="443" t="s">
        <v>47</v>
      </c>
      <c r="G147" s="442">
        <f>G142+1</f>
        <v>73</v>
      </c>
      <c r="H147" s="443" t="s">
        <v>48</v>
      </c>
      <c r="I147" s="444">
        <f>I142+1</f>
        <v>140</v>
      </c>
      <c r="J147" s="407" t="s">
        <v>47</v>
      </c>
      <c r="K147" s="444">
        <f>K142+1</f>
        <v>140</v>
      </c>
      <c r="L147" s="407" t="s">
        <v>48</v>
      </c>
      <c r="M147" s="419">
        <f t="shared" si="1"/>
        <v>43007</v>
      </c>
      <c r="N147" s="419">
        <f t="shared" si="1"/>
        <v>43008</v>
      </c>
      <c r="O147" s="419">
        <f t="shared" si="1"/>
        <v>43010</v>
      </c>
      <c r="P147" s="419">
        <f t="shared" si="2"/>
        <v>43011</v>
      </c>
      <c r="Q147" s="419">
        <f t="shared" si="2"/>
        <v>43012</v>
      </c>
      <c r="R147" s="419">
        <f t="shared" si="2"/>
        <v>43013</v>
      </c>
      <c r="S147" s="419">
        <f t="shared" si="2"/>
        <v>43013</v>
      </c>
      <c r="T147" s="419">
        <f t="shared" si="2"/>
        <v>43013</v>
      </c>
      <c r="U147" s="419">
        <f t="shared" si="2"/>
        <v>43017</v>
      </c>
      <c r="V147" s="420">
        <f t="shared" si="2"/>
        <v>43018</v>
      </c>
      <c r="W147" s="419">
        <f t="shared" si="2"/>
        <v>43023</v>
      </c>
      <c r="X147" s="419">
        <f t="shared" si="2"/>
        <v>43024</v>
      </c>
      <c r="Y147" s="419">
        <f t="shared" si="2"/>
        <v>43026</v>
      </c>
      <c r="Z147" s="419">
        <f t="shared" si="2"/>
        <v>43027</v>
      </c>
      <c r="AA147" s="419">
        <f t="shared" si="2"/>
        <v>43028</v>
      </c>
      <c r="AB147" s="419">
        <f t="shared" si="2"/>
        <v>43029</v>
      </c>
      <c r="AC147" s="419">
        <f t="shared" si="2"/>
        <v>43032</v>
      </c>
      <c r="AD147" s="419">
        <f t="shared" si="2"/>
        <v>43033</v>
      </c>
      <c r="AE147" s="419">
        <f t="shared" si="2"/>
        <v>43038</v>
      </c>
      <c r="AF147" s="419">
        <f t="shared" si="2"/>
        <v>43038</v>
      </c>
      <c r="AG147" s="419">
        <f t="shared" si="2"/>
        <v>43039</v>
      </c>
      <c r="AH147" s="419">
        <f t="shared" si="2"/>
        <v>43040</v>
      </c>
      <c r="AI147" s="419">
        <f t="shared" si="2"/>
        <v>43042</v>
      </c>
      <c r="AJ147" s="420">
        <f t="shared" si="2"/>
        <v>43043</v>
      </c>
      <c r="AM147" s="121"/>
      <c r="AN147" s="121"/>
    </row>
    <row r="148" spans="1:40" ht="17.25" hidden="1" thickBot="1">
      <c r="A148" s="412">
        <v>40</v>
      </c>
      <c r="B148" s="425" t="s">
        <v>604</v>
      </c>
      <c r="C148" s="426" t="s">
        <v>372</v>
      </c>
      <c r="D148" s="426" t="s">
        <v>605</v>
      </c>
      <c r="E148" s="427">
        <f>E143+1</f>
        <v>14</v>
      </c>
      <c r="F148" s="428" t="s">
        <v>47</v>
      </c>
      <c r="G148" s="427">
        <f>G143+1</f>
        <v>14</v>
      </c>
      <c r="H148" s="428" t="s">
        <v>48</v>
      </c>
      <c r="I148" s="409">
        <f>I143+1</f>
        <v>1708</v>
      </c>
      <c r="J148" s="429" t="s">
        <v>47</v>
      </c>
      <c r="K148" s="409">
        <f>K143+1</f>
        <v>1708</v>
      </c>
      <c r="L148" s="429" t="s">
        <v>48</v>
      </c>
      <c r="M148" s="419">
        <f t="shared" si="1"/>
        <v>43014</v>
      </c>
      <c r="N148" s="419">
        <f t="shared" si="1"/>
        <v>43015</v>
      </c>
      <c r="O148" s="419">
        <f t="shared" si="1"/>
        <v>43017</v>
      </c>
      <c r="P148" s="419">
        <f t="shared" si="2"/>
        <v>43018</v>
      </c>
      <c r="Q148" s="419">
        <f t="shared" si="2"/>
        <v>43019</v>
      </c>
      <c r="R148" s="419">
        <f t="shared" si="2"/>
        <v>43020</v>
      </c>
      <c r="S148" s="419">
        <f t="shared" si="2"/>
        <v>43020</v>
      </c>
      <c r="T148" s="419">
        <f t="shared" si="2"/>
        <v>43020</v>
      </c>
      <c r="U148" s="419">
        <f t="shared" si="2"/>
        <v>43024</v>
      </c>
      <c r="V148" s="420">
        <f t="shared" si="2"/>
        <v>43025</v>
      </c>
      <c r="W148" s="419">
        <f t="shared" si="2"/>
        <v>43030</v>
      </c>
      <c r="X148" s="419">
        <f t="shared" si="2"/>
        <v>43031</v>
      </c>
      <c r="Y148" s="419">
        <f t="shared" si="2"/>
        <v>43033</v>
      </c>
      <c r="Z148" s="419">
        <f t="shared" si="2"/>
        <v>43034</v>
      </c>
      <c r="AA148" s="419">
        <f t="shared" si="2"/>
        <v>43035</v>
      </c>
      <c r="AB148" s="419">
        <f t="shared" si="2"/>
        <v>43036</v>
      </c>
      <c r="AC148" s="419">
        <f t="shared" si="2"/>
        <v>43039</v>
      </c>
      <c r="AD148" s="419">
        <f t="shared" si="2"/>
        <v>43040</v>
      </c>
      <c r="AE148" s="419">
        <f t="shared" si="2"/>
        <v>43045</v>
      </c>
      <c r="AF148" s="419">
        <f t="shared" si="2"/>
        <v>43045</v>
      </c>
      <c r="AG148" s="419">
        <f t="shared" si="2"/>
        <v>43046</v>
      </c>
      <c r="AH148" s="419">
        <f t="shared" si="2"/>
        <v>43047</v>
      </c>
      <c r="AI148" s="419">
        <f t="shared" si="2"/>
        <v>43049</v>
      </c>
      <c r="AJ148" s="420">
        <f t="shared" si="2"/>
        <v>43050</v>
      </c>
      <c r="AM148" s="121"/>
      <c r="AN148" s="121"/>
    </row>
    <row r="149" spans="1:40" ht="17.25" hidden="1" thickBot="1">
      <c r="A149" s="413">
        <v>41</v>
      </c>
      <c r="B149" s="426" t="s">
        <v>258</v>
      </c>
      <c r="C149" s="425" t="s">
        <v>165</v>
      </c>
      <c r="D149" s="425" t="s">
        <v>259</v>
      </c>
      <c r="E149" s="430">
        <f>E144+1</f>
        <v>114</v>
      </c>
      <c r="F149" s="431" t="s">
        <v>47</v>
      </c>
      <c r="G149" s="430">
        <f>G144+1</f>
        <v>114</v>
      </c>
      <c r="H149" s="431" t="s">
        <v>48</v>
      </c>
      <c r="I149" s="432">
        <f>I144+1</f>
        <v>114</v>
      </c>
      <c r="J149" s="84" t="s">
        <v>47</v>
      </c>
      <c r="K149" s="432">
        <f>K144+1</f>
        <v>114</v>
      </c>
      <c r="L149" s="84" t="s">
        <v>48</v>
      </c>
      <c r="M149" s="419">
        <f t="shared" si="1"/>
        <v>43021</v>
      </c>
      <c r="N149" s="419">
        <f t="shared" si="1"/>
        <v>43022</v>
      </c>
      <c r="O149" s="419">
        <f t="shared" si="1"/>
        <v>43024</v>
      </c>
      <c r="P149" s="419">
        <f t="shared" si="2"/>
        <v>43025</v>
      </c>
      <c r="Q149" s="419">
        <f t="shared" si="2"/>
        <v>43026</v>
      </c>
      <c r="R149" s="419">
        <f t="shared" si="2"/>
        <v>43027</v>
      </c>
      <c r="S149" s="419">
        <f t="shared" si="2"/>
        <v>43027</v>
      </c>
      <c r="T149" s="419">
        <f t="shared" si="2"/>
        <v>43027</v>
      </c>
      <c r="U149" s="419">
        <f t="shared" si="2"/>
        <v>43031</v>
      </c>
      <c r="V149" s="420">
        <f t="shared" si="2"/>
        <v>43032</v>
      </c>
      <c r="W149" s="419">
        <f t="shared" si="2"/>
        <v>43037</v>
      </c>
      <c r="X149" s="419">
        <f t="shared" si="2"/>
        <v>43038</v>
      </c>
      <c r="Y149" s="419">
        <f t="shared" si="2"/>
        <v>43040</v>
      </c>
      <c r="Z149" s="419">
        <f t="shared" si="2"/>
        <v>43041</v>
      </c>
      <c r="AA149" s="419">
        <f t="shared" si="2"/>
        <v>43042</v>
      </c>
      <c r="AB149" s="419">
        <f t="shared" si="2"/>
        <v>43043</v>
      </c>
      <c r="AC149" s="419">
        <f t="shared" si="2"/>
        <v>43046</v>
      </c>
      <c r="AD149" s="419">
        <f t="shared" si="2"/>
        <v>43047</v>
      </c>
      <c r="AE149" s="419">
        <f t="shared" si="2"/>
        <v>43052</v>
      </c>
      <c r="AF149" s="419">
        <f t="shared" si="2"/>
        <v>43052</v>
      </c>
      <c r="AG149" s="419">
        <f t="shared" si="2"/>
        <v>43053</v>
      </c>
      <c r="AH149" s="419">
        <f t="shared" si="2"/>
        <v>43054</v>
      </c>
      <c r="AI149" s="419">
        <f t="shared" si="2"/>
        <v>43056</v>
      </c>
      <c r="AJ149" s="420">
        <f t="shared" si="2"/>
        <v>43057</v>
      </c>
      <c r="AM149" s="121"/>
      <c r="AN149" s="121"/>
    </row>
    <row r="150" spans="1:40" ht="17.25" hidden="1" thickBot="1">
      <c r="A150" s="411">
        <v>42</v>
      </c>
      <c r="B150" s="425" t="str">
        <f>B145</f>
        <v>KOTA LAYAR</v>
      </c>
      <c r="C150" s="425" t="s">
        <v>98</v>
      </c>
      <c r="D150" s="425" t="str">
        <f>D145</f>
        <v>QFM</v>
      </c>
      <c r="E150" s="433">
        <f>E145+1</f>
        <v>80</v>
      </c>
      <c r="F150" s="84" t="s">
        <v>47</v>
      </c>
      <c r="G150" s="433">
        <f>G145+1</f>
        <v>80</v>
      </c>
      <c r="H150" s="84" t="s">
        <v>48</v>
      </c>
      <c r="I150" s="434">
        <f>I145+1</f>
        <v>80</v>
      </c>
      <c r="J150" s="84" t="s">
        <v>47</v>
      </c>
      <c r="K150" s="433">
        <f>K145+1</f>
        <v>80</v>
      </c>
      <c r="L150" s="408" t="s">
        <v>48</v>
      </c>
      <c r="M150" s="419">
        <f t="shared" ref="M150:R165" si="3">M149+7</f>
        <v>43028</v>
      </c>
      <c r="N150" s="419">
        <f t="shared" si="3"/>
        <v>43029</v>
      </c>
      <c r="O150" s="419">
        <f t="shared" si="3"/>
        <v>43031</v>
      </c>
      <c r="P150" s="419">
        <f t="shared" si="2"/>
        <v>43032</v>
      </c>
      <c r="Q150" s="419">
        <f t="shared" si="2"/>
        <v>43033</v>
      </c>
      <c r="R150" s="419">
        <f t="shared" si="2"/>
        <v>43034</v>
      </c>
      <c r="S150" s="419">
        <f t="shared" si="2"/>
        <v>43034</v>
      </c>
      <c r="T150" s="419">
        <f t="shared" si="2"/>
        <v>43034</v>
      </c>
      <c r="U150" s="419">
        <f t="shared" si="2"/>
        <v>43038</v>
      </c>
      <c r="V150" s="420">
        <f t="shared" si="2"/>
        <v>43039</v>
      </c>
      <c r="W150" s="419">
        <f t="shared" si="2"/>
        <v>43044</v>
      </c>
      <c r="X150" s="419">
        <f t="shared" si="2"/>
        <v>43045</v>
      </c>
      <c r="Y150" s="419">
        <f t="shared" si="2"/>
        <v>43047</v>
      </c>
      <c r="Z150" s="419">
        <f t="shared" si="2"/>
        <v>43048</v>
      </c>
      <c r="AA150" s="419">
        <f t="shared" si="2"/>
        <v>43049</v>
      </c>
      <c r="AB150" s="419">
        <f t="shared" si="2"/>
        <v>43050</v>
      </c>
      <c r="AC150" s="419">
        <f t="shared" si="2"/>
        <v>43053</v>
      </c>
      <c r="AD150" s="419">
        <f t="shared" si="2"/>
        <v>43054</v>
      </c>
      <c r="AE150" s="419">
        <f t="shared" si="2"/>
        <v>43059</v>
      </c>
      <c r="AF150" s="419">
        <f t="shared" si="2"/>
        <v>43059</v>
      </c>
      <c r="AG150" s="419">
        <f t="shared" si="2"/>
        <v>43060</v>
      </c>
      <c r="AH150" s="419">
        <f t="shared" si="2"/>
        <v>43061</v>
      </c>
      <c r="AI150" s="419">
        <f t="shared" si="2"/>
        <v>43063</v>
      </c>
      <c r="AJ150" s="420">
        <f t="shared" si="2"/>
        <v>43064</v>
      </c>
      <c r="AM150" s="121"/>
      <c r="AN150" s="121"/>
    </row>
    <row r="151" spans="1:40" ht="17.25" hidden="1" thickBot="1">
      <c r="A151" s="412">
        <v>43</v>
      </c>
      <c r="B151" s="435" t="s">
        <v>249</v>
      </c>
      <c r="C151" s="435" t="s">
        <v>147</v>
      </c>
      <c r="D151" s="435" t="s">
        <v>250</v>
      </c>
      <c r="E151" s="436">
        <f>E146+1</f>
        <v>22</v>
      </c>
      <c r="F151" s="437" t="s">
        <v>47</v>
      </c>
      <c r="G151" s="436">
        <f>G146+1</f>
        <v>22</v>
      </c>
      <c r="H151" s="437" t="s">
        <v>48</v>
      </c>
      <c r="I151" s="438">
        <f>I146+1</f>
        <v>74</v>
      </c>
      <c r="J151" s="439" t="s">
        <v>47</v>
      </c>
      <c r="K151" s="438">
        <f>K146+1</f>
        <v>74</v>
      </c>
      <c r="L151" s="439" t="s">
        <v>48</v>
      </c>
      <c r="M151" s="419">
        <f t="shared" si="3"/>
        <v>43035</v>
      </c>
      <c r="N151" s="419">
        <f t="shared" si="3"/>
        <v>43036</v>
      </c>
      <c r="O151" s="419">
        <f t="shared" si="3"/>
        <v>43038</v>
      </c>
      <c r="P151" s="419">
        <f t="shared" si="2"/>
        <v>43039</v>
      </c>
      <c r="Q151" s="419">
        <f t="shared" si="2"/>
        <v>43040</v>
      </c>
      <c r="R151" s="419">
        <f t="shared" si="2"/>
        <v>43041</v>
      </c>
      <c r="S151" s="419">
        <f t="shared" si="2"/>
        <v>43041</v>
      </c>
      <c r="T151" s="419">
        <f t="shared" si="2"/>
        <v>43041</v>
      </c>
      <c r="U151" s="419">
        <f t="shared" si="2"/>
        <v>43045</v>
      </c>
      <c r="V151" s="420">
        <f t="shared" si="2"/>
        <v>43046</v>
      </c>
      <c r="W151" s="419">
        <f t="shared" si="2"/>
        <v>43051</v>
      </c>
      <c r="X151" s="419">
        <f t="shared" si="2"/>
        <v>43052</v>
      </c>
      <c r="Y151" s="419">
        <f t="shared" si="2"/>
        <v>43054</v>
      </c>
      <c r="Z151" s="419">
        <f t="shared" si="2"/>
        <v>43055</v>
      </c>
      <c r="AA151" s="419">
        <f t="shared" si="2"/>
        <v>43056</v>
      </c>
      <c r="AB151" s="419">
        <f t="shared" si="2"/>
        <v>43057</v>
      </c>
      <c r="AC151" s="419">
        <f t="shared" si="2"/>
        <v>43060</v>
      </c>
      <c r="AD151" s="419">
        <f t="shared" si="2"/>
        <v>43061</v>
      </c>
      <c r="AE151" s="419">
        <f t="shared" si="2"/>
        <v>43066</v>
      </c>
      <c r="AF151" s="419">
        <f t="shared" si="2"/>
        <v>43066</v>
      </c>
      <c r="AG151" s="419">
        <f t="shared" si="2"/>
        <v>43067</v>
      </c>
      <c r="AH151" s="419">
        <f t="shared" si="2"/>
        <v>43068</v>
      </c>
      <c r="AI151" s="419">
        <f t="shared" si="2"/>
        <v>43070</v>
      </c>
      <c r="AJ151" s="420">
        <f t="shared" si="2"/>
        <v>43071</v>
      </c>
      <c r="AM151" s="121"/>
      <c r="AN151" s="121"/>
    </row>
    <row r="152" spans="1:40" ht="17.25" hidden="1" thickBot="1">
      <c r="A152" s="411">
        <v>44</v>
      </c>
      <c r="B152" s="440" t="s">
        <v>490</v>
      </c>
      <c r="C152" s="441" t="s">
        <v>165</v>
      </c>
      <c r="D152" s="441" t="s">
        <v>491</v>
      </c>
      <c r="E152" s="442">
        <f t="shared" ref="E152:E161" si="4">E147+1</f>
        <v>74</v>
      </c>
      <c r="F152" s="443" t="s">
        <v>47</v>
      </c>
      <c r="G152" s="442">
        <f t="shared" ref="G152:G161" si="5">G147+1</f>
        <v>74</v>
      </c>
      <c r="H152" s="443" t="s">
        <v>48</v>
      </c>
      <c r="I152" s="444">
        <f t="shared" ref="I152:I161" si="6">I147+1</f>
        <v>141</v>
      </c>
      <c r="J152" s="407" t="s">
        <v>47</v>
      </c>
      <c r="K152" s="444">
        <f t="shared" ref="K152:K161" si="7">K147+1</f>
        <v>141</v>
      </c>
      <c r="L152" s="407" t="s">
        <v>48</v>
      </c>
      <c r="M152" s="419">
        <f t="shared" si="3"/>
        <v>43042</v>
      </c>
      <c r="N152" s="419">
        <f t="shared" si="3"/>
        <v>43043</v>
      </c>
      <c r="O152" s="419">
        <f t="shared" si="3"/>
        <v>43045</v>
      </c>
      <c r="P152" s="419">
        <f t="shared" si="2"/>
        <v>43046</v>
      </c>
      <c r="Q152" s="419">
        <f t="shared" si="2"/>
        <v>43047</v>
      </c>
      <c r="R152" s="419">
        <f t="shared" si="2"/>
        <v>43048</v>
      </c>
      <c r="S152" s="419">
        <f t="shared" si="2"/>
        <v>43048</v>
      </c>
      <c r="T152" s="419">
        <f t="shared" si="2"/>
        <v>43048</v>
      </c>
      <c r="U152" s="419">
        <f t="shared" si="2"/>
        <v>43052</v>
      </c>
      <c r="V152" s="420">
        <f t="shared" si="2"/>
        <v>43053</v>
      </c>
      <c r="W152" s="419">
        <f t="shared" si="2"/>
        <v>43058</v>
      </c>
      <c r="X152" s="419">
        <f t="shared" si="2"/>
        <v>43059</v>
      </c>
      <c r="Y152" s="419">
        <f t="shared" si="2"/>
        <v>43061</v>
      </c>
      <c r="Z152" s="419">
        <f t="shared" si="2"/>
        <v>43062</v>
      </c>
      <c r="AA152" s="419">
        <f t="shared" si="2"/>
        <v>43063</v>
      </c>
      <c r="AB152" s="419">
        <f t="shared" si="2"/>
        <v>43064</v>
      </c>
      <c r="AC152" s="419">
        <f t="shared" si="2"/>
        <v>43067</v>
      </c>
      <c r="AD152" s="419">
        <f t="shared" si="2"/>
        <v>43068</v>
      </c>
      <c r="AE152" s="419">
        <f t="shared" si="2"/>
        <v>43073</v>
      </c>
      <c r="AF152" s="419">
        <f t="shared" si="2"/>
        <v>43073</v>
      </c>
      <c r="AG152" s="419">
        <f t="shared" si="2"/>
        <v>43074</v>
      </c>
      <c r="AH152" s="419">
        <f t="shared" si="2"/>
        <v>43075</v>
      </c>
      <c r="AI152" s="419">
        <f t="shared" si="2"/>
        <v>43077</v>
      </c>
      <c r="AJ152" s="420">
        <f t="shared" si="2"/>
        <v>43078</v>
      </c>
      <c r="AM152" s="121"/>
      <c r="AN152" s="121"/>
    </row>
    <row r="153" spans="1:40" ht="17.25" hidden="1" thickBot="1">
      <c r="A153" s="412">
        <v>45</v>
      </c>
      <c r="B153" s="425" t="s">
        <v>604</v>
      </c>
      <c r="C153" s="426" t="s">
        <v>372</v>
      </c>
      <c r="D153" s="426" t="s">
        <v>605</v>
      </c>
      <c r="E153" s="427">
        <f t="shared" si="4"/>
        <v>15</v>
      </c>
      <c r="F153" s="428" t="s">
        <v>47</v>
      </c>
      <c r="G153" s="427">
        <f t="shared" si="5"/>
        <v>15</v>
      </c>
      <c r="H153" s="428" t="s">
        <v>48</v>
      </c>
      <c r="I153" s="409">
        <f t="shared" si="6"/>
        <v>1709</v>
      </c>
      <c r="J153" s="429" t="s">
        <v>47</v>
      </c>
      <c r="K153" s="409">
        <f t="shared" si="7"/>
        <v>1709</v>
      </c>
      <c r="L153" s="429" t="s">
        <v>48</v>
      </c>
      <c r="M153" s="419">
        <f t="shared" si="3"/>
        <v>43049</v>
      </c>
      <c r="N153" s="419">
        <f t="shared" si="3"/>
        <v>43050</v>
      </c>
      <c r="O153" s="419">
        <f t="shared" si="3"/>
        <v>43052</v>
      </c>
      <c r="P153" s="419">
        <f t="shared" si="2"/>
        <v>43053</v>
      </c>
      <c r="Q153" s="419">
        <f t="shared" si="2"/>
        <v>43054</v>
      </c>
      <c r="R153" s="419">
        <f t="shared" si="2"/>
        <v>43055</v>
      </c>
      <c r="S153" s="419">
        <f t="shared" si="2"/>
        <v>43055</v>
      </c>
      <c r="T153" s="419">
        <f t="shared" si="2"/>
        <v>43055</v>
      </c>
      <c r="U153" s="419">
        <f t="shared" si="2"/>
        <v>43059</v>
      </c>
      <c r="V153" s="420">
        <f t="shared" si="2"/>
        <v>43060</v>
      </c>
      <c r="W153" s="419">
        <f t="shared" si="2"/>
        <v>43065</v>
      </c>
      <c r="X153" s="419">
        <f t="shared" si="2"/>
        <v>43066</v>
      </c>
      <c r="Y153" s="419">
        <f t="shared" si="2"/>
        <v>43068</v>
      </c>
      <c r="Z153" s="419">
        <f t="shared" si="2"/>
        <v>43069</v>
      </c>
      <c r="AA153" s="419">
        <f t="shared" si="2"/>
        <v>43070</v>
      </c>
      <c r="AB153" s="419">
        <f t="shared" si="2"/>
        <v>43071</v>
      </c>
      <c r="AC153" s="419">
        <f t="shared" si="2"/>
        <v>43074</v>
      </c>
      <c r="AD153" s="419">
        <f t="shared" si="2"/>
        <v>43075</v>
      </c>
      <c r="AE153" s="419">
        <f t="shared" si="2"/>
        <v>43080</v>
      </c>
      <c r="AF153" s="419">
        <f t="shared" si="2"/>
        <v>43080</v>
      </c>
      <c r="AG153" s="419">
        <f t="shared" si="2"/>
        <v>43081</v>
      </c>
      <c r="AH153" s="419">
        <f t="shared" si="2"/>
        <v>43082</v>
      </c>
      <c r="AI153" s="419">
        <f t="shared" si="2"/>
        <v>43084</v>
      </c>
      <c r="AJ153" s="420">
        <f t="shared" si="2"/>
        <v>43085</v>
      </c>
      <c r="AM153" s="121"/>
      <c r="AN153" s="121"/>
    </row>
    <row r="154" spans="1:40" ht="17.25" hidden="1" thickBot="1">
      <c r="A154" s="413">
        <v>46</v>
      </c>
      <c r="B154" s="426" t="s">
        <v>258</v>
      </c>
      <c r="C154" s="425" t="s">
        <v>165</v>
      </c>
      <c r="D154" s="425" t="s">
        <v>259</v>
      </c>
      <c r="E154" s="430">
        <f t="shared" si="4"/>
        <v>115</v>
      </c>
      <c r="F154" s="431" t="s">
        <v>47</v>
      </c>
      <c r="G154" s="430">
        <f t="shared" si="5"/>
        <v>115</v>
      </c>
      <c r="H154" s="431" t="s">
        <v>48</v>
      </c>
      <c r="I154" s="432">
        <f t="shared" si="6"/>
        <v>115</v>
      </c>
      <c r="J154" s="84" t="s">
        <v>47</v>
      </c>
      <c r="K154" s="432">
        <f t="shared" si="7"/>
        <v>115</v>
      </c>
      <c r="L154" s="84" t="s">
        <v>48</v>
      </c>
      <c r="M154" s="419">
        <f t="shared" si="3"/>
        <v>43056</v>
      </c>
      <c r="N154" s="419">
        <f t="shared" si="3"/>
        <v>43057</v>
      </c>
      <c r="O154" s="419">
        <f t="shared" si="3"/>
        <v>43059</v>
      </c>
      <c r="P154" s="419">
        <f t="shared" si="2"/>
        <v>43060</v>
      </c>
      <c r="Q154" s="419">
        <f t="shared" si="2"/>
        <v>43061</v>
      </c>
      <c r="R154" s="419">
        <f t="shared" si="2"/>
        <v>43062</v>
      </c>
      <c r="S154" s="419">
        <f t="shared" si="2"/>
        <v>43062</v>
      </c>
      <c r="T154" s="419">
        <f t="shared" si="2"/>
        <v>43062</v>
      </c>
      <c r="U154" s="419">
        <f t="shared" si="2"/>
        <v>43066</v>
      </c>
      <c r="V154" s="420">
        <f t="shared" si="2"/>
        <v>43067</v>
      </c>
      <c r="W154" s="419">
        <f t="shared" si="2"/>
        <v>43072</v>
      </c>
      <c r="X154" s="419">
        <f t="shared" si="2"/>
        <v>43073</v>
      </c>
      <c r="Y154" s="419">
        <f t="shared" si="2"/>
        <v>43075</v>
      </c>
      <c r="Z154" s="419">
        <f t="shared" si="2"/>
        <v>43076</v>
      </c>
      <c r="AA154" s="419">
        <f t="shared" si="2"/>
        <v>43077</v>
      </c>
      <c r="AB154" s="419">
        <f t="shared" si="2"/>
        <v>43078</v>
      </c>
      <c r="AC154" s="419">
        <f t="shared" si="2"/>
        <v>43081</v>
      </c>
      <c r="AD154" s="419">
        <f t="shared" si="2"/>
        <v>43082</v>
      </c>
      <c r="AE154" s="419">
        <f t="shared" si="2"/>
        <v>43087</v>
      </c>
      <c r="AF154" s="419">
        <f t="shared" si="2"/>
        <v>43087</v>
      </c>
      <c r="AG154" s="419">
        <f t="shared" si="2"/>
        <v>43088</v>
      </c>
      <c r="AH154" s="419">
        <f t="shared" si="2"/>
        <v>43089</v>
      </c>
      <c r="AI154" s="419">
        <f t="shared" si="2"/>
        <v>43091</v>
      </c>
      <c r="AJ154" s="420">
        <f t="shared" si="2"/>
        <v>43092</v>
      </c>
      <c r="AM154" s="121"/>
      <c r="AN154" s="121"/>
    </row>
    <row r="155" spans="1:40" ht="17.25" hidden="1" thickBot="1">
      <c r="A155" s="411">
        <v>47</v>
      </c>
      <c r="B155" s="425" t="str">
        <f>B150</f>
        <v>KOTA LAYAR</v>
      </c>
      <c r="C155" s="425" t="s">
        <v>98</v>
      </c>
      <c r="D155" s="425" t="str">
        <f>D150</f>
        <v>QFM</v>
      </c>
      <c r="E155" s="433">
        <f t="shared" si="4"/>
        <v>81</v>
      </c>
      <c r="F155" s="84" t="s">
        <v>47</v>
      </c>
      <c r="G155" s="433">
        <f t="shared" si="5"/>
        <v>81</v>
      </c>
      <c r="H155" s="84" t="s">
        <v>48</v>
      </c>
      <c r="I155" s="434">
        <f t="shared" si="6"/>
        <v>81</v>
      </c>
      <c r="J155" s="84" t="s">
        <v>47</v>
      </c>
      <c r="K155" s="433">
        <f t="shared" si="7"/>
        <v>81</v>
      </c>
      <c r="L155" s="408" t="s">
        <v>48</v>
      </c>
      <c r="M155" s="419">
        <f t="shared" si="3"/>
        <v>43063</v>
      </c>
      <c r="N155" s="419">
        <f t="shared" si="3"/>
        <v>43064</v>
      </c>
      <c r="O155" s="419">
        <f t="shared" si="3"/>
        <v>43066</v>
      </c>
      <c r="P155" s="419">
        <f t="shared" si="2"/>
        <v>43067</v>
      </c>
      <c r="Q155" s="419">
        <f t="shared" si="2"/>
        <v>43068</v>
      </c>
      <c r="R155" s="419">
        <f t="shared" si="2"/>
        <v>43069</v>
      </c>
      <c r="S155" s="419">
        <f t="shared" si="2"/>
        <v>43069</v>
      </c>
      <c r="T155" s="419">
        <f t="shared" si="2"/>
        <v>43069</v>
      </c>
      <c r="U155" s="419">
        <f t="shared" si="2"/>
        <v>43073</v>
      </c>
      <c r="V155" s="420">
        <f t="shared" si="2"/>
        <v>43074</v>
      </c>
      <c r="W155" s="419">
        <f t="shared" si="2"/>
        <v>43079</v>
      </c>
      <c r="X155" s="419">
        <f t="shared" si="2"/>
        <v>43080</v>
      </c>
      <c r="Y155" s="419">
        <f t="shared" si="2"/>
        <v>43082</v>
      </c>
      <c r="Z155" s="419">
        <f t="shared" si="2"/>
        <v>43083</v>
      </c>
      <c r="AA155" s="419">
        <f t="shared" si="2"/>
        <v>43084</v>
      </c>
      <c r="AB155" s="419">
        <f t="shared" si="2"/>
        <v>43085</v>
      </c>
      <c r="AC155" s="419">
        <f t="shared" si="2"/>
        <v>43088</v>
      </c>
      <c r="AD155" s="419">
        <f t="shared" si="2"/>
        <v>43089</v>
      </c>
      <c r="AE155" s="419">
        <f t="shared" si="2"/>
        <v>43094</v>
      </c>
      <c r="AF155" s="419">
        <f t="shared" si="2"/>
        <v>43094</v>
      </c>
      <c r="AG155" s="419">
        <f t="shared" si="2"/>
        <v>43095</v>
      </c>
      <c r="AH155" s="419">
        <f t="shared" si="2"/>
        <v>43096</v>
      </c>
      <c r="AI155" s="419">
        <f t="shared" si="2"/>
        <v>43098</v>
      </c>
      <c r="AJ155" s="420">
        <f t="shared" si="2"/>
        <v>43099</v>
      </c>
      <c r="AM155" s="121"/>
      <c r="AN155" s="121"/>
    </row>
    <row r="156" spans="1:40" ht="17.25" hidden="1" thickBot="1">
      <c r="A156" s="412">
        <v>48</v>
      </c>
      <c r="B156" s="435" t="s">
        <v>249</v>
      </c>
      <c r="C156" s="435" t="s">
        <v>147</v>
      </c>
      <c r="D156" s="435" t="s">
        <v>250</v>
      </c>
      <c r="E156" s="436">
        <f t="shared" si="4"/>
        <v>23</v>
      </c>
      <c r="F156" s="437" t="s">
        <v>47</v>
      </c>
      <c r="G156" s="436">
        <f t="shared" si="5"/>
        <v>23</v>
      </c>
      <c r="H156" s="437" t="s">
        <v>48</v>
      </c>
      <c r="I156" s="438">
        <f t="shared" si="6"/>
        <v>75</v>
      </c>
      <c r="J156" s="439" t="s">
        <v>47</v>
      </c>
      <c r="K156" s="438">
        <f t="shared" si="7"/>
        <v>75</v>
      </c>
      <c r="L156" s="439" t="s">
        <v>48</v>
      </c>
      <c r="M156" s="419">
        <f t="shared" si="3"/>
        <v>43070</v>
      </c>
      <c r="N156" s="419">
        <f t="shared" si="3"/>
        <v>43071</v>
      </c>
      <c r="O156" s="419">
        <f t="shared" si="3"/>
        <v>43073</v>
      </c>
      <c r="P156" s="419">
        <f t="shared" si="2"/>
        <v>43074</v>
      </c>
      <c r="Q156" s="419">
        <f t="shared" si="2"/>
        <v>43075</v>
      </c>
      <c r="R156" s="419">
        <f t="shared" si="2"/>
        <v>43076</v>
      </c>
      <c r="S156" s="419">
        <f t="shared" ref="S156:AJ169" si="8">S155+7</f>
        <v>43076</v>
      </c>
      <c r="T156" s="419">
        <f t="shared" si="8"/>
        <v>43076</v>
      </c>
      <c r="U156" s="419">
        <f t="shared" si="8"/>
        <v>43080</v>
      </c>
      <c r="V156" s="420">
        <f t="shared" si="8"/>
        <v>43081</v>
      </c>
      <c r="W156" s="419">
        <f t="shared" si="8"/>
        <v>43086</v>
      </c>
      <c r="X156" s="419">
        <f t="shared" si="8"/>
        <v>43087</v>
      </c>
      <c r="Y156" s="419">
        <f t="shared" si="8"/>
        <v>43089</v>
      </c>
      <c r="Z156" s="419">
        <f t="shared" si="8"/>
        <v>43090</v>
      </c>
      <c r="AA156" s="419">
        <f t="shared" si="8"/>
        <v>43091</v>
      </c>
      <c r="AB156" s="419">
        <f t="shared" si="8"/>
        <v>43092</v>
      </c>
      <c r="AC156" s="419">
        <f t="shared" si="8"/>
        <v>43095</v>
      </c>
      <c r="AD156" s="419">
        <f t="shared" si="8"/>
        <v>43096</v>
      </c>
      <c r="AE156" s="419">
        <f t="shared" si="8"/>
        <v>43101</v>
      </c>
      <c r="AF156" s="419">
        <f t="shared" si="8"/>
        <v>43101</v>
      </c>
      <c r="AG156" s="419">
        <f t="shared" si="8"/>
        <v>43102</v>
      </c>
      <c r="AH156" s="419">
        <f t="shared" si="8"/>
        <v>43103</v>
      </c>
      <c r="AI156" s="419">
        <f t="shared" si="8"/>
        <v>43105</v>
      </c>
      <c r="AJ156" s="420">
        <f t="shared" si="8"/>
        <v>43106</v>
      </c>
      <c r="AM156" s="121"/>
      <c r="AN156" s="121"/>
    </row>
    <row r="157" spans="1:40" ht="17.25" thickBot="1">
      <c r="A157" s="411">
        <v>49</v>
      </c>
      <c r="B157" s="440" t="s">
        <v>490</v>
      </c>
      <c r="C157" s="441" t="s">
        <v>165</v>
      </c>
      <c r="D157" s="441" t="s">
        <v>491</v>
      </c>
      <c r="E157" s="442">
        <f t="shared" si="4"/>
        <v>75</v>
      </c>
      <c r="F157" s="443" t="s">
        <v>47</v>
      </c>
      <c r="G157" s="442">
        <f t="shared" si="5"/>
        <v>75</v>
      </c>
      <c r="H157" s="443" t="s">
        <v>48</v>
      </c>
      <c r="I157" s="444">
        <f t="shared" si="6"/>
        <v>142</v>
      </c>
      <c r="J157" s="407" t="s">
        <v>47</v>
      </c>
      <c r="K157" s="444">
        <f t="shared" si="7"/>
        <v>142</v>
      </c>
      <c r="L157" s="407" t="s">
        <v>48</v>
      </c>
      <c r="M157" s="419">
        <f t="shared" si="3"/>
        <v>43077</v>
      </c>
      <c r="N157" s="419">
        <f t="shared" si="3"/>
        <v>43078</v>
      </c>
      <c r="O157" s="419">
        <f t="shared" si="3"/>
        <v>43080</v>
      </c>
      <c r="P157" s="419">
        <f t="shared" si="3"/>
        <v>43081</v>
      </c>
      <c r="Q157" s="419">
        <f t="shared" si="3"/>
        <v>43082</v>
      </c>
      <c r="R157" s="419">
        <f t="shared" si="3"/>
        <v>43083</v>
      </c>
      <c r="S157" s="419">
        <f t="shared" si="8"/>
        <v>43083</v>
      </c>
      <c r="T157" s="419">
        <f t="shared" si="8"/>
        <v>43083</v>
      </c>
      <c r="U157" s="419">
        <f t="shared" si="8"/>
        <v>43087</v>
      </c>
      <c r="V157" s="420">
        <f t="shared" si="8"/>
        <v>43088</v>
      </c>
      <c r="W157" s="419">
        <f t="shared" si="8"/>
        <v>43093</v>
      </c>
      <c r="X157" s="419">
        <f t="shared" si="8"/>
        <v>43094</v>
      </c>
      <c r="Y157" s="419">
        <f t="shared" si="8"/>
        <v>43096</v>
      </c>
      <c r="Z157" s="419">
        <f t="shared" si="8"/>
        <v>43097</v>
      </c>
      <c r="AA157" s="419">
        <f t="shared" si="8"/>
        <v>43098</v>
      </c>
      <c r="AB157" s="419">
        <f t="shared" si="8"/>
        <v>43099</v>
      </c>
      <c r="AC157" s="419">
        <f t="shared" si="8"/>
        <v>43102</v>
      </c>
      <c r="AD157" s="419">
        <f t="shared" si="8"/>
        <v>43103</v>
      </c>
      <c r="AE157" s="419">
        <f t="shared" si="8"/>
        <v>43108</v>
      </c>
      <c r="AF157" s="419">
        <f t="shared" si="8"/>
        <v>43108</v>
      </c>
      <c r="AG157" s="419">
        <f t="shared" si="8"/>
        <v>43109</v>
      </c>
      <c r="AH157" s="419">
        <f t="shared" si="8"/>
        <v>43110</v>
      </c>
      <c r="AI157" s="419">
        <f t="shared" si="8"/>
        <v>43112</v>
      </c>
      <c r="AJ157" s="420">
        <f t="shared" si="8"/>
        <v>43113</v>
      </c>
      <c r="AM157" s="121"/>
      <c r="AN157" s="121"/>
    </row>
    <row r="158" spans="1:40" ht="17.25" thickBot="1">
      <c r="A158" s="412">
        <v>50</v>
      </c>
      <c r="B158" s="425" t="s">
        <v>604</v>
      </c>
      <c r="C158" s="426" t="s">
        <v>372</v>
      </c>
      <c r="D158" s="426" t="s">
        <v>605</v>
      </c>
      <c r="E158" s="427">
        <f t="shared" si="4"/>
        <v>16</v>
      </c>
      <c r="F158" s="428" t="s">
        <v>47</v>
      </c>
      <c r="G158" s="427">
        <f t="shared" si="5"/>
        <v>16</v>
      </c>
      <c r="H158" s="428" t="s">
        <v>48</v>
      </c>
      <c r="I158" s="409">
        <f t="shared" si="6"/>
        <v>1710</v>
      </c>
      <c r="J158" s="429" t="s">
        <v>47</v>
      </c>
      <c r="K158" s="409">
        <f t="shared" si="7"/>
        <v>1710</v>
      </c>
      <c r="L158" s="429" t="s">
        <v>48</v>
      </c>
      <c r="M158" s="419">
        <f t="shared" si="3"/>
        <v>43084</v>
      </c>
      <c r="N158" s="419">
        <f t="shared" si="3"/>
        <v>43085</v>
      </c>
      <c r="O158" s="419">
        <f t="shared" si="3"/>
        <v>43087</v>
      </c>
      <c r="P158" s="419">
        <f t="shared" si="3"/>
        <v>43088</v>
      </c>
      <c r="Q158" s="419">
        <f t="shared" si="3"/>
        <v>43089</v>
      </c>
      <c r="R158" s="419">
        <f t="shared" si="3"/>
        <v>43090</v>
      </c>
      <c r="S158" s="419">
        <f t="shared" si="8"/>
        <v>43090</v>
      </c>
      <c r="T158" s="419">
        <f t="shared" si="8"/>
        <v>43090</v>
      </c>
      <c r="U158" s="419">
        <f t="shared" si="8"/>
        <v>43094</v>
      </c>
      <c r="V158" s="420">
        <f t="shared" si="8"/>
        <v>43095</v>
      </c>
      <c r="W158" s="419">
        <f t="shared" si="8"/>
        <v>43100</v>
      </c>
      <c r="X158" s="419">
        <f t="shared" si="8"/>
        <v>43101</v>
      </c>
      <c r="Y158" s="419">
        <f t="shared" si="8"/>
        <v>43103</v>
      </c>
      <c r="Z158" s="419">
        <f t="shared" si="8"/>
        <v>43104</v>
      </c>
      <c r="AA158" s="419">
        <f t="shared" si="8"/>
        <v>43105</v>
      </c>
      <c r="AB158" s="419">
        <f t="shared" si="8"/>
        <v>43106</v>
      </c>
      <c r="AC158" s="419">
        <f t="shared" si="8"/>
        <v>43109</v>
      </c>
      <c r="AD158" s="419">
        <f t="shared" si="8"/>
        <v>43110</v>
      </c>
      <c r="AE158" s="419">
        <f t="shared" si="8"/>
        <v>43115</v>
      </c>
      <c r="AF158" s="419">
        <f t="shared" si="8"/>
        <v>43115</v>
      </c>
      <c r="AG158" s="419">
        <f t="shared" si="8"/>
        <v>43116</v>
      </c>
      <c r="AH158" s="419">
        <f t="shared" si="8"/>
        <v>43117</v>
      </c>
      <c r="AI158" s="419">
        <f t="shared" si="8"/>
        <v>43119</v>
      </c>
      <c r="AJ158" s="420">
        <f t="shared" si="8"/>
        <v>43120</v>
      </c>
      <c r="AM158" s="121"/>
      <c r="AN158" s="121"/>
    </row>
    <row r="159" spans="1:40" ht="17.25" thickBot="1">
      <c r="A159" s="413">
        <v>51</v>
      </c>
      <c r="B159" s="426" t="s">
        <v>258</v>
      </c>
      <c r="C159" s="425" t="s">
        <v>165</v>
      </c>
      <c r="D159" s="425" t="s">
        <v>259</v>
      </c>
      <c r="E159" s="430">
        <f t="shared" si="4"/>
        <v>116</v>
      </c>
      <c r="F159" s="431" t="s">
        <v>47</v>
      </c>
      <c r="G159" s="430">
        <f t="shared" si="5"/>
        <v>116</v>
      </c>
      <c r="H159" s="431" t="s">
        <v>48</v>
      </c>
      <c r="I159" s="432">
        <f t="shared" si="6"/>
        <v>116</v>
      </c>
      <c r="J159" s="84" t="s">
        <v>47</v>
      </c>
      <c r="K159" s="432">
        <f t="shared" si="7"/>
        <v>116</v>
      </c>
      <c r="L159" s="84" t="s">
        <v>48</v>
      </c>
      <c r="M159" s="419">
        <f t="shared" si="3"/>
        <v>43091</v>
      </c>
      <c r="N159" s="419">
        <f t="shared" si="3"/>
        <v>43092</v>
      </c>
      <c r="O159" s="419">
        <f t="shared" si="3"/>
        <v>43094</v>
      </c>
      <c r="P159" s="419">
        <f t="shared" si="3"/>
        <v>43095</v>
      </c>
      <c r="Q159" s="419">
        <f t="shared" si="3"/>
        <v>43096</v>
      </c>
      <c r="R159" s="419">
        <f t="shared" si="3"/>
        <v>43097</v>
      </c>
      <c r="S159" s="419">
        <f t="shared" si="8"/>
        <v>43097</v>
      </c>
      <c r="T159" s="419">
        <f t="shared" si="8"/>
        <v>43097</v>
      </c>
      <c r="U159" s="419">
        <f t="shared" si="8"/>
        <v>43101</v>
      </c>
      <c r="V159" s="420">
        <f t="shared" si="8"/>
        <v>43102</v>
      </c>
      <c r="W159" s="419">
        <f t="shared" si="8"/>
        <v>43107</v>
      </c>
      <c r="X159" s="419">
        <f t="shared" si="8"/>
        <v>43108</v>
      </c>
      <c r="Y159" s="419">
        <f t="shared" si="8"/>
        <v>43110</v>
      </c>
      <c r="Z159" s="419">
        <f t="shared" si="8"/>
        <v>43111</v>
      </c>
      <c r="AA159" s="419">
        <f t="shared" si="8"/>
        <v>43112</v>
      </c>
      <c r="AB159" s="419">
        <f t="shared" si="8"/>
        <v>43113</v>
      </c>
      <c r="AC159" s="419">
        <f t="shared" si="8"/>
        <v>43116</v>
      </c>
      <c r="AD159" s="419">
        <f t="shared" si="8"/>
        <v>43117</v>
      </c>
      <c r="AE159" s="419">
        <f t="shared" si="8"/>
        <v>43122</v>
      </c>
      <c r="AF159" s="419">
        <f t="shared" si="8"/>
        <v>43122</v>
      </c>
      <c r="AG159" s="419">
        <f t="shared" si="8"/>
        <v>43123</v>
      </c>
      <c r="AH159" s="419">
        <f t="shared" si="8"/>
        <v>43124</v>
      </c>
      <c r="AI159" s="419">
        <f t="shared" si="8"/>
        <v>43126</v>
      </c>
      <c r="AJ159" s="420">
        <f t="shared" si="8"/>
        <v>43127</v>
      </c>
      <c r="AM159" s="121"/>
      <c r="AN159" s="121"/>
    </row>
    <row r="160" spans="1:40" ht="17.25" thickBot="1">
      <c r="A160" s="411">
        <v>52</v>
      </c>
      <c r="B160" s="425" t="str">
        <f>B155</f>
        <v>KOTA LAYAR</v>
      </c>
      <c r="C160" s="425" t="s">
        <v>98</v>
      </c>
      <c r="D160" s="425" t="str">
        <f>D155</f>
        <v>QFM</v>
      </c>
      <c r="E160" s="433">
        <f t="shared" si="4"/>
        <v>82</v>
      </c>
      <c r="F160" s="84" t="s">
        <v>47</v>
      </c>
      <c r="G160" s="433">
        <f t="shared" si="5"/>
        <v>82</v>
      </c>
      <c r="H160" s="84" t="s">
        <v>48</v>
      </c>
      <c r="I160" s="434">
        <f t="shared" si="6"/>
        <v>82</v>
      </c>
      <c r="J160" s="84" t="s">
        <v>47</v>
      </c>
      <c r="K160" s="433">
        <f t="shared" si="7"/>
        <v>82</v>
      </c>
      <c r="L160" s="408" t="s">
        <v>48</v>
      </c>
      <c r="M160" s="419">
        <f t="shared" si="3"/>
        <v>43098</v>
      </c>
      <c r="N160" s="419">
        <f t="shared" si="3"/>
        <v>43099</v>
      </c>
      <c r="O160" s="419">
        <f t="shared" si="3"/>
        <v>43101</v>
      </c>
      <c r="P160" s="419">
        <f t="shared" si="3"/>
        <v>43102</v>
      </c>
      <c r="Q160" s="419">
        <f t="shared" si="3"/>
        <v>43103</v>
      </c>
      <c r="R160" s="419">
        <f t="shared" si="3"/>
        <v>43104</v>
      </c>
      <c r="S160" s="419">
        <f t="shared" si="8"/>
        <v>43104</v>
      </c>
      <c r="T160" s="419">
        <f t="shared" si="8"/>
        <v>43104</v>
      </c>
      <c r="U160" s="419">
        <f t="shared" si="8"/>
        <v>43108</v>
      </c>
      <c r="V160" s="420">
        <f t="shared" si="8"/>
        <v>43109</v>
      </c>
      <c r="W160" s="419">
        <f t="shared" si="8"/>
        <v>43114</v>
      </c>
      <c r="X160" s="419">
        <f t="shared" si="8"/>
        <v>43115</v>
      </c>
      <c r="Y160" s="419">
        <f t="shared" si="8"/>
        <v>43117</v>
      </c>
      <c r="Z160" s="419">
        <f t="shared" si="8"/>
        <v>43118</v>
      </c>
      <c r="AA160" s="419">
        <f t="shared" si="8"/>
        <v>43119</v>
      </c>
      <c r="AB160" s="419">
        <f t="shared" si="8"/>
        <v>43120</v>
      </c>
      <c r="AC160" s="419">
        <f t="shared" si="8"/>
        <v>43123</v>
      </c>
      <c r="AD160" s="419">
        <f t="shared" si="8"/>
        <v>43124</v>
      </c>
      <c r="AE160" s="419">
        <f t="shared" si="8"/>
        <v>43129</v>
      </c>
      <c r="AF160" s="419">
        <f t="shared" si="8"/>
        <v>43129</v>
      </c>
      <c r="AG160" s="419">
        <f t="shared" si="8"/>
        <v>43130</v>
      </c>
      <c r="AH160" s="419">
        <f t="shared" si="8"/>
        <v>43131</v>
      </c>
      <c r="AI160" s="419">
        <f t="shared" si="8"/>
        <v>43133</v>
      </c>
      <c r="AJ160" s="420">
        <f t="shared" si="8"/>
        <v>43134</v>
      </c>
      <c r="AM160" s="121"/>
      <c r="AN160" s="121"/>
    </row>
    <row r="161" spans="1:40" ht="17.25" thickBot="1">
      <c r="A161" s="2093">
        <v>1</v>
      </c>
      <c r="B161" s="435" t="s">
        <v>249</v>
      </c>
      <c r="C161" s="435" t="s">
        <v>147</v>
      </c>
      <c r="D161" s="435" t="s">
        <v>250</v>
      </c>
      <c r="E161" s="436">
        <f t="shared" si="4"/>
        <v>24</v>
      </c>
      <c r="F161" s="437" t="s">
        <v>47</v>
      </c>
      <c r="G161" s="436">
        <f t="shared" si="5"/>
        <v>24</v>
      </c>
      <c r="H161" s="437" t="s">
        <v>48</v>
      </c>
      <c r="I161" s="438">
        <f t="shared" si="6"/>
        <v>76</v>
      </c>
      <c r="J161" s="439" t="s">
        <v>47</v>
      </c>
      <c r="K161" s="438">
        <f t="shared" si="7"/>
        <v>76</v>
      </c>
      <c r="L161" s="439" t="s">
        <v>48</v>
      </c>
      <c r="M161" s="2100">
        <f t="shared" si="3"/>
        <v>43105</v>
      </c>
      <c r="N161" s="1967">
        <f t="shared" si="3"/>
        <v>43106</v>
      </c>
      <c r="O161" s="1967">
        <f t="shared" si="3"/>
        <v>43108</v>
      </c>
      <c r="P161" s="1967">
        <f t="shared" si="3"/>
        <v>43109</v>
      </c>
      <c r="Q161" s="1967">
        <f t="shared" si="3"/>
        <v>43110</v>
      </c>
      <c r="R161" s="1967">
        <f t="shared" si="3"/>
        <v>43111</v>
      </c>
      <c r="S161" s="1967">
        <f t="shared" si="8"/>
        <v>43111</v>
      </c>
      <c r="T161" s="1967">
        <f t="shared" si="8"/>
        <v>43111</v>
      </c>
      <c r="U161" s="1967">
        <f t="shared" si="8"/>
        <v>43115</v>
      </c>
      <c r="V161" s="420">
        <f t="shared" si="8"/>
        <v>43116</v>
      </c>
      <c r="W161" s="1967">
        <f t="shared" si="8"/>
        <v>43121</v>
      </c>
      <c r="X161" s="1967">
        <f t="shared" si="8"/>
        <v>43122</v>
      </c>
      <c r="Y161" s="1967">
        <f t="shared" si="8"/>
        <v>43124</v>
      </c>
      <c r="Z161" s="1967">
        <f t="shared" si="8"/>
        <v>43125</v>
      </c>
      <c r="AA161" s="1967">
        <f t="shared" si="8"/>
        <v>43126</v>
      </c>
      <c r="AB161" s="1967">
        <f t="shared" si="8"/>
        <v>43127</v>
      </c>
      <c r="AC161" s="1967">
        <f t="shared" si="8"/>
        <v>43130</v>
      </c>
      <c r="AD161" s="1967">
        <f t="shared" si="8"/>
        <v>43131</v>
      </c>
      <c r="AE161" s="1967">
        <f t="shared" si="8"/>
        <v>43136</v>
      </c>
      <c r="AF161" s="1967">
        <f t="shared" si="8"/>
        <v>43136</v>
      </c>
      <c r="AG161" s="5118" t="s">
        <v>193</v>
      </c>
      <c r="AH161" s="5119"/>
      <c r="AI161" s="1967">
        <f t="shared" si="8"/>
        <v>43140</v>
      </c>
      <c r="AJ161" s="420">
        <f t="shared" si="8"/>
        <v>43141</v>
      </c>
      <c r="AM161" s="121"/>
      <c r="AN161" s="121"/>
    </row>
    <row r="162" spans="1:40" ht="17.25" thickBot="1">
      <c r="A162" s="121">
        <v>2</v>
      </c>
      <c r="B162" s="440" t="str">
        <f t="shared" ref="B162:D177" si="9">B157</f>
        <v>EVER DIAMOND</v>
      </c>
      <c r="C162" s="441" t="str">
        <f t="shared" si="9"/>
        <v>EMC</v>
      </c>
      <c r="D162" s="441" t="str">
        <f t="shared" si="9"/>
        <v>SCF</v>
      </c>
      <c r="E162" s="444">
        <f>E157+1</f>
        <v>76</v>
      </c>
      <c r="F162" s="443" t="s">
        <v>47</v>
      </c>
      <c r="G162" s="444">
        <f>G157+1</f>
        <v>76</v>
      </c>
      <c r="H162" s="443" t="s">
        <v>48</v>
      </c>
      <c r="I162" s="444">
        <f>I157+1</f>
        <v>143</v>
      </c>
      <c r="J162" s="784" t="s">
        <v>47</v>
      </c>
      <c r="K162" s="2094">
        <f>K157+1</f>
        <v>143</v>
      </c>
      <c r="L162" s="784" t="s">
        <v>48</v>
      </c>
      <c r="M162" s="2100">
        <f t="shared" si="3"/>
        <v>43112</v>
      </c>
      <c r="N162" s="1967">
        <f t="shared" si="3"/>
        <v>43113</v>
      </c>
      <c r="O162" s="1967">
        <f t="shared" si="3"/>
        <v>43115</v>
      </c>
      <c r="P162" s="1967">
        <f t="shared" si="3"/>
        <v>43116</v>
      </c>
      <c r="Q162" s="1967">
        <f t="shared" si="3"/>
        <v>43117</v>
      </c>
      <c r="R162" s="1967">
        <f t="shared" si="3"/>
        <v>43118</v>
      </c>
      <c r="S162" s="1967">
        <f t="shared" si="8"/>
        <v>43118</v>
      </c>
      <c r="T162" s="1967">
        <f t="shared" si="8"/>
        <v>43118</v>
      </c>
      <c r="U162" s="1967">
        <f t="shared" si="8"/>
        <v>43122</v>
      </c>
      <c r="V162" s="420">
        <f t="shared" si="8"/>
        <v>43123</v>
      </c>
      <c r="W162" s="1967">
        <f t="shared" si="8"/>
        <v>43128</v>
      </c>
      <c r="X162" s="1967">
        <f t="shared" si="8"/>
        <v>43129</v>
      </c>
      <c r="Y162" s="1967">
        <f t="shared" si="8"/>
        <v>43131</v>
      </c>
      <c r="Z162" s="1967">
        <f t="shared" si="8"/>
        <v>43132</v>
      </c>
      <c r="AA162" s="1967">
        <f t="shared" si="8"/>
        <v>43133</v>
      </c>
      <c r="AB162" s="1967">
        <f t="shared" si="8"/>
        <v>43134</v>
      </c>
      <c r="AC162" s="1967">
        <f t="shared" si="8"/>
        <v>43137</v>
      </c>
      <c r="AD162" s="1967">
        <f t="shared" si="8"/>
        <v>43138</v>
      </c>
      <c r="AE162" s="1967">
        <f t="shared" si="8"/>
        <v>43143</v>
      </c>
      <c r="AF162" s="1967">
        <f t="shared" si="8"/>
        <v>43143</v>
      </c>
      <c r="AG162" s="1967">
        <f>AG160+14</f>
        <v>43144</v>
      </c>
      <c r="AH162" s="1967">
        <f>AH160+14</f>
        <v>43145</v>
      </c>
      <c r="AI162" s="1967">
        <f t="shared" si="8"/>
        <v>43147</v>
      </c>
      <c r="AJ162" s="420">
        <f t="shared" si="8"/>
        <v>43148</v>
      </c>
    </row>
    <row r="163" spans="1:40" ht="17.25" thickBot="1">
      <c r="A163" s="2093">
        <v>3</v>
      </c>
      <c r="B163" s="2095" t="str">
        <f t="shared" si="9"/>
        <v>MALIAKOS</v>
      </c>
      <c r="C163" s="426" t="str">
        <f t="shared" si="9"/>
        <v>KMD</v>
      </c>
      <c r="D163" s="1250" t="str">
        <f t="shared" si="9"/>
        <v>QHS</v>
      </c>
      <c r="E163" s="2098">
        <f>E158+1</f>
        <v>17</v>
      </c>
      <c r="F163" s="2099" t="s">
        <v>47</v>
      </c>
      <c r="G163" s="2098">
        <f>G158+1</f>
        <v>17</v>
      </c>
      <c r="H163" s="2099" t="s">
        <v>48</v>
      </c>
      <c r="I163" s="2098">
        <v>1801</v>
      </c>
      <c r="J163" s="472" t="s">
        <v>47</v>
      </c>
      <c r="K163" s="2098">
        <v>1801</v>
      </c>
      <c r="L163" s="429" t="s">
        <v>48</v>
      </c>
      <c r="M163" s="2100">
        <f t="shared" si="3"/>
        <v>43119</v>
      </c>
      <c r="N163" s="1967">
        <f t="shared" si="3"/>
        <v>43120</v>
      </c>
      <c r="O163" s="1967">
        <f t="shared" si="3"/>
        <v>43122</v>
      </c>
      <c r="P163" s="1967">
        <f t="shared" si="3"/>
        <v>43123</v>
      </c>
      <c r="Q163" s="1967">
        <f t="shared" si="3"/>
        <v>43124</v>
      </c>
      <c r="R163" s="1967">
        <f t="shared" si="3"/>
        <v>43125</v>
      </c>
      <c r="S163" s="1967">
        <f t="shared" si="8"/>
        <v>43125</v>
      </c>
      <c r="T163" s="1967">
        <f t="shared" si="8"/>
        <v>43125</v>
      </c>
      <c r="U163" s="1967">
        <f t="shared" si="8"/>
        <v>43129</v>
      </c>
      <c r="V163" s="420">
        <f t="shared" si="8"/>
        <v>43130</v>
      </c>
      <c r="W163" s="1967">
        <f t="shared" si="8"/>
        <v>43135</v>
      </c>
      <c r="X163" s="1967">
        <f t="shared" si="8"/>
        <v>43136</v>
      </c>
      <c r="Y163" s="1967">
        <f t="shared" si="8"/>
        <v>43138</v>
      </c>
      <c r="Z163" s="1967">
        <f t="shared" si="8"/>
        <v>43139</v>
      </c>
      <c r="AA163" s="1967">
        <f t="shared" si="8"/>
        <v>43140</v>
      </c>
      <c r="AB163" s="1967">
        <f t="shared" si="8"/>
        <v>43141</v>
      </c>
      <c r="AC163" s="1967">
        <f t="shared" si="8"/>
        <v>43144</v>
      </c>
      <c r="AD163" s="1967">
        <f t="shared" si="8"/>
        <v>43145</v>
      </c>
      <c r="AE163" s="1967">
        <f t="shared" si="8"/>
        <v>43150</v>
      </c>
      <c r="AF163" s="1967">
        <f t="shared" si="8"/>
        <v>43150</v>
      </c>
      <c r="AG163" s="1967">
        <f t="shared" si="8"/>
        <v>43151</v>
      </c>
      <c r="AH163" s="1967">
        <f t="shared" si="8"/>
        <v>43152</v>
      </c>
      <c r="AI163" s="1967">
        <f t="shared" si="8"/>
        <v>43154</v>
      </c>
      <c r="AJ163" s="420">
        <f t="shared" si="8"/>
        <v>43155</v>
      </c>
    </row>
    <row r="164" spans="1:40" ht="17.25" thickBot="1">
      <c r="A164" s="121">
        <v>4</v>
      </c>
      <c r="B164" s="426" t="s">
        <v>1977</v>
      </c>
      <c r="C164" s="2095" t="str">
        <f t="shared" si="9"/>
        <v>EMC</v>
      </c>
      <c r="D164" s="2095" t="s">
        <v>1978</v>
      </c>
      <c r="E164" s="1962">
        <v>115</v>
      </c>
      <c r="F164" s="1963" t="s">
        <v>47</v>
      </c>
      <c r="G164" s="1962">
        <v>115</v>
      </c>
      <c r="H164" s="1963" t="s">
        <v>48</v>
      </c>
      <c r="I164" s="1962">
        <v>115</v>
      </c>
      <c r="J164" s="1960" t="s">
        <v>47</v>
      </c>
      <c r="K164" s="1961">
        <v>115</v>
      </c>
      <c r="L164" s="1960" t="s">
        <v>48</v>
      </c>
      <c r="M164" s="2100">
        <f t="shared" si="3"/>
        <v>43126</v>
      </c>
      <c r="N164" s="1967">
        <f t="shared" si="3"/>
        <v>43127</v>
      </c>
      <c r="O164" s="1967">
        <f t="shared" si="3"/>
        <v>43129</v>
      </c>
      <c r="P164" s="1967">
        <f t="shared" si="3"/>
        <v>43130</v>
      </c>
      <c r="Q164" s="1967">
        <f t="shared" si="3"/>
        <v>43131</v>
      </c>
      <c r="R164" s="1967">
        <f t="shared" si="3"/>
        <v>43132</v>
      </c>
      <c r="S164" s="1967">
        <f t="shared" si="8"/>
        <v>43132</v>
      </c>
      <c r="T164" s="1967">
        <f t="shared" si="8"/>
        <v>43132</v>
      </c>
      <c r="U164" s="1967">
        <f t="shared" si="8"/>
        <v>43136</v>
      </c>
      <c r="V164" s="420">
        <f t="shared" si="8"/>
        <v>43137</v>
      </c>
      <c r="W164" s="1967">
        <f t="shared" si="8"/>
        <v>43142</v>
      </c>
      <c r="X164" s="1967">
        <f t="shared" si="8"/>
        <v>43143</v>
      </c>
      <c r="Y164" s="1967">
        <f t="shared" si="8"/>
        <v>43145</v>
      </c>
      <c r="Z164" s="1967">
        <f t="shared" si="8"/>
        <v>43146</v>
      </c>
      <c r="AA164" s="1967">
        <f t="shared" si="8"/>
        <v>43147</v>
      </c>
      <c r="AB164" s="1967">
        <f t="shared" si="8"/>
        <v>43148</v>
      </c>
      <c r="AC164" s="1967">
        <f t="shared" si="8"/>
        <v>43151</v>
      </c>
      <c r="AD164" s="1967">
        <f t="shared" si="8"/>
        <v>43152</v>
      </c>
      <c r="AE164" s="1967">
        <f t="shared" si="8"/>
        <v>43157</v>
      </c>
      <c r="AF164" s="1967">
        <f t="shared" si="8"/>
        <v>43157</v>
      </c>
      <c r="AG164" s="1967">
        <f t="shared" si="8"/>
        <v>43158</v>
      </c>
      <c r="AH164" s="1967">
        <f t="shared" si="8"/>
        <v>43159</v>
      </c>
      <c r="AI164" s="1967">
        <f t="shared" si="8"/>
        <v>43161</v>
      </c>
      <c r="AJ164" s="420">
        <f t="shared" si="8"/>
        <v>43162</v>
      </c>
    </row>
    <row r="165" spans="1:40" ht="17.25" thickBot="1">
      <c r="A165" s="2093">
        <v>5</v>
      </c>
      <c r="B165" s="2095" t="str">
        <f t="shared" si="9"/>
        <v>KOTA LAYAR</v>
      </c>
      <c r="C165" s="2095" t="str">
        <f t="shared" si="9"/>
        <v>COS</v>
      </c>
      <c r="D165" s="2095" t="str">
        <f t="shared" si="9"/>
        <v>QFM</v>
      </c>
      <c r="E165" s="1962">
        <f>E160+1</f>
        <v>83</v>
      </c>
      <c r="F165" s="1960" t="s">
        <v>47</v>
      </c>
      <c r="G165" s="1962">
        <f>G160+1</f>
        <v>83</v>
      </c>
      <c r="H165" s="1960" t="s">
        <v>48</v>
      </c>
      <c r="I165" s="1962">
        <f>I160+1</f>
        <v>83</v>
      </c>
      <c r="J165" s="1960" t="s">
        <v>47</v>
      </c>
      <c r="K165" s="1961">
        <f>K160+1</f>
        <v>83</v>
      </c>
      <c r="L165" s="2096" t="s">
        <v>48</v>
      </c>
      <c r="M165" s="2100">
        <f t="shared" si="3"/>
        <v>43133</v>
      </c>
      <c r="N165" s="1967">
        <f t="shared" si="3"/>
        <v>43134</v>
      </c>
      <c r="O165" s="1967">
        <f t="shared" si="3"/>
        <v>43136</v>
      </c>
      <c r="P165" s="1967">
        <f t="shared" si="3"/>
        <v>43137</v>
      </c>
      <c r="Q165" s="1967">
        <f t="shared" si="3"/>
        <v>43138</v>
      </c>
      <c r="R165" s="1967">
        <f t="shared" si="3"/>
        <v>43139</v>
      </c>
      <c r="S165" s="1967">
        <f t="shared" si="8"/>
        <v>43139</v>
      </c>
      <c r="T165" s="1967">
        <f t="shared" si="8"/>
        <v>43139</v>
      </c>
      <c r="U165" s="1967">
        <f t="shared" si="8"/>
        <v>43143</v>
      </c>
      <c r="V165" s="420">
        <f t="shared" si="8"/>
        <v>43144</v>
      </c>
      <c r="W165" s="1967">
        <f t="shared" si="8"/>
        <v>43149</v>
      </c>
      <c r="X165" s="1967">
        <f t="shared" si="8"/>
        <v>43150</v>
      </c>
      <c r="Y165" s="1967">
        <f t="shared" si="8"/>
        <v>43152</v>
      </c>
      <c r="Z165" s="1967">
        <f t="shared" si="8"/>
        <v>43153</v>
      </c>
      <c r="AA165" s="1967">
        <f t="shared" si="8"/>
        <v>43154</v>
      </c>
      <c r="AB165" s="1967">
        <f t="shared" si="8"/>
        <v>43155</v>
      </c>
      <c r="AC165" s="1967">
        <f t="shared" si="8"/>
        <v>43158</v>
      </c>
      <c r="AD165" s="1967">
        <f t="shared" si="8"/>
        <v>43159</v>
      </c>
      <c r="AE165" s="1967">
        <f t="shared" si="8"/>
        <v>43164</v>
      </c>
      <c r="AF165" s="1967">
        <f t="shared" si="8"/>
        <v>43164</v>
      </c>
      <c r="AG165" s="1967">
        <f t="shared" si="8"/>
        <v>43165</v>
      </c>
      <c r="AH165" s="1967">
        <f t="shared" si="8"/>
        <v>43166</v>
      </c>
      <c r="AI165" s="1967">
        <f t="shared" si="8"/>
        <v>43168</v>
      </c>
      <c r="AJ165" s="420">
        <f t="shared" si="8"/>
        <v>43169</v>
      </c>
    </row>
    <row r="166" spans="1:40" ht="17.25" thickBot="1">
      <c r="A166" s="121">
        <v>6</v>
      </c>
      <c r="B166" s="435" t="str">
        <f t="shared" si="9"/>
        <v>SIMA GISELLE</v>
      </c>
      <c r="C166" s="435" t="str">
        <f t="shared" si="9"/>
        <v>SIM</v>
      </c>
      <c r="D166" s="435" t="str">
        <f t="shared" si="9"/>
        <v>R2D</v>
      </c>
      <c r="E166" s="438">
        <f>E161+1</f>
        <v>25</v>
      </c>
      <c r="F166" s="437" t="s">
        <v>47</v>
      </c>
      <c r="G166" s="438">
        <f>G161+1</f>
        <v>25</v>
      </c>
      <c r="H166" s="437" t="s">
        <v>48</v>
      </c>
      <c r="I166" s="438">
        <f>I161+1</f>
        <v>77</v>
      </c>
      <c r="J166" s="439" t="s">
        <v>47</v>
      </c>
      <c r="K166" s="2097">
        <f>K161+1</f>
        <v>77</v>
      </c>
      <c r="L166" s="439" t="s">
        <v>48</v>
      </c>
      <c r="M166" s="2100">
        <f t="shared" ref="M166:Y181" si="10">M165+7</f>
        <v>43140</v>
      </c>
      <c r="N166" s="1967">
        <f t="shared" si="10"/>
        <v>43141</v>
      </c>
      <c r="O166" s="1967">
        <f t="shared" si="10"/>
        <v>43143</v>
      </c>
      <c r="P166" s="1967">
        <f t="shared" si="10"/>
        <v>43144</v>
      </c>
      <c r="Q166" s="1967">
        <f t="shared" si="10"/>
        <v>43145</v>
      </c>
      <c r="R166" s="1967">
        <f t="shared" si="10"/>
        <v>43146</v>
      </c>
      <c r="S166" s="1967">
        <f t="shared" si="8"/>
        <v>43146</v>
      </c>
      <c r="T166" s="1967">
        <f t="shared" si="8"/>
        <v>43146</v>
      </c>
      <c r="U166" s="1967">
        <f t="shared" si="8"/>
        <v>43150</v>
      </c>
      <c r="V166" s="420">
        <f t="shared" si="8"/>
        <v>43151</v>
      </c>
      <c r="W166" s="1967">
        <f t="shared" si="8"/>
        <v>43156</v>
      </c>
      <c r="X166" s="1967">
        <f t="shared" si="8"/>
        <v>43157</v>
      </c>
      <c r="Y166" s="1967">
        <f t="shared" si="8"/>
        <v>43159</v>
      </c>
      <c r="Z166" s="1967">
        <f t="shared" si="8"/>
        <v>43160</v>
      </c>
      <c r="AA166" s="1967">
        <f t="shared" si="8"/>
        <v>43161</v>
      </c>
      <c r="AB166" s="1967">
        <f t="shared" si="8"/>
        <v>43162</v>
      </c>
      <c r="AC166" s="1967">
        <f t="shared" si="8"/>
        <v>43165</v>
      </c>
      <c r="AD166" s="1967">
        <f t="shared" si="8"/>
        <v>43166</v>
      </c>
      <c r="AE166" s="1967">
        <f t="shared" si="8"/>
        <v>43171</v>
      </c>
      <c r="AF166" s="1967">
        <f t="shared" si="8"/>
        <v>43171</v>
      </c>
      <c r="AG166" s="1967">
        <f t="shared" si="8"/>
        <v>43172</v>
      </c>
      <c r="AH166" s="1967">
        <f t="shared" si="8"/>
        <v>43173</v>
      </c>
      <c r="AI166" s="1967">
        <f t="shared" si="8"/>
        <v>43175</v>
      </c>
      <c r="AJ166" s="420">
        <f t="shared" si="8"/>
        <v>43176</v>
      </c>
    </row>
    <row r="167" spans="1:40" ht="17.25" thickBot="1">
      <c r="A167" s="2093">
        <v>7</v>
      </c>
      <c r="B167" s="440" t="str">
        <f t="shared" si="9"/>
        <v>EVER DIAMOND</v>
      </c>
      <c r="C167" s="441" t="str">
        <f t="shared" si="9"/>
        <v>EMC</v>
      </c>
      <c r="D167" s="441" t="str">
        <f t="shared" si="9"/>
        <v>SCF</v>
      </c>
      <c r="E167" s="444">
        <f t="shared" ref="E167:E191" si="11">E162+1</f>
        <v>77</v>
      </c>
      <c r="F167" s="443" t="s">
        <v>47</v>
      </c>
      <c r="G167" s="444">
        <f t="shared" ref="G167:G191" si="12">G162+1</f>
        <v>77</v>
      </c>
      <c r="H167" s="443" t="s">
        <v>48</v>
      </c>
      <c r="I167" s="444">
        <f t="shared" ref="I167:I191" si="13">I162+1</f>
        <v>144</v>
      </c>
      <c r="J167" s="784" t="s">
        <v>47</v>
      </c>
      <c r="K167" s="2094">
        <f t="shared" ref="K167:K191" si="14">K162+1</f>
        <v>144</v>
      </c>
      <c r="L167" s="784" t="s">
        <v>48</v>
      </c>
      <c r="M167" s="1967">
        <f t="shared" si="10"/>
        <v>43147</v>
      </c>
      <c r="N167" s="1967">
        <f t="shared" si="10"/>
        <v>43148</v>
      </c>
      <c r="O167" s="1967">
        <f t="shared" si="10"/>
        <v>43150</v>
      </c>
      <c r="P167" s="1967">
        <f t="shared" si="10"/>
        <v>43151</v>
      </c>
      <c r="Q167" s="1967">
        <f t="shared" si="10"/>
        <v>43152</v>
      </c>
      <c r="R167" s="1967">
        <f t="shared" si="10"/>
        <v>43153</v>
      </c>
      <c r="S167" s="1967">
        <f t="shared" si="8"/>
        <v>43153</v>
      </c>
      <c r="T167" s="1967">
        <f t="shared" si="8"/>
        <v>43153</v>
      </c>
      <c r="U167" s="1967">
        <f t="shared" si="8"/>
        <v>43157</v>
      </c>
      <c r="V167" s="420">
        <f t="shared" si="8"/>
        <v>43158</v>
      </c>
      <c r="W167" s="1967">
        <f t="shared" si="8"/>
        <v>43163</v>
      </c>
      <c r="X167" s="1967">
        <f t="shared" si="8"/>
        <v>43164</v>
      </c>
      <c r="Y167" s="1967">
        <f t="shared" si="8"/>
        <v>43166</v>
      </c>
      <c r="Z167" s="1967">
        <f t="shared" si="8"/>
        <v>43167</v>
      </c>
      <c r="AA167" s="1967">
        <f t="shared" si="8"/>
        <v>43168</v>
      </c>
      <c r="AB167" s="1967">
        <f t="shared" si="8"/>
        <v>43169</v>
      </c>
      <c r="AC167" s="1967">
        <f t="shared" si="8"/>
        <v>43172</v>
      </c>
      <c r="AD167" s="1967">
        <f t="shared" si="8"/>
        <v>43173</v>
      </c>
      <c r="AE167" s="1967">
        <f t="shared" si="8"/>
        <v>43178</v>
      </c>
      <c r="AF167" s="1967">
        <f t="shared" si="8"/>
        <v>43178</v>
      </c>
      <c r="AG167" s="1967">
        <f t="shared" si="8"/>
        <v>43179</v>
      </c>
      <c r="AH167" s="1967">
        <f t="shared" si="8"/>
        <v>43180</v>
      </c>
      <c r="AI167" s="1967">
        <f t="shared" si="8"/>
        <v>43182</v>
      </c>
      <c r="AJ167" s="420">
        <f t="shared" si="8"/>
        <v>43183</v>
      </c>
    </row>
    <row r="168" spans="1:40" ht="17.25" thickBot="1">
      <c r="A168" s="121">
        <v>8</v>
      </c>
      <c r="B168" s="2095" t="str">
        <f t="shared" si="9"/>
        <v>MALIAKOS</v>
      </c>
      <c r="C168" s="426" t="str">
        <f t="shared" si="9"/>
        <v>KMD</v>
      </c>
      <c r="D168" s="1250" t="str">
        <f t="shared" si="9"/>
        <v>QHS</v>
      </c>
      <c r="E168" s="2098">
        <f t="shared" si="11"/>
        <v>18</v>
      </c>
      <c r="F168" s="2099" t="s">
        <v>47</v>
      </c>
      <c r="G168" s="2098">
        <f t="shared" si="12"/>
        <v>18</v>
      </c>
      <c r="H168" s="2099" t="s">
        <v>48</v>
      </c>
      <c r="I168" s="2098">
        <f t="shared" si="13"/>
        <v>1802</v>
      </c>
      <c r="J168" s="472" t="s">
        <v>47</v>
      </c>
      <c r="K168" s="2098">
        <f t="shared" si="14"/>
        <v>1802</v>
      </c>
      <c r="L168" s="429" t="s">
        <v>48</v>
      </c>
      <c r="M168" s="1967">
        <f t="shared" si="10"/>
        <v>43154</v>
      </c>
      <c r="N168" s="1967">
        <f t="shared" si="10"/>
        <v>43155</v>
      </c>
      <c r="O168" s="1967">
        <f t="shared" si="10"/>
        <v>43157</v>
      </c>
      <c r="P168" s="1967">
        <f t="shared" si="10"/>
        <v>43158</v>
      </c>
      <c r="Q168" s="1967">
        <f t="shared" si="10"/>
        <v>43159</v>
      </c>
      <c r="R168" s="1967">
        <f t="shared" si="10"/>
        <v>43160</v>
      </c>
      <c r="S168" s="1967">
        <f t="shared" si="8"/>
        <v>43160</v>
      </c>
      <c r="T168" s="1967">
        <f t="shared" si="8"/>
        <v>43160</v>
      </c>
      <c r="U168" s="1967">
        <f t="shared" si="8"/>
        <v>43164</v>
      </c>
      <c r="V168" s="420">
        <f t="shared" si="8"/>
        <v>43165</v>
      </c>
      <c r="W168" s="1967">
        <f t="shared" si="8"/>
        <v>43170</v>
      </c>
      <c r="X168" s="1967">
        <f t="shared" si="8"/>
        <v>43171</v>
      </c>
      <c r="Y168" s="1967">
        <f t="shared" si="8"/>
        <v>43173</v>
      </c>
      <c r="Z168" s="1967">
        <f t="shared" si="8"/>
        <v>43174</v>
      </c>
      <c r="AA168" s="1967">
        <f t="shared" si="8"/>
        <v>43175</v>
      </c>
      <c r="AB168" s="1967">
        <f t="shared" si="8"/>
        <v>43176</v>
      </c>
      <c r="AC168" s="1967">
        <f t="shared" si="8"/>
        <v>43179</v>
      </c>
      <c r="AD168" s="1967">
        <f t="shared" si="8"/>
        <v>43180</v>
      </c>
      <c r="AE168" s="1967">
        <f t="shared" si="8"/>
        <v>43185</v>
      </c>
      <c r="AF168" s="1967">
        <f t="shared" si="8"/>
        <v>43185</v>
      </c>
      <c r="AG168" s="1967">
        <f t="shared" si="8"/>
        <v>43186</v>
      </c>
      <c r="AH168" s="1967">
        <f t="shared" si="8"/>
        <v>43187</v>
      </c>
      <c r="AI168" s="1967">
        <f t="shared" si="8"/>
        <v>43189</v>
      </c>
      <c r="AJ168" s="420">
        <f t="shared" si="8"/>
        <v>43190</v>
      </c>
    </row>
    <row r="169" spans="1:40" ht="17.25" thickBot="1">
      <c r="A169" s="2093">
        <v>9</v>
      </c>
      <c r="B169" s="426" t="str">
        <f t="shared" si="9"/>
        <v>EVER DELIGHT</v>
      </c>
      <c r="C169" s="2095" t="str">
        <f t="shared" si="9"/>
        <v>EMC</v>
      </c>
      <c r="D169" s="2095" t="str">
        <f t="shared" si="9"/>
        <v>SEO</v>
      </c>
      <c r="E169" s="1962">
        <f t="shared" si="11"/>
        <v>116</v>
      </c>
      <c r="F169" s="1963" t="s">
        <v>47</v>
      </c>
      <c r="G169" s="1962">
        <f t="shared" si="12"/>
        <v>116</v>
      </c>
      <c r="H169" s="1963" t="s">
        <v>48</v>
      </c>
      <c r="I169" s="1962">
        <f t="shared" si="13"/>
        <v>116</v>
      </c>
      <c r="J169" s="1960" t="s">
        <v>47</v>
      </c>
      <c r="K169" s="1961">
        <f t="shared" si="14"/>
        <v>116</v>
      </c>
      <c r="L169" s="1960" t="s">
        <v>48</v>
      </c>
      <c r="M169" s="1967">
        <f t="shared" si="10"/>
        <v>43161</v>
      </c>
      <c r="N169" s="1967">
        <f t="shared" si="10"/>
        <v>43162</v>
      </c>
      <c r="O169" s="1967">
        <f t="shared" si="10"/>
        <v>43164</v>
      </c>
      <c r="P169" s="1967">
        <f t="shared" si="10"/>
        <v>43165</v>
      </c>
      <c r="Q169" s="1967">
        <f t="shared" si="10"/>
        <v>43166</v>
      </c>
      <c r="R169" s="1967">
        <f t="shared" si="10"/>
        <v>43167</v>
      </c>
      <c r="S169" s="1967">
        <f t="shared" si="8"/>
        <v>43167</v>
      </c>
      <c r="T169" s="1967">
        <f t="shared" si="8"/>
        <v>43167</v>
      </c>
      <c r="U169" s="1967">
        <f t="shared" si="8"/>
        <v>43171</v>
      </c>
      <c r="V169" s="420">
        <f t="shared" si="8"/>
        <v>43172</v>
      </c>
      <c r="W169" s="1967">
        <f t="shared" si="8"/>
        <v>43177</v>
      </c>
      <c r="X169" s="1967">
        <f t="shared" si="8"/>
        <v>43178</v>
      </c>
      <c r="Y169" s="1967">
        <f t="shared" si="8"/>
        <v>43180</v>
      </c>
      <c r="Z169" s="1967">
        <f t="shared" ref="Z169:AJ184" si="15">Z168+7</f>
        <v>43181</v>
      </c>
      <c r="AA169" s="1967">
        <f t="shared" si="15"/>
        <v>43182</v>
      </c>
      <c r="AB169" s="1967">
        <f t="shared" si="15"/>
        <v>43183</v>
      </c>
      <c r="AC169" s="1967">
        <f t="shared" si="15"/>
        <v>43186</v>
      </c>
      <c r="AD169" s="1967">
        <f t="shared" si="15"/>
        <v>43187</v>
      </c>
      <c r="AE169" s="1967">
        <f t="shared" si="15"/>
        <v>43192</v>
      </c>
      <c r="AF169" s="1967">
        <f t="shared" si="15"/>
        <v>43192</v>
      </c>
      <c r="AG169" s="1967">
        <f t="shared" si="15"/>
        <v>43193</v>
      </c>
      <c r="AH169" s="1967">
        <f t="shared" si="15"/>
        <v>43194</v>
      </c>
      <c r="AI169" s="1967">
        <f t="shared" si="15"/>
        <v>43196</v>
      </c>
      <c r="AJ169" s="420">
        <f t="shared" si="15"/>
        <v>43197</v>
      </c>
    </row>
    <row r="170" spans="1:40" ht="17.25" thickBot="1">
      <c r="A170" s="121">
        <v>10</v>
      </c>
      <c r="B170" s="2095" t="str">
        <f t="shared" si="9"/>
        <v>KOTA LAYAR</v>
      </c>
      <c r="C170" s="2095" t="str">
        <f t="shared" si="9"/>
        <v>COS</v>
      </c>
      <c r="D170" s="2095" t="str">
        <f t="shared" si="9"/>
        <v>QFM</v>
      </c>
      <c r="E170" s="1962">
        <f t="shared" si="11"/>
        <v>84</v>
      </c>
      <c r="F170" s="1960" t="s">
        <v>47</v>
      </c>
      <c r="G170" s="1962">
        <f t="shared" si="12"/>
        <v>84</v>
      </c>
      <c r="H170" s="1960" t="s">
        <v>48</v>
      </c>
      <c r="I170" s="1962">
        <f t="shared" si="13"/>
        <v>84</v>
      </c>
      <c r="J170" s="1960" t="s">
        <v>47</v>
      </c>
      <c r="K170" s="1961">
        <f t="shared" si="14"/>
        <v>84</v>
      </c>
      <c r="L170" s="2096" t="s">
        <v>48</v>
      </c>
      <c r="M170" s="1967">
        <f t="shared" si="10"/>
        <v>43168</v>
      </c>
      <c r="N170" s="1967">
        <f t="shared" si="10"/>
        <v>43169</v>
      </c>
      <c r="O170" s="1967">
        <f t="shared" si="10"/>
        <v>43171</v>
      </c>
      <c r="P170" s="1967">
        <f t="shared" si="10"/>
        <v>43172</v>
      </c>
      <c r="Q170" s="1967">
        <f t="shared" si="10"/>
        <v>43173</v>
      </c>
      <c r="R170" s="1967">
        <f t="shared" si="10"/>
        <v>43174</v>
      </c>
      <c r="S170" s="1967">
        <f t="shared" si="10"/>
        <v>43174</v>
      </c>
      <c r="T170" s="1967">
        <f t="shared" si="10"/>
        <v>43174</v>
      </c>
      <c r="U170" s="1967">
        <f t="shared" si="10"/>
        <v>43178</v>
      </c>
      <c r="V170" s="420">
        <f t="shared" si="10"/>
        <v>43179</v>
      </c>
      <c r="W170" s="1967">
        <f t="shared" si="10"/>
        <v>43184</v>
      </c>
      <c r="X170" s="1967">
        <f t="shared" si="10"/>
        <v>43185</v>
      </c>
      <c r="Y170" s="1967">
        <f t="shared" si="10"/>
        <v>43187</v>
      </c>
      <c r="Z170" s="1967">
        <f t="shared" si="15"/>
        <v>43188</v>
      </c>
      <c r="AA170" s="1967">
        <f t="shared" si="15"/>
        <v>43189</v>
      </c>
      <c r="AB170" s="1967">
        <f t="shared" si="15"/>
        <v>43190</v>
      </c>
      <c r="AC170" s="1967">
        <f t="shared" si="15"/>
        <v>43193</v>
      </c>
      <c r="AD170" s="1967">
        <f t="shared" si="15"/>
        <v>43194</v>
      </c>
      <c r="AE170" s="1967">
        <f t="shared" si="15"/>
        <v>43199</v>
      </c>
      <c r="AF170" s="1967">
        <f t="shared" si="15"/>
        <v>43199</v>
      </c>
      <c r="AG170" s="1967">
        <f t="shared" si="15"/>
        <v>43200</v>
      </c>
      <c r="AH170" s="1967">
        <f t="shared" si="15"/>
        <v>43201</v>
      </c>
      <c r="AI170" s="1967">
        <f t="shared" si="15"/>
        <v>43203</v>
      </c>
      <c r="AJ170" s="420">
        <f t="shared" si="15"/>
        <v>43204</v>
      </c>
    </row>
    <row r="171" spans="1:40" ht="17.25" thickBot="1">
      <c r="A171" s="2093">
        <v>11</v>
      </c>
      <c r="B171" s="435" t="str">
        <f t="shared" si="9"/>
        <v>SIMA GISELLE</v>
      </c>
      <c r="C171" s="435" t="str">
        <f t="shared" si="9"/>
        <v>SIM</v>
      </c>
      <c r="D171" s="435" t="str">
        <f t="shared" si="9"/>
        <v>R2D</v>
      </c>
      <c r="E171" s="438">
        <f t="shared" si="11"/>
        <v>26</v>
      </c>
      <c r="F171" s="437" t="s">
        <v>47</v>
      </c>
      <c r="G171" s="438">
        <f t="shared" si="12"/>
        <v>26</v>
      </c>
      <c r="H171" s="437" t="s">
        <v>48</v>
      </c>
      <c r="I171" s="438">
        <f t="shared" si="13"/>
        <v>78</v>
      </c>
      <c r="J171" s="439" t="s">
        <v>47</v>
      </c>
      <c r="K171" s="2097">
        <f t="shared" si="14"/>
        <v>78</v>
      </c>
      <c r="L171" s="439" t="s">
        <v>48</v>
      </c>
      <c r="M171" s="1967">
        <f t="shared" si="10"/>
        <v>43175</v>
      </c>
      <c r="N171" s="1967">
        <f t="shared" si="10"/>
        <v>43176</v>
      </c>
      <c r="O171" s="1967">
        <f t="shared" si="10"/>
        <v>43178</v>
      </c>
      <c r="P171" s="1967">
        <f t="shared" si="10"/>
        <v>43179</v>
      </c>
      <c r="Q171" s="1967">
        <f t="shared" si="10"/>
        <v>43180</v>
      </c>
      <c r="R171" s="1967">
        <f t="shared" si="10"/>
        <v>43181</v>
      </c>
      <c r="S171" s="1967">
        <f t="shared" si="10"/>
        <v>43181</v>
      </c>
      <c r="T171" s="1967">
        <f t="shared" si="10"/>
        <v>43181</v>
      </c>
      <c r="U171" s="1967">
        <f t="shared" si="10"/>
        <v>43185</v>
      </c>
      <c r="V171" s="420">
        <f t="shared" si="10"/>
        <v>43186</v>
      </c>
      <c r="W171" s="1967">
        <f t="shared" si="10"/>
        <v>43191</v>
      </c>
      <c r="X171" s="1967">
        <f t="shared" si="10"/>
        <v>43192</v>
      </c>
      <c r="Y171" s="1967">
        <f t="shared" si="10"/>
        <v>43194</v>
      </c>
      <c r="Z171" s="1967">
        <f t="shared" si="15"/>
        <v>43195</v>
      </c>
      <c r="AA171" s="1967">
        <f t="shared" si="15"/>
        <v>43196</v>
      </c>
      <c r="AB171" s="1967">
        <f t="shared" si="15"/>
        <v>43197</v>
      </c>
      <c r="AC171" s="1967">
        <f t="shared" si="15"/>
        <v>43200</v>
      </c>
      <c r="AD171" s="1967">
        <f t="shared" si="15"/>
        <v>43201</v>
      </c>
      <c r="AE171" s="1967">
        <f t="shared" si="15"/>
        <v>43206</v>
      </c>
      <c r="AF171" s="1967">
        <f t="shared" si="15"/>
        <v>43206</v>
      </c>
      <c r="AG171" s="1967">
        <f t="shared" si="15"/>
        <v>43207</v>
      </c>
      <c r="AH171" s="1967">
        <f t="shared" si="15"/>
        <v>43208</v>
      </c>
      <c r="AI171" s="1967">
        <f t="shared" si="15"/>
        <v>43210</v>
      </c>
      <c r="AJ171" s="420">
        <f t="shared" si="15"/>
        <v>43211</v>
      </c>
    </row>
    <row r="172" spans="1:40" ht="17.25" thickBot="1">
      <c r="A172" s="121">
        <v>12</v>
      </c>
      <c r="B172" s="440" t="str">
        <f t="shared" si="9"/>
        <v>EVER DIAMOND</v>
      </c>
      <c r="C172" s="441" t="str">
        <f t="shared" si="9"/>
        <v>EMC</v>
      </c>
      <c r="D172" s="441" t="str">
        <f t="shared" si="9"/>
        <v>SCF</v>
      </c>
      <c r="E172" s="444">
        <f t="shared" si="11"/>
        <v>78</v>
      </c>
      <c r="F172" s="443" t="s">
        <v>47</v>
      </c>
      <c r="G172" s="444">
        <f t="shared" si="12"/>
        <v>78</v>
      </c>
      <c r="H172" s="443" t="s">
        <v>48</v>
      </c>
      <c r="I172" s="444">
        <f t="shared" si="13"/>
        <v>145</v>
      </c>
      <c r="J172" s="784" t="s">
        <v>47</v>
      </c>
      <c r="K172" s="2094">
        <f t="shared" si="14"/>
        <v>145</v>
      </c>
      <c r="L172" s="784" t="s">
        <v>48</v>
      </c>
      <c r="M172" s="1967">
        <f t="shared" si="10"/>
        <v>43182</v>
      </c>
      <c r="N172" s="1967">
        <f t="shared" si="10"/>
        <v>43183</v>
      </c>
      <c r="O172" s="1967">
        <f t="shared" si="10"/>
        <v>43185</v>
      </c>
      <c r="P172" s="1967">
        <f t="shared" si="10"/>
        <v>43186</v>
      </c>
      <c r="Q172" s="1967">
        <f t="shared" si="10"/>
        <v>43187</v>
      </c>
      <c r="R172" s="1967">
        <f t="shared" si="10"/>
        <v>43188</v>
      </c>
      <c r="S172" s="1967">
        <f t="shared" si="10"/>
        <v>43188</v>
      </c>
      <c r="T172" s="1967">
        <f t="shared" si="10"/>
        <v>43188</v>
      </c>
      <c r="U172" s="1967">
        <f t="shared" si="10"/>
        <v>43192</v>
      </c>
      <c r="V172" s="420">
        <f t="shared" si="10"/>
        <v>43193</v>
      </c>
      <c r="W172" s="1967">
        <f t="shared" si="10"/>
        <v>43198</v>
      </c>
      <c r="X172" s="1967">
        <f t="shared" si="10"/>
        <v>43199</v>
      </c>
      <c r="Y172" s="1967">
        <f t="shared" si="10"/>
        <v>43201</v>
      </c>
      <c r="Z172" s="1967">
        <f t="shared" si="15"/>
        <v>43202</v>
      </c>
      <c r="AA172" s="1967">
        <f t="shared" si="15"/>
        <v>43203</v>
      </c>
      <c r="AB172" s="1967">
        <f t="shared" si="15"/>
        <v>43204</v>
      </c>
      <c r="AC172" s="1967">
        <f t="shared" si="15"/>
        <v>43207</v>
      </c>
      <c r="AD172" s="1967">
        <f t="shared" si="15"/>
        <v>43208</v>
      </c>
      <c r="AE172" s="1967">
        <f t="shared" si="15"/>
        <v>43213</v>
      </c>
      <c r="AF172" s="1967">
        <f t="shared" si="15"/>
        <v>43213</v>
      </c>
      <c r="AG172" s="1967">
        <f t="shared" si="15"/>
        <v>43214</v>
      </c>
      <c r="AH172" s="1967">
        <f t="shared" si="15"/>
        <v>43215</v>
      </c>
      <c r="AI172" s="1967">
        <f t="shared" si="15"/>
        <v>43217</v>
      </c>
      <c r="AJ172" s="420">
        <f t="shared" si="15"/>
        <v>43218</v>
      </c>
    </row>
    <row r="173" spans="1:40" ht="17.25" thickBot="1">
      <c r="A173" s="2093">
        <v>13</v>
      </c>
      <c r="B173" s="2095" t="str">
        <f t="shared" si="9"/>
        <v>MALIAKOS</v>
      </c>
      <c r="C173" s="426" t="str">
        <f t="shared" si="9"/>
        <v>KMD</v>
      </c>
      <c r="D173" s="1250" t="str">
        <f t="shared" si="9"/>
        <v>QHS</v>
      </c>
      <c r="E173" s="2098">
        <f t="shared" si="11"/>
        <v>19</v>
      </c>
      <c r="F173" s="2099" t="s">
        <v>47</v>
      </c>
      <c r="G173" s="2098">
        <f t="shared" si="12"/>
        <v>19</v>
      </c>
      <c r="H173" s="2099" t="s">
        <v>48</v>
      </c>
      <c r="I173" s="2098">
        <f t="shared" si="13"/>
        <v>1803</v>
      </c>
      <c r="J173" s="472" t="s">
        <v>47</v>
      </c>
      <c r="K173" s="2098">
        <f t="shared" si="14"/>
        <v>1803</v>
      </c>
      <c r="L173" s="429" t="s">
        <v>48</v>
      </c>
      <c r="M173" s="1967">
        <f t="shared" si="10"/>
        <v>43189</v>
      </c>
      <c r="N173" s="1967">
        <f t="shared" si="10"/>
        <v>43190</v>
      </c>
      <c r="O173" s="1967">
        <f t="shared" si="10"/>
        <v>43192</v>
      </c>
      <c r="P173" s="1967">
        <f t="shared" si="10"/>
        <v>43193</v>
      </c>
      <c r="Q173" s="1967">
        <f t="shared" si="10"/>
        <v>43194</v>
      </c>
      <c r="R173" s="1967">
        <f t="shared" si="10"/>
        <v>43195</v>
      </c>
      <c r="S173" s="1967">
        <f t="shared" si="10"/>
        <v>43195</v>
      </c>
      <c r="T173" s="1967">
        <f t="shared" si="10"/>
        <v>43195</v>
      </c>
      <c r="U173" s="1967">
        <f t="shared" si="10"/>
        <v>43199</v>
      </c>
      <c r="V173" s="420">
        <f t="shared" si="10"/>
        <v>43200</v>
      </c>
      <c r="W173" s="1967">
        <f t="shared" si="10"/>
        <v>43205</v>
      </c>
      <c r="X173" s="1967">
        <f t="shared" si="10"/>
        <v>43206</v>
      </c>
      <c r="Y173" s="1967">
        <f t="shared" si="10"/>
        <v>43208</v>
      </c>
      <c r="Z173" s="1967">
        <f t="shared" si="15"/>
        <v>43209</v>
      </c>
      <c r="AA173" s="1967">
        <f t="shared" si="15"/>
        <v>43210</v>
      </c>
      <c r="AB173" s="1967">
        <f t="shared" si="15"/>
        <v>43211</v>
      </c>
      <c r="AC173" s="1967">
        <f t="shared" si="15"/>
        <v>43214</v>
      </c>
      <c r="AD173" s="1967">
        <f t="shared" si="15"/>
        <v>43215</v>
      </c>
      <c r="AE173" s="1967">
        <f t="shared" si="15"/>
        <v>43220</v>
      </c>
      <c r="AF173" s="1967">
        <f t="shared" si="15"/>
        <v>43220</v>
      </c>
      <c r="AG173" s="1967">
        <f t="shared" si="15"/>
        <v>43221</v>
      </c>
      <c r="AH173" s="1967">
        <f t="shared" si="15"/>
        <v>43222</v>
      </c>
      <c r="AI173" s="1967">
        <f t="shared" si="15"/>
        <v>43224</v>
      </c>
      <c r="AJ173" s="420">
        <f t="shared" si="15"/>
        <v>43225</v>
      </c>
    </row>
    <row r="174" spans="1:40" ht="17.25" thickBot="1">
      <c r="A174" s="121">
        <v>14</v>
      </c>
      <c r="B174" s="426" t="str">
        <f t="shared" si="9"/>
        <v>EVER DELIGHT</v>
      </c>
      <c r="C174" s="2095" t="str">
        <f t="shared" si="9"/>
        <v>EMC</v>
      </c>
      <c r="D174" s="2095" t="str">
        <f t="shared" si="9"/>
        <v>SEO</v>
      </c>
      <c r="E174" s="1962">
        <f t="shared" si="11"/>
        <v>117</v>
      </c>
      <c r="F174" s="1963" t="s">
        <v>47</v>
      </c>
      <c r="G174" s="1962">
        <f t="shared" si="12"/>
        <v>117</v>
      </c>
      <c r="H174" s="1963" t="s">
        <v>48</v>
      </c>
      <c r="I174" s="1962">
        <f t="shared" si="13"/>
        <v>117</v>
      </c>
      <c r="J174" s="1960" t="s">
        <v>47</v>
      </c>
      <c r="K174" s="1961">
        <f t="shared" si="14"/>
        <v>117</v>
      </c>
      <c r="L174" s="1960" t="s">
        <v>48</v>
      </c>
      <c r="M174" s="1967">
        <f t="shared" si="10"/>
        <v>43196</v>
      </c>
      <c r="N174" s="1967">
        <f t="shared" si="10"/>
        <v>43197</v>
      </c>
      <c r="O174" s="1967">
        <f t="shared" si="10"/>
        <v>43199</v>
      </c>
      <c r="P174" s="1967">
        <f t="shared" si="10"/>
        <v>43200</v>
      </c>
      <c r="Q174" s="1967">
        <f t="shared" si="10"/>
        <v>43201</v>
      </c>
      <c r="R174" s="1967">
        <f t="shared" si="10"/>
        <v>43202</v>
      </c>
      <c r="S174" s="1967">
        <f t="shared" si="10"/>
        <v>43202</v>
      </c>
      <c r="T174" s="1967">
        <f t="shared" si="10"/>
        <v>43202</v>
      </c>
      <c r="U174" s="1967">
        <f t="shared" si="10"/>
        <v>43206</v>
      </c>
      <c r="V174" s="420">
        <f t="shared" si="10"/>
        <v>43207</v>
      </c>
      <c r="W174" s="1967">
        <f t="shared" si="10"/>
        <v>43212</v>
      </c>
      <c r="X174" s="1967">
        <f t="shared" si="10"/>
        <v>43213</v>
      </c>
      <c r="Y174" s="1967">
        <f t="shared" si="10"/>
        <v>43215</v>
      </c>
      <c r="Z174" s="1967">
        <f t="shared" si="15"/>
        <v>43216</v>
      </c>
      <c r="AA174" s="1967">
        <f t="shared" si="15"/>
        <v>43217</v>
      </c>
      <c r="AB174" s="1967">
        <f t="shared" si="15"/>
        <v>43218</v>
      </c>
      <c r="AC174" s="1967">
        <f t="shared" si="15"/>
        <v>43221</v>
      </c>
      <c r="AD174" s="1967">
        <f t="shared" si="15"/>
        <v>43222</v>
      </c>
      <c r="AE174" s="1967">
        <f t="shared" si="15"/>
        <v>43227</v>
      </c>
      <c r="AF174" s="1967">
        <f t="shared" si="15"/>
        <v>43227</v>
      </c>
      <c r="AG174" s="1967">
        <f t="shared" si="15"/>
        <v>43228</v>
      </c>
      <c r="AH174" s="1967">
        <f t="shared" si="15"/>
        <v>43229</v>
      </c>
      <c r="AI174" s="1967">
        <f t="shared" si="15"/>
        <v>43231</v>
      </c>
      <c r="AJ174" s="420">
        <f t="shared" si="15"/>
        <v>43232</v>
      </c>
    </row>
    <row r="175" spans="1:40" ht="17.25" thickBot="1">
      <c r="A175" s="2093">
        <v>15</v>
      </c>
      <c r="B175" s="2095" t="str">
        <f t="shared" si="9"/>
        <v>KOTA LAYAR</v>
      </c>
      <c r="C175" s="2095" t="str">
        <f t="shared" si="9"/>
        <v>COS</v>
      </c>
      <c r="D175" s="2095" t="str">
        <f t="shared" si="9"/>
        <v>QFM</v>
      </c>
      <c r="E175" s="1962">
        <f t="shared" si="11"/>
        <v>85</v>
      </c>
      <c r="F175" s="1960" t="s">
        <v>47</v>
      </c>
      <c r="G175" s="1962">
        <f t="shared" si="12"/>
        <v>85</v>
      </c>
      <c r="H175" s="1960" t="s">
        <v>48</v>
      </c>
      <c r="I175" s="1962">
        <f t="shared" si="13"/>
        <v>85</v>
      </c>
      <c r="J175" s="1960" t="s">
        <v>47</v>
      </c>
      <c r="K175" s="1961">
        <f t="shared" si="14"/>
        <v>85</v>
      </c>
      <c r="L175" s="2096" t="s">
        <v>48</v>
      </c>
      <c r="M175" s="1967">
        <f t="shared" si="10"/>
        <v>43203</v>
      </c>
      <c r="N175" s="1967">
        <f t="shared" si="10"/>
        <v>43204</v>
      </c>
      <c r="O175" s="1967">
        <f t="shared" si="10"/>
        <v>43206</v>
      </c>
      <c r="P175" s="1967">
        <f t="shared" si="10"/>
        <v>43207</v>
      </c>
      <c r="Q175" s="1967">
        <f t="shared" si="10"/>
        <v>43208</v>
      </c>
      <c r="R175" s="1967">
        <f t="shared" si="10"/>
        <v>43209</v>
      </c>
      <c r="S175" s="1967">
        <f t="shared" si="10"/>
        <v>43209</v>
      </c>
      <c r="T175" s="1967">
        <f t="shared" si="10"/>
        <v>43209</v>
      </c>
      <c r="U175" s="1967">
        <f t="shared" si="10"/>
        <v>43213</v>
      </c>
      <c r="V175" s="420">
        <f t="shared" si="10"/>
        <v>43214</v>
      </c>
      <c r="W175" s="1967">
        <f t="shared" si="10"/>
        <v>43219</v>
      </c>
      <c r="X175" s="1967">
        <f t="shared" si="10"/>
        <v>43220</v>
      </c>
      <c r="Y175" s="1967">
        <f t="shared" si="10"/>
        <v>43222</v>
      </c>
      <c r="Z175" s="1967">
        <f t="shared" si="15"/>
        <v>43223</v>
      </c>
      <c r="AA175" s="1967">
        <f t="shared" si="15"/>
        <v>43224</v>
      </c>
      <c r="AB175" s="1967">
        <f t="shared" si="15"/>
        <v>43225</v>
      </c>
      <c r="AC175" s="1967">
        <f t="shared" si="15"/>
        <v>43228</v>
      </c>
      <c r="AD175" s="1967">
        <f t="shared" si="15"/>
        <v>43229</v>
      </c>
      <c r="AE175" s="1967">
        <f t="shared" si="15"/>
        <v>43234</v>
      </c>
      <c r="AF175" s="1967">
        <f t="shared" si="15"/>
        <v>43234</v>
      </c>
      <c r="AG175" s="1967">
        <f t="shared" si="15"/>
        <v>43235</v>
      </c>
      <c r="AH175" s="1967">
        <f t="shared" si="15"/>
        <v>43236</v>
      </c>
      <c r="AI175" s="1967">
        <f t="shared" si="15"/>
        <v>43238</v>
      </c>
      <c r="AJ175" s="420">
        <f t="shared" si="15"/>
        <v>43239</v>
      </c>
    </row>
    <row r="176" spans="1:40" ht="17.25" thickBot="1">
      <c r="A176" s="121">
        <v>16</v>
      </c>
      <c r="B176" s="435" t="str">
        <f t="shared" si="9"/>
        <v>SIMA GISELLE</v>
      </c>
      <c r="C176" s="435" t="str">
        <f t="shared" si="9"/>
        <v>SIM</v>
      </c>
      <c r="D176" s="435" t="str">
        <f t="shared" si="9"/>
        <v>R2D</v>
      </c>
      <c r="E176" s="438">
        <f t="shared" si="11"/>
        <v>27</v>
      </c>
      <c r="F176" s="437" t="s">
        <v>47</v>
      </c>
      <c r="G176" s="438">
        <f t="shared" si="12"/>
        <v>27</v>
      </c>
      <c r="H176" s="437" t="s">
        <v>48</v>
      </c>
      <c r="I176" s="438">
        <f t="shared" si="13"/>
        <v>79</v>
      </c>
      <c r="J176" s="439" t="s">
        <v>47</v>
      </c>
      <c r="K176" s="2097">
        <f t="shared" si="14"/>
        <v>79</v>
      </c>
      <c r="L176" s="439" t="s">
        <v>48</v>
      </c>
      <c r="M176" s="1967">
        <f t="shared" si="10"/>
        <v>43210</v>
      </c>
      <c r="N176" s="1967">
        <f t="shared" si="10"/>
        <v>43211</v>
      </c>
      <c r="O176" s="1967">
        <f t="shared" si="10"/>
        <v>43213</v>
      </c>
      <c r="P176" s="1967">
        <f t="shared" si="10"/>
        <v>43214</v>
      </c>
      <c r="Q176" s="1967">
        <f t="shared" si="10"/>
        <v>43215</v>
      </c>
      <c r="R176" s="1967">
        <f t="shared" si="10"/>
        <v>43216</v>
      </c>
      <c r="S176" s="1967">
        <f t="shared" si="10"/>
        <v>43216</v>
      </c>
      <c r="T176" s="1967">
        <f t="shared" si="10"/>
        <v>43216</v>
      </c>
      <c r="U176" s="1967">
        <f t="shared" si="10"/>
        <v>43220</v>
      </c>
      <c r="V176" s="420">
        <f t="shared" si="10"/>
        <v>43221</v>
      </c>
      <c r="W176" s="1967">
        <f t="shared" si="10"/>
        <v>43226</v>
      </c>
      <c r="X176" s="1967">
        <f t="shared" si="10"/>
        <v>43227</v>
      </c>
      <c r="Y176" s="1967">
        <f t="shared" si="10"/>
        <v>43229</v>
      </c>
      <c r="Z176" s="1967">
        <f t="shared" si="15"/>
        <v>43230</v>
      </c>
      <c r="AA176" s="1967">
        <f t="shared" si="15"/>
        <v>43231</v>
      </c>
      <c r="AB176" s="1967">
        <f t="shared" si="15"/>
        <v>43232</v>
      </c>
      <c r="AC176" s="1967">
        <f t="shared" si="15"/>
        <v>43235</v>
      </c>
      <c r="AD176" s="1967">
        <f t="shared" si="15"/>
        <v>43236</v>
      </c>
      <c r="AE176" s="1967">
        <f t="shared" si="15"/>
        <v>43241</v>
      </c>
      <c r="AF176" s="1967">
        <f t="shared" si="15"/>
        <v>43241</v>
      </c>
      <c r="AG176" s="1967">
        <f t="shared" si="15"/>
        <v>43242</v>
      </c>
      <c r="AH176" s="1967">
        <f t="shared" si="15"/>
        <v>43243</v>
      </c>
      <c r="AI176" s="1967">
        <f t="shared" si="15"/>
        <v>43245</v>
      </c>
      <c r="AJ176" s="420">
        <f t="shared" si="15"/>
        <v>43246</v>
      </c>
    </row>
    <row r="177" spans="1:36" ht="17.25" thickBot="1">
      <c r="A177" s="2093">
        <v>17</v>
      </c>
      <c r="B177" s="440" t="str">
        <f t="shared" si="9"/>
        <v>EVER DIAMOND</v>
      </c>
      <c r="C177" s="441" t="str">
        <f t="shared" si="9"/>
        <v>EMC</v>
      </c>
      <c r="D177" s="441" t="str">
        <f t="shared" si="9"/>
        <v>SCF</v>
      </c>
      <c r="E177" s="444">
        <f t="shared" si="11"/>
        <v>79</v>
      </c>
      <c r="F177" s="443" t="s">
        <v>47</v>
      </c>
      <c r="G177" s="444">
        <f t="shared" si="12"/>
        <v>79</v>
      </c>
      <c r="H177" s="443" t="s">
        <v>48</v>
      </c>
      <c r="I177" s="444">
        <f t="shared" si="13"/>
        <v>146</v>
      </c>
      <c r="J177" s="784" t="s">
        <v>47</v>
      </c>
      <c r="K177" s="2094">
        <f t="shared" si="14"/>
        <v>146</v>
      </c>
      <c r="L177" s="784" t="s">
        <v>48</v>
      </c>
      <c r="M177" s="1967">
        <f t="shared" si="10"/>
        <v>43217</v>
      </c>
      <c r="N177" s="1967">
        <f t="shared" si="10"/>
        <v>43218</v>
      </c>
      <c r="O177" s="1967">
        <f t="shared" si="10"/>
        <v>43220</v>
      </c>
      <c r="P177" s="1967">
        <f t="shared" si="10"/>
        <v>43221</v>
      </c>
      <c r="Q177" s="1967">
        <f t="shared" si="10"/>
        <v>43222</v>
      </c>
      <c r="R177" s="1967">
        <f t="shared" si="10"/>
        <v>43223</v>
      </c>
      <c r="S177" s="1967">
        <f t="shared" si="10"/>
        <v>43223</v>
      </c>
      <c r="T177" s="1967">
        <f t="shared" si="10"/>
        <v>43223</v>
      </c>
      <c r="U177" s="1967">
        <f t="shared" si="10"/>
        <v>43227</v>
      </c>
      <c r="V177" s="420">
        <f t="shared" si="10"/>
        <v>43228</v>
      </c>
      <c r="W177" s="1967">
        <f t="shared" si="10"/>
        <v>43233</v>
      </c>
      <c r="X177" s="1967">
        <f t="shared" si="10"/>
        <v>43234</v>
      </c>
      <c r="Y177" s="1967">
        <f t="shared" si="10"/>
        <v>43236</v>
      </c>
      <c r="Z177" s="1967">
        <f t="shared" si="15"/>
        <v>43237</v>
      </c>
      <c r="AA177" s="1967">
        <f t="shared" si="15"/>
        <v>43238</v>
      </c>
      <c r="AB177" s="1967">
        <f t="shared" si="15"/>
        <v>43239</v>
      </c>
      <c r="AC177" s="1967">
        <f t="shared" si="15"/>
        <v>43242</v>
      </c>
      <c r="AD177" s="1967">
        <f t="shared" si="15"/>
        <v>43243</v>
      </c>
      <c r="AE177" s="1967">
        <f t="shared" si="15"/>
        <v>43248</v>
      </c>
      <c r="AF177" s="1967">
        <f t="shared" si="15"/>
        <v>43248</v>
      </c>
      <c r="AG177" s="1967">
        <f t="shared" si="15"/>
        <v>43249</v>
      </c>
      <c r="AH177" s="1967">
        <f t="shared" si="15"/>
        <v>43250</v>
      </c>
      <c r="AI177" s="1967">
        <f t="shared" si="15"/>
        <v>43252</v>
      </c>
      <c r="AJ177" s="420">
        <f t="shared" si="15"/>
        <v>43253</v>
      </c>
    </row>
    <row r="178" spans="1:36" ht="17.25" thickBot="1">
      <c r="A178" s="121">
        <v>18</v>
      </c>
      <c r="B178" s="2095" t="str">
        <f t="shared" ref="B178:D191" si="16">B173</f>
        <v>MALIAKOS</v>
      </c>
      <c r="C178" s="426" t="str">
        <f t="shared" si="16"/>
        <v>KMD</v>
      </c>
      <c r="D178" s="1250" t="str">
        <f t="shared" si="16"/>
        <v>QHS</v>
      </c>
      <c r="E178" s="2098">
        <f t="shared" si="11"/>
        <v>20</v>
      </c>
      <c r="F178" s="2099" t="s">
        <v>47</v>
      </c>
      <c r="G178" s="2098">
        <f t="shared" si="12"/>
        <v>20</v>
      </c>
      <c r="H178" s="2099" t="s">
        <v>48</v>
      </c>
      <c r="I178" s="2098">
        <f t="shared" si="13"/>
        <v>1804</v>
      </c>
      <c r="J178" s="472" t="s">
        <v>47</v>
      </c>
      <c r="K178" s="2098">
        <f t="shared" si="14"/>
        <v>1804</v>
      </c>
      <c r="L178" s="429" t="s">
        <v>48</v>
      </c>
      <c r="M178" s="1967">
        <f t="shared" si="10"/>
        <v>43224</v>
      </c>
      <c r="N178" s="1967">
        <f t="shared" si="10"/>
        <v>43225</v>
      </c>
      <c r="O178" s="1967">
        <f t="shared" si="10"/>
        <v>43227</v>
      </c>
      <c r="P178" s="1967">
        <f t="shared" si="10"/>
        <v>43228</v>
      </c>
      <c r="Q178" s="1967">
        <f t="shared" si="10"/>
        <v>43229</v>
      </c>
      <c r="R178" s="1967">
        <f t="shared" si="10"/>
        <v>43230</v>
      </c>
      <c r="S178" s="1967">
        <f t="shared" si="10"/>
        <v>43230</v>
      </c>
      <c r="T178" s="1967">
        <f t="shared" si="10"/>
        <v>43230</v>
      </c>
      <c r="U178" s="1967">
        <f t="shared" si="10"/>
        <v>43234</v>
      </c>
      <c r="V178" s="420">
        <f t="shared" si="10"/>
        <v>43235</v>
      </c>
      <c r="W178" s="1967">
        <f t="shared" si="10"/>
        <v>43240</v>
      </c>
      <c r="X178" s="1967">
        <f t="shared" si="10"/>
        <v>43241</v>
      </c>
      <c r="Y178" s="1967">
        <f t="shared" si="10"/>
        <v>43243</v>
      </c>
      <c r="Z178" s="1967">
        <f t="shared" si="15"/>
        <v>43244</v>
      </c>
      <c r="AA178" s="1967">
        <f t="shared" si="15"/>
        <v>43245</v>
      </c>
      <c r="AB178" s="1967">
        <f t="shared" si="15"/>
        <v>43246</v>
      </c>
      <c r="AC178" s="1967">
        <f t="shared" si="15"/>
        <v>43249</v>
      </c>
      <c r="AD178" s="1967">
        <f t="shared" si="15"/>
        <v>43250</v>
      </c>
      <c r="AE178" s="1967">
        <f t="shared" si="15"/>
        <v>43255</v>
      </c>
      <c r="AF178" s="1967">
        <f t="shared" si="15"/>
        <v>43255</v>
      </c>
      <c r="AG178" s="1967">
        <f t="shared" si="15"/>
        <v>43256</v>
      </c>
      <c r="AH178" s="1967">
        <f t="shared" si="15"/>
        <v>43257</v>
      </c>
      <c r="AI178" s="1967">
        <f t="shared" si="15"/>
        <v>43259</v>
      </c>
      <c r="AJ178" s="420">
        <f t="shared" si="15"/>
        <v>43260</v>
      </c>
    </row>
    <row r="179" spans="1:36" ht="17.25" hidden="1" thickBot="1">
      <c r="A179" s="2093">
        <v>19</v>
      </c>
      <c r="B179" s="426" t="str">
        <f t="shared" si="16"/>
        <v>EVER DELIGHT</v>
      </c>
      <c r="C179" s="2095" t="str">
        <f t="shared" si="16"/>
        <v>EMC</v>
      </c>
      <c r="D179" s="2095" t="str">
        <f t="shared" si="16"/>
        <v>SEO</v>
      </c>
      <c r="E179" s="1962">
        <f t="shared" si="11"/>
        <v>118</v>
      </c>
      <c r="F179" s="1963" t="s">
        <v>47</v>
      </c>
      <c r="G179" s="1962">
        <f t="shared" si="12"/>
        <v>118</v>
      </c>
      <c r="H179" s="1963" t="s">
        <v>48</v>
      </c>
      <c r="I179" s="1962">
        <f t="shared" si="13"/>
        <v>118</v>
      </c>
      <c r="J179" s="1960" t="s">
        <v>47</v>
      </c>
      <c r="K179" s="1961">
        <f t="shared" si="14"/>
        <v>118</v>
      </c>
      <c r="L179" s="1960" t="s">
        <v>48</v>
      </c>
      <c r="M179" s="1967">
        <f t="shared" si="10"/>
        <v>43231</v>
      </c>
      <c r="N179" s="1967">
        <f t="shared" si="10"/>
        <v>43232</v>
      </c>
      <c r="O179" s="1967">
        <f t="shared" si="10"/>
        <v>43234</v>
      </c>
      <c r="P179" s="1967">
        <f t="shared" si="10"/>
        <v>43235</v>
      </c>
      <c r="Q179" s="1967">
        <f t="shared" si="10"/>
        <v>43236</v>
      </c>
      <c r="R179" s="1967">
        <f t="shared" si="10"/>
        <v>43237</v>
      </c>
      <c r="S179" s="1967">
        <f t="shared" si="10"/>
        <v>43237</v>
      </c>
      <c r="T179" s="1967">
        <f t="shared" si="10"/>
        <v>43237</v>
      </c>
      <c r="U179" s="1967">
        <f t="shared" si="10"/>
        <v>43241</v>
      </c>
      <c r="V179" s="420">
        <f t="shared" si="10"/>
        <v>43242</v>
      </c>
      <c r="W179" s="1967">
        <f t="shared" si="10"/>
        <v>43247</v>
      </c>
      <c r="X179" s="1967">
        <f t="shared" si="10"/>
        <v>43248</v>
      </c>
      <c r="Y179" s="1967">
        <f t="shared" si="10"/>
        <v>43250</v>
      </c>
      <c r="Z179" s="1967">
        <f t="shared" si="15"/>
        <v>43251</v>
      </c>
      <c r="AA179" s="1967">
        <f t="shared" si="15"/>
        <v>43252</v>
      </c>
      <c r="AB179" s="1967">
        <f t="shared" si="15"/>
        <v>43253</v>
      </c>
      <c r="AC179" s="1967">
        <f t="shared" si="15"/>
        <v>43256</v>
      </c>
      <c r="AD179" s="1967">
        <f t="shared" si="15"/>
        <v>43257</v>
      </c>
      <c r="AE179" s="1967">
        <f t="shared" si="15"/>
        <v>43262</v>
      </c>
      <c r="AF179" s="1967">
        <f t="shared" si="15"/>
        <v>43262</v>
      </c>
      <c r="AG179" s="1967">
        <f t="shared" si="15"/>
        <v>43263</v>
      </c>
      <c r="AH179" s="1967">
        <f t="shared" si="15"/>
        <v>43264</v>
      </c>
      <c r="AI179" s="1967">
        <f t="shared" si="15"/>
        <v>43266</v>
      </c>
      <c r="AJ179" s="420">
        <f t="shared" si="15"/>
        <v>43267</v>
      </c>
    </row>
    <row r="180" spans="1:36" ht="17.25" hidden="1" thickBot="1">
      <c r="A180" s="121">
        <v>20</v>
      </c>
      <c r="B180" s="2095" t="str">
        <f t="shared" si="16"/>
        <v>KOTA LAYAR</v>
      </c>
      <c r="C180" s="2095" t="str">
        <f t="shared" si="16"/>
        <v>COS</v>
      </c>
      <c r="D180" s="2095" t="str">
        <f t="shared" si="16"/>
        <v>QFM</v>
      </c>
      <c r="E180" s="1962">
        <f t="shared" si="11"/>
        <v>86</v>
      </c>
      <c r="F180" s="1960" t="s">
        <v>47</v>
      </c>
      <c r="G180" s="1962">
        <f t="shared" si="12"/>
        <v>86</v>
      </c>
      <c r="H180" s="1960" t="s">
        <v>48</v>
      </c>
      <c r="I180" s="1962">
        <f t="shared" si="13"/>
        <v>86</v>
      </c>
      <c r="J180" s="1960" t="s">
        <v>47</v>
      </c>
      <c r="K180" s="1961">
        <f t="shared" si="14"/>
        <v>86</v>
      </c>
      <c r="L180" s="2096" t="s">
        <v>48</v>
      </c>
      <c r="M180" s="1967">
        <f t="shared" si="10"/>
        <v>43238</v>
      </c>
      <c r="N180" s="1967">
        <f t="shared" si="10"/>
        <v>43239</v>
      </c>
      <c r="O180" s="1967">
        <f t="shared" si="10"/>
        <v>43241</v>
      </c>
      <c r="P180" s="1967">
        <f t="shared" si="10"/>
        <v>43242</v>
      </c>
      <c r="Q180" s="1967">
        <f t="shared" si="10"/>
        <v>43243</v>
      </c>
      <c r="R180" s="1967">
        <f t="shared" si="10"/>
        <v>43244</v>
      </c>
      <c r="S180" s="1967">
        <f t="shared" si="10"/>
        <v>43244</v>
      </c>
      <c r="T180" s="1967">
        <f t="shared" si="10"/>
        <v>43244</v>
      </c>
      <c r="U180" s="1967">
        <f t="shared" si="10"/>
        <v>43248</v>
      </c>
      <c r="V180" s="420">
        <f t="shared" si="10"/>
        <v>43249</v>
      </c>
      <c r="W180" s="1967">
        <f t="shared" si="10"/>
        <v>43254</v>
      </c>
      <c r="X180" s="1967">
        <f t="shared" si="10"/>
        <v>43255</v>
      </c>
      <c r="Y180" s="1967">
        <f t="shared" si="10"/>
        <v>43257</v>
      </c>
      <c r="Z180" s="1967">
        <f t="shared" si="15"/>
        <v>43258</v>
      </c>
      <c r="AA180" s="1967">
        <f t="shared" si="15"/>
        <v>43259</v>
      </c>
      <c r="AB180" s="1967">
        <f t="shared" si="15"/>
        <v>43260</v>
      </c>
      <c r="AC180" s="1967">
        <f t="shared" si="15"/>
        <v>43263</v>
      </c>
      <c r="AD180" s="1967">
        <f t="shared" si="15"/>
        <v>43264</v>
      </c>
      <c r="AE180" s="1967">
        <f t="shared" si="15"/>
        <v>43269</v>
      </c>
      <c r="AF180" s="1967">
        <f t="shared" si="15"/>
        <v>43269</v>
      </c>
      <c r="AG180" s="1967">
        <f t="shared" si="15"/>
        <v>43270</v>
      </c>
      <c r="AH180" s="1967">
        <f t="shared" si="15"/>
        <v>43271</v>
      </c>
      <c r="AI180" s="1967">
        <f t="shared" si="15"/>
        <v>43273</v>
      </c>
      <c r="AJ180" s="420">
        <f t="shared" si="15"/>
        <v>43274</v>
      </c>
    </row>
    <row r="181" spans="1:36" ht="17.25" hidden="1" thickBot="1">
      <c r="A181" s="2093">
        <v>21</v>
      </c>
      <c r="B181" s="435" t="str">
        <f t="shared" si="16"/>
        <v>SIMA GISELLE</v>
      </c>
      <c r="C181" s="435" t="str">
        <f t="shared" si="16"/>
        <v>SIM</v>
      </c>
      <c r="D181" s="435" t="str">
        <f t="shared" si="16"/>
        <v>R2D</v>
      </c>
      <c r="E181" s="438">
        <f t="shared" si="11"/>
        <v>28</v>
      </c>
      <c r="F181" s="437" t="s">
        <v>47</v>
      </c>
      <c r="G181" s="438">
        <f t="shared" si="12"/>
        <v>28</v>
      </c>
      <c r="H181" s="437" t="s">
        <v>48</v>
      </c>
      <c r="I181" s="438">
        <f t="shared" si="13"/>
        <v>80</v>
      </c>
      <c r="J181" s="439" t="s">
        <v>47</v>
      </c>
      <c r="K181" s="2097">
        <f t="shared" si="14"/>
        <v>80</v>
      </c>
      <c r="L181" s="439" t="s">
        <v>48</v>
      </c>
      <c r="M181" s="1967">
        <f t="shared" si="10"/>
        <v>43245</v>
      </c>
      <c r="N181" s="1967">
        <f t="shared" si="10"/>
        <v>43246</v>
      </c>
      <c r="O181" s="1967">
        <f t="shared" si="10"/>
        <v>43248</v>
      </c>
      <c r="P181" s="1967">
        <f t="shared" si="10"/>
        <v>43249</v>
      </c>
      <c r="Q181" s="1967">
        <f t="shared" si="10"/>
        <v>43250</v>
      </c>
      <c r="R181" s="1967">
        <f t="shared" si="10"/>
        <v>43251</v>
      </c>
      <c r="S181" s="1967">
        <f t="shared" si="10"/>
        <v>43251</v>
      </c>
      <c r="T181" s="1967">
        <f t="shared" si="10"/>
        <v>43251</v>
      </c>
      <c r="U181" s="1967">
        <f t="shared" si="10"/>
        <v>43255</v>
      </c>
      <c r="V181" s="420">
        <f t="shared" si="10"/>
        <v>43256</v>
      </c>
      <c r="W181" s="1967">
        <f t="shared" si="10"/>
        <v>43261</v>
      </c>
      <c r="X181" s="1967">
        <f t="shared" si="10"/>
        <v>43262</v>
      </c>
      <c r="Y181" s="1967">
        <f t="shared" si="10"/>
        <v>43264</v>
      </c>
      <c r="Z181" s="1967">
        <f t="shared" si="15"/>
        <v>43265</v>
      </c>
      <c r="AA181" s="1967">
        <f t="shared" si="15"/>
        <v>43266</v>
      </c>
      <c r="AB181" s="1967">
        <f t="shared" si="15"/>
        <v>43267</v>
      </c>
      <c r="AC181" s="1967">
        <f t="shared" si="15"/>
        <v>43270</v>
      </c>
      <c r="AD181" s="1967">
        <f t="shared" si="15"/>
        <v>43271</v>
      </c>
      <c r="AE181" s="1967">
        <f t="shared" si="15"/>
        <v>43276</v>
      </c>
      <c r="AF181" s="1967">
        <f t="shared" si="15"/>
        <v>43276</v>
      </c>
      <c r="AG181" s="1967">
        <f t="shared" si="15"/>
        <v>43277</v>
      </c>
      <c r="AH181" s="1967">
        <f t="shared" si="15"/>
        <v>43278</v>
      </c>
      <c r="AI181" s="1967">
        <f t="shared" si="15"/>
        <v>43280</v>
      </c>
      <c r="AJ181" s="420">
        <f t="shared" si="15"/>
        <v>43281</v>
      </c>
    </row>
    <row r="182" spans="1:36" ht="17.25" hidden="1" thickBot="1">
      <c r="A182" s="2093">
        <v>22</v>
      </c>
      <c r="B182" s="440" t="str">
        <f t="shared" si="16"/>
        <v>EVER DIAMOND</v>
      </c>
      <c r="C182" s="441" t="str">
        <f t="shared" si="16"/>
        <v>EMC</v>
      </c>
      <c r="D182" s="441" t="str">
        <f t="shared" si="16"/>
        <v>SCF</v>
      </c>
      <c r="E182" s="444">
        <f t="shared" si="11"/>
        <v>80</v>
      </c>
      <c r="F182" s="443" t="s">
        <v>47</v>
      </c>
      <c r="G182" s="444">
        <f t="shared" si="12"/>
        <v>80</v>
      </c>
      <c r="H182" s="443" t="s">
        <v>48</v>
      </c>
      <c r="I182" s="444">
        <f t="shared" si="13"/>
        <v>147</v>
      </c>
      <c r="J182" s="784" t="s">
        <v>47</v>
      </c>
      <c r="K182" s="2094">
        <f t="shared" si="14"/>
        <v>147</v>
      </c>
      <c r="L182" s="784" t="s">
        <v>48</v>
      </c>
      <c r="M182" s="1967">
        <f t="shared" ref="M182:AB191" si="17">M181+7</f>
        <v>43252</v>
      </c>
      <c r="N182" s="1967">
        <f t="shared" si="17"/>
        <v>43253</v>
      </c>
      <c r="O182" s="1967">
        <f t="shared" si="17"/>
        <v>43255</v>
      </c>
      <c r="P182" s="1967">
        <f t="shared" si="17"/>
        <v>43256</v>
      </c>
      <c r="Q182" s="1967">
        <f t="shared" si="17"/>
        <v>43257</v>
      </c>
      <c r="R182" s="1967">
        <f t="shared" si="17"/>
        <v>43258</v>
      </c>
      <c r="S182" s="1967">
        <f t="shared" si="17"/>
        <v>43258</v>
      </c>
      <c r="T182" s="1967">
        <f t="shared" si="17"/>
        <v>43258</v>
      </c>
      <c r="U182" s="1967">
        <f t="shared" si="17"/>
        <v>43262</v>
      </c>
      <c r="V182" s="420">
        <f t="shared" si="17"/>
        <v>43263</v>
      </c>
      <c r="W182" s="1967">
        <f t="shared" si="17"/>
        <v>43268</v>
      </c>
      <c r="X182" s="1967">
        <f t="shared" si="17"/>
        <v>43269</v>
      </c>
      <c r="Y182" s="1967">
        <f t="shared" si="17"/>
        <v>43271</v>
      </c>
      <c r="Z182" s="1967">
        <f t="shared" si="15"/>
        <v>43272</v>
      </c>
      <c r="AA182" s="1967">
        <f t="shared" si="15"/>
        <v>43273</v>
      </c>
      <c r="AB182" s="1967">
        <f t="shared" si="15"/>
        <v>43274</v>
      </c>
      <c r="AC182" s="1967">
        <f t="shared" si="15"/>
        <v>43277</v>
      </c>
      <c r="AD182" s="1967">
        <f t="shared" si="15"/>
        <v>43278</v>
      </c>
      <c r="AE182" s="1967">
        <f t="shared" si="15"/>
        <v>43283</v>
      </c>
      <c r="AF182" s="1967">
        <f t="shared" si="15"/>
        <v>43283</v>
      </c>
      <c r="AG182" s="1967">
        <f t="shared" si="15"/>
        <v>43284</v>
      </c>
      <c r="AH182" s="1967">
        <f t="shared" si="15"/>
        <v>43285</v>
      </c>
      <c r="AI182" s="1967">
        <f t="shared" si="15"/>
        <v>43287</v>
      </c>
      <c r="AJ182" s="420">
        <f t="shared" si="15"/>
        <v>43288</v>
      </c>
    </row>
    <row r="183" spans="1:36" ht="17.25" hidden="1" thickBot="1">
      <c r="A183" s="121">
        <v>23</v>
      </c>
      <c r="B183" s="2095" t="str">
        <f t="shared" si="16"/>
        <v>MALIAKOS</v>
      </c>
      <c r="C183" s="426" t="str">
        <f t="shared" si="16"/>
        <v>KMD</v>
      </c>
      <c r="D183" s="1250" t="str">
        <f t="shared" si="16"/>
        <v>QHS</v>
      </c>
      <c r="E183" s="2098">
        <f t="shared" si="11"/>
        <v>21</v>
      </c>
      <c r="F183" s="2099" t="s">
        <v>47</v>
      </c>
      <c r="G183" s="2098">
        <f t="shared" si="12"/>
        <v>21</v>
      </c>
      <c r="H183" s="2099" t="s">
        <v>48</v>
      </c>
      <c r="I183" s="2098">
        <f t="shared" si="13"/>
        <v>1805</v>
      </c>
      <c r="J183" s="472" t="s">
        <v>47</v>
      </c>
      <c r="K183" s="2098">
        <f t="shared" si="14"/>
        <v>1805</v>
      </c>
      <c r="L183" s="429" t="s">
        <v>48</v>
      </c>
      <c r="M183" s="1967">
        <f t="shared" si="17"/>
        <v>43259</v>
      </c>
      <c r="N183" s="1967">
        <f t="shared" si="17"/>
        <v>43260</v>
      </c>
      <c r="O183" s="1967">
        <f t="shared" si="17"/>
        <v>43262</v>
      </c>
      <c r="P183" s="1967">
        <f t="shared" si="17"/>
        <v>43263</v>
      </c>
      <c r="Q183" s="1967">
        <f t="shared" si="17"/>
        <v>43264</v>
      </c>
      <c r="R183" s="1967">
        <f t="shared" si="17"/>
        <v>43265</v>
      </c>
      <c r="S183" s="1967">
        <f t="shared" si="17"/>
        <v>43265</v>
      </c>
      <c r="T183" s="1967">
        <f t="shared" si="17"/>
        <v>43265</v>
      </c>
      <c r="U183" s="1967">
        <f t="shared" si="17"/>
        <v>43269</v>
      </c>
      <c r="V183" s="420">
        <f t="shared" si="17"/>
        <v>43270</v>
      </c>
      <c r="W183" s="1967">
        <f t="shared" si="17"/>
        <v>43275</v>
      </c>
      <c r="X183" s="1967">
        <f t="shared" si="17"/>
        <v>43276</v>
      </c>
      <c r="Y183" s="1967">
        <f t="shared" si="17"/>
        <v>43278</v>
      </c>
      <c r="Z183" s="1967">
        <f t="shared" si="15"/>
        <v>43279</v>
      </c>
      <c r="AA183" s="1967">
        <f t="shared" si="15"/>
        <v>43280</v>
      </c>
      <c r="AB183" s="1967">
        <f t="shared" si="15"/>
        <v>43281</v>
      </c>
      <c r="AC183" s="1967">
        <f t="shared" si="15"/>
        <v>43284</v>
      </c>
      <c r="AD183" s="1967">
        <f t="shared" si="15"/>
        <v>43285</v>
      </c>
      <c r="AE183" s="1967">
        <f t="shared" si="15"/>
        <v>43290</v>
      </c>
      <c r="AF183" s="1967">
        <f t="shared" si="15"/>
        <v>43290</v>
      </c>
      <c r="AG183" s="1967">
        <f t="shared" si="15"/>
        <v>43291</v>
      </c>
      <c r="AH183" s="1967">
        <f t="shared" si="15"/>
        <v>43292</v>
      </c>
      <c r="AI183" s="1967">
        <f t="shared" si="15"/>
        <v>43294</v>
      </c>
      <c r="AJ183" s="420">
        <f t="shared" si="15"/>
        <v>43295</v>
      </c>
    </row>
    <row r="184" spans="1:36" ht="17.25" hidden="1" thickBot="1">
      <c r="A184" s="2093">
        <v>24</v>
      </c>
      <c r="B184" s="426" t="str">
        <f t="shared" si="16"/>
        <v>EVER DELIGHT</v>
      </c>
      <c r="C184" s="2095" t="str">
        <f t="shared" si="16"/>
        <v>EMC</v>
      </c>
      <c r="D184" s="2095" t="str">
        <f t="shared" si="16"/>
        <v>SEO</v>
      </c>
      <c r="E184" s="1962">
        <f t="shared" si="11"/>
        <v>119</v>
      </c>
      <c r="F184" s="1963" t="s">
        <v>47</v>
      </c>
      <c r="G184" s="1962">
        <f t="shared" si="12"/>
        <v>119</v>
      </c>
      <c r="H184" s="1963" t="s">
        <v>48</v>
      </c>
      <c r="I184" s="1962">
        <f t="shared" si="13"/>
        <v>119</v>
      </c>
      <c r="J184" s="1960" t="s">
        <v>47</v>
      </c>
      <c r="K184" s="1961">
        <f t="shared" si="14"/>
        <v>119</v>
      </c>
      <c r="L184" s="1960" t="s">
        <v>48</v>
      </c>
      <c r="M184" s="1967">
        <f t="shared" si="17"/>
        <v>43266</v>
      </c>
      <c r="N184" s="1967">
        <f t="shared" si="17"/>
        <v>43267</v>
      </c>
      <c r="O184" s="1967">
        <f t="shared" si="17"/>
        <v>43269</v>
      </c>
      <c r="P184" s="1967">
        <f t="shared" si="17"/>
        <v>43270</v>
      </c>
      <c r="Q184" s="1967">
        <f t="shared" si="17"/>
        <v>43271</v>
      </c>
      <c r="R184" s="1967">
        <f t="shared" si="17"/>
        <v>43272</v>
      </c>
      <c r="S184" s="1967">
        <f t="shared" si="17"/>
        <v>43272</v>
      </c>
      <c r="T184" s="1967">
        <f t="shared" si="17"/>
        <v>43272</v>
      </c>
      <c r="U184" s="1967">
        <f t="shared" si="17"/>
        <v>43276</v>
      </c>
      <c r="V184" s="420">
        <f t="shared" si="17"/>
        <v>43277</v>
      </c>
      <c r="W184" s="1967">
        <f t="shared" si="17"/>
        <v>43282</v>
      </c>
      <c r="X184" s="1967">
        <f t="shared" si="17"/>
        <v>43283</v>
      </c>
      <c r="Y184" s="1967">
        <f t="shared" si="17"/>
        <v>43285</v>
      </c>
      <c r="Z184" s="1967">
        <f t="shared" si="15"/>
        <v>43286</v>
      </c>
      <c r="AA184" s="1967">
        <f t="shared" si="15"/>
        <v>43287</v>
      </c>
      <c r="AB184" s="1967">
        <f t="shared" si="15"/>
        <v>43288</v>
      </c>
      <c r="AC184" s="1967">
        <f t="shared" si="15"/>
        <v>43291</v>
      </c>
      <c r="AD184" s="1967">
        <f t="shared" si="15"/>
        <v>43292</v>
      </c>
      <c r="AE184" s="1967">
        <f t="shared" si="15"/>
        <v>43297</v>
      </c>
      <c r="AF184" s="1967">
        <f t="shared" si="15"/>
        <v>43297</v>
      </c>
      <c r="AG184" s="1967">
        <f t="shared" si="15"/>
        <v>43298</v>
      </c>
      <c r="AH184" s="1967">
        <f t="shared" si="15"/>
        <v>43299</v>
      </c>
      <c r="AI184" s="1967">
        <f t="shared" si="15"/>
        <v>43301</v>
      </c>
      <c r="AJ184" s="420">
        <f t="shared" si="15"/>
        <v>43302</v>
      </c>
    </row>
    <row r="185" spans="1:36" ht="17.25" hidden="1" thickBot="1">
      <c r="A185" s="121">
        <v>25</v>
      </c>
      <c r="B185" s="2095" t="str">
        <f t="shared" si="16"/>
        <v>KOTA LAYAR</v>
      </c>
      <c r="C185" s="2095" t="str">
        <f t="shared" si="16"/>
        <v>COS</v>
      </c>
      <c r="D185" s="2095" t="str">
        <f t="shared" si="16"/>
        <v>QFM</v>
      </c>
      <c r="E185" s="1962">
        <f t="shared" si="11"/>
        <v>87</v>
      </c>
      <c r="F185" s="1960" t="s">
        <v>47</v>
      </c>
      <c r="G185" s="1962">
        <f t="shared" si="12"/>
        <v>87</v>
      </c>
      <c r="H185" s="1960" t="s">
        <v>48</v>
      </c>
      <c r="I185" s="1962">
        <f t="shared" si="13"/>
        <v>87</v>
      </c>
      <c r="J185" s="1960" t="s">
        <v>47</v>
      </c>
      <c r="K185" s="1961">
        <f t="shared" si="14"/>
        <v>87</v>
      </c>
      <c r="L185" s="2096" t="s">
        <v>48</v>
      </c>
      <c r="M185" s="1967">
        <f t="shared" si="17"/>
        <v>43273</v>
      </c>
      <c r="N185" s="1967">
        <f t="shared" si="17"/>
        <v>43274</v>
      </c>
      <c r="O185" s="1967">
        <f t="shared" si="17"/>
        <v>43276</v>
      </c>
      <c r="P185" s="1967">
        <f t="shared" si="17"/>
        <v>43277</v>
      </c>
      <c r="Q185" s="1967">
        <f t="shared" si="17"/>
        <v>43278</v>
      </c>
      <c r="R185" s="1967">
        <f t="shared" si="17"/>
        <v>43279</v>
      </c>
      <c r="S185" s="1967">
        <f t="shared" si="17"/>
        <v>43279</v>
      </c>
      <c r="T185" s="1967">
        <f t="shared" si="17"/>
        <v>43279</v>
      </c>
      <c r="U185" s="1967">
        <f t="shared" si="17"/>
        <v>43283</v>
      </c>
      <c r="V185" s="420">
        <f t="shared" si="17"/>
        <v>43284</v>
      </c>
      <c r="W185" s="1967">
        <f t="shared" si="17"/>
        <v>43289</v>
      </c>
      <c r="X185" s="1967">
        <f t="shared" si="17"/>
        <v>43290</v>
      </c>
      <c r="Y185" s="1967">
        <f t="shared" si="17"/>
        <v>43292</v>
      </c>
      <c r="Z185" s="1967">
        <f t="shared" si="17"/>
        <v>43293</v>
      </c>
      <c r="AA185" s="1967">
        <f t="shared" si="17"/>
        <v>43294</v>
      </c>
      <c r="AB185" s="1967">
        <f t="shared" si="17"/>
        <v>43295</v>
      </c>
      <c r="AC185" s="1967">
        <f t="shared" ref="AC185:AJ191" si="18">AC184+7</f>
        <v>43298</v>
      </c>
      <c r="AD185" s="1967">
        <f t="shared" si="18"/>
        <v>43299</v>
      </c>
      <c r="AE185" s="1967">
        <f t="shared" si="18"/>
        <v>43304</v>
      </c>
      <c r="AF185" s="1967">
        <f t="shared" si="18"/>
        <v>43304</v>
      </c>
      <c r="AG185" s="1967">
        <f t="shared" si="18"/>
        <v>43305</v>
      </c>
      <c r="AH185" s="1967">
        <f t="shared" si="18"/>
        <v>43306</v>
      </c>
      <c r="AI185" s="1967">
        <f t="shared" si="18"/>
        <v>43308</v>
      </c>
      <c r="AJ185" s="420">
        <f t="shared" si="18"/>
        <v>43309</v>
      </c>
    </row>
    <row r="186" spans="1:36" ht="17.25" hidden="1" thickBot="1">
      <c r="A186" s="2093">
        <v>26</v>
      </c>
      <c r="B186" s="435" t="str">
        <f t="shared" si="16"/>
        <v>SIMA GISELLE</v>
      </c>
      <c r="C186" s="435" t="str">
        <f t="shared" si="16"/>
        <v>SIM</v>
      </c>
      <c r="D186" s="435" t="str">
        <f t="shared" si="16"/>
        <v>R2D</v>
      </c>
      <c r="E186" s="438">
        <f t="shared" si="11"/>
        <v>29</v>
      </c>
      <c r="F186" s="437" t="s">
        <v>47</v>
      </c>
      <c r="G186" s="438">
        <f t="shared" si="12"/>
        <v>29</v>
      </c>
      <c r="H186" s="437" t="s">
        <v>48</v>
      </c>
      <c r="I186" s="438">
        <f t="shared" si="13"/>
        <v>81</v>
      </c>
      <c r="J186" s="439" t="s">
        <v>47</v>
      </c>
      <c r="K186" s="2097">
        <f t="shared" si="14"/>
        <v>81</v>
      </c>
      <c r="L186" s="439" t="s">
        <v>48</v>
      </c>
      <c r="M186" s="1967">
        <f t="shared" si="17"/>
        <v>43280</v>
      </c>
      <c r="N186" s="1967">
        <f t="shared" si="17"/>
        <v>43281</v>
      </c>
      <c r="O186" s="1967">
        <f t="shared" si="17"/>
        <v>43283</v>
      </c>
      <c r="P186" s="1967">
        <f t="shared" si="17"/>
        <v>43284</v>
      </c>
      <c r="Q186" s="1967">
        <f t="shared" si="17"/>
        <v>43285</v>
      </c>
      <c r="R186" s="1967">
        <f t="shared" si="17"/>
        <v>43286</v>
      </c>
      <c r="S186" s="1967">
        <f t="shared" si="17"/>
        <v>43286</v>
      </c>
      <c r="T186" s="1967">
        <f t="shared" si="17"/>
        <v>43286</v>
      </c>
      <c r="U186" s="1967">
        <f t="shared" si="17"/>
        <v>43290</v>
      </c>
      <c r="V186" s="420">
        <f t="shared" si="17"/>
        <v>43291</v>
      </c>
      <c r="W186" s="1967">
        <f t="shared" si="17"/>
        <v>43296</v>
      </c>
      <c r="X186" s="1967">
        <f t="shared" si="17"/>
        <v>43297</v>
      </c>
      <c r="Y186" s="1967">
        <f t="shared" si="17"/>
        <v>43299</v>
      </c>
      <c r="Z186" s="1967">
        <f t="shared" si="17"/>
        <v>43300</v>
      </c>
      <c r="AA186" s="1967">
        <f t="shared" si="17"/>
        <v>43301</v>
      </c>
      <c r="AB186" s="1967">
        <f t="shared" si="17"/>
        <v>43302</v>
      </c>
      <c r="AC186" s="1967">
        <f t="shared" si="18"/>
        <v>43305</v>
      </c>
      <c r="AD186" s="1967">
        <f t="shared" si="18"/>
        <v>43306</v>
      </c>
      <c r="AE186" s="1967">
        <f t="shared" si="18"/>
        <v>43311</v>
      </c>
      <c r="AF186" s="1967">
        <f t="shared" si="18"/>
        <v>43311</v>
      </c>
      <c r="AG186" s="1967">
        <f t="shared" si="18"/>
        <v>43312</v>
      </c>
      <c r="AH186" s="1967">
        <f t="shared" si="18"/>
        <v>43313</v>
      </c>
      <c r="AI186" s="1967">
        <f t="shared" si="18"/>
        <v>43315</v>
      </c>
      <c r="AJ186" s="420">
        <f t="shared" si="18"/>
        <v>43316</v>
      </c>
    </row>
    <row r="187" spans="1:36" ht="17.25" hidden="1" thickBot="1">
      <c r="A187" s="2093">
        <v>27</v>
      </c>
      <c r="B187" s="440" t="str">
        <f t="shared" si="16"/>
        <v>EVER DIAMOND</v>
      </c>
      <c r="C187" s="441" t="str">
        <f t="shared" si="16"/>
        <v>EMC</v>
      </c>
      <c r="D187" s="441" t="str">
        <f t="shared" si="16"/>
        <v>SCF</v>
      </c>
      <c r="E187" s="444">
        <f t="shared" si="11"/>
        <v>81</v>
      </c>
      <c r="F187" s="443" t="s">
        <v>47</v>
      </c>
      <c r="G187" s="444">
        <f t="shared" si="12"/>
        <v>81</v>
      </c>
      <c r="H187" s="443" t="s">
        <v>48</v>
      </c>
      <c r="I187" s="444">
        <f t="shared" si="13"/>
        <v>148</v>
      </c>
      <c r="J187" s="784" t="s">
        <v>47</v>
      </c>
      <c r="K187" s="2094">
        <f t="shared" si="14"/>
        <v>148</v>
      </c>
      <c r="L187" s="784" t="s">
        <v>48</v>
      </c>
      <c r="M187" s="1967">
        <f t="shared" si="17"/>
        <v>43287</v>
      </c>
      <c r="N187" s="1967">
        <f t="shared" si="17"/>
        <v>43288</v>
      </c>
      <c r="O187" s="1967">
        <f t="shared" si="17"/>
        <v>43290</v>
      </c>
      <c r="P187" s="1967">
        <f t="shared" si="17"/>
        <v>43291</v>
      </c>
      <c r="Q187" s="1967">
        <f t="shared" si="17"/>
        <v>43292</v>
      </c>
      <c r="R187" s="1967">
        <f t="shared" si="17"/>
        <v>43293</v>
      </c>
      <c r="S187" s="1967">
        <f t="shared" si="17"/>
        <v>43293</v>
      </c>
      <c r="T187" s="1967">
        <f t="shared" si="17"/>
        <v>43293</v>
      </c>
      <c r="U187" s="1967">
        <f t="shared" si="17"/>
        <v>43297</v>
      </c>
      <c r="V187" s="420">
        <f t="shared" si="17"/>
        <v>43298</v>
      </c>
      <c r="W187" s="1967">
        <f t="shared" si="17"/>
        <v>43303</v>
      </c>
      <c r="X187" s="1967">
        <f t="shared" si="17"/>
        <v>43304</v>
      </c>
      <c r="Y187" s="1967">
        <f t="shared" si="17"/>
        <v>43306</v>
      </c>
      <c r="Z187" s="1967">
        <f t="shared" si="17"/>
        <v>43307</v>
      </c>
      <c r="AA187" s="1967">
        <f t="shared" si="17"/>
        <v>43308</v>
      </c>
      <c r="AB187" s="1967">
        <f t="shared" si="17"/>
        <v>43309</v>
      </c>
      <c r="AC187" s="1967">
        <f t="shared" si="18"/>
        <v>43312</v>
      </c>
      <c r="AD187" s="1967">
        <f t="shared" si="18"/>
        <v>43313</v>
      </c>
      <c r="AE187" s="1967">
        <f t="shared" si="18"/>
        <v>43318</v>
      </c>
      <c r="AF187" s="1967">
        <f t="shared" si="18"/>
        <v>43318</v>
      </c>
      <c r="AG187" s="1967">
        <f t="shared" si="18"/>
        <v>43319</v>
      </c>
      <c r="AH187" s="1967">
        <f t="shared" si="18"/>
        <v>43320</v>
      </c>
      <c r="AI187" s="1967">
        <f t="shared" si="18"/>
        <v>43322</v>
      </c>
      <c r="AJ187" s="420">
        <f t="shared" si="18"/>
        <v>43323</v>
      </c>
    </row>
    <row r="188" spans="1:36" ht="17.25" hidden="1" thickBot="1">
      <c r="A188" s="121">
        <v>28</v>
      </c>
      <c r="B188" s="2095" t="str">
        <f t="shared" si="16"/>
        <v>MALIAKOS</v>
      </c>
      <c r="C188" s="426" t="str">
        <f t="shared" si="16"/>
        <v>KMD</v>
      </c>
      <c r="D188" s="1250" t="str">
        <f t="shared" si="16"/>
        <v>QHS</v>
      </c>
      <c r="E188" s="2098">
        <f t="shared" si="11"/>
        <v>22</v>
      </c>
      <c r="F188" s="2099" t="s">
        <v>47</v>
      </c>
      <c r="G188" s="2098">
        <f t="shared" si="12"/>
        <v>22</v>
      </c>
      <c r="H188" s="2099" t="s">
        <v>48</v>
      </c>
      <c r="I188" s="2098">
        <f t="shared" si="13"/>
        <v>1806</v>
      </c>
      <c r="J188" s="472" t="s">
        <v>47</v>
      </c>
      <c r="K188" s="2098">
        <f t="shared" si="14"/>
        <v>1806</v>
      </c>
      <c r="L188" s="429" t="s">
        <v>48</v>
      </c>
      <c r="M188" s="1967">
        <f t="shared" si="17"/>
        <v>43294</v>
      </c>
      <c r="N188" s="1967">
        <f t="shared" si="17"/>
        <v>43295</v>
      </c>
      <c r="O188" s="1967">
        <f t="shared" si="17"/>
        <v>43297</v>
      </c>
      <c r="P188" s="1967">
        <f t="shared" si="17"/>
        <v>43298</v>
      </c>
      <c r="Q188" s="1967">
        <f t="shared" si="17"/>
        <v>43299</v>
      </c>
      <c r="R188" s="1967">
        <f t="shared" si="17"/>
        <v>43300</v>
      </c>
      <c r="S188" s="1967">
        <f t="shared" si="17"/>
        <v>43300</v>
      </c>
      <c r="T188" s="1967">
        <f t="shared" si="17"/>
        <v>43300</v>
      </c>
      <c r="U188" s="1967">
        <f t="shared" si="17"/>
        <v>43304</v>
      </c>
      <c r="V188" s="420">
        <f t="shared" si="17"/>
        <v>43305</v>
      </c>
      <c r="W188" s="1967">
        <f t="shared" si="17"/>
        <v>43310</v>
      </c>
      <c r="X188" s="1967">
        <f t="shared" si="17"/>
        <v>43311</v>
      </c>
      <c r="Y188" s="1967">
        <f t="shared" si="17"/>
        <v>43313</v>
      </c>
      <c r="Z188" s="1967">
        <f t="shared" si="17"/>
        <v>43314</v>
      </c>
      <c r="AA188" s="1967">
        <f t="shared" si="17"/>
        <v>43315</v>
      </c>
      <c r="AB188" s="1967">
        <f t="shared" si="17"/>
        <v>43316</v>
      </c>
      <c r="AC188" s="1967">
        <f t="shared" si="18"/>
        <v>43319</v>
      </c>
      <c r="AD188" s="1967">
        <f t="shared" si="18"/>
        <v>43320</v>
      </c>
      <c r="AE188" s="1967">
        <f t="shared" si="18"/>
        <v>43325</v>
      </c>
      <c r="AF188" s="1967">
        <f t="shared" si="18"/>
        <v>43325</v>
      </c>
      <c r="AG188" s="1967">
        <f t="shared" si="18"/>
        <v>43326</v>
      </c>
      <c r="AH188" s="1967">
        <f t="shared" si="18"/>
        <v>43327</v>
      </c>
      <c r="AI188" s="1967">
        <f t="shared" si="18"/>
        <v>43329</v>
      </c>
      <c r="AJ188" s="420">
        <f t="shared" si="18"/>
        <v>43330</v>
      </c>
    </row>
    <row r="189" spans="1:36" ht="17.25" hidden="1" thickBot="1">
      <c r="A189" s="2093">
        <v>29</v>
      </c>
      <c r="B189" s="426" t="str">
        <f t="shared" si="16"/>
        <v>EVER DELIGHT</v>
      </c>
      <c r="C189" s="2095" t="str">
        <f t="shared" si="16"/>
        <v>EMC</v>
      </c>
      <c r="D189" s="2095" t="str">
        <f t="shared" si="16"/>
        <v>SEO</v>
      </c>
      <c r="E189" s="1962">
        <f t="shared" si="11"/>
        <v>120</v>
      </c>
      <c r="F189" s="1963" t="s">
        <v>47</v>
      </c>
      <c r="G189" s="1962">
        <f t="shared" si="12"/>
        <v>120</v>
      </c>
      <c r="H189" s="1963" t="s">
        <v>48</v>
      </c>
      <c r="I189" s="1962">
        <f t="shared" si="13"/>
        <v>120</v>
      </c>
      <c r="J189" s="1960" t="s">
        <v>47</v>
      </c>
      <c r="K189" s="1961">
        <f t="shared" si="14"/>
        <v>120</v>
      </c>
      <c r="L189" s="1960" t="s">
        <v>48</v>
      </c>
      <c r="M189" s="1967">
        <f t="shared" si="17"/>
        <v>43301</v>
      </c>
      <c r="N189" s="1967">
        <f t="shared" si="17"/>
        <v>43302</v>
      </c>
      <c r="O189" s="1967">
        <f t="shared" si="17"/>
        <v>43304</v>
      </c>
      <c r="P189" s="1967">
        <f t="shared" si="17"/>
        <v>43305</v>
      </c>
      <c r="Q189" s="1967">
        <f t="shared" si="17"/>
        <v>43306</v>
      </c>
      <c r="R189" s="1967">
        <f t="shared" si="17"/>
        <v>43307</v>
      </c>
      <c r="S189" s="1967">
        <f t="shared" si="17"/>
        <v>43307</v>
      </c>
      <c r="T189" s="1967">
        <f t="shared" si="17"/>
        <v>43307</v>
      </c>
      <c r="U189" s="1967">
        <f t="shared" si="17"/>
        <v>43311</v>
      </c>
      <c r="V189" s="420">
        <f t="shared" si="17"/>
        <v>43312</v>
      </c>
      <c r="W189" s="1967">
        <f t="shared" si="17"/>
        <v>43317</v>
      </c>
      <c r="X189" s="1967">
        <f t="shared" si="17"/>
        <v>43318</v>
      </c>
      <c r="Y189" s="1967">
        <f t="shared" si="17"/>
        <v>43320</v>
      </c>
      <c r="Z189" s="1967">
        <f t="shared" si="17"/>
        <v>43321</v>
      </c>
      <c r="AA189" s="1967">
        <f t="shared" si="17"/>
        <v>43322</v>
      </c>
      <c r="AB189" s="1967">
        <f t="shared" si="17"/>
        <v>43323</v>
      </c>
      <c r="AC189" s="1967">
        <f t="shared" si="18"/>
        <v>43326</v>
      </c>
      <c r="AD189" s="1967">
        <f t="shared" si="18"/>
        <v>43327</v>
      </c>
      <c r="AE189" s="1967">
        <f t="shared" si="18"/>
        <v>43332</v>
      </c>
      <c r="AF189" s="1967">
        <f t="shared" si="18"/>
        <v>43332</v>
      </c>
      <c r="AG189" s="1967">
        <f t="shared" si="18"/>
        <v>43333</v>
      </c>
      <c r="AH189" s="1967">
        <f t="shared" si="18"/>
        <v>43334</v>
      </c>
      <c r="AI189" s="1967">
        <f t="shared" si="18"/>
        <v>43336</v>
      </c>
      <c r="AJ189" s="420">
        <f t="shared" si="18"/>
        <v>43337</v>
      </c>
    </row>
    <row r="190" spans="1:36" ht="17.25" hidden="1" thickBot="1">
      <c r="A190" s="121">
        <v>30</v>
      </c>
      <c r="B190" s="2095" t="str">
        <f t="shared" si="16"/>
        <v>KOTA LAYAR</v>
      </c>
      <c r="C190" s="2095" t="str">
        <f t="shared" si="16"/>
        <v>COS</v>
      </c>
      <c r="D190" s="2095" t="str">
        <f t="shared" si="16"/>
        <v>QFM</v>
      </c>
      <c r="E190" s="1962">
        <f t="shared" si="11"/>
        <v>88</v>
      </c>
      <c r="F190" s="1960" t="s">
        <v>47</v>
      </c>
      <c r="G190" s="1962">
        <f t="shared" si="12"/>
        <v>88</v>
      </c>
      <c r="H190" s="1960" t="s">
        <v>48</v>
      </c>
      <c r="I190" s="1962">
        <f t="shared" si="13"/>
        <v>88</v>
      </c>
      <c r="J190" s="1960" t="s">
        <v>47</v>
      </c>
      <c r="K190" s="1961">
        <f t="shared" si="14"/>
        <v>88</v>
      </c>
      <c r="L190" s="2096" t="s">
        <v>48</v>
      </c>
      <c r="M190" s="1967">
        <f t="shared" si="17"/>
        <v>43308</v>
      </c>
      <c r="N190" s="1967">
        <f t="shared" si="17"/>
        <v>43309</v>
      </c>
      <c r="O190" s="1967">
        <f t="shared" si="17"/>
        <v>43311</v>
      </c>
      <c r="P190" s="1967">
        <f t="shared" si="17"/>
        <v>43312</v>
      </c>
      <c r="Q190" s="1967">
        <f t="shared" si="17"/>
        <v>43313</v>
      </c>
      <c r="R190" s="1967">
        <f t="shared" si="17"/>
        <v>43314</v>
      </c>
      <c r="S190" s="1967">
        <f t="shared" si="17"/>
        <v>43314</v>
      </c>
      <c r="T190" s="1967">
        <f t="shared" si="17"/>
        <v>43314</v>
      </c>
      <c r="U190" s="1967">
        <f t="shared" si="17"/>
        <v>43318</v>
      </c>
      <c r="V190" s="420">
        <f t="shared" si="17"/>
        <v>43319</v>
      </c>
      <c r="W190" s="1967">
        <f t="shared" si="17"/>
        <v>43324</v>
      </c>
      <c r="X190" s="1967">
        <f t="shared" si="17"/>
        <v>43325</v>
      </c>
      <c r="Y190" s="1967">
        <f t="shared" si="17"/>
        <v>43327</v>
      </c>
      <c r="Z190" s="1967">
        <f t="shared" si="17"/>
        <v>43328</v>
      </c>
      <c r="AA190" s="1967">
        <f t="shared" si="17"/>
        <v>43329</v>
      </c>
      <c r="AB190" s="1967">
        <f t="shared" si="17"/>
        <v>43330</v>
      </c>
      <c r="AC190" s="1967">
        <f t="shared" si="18"/>
        <v>43333</v>
      </c>
      <c r="AD190" s="1967">
        <f t="shared" si="18"/>
        <v>43334</v>
      </c>
      <c r="AE190" s="1967">
        <f t="shared" si="18"/>
        <v>43339</v>
      </c>
      <c r="AF190" s="1967">
        <f t="shared" si="18"/>
        <v>43339</v>
      </c>
      <c r="AG190" s="1967">
        <f t="shared" si="18"/>
        <v>43340</v>
      </c>
      <c r="AH190" s="1967">
        <f t="shared" si="18"/>
        <v>43341</v>
      </c>
      <c r="AI190" s="1967">
        <f t="shared" si="18"/>
        <v>43343</v>
      </c>
      <c r="AJ190" s="420">
        <f t="shared" si="18"/>
        <v>43344</v>
      </c>
    </row>
    <row r="191" spans="1:36" ht="17.25" hidden="1" thickBot="1">
      <c r="A191" s="2093">
        <v>31</v>
      </c>
      <c r="B191" s="435" t="str">
        <f t="shared" si="16"/>
        <v>SIMA GISELLE</v>
      </c>
      <c r="C191" s="435" t="str">
        <f t="shared" si="16"/>
        <v>SIM</v>
      </c>
      <c r="D191" s="435" t="str">
        <f t="shared" si="16"/>
        <v>R2D</v>
      </c>
      <c r="E191" s="438">
        <f t="shared" si="11"/>
        <v>30</v>
      </c>
      <c r="F191" s="437" t="s">
        <v>47</v>
      </c>
      <c r="G191" s="438">
        <f t="shared" si="12"/>
        <v>30</v>
      </c>
      <c r="H191" s="437" t="s">
        <v>48</v>
      </c>
      <c r="I191" s="438">
        <f t="shared" si="13"/>
        <v>82</v>
      </c>
      <c r="J191" s="439" t="s">
        <v>47</v>
      </c>
      <c r="K191" s="2097">
        <f t="shared" si="14"/>
        <v>82</v>
      </c>
      <c r="L191" s="439" t="s">
        <v>48</v>
      </c>
      <c r="M191" s="1967">
        <f t="shared" si="17"/>
        <v>43315</v>
      </c>
      <c r="N191" s="1967">
        <f t="shared" si="17"/>
        <v>43316</v>
      </c>
      <c r="O191" s="1967">
        <f t="shared" si="17"/>
        <v>43318</v>
      </c>
      <c r="P191" s="1967">
        <f t="shared" si="17"/>
        <v>43319</v>
      </c>
      <c r="Q191" s="1967">
        <f t="shared" si="17"/>
        <v>43320</v>
      </c>
      <c r="R191" s="1967">
        <f t="shared" si="17"/>
        <v>43321</v>
      </c>
      <c r="S191" s="1967">
        <f t="shared" si="17"/>
        <v>43321</v>
      </c>
      <c r="T191" s="1967">
        <f t="shared" si="17"/>
        <v>43321</v>
      </c>
      <c r="U191" s="1967">
        <f t="shared" si="17"/>
        <v>43325</v>
      </c>
      <c r="V191" s="420">
        <f t="shared" si="17"/>
        <v>43326</v>
      </c>
      <c r="W191" s="1967">
        <f t="shared" si="17"/>
        <v>43331</v>
      </c>
      <c r="X191" s="1967">
        <f t="shared" si="17"/>
        <v>43332</v>
      </c>
      <c r="Y191" s="1967">
        <f t="shared" si="17"/>
        <v>43334</v>
      </c>
      <c r="Z191" s="1967">
        <f t="shared" si="17"/>
        <v>43335</v>
      </c>
      <c r="AA191" s="1967">
        <f t="shared" si="17"/>
        <v>43336</v>
      </c>
      <c r="AB191" s="1967">
        <f t="shared" si="17"/>
        <v>43337</v>
      </c>
      <c r="AC191" s="1967">
        <f t="shared" si="18"/>
        <v>43340</v>
      </c>
      <c r="AD191" s="1967">
        <f t="shared" si="18"/>
        <v>43341</v>
      </c>
      <c r="AE191" s="1967">
        <f t="shared" si="18"/>
        <v>43346</v>
      </c>
      <c r="AF191" s="1967">
        <f t="shared" si="18"/>
        <v>43346</v>
      </c>
      <c r="AG191" s="1967">
        <f t="shared" si="18"/>
        <v>43347</v>
      </c>
      <c r="AH191" s="1967">
        <f t="shared" si="18"/>
        <v>43348</v>
      </c>
      <c r="AI191" s="1967">
        <f t="shared" si="18"/>
        <v>43350</v>
      </c>
      <c r="AJ191" s="420">
        <f t="shared" si="18"/>
        <v>43351</v>
      </c>
    </row>
    <row r="192" spans="1:36">
      <c r="B192" s="410"/>
      <c r="C192" s="410"/>
      <c r="D192" s="410"/>
      <c r="E192" s="410"/>
      <c r="F192" s="410"/>
      <c r="G192" s="410"/>
      <c r="H192" s="410"/>
      <c r="I192" s="410"/>
      <c r="J192" s="410"/>
      <c r="K192" s="410"/>
      <c r="L192" s="1042"/>
      <c r="M192" s="410"/>
    </row>
    <row r="193" spans="12:12">
      <c r="L193" s="194"/>
    </row>
    <row r="194" spans="12:12">
      <c r="L194" s="194"/>
    </row>
    <row r="195" spans="12:12">
      <c r="L195" s="194"/>
    </row>
    <row r="196" spans="12:12">
      <c r="L196" s="194"/>
    </row>
    <row r="197" spans="12:12">
      <c r="L197" s="194"/>
    </row>
    <row r="198" spans="12:12">
      <c r="L198" s="194"/>
    </row>
    <row r="199" spans="12:12">
      <c r="L199" s="194"/>
    </row>
    <row r="200" spans="12:12">
      <c r="L200" s="194"/>
    </row>
    <row r="201" spans="12:12">
      <c r="L201" s="194"/>
    </row>
    <row r="202" spans="12:12">
      <c r="L202" s="194"/>
    </row>
    <row r="203" spans="12:12">
      <c r="L203" s="194"/>
    </row>
    <row r="204" spans="12:12">
      <c r="L204" s="194"/>
    </row>
    <row r="205" spans="12:12">
      <c r="L205" s="194"/>
    </row>
    <row r="206" spans="12:12">
      <c r="L206" s="194"/>
    </row>
    <row r="207" spans="12:12">
      <c r="L207" s="194"/>
    </row>
    <row r="208" spans="12:12">
      <c r="L208" s="194"/>
    </row>
    <row r="209" spans="12:12">
      <c r="L209" s="194"/>
    </row>
    <row r="210" spans="12:12">
      <c r="L210" s="194"/>
    </row>
    <row r="211" spans="12:12">
      <c r="L211" s="194"/>
    </row>
    <row r="212" spans="12:12">
      <c r="L212" s="194"/>
    </row>
    <row r="213" spans="12:12">
      <c r="L213" s="194"/>
    </row>
    <row r="214" spans="12:12">
      <c r="L214" s="194"/>
    </row>
    <row r="215" spans="12:12">
      <c r="L215" s="194"/>
    </row>
    <row r="216" spans="12:12">
      <c r="L216" s="194"/>
    </row>
    <row r="217" spans="12:12">
      <c r="L217" s="194"/>
    </row>
    <row r="218" spans="12:12">
      <c r="L218" s="194"/>
    </row>
    <row r="219" spans="12:12">
      <c r="L219" s="194"/>
    </row>
    <row r="220" spans="12:12">
      <c r="L220" s="194"/>
    </row>
    <row r="221" spans="12:12">
      <c r="L221" s="194"/>
    </row>
    <row r="222" spans="12:12">
      <c r="L222" s="194"/>
    </row>
    <row r="223" spans="12:12">
      <c r="L223" s="194"/>
    </row>
    <row r="224" spans="12:12">
      <c r="L224" s="194"/>
    </row>
    <row r="225" spans="12:12">
      <c r="L225" s="194"/>
    </row>
    <row r="226" spans="12:12">
      <c r="L226" s="194"/>
    </row>
    <row r="227" spans="12:12">
      <c r="L227" s="194"/>
    </row>
    <row r="228" spans="12:12">
      <c r="L228" s="194"/>
    </row>
    <row r="229" spans="12:12">
      <c r="L229" s="194"/>
    </row>
    <row r="230" spans="12:12">
      <c r="L230" s="194"/>
    </row>
    <row r="231" spans="12:12">
      <c r="L231" s="194"/>
    </row>
    <row r="232" spans="12:12">
      <c r="L232" s="194"/>
    </row>
    <row r="233" spans="12:12">
      <c r="L233" s="194"/>
    </row>
    <row r="234" spans="12:12">
      <c r="L234" s="194"/>
    </row>
    <row r="235" spans="12:12">
      <c r="L235" s="194"/>
    </row>
    <row r="236" spans="12:12">
      <c r="L236" s="194"/>
    </row>
    <row r="237" spans="12:12">
      <c r="L237" s="194"/>
    </row>
    <row r="238" spans="12:12">
      <c r="L238" s="194"/>
    </row>
    <row r="239" spans="12:12">
      <c r="L239" s="194"/>
    </row>
    <row r="240" spans="12:12">
      <c r="L240" s="194"/>
    </row>
    <row r="241" spans="12:13">
      <c r="L241" s="194"/>
    </row>
    <row r="242" spans="12:13">
      <c r="L242" s="194"/>
      <c r="M242" s="146"/>
    </row>
    <row r="243" spans="12:13">
      <c r="L243" s="194"/>
      <c r="M243" s="146"/>
    </row>
    <row r="244" spans="12:13">
      <c r="L244" s="194"/>
      <c r="M244" s="146"/>
    </row>
    <row r="245" spans="12:13">
      <c r="L245" s="194"/>
      <c r="M245" s="146"/>
    </row>
    <row r="246" spans="12:13">
      <c r="L246" s="194"/>
      <c r="M246" s="146"/>
    </row>
    <row r="247" spans="12:13">
      <c r="L247" s="194"/>
      <c r="M247" s="146"/>
    </row>
    <row r="248" spans="12:13">
      <c r="L248" s="194"/>
      <c r="M248" s="146"/>
    </row>
    <row r="249" spans="12:13">
      <c r="L249" s="194"/>
      <c r="M249" s="146"/>
    </row>
    <row r="250" spans="12:13">
      <c r="L250" s="194"/>
      <c r="M250" s="146"/>
    </row>
    <row r="251" spans="12:13">
      <c r="L251" s="194"/>
      <c r="M251" s="146"/>
    </row>
    <row r="252" spans="12:13">
      <c r="L252" s="194"/>
      <c r="M252" s="146"/>
    </row>
    <row r="253" spans="12:13">
      <c r="L253" s="194"/>
      <c r="M253" s="146"/>
    </row>
    <row r="254" spans="12:13">
      <c r="L254" s="194"/>
      <c r="M254" s="146"/>
    </row>
    <row r="255" spans="12:13">
      <c r="L255" s="194"/>
      <c r="M255" s="146"/>
    </row>
    <row r="256" spans="12:13">
      <c r="L256" s="194"/>
      <c r="M256" s="194"/>
    </row>
    <row r="257" spans="12:13">
      <c r="L257" s="194"/>
      <c r="M257" s="194"/>
    </row>
    <row r="258" spans="12:13">
      <c r="L258" s="194"/>
    </row>
    <row r="259" spans="12:13">
      <c r="L259" s="194"/>
    </row>
    <row r="260" spans="12:13">
      <c r="L260" s="194"/>
    </row>
    <row r="261" spans="12:13">
      <c r="L261" s="194"/>
    </row>
    <row r="262" spans="12:13">
      <c r="L262" s="194"/>
    </row>
    <row r="263" spans="12:13">
      <c r="L263" s="194"/>
    </row>
    <row r="264" spans="12:13">
      <c r="L264" s="194"/>
    </row>
    <row r="265" spans="12:13">
      <c r="L265" s="194"/>
    </row>
    <row r="266" spans="12:13">
      <c r="L266" s="194"/>
    </row>
    <row r="267" spans="12:13">
      <c r="L267" s="194"/>
    </row>
    <row r="268" spans="12:13">
      <c r="L268" s="194"/>
    </row>
    <row r="269" spans="12:13">
      <c r="L269" s="194"/>
    </row>
    <row r="270" spans="12:13">
      <c r="L270" s="194"/>
    </row>
    <row r="271" spans="12:13">
      <c r="L271" s="194"/>
    </row>
    <row r="272" spans="12:13">
      <c r="L272" s="194"/>
    </row>
    <row r="273" spans="12:12">
      <c r="L273" s="194"/>
    </row>
    <row r="274" spans="12:12">
      <c r="L274" s="194"/>
    </row>
    <row r="275" spans="12:12">
      <c r="L275" s="194"/>
    </row>
    <row r="276" spans="12:12">
      <c r="L276" s="194"/>
    </row>
    <row r="277" spans="12:12">
      <c r="L277" s="194"/>
    </row>
    <row r="278" spans="12:12">
      <c r="L278" s="194"/>
    </row>
    <row r="279" spans="12:12">
      <c r="L279" s="194"/>
    </row>
    <row r="280" spans="12:12">
      <c r="L280" s="194"/>
    </row>
    <row r="281" spans="12:12">
      <c r="L281" s="194"/>
    </row>
    <row r="282" spans="12:12">
      <c r="L282" s="194"/>
    </row>
    <row r="283" spans="12:12">
      <c r="L283" s="194"/>
    </row>
    <row r="284" spans="12:12">
      <c r="L284" s="194"/>
    </row>
    <row r="285" spans="12:12">
      <c r="L285" s="194"/>
    </row>
  </sheetData>
  <mergeCells count="258">
    <mergeCell ref="AE126:AF126"/>
    <mergeCell ref="W107:X107"/>
    <mergeCell ref="Y107:Z107"/>
    <mergeCell ref="AA107:AB107"/>
    <mergeCell ref="AC107:AD107"/>
    <mergeCell ref="AE107:AF107"/>
    <mergeCell ref="AG107:AH107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W121:X121"/>
    <mergeCell ref="Y121:Z121"/>
    <mergeCell ref="AA121:AB121"/>
    <mergeCell ref="AC121:AD121"/>
    <mergeCell ref="AE121:AF121"/>
    <mergeCell ref="AG121:AH121"/>
    <mergeCell ref="A107:A111"/>
    <mergeCell ref="B107:B111"/>
    <mergeCell ref="D107:D111"/>
    <mergeCell ref="E107:L108"/>
    <mergeCell ref="M107:N107"/>
    <mergeCell ref="O107:P107"/>
    <mergeCell ref="Q107:R107"/>
    <mergeCell ref="S107:T107"/>
    <mergeCell ref="U107:V107"/>
    <mergeCell ref="E109:H111"/>
    <mergeCell ref="I109:L111"/>
    <mergeCell ref="W97:X97"/>
    <mergeCell ref="Y97:Z97"/>
    <mergeCell ref="AA97:AB97"/>
    <mergeCell ref="AC97:AD97"/>
    <mergeCell ref="AE97:AF97"/>
    <mergeCell ref="AG97:AH97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97:A101"/>
    <mergeCell ref="B97:B101"/>
    <mergeCell ref="D97:D101"/>
    <mergeCell ref="E97:L98"/>
    <mergeCell ref="M97:N97"/>
    <mergeCell ref="O97:P97"/>
    <mergeCell ref="Q97:R97"/>
    <mergeCell ref="S97:T97"/>
    <mergeCell ref="U97:V97"/>
    <mergeCell ref="E99:H101"/>
    <mergeCell ref="I99:L101"/>
    <mergeCell ref="U94:V94"/>
    <mergeCell ref="AE85:AF85"/>
    <mergeCell ref="Q90:R90"/>
    <mergeCell ref="U90:V90"/>
    <mergeCell ref="M89:N89"/>
    <mergeCell ref="AG84:AH84"/>
    <mergeCell ref="U68:V68"/>
    <mergeCell ref="W68:X68"/>
    <mergeCell ref="Y68:Z68"/>
    <mergeCell ref="AA68:AB68"/>
    <mergeCell ref="AE62:AF62"/>
    <mergeCell ref="E6:H8"/>
    <mergeCell ref="O4:P4"/>
    <mergeCell ref="M5:N5"/>
    <mergeCell ref="AA4:AB4"/>
    <mergeCell ref="AC4:AD4"/>
    <mergeCell ref="S44:T44"/>
    <mergeCell ref="S4:T4"/>
    <mergeCell ref="AE4:AF4"/>
    <mergeCell ref="M4:N4"/>
    <mergeCell ref="U44:V44"/>
    <mergeCell ref="Y4:Z4"/>
    <mergeCell ref="AE5:AF5"/>
    <mergeCell ref="O44:P44"/>
    <mergeCell ref="Q44:R44"/>
    <mergeCell ref="Q4:R4"/>
    <mergeCell ref="AA41:AB41"/>
    <mergeCell ref="Y41:Z41"/>
    <mergeCell ref="Y40:Z40"/>
    <mergeCell ref="AA45:AB45"/>
    <mergeCell ref="W45:X45"/>
    <mergeCell ref="AA40:AB40"/>
    <mergeCell ref="U21:V21"/>
    <mergeCell ref="O57:P57"/>
    <mergeCell ref="A1:AL1"/>
    <mergeCell ref="A2:AL2"/>
    <mergeCell ref="A4:A8"/>
    <mergeCell ref="B4:B8"/>
    <mergeCell ref="D4:D8"/>
    <mergeCell ref="AC5:AD5"/>
    <mergeCell ref="W4:X4"/>
    <mergeCell ref="W5:X5"/>
    <mergeCell ref="E4:L5"/>
    <mergeCell ref="AG4:AH4"/>
    <mergeCell ref="Q5:R5"/>
    <mergeCell ref="S5:T5"/>
    <mergeCell ref="U5:V5"/>
    <mergeCell ref="Y5:Z5"/>
    <mergeCell ref="AA5:AB5"/>
    <mergeCell ref="O5:P5"/>
    <mergeCell ref="U4:V4"/>
    <mergeCell ref="AG5:AH5"/>
    <mergeCell ref="AG44:AH44"/>
    <mergeCell ref="AC40:AJ41"/>
    <mergeCell ref="W44:X44"/>
    <mergeCell ref="Y44:Z44"/>
    <mergeCell ref="A40:X41"/>
    <mergeCell ref="I6:L8"/>
    <mergeCell ref="A44:A48"/>
    <mergeCell ref="B44:B48"/>
    <mergeCell ref="D44:D48"/>
    <mergeCell ref="E44:L45"/>
    <mergeCell ref="M44:N44"/>
    <mergeCell ref="AI44:AJ44"/>
    <mergeCell ref="M45:N45"/>
    <mergeCell ref="AC44:AD44"/>
    <mergeCell ref="AC45:AD45"/>
    <mergeCell ref="U45:V45"/>
    <mergeCell ref="AA44:AB44"/>
    <mergeCell ref="O45:P45"/>
    <mergeCell ref="Q45:R45"/>
    <mergeCell ref="AE44:AF44"/>
    <mergeCell ref="AG56:AH56"/>
    <mergeCell ref="AI56:AJ56"/>
    <mergeCell ref="AA56:AB56"/>
    <mergeCell ref="AE57:AF57"/>
    <mergeCell ref="AA57:AB57"/>
    <mergeCell ref="AC57:AD57"/>
    <mergeCell ref="B52:L52"/>
    <mergeCell ref="M52:AJ52"/>
    <mergeCell ref="AE45:AF45"/>
    <mergeCell ref="AG45:AH45"/>
    <mergeCell ref="AI45:AJ45"/>
    <mergeCell ref="E46:H48"/>
    <mergeCell ref="I46:L48"/>
    <mergeCell ref="S45:T45"/>
    <mergeCell ref="Y45:Z45"/>
    <mergeCell ref="AG57:AH57"/>
    <mergeCell ref="B56:B60"/>
    <mergeCell ref="D56:D60"/>
    <mergeCell ref="E56:L57"/>
    <mergeCell ref="M56:N56"/>
    <mergeCell ref="O56:P56"/>
    <mergeCell ref="E58:H60"/>
    <mergeCell ref="I58:L60"/>
    <mergeCell ref="M57:N57"/>
    <mergeCell ref="A54:L54"/>
    <mergeCell ref="M54:X54"/>
    <mergeCell ref="W57:X57"/>
    <mergeCell ref="Y56:Z56"/>
    <mergeCell ref="Q57:R57"/>
    <mergeCell ref="S57:T57"/>
    <mergeCell ref="U57:V57"/>
    <mergeCell ref="Q56:R56"/>
    <mergeCell ref="S56:T56"/>
    <mergeCell ref="U56:V56"/>
    <mergeCell ref="W56:X56"/>
    <mergeCell ref="A56:A60"/>
    <mergeCell ref="A68:A72"/>
    <mergeCell ref="B68:B72"/>
    <mergeCell ref="D68:D72"/>
    <mergeCell ref="E68:L69"/>
    <mergeCell ref="M68:N68"/>
    <mergeCell ref="O68:P68"/>
    <mergeCell ref="E70:H72"/>
    <mergeCell ref="I70:L72"/>
    <mergeCell ref="M69:N69"/>
    <mergeCell ref="O69:P69"/>
    <mergeCell ref="U64:V64"/>
    <mergeCell ref="Q68:R68"/>
    <mergeCell ref="S68:T68"/>
    <mergeCell ref="AI5:AJ5"/>
    <mergeCell ref="AI4:AJ4"/>
    <mergeCell ref="Y69:Z69"/>
    <mergeCell ref="AA69:AB69"/>
    <mergeCell ref="AC69:AD69"/>
    <mergeCell ref="AE69:AF69"/>
    <mergeCell ref="AA54:AB54"/>
    <mergeCell ref="AC54:AJ54"/>
    <mergeCell ref="AG69:AH69"/>
    <mergeCell ref="AC68:AD68"/>
    <mergeCell ref="AE68:AF68"/>
    <mergeCell ref="AG68:AH68"/>
    <mergeCell ref="Q69:R69"/>
    <mergeCell ref="S69:T69"/>
    <mergeCell ref="U69:V69"/>
    <mergeCell ref="W69:X69"/>
    <mergeCell ref="Y54:Z54"/>
    <mergeCell ref="Y57:Z57"/>
    <mergeCell ref="AI57:AJ57"/>
    <mergeCell ref="AC56:AD56"/>
    <mergeCell ref="AE56:AF56"/>
    <mergeCell ref="B121:B125"/>
    <mergeCell ref="D121:D125"/>
    <mergeCell ref="E121:L122"/>
    <mergeCell ref="M121:N121"/>
    <mergeCell ref="O121:P121"/>
    <mergeCell ref="Q121:R121"/>
    <mergeCell ref="S121:T121"/>
    <mergeCell ref="U121:V121"/>
    <mergeCell ref="E123:H125"/>
    <mergeCell ref="I123:L125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127:A131"/>
    <mergeCell ref="B127:B131"/>
    <mergeCell ref="D127:D131"/>
    <mergeCell ref="E127:L128"/>
    <mergeCell ref="M127:N127"/>
    <mergeCell ref="O127:P127"/>
    <mergeCell ref="Q127:R127"/>
    <mergeCell ref="S127:T127"/>
    <mergeCell ref="U127:V127"/>
    <mergeCell ref="E129:H131"/>
    <mergeCell ref="I129:L131"/>
    <mergeCell ref="W127:X127"/>
    <mergeCell ref="Y127:Z127"/>
    <mergeCell ref="AA127:AB127"/>
    <mergeCell ref="AC127:AD127"/>
    <mergeCell ref="AE127:AF127"/>
    <mergeCell ref="AG127:AH127"/>
    <mergeCell ref="A121:A125"/>
    <mergeCell ref="AG161:AH161"/>
    <mergeCell ref="AI127:AJ127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</mergeCells>
  <phoneticPr fontId="24" type="noConversion"/>
  <pageMargins left="0.7" right="0.7" top="0.75" bottom="0.75" header="0.3" footer="0.3"/>
  <pageSetup paperSize="9"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A31"/>
  <sheetViews>
    <sheetView zoomScale="80" zoomScaleNormal="80" workbookViewId="0">
      <selection activeCell="P10" sqref="P10"/>
    </sheetView>
  </sheetViews>
  <sheetFormatPr defaultRowHeight="13.5"/>
  <cols>
    <col min="1" max="1" width="3.875" customWidth="1"/>
    <col min="2" max="2" width="27.25" customWidth="1"/>
    <col min="3" max="3" width="5.875" customWidth="1"/>
    <col min="4" max="4" width="6.5" customWidth="1"/>
    <col min="5" max="8" width="7.75" customWidth="1"/>
    <col min="9" max="26" width="7.5" customWidth="1"/>
    <col min="27" max="27" width="8.875" customWidth="1"/>
  </cols>
  <sheetData>
    <row r="1" spans="1:27" ht="19.5">
      <c r="A1" s="1217" t="s">
        <v>2404</v>
      </c>
    </row>
    <row r="2" spans="1:27" ht="19.5">
      <c r="A2" s="1231" t="s">
        <v>2405</v>
      </c>
    </row>
    <row r="3" spans="1:27" s="2826" customFormat="1" ht="14.25" thickBot="1">
      <c r="A3" s="1891" t="s">
        <v>2406</v>
      </c>
    </row>
    <row r="4" spans="1:27" s="2827" customFormat="1" ht="14.45" customHeight="1">
      <c r="A4" s="5291" t="s">
        <v>127</v>
      </c>
      <c r="B4" s="4834" t="s">
        <v>2407</v>
      </c>
      <c r="C4" s="4834" t="s">
        <v>2408</v>
      </c>
      <c r="D4" s="4834" t="s">
        <v>1718</v>
      </c>
      <c r="E4" s="4839" t="s">
        <v>552</v>
      </c>
      <c r="F4" s="4839"/>
      <c r="G4" s="4839"/>
      <c r="H4" s="5299"/>
      <c r="I4" s="5290" t="s">
        <v>22</v>
      </c>
      <c r="J4" s="4834"/>
      <c r="K4" s="4834" t="s">
        <v>97</v>
      </c>
      <c r="L4" s="4834"/>
      <c r="M4" s="4834" t="s">
        <v>32</v>
      </c>
      <c r="N4" s="4834"/>
      <c r="O4" s="4834" t="s">
        <v>506</v>
      </c>
      <c r="P4" s="4834"/>
      <c r="Q4" s="4834" t="s">
        <v>92</v>
      </c>
      <c r="R4" s="4834"/>
      <c r="S4" s="4834" t="s">
        <v>2409</v>
      </c>
      <c r="T4" s="4839"/>
      <c r="U4" s="4834" t="s">
        <v>278</v>
      </c>
      <c r="V4" s="4834"/>
      <c r="W4" s="4834" t="s">
        <v>185</v>
      </c>
      <c r="X4" s="4834"/>
      <c r="Y4" s="4834" t="s">
        <v>22</v>
      </c>
      <c r="Z4" s="5301"/>
    </row>
    <row r="5" spans="1:27" s="2826" customFormat="1">
      <c r="A5" s="5292"/>
      <c r="B5" s="5295"/>
      <c r="C5" s="5297"/>
      <c r="D5" s="5297"/>
      <c r="E5" s="5295"/>
      <c r="F5" s="5295"/>
      <c r="G5" s="5295"/>
      <c r="H5" s="5300"/>
      <c r="I5" s="5302" t="s">
        <v>27</v>
      </c>
      <c r="J5" s="5295"/>
      <c r="K5" s="5295" t="s">
        <v>280</v>
      </c>
      <c r="L5" s="5295"/>
      <c r="M5" s="5295" t="s">
        <v>25</v>
      </c>
      <c r="N5" s="5295"/>
      <c r="O5" s="5295" t="s">
        <v>132</v>
      </c>
      <c r="P5" s="5295"/>
      <c r="Q5" s="5295" t="s">
        <v>83</v>
      </c>
      <c r="R5" s="5295"/>
      <c r="S5" s="5295" t="s">
        <v>2410</v>
      </c>
      <c r="T5" s="5295"/>
      <c r="U5" s="5295" t="s">
        <v>282</v>
      </c>
      <c r="V5" s="5295"/>
      <c r="W5" s="5295" t="s">
        <v>178</v>
      </c>
      <c r="X5" s="5295"/>
      <c r="Y5" s="5295" t="s">
        <v>27</v>
      </c>
      <c r="Z5" s="5312"/>
    </row>
    <row r="6" spans="1:27" s="2826" customFormat="1">
      <c r="A6" s="5293"/>
      <c r="B6" s="5295"/>
      <c r="C6" s="5297"/>
      <c r="D6" s="5295" t="s">
        <v>643</v>
      </c>
      <c r="E6" s="5295" t="s">
        <v>643</v>
      </c>
      <c r="F6" s="5295"/>
      <c r="G6" s="5295" t="s">
        <v>404</v>
      </c>
      <c r="H6" s="5315"/>
      <c r="I6" s="2816" t="s">
        <v>3</v>
      </c>
      <c r="J6" s="2813" t="s">
        <v>1</v>
      </c>
      <c r="K6" s="2813" t="s">
        <v>3</v>
      </c>
      <c r="L6" s="2813" t="s">
        <v>1</v>
      </c>
      <c r="M6" s="2813" t="s">
        <v>470</v>
      </c>
      <c r="N6" s="2813" t="s">
        <v>1</v>
      </c>
      <c r="O6" s="2813" t="s">
        <v>470</v>
      </c>
      <c r="P6" s="2813" t="s">
        <v>1</v>
      </c>
      <c r="Q6" s="2813" t="s">
        <v>3</v>
      </c>
      <c r="R6" s="2813" t="s">
        <v>1</v>
      </c>
      <c r="S6" s="2813" t="s">
        <v>3</v>
      </c>
      <c r="T6" s="2813" t="s">
        <v>1</v>
      </c>
      <c r="U6" s="2813" t="s">
        <v>3</v>
      </c>
      <c r="V6" s="2813" t="s">
        <v>1</v>
      </c>
      <c r="W6" s="2813" t="s">
        <v>3</v>
      </c>
      <c r="X6" s="2813" t="s">
        <v>1</v>
      </c>
      <c r="Y6" s="2813" t="s">
        <v>470</v>
      </c>
      <c r="Z6" s="2815" t="s">
        <v>1</v>
      </c>
    </row>
    <row r="7" spans="1:27" s="2826" customFormat="1">
      <c r="A7" s="5293"/>
      <c r="B7" s="5295"/>
      <c r="C7" s="5297"/>
      <c r="D7" s="5313"/>
      <c r="E7" s="5295"/>
      <c r="F7" s="5295"/>
      <c r="G7" s="5313"/>
      <c r="H7" s="5315"/>
      <c r="I7" s="2816" t="s">
        <v>11</v>
      </c>
      <c r="J7" s="2813" t="s">
        <v>11</v>
      </c>
      <c r="K7" s="2813" t="s">
        <v>7</v>
      </c>
      <c r="L7" s="2813" t="s">
        <v>7</v>
      </c>
      <c r="M7" s="2456" t="s">
        <v>10</v>
      </c>
      <c r="N7" s="2456" t="s">
        <v>10</v>
      </c>
      <c r="O7" s="2456" t="s">
        <v>14</v>
      </c>
      <c r="P7" s="2456" t="s">
        <v>14</v>
      </c>
      <c r="Q7" s="2457" t="s">
        <v>8</v>
      </c>
      <c r="R7" s="2457" t="s">
        <v>9</v>
      </c>
      <c r="S7" s="2813" t="s">
        <v>9</v>
      </c>
      <c r="T7" s="2813" t="s">
        <v>10</v>
      </c>
      <c r="U7" s="2813" t="s">
        <v>14</v>
      </c>
      <c r="V7" s="2813" t="s">
        <v>11</v>
      </c>
      <c r="W7" s="2457" t="s">
        <v>14</v>
      </c>
      <c r="X7" s="2457" t="s">
        <v>11</v>
      </c>
      <c r="Y7" s="2457" t="s">
        <v>11</v>
      </c>
      <c r="Z7" s="2458" t="s">
        <v>11</v>
      </c>
    </row>
    <row r="8" spans="1:27" s="2826" customFormat="1" ht="14.25" thickBot="1">
      <c r="A8" s="5294"/>
      <c r="B8" s="5296"/>
      <c r="C8" s="5298"/>
      <c r="D8" s="5314"/>
      <c r="E8" s="5296"/>
      <c r="F8" s="5296"/>
      <c r="G8" s="5314"/>
      <c r="H8" s="5316"/>
      <c r="I8" s="1892" t="s">
        <v>217</v>
      </c>
      <c r="J8" s="2459" t="s">
        <v>62</v>
      </c>
      <c r="K8" s="2459" t="s">
        <v>80</v>
      </c>
      <c r="L8" s="2459" t="s">
        <v>34</v>
      </c>
      <c r="M8" s="2460" t="s">
        <v>80</v>
      </c>
      <c r="N8" s="2460" t="s">
        <v>34</v>
      </c>
      <c r="O8" s="2460" t="s">
        <v>81</v>
      </c>
      <c r="P8" s="2460" t="s">
        <v>85</v>
      </c>
      <c r="Q8" s="2459" t="s">
        <v>134</v>
      </c>
      <c r="R8" s="2459" t="s">
        <v>164</v>
      </c>
      <c r="S8" s="2459" t="s">
        <v>217</v>
      </c>
      <c r="T8" s="2459" t="s">
        <v>86</v>
      </c>
      <c r="U8" s="2459" t="s">
        <v>61</v>
      </c>
      <c r="V8" s="2459" t="s">
        <v>164</v>
      </c>
      <c r="W8" s="2459" t="s">
        <v>61</v>
      </c>
      <c r="X8" s="2459" t="s">
        <v>217</v>
      </c>
      <c r="Y8" s="2459" t="s">
        <v>217</v>
      </c>
      <c r="Z8" s="2461" t="s">
        <v>62</v>
      </c>
      <c r="AA8" s="1921" t="s">
        <v>2424</v>
      </c>
    </row>
    <row r="9" spans="1:27" s="2826" customFormat="1" ht="27">
      <c r="A9" s="1893">
        <v>4</v>
      </c>
      <c r="B9" s="1894" t="s">
        <v>2411</v>
      </c>
      <c r="C9" s="2814" t="s">
        <v>56</v>
      </c>
      <c r="D9" s="1894" t="s">
        <v>2412</v>
      </c>
      <c r="E9" s="1895">
        <v>352</v>
      </c>
      <c r="F9" s="1896">
        <v>352</v>
      </c>
      <c r="G9" s="1895">
        <v>352</v>
      </c>
      <c r="H9" s="1897">
        <v>352</v>
      </c>
      <c r="I9" s="1898" t="s">
        <v>2413</v>
      </c>
      <c r="J9" s="1899">
        <v>43124</v>
      </c>
      <c r="K9" s="1899">
        <v>43126</v>
      </c>
      <c r="L9" s="1899">
        <v>43126</v>
      </c>
      <c r="M9" s="1900">
        <v>43129</v>
      </c>
      <c r="N9" s="1900">
        <v>43129</v>
      </c>
      <c r="O9" s="1900">
        <v>43130</v>
      </c>
      <c r="P9" s="1900">
        <v>43130</v>
      </c>
      <c r="Q9" s="1899">
        <v>43134</v>
      </c>
      <c r="R9" s="1899">
        <v>43135</v>
      </c>
      <c r="S9" s="1899">
        <v>43142</v>
      </c>
      <c r="T9" s="1899">
        <v>43143</v>
      </c>
      <c r="U9" s="1899">
        <v>43144</v>
      </c>
      <c r="V9" s="1899">
        <v>43145</v>
      </c>
      <c r="W9" s="1899">
        <v>43151</v>
      </c>
      <c r="X9" s="1899">
        <v>43152</v>
      </c>
      <c r="Y9" s="1899">
        <v>43159</v>
      </c>
      <c r="Z9" s="1922" t="s">
        <v>2425</v>
      </c>
      <c r="AA9" s="1351" t="s">
        <v>2426</v>
      </c>
    </row>
    <row r="10" spans="1:27" s="2826" customFormat="1" ht="27">
      <c r="A10" s="2462">
        <v>5</v>
      </c>
      <c r="B10" s="2463" t="s">
        <v>2414</v>
      </c>
      <c r="C10" s="2456" t="s">
        <v>2737</v>
      </c>
      <c r="D10" s="2463" t="s">
        <v>2415</v>
      </c>
      <c r="E10" s="2464">
        <v>21</v>
      </c>
      <c r="F10" s="2465">
        <v>21</v>
      </c>
      <c r="G10" s="2466">
        <v>1</v>
      </c>
      <c r="H10" s="2467">
        <v>1</v>
      </c>
      <c r="I10" s="2468" t="s">
        <v>2416</v>
      </c>
      <c r="J10" s="1902">
        <v>43131</v>
      </c>
      <c r="K10" s="1902">
        <v>43133</v>
      </c>
      <c r="L10" s="1902">
        <v>43133</v>
      </c>
      <c r="M10" s="1903">
        <v>43136</v>
      </c>
      <c r="N10" s="1903">
        <v>43136</v>
      </c>
      <c r="O10" s="1903">
        <v>43137</v>
      </c>
      <c r="P10" s="1903">
        <v>43137</v>
      </c>
      <c r="Q10" s="1902">
        <v>43141</v>
      </c>
      <c r="R10" s="1902">
        <v>43142</v>
      </c>
      <c r="S10" s="1902">
        <v>43149</v>
      </c>
      <c r="T10" s="1902">
        <v>43150</v>
      </c>
      <c r="U10" s="1902">
        <v>43151</v>
      </c>
      <c r="V10" s="1902">
        <v>43152</v>
      </c>
      <c r="W10" s="1902">
        <v>43158</v>
      </c>
      <c r="X10" s="1902">
        <v>43159</v>
      </c>
      <c r="Y10" s="1902">
        <v>43166</v>
      </c>
      <c r="Z10" s="1904" t="s">
        <v>2417</v>
      </c>
    </row>
    <row r="11" spans="1:27" s="2826" customFormat="1" ht="27">
      <c r="A11" s="2462">
        <v>6</v>
      </c>
      <c r="B11" s="2463" t="s">
        <v>2427</v>
      </c>
      <c r="C11" s="2456" t="s">
        <v>56</v>
      </c>
      <c r="D11" s="2463" t="s">
        <v>2428</v>
      </c>
      <c r="E11" s="2466">
        <v>75</v>
      </c>
      <c r="F11" s="2469">
        <v>75</v>
      </c>
      <c r="G11" s="2466">
        <v>75</v>
      </c>
      <c r="H11" s="2467">
        <v>75</v>
      </c>
      <c r="I11" s="2470" t="s">
        <v>2429</v>
      </c>
      <c r="J11" s="1902">
        <v>43138</v>
      </c>
      <c r="K11" s="1902">
        <v>43140</v>
      </c>
      <c r="L11" s="1902">
        <v>43140</v>
      </c>
      <c r="M11" s="1903">
        <v>43143</v>
      </c>
      <c r="N11" s="1903">
        <v>43143</v>
      </c>
      <c r="O11" s="1903">
        <v>43144</v>
      </c>
      <c r="P11" s="1903">
        <v>43144</v>
      </c>
      <c r="Q11" s="1902">
        <v>43148</v>
      </c>
      <c r="R11" s="1902">
        <v>43149</v>
      </c>
      <c r="S11" s="5317" t="s">
        <v>2738</v>
      </c>
      <c r="T11" s="5318"/>
      <c r="U11" s="5318"/>
      <c r="V11" s="5318"/>
      <c r="W11" s="5318"/>
      <c r="X11" s="5318"/>
      <c r="Y11" s="5318"/>
      <c r="Z11" s="5319"/>
      <c r="AA11" s="1351" t="s">
        <v>2430</v>
      </c>
    </row>
    <row r="12" spans="1:27" s="2826" customFormat="1" ht="14.45" customHeight="1">
      <c r="A12" s="2462"/>
      <c r="B12" s="5303"/>
      <c r="C12" s="5304"/>
      <c r="D12" s="5304"/>
      <c r="E12" s="5304"/>
      <c r="F12" s="5304"/>
      <c r="G12" s="5304"/>
      <c r="H12" s="5305"/>
      <c r="I12" s="5320" t="s">
        <v>2738</v>
      </c>
      <c r="J12" s="5321"/>
      <c r="K12" s="5321"/>
      <c r="L12" s="5321"/>
      <c r="M12" s="5321"/>
      <c r="N12" s="5321"/>
      <c r="O12" s="5321"/>
      <c r="P12" s="5321"/>
      <c r="Q12" s="5321"/>
      <c r="R12" s="5322"/>
      <c r="S12" s="2471">
        <v>43163</v>
      </c>
      <c r="T12" s="2471">
        <v>43164</v>
      </c>
      <c r="U12" s="2471">
        <v>43165</v>
      </c>
      <c r="V12" s="2471">
        <v>43166</v>
      </c>
      <c r="W12" s="2471">
        <v>43172</v>
      </c>
      <c r="X12" s="2471">
        <v>43173</v>
      </c>
      <c r="Y12" s="2471">
        <v>43180</v>
      </c>
      <c r="Z12" s="2472">
        <v>43180</v>
      </c>
      <c r="AA12" s="1351"/>
    </row>
    <row r="13" spans="1:27" s="2826" customFormat="1" ht="27">
      <c r="A13" s="2462">
        <v>7</v>
      </c>
      <c r="B13" s="2463" t="s">
        <v>511</v>
      </c>
      <c r="C13" s="2456" t="s">
        <v>56</v>
      </c>
      <c r="D13" s="2463" t="s">
        <v>512</v>
      </c>
      <c r="E13" s="2466">
        <v>37</v>
      </c>
      <c r="F13" s="2469">
        <v>37</v>
      </c>
      <c r="G13" s="2466">
        <v>37</v>
      </c>
      <c r="H13" s="2467">
        <v>37</v>
      </c>
      <c r="I13" s="2470" t="s">
        <v>2431</v>
      </c>
      <c r="J13" s="1902">
        <v>43145</v>
      </c>
      <c r="K13" s="1902">
        <v>43147</v>
      </c>
      <c r="L13" s="1902">
        <v>43147</v>
      </c>
      <c r="M13" s="1903">
        <v>43150</v>
      </c>
      <c r="N13" s="1903">
        <v>43150</v>
      </c>
      <c r="O13" s="1903">
        <v>43151</v>
      </c>
      <c r="P13" s="1903">
        <v>43151</v>
      </c>
      <c r="Q13" s="1902">
        <v>43155</v>
      </c>
      <c r="R13" s="1902">
        <v>43156</v>
      </c>
      <c r="S13" s="5317" t="s">
        <v>2799</v>
      </c>
      <c r="T13" s="5318"/>
      <c r="U13" s="5318"/>
      <c r="V13" s="5318"/>
      <c r="W13" s="5318"/>
      <c r="X13" s="5318"/>
      <c r="Y13" s="5318"/>
      <c r="Z13" s="5319"/>
      <c r="AA13" s="1351" t="s">
        <v>2432</v>
      </c>
    </row>
    <row r="14" spans="1:27" s="2826" customFormat="1" ht="14.45" customHeight="1">
      <c r="A14" s="2462"/>
      <c r="B14" s="5303"/>
      <c r="C14" s="5304"/>
      <c r="D14" s="5304"/>
      <c r="E14" s="5304"/>
      <c r="F14" s="5304"/>
      <c r="G14" s="5304"/>
      <c r="H14" s="5305"/>
      <c r="I14" s="5320" t="s">
        <v>2799</v>
      </c>
      <c r="J14" s="5321"/>
      <c r="K14" s="5321"/>
      <c r="L14" s="5321"/>
      <c r="M14" s="5321"/>
      <c r="N14" s="5321"/>
      <c r="O14" s="5321"/>
      <c r="P14" s="5321"/>
      <c r="Q14" s="5321"/>
      <c r="R14" s="5321"/>
      <c r="S14" s="2471">
        <v>43170</v>
      </c>
      <c r="T14" s="2471">
        <v>43171</v>
      </c>
      <c r="U14" s="2471">
        <v>43172</v>
      </c>
      <c r="V14" s="2471">
        <v>43173</v>
      </c>
      <c r="W14" s="2471">
        <v>43179</v>
      </c>
      <c r="X14" s="2471">
        <v>43180</v>
      </c>
      <c r="Y14" s="2471">
        <v>43187</v>
      </c>
      <c r="Z14" s="2472">
        <v>43187</v>
      </c>
      <c r="AA14" s="1351"/>
    </row>
    <row r="15" spans="1:27" s="2826" customFormat="1">
      <c r="A15" s="2462">
        <v>8</v>
      </c>
      <c r="B15" s="5306" t="s">
        <v>82</v>
      </c>
      <c r="C15" s="5307"/>
      <c r="D15" s="5307"/>
      <c r="E15" s="5307"/>
      <c r="F15" s="5307"/>
      <c r="G15" s="5307"/>
      <c r="H15" s="5308"/>
      <c r="I15" s="5309" t="s">
        <v>82</v>
      </c>
      <c r="J15" s="5310"/>
      <c r="K15" s="5310"/>
      <c r="L15" s="5310"/>
      <c r="M15" s="5310"/>
      <c r="N15" s="5310"/>
      <c r="O15" s="5310"/>
      <c r="P15" s="5310"/>
      <c r="Q15" s="5310"/>
      <c r="R15" s="5310"/>
      <c r="S15" s="5310"/>
      <c r="T15" s="5310"/>
      <c r="U15" s="5310"/>
      <c r="V15" s="5310"/>
      <c r="W15" s="5310"/>
      <c r="X15" s="5310"/>
      <c r="Y15" s="5310"/>
      <c r="Z15" s="5311"/>
    </row>
    <row r="16" spans="1:27" s="2826" customFormat="1" ht="27.75" thickBot="1">
      <c r="A16" s="2473">
        <v>9</v>
      </c>
      <c r="B16" s="2474" t="s">
        <v>688</v>
      </c>
      <c r="C16" s="2456" t="s">
        <v>56</v>
      </c>
      <c r="D16" s="2463" t="s">
        <v>689</v>
      </c>
      <c r="E16" s="2466">
        <v>14</v>
      </c>
      <c r="F16" s="2469">
        <v>14</v>
      </c>
      <c r="G16" s="2466">
        <v>14</v>
      </c>
      <c r="H16" s="2467">
        <v>14</v>
      </c>
      <c r="I16" s="2470" t="s">
        <v>2418</v>
      </c>
      <c r="J16" s="1902">
        <v>43159</v>
      </c>
      <c r="K16" s="1902">
        <v>43161</v>
      </c>
      <c r="L16" s="1902">
        <v>43161</v>
      </c>
      <c r="M16" s="1903">
        <v>43164</v>
      </c>
      <c r="N16" s="1903">
        <v>43164</v>
      </c>
      <c r="O16" s="1903">
        <v>43165</v>
      </c>
      <c r="P16" s="1903">
        <v>43165</v>
      </c>
      <c r="Q16" s="1902">
        <v>43169</v>
      </c>
      <c r="R16" s="1902">
        <v>43170</v>
      </c>
      <c r="S16" s="1902">
        <v>43177</v>
      </c>
      <c r="T16" s="1902">
        <v>43178</v>
      </c>
      <c r="U16" s="1902">
        <v>43179</v>
      </c>
      <c r="V16" s="1902">
        <v>43180</v>
      </c>
      <c r="W16" s="1902">
        <v>43186</v>
      </c>
      <c r="X16" s="1902">
        <v>43187</v>
      </c>
      <c r="Y16" s="1902">
        <v>43194</v>
      </c>
      <c r="Z16" s="1905">
        <v>43194</v>
      </c>
      <c r="AA16" s="1351" t="s">
        <v>2432</v>
      </c>
    </row>
    <row r="17" spans="1:27" s="2826" customFormat="1" ht="27">
      <c r="A17" s="1893">
        <v>10</v>
      </c>
      <c r="B17" s="1906" t="s">
        <v>654</v>
      </c>
      <c r="C17" s="1907" t="s">
        <v>2737</v>
      </c>
      <c r="D17" s="1906" t="s">
        <v>655</v>
      </c>
      <c r="E17" s="1908">
        <v>131</v>
      </c>
      <c r="F17" s="1909">
        <v>131</v>
      </c>
      <c r="G17" s="1908">
        <v>147</v>
      </c>
      <c r="H17" s="1910">
        <v>147</v>
      </c>
      <c r="I17" s="1911" t="s">
        <v>2419</v>
      </c>
      <c r="J17" s="1899">
        <v>43166</v>
      </c>
      <c r="K17" s="1899">
        <v>43168</v>
      </c>
      <c r="L17" s="1899">
        <v>43168</v>
      </c>
      <c r="M17" s="1899">
        <v>43171</v>
      </c>
      <c r="N17" s="1899">
        <v>43171</v>
      </c>
      <c r="O17" s="1900">
        <v>43172</v>
      </c>
      <c r="P17" s="1899">
        <v>43172</v>
      </c>
      <c r="Q17" s="1899">
        <v>43176</v>
      </c>
      <c r="R17" s="1899">
        <v>43177</v>
      </c>
      <c r="S17" s="1899">
        <v>43184</v>
      </c>
      <c r="T17" s="1899">
        <v>43185</v>
      </c>
      <c r="U17" s="1899">
        <v>43186</v>
      </c>
      <c r="V17" s="1899">
        <v>43187</v>
      </c>
      <c r="W17" s="1899">
        <v>43193</v>
      </c>
      <c r="X17" s="1899">
        <v>43194</v>
      </c>
      <c r="Y17" s="1899">
        <v>43201</v>
      </c>
      <c r="Z17" s="1901">
        <v>43201</v>
      </c>
    </row>
    <row r="18" spans="1:27" s="2826" customFormat="1" ht="27">
      <c r="A18" s="2462">
        <v>11</v>
      </c>
      <c r="B18" s="2475" t="s">
        <v>2800</v>
      </c>
      <c r="C18" s="2476" t="s">
        <v>56</v>
      </c>
      <c r="D18" s="2475" t="s">
        <v>1739</v>
      </c>
      <c r="E18" s="2477">
        <v>15</v>
      </c>
      <c r="F18" s="2478">
        <v>15</v>
      </c>
      <c r="G18" s="2477">
        <v>15</v>
      </c>
      <c r="H18" s="2479">
        <v>15</v>
      </c>
      <c r="I18" s="2470" t="s">
        <v>2739</v>
      </c>
      <c r="J18" s="1902">
        <v>43173</v>
      </c>
      <c r="K18" s="1902">
        <v>43175</v>
      </c>
      <c r="L18" s="1902">
        <v>43175</v>
      </c>
      <c r="M18" s="1902">
        <v>43178</v>
      </c>
      <c r="N18" s="1902">
        <v>43178</v>
      </c>
      <c r="O18" s="1903">
        <v>43179</v>
      </c>
      <c r="P18" s="1902">
        <v>43179</v>
      </c>
      <c r="Q18" s="1902">
        <v>43183</v>
      </c>
      <c r="R18" s="1902">
        <v>43184</v>
      </c>
      <c r="S18" s="1902">
        <v>43191</v>
      </c>
      <c r="T18" s="1902">
        <v>43192</v>
      </c>
      <c r="U18" s="1902">
        <v>43193</v>
      </c>
      <c r="V18" s="1902">
        <v>43194</v>
      </c>
      <c r="W18" s="1902">
        <v>43200</v>
      </c>
      <c r="X18" s="1902">
        <v>43201</v>
      </c>
      <c r="Y18" s="1902">
        <v>43208</v>
      </c>
      <c r="Z18" s="1905">
        <v>43208</v>
      </c>
      <c r="AA18" s="1351" t="s">
        <v>2426</v>
      </c>
    </row>
    <row r="19" spans="1:27" s="2826" customFormat="1">
      <c r="A19" s="2462">
        <v>12</v>
      </c>
      <c r="B19" s="2480" t="s">
        <v>2427</v>
      </c>
      <c r="C19" s="2481" t="s">
        <v>56</v>
      </c>
      <c r="D19" s="2480" t="s">
        <v>2428</v>
      </c>
      <c r="E19" s="2466">
        <v>76</v>
      </c>
      <c r="F19" s="2469">
        <v>76</v>
      </c>
      <c r="G19" s="2466">
        <v>76</v>
      </c>
      <c r="H19" s="2467">
        <v>76</v>
      </c>
      <c r="I19" s="2482">
        <v>43180</v>
      </c>
      <c r="J19" s="2471">
        <v>43180</v>
      </c>
      <c r="K19" s="1902">
        <v>43182</v>
      </c>
      <c r="L19" s="1902">
        <v>43182</v>
      </c>
      <c r="M19" s="1902">
        <v>43185</v>
      </c>
      <c r="N19" s="1902">
        <v>43185</v>
      </c>
      <c r="O19" s="1903">
        <v>43186</v>
      </c>
      <c r="P19" s="1902">
        <v>43186</v>
      </c>
      <c r="Q19" s="1902">
        <v>43190</v>
      </c>
      <c r="R19" s="1902">
        <v>43191</v>
      </c>
      <c r="S19" s="1902">
        <v>43198</v>
      </c>
      <c r="T19" s="1902">
        <v>43199</v>
      </c>
      <c r="U19" s="1902">
        <v>43200</v>
      </c>
      <c r="V19" s="1902">
        <v>43201</v>
      </c>
      <c r="W19" s="1902">
        <v>43207</v>
      </c>
      <c r="X19" s="1902">
        <v>43208</v>
      </c>
      <c r="Y19" s="1902">
        <v>43215</v>
      </c>
      <c r="Z19" s="1905">
        <v>43215</v>
      </c>
      <c r="AA19" s="1351" t="s">
        <v>2430</v>
      </c>
    </row>
    <row r="20" spans="1:27" s="2826" customFormat="1">
      <c r="A20" s="2462">
        <v>13</v>
      </c>
      <c r="B20" s="2480" t="s">
        <v>511</v>
      </c>
      <c r="C20" s="2481" t="s">
        <v>56</v>
      </c>
      <c r="D20" s="2480" t="s">
        <v>512</v>
      </c>
      <c r="E20" s="2466">
        <v>38</v>
      </c>
      <c r="F20" s="2469">
        <v>38</v>
      </c>
      <c r="G20" s="2466">
        <v>38</v>
      </c>
      <c r="H20" s="2467">
        <v>38</v>
      </c>
      <c r="I20" s="2482">
        <v>43187</v>
      </c>
      <c r="J20" s="2483">
        <v>43187</v>
      </c>
      <c r="K20" s="2484">
        <v>43189</v>
      </c>
      <c r="L20" s="2484">
        <v>43189</v>
      </c>
      <c r="M20" s="2484">
        <v>43192</v>
      </c>
      <c r="N20" s="2484">
        <v>43192</v>
      </c>
      <c r="O20" s="2485">
        <v>43193</v>
      </c>
      <c r="P20" s="2484">
        <v>43193</v>
      </c>
      <c r="Q20" s="2484">
        <v>43197</v>
      </c>
      <c r="R20" s="2484">
        <v>43198</v>
      </c>
      <c r="S20" s="2484">
        <v>43205</v>
      </c>
      <c r="T20" s="2484">
        <v>43206</v>
      </c>
      <c r="U20" s="2484">
        <v>43207</v>
      </c>
      <c r="V20" s="2484">
        <v>43208</v>
      </c>
      <c r="W20" s="2484">
        <v>43214</v>
      </c>
      <c r="X20" s="2484">
        <v>43215</v>
      </c>
      <c r="Y20" s="1902">
        <v>43222</v>
      </c>
      <c r="Z20" s="1905">
        <v>43222</v>
      </c>
      <c r="AA20" s="1351" t="s">
        <v>2432</v>
      </c>
    </row>
    <row r="21" spans="1:27" s="2826" customFormat="1" ht="14.25" thickBot="1">
      <c r="A21" s="2387">
        <v>14</v>
      </c>
      <c r="B21" s="2486" t="s">
        <v>688</v>
      </c>
      <c r="C21" s="2487" t="s">
        <v>56</v>
      </c>
      <c r="D21" s="2488" t="s">
        <v>689</v>
      </c>
      <c r="E21" s="2489">
        <v>15</v>
      </c>
      <c r="F21" s="2490">
        <v>15</v>
      </c>
      <c r="G21" s="2489">
        <v>15</v>
      </c>
      <c r="H21" s="2491">
        <v>15</v>
      </c>
      <c r="I21" s="2388">
        <v>43194</v>
      </c>
      <c r="J21" s="2492">
        <v>43194</v>
      </c>
      <c r="K21" s="2492">
        <v>43196</v>
      </c>
      <c r="L21" s="2492">
        <v>43196</v>
      </c>
      <c r="M21" s="2492">
        <v>43199</v>
      </c>
      <c r="N21" s="2492">
        <v>43199</v>
      </c>
      <c r="O21" s="2493">
        <v>43200</v>
      </c>
      <c r="P21" s="2492">
        <v>43200</v>
      </c>
      <c r="Q21" s="2492">
        <v>43204</v>
      </c>
      <c r="R21" s="2492">
        <v>43205</v>
      </c>
      <c r="S21" s="2492">
        <v>43212</v>
      </c>
      <c r="T21" s="2492">
        <v>43213</v>
      </c>
      <c r="U21" s="2492">
        <v>43214</v>
      </c>
      <c r="V21" s="2492">
        <v>43215</v>
      </c>
      <c r="W21" s="2492">
        <v>43221</v>
      </c>
      <c r="X21" s="2492">
        <v>43222</v>
      </c>
      <c r="Y21" s="2389">
        <v>43229</v>
      </c>
      <c r="Z21" s="2390">
        <v>43229</v>
      </c>
      <c r="AA21" s="1351" t="s">
        <v>2432</v>
      </c>
    </row>
    <row r="22" spans="1:27">
      <c r="A22" s="1893">
        <v>16</v>
      </c>
      <c r="B22" s="1906" t="s">
        <v>654</v>
      </c>
      <c r="C22" s="1907" t="s">
        <v>96</v>
      </c>
      <c r="D22" s="1906" t="s">
        <v>655</v>
      </c>
      <c r="E22" s="1908">
        <v>132</v>
      </c>
      <c r="F22" s="1908">
        <v>132</v>
      </c>
      <c r="G22" s="1908">
        <v>148</v>
      </c>
      <c r="H22" s="2828">
        <v>148</v>
      </c>
      <c r="I22" s="2829">
        <v>43201</v>
      </c>
      <c r="J22" s="1899">
        <v>43201</v>
      </c>
      <c r="K22" s="1899">
        <v>43203</v>
      </c>
      <c r="L22" s="1899">
        <v>43203</v>
      </c>
      <c r="M22" s="1899">
        <v>43206</v>
      </c>
      <c r="N22" s="1899">
        <v>43206</v>
      </c>
      <c r="O22" s="1899">
        <v>43207</v>
      </c>
      <c r="P22" s="1899">
        <v>43207</v>
      </c>
      <c r="Q22" s="1899">
        <v>43211</v>
      </c>
      <c r="R22" s="1899">
        <v>43212</v>
      </c>
      <c r="S22" s="1899">
        <v>43219</v>
      </c>
      <c r="T22" s="1899">
        <v>43220</v>
      </c>
      <c r="U22" s="1899">
        <v>43221</v>
      </c>
      <c r="V22" s="1899">
        <v>43222</v>
      </c>
      <c r="W22" s="1899">
        <v>43228</v>
      </c>
      <c r="X22" s="1899">
        <v>43229</v>
      </c>
      <c r="Y22" s="1899">
        <v>43236</v>
      </c>
      <c r="Z22" s="1901">
        <v>43236</v>
      </c>
      <c r="AA22" s="2826"/>
    </row>
    <row r="23" spans="1:27">
      <c r="A23" s="2462">
        <v>17</v>
      </c>
      <c r="B23" s="2830" t="s">
        <v>2800</v>
      </c>
      <c r="C23" s="2831" t="s">
        <v>56</v>
      </c>
      <c r="D23" s="2830" t="s">
        <v>1739</v>
      </c>
      <c r="E23" s="2832">
        <f t="shared" ref="E23:H26" si="0">E18+1</f>
        <v>16</v>
      </c>
      <c r="F23" s="2833">
        <f t="shared" si="0"/>
        <v>16</v>
      </c>
      <c r="G23" s="2832">
        <f t="shared" si="0"/>
        <v>16</v>
      </c>
      <c r="H23" s="2834">
        <f t="shared" si="0"/>
        <v>16</v>
      </c>
      <c r="I23" s="2835">
        <f t="shared" ref="I23:I26" si="1">I22+7</f>
        <v>43208</v>
      </c>
      <c r="J23" s="2484">
        <f t="shared" ref="J23:J26" si="2">I23</f>
        <v>43208</v>
      </c>
      <c r="K23" s="2484">
        <f t="shared" ref="K23:K26" si="3">J23+2</f>
        <v>43210</v>
      </c>
      <c r="L23" s="2484">
        <f t="shared" ref="L23:L26" si="4">K23</f>
        <v>43210</v>
      </c>
      <c r="M23" s="2484">
        <f t="shared" ref="M23:M26" si="5">L23+3</f>
        <v>43213</v>
      </c>
      <c r="N23" s="2484">
        <f t="shared" ref="N23:N26" si="6">M23</f>
        <v>43213</v>
      </c>
      <c r="O23" s="2484">
        <f t="shared" ref="O23:O26" si="7">N23+1</f>
        <v>43214</v>
      </c>
      <c r="P23" s="2484">
        <f t="shared" ref="P23:P26" si="8">O23</f>
        <v>43214</v>
      </c>
      <c r="Q23" s="2484">
        <f t="shared" ref="Q23:Q26" si="9">P23+4</f>
        <v>43218</v>
      </c>
      <c r="R23" s="2484">
        <f t="shared" ref="R23:R26" si="10">Q23+1</f>
        <v>43219</v>
      </c>
      <c r="S23" s="2484">
        <f t="shared" ref="S23:S26" si="11">R23+7</f>
        <v>43226</v>
      </c>
      <c r="T23" s="2484">
        <f t="shared" ref="T23:V26" si="12">S23+1</f>
        <v>43227</v>
      </c>
      <c r="U23" s="2484">
        <f t="shared" si="12"/>
        <v>43228</v>
      </c>
      <c r="V23" s="2484">
        <f t="shared" si="12"/>
        <v>43229</v>
      </c>
      <c r="W23" s="2484">
        <f t="shared" ref="W23:W26" si="13">V23+6</f>
        <v>43235</v>
      </c>
      <c r="X23" s="2484">
        <f t="shared" ref="X23:X26" si="14">W23+1</f>
        <v>43236</v>
      </c>
      <c r="Y23" s="1902">
        <f t="shared" ref="Y23:Y26" si="15">X23+7</f>
        <v>43243</v>
      </c>
      <c r="Z23" s="1905">
        <f t="shared" ref="Z23:Z26" si="16">Y23</f>
        <v>43243</v>
      </c>
      <c r="AA23" s="1351" t="s">
        <v>2426</v>
      </c>
    </row>
    <row r="24" spans="1:27">
      <c r="A24" s="2462">
        <v>18</v>
      </c>
      <c r="B24" s="2830" t="s">
        <v>2427</v>
      </c>
      <c r="C24" s="2831" t="s">
        <v>56</v>
      </c>
      <c r="D24" s="2830" t="s">
        <v>2428</v>
      </c>
      <c r="E24" s="2832">
        <f t="shared" si="0"/>
        <v>77</v>
      </c>
      <c r="F24" s="2833">
        <f t="shared" si="0"/>
        <v>77</v>
      </c>
      <c r="G24" s="2832">
        <f t="shared" si="0"/>
        <v>77</v>
      </c>
      <c r="H24" s="2834">
        <f t="shared" si="0"/>
        <v>77</v>
      </c>
      <c r="I24" s="2835">
        <f t="shared" si="1"/>
        <v>43215</v>
      </c>
      <c r="J24" s="2484">
        <f t="shared" si="2"/>
        <v>43215</v>
      </c>
      <c r="K24" s="2484">
        <f t="shared" si="3"/>
        <v>43217</v>
      </c>
      <c r="L24" s="2484">
        <f t="shared" si="4"/>
        <v>43217</v>
      </c>
      <c r="M24" s="2484">
        <f t="shared" si="5"/>
        <v>43220</v>
      </c>
      <c r="N24" s="2484">
        <f t="shared" si="6"/>
        <v>43220</v>
      </c>
      <c r="O24" s="2484">
        <f t="shared" si="7"/>
        <v>43221</v>
      </c>
      <c r="P24" s="2484">
        <f t="shared" si="8"/>
        <v>43221</v>
      </c>
      <c r="Q24" s="2484">
        <f t="shared" si="9"/>
        <v>43225</v>
      </c>
      <c r="R24" s="2484">
        <f t="shared" si="10"/>
        <v>43226</v>
      </c>
      <c r="S24" s="2484">
        <f t="shared" si="11"/>
        <v>43233</v>
      </c>
      <c r="T24" s="2484">
        <f t="shared" si="12"/>
        <v>43234</v>
      </c>
      <c r="U24" s="2484">
        <f t="shared" si="12"/>
        <v>43235</v>
      </c>
      <c r="V24" s="2484">
        <f t="shared" si="12"/>
        <v>43236</v>
      </c>
      <c r="W24" s="2484">
        <f t="shared" si="13"/>
        <v>43242</v>
      </c>
      <c r="X24" s="2484">
        <f t="shared" si="14"/>
        <v>43243</v>
      </c>
      <c r="Y24" s="1902">
        <f t="shared" si="15"/>
        <v>43250</v>
      </c>
      <c r="Z24" s="1905">
        <f t="shared" si="16"/>
        <v>43250</v>
      </c>
      <c r="AA24" s="1351" t="s">
        <v>2430</v>
      </c>
    </row>
    <row r="25" spans="1:27">
      <c r="A25" s="2462">
        <v>19</v>
      </c>
      <c r="B25" s="2830" t="s">
        <v>511</v>
      </c>
      <c r="C25" s="2831" t="s">
        <v>56</v>
      </c>
      <c r="D25" s="2830" t="s">
        <v>512</v>
      </c>
      <c r="E25" s="2832">
        <f t="shared" si="0"/>
        <v>39</v>
      </c>
      <c r="F25" s="2833">
        <f t="shared" si="0"/>
        <v>39</v>
      </c>
      <c r="G25" s="2832">
        <f t="shared" si="0"/>
        <v>39</v>
      </c>
      <c r="H25" s="2834">
        <f t="shared" si="0"/>
        <v>39</v>
      </c>
      <c r="I25" s="2835">
        <f t="shared" si="1"/>
        <v>43222</v>
      </c>
      <c r="J25" s="2484">
        <f t="shared" si="2"/>
        <v>43222</v>
      </c>
      <c r="K25" s="2484">
        <f t="shared" si="3"/>
        <v>43224</v>
      </c>
      <c r="L25" s="2484">
        <f t="shared" si="4"/>
        <v>43224</v>
      </c>
      <c r="M25" s="2484">
        <f t="shared" si="5"/>
        <v>43227</v>
      </c>
      <c r="N25" s="2484">
        <f t="shared" si="6"/>
        <v>43227</v>
      </c>
      <c r="O25" s="2484">
        <f t="shared" si="7"/>
        <v>43228</v>
      </c>
      <c r="P25" s="2484">
        <f t="shared" si="8"/>
        <v>43228</v>
      </c>
      <c r="Q25" s="2484">
        <f t="shared" si="9"/>
        <v>43232</v>
      </c>
      <c r="R25" s="2484">
        <f t="shared" si="10"/>
        <v>43233</v>
      </c>
      <c r="S25" s="2484">
        <f t="shared" si="11"/>
        <v>43240</v>
      </c>
      <c r="T25" s="2484">
        <f t="shared" si="12"/>
        <v>43241</v>
      </c>
      <c r="U25" s="2484">
        <f t="shared" si="12"/>
        <v>43242</v>
      </c>
      <c r="V25" s="2484">
        <f t="shared" si="12"/>
        <v>43243</v>
      </c>
      <c r="W25" s="2484">
        <f t="shared" si="13"/>
        <v>43249</v>
      </c>
      <c r="X25" s="2484">
        <f t="shared" si="14"/>
        <v>43250</v>
      </c>
      <c r="Y25" s="1902">
        <f t="shared" si="15"/>
        <v>43257</v>
      </c>
      <c r="Z25" s="1905">
        <f t="shared" si="16"/>
        <v>43257</v>
      </c>
      <c r="AA25" s="1351" t="s">
        <v>2432</v>
      </c>
    </row>
    <row r="26" spans="1:27" ht="14.25" thickBot="1">
      <c r="A26" s="2387">
        <v>20</v>
      </c>
      <c r="B26" s="2488" t="s">
        <v>688</v>
      </c>
      <c r="C26" s="2487" t="s">
        <v>56</v>
      </c>
      <c r="D26" s="2488" t="s">
        <v>689</v>
      </c>
      <c r="E26" s="2489">
        <f t="shared" si="0"/>
        <v>16</v>
      </c>
      <c r="F26" s="2490">
        <f t="shared" si="0"/>
        <v>16</v>
      </c>
      <c r="G26" s="2489">
        <f t="shared" si="0"/>
        <v>16</v>
      </c>
      <c r="H26" s="2491">
        <f t="shared" si="0"/>
        <v>16</v>
      </c>
      <c r="I26" s="2388">
        <f t="shared" si="1"/>
        <v>43229</v>
      </c>
      <c r="J26" s="2492">
        <f t="shared" si="2"/>
        <v>43229</v>
      </c>
      <c r="K26" s="2492">
        <f t="shared" si="3"/>
        <v>43231</v>
      </c>
      <c r="L26" s="2492">
        <f t="shared" si="4"/>
        <v>43231</v>
      </c>
      <c r="M26" s="2492">
        <f t="shared" si="5"/>
        <v>43234</v>
      </c>
      <c r="N26" s="2492">
        <f t="shared" si="6"/>
        <v>43234</v>
      </c>
      <c r="O26" s="2492">
        <f t="shared" si="7"/>
        <v>43235</v>
      </c>
      <c r="P26" s="2492">
        <f t="shared" si="8"/>
        <v>43235</v>
      </c>
      <c r="Q26" s="2492">
        <f t="shared" si="9"/>
        <v>43239</v>
      </c>
      <c r="R26" s="2492">
        <f t="shared" si="10"/>
        <v>43240</v>
      </c>
      <c r="S26" s="2492">
        <f t="shared" si="11"/>
        <v>43247</v>
      </c>
      <c r="T26" s="2492">
        <f t="shared" si="12"/>
        <v>43248</v>
      </c>
      <c r="U26" s="2492">
        <f t="shared" si="12"/>
        <v>43249</v>
      </c>
      <c r="V26" s="2492">
        <f t="shared" si="12"/>
        <v>43250</v>
      </c>
      <c r="W26" s="2492">
        <f t="shared" si="13"/>
        <v>43256</v>
      </c>
      <c r="X26" s="2492">
        <f t="shared" si="14"/>
        <v>43257</v>
      </c>
      <c r="Y26" s="2389">
        <f t="shared" si="15"/>
        <v>43264</v>
      </c>
      <c r="Z26" s="2390">
        <f t="shared" si="16"/>
        <v>43264</v>
      </c>
      <c r="AA26" s="1351" t="s">
        <v>2432</v>
      </c>
    </row>
    <row r="27" spans="1:27">
      <c r="A27" s="2836">
        <v>21</v>
      </c>
      <c r="B27" s="2837" t="s">
        <v>654</v>
      </c>
      <c r="C27" s="2838" t="s">
        <v>96</v>
      </c>
      <c r="D27" s="2837" t="s">
        <v>655</v>
      </c>
      <c r="E27" s="2839">
        <v>133</v>
      </c>
      <c r="F27" s="2839">
        <v>133</v>
      </c>
      <c r="G27" s="2839">
        <v>149</v>
      </c>
      <c r="H27" s="2839">
        <v>149</v>
      </c>
      <c r="I27" s="2840">
        <v>43236</v>
      </c>
      <c r="J27" s="1902">
        <v>43236</v>
      </c>
      <c r="K27" s="1902">
        <v>43238</v>
      </c>
      <c r="L27" s="1902">
        <v>43238</v>
      </c>
      <c r="M27" s="1902">
        <v>43241</v>
      </c>
      <c r="N27" s="1902">
        <v>43241</v>
      </c>
      <c r="O27" s="1902">
        <v>43242</v>
      </c>
      <c r="P27" s="1902">
        <v>43242</v>
      </c>
      <c r="Q27" s="1902">
        <v>43246</v>
      </c>
      <c r="R27" s="1902">
        <v>43247</v>
      </c>
      <c r="S27" s="1902">
        <v>43254</v>
      </c>
      <c r="T27" s="1902">
        <v>43255</v>
      </c>
      <c r="U27" s="1902">
        <v>43256</v>
      </c>
      <c r="V27" s="1902">
        <v>43257</v>
      </c>
      <c r="W27" s="1902">
        <v>43263</v>
      </c>
      <c r="X27" s="1902">
        <v>43264</v>
      </c>
      <c r="Y27" s="1902">
        <v>43271</v>
      </c>
      <c r="Z27" s="1905">
        <v>43271</v>
      </c>
    </row>
    <row r="28" spans="1:27">
      <c r="A28" s="2462">
        <v>22</v>
      </c>
      <c r="B28" s="2830" t="s">
        <v>2800</v>
      </c>
      <c r="C28" s="2831" t="s">
        <v>56</v>
      </c>
      <c r="D28" s="2830" t="s">
        <v>1739</v>
      </c>
      <c r="E28" s="2832">
        <v>17</v>
      </c>
      <c r="F28" s="2833">
        <v>17</v>
      </c>
      <c r="G28" s="2832">
        <v>17</v>
      </c>
      <c r="H28" s="2834">
        <v>17</v>
      </c>
      <c r="I28" s="2835">
        <v>43243</v>
      </c>
      <c r="J28" s="2484">
        <v>43243</v>
      </c>
      <c r="K28" s="2484">
        <v>43245</v>
      </c>
      <c r="L28" s="2484">
        <v>43245</v>
      </c>
      <c r="M28" s="2484">
        <v>43248</v>
      </c>
      <c r="N28" s="2484">
        <v>43248</v>
      </c>
      <c r="O28" s="2484">
        <v>43249</v>
      </c>
      <c r="P28" s="2484">
        <v>43249</v>
      </c>
      <c r="Q28" s="2484">
        <v>43253</v>
      </c>
      <c r="R28" s="2484">
        <v>43254</v>
      </c>
      <c r="S28" s="2484">
        <v>43261</v>
      </c>
      <c r="T28" s="2484">
        <v>43262</v>
      </c>
      <c r="U28" s="2484">
        <v>43263</v>
      </c>
      <c r="V28" s="2484">
        <v>43264</v>
      </c>
      <c r="W28" s="2484">
        <v>43270</v>
      </c>
      <c r="X28" s="2484">
        <v>43271</v>
      </c>
      <c r="Y28" s="1902">
        <v>43278</v>
      </c>
      <c r="Z28" s="1905">
        <v>43278</v>
      </c>
      <c r="AA28" s="1351" t="s">
        <v>2426</v>
      </c>
    </row>
    <row r="29" spans="1:27" ht="15" customHeight="1">
      <c r="A29" s="2462">
        <v>23</v>
      </c>
      <c r="B29" s="2830" t="s">
        <v>2427</v>
      </c>
      <c r="C29" s="2831" t="s">
        <v>56</v>
      </c>
      <c r="D29" s="2830" t="s">
        <v>2428</v>
      </c>
      <c r="E29" s="2832">
        <v>78</v>
      </c>
      <c r="F29" s="2833">
        <v>78</v>
      </c>
      <c r="G29" s="2832">
        <v>78</v>
      </c>
      <c r="H29" s="2834">
        <v>78</v>
      </c>
      <c r="I29" s="2835">
        <v>43250</v>
      </c>
      <c r="J29" s="2484">
        <v>43250</v>
      </c>
      <c r="K29" s="2484">
        <v>43252</v>
      </c>
      <c r="L29" s="2484">
        <v>43252</v>
      </c>
      <c r="M29" s="2484">
        <v>43255</v>
      </c>
      <c r="N29" s="2484">
        <v>43255</v>
      </c>
      <c r="O29" s="2484">
        <v>43256</v>
      </c>
      <c r="P29" s="2484">
        <v>43256</v>
      </c>
      <c r="Q29" s="2484">
        <v>43260</v>
      </c>
      <c r="R29" s="2484">
        <v>43261</v>
      </c>
      <c r="S29" s="2484">
        <v>43268</v>
      </c>
      <c r="T29" s="2484">
        <v>43269</v>
      </c>
      <c r="U29" s="2484">
        <v>43270</v>
      </c>
      <c r="V29" s="2484">
        <v>43271</v>
      </c>
      <c r="W29" s="2484">
        <v>43277</v>
      </c>
      <c r="X29" s="2484">
        <v>43278</v>
      </c>
      <c r="Y29" s="1902">
        <v>43285</v>
      </c>
      <c r="Z29" s="1905">
        <v>43285</v>
      </c>
      <c r="AA29" s="1351" t="s">
        <v>2430</v>
      </c>
    </row>
    <row r="30" spans="1:27">
      <c r="A30" s="2462">
        <v>24</v>
      </c>
      <c r="B30" s="2830" t="s">
        <v>511</v>
      </c>
      <c r="C30" s="2831" t="s">
        <v>56</v>
      </c>
      <c r="D30" s="2830" t="s">
        <v>512</v>
      </c>
      <c r="E30" s="2832">
        <v>40</v>
      </c>
      <c r="F30" s="2833">
        <v>40</v>
      </c>
      <c r="G30" s="2832">
        <v>40</v>
      </c>
      <c r="H30" s="2834">
        <v>40</v>
      </c>
      <c r="I30" s="2835">
        <v>43257</v>
      </c>
      <c r="J30" s="2484">
        <v>43257</v>
      </c>
      <c r="K30" s="2484">
        <v>43259</v>
      </c>
      <c r="L30" s="2484">
        <v>43259</v>
      </c>
      <c r="M30" s="2484">
        <v>43262</v>
      </c>
      <c r="N30" s="2484">
        <v>43262</v>
      </c>
      <c r="O30" s="2484">
        <v>43263</v>
      </c>
      <c r="P30" s="2484">
        <v>43263</v>
      </c>
      <c r="Q30" s="2484">
        <v>43267</v>
      </c>
      <c r="R30" s="2484">
        <v>43268</v>
      </c>
      <c r="S30" s="2484">
        <v>43275</v>
      </c>
      <c r="T30" s="2484">
        <v>43276</v>
      </c>
      <c r="U30" s="2484">
        <v>43277</v>
      </c>
      <c r="V30" s="2484">
        <v>43278</v>
      </c>
      <c r="W30" s="2484">
        <v>43284</v>
      </c>
      <c r="X30" s="2484">
        <v>43285</v>
      </c>
      <c r="Y30" s="1902">
        <v>43292</v>
      </c>
      <c r="Z30" s="1905">
        <v>43292</v>
      </c>
      <c r="AA30" s="1351" t="s">
        <v>2432</v>
      </c>
    </row>
    <row r="31" spans="1:27" ht="14.25" thickBot="1">
      <c r="A31" s="2387">
        <v>25</v>
      </c>
      <c r="B31" s="2488" t="s">
        <v>688</v>
      </c>
      <c r="C31" s="2487" t="s">
        <v>56</v>
      </c>
      <c r="D31" s="2488" t="s">
        <v>689</v>
      </c>
      <c r="E31" s="2489">
        <v>17</v>
      </c>
      <c r="F31" s="2490">
        <v>17</v>
      </c>
      <c r="G31" s="2489">
        <v>17</v>
      </c>
      <c r="H31" s="2491">
        <v>17</v>
      </c>
      <c r="I31" s="2835">
        <v>43264</v>
      </c>
      <c r="J31" s="2484">
        <v>43264</v>
      </c>
      <c r="K31" s="2484">
        <v>43266</v>
      </c>
      <c r="L31" s="2484">
        <v>43266</v>
      </c>
      <c r="M31" s="2484">
        <v>43269</v>
      </c>
      <c r="N31" s="2484">
        <v>43269</v>
      </c>
      <c r="O31" s="2484">
        <v>43270</v>
      </c>
      <c r="P31" s="2484">
        <v>43270</v>
      </c>
      <c r="Q31" s="2484">
        <v>43274</v>
      </c>
      <c r="R31" s="2484">
        <v>43275</v>
      </c>
      <c r="S31" s="2484">
        <v>43282</v>
      </c>
      <c r="T31" s="2484">
        <v>43283</v>
      </c>
      <c r="U31" s="2484">
        <v>43284</v>
      </c>
      <c r="V31" s="2484">
        <v>43285</v>
      </c>
      <c r="W31" s="2484">
        <v>43291</v>
      </c>
      <c r="X31" s="2484">
        <v>43292</v>
      </c>
      <c r="Y31" s="1902">
        <v>43299</v>
      </c>
      <c r="Z31" s="1905">
        <v>43299</v>
      </c>
      <c r="AA31" s="1351" t="s">
        <v>2432</v>
      </c>
    </row>
  </sheetData>
  <mergeCells count="34">
    <mergeCell ref="B14:H14"/>
    <mergeCell ref="B15:H15"/>
    <mergeCell ref="I15:Z15"/>
    <mergeCell ref="Y5:Z5"/>
    <mergeCell ref="D6:D8"/>
    <mergeCell ref="E6:F8"/>
    <mergeCell ref="G6:H8"/>
    <mergeCell ref="S11:Z11"/>
    <mergeCell ref="B12:H12"/>
    <mergeCell ref="I12:R12"/>
    <mergeCell ref="S13:Z13"/>
    <mergeCell ref="I14:R14"/>
    <mergeCell ref="W4:X4"/>
    <mergeCell ref="Y4:Z4"/>
    <mergeCell ref="I5:J5"/>
    <mergeCell ref="K5:L5"/>
    <mergeCell ref="M5:N5"/>
    <mergeCell ref="O5:P5"/>
    <mergeCell ref="Q5:R5"/>
    <mergeCell ref="S5:T5"/>
    <mergeCell ref="U5:V5"/>
    <mergeCell ref="W5:X5"/>
    <mergeCell ref="K4:L4"/>
    <mergeCell ref="M4:N4"/>
    <mergeCell ref="O4:P4"/>
    <mergeCell ref="Q4:R4"/>
    <mergeCell ref="S4:T4"/>
    <mergeCell ref="U4:V4"/>
    <mergeCell ref="I4:J4"/>
    <mergeCell ref="A4:A8"/>
    <mergeCell ref="B4:B8"/>
    <mergeCell ref="C4:C8"/>
    <mergeCell ref="D4:D5"/>
    <mergeCell ref="E4:H5"/>
  </mergeCells>
  <phoneticPr fontId="24" type="noConversion"/>
  <pageMargins left="0.25" right="0.25" top="0.75" bottom="0.75" header="0.3" footer="0.3"/>
  <pageSetup paperSize="9" scale="57" fitToHeight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K112"/>
  <sheetViews>
    <sheetView workbookViewId="0">
      <selection activeCell="S115" sqref="S115"/>
    </sheetView>
  </sheetViews>
  <sheetFormatPr defaultColWidth="10" defaultRowHeight="16.5"/>
  <cols>
    <col min="1" max="1" width="4.625" style="69" customWidth="1"/>
    <col min="2" max="2" width="22.375" style="69" customWidth="1"/>
    <col min="3" max="3" width="8.5" style="69" customWidth="1"/>
    <col min="4" max="4" width="9.875" style="69" customWidth="1"/>
    <col min="5" max="5" width="6.125" style="69" bestFit="1" customWidth="1"/>
    <col min="6" max="8" width="5.125" style="69" customWidth="1"/>
    <col min="9" max="11" width="5.5" style="69" customWidth="1"/>
    <col min="12" max="12" width="5.125" style="69" customWidth="1"/>
    <col min="13" max="34" width="7.5" style="69" customWidth="1"/>
    <col min="35" max="35" width="10" style="27" customWidth="1"/>
    <col min="36" max="16384" width="10" style="27"/>
  </cols>
  <sheetData>
    <row r="1" spans="1:37" s="23" customFormat="1" ht="17.25">
      <c r="A1" s="18"/>
      <c r="B1" s="18"/>
      <c r="C1" s="18"/>
      <c r="D1" s="18"/>
      <c r="E1" s="18"/>
      <c r="F1" s="19"/>
      <c r="G1" s="20"/>
      <c r="H1" s="20"/>
      <c r="I1" s="20"/>
      <c r="J1" s="20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1"/>
      <c r="Z1" s="21"/>
      <c r="AA1" s="21"/>
      <c r="AB1" s="21"/>
      <c r="AC1" s="21"/>
      <c r="AD1" s="21"/>
      <c r="AE1" s="22"/>
      <c r="AF1" s="22"/>
      <c r="AG1" s="22"/>
      <c r="AH1" s="22"/>
      <c r="AI1" s="19"/>
    </row>
    <row r="2" spans="1:37" s="23" customFormat="1" ht="17.25">
      <c r="A2" s="18" t="s">
        <v>644</v>
      </c>
      <c r="B2" s="18"/>
      <c r="C2" s="18"/>
      <c r="D2" s="18"/>
      <c r="E2" s="18"/>
      <c r="F2" s="19"/>
      <c r="G2" s="20"/>
      <c r="H2" s="20"/>
      <c r="I2" s="20"/>
      <c r="J2" s="20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8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spans="1:37" s="23" customFormat="1" ht="18" thickBot="1">
      <c r="A3" s="18" t="s">
        <v>686</v>
      </c>
      <c r="B3" s="18"/>
      <c r="C3" s="18"/>
      <c r="D3" s="18"/>
      <c r="E3" s="18"/>
      <c r="F3" s="19"/>
      <c r="G3" s="20"/>
      <c r="H3" s="20"/>
      <c r="I3" s="20"/>
      <c r="J3" s="20"/>
      <c r="K3" s="19"/>
      <c r="L3" s="24"/>
      <c r="M3" s="22"/>
      <c r="N3" s="22"/>
      <c r="O3" s="19"/>
      <c r="P3" s="19"/>
      <c r="Q3" s="19"/>
      <c r="R3" s="19"/>
      <c r="S3" s="19"/>
      <c r="T3" s="19"/>
      <c r="U3" s="19"/>
      <c r="V3" s="19"/>
      <c r="W3" s="18"/>
      <c r="X3" s="19"/>
      <c r="Y3" s="19"/>
      <c r="Z3" s="19"/>
      <c r="AA3" s="19"/>
      <c r="AB3" s="19"/>
      <c r="AC3" s="19"/>
      <c r="AD3" s="19"/>
      <c r="AE3" s="19"/>
      <c r="AF3" s="19"/>
      <c r="AG3" s="25"/>
      <c r="AH3" s="25"/>
      <c r="AI3" s="19"/>
    </row>
    <row r="4" spans="1:37" hidden="1">
      <c r="A4" s="5026" t="s">
        <v>463</v>
      </c>
      <c r="B4" s="5030" t="s">
        <v>0</v>
      </c>
      <c r="C4" s="26"/>
      <c r="D4" s="5034" t="s">
        <v>17</v>
      </c>
      <c r="E4" s="5037" t="s">
        <v>18</v>
      </c>
      <c r="F4" s="5037"/>
      <c r="G4" s="5037"/>
      <c r="H4" s="5037"/>
      <c r="I4" s="5037"/>
      <c r="J4" s="5037"/>
      <c r="K4" s="5037"/>
      <c r="L4" s="5038"/>
      <c r="M4" s="5006" t="s">
        <v>645</v>
      </c>
      <c r="N4" s="5006"/>
      <c r="O4" s="5013" t="s">
        <v>22</v>
      </c>
      <c r="P4" s="5005"/>
      <c r="Q4" s="5006" t="s">
        <v>97</v>
      </c>
      <c r="R4" s="5006"/>
      <c r="S4" s="5006" t="s">
        <v>32</v>
      </c>
      <c r="T4" s="5006"/>
      <c r="U4" s="5006" t="s">
        <v>92</v>
      </c>
      <c r="V4" s="5006"/>
      <c r="W4" s="5006" t="s">
        <v>93</v>
      </c>
      <c r="X4" s="5007"/>
      <c r="Y4" s="5005" t="s">
        <v>646</v>
      </c>
      <c r="Z4" s="5006"/>
      <c r="AA4" s="5126" t="s">
        <v>93</v>
      </c>
      <c r="AB4" s="5127"/>
      <c r="AC4" s="5004" t="s">
        <v>185</v>
      </c>
      <c r="AD4" s="5005"/>
      <c r="AE4" s="5126" t="s">
        <v>93</v>
      </c>
      <c r="AF4" s="5127"/>
      <c r="AG4" s="5004" t="s">
        <v>21</v>
      </c>
      <c r="AH4" s="5005"/>
      <c r="AI4" s="5004" t="s">
        <v>20</v>
      </c>
      <c r="AJ4" s="5124"/>
    </row>
    <row r="5" spans="1:37" hidden="1">
      <c r="A5" s="5027"/>
      <c r="B5" s="5031"/>
      <c r="C5" s="311"/>
      <c r="D5" s="5035"/>
      <c r="E5" s="5039"/>
      <c r="F5" s="5039"/>
      <c r="G5" s="5039"/>
      <c r="H5" s="5039"/>
      <c r="I5" s="5039"/>
      <c r="J5" s="5039"/>
      <c r="K5" s="5039"/>
      <c r="L5" s="5040"/>
      <c r="M5" s="5337" t="s">
        <v>647</v>
      </c>
      <c r="N5" s="5166"/>
      <c r="O5" s="5002" t="s">
        <v>135</v>
      </c>
      <c r="P5" s="5000"/>
      <c r="Q5" s="4998" t="s">
        <v>648</v>
      </c>
      <c r="R5" s="4998"/>
      <c r="S5" s="4998" t="s">
        <v>25</v>
      </c>
      <c r="T5" s="4998"/>
      <c r="U5" s="4998" t="s">
        <v>649</v>
      </c>
      <c r="V5" s="4998"/>
      <c r="W5" s="4998" t="s">
        <v>100</v>
      </c>
      <c r="X5" s="4999"/>
      <c r="Y5" s="5000" t="s">
        <v>650</v>
      </c>
      <c r="Z5" s="4998"/>
      <c r="AA5" s="5344" t="s">
        <v>716</v>
      </c>
      <c r="AB5" s="5345"/>
      <c r="AC5" s="5001" t="s">
        <v>178</v>
      </c>
      <c r="AD5" s="5000"/>
      <c r="AE5" s="5344" t="s">
        <v>717</v>
      </c>
      <c r="AF5" s="5345"/>
      <c r="AG5" s="5346" t="s">
        <v>5</v>
      </c>
      <c r="AH5" s="5347"/>
      <c r="AI5" s="5346" t="s">
        <v>173</v>
      </c>
      <c r="AJ5" s="5348"/>
    </row>
    <row r="6" spans="1:37" hidden="1">
      <c r="A6" s="5028"/>
      <c r="B6" s="5330"/>
      <c r="C6" s="311" t="s">
        <v>94</v>
      </c>
      <c r="D6" s="5035" t="s">
        <v>35</v>
      </c>
      <c r="E6" s="5169" t="s">
        <v>651</v>
      </c>
      <c r="F6" s="5169"/>
      <c r="G6" s="5169"/>
      <c r="H6" s="5170"/>
      <c r="I6" s="5168" t="s">
        <v>19</v>
      </c>
      <c r="J6" s="5169"/>
      <c r="K6" s="5169"/>
      <c r="L6" s="5331"/>
      <c r="M6" s="122" t="s">
        <v>470</v>
      </c>
      <c r="N6" s="28" t="s">
        <v>1</v>
      </c>
      <c r="O6" s="28" t="s">
        <v>470</v>
      </c>
      <c r="P6" s="29" t="s">
        <v>1</v>
      </c>
      <c r="Q6" s="29" t="s">
        <v>470</v>
      </c>
      <c r="R6" s="29" t="s">
        <v>1</v>
      </c>
      <c r="S6" s="29" t="s">
        <v>470</v>
      </c>
      <c r="T6" s="29" t="s">
        <v>1</v>
      </c>
      <c r="U6" s="29" t="s">
        <v>470</v>
      </c>
      <c r="V6" s="29" t="s">
        <v>1</v>
      </c>
      <c r="W6" s="29" t="s">
        <v>470</v>
      </c>
      <c r="X6" s="30" t="s">
        <v>1</v>
      </c>
      <c r="Y6" s="28" t="s">
        <v>470</v>
      </c>
      <c r="Z6" s="29" t="s">
        <v>1</v>
      </c>
      <c r="AA6" s="29" t="s">
        <v>470</v>
      </c>
      <c r="AB6" s="29" t="s">
        <v>1</v>
      </c>
      <c r="AC6" s="29" t="s">
        <v>3</v>
      </c>
      <c r="AD6" s="29" t="s">
        <v>1</v>
      </c>
      <c r="AE6" s="29" t="s">
        <v>470</v>
      </c>
      <c r="AF6" s="29" t="s">
        <v>1</v>
      </c>
      <c r="AG6" s="28" t="s">
        <v>470</v>
      </c>
      <c r="AH6" s="31" t="s">
        <v>1</v>
      </c>
      <c r="AI6" s="31" t="s">
        <v>470</v>
      </c>
      <c r="AJ6" s="30" t="s">
        <v>1</v>
      </c>
    </row>
    <row r="7" spans="1:37" hidden="1">
      <c r="A7" s="5028"/>
      <c r="B7" s="5330"/>
      <c r="C7" s="311"/>
      <c r="D7" s="5035"/>
      <c r="E7" s="5016"/>
      <c r="F7" s="5016"/>
      <c r="G7" s="5016"/>
      <c r="H7" s="5017"/>
      <c r="I7" s="5022"/>
      <c r="J7" s="5016"/>
      <c r="K7" s="5016"/>
      <c r="L7" s="5023"/>
      <c r="M7" s="125" t="s">
        <v>81</v>
      </c>
      <c r="N7" s="125" t="s">
        <v>59</v>
      </c>
      <c r="O7" s="125" t="s">
        <v>221</v>
      </c>
      <c r="P7" s="33" t="s">
        <v>61</v>
      </c>
      <c r="Q7" s="33" t="s">
        <v>164</v>
      </c>
      <c r="R7" s="33" t="s">
        <v>209</v>
      </c>
      <c r="S7" s="33" t="s">
        <v>16</v>
      </c>
      <c r="T7" s="33" t="s">
        <v>60</v>
      </c>
      <c r="U7" s="33" t="s">
        <v>84</v>
      </c>
      <c r="V7" s="33" t="s">
        <v>134</v>
      </c>
      <c r="W7" s="33" t="s">
        <v>164</v>
      </c>
      <c r="X7" s="34" t="s">
        <v>59</v>
      </c>
      <c r="Y7" s="32" t="s">
        <v>221</v>
      </c>
      <c r="Z7" s="33" t="s">
        <v>221</v>
      </c>
      <c r="AA7" s="33" t="s">
        <v>164</v>
      </c>
      <c r="AB7" s="33" t="s">
        <v>84</v>
      </c>
      <c r="AC7" s="33" t="s">
        <v>79</v>
      </c>
      <c r="AD7" s="33" t="s">
        <v>217</v>
      </c>
      <c r="AE7" s="33" t="s">
        <v>59</v>
      </c>
      <c r="AF7" s="33" t="s">
        <v>61</v>
      </c>
      <c r="AG7" s="33" t="s">
        <v>217</v>
      </c>
      <c r="AH7" s="33" t="s">
        <v>221</v>
      </c>
      <c r="AI7" s="33" t="s">
        <v>81</v>
      </c>
      <c r="AJ7" s="126" t="s">
        <v>59</v>
      </c>
    </row>
    <row r="8" spans="1:37" ht="17.25" hidden="1" thickBot="1">
      <c r="A8" s="5029"/>
      <c r="B8" s="5033"/>
      <c r="C8" s="35"/>
      <c r="D8" s="5036"/>
      <c r="E8" s="5018"/>
      <c r="F8" s="5018"/>
      <c r="G8" s="5018"/>
      <c r="H8" s="5019"/>
      <c r="I8" s="5024"/>
      <c r="J8" s="5018"/>
      <c r="K8" s="5018"/>
      <c r="L8" s="5025"/>
      <c r="M8" s="124" t="s">
        <v>7</v>
      </c>
      <c r="N8" s="312" t="s">
        <v>7</v>
      </c>
      <c r="O8" s="127" t="s">
        <v>9</v>
      </c>
      <c r="P8" s="128" t="s">
        <v>10</v>
      </c>
      <c r="Q8" s="128" t="s">
        <v>14</v>
      </c>
      <c r="R8" s="128" t="s">
        <v>14</v>
      </c>
      <c r="S8" s="128" t="s">
        <v>7</v>
      </c>
      <c r="T8" s="128" t="s">
        <v>8</v>
      </c>
      <c r="U8" s="128" t="s">
        <v>14</v>
      </c>
      <c r="V8" s="128" t="s">
        <v>11</v>
      </c>
      <c r="W8" s="128" t="s">
        <v>12</v>
      </c>
      <c r="X8" s="129" t="s">
        <v>12</v>
      </c>
      <c r="Y8" s="127" t="s">
        <v>11</v>
      </c>
      <c r="Z8" s="128" t="s">
        <v>7</v>
      </c>
      <c r="AA8" s="128" t="s">
        <v>8</v>
      </c>
      <c r="AB8" s="128" t="s">
        <v>8</v>
      </c>
      <c r="AC8" s="128" t="s">
        <v>10</v>
      </c>
      <c r="AD8" s="128" t="s">
        <v>14</v>
      </c>
      <c r="AE8" s="128" t="s">
        <v>14</v>
      </c>
      <c r="AF8" s="128" t="s">
        <v>11</v>
      </c>
      <c r="AG8" s="128" t="s">
        <v>10</v>
      </c>
      <c r="AH8" s="130" t="s">
        <v>10</v>
      </c>
      <c r="AI8" s="131" t="s">
        <v>7</v>
      </c>
      <c r="AJ8" s="129" t="s">
        <v>7</v>
      </c>
    </row>
    <row r="9" spans="1:37" ht="17.25" hidden="1" thickBot="1">
      <c r="A9" s="132">
        <v>8</v>
      </c>
      <c r="B9" s="41" t="s">
        <v>652</v>
      </c>
      <c r="C9" s="42" t="s">
        <v>96</v>
      </c>
      <c r="D9" s="43" t="s">
        <v>653</v>
      </c>
      <c r="E9" s="44">
        <v>12</v>
      </c>
      <c r="F9" s="306" t="s">
        <v>47</v>
      </c>
      <c r="G9" s="45">
        <v>12</v>
      </c>
      <c r="H9" s="307" t="s">
        <v>48</v>
      </c>
      <c r="I9" s="45" t="s">
        <v>47</v>
      </c>
      <c r="J9" s="45">
        <v>81</v>
      </c>
      <c r="K9" s="45" t="s">
        <v>48</v>
      </c>
      <c r="L9" s="133">
        <v>81</v>
      </c>
      <c r="M9" s="60">
        <v>42790</v>
      </c>
      <c r="N9" s="61">
        <v>42790</v>
      </c>
      <c r="O9" s="61">
        <v>42792</v>
      </c>
      <c r="P9" s="61">
        <v>42793</v>
      </c>
      <c r="Q9" s="61">
        <v>42794</v>
      </c>
      <c r="R9" s="61">
        <v>42794</v>
      </c>
      <c r="S9" s="61">
        <v>42797</v>
      </c>
      <c r="T9" s="61">
        <v>42798</v>
      </c>
      <c r="U9" s="61">
        <v>42801</v>
      </c>
      <c r="V9" s="61">
        <v>42802</v>
      </c>
      <c r="W9" s="61">
        <v>42803</v>
      </c>
      <c r="X9" s="61">
        <v>42803</v>
      </c>
      <c r="Y9" s="134">
        <v>42809</v>
      </c>
      <c r="Z9" s="134">
        <v>42811</v>
      </c>
      <c r="AA9" s="61">
        <v>42819</v>
      </c>
      <c r="AB9" s="61">
        <v>42819</v>
      </c>
      <c r="AC9" s="134">
        <v>42821</v>
      </c>
      <c r="AD9" s="134">
        <v>42822</v>
      </c>
      <c r="AE9" s="61">
        <v>42822</v>
      </c>
      <c r="AF9" s="61">
        <v>42823</v>
      </c>
      <c r="AG9" s="61">
        <v>42828</v>
      </c>
      <c r="AH9" s="61">
        <v>42828</v>
      </c>
      <c r="AI9" s="315">
        <v>42832</v>
      </c>
      <c r="AJ9" s="316">
        <v>42832</v>
      </c>
      <c r="AK9" s="50" t="s">
        <v>718</v>
      </c>
    </row>
    <row r="10" spans="1:37" hidden="1">
      <c r="A10" s="5026" t="s">
        <v>463</v>
      </c>
      <c r="B10" s="5030" t="s">
        <v>0</v>
      </c>
      <c r="C10" s="26"/>
      <c r="D10" s="5034" t="s">
        <v>17</v>
      </c>
      <c r="E10" s="5037" t="s">
        <v>18</v>
      </c>
      <c r="F10" s="5037"/>
      <c r="G10" s="5037"/>
      <c r="H10" s="5037"/>
      <c r="I10" s="5037"/>
      <c r="J10" s="5037"/>
      <c r="K10" s="5037"/>
      <c r="L10" s="5038"/>
      <c r="M10" s="5006" t="s">
        <v>645</v>
      </c>
      <c r="N10" s="5006"/>
      <c r="O10" s="5013" t="s">
        <v>22</v>
      </c>
      <c r="P10" s="5005"/>
      <c r="Q10" s="5006" t="s">
        <v>97</v>
      </c>
      <c r="R10" s="5006"/>
      <c r="S10" s="5006" t="s">
        <v>32</v>
      </c>
      <c r="T10" s="5006"/>
      <c r="U10" s="5006" t="s">
        <v>92</v>
      </c>
      <c r="V10" s="5006"/>
      <c r="W10" s="5006" t="s">
        <v>93</v>
      </c>
      <c r="X10" s="5007"/>
      <c r="Y10" s="5005" t="s">
        <v>646</v>
      </c>
      <c r="Z10" s="5006"/>
      <c r="AA10" s="5004" t="s">
        <v>185</v>
      </c>
      <c r="AB10" s="5005"/>
      <c r="AC10" s="5006" t="s">
        <v>93</v>
      </c>
      <c r="AD10" s="5004"/>
      <c r="AE10" s="5006" t="s">
        <v>21</v>
      </c>
      <c r="AF10" s="5004"/>
      <c r="AG10" s="5006" t="s">
        <v>20</v>
      </c>
      <c r="AH10" s="5007"/>
    </row>
    <row r="11" spans="1:37" hidden="1">
      <c r="A11" s="5027"/>
      <c r="B11" s="5031"/>
      <c r="C11" s="311"/>
      <c r="D11" s="5035"/>
      <c r="E11" s="5039"/>
      <c r="F11" s="5039"/>
      <c r="G11" s="5039"/>
      <c r="H11" s="5039"/>
      <c r="I11" s="5039"/>
      <c r="J11" s="5039"/>
      <c r="K11" s="5039"/>
      <c r="L11" s="5040"/>
      <c r="M11" s="5337" t="s">
        <v>647</v>
      </c>
      <c r="N11" s="5166"/>
      <c r="O11" s="5002" t="s">
        <v>135</v>
      </c>
      <c r="P11" s="5000"/>
      <c r="Q11" s="4998" t="s">
        <v>648</v>
      </c>
      <c r="R11" s="4998"/>
      <c r="S11" s="4998" t="s">
        <v>25</v>
      </c>
      <c r="T11" s="4998"/>
      <c r="U11" s="4998" t="s">
        <v>649</v>
      </c>
      <c r="V11" s="4998"/>
      <c r="W11" s="4998" t="s">
        <v>100</v>
      </c>
      <c r="X11" s="4999"/>
      <c r="Y11" s="5000" t="s">
        <v>650</v>
      </c>
      <c r="Z11" s="4998"/>
      <c r="AA11" s="5001" t="s">
        <v>178</v>
      </c>
      <c r="AB11" s="5000"/>
      <c r="AC11" s="4998" t="s">
        <v>420</v>
      </c>
      <c r="AD11" s="5001"/>
      <c r="AE11" s="5001" t="s">
        <v>5</v>
      </c>
      <c r="AF11" s="5002"/>
      <c r="AG11" s="5001" t="s">
        <v>173</v>
      </c>
      <c r="AH11" s="5003"/>
    </row>
    <row r="12" spans="1:37" hidden="1">
      <c r="A12" s="5028"/>
      <c r="B12" s="5330"/>
      <c r="C12" s="311" t="s">
        <v>94</v>
      </c>
      <c r="D12" s="5035" t="s">
        <v>35</v>
      </c>
      <c r="E12" s="5169" t="s">
        <v>651</v>
      </c>
      <c r="F12" s="5169"/>
      <c r="G12" s="5169"/>
      <c r="H12" s="5170"/>
      <c r="I12" s="5168" t="s">
        <v>19</v>
      </c>
      <c r="J12" s="5169"/>
      <c r="K12" s="5169"/>
      <c r="L12" s="5331"/>
      <c r="M12" s="122" t="s">
        <v>470</v>
      </c>
      <c r="N12" s="28" t="s">
        <v>1</v>
      </c>
      <c r="O12" s="28" t="s">
        <v>470</v>
      </c>
      <c r="P12" s="29" t="s">
        <v>1</v>
      </c>
      <c r="Q12" s="29" t="s">
        <v>470</v>
      </c>
      <c r="R12" s="29" t="s">
        <v>1</v>
      </c>
      <c r="S12" s="29" t="s">
        <v>470</v>
      </c>
      <c r="T12" s="29" t="s">
        <v>1</v>
      </c>
      <c r="U12" s="29" t="s">
        <v>470</v>
      </c>
      <c r="V12" s="29" t="s">
        <v>1</v>
      </c>
      <c r="W12" s="29" t="s">
        <v>470</v>
      </c>
      <c r="X12" s="30" t="s">
        <v>1</v>
      </c>
      <c r="Y12" s="28" t="s">
        <v>470</v>
      </c>
      <c r="Z12" s="29" t="s">
        <v>1</v>
      </c>
      <c r="AA12" s="29" t="s">
        <v>3</v>
      </c>
      <c r="AB12" s="29" t="s">
        <v>1</v>
      </c>
      <c r="AC12" s="29" t="s">
        <v>470</v>
      </c>
      <c r="AD12" s="29" t="s">
        <v>1</v>
      </c>
      <c r="AE12" s="28" t="s">
        <v>470</v>
      </c>
      <c r="AF12" s="31" t="s">
        <v>1</v>
      </c>
      <c r="AG12" s="31" t="s">
        <v>470</v>
      </c>
      <c r="AH12" s="30" t="s">
        <v>1</v>
      </c>
    </row>
    <row r="13" spans="1:37" ht="17.25" hidden="1" thickBot="1">
      <c r="A13" s="5028"/>
      <c r="B13" s="5330"/>
      <c r="C13" s="311"/>
      <c r="D13" s="5035"/>
      <c r="E13" s="5016"/>
      <c r="F13" s="5016"/>
      <c r="G13" s="5016"/>
      <c r="H13" s="5017"/>
      <c r="I13" s="5022"/>
      <c r="J13" s="5016"/>
      <c r="K13" s="5016"/>
      <c r="L13" s="5023"/>
      <c r="M13" s="317" t="s">
        <v>81</v>
      </c>
      <c r="N13" s="317" t="s">
        <v>59</v>
      </c>
      <c r="O13" s="317" t="s">
        <v>221</v>
      </c>
      <c r="P13" s="318" t="s">
        <v>61</v>
      </c>
      <c r="Q13" s="318" t="s">
        <v>164</v>
      </c>
      <c r="R13" s="318" t="s">
        <v>209</v>
      </c>
      <c r="S13" s="318" t="s">
        <v>16</v>
      </c>
      <c r="T13" s="318" t="s">
        <v>60</v>
      </c>
      <c r="U13" s="318" t="s">
        <v>84</v>
      </c>
      <c r="V13" s="318" t="s">
        <v>134</v>
      </c>
      <c r="W13" s="318" t="s">
        <v>164</v>
      </c>
      <c r="X13" s="319" t="s">
        <v>59</v>
      </c>
      <c r="Y13" s="320" t="s">
        <v>221</v>
      </c>
      <c r="Z13" s="318" t="s">
        <v>221</v>
      </c>
      <c r="AA13" s="318" t="s">
        <v>79</v>
      </c>
      <c r="AB13" s="318" t="s">
        <v>217</v>
      </c>
      <c r="AC13" s="318" t="s">
        <v>59</v>
      </c>
      <c r="AD13" s="318" t="s">
        <v>61</v>
      </c>
      <c r="AE13" s="318" t="s">
        <v>217</v>
      </c>
      <c r="AF13" s="318" t="s">
        <v>221</v>
      </c>
      <c r="AG13" s="318" t="s">
        <v>81</v>
      </c>
      <c r="AH13" s="321" t="s">
        <v>59</v>
      </c>
    </row>
    <row r="14" spans="1:37" ht="17.25" hidden="1" thickBot="1">
      <c r="A14" s="5029"/>
      <c r="B14" s="5033"/>
      <c r="C14" s="35"/>
      <c r="D14" s="5036"/>
      <c r="E14" s="5018"/>
      <c r="F14" s="5018"/>
      <c r="G14" s="5018"/>
      <c r="H14" s="5019"/>
      <c r="I14" s="5024"/>
      <c r="J14" s="5018"/>
      <c r="K14" s="5018"/>
      <c r="L14" s="5025"/>
      <c r="M14" s="322" t="s">
        <v>7</v>
      </c>
      <c r="N14" s="323" t="s">
        <v>7</v>
      </c>
      <c r="O14" s="324" t="s">
        <v>9</v>
      </c>
      <c r="P14" s="325" t="s">
        <v>10</v>
      </c>
      <c r="Q14" s="325" t="s">
        <v>14</v>
      </c>
      <c r="R14" s="325" t="s">
        <v>14</v>
      </c>
      <c r="S14" s="325" t="s">
        <v>7</v>
      </c>
      <c r="T14" s="325" t="s">
        <v>8</v>
      </c>
      <c r="U14" s="325" t="s">
        <v>14</v>
      </c>
      <c r="V14" s="325" t="s">
        <v>11</v>
      </c>
      <c r="W14" s="325" t="s">
        <v>12</v>
      </c>
      <c r="X14" s="326" t="s">
        <v>12</v>
      </c>
      <c r="Y14" s="324" t="s">
        <v>11</v>
      </c>
      <c r="Z14" s="325" t="s">
        <v>7</v>
      </c>
      <c r="AA14" s="325" t="s">
        <v>10</v>
      </c>
      <c r="AB14" s="325" t="s">
        <v>14</v>
      </c>
      <c r="AC14" s="325" t="s">
        <v>14</v>
      </c>
      <c r="AD14" s="325" t="s">
        <v>11</v>
      </c>
      <c r="AE14" s="325" t="s">
        <v>10</v>
      </c>
      <c r="AF14" s="327" t="s">
        <v>10</v>
      </c>
      <c r="AG14" s="328" t="s">
        <v>7</v>
      </c>
      <c r="AH14" s="326" t="s">
        <v>7</v>
      </c>
    </row>
    <row r="15" spans="1:37" ht="17.25" hidden="1" thickBot="1">
      <c r="A15" s="135">
        <v>9</v>
      </c>
      <c r="B15" s="305" t="s">
        <v>595</v>
      </c>
      <c r="C15" s="51" t="s">
        <v>56</v>
      </c>
      <c r="D15" s="329" t="s">
        <v>596</v>
      </c>
      <c r="E15" s="54">
        <v>3</v>
      </c>
      <c r="F15" s="53" t="s">
        <v>47</v>
      </c>
      <c r="G15" s="54">
        <v>3</v>
      </c>
      <c r="H15" s="53" t="s">
        <v>48</v>
      </c>
      <c r="I15" s="123" t="s">
        <v>599</v>
      </c>
      <c r="J15" s="53" t="s">
        <v>47</v>
      </c>
      <c r="K15" s="33" t="s">
        <v>599</v>
      </c>
      <c r="L15" s="136" t="s">
        <v>48</v>
      </c>
      <c r="M15" s="137">
        <v>42797</v>
      </c>
      <c r="N15" s="48">
        <v>42797</v>
      </c>
      <c r="O15" s="48">
        <v>42799</v>
      </c>
      <c r="P15" s="48">
        <v>42800</v>
      </c>
      <c r="Q15" s="48">
        <v>42801</v>
      </c>
      <c r="R15" s="48">
        <v>42801</v>
      </c>
      <c r="S15" s="48">
        <v>42804</v>
      </c>
      <c r="T15" s="48">
        <v>42805</v>
      </c>
      <c r="U15" s="48">
        <v>42808</v>
      </c>
      <c r="V15" s="48">
        <v>42809</v>
      </c>
      <c r="W15" s="48">
        <v>42810</v>
      </c>
      <c r="X15" s="62">
        <v>42810</v>
      </c>
      <c r="Y15" s="47">
        <v>42816</v>
      </c>
      <c r="Z15" s="48">
        <v>42818</v>
      </c>
      <c r="AA15" s="48">
        <v>42828</v>
      </c>
      <c r="AB15" s="48">
        <v>42829</v>
      </c>
      <c r="AC15" s="48">
        <v>42829</v>
      </c>
      <c r="AD15" s="48">
        <v>42830</v>
      </c>
      <c r="AE15" s="48">
        <v>42835</v>
      </c>
      <c r="AF15" s="48">
        <v>42835</v>
      </c>
      <c r="AG15" s="330" t="s">
        <v>135</v>
      </c>
      <c r="AH15" s="331">
        <v>42837</v>
      </c>
      <c r="AI15" s="330" t="s">
        <v>719</v>
      </c>
      <c r="AJ15" s="330" t="s">
        <v>280</v>
      </c>
      <c r="AK15" s="330">
        <v>42839</v>
      </c>
    </row>
    <row r="16" spans="1:37" hidden="1">
      <c r="A16" s="5026" t="s">
        <v>463</v>
      </c>
      <c r="B16" s="5030" t="s">
        <v>0</v>
      </c>
      <c r="C16" s="26"/>
      <c r="D16" s="5034" t="s">
        <v>17</v>
      </c>
      <c r="E16" s="5037" t="s">
        <v>18</v>
      </c>
      <c r="F16" s="5037"/>
      <c r="G16" s="5037"/>
      <c r="H16" s="5037"/>
      <c r="I16" s="5037"/>
      <c r="J16" s="5037"/>
      <c r="K16" s="5037"/>
      <c r="L16" s="5038"/>
      <c r="M16" s="5006" t="s">
        <v>645</v>
      </c>
      <c r="N16" s="5006"/>
      <c r="O16" s="5013" t="s">
        <v>22</v>
      </c>
      <c r="P16" s="5005"/>
      <c r="Q16" s="5006" t="s">
        <v>97</v>
      </c>
      <c r="R16" s="5006"/>
      <c r="S16" s="5006" t="s">
        <v>32</v>
      </c>
      <c r="T16" s="5006"/>
      <c r="U16" s="5006" t="s">
        <v>92</v>
      </c>
      <c r="V16" s="5006"/>
      <c r="W16" s="5006" t="s">
        <v>93</v>
      </c>
      <c r="X16" s="5007"/>
      <c r="Y16" s="5005" t="s">
        <v>646</v>
      </c>
      <c r="Z16" s="5006"/>
      <c r="AA16" s="5126" t="s">
        <v>93</v>
      </c>
      <c r="AB16" s="5127"/>
      <c r="AC16" s="5004" t="s">
        <v>185</v>
      </c>
      <c r="AD16" s="5005"/>
      <c r="AE16" s="5126" t="s">
        <v>93</v>
      </c>
      <c r="AF16" s="5127"/>
      <c r="AG16" s="5004" t="s">
        <v>21</v>
      </c>
      <c r="AH16" s="5005"/>
      <c r="AI16" s="5004" t="s">
        <v>20</v>
      </c>
      <c r="AJ16" s="5124"/>
    </row>
    <row r="17" spans="1:37" hidden="1">
      <c r="A17" s="5027"/>
      <c r="B17" s="5031"/>
      <c r="C17" s="311"/>
      <c r="D17" s="5035"/>
      <c r="E17" s="5039"/>
      <c r="F17" s="5039"/>
      <c r="G17" s="5039"/>
      <c r="H17" s="5039"/>
      <c r="I17" s="5039"/>
      <c r="J17" s="5039"/>
      <c r="K17" s="5039"/>
      <c r="L17" s="5040"/>
      <c r="M17" s="5337" t="s">
        <v>647</v>
      </c>
      <c r="N17" s="5166"/>
      <c r="O17" s="5002" t="s">
        <v>135</v>
      </c>
      <c r="P17" s="5000"/>
      <c r="Q17" s="4998" t="s">
        <v>648</v>
      </c>
      <c r="R17" s="4998"/>
      <c r="S17" s="4998" t="s">
        <v>25</v>
      </c>
      <c r="T17" s="4998"/>
      <c r="U17" s="4998" t="s">
        <v>649</v>
      </c>
      <c r="V17" s="4998"/>
      <c r="W17" s="4998" t="s">
        <v>100</v>
      </c>
      <c r="X17" s="4999"/>
      <c r="Y17" s="5000" t="s">
        <v>650</v>
      </c>
      <c r="Z17" s="4998"/>
      <c r="AA17" s="5344" t="s">
        <v>716</v>
      </c>
      <c r="AB17" s="5345"/>
      <c r="AC17" s="5001" t="s">
        <v>178</v>
      </c>
      <c r="AD17" s="5000"/>
      <c r="AE17" s="5344" t="s">
        <v>717</v>
      </c>
      <c r="AF17" s="5345"/>
      <c r="AG17" s="5346" t="s">
        <v>5</v>
      </c>
      <c r="AH17" s="5347"/>
      <c r="AI17" s="5346" t="s">
        <v>173</v>
      </c>
      <c r="AJ17" s="5348"/>
    </row>
    <row r="18" spans="1:37" hidden="1">
      <c r="A18" s="5028"/>
      <c r="B18" s="5330"/>
      <c r="C18" s="311" t="s">
        <v>94</v>
      </c>
      <c r="D18" s="5035" t="s">
        <v>35</v>
      </c>
      <c r="E18" s="5169" t="s">
        <v>651</v>
      </c>
      <c r="F18" s="5169"/>
      <c r="G18" s="5169"/>
      <c r="H18" s="5170"/>
      <c r="I18" s="5168" t="s">
        <v>19</v>
      </c>
      <c r="J18" s="5169"/>
      <c r="K18" s="5169"/>
      <c r="L18" s="5331"/>
      <c r="M18" s="122" t="s">
        <v>470</v>
      </c>
      <c r="N18" s="28" t="s">
        <v>1</v>
      </c>
      <c r="O18" s="28" t="s">
        <v>470</v>
      </c>
      <c r="P18" s="29" t="s">
        <v>1</v>
      </c>
      <c r="Q18" s="29" t="s">
        <v>470</v>
      </c>
      <c r="R18" s="29" t="s">
        <v>1</v>
      </c>
      <c r="S18" s="29" t="s">
        <v>470</v>
      </c>
      <c r="T18" s="29" t="s">
        <v>1</v>
      </c>
      <c r="U18" s="29" t="s">
        <v>470</v>
      </c>
      <c r="V18" s="29" t="s">
        <v>1</v>
      </c>
      <c r="W18" s="29" t="s">
        <v>470</v>
      </c>
      <c r="X18" s="30" t="s">
        <v>1</v>
      </c>
      <c r="Y18" s="28" t="s">
        <v>470</v>
      </c>
      <c r="Z18" s="29" t="s">
        <v>1</v>
      </c>
      <c r="AA18" s="29" t="s">
        <v>470</v>
      </c>
      <c r="AB18" s="29" t="s">
        <v>1</v>
      </c>
      <c r="AC18" s="29" t="s">
        <v>3</v>
      </c>
      <c r="AD18" s="29" t="s">
        <v>1</v>
      </c>
      <c r="AE18" s="29" t="s">
        <v>470</v>
      </c>
      <c r="AF18" s="29" t="s">
        <v>1</v>
      </c>
      <c r="AG18" s="28" t="s">
        <v>470</v>
      </c>
      <c r="AH18" s="31" t="s">
        <v>1</v>
      </c>
      <c r="AI18" s="31" t="s">
        <v>470</v>
      </c>
      <c r="AJ18" s="30" t="s">
        <v>1</v>
      </c>
    </row>
    <row r="19" spans="1:37" hidden="1">
      <c r="A19" s="5028"/>
      <c r="B19" s="5330"/>
      <c r="C19" s="311"/>
      <c r="D19" s="5035"/>
      <c r="E19" s="5016"/>
      <c r="F19" s="5016"/>
      <c r="G19" s="5016"/>
      <c r="H19" s="5017"/>
      <c r="I19" s="5022"/>
      <c r="J19" s="5016"/>
      <c r="K19" s="5016"/>
      <c r="L19" s="5023"/>
      <c r="M19" s="125" t="s">
        <v>81</v>
      </c>
      <c r="N19" s="125" t="s">
        <v>59</v>
      </c>
      <c r="O19" s="125" t="s">
        <v>221</v>
      </c>
      <c r="P19" s="33" t="s">
        <v>61</v>
      </c>
      <c r="Q19" s="33" t="s">
        <v>164</v>
      </c>
      <c r="R19" s="33" t="s">
        <v>209</v>
      </c>
      <c r="S19" s="33" t="s">
        <v>16</v>
      </c>
      <c r="T19" s="33" t="s">
        <v>60</v>
      </c>
      <c r="U19" s="33" t="s">
        <v>84</v>
      </c>
      <c r="V19" s="33" t="s">
        <v>134</v>
      </c>
      <c r="W19" s="33" t="s">
        <v>164</v>
      </c>
      <c r="X19" s="34" t="s">
        <v>59</v>
      </c>
      <c r="Y19" s="32" t="s">
        <v>221</v>
      </c>
      <c r="Z19" s="33" t="s">
        <v>221</v>
      </c>
      <c r="AA19" s="33" t="s">
        <v>164</v>
      </c>
      <c r="AB19" s="33" t="s">
        <v>84</v>
      </c>
      <c r="AC19" s="33" t="s">
        <v>79</v>
      </c>
      <c r="AD19" s="33" t="s">
        <v>217</v>
      </c>
      <c r="AE19" s="33" t="s">
        <v>59</v>
      </c>
      <c r="AF19" s="33" t="s">
        <v>61</v>
      </c>
      <c r="AG19" s="33" t="s">
        <v>217</v>
      </c>
      <c r="AH19" s="33" t="s">
        <v>221</v>
      </c>
      <c r="AI19" s="33" t="s">
        <v>81</v>
      </c>
      <c r="AJ19" s="126" t="s">
        <v>59</v>
      </c>
    </row>
    <row r="20" spans="1:37" ht="17.25" hidden="1" thickBot="1">
      <c r="A20" s="5029"/>
      <c r="B20" s="5033"/>
      <c r="C20" s="35"/>
      <c r="D20" s="5036"/>
      <c r="E20" s="5018"/>
      <c r="F20" s="5018"/>
      <c r="G20" s="5018"/>
      <c r="H20" s="5019"/>
      <c r="I20" s="5024"/>
      <c r="J20" s="5018"/>
      <c r="K20" s="5018"/>
      <c r="L20" s="5025"/>
      <c r="M20" s="124" t="s">
        <v>7</v>
      </c>
      <c r="N20" s="312" t="s">
        <v>7</v>
      </c>
      <c r="O20" s="127" t="s">
        <v>9</v>
      </c>
      <c r="P20" s="128" t="s">
        <v>10</v>
      </c>
      <c r="Q20" s="128" t="s">
        <v>14</v>
      </c>
      <c r="R20" s="128" t="s">
        <v>14</v>
      </c>
      <c r="S20" s="128" t="s">
        <v>7</v>
      </c>
      <c r="T20" s="128" t="s">
        <v>8</v>
      </c>
      <c r="U20" s="128" t="s">
        <v>14</v>
      </c>
      <c r="V20" s="128" t="s">
        <v>11</v>
      </c>
      <c r="W20" s="128" t="s">
        <v>12</v>
      </c>
      <c r="X20" s="129" t="s">
        <v>12</v>
      </c>
      <c r="Y20" s="127" t="s">
        <v>11</v>
      </c>
      <c r="Z20" s="128" t="s">
        <v>7</v>
      </c>
      <c r="AA20" s="128" t="s">
        <v>8</v>
      </c>
      <c r="AB20" s="128" t="s">
        <v>8</v>
      </c>
      <c r="AC20" s="128" t="s">
        <v>10</v>
      </c>
      <c r="AD20" s="128" t="s">
        <v>14</v>
      </c>
      <c r="AE20" s="128" t="s">
        <v>14</v>
      </c>
      <c r="AF20" s="128" t="s">
        <v>11</v>
      </c>
      <c r="AG20" s="128" t="s">
        <v>10</v>
      </c>
      <c r="AH20" s="130" t="s">
        <v>10</v>
      </c>
      <c r="AI20" s="31" t="s">
        <v>7</v>
      </c>
      <c r="AJ20" s="30" t="s">
        <v>7</v>
      </c>
    </row>
    <row r="21" spans="1:37" ht="17.25" hidden="1" thickBot="1">
      <c r="A21" s="138">
        <v>10</v>
      </c>
      <c r="B21" s="305" t="s">
        <v>654</v>
      </c>
      <c r="C21" s="51" t="s">
        <v>96</v>
      </c>
      <c r="D21" s="310" t="s">
        <v>655</v>
      </c>
      <c r="E21" s="52">
        <v>123</v>
      </c>
      <c r="F21" s="53" t="s">
        <v>47</v>
      </c>
      <c r="G21" s="54">
        <v>123</v>
      </c>
      <c r="H21" s="53" t="s">
        <v>48</v>
      </c>
      <c r="I21" s="54" t="s">
        <v>47</v>
      </c>
      <c r="J21" s="54">
        <v>138</v>
      </c>
      <c r="K21" s="54" t="s">
        <v>48</v>
      </c>
      <c r="L21" s="139">
        <v>138</v>
      </c>
      <c r="M21" s="137">
        <v>42804</v>
      </c>
      <c r="N21" s="48">
        <v>42804</v>
      </c>
      <c r="O21" s="48">
        <v>42806</v>
      </c>
      <c r="P21" s="48">
        <v>42807</v>
      </c>
      <c r="Q21" s="48">
        <v>42808</v>
      </c>
      <c r="R21" s="48">
        <v>42808</v>
      </c>
      <c r="S21" s="48">
        <v>42811</v>
      </c>
      <c r="T21" s="48">
        <v>42812</v>
      </c>
      <c r="U21" s="48">
        <v>42815</v>
      </c>
      <c r="V21" s="48">
        <v>42816</v>
      </c>
      <c r="W21" s="48">
        <v>42817</v>
      </c>
      <c r="X21" s="62">
        <v>42817</v>
      </c>
      <c r="Y21" s="47">
        <v>42823</v>
      </c>
      <c r="Z21" s="48">
        <v>42825</v>
      </c>
      <c r="AA21" s="48">
        <v>42833</v>
      </c>
      <c r="AB21" s="48">
        <v>42833</v>
      </c>
      <c r="AC21" s="48">
        <v>42835</v>
      </c>
      <c r="AD21" s="48">
        <v>42836</v>
      </c>
      <c r="AE21" s="48">
        <v>42836</v>
      </c>
      <c r="AF21" s="48">
        <v>42837</v>
      </c>
      <c r="AG21" s="48">
        <v>42842</v>
      </c>
      <c r="AH21" s="49">
        <v>42842</v>
      </c>
      <c r="AI21" s="332">
        <v>42846</v>
      </c>
      <c r="AJ21" s="333">
        <v>42846</v>
      </c>
      <c r="AK21" s="334" t="s">
        <v>718</v>
      </c>
    </row>
    <row r="22" spans="1:37" hidden="1">
      <c r="A22" s="5026" t="s">
        <v>463</v>
      </c>
      <c r="B22" s="5030" t="s">
        <v>0</v>
      </c>
      <c r="C22" s="26"/>
      <c r="D22" s="5034" t="s">
        <v>17</v>
      </c>
      <c r="E22" s="5037" t="s">
        <v>18</v>
      </c>
      <c r="F22" s="5037"/>
      <c r="G22" s="5037"/>
      <c r="H22" s="5037"/>
      <c r="I22" s="5037"/>
      <c r="J22" s="5037"/>
      <c r="K22" s="5037"/>
      <c r="L22" s="5038"/>
      <c r="M22" s="5006" t="s">
        <v>645</v>
      </c>
      <c r="N22" s="5006"/>
      <c r="O22" s="5013" t="s">
        <v>22</v>
      </c>
      <c r="P22" s="5005"/>
      <c r="Q22" s="5006" t="s">
        <v>97</v>
      </c>
      <c r="R22" s="5006"/>
      <c r="S22" s="5006" t="s">
        <v>32</v>
      </c>
      <c r="T22" s="5006"/>
      <c r="U22" s="5006" t="s">
        <v>92</v>
      </c>
      <c r="V22" s="5006"/>
      <c r="W22" s="5006" t="s">
        <v>93</v>
      </c>
      <c r="X22" s="5007"/>
      <c r="Y22" s="5005" t="s">
        <v>646</v>
      </c>
      <c r="Z22" s="5006"/>
      <c r="AA22" s="5004" t="s">
        <v>185</v>
      </c>
      <c r="AB22" s="5005"/>
      <c r="AC22" s="5006" t="s">
        <v>93</v>
      </c>
      <c r="AD22" s="5004"/>
      <c r="AE22" s="5006" t="s">
        <v>21</v>
      </c>
      <c r="AF22" s="5004"/>
      <c r="AG22" s="5006" t="s">
        <v>20</v>
      </c>
      <c r="AH22" s="5007"/>
    </row>
    <row r="23" spans="1:37" hidden="1">
      <c r="A23" s="5027"/>
      <c r="B23" s="5031"/>
      <c r="C23" s="311"/>
      <c r="D23" s="5035"/>
      <c r="E23" s="5039"/>
      <c r="F23" s="5039"/>
      <c r="G23" s="5039"/>
      <c r="H23" s="5039"/>
      <c r="I23" s="5039"/>
      <c r="J23" s="5039"/>
      <c r="K23" s="5039"/>
      <c r="L23" s="5040"/>
      <c r="M23" s="5337" t="s">
        <v>647</v>
      </c>
      <c r="N23" s="5166"/>
      <c r="O23" s="5002" t="s">
        <v>135</v>
      </c>
      <c r="P23" s="5000"/>
      <c r="Q23" s="4998" t="s">
        <v>648</v>
      </c>
      <c r="R23" s="4998"/>
      <c r="S23" s="4998" t="s">
        <v>25</v>
      </c>
      <c r="T23" s="4998"/>
      <c r="U23" s="4998" t="s">
        <v>649</v>
      </c>
      <c r="V23" s="4998"/>
      <c r="W23" s="4998" t="s">
        <v>100</v>
      </c>
      <c r="X23" s="4999"/>
      <c r="Y23" s="5000" t="s">
        <v>650</v>
      </c>
      <c r="Z23" s="4998"/>
      <c r="AA23" s="5001" t="s">
        <v>178</v>
      </c>
      <c r="AB23" s="5000"/>
      <c r="AC23" s="4998" t="s">
        <v>420</v>
      </c>
      <c r="AD23" s="5001"/>
      <c r="AE23" s="5001" t="s">
        <v>5</v>
      </c>
      <c r="AF23" s="5002"/>
      <c r="AG23" s="5001" t="s">
        <v>173</v>
      </c>
      <c r="AH23" s="5003"/>
    </row>
    <row r="24" spans="1:37" hidden="1">
      <c r="A24" s="5028"/>
      <c r="B24" s="5330"/>
      <c r="C24" s="311" t="s">
        <v>94</v>
      </c>
      <c r="D24" s="5035" t="s">
        <v>35</v>
      </c>
      <c r="E24" s="5169" t="s">
        <v>651</v>
      </c>
      <c r="F24" s="5169"/>
      <c r="G24" s="5169"/>
      <c r="H24" s="5170"/>
      <c r="I24" s="5168" t="s">
        <v>19</v>
      </c>
      <c r="J24" s="5169"/>
      <c r="K24" s="5169"/>
      <c r="L24" s="5331"/>
      <c r="M24" s="122" t="s">
        <v>470</v>
      </c>
      <c r="N24" s="28" t="s">
        <v>1</v>
      </c>
      <c r="O24" s="28" t="s">
        <v>470</v>
      </c>
      <c r="P24" s="29" t="s">
        <v>1</v>
      </c>
      <c r="Q24" s="29" t="s">
        <v>470</v>
      </c>
      <c r="R24" s="29" t="s">
        <v>1</v>
      </c>
      <c r="S24" s="29" t="s">
        <v>470</v>
      </c>
      <c r="T24" s="29" t="s">
        <v>1</v>
      </c>
      <c r="U24" s="29" t="s">
        <v>470</v>
      </c>
      <c r="V24" s="29" t="s">
        <v>1</v>
      </c>
      <c r="W24" s="29" t="s">
        <v>470</v>
      </c>
      <c r="X24" s="30" t="s">
        <v>1</v>
      </c>
      <c r="Y24" s="28" t="s">
        <v>470</v>
      </c>
      <c r="Z24" s="29" t="s">
        <v>1</v>
      </c>
      <c r="AA24" s="29" t="s">
        <v>3</v>
      </c>
      <c r="AB24" s="29" t="s">
        <v>1</v>
      </c>
      <c r="AC24" s="29" t="s">
        <v>470</v>
      </c>
      <c r="AD24" s="29" t="s">
        <v>1</v>
      </c>
      <c r="AE24" s="28" t="s">
        <v>470</v>
      </c>
      <c r="AF24" s="31" t="s">
        <v>1</v>
      </c>
      <c r="AG24" s="31" t="s">
        <v>470</v>
      </c>
      <c r="AH24" s="30" t="s">
        <v>1</v>
      </c>
    </row>
    <row r="25" spans="1:37" ht="17.25" hidden="1" thickBot="1">
      <c r="A25" s="5028"/>
      <c r="B25" s="5330"/>
      <c r="C25" s="311"/>
      <c r="D25" s="5035"/>
      <c r="E25" s="5016"/>
      <c r="F25" s="5016"/>
      <c r="G25" s="5016"/>
      <c r="H25" s="5017"/>
      <c r="I25" s="5022"/>
      <c r="J25" s="5016"/>
      <c r="K25" s="5016"/>
      <c r="L25" s="5023"/>
      <c r="M25" s="317" t="s">
        <v>81</v>
      </c>
      <c r="N25" s="317" t="s">
        <v>59</v>
      </c>
      <c r="O25" s="317" t="s">
        <v>221</v>
      </c>
      <c r="P25" s="318" t="s">
        <v>61</v>
      </c>
      <c r="Q25" s="318" t="s">
        <v>164</v>
      </c>
      <c r="R25" s="318" t="s">
        <v>209</v>
      </c>
      <c r="S25" s="318" t="s">
        <v>16</v>
      </c>
      <c r="T25" s="318" t="s">
        <v>60</v>
      </c>
      <c r="U25" s="318" t="s">
        <v>84</v>
      </c>
      <c r="V25" s="318" t="s">
        <v>134</v>
      </c>
      <c r="W25" s="318" t="s">
        <v>164</v>
      </c>
      <c r="X25" s="319" t="s">
        <v>59</v>
      </c>
      <c r="Y25" s="320" t="s">
        <v>221</v>
      </c>
      <c r="Z25" s="318" t="s">
        <v>221</v>
      </c>
      <c r="AA25" s="318" t="s">
        <v>79</v>
      </c>
      <c r="AB25" s="318" t="s">
        <v>217</v>
      </c>
      <c r="AC25" s="318" t="s">
        <v>59</v>
      </c>
      <c r="AD25" s="318" t="s">
        <v>61</v>
      </c>
      <c r="AE25" s="318" t="s">
        <v>217</v>
      </c>
      <c r="AF25" s="318" t="s">
        <v>221</v>
      </c>
      <c r="AG25" s="318" t="s">
        <v>81</v>
      </c>
      <c r="AH25" s="321" t="s">
        <v>59</v>
      </c>
    </row>
    <row r="26" spans="1:37" ht="17.25" hidden="1" thickBot="1">
      <c r="A26" s="5029"/>
      <c r="B26" s="5033"/>
      <c r="C26" s="35"/>
      <c r="D26" s="5036"/>
      <c r="E26" s="5018"/>
      <c r="F26" s="5018"/>
      <c r="G26" s="5018"/>
      <c r="H26" s="5019"/>
      <c r="I26" s="5024"/>
      <c r="J26" s="5018"/>
      <c r="K26" s="5018"/>
      <c r="L26" s="5025"/>
      <c r="M26" s="322" t="s">
        <v>7</v>
      </c>
      <c r="N26" s="323" t="s">
        <v>7</v>
      </c>
      <c r="O26" s="324" t="s">
        <v>9</v>
      </c>
      <c r="P26" s="325" t="s">
        <v>10</v>
      </c>
      <c r="Q26" s="325" t="s">
        <v>14</v>
      </c>
      <c r="R26" s="325" t="s">
        <v>14</v>
      </c>
      <c r="S26" s="325" t="s">
        <v>7</v>
      </c>
      <c r="T26" s="325" t="s">
        <v>8</v>
      </c>
      <c r="U26" s="325" t="s">
        <v>14</v>
      </c>
      <c r="V26" s="325" t="s">
        <v>11</v>
      </c>
      <c r="W26" s="325" t="s">
        <v>12</v>
      </c>
      <c r="X26" s="326" t="s">
        <v>12</v>
      </c>
      <c r="Y26" s="324" t="s">
        <v>11</v>
      </c>
      <c r="Z26" s="325" t="s">
        <v>7</v>
      </c>
      <c r="AA26" s="325" t="s">
        <v>10</v>
      </c>
      <c r="AB26" s="325" t="s">
        <v>14</v>
      </c>
      <c r="AC26" s="325" t="s">
        <v>14</v>
      </c>
      <c r="AD26" s="325" t="s">
        <v>11</v>
      </c>
      <c r="AE26" s="325" t="s">
        <v>10</v>
      </c>
      <c r="AF26" s="327" t="s">
        <v>10</v>
      </c>
      <c r="AG26" s="328" t="s">
        <v>7</v>
      </c>
      <c r="AH26" s="326" t="s">
        <v>7</v>
      </c>
    </row>
    <row r="27" spans="1:37" hidden="1">
      <c r="A27" s="135">
        <v>11</v>
      </c>
      <c r="B27" s="305" t="s">
        <v>87</v>
      </c>
      <c r="C27" s="51" t="s">
        <v>656</v>
      </c>
      <c r="D27" s="310" t="s">
        <v>144</v>
      </c>
      <c r="E27" s="52">
        <v>10</v>
      </c>
      <c r="F27" s="53" t="s">
        <v>47</v>
      </c>
      <c r="G27" s="54">
        <v>10</v>
      </c>
      <c r="H27" s="53" t="s">
        <v>48</v>
      </c>
      <c r="I27" s="54" t="s">
        <v>47</v>
      </c>
      <c r="J27" s="140">
        <v>139</v>
      </c>
      <c r="K27" s="141" t="s">
        <v>48</v>
      </c>
      <c r="L27" s="308">
        <v>139</v>
      </c>
      <c r="M27" s="137">
        <v>42811</v>
      </c>
      <c r="N27" s="48">
        <v>42811</v>
      </c>
      <c r="O27" s="48">
        <v>42813</v>
      </c>
      <c r="P27" s="48">
        <v>42814</v>
      </c>
      <c r="Q27" s="48">
        <v>42815</v>
      </c>
      <c r="R27" s="48">
        <v>42815</v>
      </c>
      <c r="S27" s="48">
        <v>42818</v>
      </c>
      <c r="T27" s="48">
        <v>42819</v>
      </c>
      <c r="U27" s="48">
        <v>42822</v>
      </c>
      <c r="V27" s="48">
        <v>42823</v>
      </c>
      <c r="W27" s="48">
        <v>42824</v>
      </c>
      <c r="X27" s="62">
        <v>42824</v>
      </c>
      <c r="Y27" s="47">
        <v>42830</v>
      </c>
      <c r="Z27" s="48">
        <v>42832</v>
      </c>
      <c r="AA27" s="48">
        <v>42842</v>
      </c>
      <c r="AB27" s="48">
        <v>42843</v>
      </c>
      <c r="AC27" s="48">
        <v>42843</v>
      </c>
      <c r="AD27" s="48">
        <v>42844</v>
      </c>
      <c r="AE27" s="48">
        <v>42849</v>
      </c>
      <c r="AF27" s="48">
        <v>42849</v>
      </c>
      <c r="AG27" s="48">
        <v>42853</v>
      </c>
      <c r="AH27" s="62">
        <v>42853</v>
      </c>
    </row>
    <row r="28" spans="1:37" ht="17.25" hidden="1" thickBot="1">
      <c r="A28" s="138">
        <v>12</v>
      </c>
      <c r="B28" s="309" t="s">
        <v>720</v>
      </c>
      <c r="C28" s="51" t="s">
        <v>96</v>
      </c>
      <c r="D28" s="310" t="s">
        <v>721</v>
      </c>
      <c r="E28" s="52">
        <v>55</v>
      </c>
      <c r="F28" s="53" t="s">
        <v>47</v>
      </c>
      <c r="G28" s="54">
        <v>55</v>
      </c>
      <c r="H28" s="53" t="s">
        <v>48</v>
      </c>
      <c r="I28" s="54" t="s">
        <v>47</v>
      </c>
      <c r="J28" s="139">
        <v>1</v>
      </c>
      <c r="K28" s="54" t="s">
        <v>48</v>
      </c>
      <c r="L28" s="139">
        <v>1</v>
      </c>
      <c r="M28" s="142">
        <f>M27+7</f>
        <v>42818</v>
      </c>
      <c r="N28" s="64">
        <f t="shared" ref="N28:AG28" si="0">N27+7</f>
        <v>42818</v>
      </c>
      <c r="O28" s="64">
        <f t="shared" si="0"/>
        <v>42820</v>
      </c>
      <c r="P28" s="64">
        <f t="shared" si="0"/>
        <v>42821</v>
      </c>
      <c r="Q28" s="64">
        <f t="shared" si="0"/>
        <v>42822</v>
      </c>
      <c r="R28" s="64">
        <f t="shared" si="0"/>
        <v>42822</v>
      </c>
      <c r="S28" s="64">
        <f t="shared" si="0"/>
        <v>42825</v>
      </c>
      <c r="T28" s="64">
        <f t="shared" si="0"/>
        <v>42826</v>
      </c>
      <c r="U28" s="64">
        <f t="shared" si="0"/>
        <v>42829</v>
      </c>
      <c r="V28" s="64">
        <f t="shared" si="0"/>
        <v>42830</v>
      </c>
      <c r="W28" s="64">
        <f t="shared" si="0"/>
        <v>42831</v>
      </c>
      <c r="X28" s="67">
        <f t="shared" si="0"/>
        <v>42831</v>
      </c>
      <c r="Y28" s="59">
        <f t="shared" si="0"/>
        <v>42837</v>
      </c>
      <c r="Z28" s="64">
        <f t="shared" si="0"/>
        <v>42839</v>
      </c>
      <c r="AA28" s="64">
        <f t="shared" si="0"/>
        <v>42849</v>
      </c>
      <c r="AB28" s="64">
        <f t="shared" si="0"/>
        <v>42850</v>
      </c>
      <c r="AC28" s="64">
        <f t="shared" si="0"/>
        <v>42850</v>
      </c>
      <c r="AD28" s="64">
        <f t="shared" si="0"/>
        <v>42851</v>
      </c>
      <c r="AE28" s="64">
        <f t="shared" si="0"/>
        <v>42856</v>
      </c>
      <c r="AF28" s="64">
        <f t="shared" si="0"/>
        <v>42856</v>
      </c>
      <c r="AG28" s="64">
        <f t="shared" si="0"/>
        <v>42860</v>
      </c>
      <c r="AH28" s="67">
        <f>AH27+7</f>
        <v>42860</v>
      </c>
    </row>
    <row r="29" spans="1:37" ht="17.25" hidden="1" thickBot="1">
      <c r="A29" s="143">
        <v>13</v>
      </c>
      <c r="B29" s="5349" t="s">
        <v>657</v>
      </c>
      <c r="C29" s="5350"/>
      <c r="D29" s="5350"/>
      <c r="E29" s="5350"/>
      <c r="F29" s="5350"/>
      <c r="G29" s="5350"/>
      <c r="H29" s="5350"/>
      <c r="I29" s="5350"/>
      <c r="J29" s="5350"/>
      <c r="K29" s="5350"/>
      <c r="L29" s="5351"/>
      <c r="M29" s="5352" t="s">
        <v>657</v>
      </c>
      <c r="N29" s="5353"/>
      <c r="O29" s="5353"/>
      <c r="P29" s="5353"/>
      <c r="Q29" s="5353"/>
      <c r="R29" s="5353"/>
      <c r="S29" s="5353"/>
      <c r="T29" s="5353"/>
      <c r="U29" s="5353"/>
      <c r="V29" s="5353"/>
      <c r="W29" s="5353"/>
      <c r="X29" s="5353"/>
      <c r="Y29" s="5353"/>
      <c r="Z29" s="5353"/>
      <c r="AA29" s="5353"/>
      <c r="AB29" s="5353"/>
      <c r="AC29" s="5353"/>
      <c r="AD29" s="5353"/>
      <c r="AE29" s="5353"/>
      <c r="AF29" s="5353"/>
      <c r="AG29" s="5353"/>
      <c r="AH29" s="5354"/>
    </row>
    <row r="30" spans="1:37" hidden="1">
      <c r="A30" s="132">
        <v>14</v>
      </c>
      <c r="B30" s="41" t="s">
        <v>652</v>
      </c>
      <c r="C30" s="42" t="s">
        <v>96</v>
      </c>
      <c r="D30" s="43" t="s">
        <v>653</v>
      </c>
      <c r="E30" s="44">
        <v>13</v>
      </c>
      <c r="F30" s="306" t="s">
        <v>47</v>
      </c>
      <c r="G30" s="45">
        <v>13</v>
      </c>
      <c r="H30" s="335" t="s">
        <v>48</v>
      </c>
      <c r="I30" s="45" t="s">
        <v>47</v>
      </c>
      <c r="J30" s="45">
        <v>82</v>
      </c>
      <c r="K30" s="45" t="s">
        <v>48</v>
      </c>
      <c r="L30" s="133">
        <v>82</v>
      </c>
      <c r="M30" s="60">
        <f>M28+14</f>
        <v>42832</v>
      </c>
      <c r="N30" s="61">
        <f t="shared" ref="N30:AH30" si="1">N28+14</f>
        <v>42832</v>
      </c>
      <c r="O30" s="61">
        <f t="shared" si="1"/>
        <v>42834</v>
      </c>
      <c r="P30" s="61">
        <f t="shared" si="1"/>
        <v>42835</v>
      </c>
      <c r="Q30" s="61">
        <f t="shared" si="1"/>
        <v>42836</v>
      </c>
      <c r="R30" s="61">
        <f t="shared" si="1"/>
        <v>42836</v>
      </c>
      <c r="S30" s="61">
        <f t="shared" si="1"/>
        <v>42839</v>
      </c>
      <c r="T30" s="61">
        <f t="shared" si="1"/>
        <v>42840</v>
      </c>
      <c r="U30" s="61">
        <f t="shared" si="1"/>
        <v>42843</v>
      </c>
      <c r="V30" s="61">
        <f t="shared" si="1"/>
        <v>42844</v>
      </c>
      <c r="W30" s="61">
        <f t="shared" si="1"/>
        <v>42845</v>
      </c>
      <c r="X30" s="68">
        <f t="shared" si="1"/>
        <v>42845</v>
      </c>
      <c r="Y30" s="46">
        <f t="shared" si="1"/>
        <v>42851</v>
      </c>
      <c r="Z30" s="61">
        <f t="shared" si="1"/>
        <v>42853</v>
      </c>
      <c r="AA30" s="61">
        <f t="shared" si="1"/>
        <v>42863</v>
      </c>
      <c r="AB30" s="61">
        <f t="shared" si="1"/>
        <v>42864</v>
      </c>
      <c r="AC30" s="61">
        <f t="shared" si="1"/>
        <v>42864</v>
      </c>
      <c r="AD30" s="61">
        <f t="shared" si="1"/>
        <v>42865</v>
      </c>
      <c r="AE30" s="61">
        <f t="shared" si="1"/>
        <v>42870</v>
      </c>
      <c r="AF30" s="61">
        <f t="shared" si="1"/>
        <v>42870</v>
      </c>
      <c r="AG30" s="61">
        <f t="shared" si="1"/>
        <v>42874</v>
      </c>
      <c r="AH30" s="68">
        <f t="shared" si="1"/>
        <v>42874</v>
      </c>
    </row>
    <row r="31" spans="1:37" hidden="1">
      <c r="A31" s="135">
        <v>15</v>
      </c>
      <c r="B31" s="336" t="s">
        <v>722</v>
      </c>
      <c r="C31" s="337" t="s">
        <v>56</v>
      </c>
      <c r="D31" s="338" t="s">
        <v>723</v>
      </c>
      <c r="E31" s="339">
        <v>30</v>
      </c>
      <c r="F31" s="340" t="s">
        <v>47</v>
      </c>
      <c r="G31" s="341">
        <v>30</v>
      </c>
      <c r="H31" s="340" t="s">
        <v>48</v>
      </c>
      <c r="I31" s="341">
        <v>30</v>
      </c>
      <c r="J31" s="340" t="s">
        <v>47</v>
      </c>
      <c r="K31" s="341">
        <v>30</v>
      </c>
      <c r="L31" s="342" t="s">
        <v>48</v>
      </c>
      <c r="M31" s="343">
        <f>M30+7</f>
        <v>42839</v>
      </c>
      <c r="N31" s="330">
        <f t="shared" ref="N31:AH34" si="2">N30+7</f>
        <v>42839</v>
      </c>
      <c r="O31" s="48">
        <f t="shared" si="2"/>
        <v>42841</v>
      </c>
      <c r="P31" s="48">
        <f t="shared" si="2"/>
        <v>42842</v>
      </c>
      <c r="Q31" s="48">
        <f t="shared" si="2"/>
        <v>42843</v>
      </c>
      <c r="R31" s="48">
        <f t="shared" si="2"/>
        <v>42843</v>
      </c>
      <c r="S31" s="48">
        <f t="shared" si="2"/>
        <v>42846</v>
      </c>
      <c r="T31" s="48">
        <f t="shared" si="2"/>
        <v>42847</v>
      </c>
      <c r="U31" s="48">
        <f t="shared" si="2"/>
        <v>42850</v>
      </c>
      <c r="V31" s="48">
        <f t="shared" si="2"/>
        <v>42851</v>
      </c>
      <c r="W31" s="48">
        <f t="shared" si="2"/>
        <v>42852</v>
      </c>
      <c r="X31" s="62">
        <f t="shared" si="2"/>
        <v>42852</v>
      </c>
      <c r="Y31" s="47">
        <f t="shared" si="2"/>
        <v>42858</v>
      </c>
      <c r="Z31" s="48">
        <f t="shared" si="2"/>
        <v>42860</v>
      </c>
      <c r="AA31" s="48">
        <f t="shared" si="2"/>
        <v>42870</v>
      </c>
      <c r="AB31" s="48">
        <f t="shared" si="2"/>
        <v>42871</v>
      </c>
      <c r="AC31" s="48">
        <f t="shared" si="2"/>
        <v>42871</v>
      </c>
      <c r="AD31" s="48">
        <f t="shared" si="2"/>
        <v>42872</v>
      </c>
      <c r="AE31" s="48">
        <f t="shared" si="2"/>
        <v>42877</v>
      </c>
      <c r="AF31" s="48">
        <f t="shared" si="2"/>
        <v>42877</v>
      </c>
      <c r="AG31" s="48">
        <f t="shared" si="2"/>
        <v>42881</v>
      </c>
      <c r="AH31" s="62">
        <f t="shared" si="2"/>
        <v>42881</v>
      </c>
      <c r="AI31" s="50"/>
    </row>
    <row r="32" spans="1:37" hidden="1">
      <c r="A32" s="138">
        <v>16</v>
      </c>
      <c r="B32" s="305" t="s">
        <v>654</v>
      </c>
      <c r="C32" s="51" t="s">
        <v>96</v>
      </c>
      <c r="D32" s="310" t="s">
        <v>655</v>
      </c>
      <c r="E32" s="52">
        <v>124</v>
      </c>
      <c r="F32" s="53" t="s">
        <v>47</v>
      </c>
      <c r="G32" s="54">
        <v>124</v>
      </c>
      <c r="H32" s="53" t="s">
        <v>48</v>
      </c>
      <c r="I32" s="54" t="s">
        <v>47</v>
      </c>
      <c r="J32" s="54">
        <v>139</v>
      </c>
      <c r="K32" s="54" t="s">
        <v>48</v>
      </c>
      <c r="L32" s="139">
        <v>139</v>
      </c>
      <c r="M32" s="137">
        <f>M31+7</f>
        <v>42846</v>
      </c>
      <c r="N32" s="48">
        <f t="shared" si="2"/>
        <v>42846</v>
      </c>
      <c r="O32" s="48">
        <f t="shared" si="2"/>
        <v>42848</v>
      </c>
      <c r="P32" s="48">
        <f t="shared" si="2"/>
        <v>42849</v>
      </c>
      <c r="Q32" s="48">
        <f t="shared" si="2"/>
        <v>42850</v>
      </c>
      <c r="R32" s="48">
        <f t="shared" si="2"/>
        <v>42850</v>
      </c>
      <c r="S32" s="48">
        <f t="shared" si="2"/>
        <v>42853</v>
      </c>
      <c r="T32" s="48">
        <f t="shared" si="2"/>
        <v>42854</v>
      </c>
      <c r="U32" s="48">
        <f t="shared" si="2"/>
        <v>42857</v>
      </c>
      <c r="V32" s="48">
        <f t="shared" si="2"/>
        <v>42858</v>
      </c>
      <c r="W32" s="48">
        <f t="shared" si="2"/>
        <v>42859</v>
      </c>
      <c r="X32" s="62">
        <f t="shared" si="2"/>
        <v>42859</v>
      </c>
      <c r="Y32" s="47">
        <f t="shared" si="2"/>
        <v>42865</v>
      </c>
      <c r="Z32" s="48">
        <f t="shared" si="2"/>
        <v>42867</v>
      </c>
      <c r="AA32" s="48">
        <f t="shared" si="2"/>
        <v>42877</v>
      </c>
      <c r="AB32" s="48">
        <f t="shared" si="2"/>
        <v>42878</v>
      </c>
      <c r="AC32" s="48">
        <f t="shared" si="2"/>
        <v>42878</v>
      </c>
      <c r="AD32" s="48">
        <f t="shared" si="2"/>
        <v>42879</v>
      </c>
      <c r="AE32" s="48">
        <f t="shared" si="2"/>
        <v>42884</v>
      </c>
      <c r="AF32" s="48">
        <f t="shared" si="2"/>
        <v>42884</v>
      </c>
      <c r="AG32" s="48">
        <f t="shared" si="2"/>
        <v>42888</v>
      </c>
      <c r="AH32" s="62">
        <f>AH31+7</f>
        <v>42888</v>
      </c>
    </row>
    <row r="33" spans="1:34" hidden="1">
      <c r="A33" s="138">
        <v>17</v>
      </c>
      <c r="B33" s="305" t="s">
        <v>87</v>
      </c>
      <c r="C33" s="51" t="s">
        <v>656</v>
      </c>
      <c r="D33" s="310" t="s">
        <v>144</v>
      </c>
      <c r="E33" s="52">
        <v>11</v>
      </c>
      <c r="F33" s="53" t="s">
        <v>47</v>
      </c>
      <c r="G33" s="54">
        <v>11</v>
      </c>
      <c r="H33" s="53" t="s">
        <v>48</v>
      </c>
      <c r="I33" s="54" t="s">
        <v>47</v>
      </c>
      <c r="J33" s="140">
        <f>J27+1</f>
        <v>140</v>
      </c>
      <c r="K33" s="141" t="s">
        <v>48</v>
      </c>
      <c r="L33" s="136">
        <f>L27+1</f>
        <v>140</v>
      </c>
      <c r="M33" s="137">
        <f>M32+7</f>
        <v>42853</v>
      </c>
      <c r="N33" s="48">
        <f t="shared" si="2"/>
        <v>42853</v>
      </c>
      <c r="O33" s="48">
        <f t="shared" si="2"/>
        <v>42855</v>
      </c>
      <c r="P33" s="48">
        <f t="shared" si="2"/>
        <v>42856</v>
      </c>
      <c r="Q33" s="48">
        <f t="shared" si="2"/>
        <v>42857</v>
      </c>
      <c r="R33" s="48">
        <f t="shared" si="2"/>
        <v>42857</v>
      </c>
      <c r="S33" s="48">
        <f t="shared" si="2"/>
        <v>42860</v>
      </c>
      <c r="T33" s="48">
        <f t="shared" si="2"/>
        <v>42861</v>
      </c>
      <c r="U33" s="48">
        <f t="shared" si="2"/>
        <v>42864</v>
      </c>
      <c r="V33" s="48">
        <f t="shared" si="2"/>
        <v>42865</v>
      </c>
      <c r="W33" s="48">
        <f t="shared" si="2"/>
        <v>42866</v>
      </c>
      <c r="X33" s="62">
        <f t="shared" si="2"/>
        <v>42866</v>
      </c>
      <c r="Y33" s="47">
        <f t="shared" si="2"/>
        <v>42872</v>
      </c>
      <c r="Z33" s="48">
        <f t="shared" si="2"/>
        <v>42874</v>
      </c>
      <c r="AA33" s="48">
        <f t="shared" si="2"/>
        <v>42884</v>
      </c>
      <c r="AB33" s="48">
        <f t="shared" si="2"/>
        <v>42885</v>
      </c>
      <c r="AC33" s="48">
        <f t="shared" si="2"/>
        <v>42885</v>
      </c>
      <c r="AD33" s="48">
        <f t="shared" si="2"/>
        <v>42886</v>
      </c>
      <c r="AE33" s="48">
        <f t="shared" si="2"/>
        <v>42891</v>
      </c>
      <c r="AF33" s="48">
        <f t="shared" si="2"/>
        <v>42891</v>
      </c>
      <c r="AG33" s="48">
        <f t="shared" si="2"/>
        <v>42895</v>
      </c>
      <c r="AH33" s="62">
        <f>AH32+7</f>
        <v>42895</v>
      </c>
    </row>
    <row r="34" spans="1:34" ht="17.25" hidden="1" thickBot="1">
      <c r="A34" s="144">
        <v>18</v>
      </c>
      <c r="B34" s="309" t="str">
        <f>B28</f>
        <v>DUCK HUNTER</v>
      </c>
      <c r="C34" s="51" t="s">
        <v>96</v>
      </c>
      <c r="D34" s="310" t="str">
        <f>D28</f>
        <v>Q6N</v>
      </c>
      <c r="E34" s="52">
        <f>E28+1</f>
        <v>56</v>
      </c>
      <c r="F34" s="53" t="s">
        <v>47</v>
      </c>
      <c r="G34" s="54">
        <f>G28+1</f>
        <v>56</v>
      </c>
      <c r="H34" s="53" t="s">
        <v>48</v>
      </c>
      <c r="I34" s="54" t="s">
        <v>47</v>
      </c>
      <c r="J34" s="54">
        <f>J28+1</f>
        <v>2</v>
      </c>
      <c r="K34" s="54" t="s">
        <v>48</v>
      </c>
      <c r="L34" s="139">
        <f>L28+1</f>
        <v>2</v>
      </c>
      <c r="M34" s="142">
        <f>M33+7</f>
        <v>42860</v>
      </c>
      <c r="N34" s="64">
        <f t="shared" si="2"/>
        <v>42860</v>
      </c>
      <c r="O34" s="64">
        <f t="shared" si="2"/>
        <v>42862</v>
      </c>
      <c r="P34" s="64">
        <f t="shared" si="2"/>
        <v>42863</v>
      </c>
      <c r="Q34" s="64">
        <f t="shared" si="2"/>
        <v>42864</v>
      </c>
      <c r="R34" s="64">
        <f t="shared" si="2"/>
        <v>42864</v>
      </c>
      <c r="S34" s="64">
        <f t="shared" si="2"/>
        <v>42867</v>
      </c>
      <c r="T34" s="64">
        <f t="shared" si="2"/>
        <v>42868</v>
      </c>
      <c r="U34" s="64">
        <f t="shared" si="2"/>
        <v>42871</v>
      </c>
      <c r="V34" s="64">
        <f t="shared" si="2"/>
        <v>42872</v>
      </c>
      <c r="W34" s="64">
        <f t="shared" si="2"/>
        <v>42873</v>
      </c>
      <c r="X34" s="67">
        <f t="shared" si="2"/>
        <v>42873</v>
      </c>
      <c r="Y34" s="59">
        <f t="shared" si="2"/>
        <v>42879</v>
      </c>
      <c r="Z34" s="64">
        <f t="shared" si="2"/>
        <v>42881</v>
      </c>
      <c r="AA34" s="64">
        <f t="shared" si="2"/>
        <v>42891</v>
      </c>
      <c r="AB34" s="64">
        <f t="shared" si="2"/>
        <v>42892</v>
      </c>
      <c r="AC34" s="64">
        <f t="shared" si="2"/>
        <v>42892</v>
      </c>
      <c r="AD34" s="64">
        <f t="shared" si="2"/>
        <v>42893</v>
      </c>
      <c r="AE34" s="64">
        <f t="shared" si="2"/>
        <v>42898</v>
      </c>
      <c r="AF34" s="64">
        <f t="shared" si="2"/>
        <v>42898</v>
      </c>
      <c r="AG34" s="64">
        <f t="shared" si="2"/>
        <v>42902</v>
      </c>
      <c r="AH34" s="67">
        <f>AH33+7</f>
        <v>42902</v>
      </c>
    </row>
    <row r="35" spans="1:34" ht="17.25" hidden="1" thickBot="1">
      <c r="A35" s="145">
        <v>19</v>
      </c>
      <c r="B35" s="5349" t="s">
        <v>657</v>
      </c>
      <c r="C35" s="5350"/>
      <c r="D35" s="5350"/>
      <c r="E35" s="5350"/>
      <c r="F35" s="5350"/>
      <c r="G35" s="5350"/>
      <c r="H35" s="5350"/>
      <c r="I35" s="5350"/>
      <c r="J35" s="5350"/>
      <c r="K35" s="5350"/>
      <c r="L35" s="5351"/>
      <c r="M35" s="5352" t="s">
        <v>657</v>
      </c>
      <c r="N35" s="5353"/>
      <c r="O35" s="5353"/>
      <c r="P35" s="5353"/>
      <c r="Q35" s="5353"/>
      <c r="R35" s="5353"/>
      <c r="S35" s="5353"/>
      <c r="T35" s="5353"/>
      <c r="U35" s="5353"/>
      <c r="V35" s="5353"/>
      <c r="W35" s="5353"/>
      <c r="X35" s="5353"/>
      <c r="Y35" s="5353"/>
      <c r="Z35" s="5353"/>
      <c r="AA35" s="5353"/>
      <c r="AB35" s="5353"/>
      <c r="AC35" s="5353"/>
      <c r="AD35" s="5353"/>
      <c r="AE35" s="5353"/>
      <c r="AF35" s="5353"/>
      <c r="AG35" s="5353"/>
      <c r="AH35" s="5354"/>
    </row>
    <row r="36" spans="1:34" hidden="1">
      <c r="A36" s="132">
        <v>20</v>
      </c>
      <c r="B36" s="41" t="s">
        <v>652</v>
      </c>
      <c r="C36" s="42" t="s">
        <v>96</v>
      </c>
      <c r="D36" s="43" t="s">
        <v>653</v>
      </c>
      <c r="E36" s="44">
        <v>14</v>
      </c>
      <c r="F36" s="306" t="s">
        <v>47</v>
      </c>
      <c r="G36" s="45">
        <v>14</v>
      </c>
      <c r="H36" s="335" t="s">
        <v>48</v>
      </c>
      <c r="I36" s="45" t="s">
        <v>47</v>
      </c>
      <c r="J36" s="45">
        <v>83</v>
      </c>
      <c r="K36" s="45" t="s">
        <v>48</v>
      </c>
      <c r="L36" s="344">
        <v>83</v>
      </c>
      <c r="M36" s="60">
        <f>M34+14</f>
        <v>42874</v>
      </c>
      <c r="N36" s="61">
        <f t="shared" ref="N36:AH36" si="3">N34+14</f>
        <v>42874</v>
      </c>
      <c r="O36" s="61">
        <f t="shared" si="3"/>
        <v>42876</v>
      </c>
      <c r="P36" s="61">
        <f t="shared" si="3"/>
        <v>42877</v>
      </c>
      <c r="Q36" s="61">
        <f t="shared" si="3"/>
        <v>42878</v>
      </c>
      <c r="R36" s="61">
        <f t="shared" si="3"/>
        <v>42878</v>
      </c>
      <c r="S36" s="61">
        <f t="shared" si="3"/>
        <v>42881</v>
      </c>
      <c r="T36" s="61">
        <f t="shared" si="3"/>
        <v>42882</v>
      </c>
      <c r="U36" s="61">
        <f t="shared" si="3"/>
        <v>42885</v>
      </c>
      <c r="V36" s="46">
        <f t="shared" si="3"/>
        <v>42886</v>
      </c>
      <c r="W36" s="61">
        <f t="shared" si="3"/>
        <v>42887</v>
      </c>
      <c r="X36" s="46">
        <f t="shared" si="3"/>
        <v>42887</v>
      </c>
      <c r="Y36" s="60">
        <f t="shared" si="3"/>
        <v>42893</v>
      </c>
      <c r="Z36" s="61">
        <f t="shared" si="3"/>
        <v>42895</v>
      </c>
      <c r="AA36" s="61">
        <f t="shared" si="3"/>
        <v>42905</v>
      </c>
      <c r="AB36" s="61">
        <f t="shared" si="3"/>
        <v>42906</v>
      </c>
      <c r="AC36" s="61">
        <f t="shared" si="3"/>
        <v>42906</v>
      </c>
      <c r="AD36" s="61">
        <f t="shared" si="3"/>
        <v>42907</v>
      </c>
      <c r="AE36" s="61">
        <f t="shared" si="3"/>
        <v>42912</v>
      </c>
      <c r="AF36" s="61">
        <f t="shared" si="3"/>
        <v>42912</v>
      </c>
      <c r="AG36" s="61">
        <f t="shared" si="3"/>
        <v>42916</v>
      </c>
      <c r="AH36" s="68">
        <f t="shared" si="3"/>
        <v>42916</v>
      </c>
    </row>
    <row r="37" spans="1:34" ht="17.25" hidden="1" thickBot="1">
      <c r="A37" s="135">
        <v>21</v>
      </c>
      <c r="B37" s="305" t="s">
        <v>722</v>
      </c>
      <c r="C37" s="51" t="s">
        <v>56</v>
      </c>
      <c r="D37" s="310" t="s">
        <v>723</v>
      </c>
      <c r="E37" s="52">
        <v>31</v>
      </c>
      <c r="F37" s="53" t="s">
        <v>47</v>
      </c>
      <c r="G37" s="54">
        <v>31</v>
      </c>
      <c r="H37" s="53" t="s">
        <v>48</v>
      </c>
      <c r="I37" s="54">
        <v>31</v>
      </c>
      <c r="J37" s="53" t="s">
        <v>47</v>
      </c>
      <c r="K37" s="54">
        <v>31</v>
      </c>
      <c r="L37" s="55" t="s">
        <v>48</v>
      </c>
      <c r="M37" s="137">
        <f>M36+7</f>
        <v>42881</v>
      </c>
      <c r="N37" s="48">
        <f t="shared" ref="N37:AH46" si="4">N36+7</f>
        <v>42881</v>
      </c>
      <c r="O37" s="48">
        <f t="shared" si="4"/>
        <v>42883</v>
      </c>
      <c r="P37" s="48">
        <f t="shared" si="4"/>
        <v>42884</v>
      </c>
      <c r="Q37" s="48">
        <f t="shared" si="4"/>
        <v>42885</v>
      </c>
      <c r="R37" s="48">
        <f t="shared" si="4"/>
        <v>42885</v>
      </c>
      <c r="S37" s="48">
        <f t="shared" si="4"/>
        <v>42888</v>
      </c>
      <c r="T37" s="48">
        <f t="shared" si="4"/>
        <v>42889</v>
      </c>
      <c r="U37" s="48">
        <f t="shared" si="4"/>
        <v>42892</v>
      </c>
      <c r="V37" s="47">
        <f t="shared" si="4"/>
        <v>42893</v>
      </c>
      <c r="W37" s="48">
        <f t="shared" si="4"/>
        <v>42894</v>
      </c>
      <c r="X37" s="47">
        <f t="shared" si="4"/>
        <v>42894</v>
      </c>
      <c r="Y37" s="137">
        <f t="shared" si="4"/>
        <v>42900</v>
      </c>
      <c r="Z37" s="48">
        <f t="shared" si="4"/>
        <v>42902</v>
      </c>
      <c r="AA37" s="48">
        <f t="shared" si="4"/>
        <v>42912</v>
      </c>
      <c r="AB37" s="48">
        <f t="shared" si="4"/>
        <v>42913</v>
      </c>
      <c r="AC37" s="48">
        <f t="shared" si="4"/>
        <v>42913</v>
      </c>
      <c r="AD37" s="48">
        <f t="shared" si="4"/>
        <v>42914</v>
      </c>
      <c r="AE37" s="48">
        <f t="shared" si="4"/>
        <v>42919</v>
      </c>
      <c r="AF37" s="48">
        <f t="shared" si="4"/>
        <v>42919</v>
      </c>
      <c r="AG37" s="48">
        <f t="shared" si="4"/>
        <v>42923</v>
      </c>
      <c r="AH37" s="62">
        <f t="shared" si="4"/>
        <v>42923</v>
      </c>
    </row>
    <row r="38" spans="1:34">
      <c r="A38" s="5026" t="s">
        <v>463</v>
      </c>
      <c r="B38" s="5030" t="s">
        <v>0</v>
      </c>
      <c r="C38" s="26"/>
      <c r="D38" s="5034" t="s">
        <v>17</v>
      </c>
      <c r="E38" s="5037" t="s">
        <v>18</v>
      </c>
      <c r="F38" s="5037"/>
      <c r="G38" s="5037"/>
      <c r="H38" s="5037"/>
      <c r="I38" s="5037"/>
      <c r="J38" s="5037"/>
      <c r="K38" s="5037"/>
      <c r="L38" s="5038"/>
      <c r="M38" s="5006" t="s">
        <v>645</v>
      </c>
      <c r="N38" s="5006"/>
      <c r="O38" s="5013" t="s">
        <v>22</v>
      </c>
      <c r="P38" s="5005"/>
      <c r="Q38" s="5006" t="s">
        <v>97</v>
      </c>
      <c r="R38" s="5006"/>
      <c r="S38" s="5006" t="s">
        <v>32</v>
      </c>
      <c r="T38" s="5006"/>
      <c r="U38" s="5006" t="s">
        <v>92</v>
      </c>
      <c r="V38" s="5006"/>
      <c r="W38" s="5006" t="s">
        <v>93</v>
      </c>
      <c r="X38" s="5007"/>
      <c r="Y38" s="5005" t="s">
        <v>646</v>
      </c>
      <c r="Z38" s="5006"/>
      <c r="AA38" s="5004" t="s">
        <v>185</v>
      </c>
      <c r="AB38" s="5005"/>
      <c r="AC38" s="5006" t="s">
        <v>93</v>
      </c>
      <c r="AD38" s="5004"/>
      <c r="AE38" s="5006" t="s">
        <v>21</v>
      </c>
      <c r="AF38" s="5004"/>
      <c r="AG38" s="5006" t="s">
        <v>20</v>
      </c>
      <c r="AH38" s="5007"/>
    </row>
    <row r="39" spans="1:34">
      <c r="A39" s="5027"/>
      <c r="B39" s="5031"/>
      <c r="C39" s="551"/>
      <c r="D39" s="5035"/>
      <c r="E39" s="5039"/>
      <c r="F39" s="5039"/>
      <c r="G39" s="5039"/>
      <c r="H39" s="5039"/>
      <c r="I39" s="5039"/>
      <c r="J39" s="5039"/>
      <c r="K39" s="5039"/>
      <c r="L39" s="5040"/>
      <c r="M39" s="5337" t="s">
        <v>647</v>
      </c>
      <c r="N39" s="5166"/>
      <c r="O39" s="5002" t="s">
        <v>135</v>
      </c>
      <c r="P39" s="5000"/>
      <c r="Q39" s="4998" t="s">
        <v>648</v>
      </c>
      <c r="R39" s="4998"/>
      <c r="S39" s="4998" t="s">
        <v>25</v>
      </c>
      <c r="T39" s="4998"/>
      <c r="U39" s="5010" t="s">
        <v>649</v>
      </c>
      <c r="V39" s="5010"/>
      <c r="W39" s="5010" t="s">
        <v>100</v>
      </c>
      <c r="X39" s="5328"/>
      <c r="Y39" s="5329" t="s">
        <v>650</v>
      </c>
      <c r="Z39" s="5010"/>
      <c r="AA39" s="5001" t="s">
        <v>178</v>
      </c>
      <c r="AB39" s="5000"/>
      <c r="AC39" s="4998" t="s">
        <v>420</v>
      </c>
      <c r="AD39" s="5001"/>
      <c r="AE39" s="5001" t="s">
        <v>5</v>
      </c>
      <c r="AF39" s="5002"/>
      <c r="AG39" s="5001" t="s">
        <v>173</v>
      </c>
      <c r="AH39" s="5003"/>
    </row>
    <row r="40" spans="1:34">
      <c r="A40" s="5028"/>
      <c r="B40" s="5330"/>
      <c r="C40" s="551" t="s">
        <v>94</v>
      </c>
      <c r="D40" s="5035" t="s">
        <v>35</v>
      </c>
      <c r="E40" s="5169" t="s">
        <v>651</v>
      </c>
      <c r="F40" s="5169"/>
      <c r="G40" s="5169"/>
      <c r="H40" s="5170"/>
      <c r="I40" s="5168" t="s">
        <v>19</v>
      </c>
      <c r="J40" s="5169"/>
      <c r="K40" s="5169"/>
      <c r="L40" s="5331"/>
      <c r="M40" s="122" t="s">
        <v>470</v>
      </c>
      <c r="N40" s="28" t="s">
        <v>1</v>
      </c>
      <c r="O40" s="28" t="s">
        <v>470</v>
      </c>
      <c r="P40" s="29" t="s">
        <v>1</v>
      </c>
      <c r="Q40" s="29" t="s">
        <v>470</v>
      </c>
      <c r="R40" s="29" t="s">
        <v>1</v>
      </c>
      <c r="S40" s="29" t="s">
        <v>470</v>
      </c>
      <c r="T40" s="29" t="s">
        <v>1</v>
      </c>
      <c r="U40" s="553" t="s">
        <v>470</v>
      </c>
      <c r="V40" s="553" t="s">
        <v>1</v>
      </c>
      <c r="W40" s="553" t="s">
        <v>470</v>
      </c>
      <c r="X40" s="554" t="s">
        <v>1</v>
      </c>
      <c r="Y40" s="424" t="s">
        <v>470</v>
      </c>
      <c r="Z40" s="553" t="s">
        <v>1</v>
      </c>
      <c r="AA40" s="29" t="s">
        <v>3</v>
      </c>
      <c r="AB40" s="29" t="s">
        <v>1</v>
      </c>
      <c r="AC40" s="29" t="s">
        <v>470</v>
      </c>
      <c r="AD40" s="29" t="s">
        <v>1</v>
      </c>
      <c r="AE40" s="28" t="s">
        <v>470</v>
      </c>
      <c r="AF40" s="31" t="s">
        <v>1</v>
      </c>
      <c r="AG40" s="31" t="s">
        <v>470</v>
      </c>
      <c r="AH40" s="30" t="s">
        <v>1</v>
      </c>
    </row>
    <row r="41" spans="1:34">
      <c r="A41" s="5028"/>
      <c r="B41" s="5330"/>
      <c r="C41" s="551"/>
      <c r="D41" s="5035"/>
      <c r="E41" s="5016"/>
      <c r="F41" s="5016"/>
      <c r="G41" s="5016"/>
      <c r="H41" s="5017"/>
      <c r="I41" s="5022"/>
      <c r="J41" s="5016"/>
      <c r="K41" s="5016"/>
      <c r="L41" s="5023"/>
      <c r="M41" s="32" t="s">
        <v>81</v>
      </c>
      <c r="N41" s="125" t="s">
        <v>59</v>
      </c>
      <c r="O41" s="125" t="s">
        <v>221</v>
      </c>
      <c r="P41" s="33" t="s">
        <v>61</v>
      </c>
      <c r="Q41" s="33" t="s">
        <v>164</v>
      </c>
      <c r="R41" s="33" t="s">
        <v>209</v>
      </c>
      <c r="S41" s="33" t="s">
        <v>16</v>
      </c>
      <c r="T41" s="33" t="s">
        <v>60</v>
      </c>
      <c r="U41" s="33" t="s">
        <v>60</v>
      </c>
      <c r="V41" s="33" t="s">
        <v>59</v>
      </c>
      <c r="W41" s="33" t="s">
        <v>85</v>
      </c>
      <c r="X41" s="34" t="s">
        <v>15</v>
      </c>
      <c r="Y41" s="32" t="s">
        <v>221</v>
      </c>
      <c r="Z41" s="33" t="s">
        <v>78</v>
      </c>
      <c r="AA41" s="33" t="s">
        <v>79</v>
      </c>
      <c r="AB41" s="33" t="s">
        <v>217</v>
      </c>
      <c r="AC41" s="33" t="s">
        <v>59</v>
      </c>
      <c r="AD41" s="33" t="s">
        <v>61</v>
      </c>
      <c r="AE41" s="33" t="s">
        <v>217</v>
      </c>
      <c r="AF41" s="33" t="s">
        <v>221</v>
      </c>
      <c r="AG41" s="33" t="s">
        <v>81</v>
      </c>
      <c r="AH41" s="126" t="s">
        <v>59</v>
      </c>
    </row>
    <row r="42" spans="1:34" ht="17.25" thickBot="1">
      <c r="A42" s="5029"/>
      <c r="B42" s="5033"/>
      <c r="C42" s="35"/>
      <c r="D42" s="5036"/>
      <c r="E42" s="5018"/>
      <c r="F42" s="5018"/>
      <c r="G42" s="5018"/>
      <c r="H42" s="5019"/>
      <c r="I42" s="5024"/>
      <c r="J42" s="5018"/>
      <c r="K42" s="5018"/>
      <c r="L42" s="5025"/>
      <c r="M42" s="552" t="s">
        <v>7</v>
      </c>
      <c r="N42" s="555" t="s">
        <v>7</v>
      </c>
      <c r="O42" s="36" t="s">
        <v>9</v>
      </c>
      <c r="P42" s="37" t="s">
        <v>10</v>
      </c>
      <c r="Q42" s="37" t="s">
        <v>14</v>
      </c>
      <c r="R42" s="37" t="s">
        <v>14</v>
      </c>
      <c r="S42" s="37" t="s">
        <v>7</v>
      </c>
      <c r="T42" s="37" t="s">
        <v>8</v>
      </c>
      <c r="U42" s="37" t="s">
        <v>11</v>
      </c>
      <c r="V42" s="37" t="s">
        <v>11</v>
      </c>
      <c r="W42" s="37" t="s">
        <v>12</v>
      </c>
      <c r="X42" s="38" t="s">
        <v>7</v>
      </c>
      <c r="Y42" s="36" t="s">
        <v>12</v>
      </c>
      <c r="Z42" s="37" t="s">
        <v>8</v>
      </c>
      <c r="AA42" s="37" t="s">
        <v>10</v>
      </c>
      <c r="AB42" s="37" t="s">
        <v>14</v>
      </c>
      <c r="AC42" s="37" t="s">
        <v>14</v>
      </c>
      <c r="AD42" s="37" t="s">
        <v>11</v>
      </c>
      <c r="AE42" s="37" t="s">
        <v>10</v>
      </c>
      <c r="AF42" s="39" t="s">
        <v>10</v>
      </c>
      <c r="AG42" s="40" t="s">
        <v>7</v>
      </c>
      <c r="AH42" s="38" t="s">
        <v>7</v>
      </c>
    </row>
    <row r="43" spans="1:34" hidden="1">
      <c r="A43" s="138">
        <v>22</v>
      </c>
      <c r="B43" s="305" t="s">
        <v>654</v>
      </c>
      <c r="C43" s="51" t="s">
        <v>96</v>
      </c>
      <c r="D43" s="310" t="s">
        <v>655</v>
      </c>
      <c r="E43" s="52">
        <v>125</v>
      </c>
      <c r="F43" s="53" t="s">
        <v>47</v>
      </c>
      <c r="G43" s="54">
        <v>125</v>
      </c>
      <c r="H43" s="53" t="s">
        <v>48</v>
      </c>
      <c r="I43" s="54" t="s">
        <v>47</v>
      </c>
      <c r="J43" s="54">
        <v>140</v>
      </c>
      <c r="K43" s="54" t="s">
        <v>48</v>
      </c>
      <c r="L43" s="345">
        <v>140</v>
      </c>
      <c r="M43" s="137">
        <f t="shared" ref="M43:AH43" si="5">M37+7</f>
        <v>42888</v>
      </c>
      <c r="N43" s="48">
        <f t="shared" si="5"/>
        <v>42888</v>
      </c>
      <c r="O43" s="48">
        <f t="shared" si="5"/>
        <v>42890</v>
      </c>
      <c r="P43" s="48">
        <f t="shared" si="5"/>
        <v>42891</v>
      </c>
      <c r="Q43" s="48">
        <f t="shared" si="5"/>
        <v>42892</v>
      </c>
      <c r="R43" s="48">
        <f t="shared" si="5"/>
        <v>42892</v>
      </c>
      <c r="S43" s="48">
        <f t="shared" si="5"/>
        <v>42895</v>
      </c>
      <c r="T43" s="48">
        <f t="shared" si="5"/>
        <v>42896</v>
      </c>
      <c r="U43" s="48">
        <f t="shared" si="5"/>
        <v>42899</v>
      </c>
      <c r="V43" s="47">
        <f t="shared" si="5"/>
        <v>42900</v>
      </c>
      <c r="W43" s="48">
        <f t="shared" si="5"/>
        <v>42901</v>
      </c>
      <c r="X43" s="47">
        <f t="shared" si="5"/>
        <v>42901</v>
      </c>
      <c r="Y43" s="137">
        <f t="shared" si="5"/>
        <v>42907</v>
      </c>
      <c r="Z43" s="48">
        <f t="shared" si="5"/>
        <v>42909</v>
      </c>
      <c r="AA43" s="48">
        <f t="shared" si="5"/>
        <v>42919</v>
      </c>
      <c r="AB43" s="48">
        <f t="shared" si="5"/>
        <v>42920</v>
      </c>
      <c r="AC43" s="48">
        <f t="shared" si="5"/>
        <v>42920</v>
      </c>
      <c r="AD43" s="48">
        <f t="shared" si="5"/>
        <v>42921</v>
      </c>
      <c r="AE43" s="48">
        <f t="shared" si="5"/>
        <v>42926</v>
      </c>
      <c r="AF43" s="48">
        <f t="shared" si="5"/>
        <v>42926</v>
      </c>
      <c r="AG43" s="48">
        <f t="shared" si="5"/>
        <v>42930</v>
      </c>
      <c r="AH43" s="62">
        <f t="shared" si="5"/>
        <v>42930</v>
      </c>
    </row>
    <row r="44" spans="1:34" hidden="1">
      <c r="A44" s="138">
        <v>23</v>
      </c>
      <c r="B44" s="305" t="s">
        <v>87</v>
      </c>
      <c r="C44" s="51" t="s">
        <v>656</v>
      </c>
      <c r="D44" s="310" t="s">
        <v>144</v>
      </c>
      <c r="E44" s="52">
        <v>12</v>
      </c>
      <c r="F44" s="53" t="s">
        <v>47</v>
      </c>
      <c r="G44" s="54">
        <v>12</v>
      </c>
      <c r="H44" s="53" t="s">
        <v>48</v>
      </c>
      <c r="I44" s="54" t="s">
        <v>47</v>
      </c>
      <c r="J44" s="140">
        <v>141</v>
      </c>
      <c r="K44" s="141" t="s">
        <v>48</v>
      </c>
      <c r="L44" s="55">
        <v>141</v>
      </c>
      <c r="M44" s="137">
        <f t="shared" ref="M44:M46" si="6">M43+7</f>
        <v>42895</v>
      </c>
      <c r="N44" s="48">
        <f t="shared" si="4"/>
        <v>42895</v>
      </c>
      <c r="O44" s="48">
        <f t="shared" si="4"/>
        <v>42897</v>
      </c>
      <c r="P44" s="48">
        <f t="shared" si="4"/>
        <v>42898</v>
      </c>
      <c r="Q44" s="48">
        <f t="shared" si="4"/>
        <v>42899</v>
      </c>
      <c r="R44" s="48">
        <f t="shared" si="4"/>
        <v>42899</v>
      </c>
      <c r="S44" s="48">
        <f t="shared" si="4"/>
        <v>42902</v>
      </c>
      <c r="T44" s="48">
        <f t="shared" si="4"/>
        <v>42903</v>
      </c>
      <c r="U44" s="48">
        <f t="shared" si="4"/>
        <v>42906</v>
      </c>
      <c r="V44" s="47">
        <f t="shared" si="4"/>
        <v>42907</v>
      </c>
      <c r="W44" s="48">
        <f t="shared" si="4"/>
        <v>42908</v>
      </c>
      <c r="X44" s="47">
        <f t="shared" si="4"/>
        <v>42908</v>
      </c>
      <c r="Y44" s="137">
        <f t="shared" si="4"/>
        <v>42914</v>
      </c>
      <c r="Z44" s="48">
        <f t="shared" si="4"/>
        <v>42916</v>
      </c>
      <c r="AA44" s="48">
        <f t="shared" si="4"/>
        <v>42926</v>
      </c>
      <c r="AB44" s="48">
        <f t="shared" si="4"/>
        <v>42927</v>
      </c>
      <c r="AC44" s="48">
        <f t="shared" si="4"/>
        <v>42927</v>
      </c>
      <c r="AD44" s="48">
        <f t="shared" si="4"/>
        <v>42928</v>
      </c>
      <c r="AE44" s="48">
        <f t="shared" si="4"/>
        <v>42933</v>
      </c>
      <c r="AF44" s="48">
        <f t="shared" si="4"/>
        <v>42933</v>
      </c>
      <c r="AG44" s="48">
        <f t="shared" si="4"/>
        <v>42937</v>
      </c>
      <c r="AH44" s="62">
        <f t="shared" si="4"/>
        <v>42937</v>
      </c>
    </row>
    <row r="45" spans="1:34" hidden="1">
      <c r="A45" s="144">
        <v>24</v>
      </c>
      <c r="B45" s="309" t="s">
        <v>720</v>
      </c>
      <c r="C45" s="51" t="s">
        <v>96</v>
      </c>
      <c r="D45" s="310" t="s">
        <v>721</v>
      </c>
      <c r="E45" s="52">
        <v>57</v>
      </c>
      <c r="F45" s="53" t="s">
        <v>47</v>
      </c>
      <c r="G45" s="54">
        <v>57</v>
      </c>
      <c r="H45" s="53" t="s">
        <v>48</v>
      </c>
      <c r="I45" s="54" t="s">
        <v>47</v>
      </c>
      <c r="J45" s="54">
        <v>3</v>
      </c>
      <c r="K45" s="54" t="s">
        <v>48</v>
      </c>
      <c r="L45" s="345">
        <v>3</v>
      </c>
      <c r="M45" s="47">
        <f t="shared" si="6"/>
        <v>42902</v>
      </c>
      <c r="N45" s="48">
        <f t="shared" si="4"/>
        <v>42902</v>
      </c>
      <c r="O45" s="48">
        <f t="shared" si="4"/>
        <v>42904</v>
      </c>
      <c r="P45" s="48">
        <f t="shared" si="4"/>
        <v>42905</v>
      </c>
      <c r="Q45" s="48">
        <f t="shared" si="4"/>
        <v>42906</v>
      </c>
      <c r="R45" s="48">
        <f t="shared" si="4"/>
        <v>42906</v>
      </c>
      <c r="S45" s="48">
        <f t="shared" si="4"/>
        <v>42909</v>
      </c>
      <c r="T45" s="48">
        <f t="shared" si="4"/>
        <v>42910</v>
      </c>
      <c r="U45" s="48">
        <f t="shared" si="4"/>
        <v>42913</v>
      </c>
      <c r="V45" s="47">
        <f t="shared" si="4"/>
        <v>42914</v>
      </c>
      <c r="W45" s="48">
        <f t="shared" si="4"/>
        <v>42915</v>
      </c>
      <c r="X45" s="47">
        <f t="shared" si="4"/>
        <v>42915</v>
      </c>
      <c r="Y45" s="137">
        <f t="shared" si="4"/>
        <v>42921</v>
      </c>
      <c r="Z45" s="48">
        <f t="shared" si="4"/>
        <v>42923</v>
      </c>
      <c r="AA45" s="48">
        <f t="shared" si="4"/>
        <v>42933</v>
      </c>
      <c r="AB45" s="48">
        <f t="shared" si="4"/>
        <v>42934</v>
      </c>
      <c r="AC45" s="48">
        <f t="shared" si="4"/>
        <v>42934</v>
      </c>
      <c r="AD45" s="48">
        <f t="shared" si="4"/>
        <v>42935</v>
      </c>
      <c r="AE45" s="48">
        <f t="shared" si="4"/>
        <v>42940</v>
      </c>
      <c r="AF45" s="48">
        <f t="shared" si="4"/>
        <v>42940</v>
      </c>
      <c r="AG45" s="48">
        <f t="shared" si="4"/>
        <v>42944</v>
      </c>
      <c r="AH45" s="62">
        <f t="shared" si="4"/>
        <v>42944</v>
      </c>
    </row>
    <row r="46" spans="1:34" ht="17.25" hidden="1" thickBot="1">
      <c r="A46" s="145">
        <v>25</v>
      </c>
      <c r="B46" s="346" t="s">
        <v>684</v>
      </c>
      <c r="C46" s="347" t="s">
        <v>56</v>
      </c>
      <c r="D46" s="348" t="s">
        <v>685</v>
      </c>
      <c r="E46" s="52">
        <v>15</v>
      </c>
      <c r="F46" s="349" t="s">
        <v>47</v>
      </c>
      <c r="G46" s="52">
        <v>15</v>
      </c>
      <c r="H46" s="313" t="s">
        <v>48</v>
      </c>
      <c r="I46" s="52">
        <v>145</v>
      </c>
      <c r="J46" s="347" t="s">
        <v>47</v>
      </c>
      <c r="K46" s="52">
        <v>145</v>
      </c>
      <c r="L46" s="348" t="s">
        <v>48</v>
      </c>
      <c r="M46" s="350">
        <f t="shared" si="6"/>
        <v>42909</v>
      </c>
      <c r="N46" s="351">
        <f t="shared" si="4"/>
        <v>42909</v>
      </c>
      <c r="O46" s="351">
        <f t="shared" si="4"/>
        <v>42911</v>
      </c>
      <c r="P46" s="351">
        <f t="shared" si="4"/>
        <v>42912</v>
      </c>
      <c r="Q46" s="351">
        <f t="shared" si="4"/>
        <v>42913</v>
      </c>
      <c r="R46" s="351">
        <f t="shared" si="4"/>
        <v>42913</v>
      </c>
      <c r="S46" s="351">
        <f t="shared" si="4"/>
        <v>42916</v>
      </c>
      <c r="T46" s="351">
        <f t="shared" si="4"/>
        <v>42917</v>
      </c>
      <c r="U46" s="351">
        <f t="shared" si="4"/>
        <v>42920</v>
      </c>
      <c r="V46" s="350">
        <f t="shared" si="4"/>
        <v>42921</v>
      </c>
      <c r="W46" s="351">
        <f t="shared" si="4"/>
        <v>42922</v>
      </c>
      <c r="X46" s="350">
        <f t="shared" si="4"/>
        <v>42922</v>
      </c>
      <c r="Y46" s="352">
        <f t="shared" si="4"/>
        <v>42928</v>
      </c>
      <c r="Z46" s="351">
        <f t="shared" si="4"/>
        <v>42930</v>
      </c>
      <c r="AA46" s="351">
        <f t="shared" si="4"/>
        <v>42940</v>
      </c>
      <c r="AB46" s="351">
        <f t="shared" si="4"/>
        <v>42941</v>
      </c>
      <c r="AC46" s="351">
        <f t="shared" si="4"/>
        <v>42941</v>
      </c>
      <c r="AD46" s="351">
        <f t="shared" si="4"/>
        <v>42942</v>
      </c>
      <c r="AE46" s="351">
        <f t="shared" si="4"/>
        <v>42947</v>
      </c>
      <c r="AF46" s="351">
        <f t="shared" si="4"/>
        <v>42947</v>
      </c>
      <c r="AG46" s="351">
        <f t="shared" si="4"/>
        <v>42951</v>
      </c>
      <c r="AH46" s="333">
        <f t="shared" si="4"/>
        <v>42951</v>
      </c>
    </row>
    <row r="47" spans="1:34" hidden="1">
      <c r="A47" s="132">
        <v>26</v>
      </c>
      <c r="B47" s="360" t="s">
        <v>652</v>
      </c>
      <c r="C47" s="358" t="s">
        <v>96</v>
      </c>
      <c r="D47" s="353" t="s">
        <v>653</v>
      </c>
      <c r="E47" s="44">
        <v>15</v>
      </c>
      <c r="F47" s="306" t="s">
        <v>47</v>
      </c>
      <c r="G47" s="45">
        <v>15</v>
      </c>
      <c r="H47" s="335" t="s">
        <v>48</v>
      </c>
      <c r="I47" s="45" t="s">
        <v>47</v>
      </c>
      <c r="J47" s="45">
        <v>84</v>
      </c>
      <c r="K47" s="45" t="s">
        <v>48</v>
      </c>
      <c r="L47" s="344">
        <v>84</v>
      </c>
      <c r="M47" s="60">
        <v>42916</v>
      </c>
      <c r="N47" s="61">
        <v>42916</v>
      </c>
      <c r="O47" s="61">
        <v>42918</v>
      </c>
      <c r="P47" s="61">
        <v>42919</v>
      </c>
      <c r="Q47" s="61">
        <v>42920</v>
      </c>
      <c r="R47" s="61">
        <v>42920</v>
      </c>
      <c r="S47" s="61">
        <v>42923</v>
      </c>
      <c r="T47" s="61">
        <v>42924</v>
      </c>
      <c r="U47" s="61">
        <v>42928</v>
      </c>
      <c r="V47" s="46">
        <v>42928</v>
      </c>
      <c r="W47" s="61">
        <v>42929</v>
      </c>
      <c r="X47" s="46">
        <v>42930</v>
      </c>
      <c r="Y47" s="60">
        <v>42936</v>
      </c>
      <c r="Z47" s="61">
        <v>42938</v>
      </c>
      <c r="AA47" s="61">
        <v>42947</v>
      </c>
      <c r="AB47" s="61">
        <v>42948</v>
      </c>
      <c r="AC47" s="61">
        <v>42948</v>
      </c>
      <c r="AD47" s="61">
        <v>42949</v>
      </c>
      <c r="AE47" s="61">
        <v>42954</v>
      </c>
      <c r="AF47" s="61">
        <v>42954</v>
      </c>
      <c r="AG47" s="61">
        <v>42958</v>
      </c>
      <c r="AH47" s="68">
        <v>42958</v>
      </c>
    </row>
    <row r="48" spans="1:34" hidden="1">
      <c r="A48" s="135">
        <v>27</v>
      </c>
      <c r="B48" s="361" t="s">
        <v>722</v>
      </c>
      <c r="C48" s="359" t="s">
        <v>56</v>
      </c>
      <c r="D48" s="30" t="s">
        <v>723</v>
      </c>
      <c r="E48" s="52">
        <v>32</v>
      </c>
      <c r="F48" s="53" t="s">
        <v>47</v>
      </c>
      <c r="G48" s="54">
        <v>32</v>
      </c>
      <c r="H48" s="53" t="s">
        <v>48</v>
      </c>
      <c r="I48" s="54">
        <v>32</v>
      </c>
      <c r="J48" s="53" t="s">
        <v>47</v>
      </c>
      <c r="K48" s="54">
        <v>32</v>
      </c>
      <c r="L48" s="55" t="s">
        <v>48</v>
      </c>
      <c r="M48" s="47">
        <v>42923</v>
      </c>
      <c r="N48" s="48">
        <v>42923</v>
      </c>
      <c r="O48" s="48">
        <v>42925</v>
      </c>
      <c r="P48" s="48">
        <v>42926</v>
      </c>
      <c r="Q48" s="48">
        <v>42927</v>
      </c>
      <c r="R48" s="48">
        <v>42927</v>
      </c>
      <c r="S48" s="48">
        <v>42930</v>
      </c>
      <c r="T48" s="48">
        <v>42931</v>
      </c>
      <c r="U48" s="48">
        <v>42935</v>
      </c>
      <c r="V48" s="47">
        <v>42935</v>
      </c>
      <c r="W48" s="48">
        <v>42936</v>
      </c>
      <c r="X48" s="47">
        <v>42937</v>
      </c>
      <c r="Y48" s="137">
        <v>42943</v>
      </c>
      <c r="Z48" s="48">
        <v>42945</v>
      </c>
      <c r="AA48" s="48">
        <v>42954</v>
      </c>
      <c r="AB48" s="48">
        <v>42955</v>
      </c>
      <c r="AC48" s="48">
        <v>42955</v>
      </c>
      <c r="AD48" s="48">
        <v>42956</v>
      </c>
      <c r="AE48" s="48">
        <v>42961</v>
      </c>
      <c r="AF48" s="48">
        <v>42961</v>
      </c>
      <c r="AG48" s="48">
        <v>42965</v>
      </c>
      <c r="AH48" s="62">
        <v>42965</v>
      </c>
    </row>
    <row r="49" spans="1:34" hidden="1">
      <c r="A49" s="138">
        <v>28</v>
      </c>
      <c r="B49" s="361" t="s">
        <v>1213</v>
      </c>
      <c r="C49" s="359" t="s">
        <v>96</v>
      </c>
      <c r="D49" s="30" t="s">
        <v>1214</v>
      </c>
      <c r="E49" s="52">
        <v>6</v>
      </c>
      <c r="F49" s="53" t="s">
        <v>47</v>
      </c>
      <c r="G49" s="52">
        <v>6</v>
      </c>
      <c r="H49" s="53" t="s">
        <v>48</v>
      </c>
      <c r="I49" s="54" t="s">
        <v>47</v>
      </c>
      <c r="J49" s="54">
        <v>6</v>
      </c>
      <c r="K49" s="54" t="s">
        <v>48</v>
      </c>
      <c r="L49" s="345">
        <v>6</v>
      </c>
      <c r="M49" s="56">
        <v>42930</v>
      </c>
      <c r="N49" s="57">
        <v>42930</v>
      </c>
      <c r="O49" s="57">
        <v>42932</v>
      </c>
      <c r="P49" s="57">
        <v>42933</v>
      </c>
      <c r="Q49" s="57">
        <v>42934</v>
      </c>
      <c r="R49" s="57">
        <v>42934</v>
      </c>
      <c r="S49" s="57">
        <v>42937</v>
      </c>
      <c r="T49" s="57">
        <v>42938</v>
      </c>
      <c r="U49" s="57">
        <v>42942</v>
      </c>
      <c r="V49" s="56">
        <v>42942</v>
      </c>
      <c r="W49" s="57">
        <v>42943</v>
      </c>
      <c r="X49" s="56">
        <v>42944</v>
      </c>
      <c r="Y49" s="65">
        <v>42950</v>
      </c>
      <c r="Z49" s="57">
        <v>42952</v>
      </c>
      <c r="AA49" s="57">
        <v>42961</v>
      </c>
      <c r="AB49" s="57">
        <v>42962</v>
      </c>
      <c r="AC49" s="57">
        <v>42962</v>
      </c>
      <c r="AD49" s="57">
        <v>42963</v>
      </c>
      <c r="AE49" s="57">
        <v>42968</v>
      </c>
      <c r="AF49" s="57">
        <v>42968</v>
      </c>
      <c r="AG49" s="57">
        <v>42972</v>
      </c>
      <c r="AH49" s="63">
        <v>42972</v>
      </c>
    </row>
    <row r="50" spans="1:34" hidden="1">
      <c r="A50" s="138">
        <v>29</v>
      </c>
      <c r="B50" s="361" t="s">
        <v>87</v>
      </c>
      <c r="C50" s="51" t="s">
        <v>656</v>
      </c>
      <c r="D50" s="356" t="s">
        <v>144</v>
      </c>
      <c r="E50" s="52">
        <v>13</v>
      </c>
      <c r="F50" s="53" t="s">
        <v>47</v>
      </c>
      <c r="G50" s="52">
        <v>13</v>
      </c>
      <c r="H50" s="53" t="s">
        <v>48</v>
      </c>
      <c r="I50" s="54" t="s">
        <v>47</v>
      </c>
      <c r="J50" s="140">
        <v>142</v>
      </c>
      <c r="K50" s="141" t="s">
        <v>48</v>
      </c>
      <c r="L50" s="55">
        <v>142</v>
      </c>
      <c r="M50" s="47">
        <v>42937</v>
      </c>
      <c r="N50" s="48">
        <v>42937</v>
      </c>
      <c r="O50" s="48">
        <v>42939</v>
      </c>
      <c r="P50" s="48">
        <v>42940</v>
      </c>
      <c r="Q50" s="48">
        <v>42941</v>
      </c>
      <c r="R50" s="48">
        <v>42941</v>
      </c>
      <c r="S50" s="48">
        <v>42944</v>
      </c>
      <c r="T50" s="48">
        <v>42945</v>
      </c>
      <c r="U50" s="48">
        <v>42949</v>
      </c>
      <c r="V50" s="47">
        <v>42949</v>
      </c>
      <c r="W50" s="48">
        <v>42950</v>
      </c>
      <c r="X50" s="47">
        <v>42951</v>
      </c>
      <c r="Y50" s="137">
        <v>42957</v>
      </c>
      <c r="Z50" s="48">
        <v>42959</v>
      </c>
      <c r="AA50" s="48">
        <v>42968</v>
      </c>
      <c r="AB50" s="48">
        <v>42969</v>
      </c>
      <c r="AC50" s="48">
        <v>42969</v>
      </c>
      <c r="AD50" s="48">
        <v>42970</v>
      </c>
      <c r="AE50" s="48">
        <v>42975</v>
      </c>
      <c r="AF50" s="48">
        <v>42975</v>
      </c>
      <c r="AG50" s="48">
        <v>42979</v>
      </c>
      <c r="AH50" s="62">
        <v>42979</v>
      </c>
    </row>
    <row r="51" spans="1:34" hidden="1">
      <c r="A51" s="354">
        <v>30</v>
      </c>
      <c r="B51" s="122" t="s">
        <v>654</v>
      </c>
      <c r="C51" s="51" t="s">
        <v>96</v>
      </c>
      <c r="D51" s="356" t="s">
        <v>655</v>
      </c>
      <c r="E51" s="52">
        <v>126</v>
      </c>
      <c r="F51" s="53" t="s">
        <v>47</v>
      </c>
      <c r="G51" s="52">
        <v>126</v>
      </c>
      <c r="H51" s="53" t="s">
        <v>48</v>
      </c>
      <c r="I51" s="52" t="s">
        <v>47</v>
      </c>
      <c r="J51" s="54">
        <v>141</v>
      </c>
      <c r="K51" s="54" t="s">
        <v>48</v>
      </c>
      <c r="L51" s="345">
        <v>141</v>
      </c>
      <c r="M51" s="47">
        <v>42944</v>
      </c>
      <c r="N51" s="48">
        <v>42944</v>
      </c>
      <c r="O51" s="48">
        <v>42946</v>
      </c>
      <c r="P51" s="48">
        <v>42947</v>
      </c>
      <c r="Q51" s="48">
        <v>42948</v>
      </c>
      <c r="R51" s="48">
        <v>42948</v>
      </c>
      <c r="S51" s="48">
        <v>42951</v>
      </c>
      <c r="T51" s="48">
        <v>42952</v>
      </c>
      <c r="U51" s="48">
        <v>42956</v>
      </c>
      <c r="V51" s="47">
        <v>42956</v>
      </c>
      <c r="W51" s="48">
        <v>42957</v>
      </c>
      <c r="X51" s="47">
        <v>42958</v>
      </c>
      <c r="Y51" s="137">
        <v>42964</v>
      </c>
      <c r="Z51" s="48">
        <v>42966</v>
      </c>
      <c r="AA51" s="48">
        <v>42975</v>
      </c>
      <c r="AB51" s="48">
        <v>42976</v>
      </c>
      <c r="AC51" s="48">
        <v>42976</v>
      </c>
      <c r="AD51" s="48">
        <v>42977</v>
      </c>
      <c r="AE51" s="48">
        <v>42982</v>
      </c>
      <c r="AF51" s="48">
        <v>42982</v>
      </c>
      <c r="AG51" s="48">
        <v>42986</v>
      </c>
      <c r="AH51" s="62">
        <v>42986</v>
      </c>
    </row>
    <row r="52" spans="1:34" ht="17.25" hidden="1" thickBot="1">
      <c r="A52" s="138">
        <v>31</v>
      </c>
      <c r="B52" s="97" t="s">
        <v>684</v>
      </c>
      <c r="C52" s="347" t="s">
        <v>56</v>
      </c>
      <c r="D52" s="348" t="s">
        <v>685</v>
      </c>
      <c r="E52" s="66">
        <v>16</v>
      </c>
      <c r="F52" s="347" t="s">
        <v>47</v>
      </c>
      <c r="G52" s="66">
        <v>16</v>
      </c>
      <c r="H52" s="347" t="s">
        <v>48</v>
      </c>
      <c r="I52" s="66">
        <v>146</v>
      </c>
      <c r="J52" s="66" t="s">
        <v>47</v>
      </c>
      <c r="K52" s="66">
        <v>146</v>
      </c>
      <c r="L52" s="364" t="s">
        <v>48</v>
      </c>
      <c r="M52" s="352">
        <v>42951</v>
      </c>
      <c r="N52" s="351">
        <v>42951</v>
      </c>
      <c r="O52" s="351">
        <v>42953</v>
      </c>
      <c r="P52" s="351">
        <v>42954</v>
      </c>
      <c r="Q52" s="351">
        <v>42955</v>
      </c>
      <c r="R52" s="351">
        <v>42955</v>
      </c>
      <c r="S52" s="351">
        <v>42958</v>
      </c>
      <c r="T52" s="351">
        <v>42959</v>
      </c>
      <c r="U52" s="314">
        <v>42963</v>
      </c>
      <c r="V52" s="64">
        <v>42963</v>
      </c>
      <c r="W52" s="351">
        <v>42964</v>
      </c>
      <c r="X52" s="350">
        <v>42965</v>
      </c>
      <c r="Y52" s="352">
        <v>42971</v>
      </c>
      <c r="Z52" s="351">
        <v>42973</v>
      </c>
      <c r="AA52" s="351">
        <v>42982</v>
      </c>
      <c r="AB52" s="351">
        <v>42983</v>
      </c>
      <c r="AC52" s="351">
        <v>42983</v>
      </c>
      <c r="AD52" s="351">
        <v>42984</v>
      </c>
      <c r="AE52" s="351">
        <v>42989</v>
      </c>
      <c r="AF52" s="351">
        <v>42989</v>
      </c>
      <c r="AG52" s="351">
        <v>42993</v>
      </c>
      <c r="AH52" s="333">
        <v>42993</v>
      </c>
    </row>
    <row r="53" spans="1:34" ht="17.25" hidden="1" thickBot="1">
      <c r="A53" s="354">
        <v>32</v>
      </c>
      <c r="B53" s="360" t="s">
        <v>652</v>
      </c>
      <c r="C53" s="558" t="s">
        <v>96</v>
      </c>
      <c r="D53" s="559" t="s">
        <v>653</v>
      </c>
      <c r="E53" s="44">
        <v>16</v>
      </c>
      <c r="F53" s="558" t="s">
        <v>47</v>
      </c>
      <c r="G53" s="44">
        <v>16</v>
      </c>
      <c r="H53" s="558" t="s">
        <v>48</v>
      </c>
      <c r="I53" s="44" t="s">
        <v>47</v>
      </c>
      <c r="J53" s="44">
        <v>85</v>
      </c>
      <c r="K53" s="44" t="s">
        <v>48</v>
      </c>
      <c r="L53" s="560">
        <v>85</v>
      </c>
      <c r="M53" s="352">
        <v>42958</v>
      </c>
      <c r="N53" s="351">
        <v>42958</v>
      </c>
      <c r="O53" s="351">
        <v>42960</v>
      </c>
      <c r="P53" s="351">
        <v>42961</v>
      </c>
      <c r="Q53" s="351">
        <v>42962</v>
      </c>
      <c r="R53" s="351">
        <v>42962</v>
      </c>
      <c r="S53" s="351">
        <v>42965</v>
      </c>
      <c r="T53" s="351">
        <v>42966</v>
      </c>
      <c r="U53" s="357">
        <v>42970</v>
      </c>
      <c r="V53" s="64">
        <v>42970</v>
      </c>
      <c r="W53" s="351">
        <v>42971</v>
      </c>
      <c r="X53" s="350">
        <v>42972</v>
      </c>
      <c r="Y53" s="352">
        <v>42978</v>
      </c>
      <c r="Z53" s="351">
        <v>42980</v>
      </c>
      <c r="AA53" s="351">
        <v>42989</v>
      </c>
      <c r="AB53" s="351">
        <v>42990</v>
      </c>
      <c r="AC53" s="351">
        <v>42990</v>
      </c>
      <c r="AD53" s="351">
        <v>42991</v>
      </c>
      <c r="AE53" s="351">
        <v>42996</v>
      </c>
      <c r="AF53" s="351">
        <v>42996</v>
      </c>
      <c r="AG53" s="351">
        <v>43000</v>
      </c>
      <c r="AH53" s="333">
        <v>43000</v>
      </c>
    </row>
    <row r="54" spans="1:34" ht="17.25" hidden="1" thickBot="1">
      <c r="A54" s="138">
        <v>33</v>
      </c>
      <c r="B54" s="557" t="s">
        <v>722</v>
      </c>
      <c r="C54" s="561" t="s">
        <v>56</v>
      </c>
      <c r="D54" s="562" t="s">
        <v>723</v>
      </c>
      <c r="E54" s="563">
        <v>33</v>
      </c>
      <c r="F54" s="561" t="s">
        <v>47</v>
      </c>
      <c r="G54" s="52">
        <v>33</v>
      </c>
      <c r="H54" s="561" t="s">
        <v>48</v>
      </c>
      <c r="I54" s="52">
        <v>33</v>
      </c>
      <c r="J54" s="52" t="s">
        <v>47</v>
      </c>
      <c r="K54" s="52">
        <v>33</v>
      </c>
      <c r="L54" s="564" t="s">
        <v>48</v>
      </c>
      <c r="M54" s="352">
        <v>42965</v>
      </c>
      <c r="N54" s="351">
        <v>42965</v>
      </c>
      <c r="O54" s="351">
        <v>42967</v>
      </c>
      <c r="P54" s="351">
        <v>42968</v>
      </c>
      <c r="Q54" s="351">
        <v>42969</v>
      </c>
      <c r="R54" s="351">
        <v>42969</v>
      </c>
      <c r="S54" s="351">
        <v>42972</v>
      </c>
      <c r="T54" s="351">
        <v>42973</v>
      </c>
      <c r="U54" s="357">
        <v>42977</v>
      </c>
      <c r="V54" s="64">
        <v>42977</v>
      </c>
      <c r="W54" s="351">
        <v>42978</v>
      </c>
      <c r="X54" s="350">
        <v>42979</v>
      </c>
      <c r="Y54" s="352">
        <v>42985</v>
      </c>
      <c r="Z54" s="351">
        <v>42987</v>
      </c>
      <c r="AA54" s="351">
        <v>42996</v>
      </c>
      <c r="AB54" s="351">
        <v>42997</v>
      </c>
      <c r="AC54" s="351">
        <v>42997</v>
      </c>
      <c r="AD54" s="351">
        <v>42998</v>
      </c>
      <c r="AE54" s="351">
        <v>43003</v>
      </c>
      <c r="AF54" s="351">
        <v>43003</v>
      </c>
      <c r="AG54" s="351">
        <v>43007</v>
      </c>
      <c r="AH54" s="333">
        <v>43007</v>
      </c>
    </row>
    <row r="55" spans="1:34" ht="17.25" hidden="1" thickBot="1">
      <c r="A55" s="354">
        <v>34</v>
      </c>
      <c r="B55" s="361" t="s">
        <v>1213</v>
      </c>
      <c r="C55" s="561" t="s">
        <v>96</v>
      </c>
      <c r="D55" s="562" t="s">
        <v>1214</v>
      </c>
      <c r="E55" s="52">
        <v>7</v>
      </c>
      <c r="F55" s="561" t="s">
        <v>47</v>
      </c>
      <c r="G55" s="52">
        <v>7</v>
      </c>
      <c r="H55" s="561" t="s">
        <v>48</v>
      </c>
      <c r="I55" s="52" t="s">
        <v>47</v>
      </c>
      <c r="J55" s="52">
        <v>7</v>
      </c>
      <c r="K55" s="52" t="s">
        <v>48</v>
      </c>
      <c r="L55" s="564">
        <v>7</v>
      </c>
      <c r="M55" s="352">
        <v>42972</v>
      </c>
      <c r="N55" s="351">
        <v>42972</v>
      </c>
      <c r="O55" s="351">
        <v>42974</v>
      </c>
      <c r="P55" s="351">
        <v>42975</v>
      </c>
      <c r="Q55" s="351">
        <v>42976</v>
      </c>
      <c r="R55" s="351">
        <v>42976</v>
      </c>
      <c r="S55" s="351">
        <v>42979</v>
      </c>
      <c r="T55" s="351">
        <v>42980</v>
      </c>
      <c r="U55" s="357">
        <v>42984</v>
      </c>
      <c r="V55" s="64">
        <v>42984</v>
      </c>
      <c r="W55" s="351">
        <v>42985</v>
      </c>
      <c r="X55" s="350">
        <v>42986</v>
      </c>
      <c r="Y55" s="352">
        <v>42992</v>
      </c>
      <c r="Z55" s="351">
        <v>42994</v>
      </c>
      <c r="AA55" s="351">
        <v>43003</v>
      </c>
      <c r="AB55" s="351">
        <v>43004</v>
      </c>
      <c r="AC55" s="351">
        <v>43004</v>
      </c>
      <c r="AD55" s="351">
        <v>43005</v>
      </c>
      <c r="AE55" s="351">
        <v>43010</v>
      </c>
      <c r="AF55" s="351">
        <v>43010</v>
      </c>
      <c r="AG55" s="351">
        <v>43014</v>
      </c>
      <c r="AH55" s="333">
        <v>43014</v>
      </c>
    </row>
    <row r="56" spans="1:34" ht="17.25" hidden="1" thickBot="1">
      <c r="A56" s="138">
        <v>35</v>
      </c>
      <c r="B56" s="361" t="s">
        <v>87</v>
      </c>
      <c r="C56" s="561" t="s">
        <v>656</v>
      </c>
      <c r="D56" s="562" t="s">
        <v>144</v>
      </c>
      <c r="E56" s="563">
        <v>14</v>
      </c>
      <c r="F56" s="561" t="s">
        <v>47</v>
      </c>
      <c r="G56" s="52">
        <v>14</v>
      </c>
      <c r="H56" s="561" t="s">
        <v>48</v>
      </c>
      <c r="I56" s="52" t="s">
        <v>47</v>
      </c>
      <c r="J56" s="52">
        <v>143</v>
      </c>
      <c r="K56" s="52" t="s">
        <v>48</v>
      </c>
      <c r="L56" s="564">
        <v>143</v>
      </c>
      <c r="M56" s="352">
        <v>42979</v>
      </c>
      <c r="N56" s="351">
        <v>42979</v>
      </c>
      <c r="O56" s="351">
        <v>42981</v>
      </c>
      <c r="P56" s="351">
        <v>42982</v>
      </c>
      <c r="Q56" s="351">
        <v>42983</v>
      </c>
      <c r="R56" s="351">
        <v>42983</v>
      </c>
      <c r="S56" s="351">
        <v>42986</v>
      </c>
      <c r="T56" s="351">
        <v>42987</v>
      </c>
      <c r="U56" s="357">
        <v>42991</v>
      </c>
      <c r="V56" s="64">
        <v>42991</v>
      </c>
      <c r="W56" s="351">
        <v>42992</v>
      </c>
      <c r="X56" s="350">
        <v>42993</v>
      </c>
      <c r="Y56" s="352">
        <v>42999</v>
      </c>
      <c r="Z56" s="351">
        <v>43001</v>
      </c>
      <c r="AA56" s="351">
        <v>43010</v>
      </c>
      <c r="AB56" s="351">
        <v>43011</v>
      </c>
      <c r="AC56" s="351">
        <v>43011</v>
      </c>
      <c r="AD56" s="351">
        <v>43012</v>
      </c>
      <c r="AE56" s="351">
        <v>43017</v>
      </c>
      <c r="AF56" s="351">
        <v>43017</v>
      </c>
      <c r="AG56" s="351">
        <v>43021</v>
      </c>
      <c r="AH56" s="333">
        <v>43021</v>
      </c>
    </row>
    <row r="57" spans="1:34" ht="17.25" hidden="1" thickBot="1">
      <c r="A57" s="354">
        <v>36</v>
      </c>
      <c r="B57" s="361" t="s">
        <v>654</v>
      </c>
      <c r="C57" s="561" t="s">
        <v>96</v>
      </c>
      <c r="D57" s="562" t="s">
        <v>655</v>
      </c>
      <c r="E57" s="52">
        <v>127</v>
      </c>
      <c r="F57" s="561" t="s">
        <v>47</v>
      </c>
      <c r="G57" s="52">
        <v>127</v>
      </c>
      <c r="H57" s="561" t="s">
        <v>48</v>
      </c>
      <c r="I57" s="52" t="s">
        <v>47</v>
      </c>
      <c r="J57" s="52">
        <v>142</v>
      </c>
      <c r="K57" s="52" t="s">
        <v>48</v>
      </c>
      <c r="L57" s="564">
        <v>142</v>
      </c>
      <c r="M57" s="352">
        <v>42986</v>
      </c>
      <c r="N57" s="351">
        <v>42986</v>
      </c>
      <c r="O57" s="351">
        <v>42988</v>
      </c>
      <c r="P57" s="351">
        <v>42989</v>
      </c>
      <c r="Q57" s="351">
        <v>42990</v>
      </c>
      <c r="R57" s="351">
        <v>42990</v>
      </c>
      <c r="S57" s="351">
        <v>42993</v>
      </c>
      <c r="T57" s="351">
        <v>42994</v>
      </c>
      <c r="U57" s="357">
        <v>42998</v>
      </c>
      <c r="V57" s="64">
        <v>42998</v>
      </c>
      <c r="W57" s="351">
        <v>42999</v>
      </c>
      <c r="X57" s="350">
        <v>43000</v>
      </c>
      <c r="Y57" s="352">
        <v>43006</v>
      </c>
      <c r="Z57" s="351">
        <v>43008</v>
      </c>
      <c r="AA57" s="351">
        <v>43017</v>
      </c>
      <c r="AB57" s="351">
        <v>43018</v>
      </c>
      <c r="AC57" s="351">
        <v>43018</v>
      </c>
      <c r="AD57" s="351">
        <v>43019</v>
      </c>
      <c r="AE57" s="351">
        <v>43024</v>
      </c>
      <c r="AF57" s="351">
        <v>43024</v>
      </c>
      <c r="AG57" s="351">
        <v>43028</v>
      </c>
      <c r="AH57" s="333">
        <v>43028</v>
      </c>
    </row>
    <row r="58" spans="1:34" ht="17.25" hidden="1" thickBot="1">
      <c r="A58" s="138">
        <v>37</v>
      </c>
      <c r="B58" s="556" t="s">
        <v>684</v>
      </c>
      <c r="C58" s="362" t="s">
        <v>56</v>
      </c>
      <c r="D58" s="363" t="s">
        <v>685</v>
      </c>
      <c r="E58" s="365">
        <v>17</v>
      </c>
      <c r="F58" s="362" t="s">
        <v>47</v>
      </c>
      <c r="G58" s="58">
        <v>17</v>
      </c>
      <c r="H58" s="362" t="s">
        <v>48</v>
      </c>
      <c r="I58" s="58">
        <v>147</v>
      </c>
      <c r="J58" s="58" t="s">
        <v>47</v>
      </c>
      <c r="K58" s="58">
        <v>147</v>
      </c>
      <c r="L58" s="366" t="s">
        <v>48</v>
      </c>
      <c r="M58" s="352">
        <v>42993</v>
      </c>
      <c r="N58" s="351">
        <v>42993</v>
      </c>
      <c r="O58" s="351">
        <v>42995</v>
      </c>
      <c r="P58" s="351">
        <v>42996</v>
      </c>
      <c r="Q58" s="351">
        <v>42997</v>
      </c>
      <c r="R58" s="351">
        <v>42997</v>
      </c>
      <c r="S58" s="351">
        <v>43000</v>
      </c>
      <c r="T58" s="351">
        <v>43001</v>
      </c>
      <c r="U58" s="357">
        <v>43005</v>
      </c>
      <c r="V58" s="64">
        <v>43005</v>
      </c>
      <c r="W58" s="351">
        <v>43006</v>
      </c>
      <c r="X58" s="350">
        <v>43007</v>
      </c>
      <c r="Y58" s="352">
        <v>43013</v>
      </c>
      <c r="Z58" s="351">
        <v>43015</v>
      </c>
      <c r="AA58" s="351">
        <v>43024</v>
      </c>
      <c r="AB58" s="351">
        <v>43025</v>
      </c>
      <c r="AC58" s="351">
        <v>43025</v>
      </c>
      <c r="AD58" s="351">
        <v>43026</v>
      </c>
      <c r="AE58" s="351">
        <v>43031</v>
      </c>
      <c r="AF58" s="351">
        <v>43031</v>
      </c>
      <c r="AG58" s="351">
        <v>43035</v>
      </c>
      <c r="AH58" s="333">
        <v>43035</v>
      </c>
    </row>
    <row r="59" spans="1:34" ht="17.25" hidden="1" thickBot="1">
      <c r="A59" s="354">
        <v>38</v>
      </c>
      <c r="B59" s="360" t="s">
        <v>652</v>
      </c>
      <c r="C59" s="558" t="s">
        <v>96</v>
      </c>
      <c r="D59" s="559" t="s">
        <v>653</v>
      </c>
      <c r="E59" s="44">
        <v>17</v>
      </c>
      <c r="F59" s="558" t="s">
        <v>47</v>
      </c>
      <c r="G59" s="44">
        <v>17</v>
      </c>
      <c r="H59" s="558" t="s">
        <v>48</v>
      </c>
      <c r="I59" s="44" t="s">
        <v>47</v>
      </c>
      <c r="J59" s="44">
        <v>86</v>
      </c>
      <c r="K59" s="44" t="s">
        <v>48</v>
      </c>
      <c r="L59" s="560">
        <v>86</v>
      </c>
      <c r="M59" s="352">
        <v>43000</v>
      </c>
      <c r="N59" s="351">
        <v>43000</v>
      </c>
      <c r="O59" s="351">
        <v>43002</v>
      </c>
      <c r="P59" s="351">
        <v>43003</v>
      </c>
      <c r="Q59" s="351">
        <v>43004</v>
      </c>
      <c r="R59" s="351">
        <v>43004</v>
      </c>
      <c r="S59" s="351">
        <v>43007</v>
      </c>
      <c r="T59" s="351">
        <v>43008</v>
      </c>
      <c r="U59" s="357">
        <v>43012</v>
      </c>
      <c r="V59" s="64">
        <v>43012</v>
      </c>
      <c r="W59" s="351">
        <v>43013</v>
      </c>
      <c r="X59" s="350">
        <v>43014</v>
      </c>
      <c r="Y59" s="352">
        <v>43020</v>
      </c>
      <c r="Z59" s="351">
        <v>43022</v>
      </c>
      <c r="AA59" s="351">
        <v>43031</v>
      </c>
      <c r="AB59" s="351">
        <v>43032</v>
      </c>
      <c r="AC59" s="351">
        <v>43032</v>
      </c>
      <c r="AD59" s="351">
        <v>43033</v>
      </c>
      <c r="AE59" s="351">
        <v>43038</v>
      </c>
      <c r="AF59" s="351">
        <v>43038</v>
      </c>
      <c r="AG59" s="351">
        <v>43042</v>
      </c>
      <c r="AH59" s="333">
        <v>43042</v>
      </c>
    </row>
    <row r="60" spans="1:34" ht="17.25" hidden="1" thickBot="1">
      <c r="A60" s="138">
        <v>39</v>
      </c>
      <c r="B60" s="361" t="s">
        <v>722</v>
      </c>
      <c r="C60" s="561" t="s">
        <v>56</v>
      </c>
      <c r="D60" s="562" t="s">
        <v>723</v>
      </c>
      <c r="E60" s="563">
        <v>34</v>
      </c>
      <c r="F60" s="561" t="s">
        <v>47</v>
      </c>
      <c r="G60" s="52">
        <v>34</v>
      </c>
      <c r="H60" s="561" t="s">
        <v>48</v>
      </c>
      <c r="I60" s="52">
        <v>34</v>
      </c>
      <c r="J60" s="52" t="s">
        <v>47</v>
      </c>
      <c r="K60" s="52">
        <v>34</v>
      </c>
      <c r="L60" s="564" t="s">
        <v>48</v>
      </c>
      <c r="M60" s="352">
        <v>43007</v>
      </c>
      <c r="N60" s="351">
        <v>43007</v>
      </c>
      <c r="O60" s="351">
        <v>43009</v>
      </c>
      <c r="P60" s="351">
        <v>43010</v>
      </c>
      <c r="Q60" s="351">
        <v>43011</v>
      </c>
      <c r="R60" s="351">
        <v>43011</v>
      </c>
      <c r="S60" s="351">
        <v>43014</v>
      </c>
      <c r="T60" s="351">
        <v>43015</v>
      </c>
      <c r="U60" s="357">
        <v>43019</v>
      </c>
      <c r="V60" s="64">
        <v>43019</v>
      </c>
      <c r="W60" s="351">
        <v>43020</v>
      </c>
      <c r="X60" s="350">
        <v>43021</v>
      </c>
      <c r="Y60" s="352">
        <v>43027</v>
      </c>
      <c r="Z60" s="351">
        <v>43029</v>
      </c>
      <c r="AA60" s="351">
        <v>43038</v>
      </c>
      <c r="AB60" s="351">
        <v>43039</v>
      </c>
      <c r="AC60" s="351">
        <v>43039</v>
      </c>
      <c r="AD60" s="351">
        <v>43040</v>
      </c>
      <c r="AE60" s="351">
        <v>43045</v>
      </c>
      <c r="AF60" s="351">
        <v>43045</v>
      </c>
      <c r="AG60" s="351">
        <v>43049</v>
      </c>
      <c r="AH60" s="333">
        <v>43049</v>
      </c>
    </row>
    <row r="61" spans="1:34" ht="17.25" hidden="1" thickBot="1">
      <c r="A61" s="354">
        <v>40</v>
      </c>
      <c r="B61" s="5338" t="s">
        <v>657</v>
      </c>
      <c r="C61" s="5339"/>
      <c r="D61" s="5339"/>
      <c r="E61" s="5339"/>
      <c r="F61" s="5339"/>
      <c r="G61" s="5339"/>
      <c r="H61" s="5339"/>
      <c r="I61" s="5339"/>
      <c r="J61" s="5339"/>
      <c r="K61" s="5339"/>
      <c r="L61" s="5340"/>
      <c r="M61" s="5341" t="s">
        <v>657</v>
      </c>
      <c r="N61" s="5342"/>
      <c r="O61" s="5342"/>
      <c r="P61" s="5342"/>
      <c r="Q61" s="5342"/>
      <c r="R61" s="5342"/>
      <c r="S61" s="5342"/>
      <c r="T61" s="5342"/>
      <c r="U61" s="5342"/>
      <c r="V61" s="5342"/>
      <c r="W61" s="5342"/>
      <c r="X61" s="5342"/>
      <c r="Y61" s="5342"/>
      <c r="Z61" s="5342"/>
      <c r="AA61" s="5342"/>
      <c r="AB61" s="5342"/>
      <c r="AC61" s="5342"/>
      <c r="AD61" s="5342"/>
      <c r="AE61" s="5342"/>
      <c r="AF61" s="5342"/>
      <c r="AG61" s="5342"/>
      <c r="AH61" s="5343"/>
    </row>
    <row r="62" spans="1:34" ht="17.25" hidden="1" thickBot="1">
      <c r="A62" s="138">
        <v>41</v>
      </c>
      <c r="B62" s="361" t="s">
        <v>87</v>
      </c>
      <c r="C62" s="561" t="s">
        <v>656</v>
      </c>
      <c r="D62" s="562" t="s">
        <v>144</v>
      </c>
      <c r="E62" s="563">
        <v>15</v>
      </c>
      <c r="F62" s="561" t="s">
        <v>47</v>
      </c>
      <c r="G62" s="52">
        <v>15</v>
      </c>
      <c r="H62" s="561" t="s">
        <v>48</v>
      </c>
      <c r="I62" s="52" t="s">
        <v>47</v>
      </c>
      <c r="J62" s="52">
        <v>144</v>
      </c>
      <c r="K62" s="52" t="s">
        <v>48</v>
      </c>
      <c r="L62" s="564">
        <v>144</v>
      </c>
      <c r="M62" s="352">
        <v>43021</v>
      </c>
      <c r="N62" s="351">
        <v>43021</v>
      </c>
      <c r="O62" s="351">
        <v>43023</v>
      </c>
      <c r="P62" s="351">
        <v>43024</v>
      </c>
      <c r="Q62" s="351">
        <v>43025</v>
      </c>
      <c r="R62" s="351">
        <v>43025</v>
      </c>
      <c r="S62" s="351">
        <v>43028</v>
      </c>
      <c r="T62" s="351">
        <v>43029</v>
      </c>
      <c r="U62" s="357">
        <v>43033</v>
      </c>
      <c r="V62" s="64">
        <v>43033</v>
      </c>
      <c r="W62" s="351">
        <v>43034</v>
      </c>
      <c r="X62" s="350">
        <v>43035</v>
      </c>
      <c r="Y62" s="352">
        <v>43041</v>
      </c>
      <c r="Z62" s="351">
        <v>43043</v>
      </c>
      <c r="AA62" s="351">
        <v>43052</v>
      </c>
      <c r="AB62" s="351">
        <v>43053</v>
      </c>
      <c r="AC62" s="351">
        <v>43053</v>
      </c>
      <c r="AD62" s="351">
        <v>43054</v>
      </c>
      <c r="AE62" s="351">
        <v>43059</v>
      </c>
      <c r="AF62" s="351">
        <v>43059</v>
      </c>
      <c r="AG62" s="351">
        <v>43063</v>
      </c>
      <c r="AH62" s="333">
        <v>43063</v>
      </c>
    </row>
    <row r="63" spans="1:34" ht="17.25" hidden="1" thickBot="1">
      <c r="A63" s="354">
        <v>42</v>
      </c>
      <c r="B63" s="361" t="s">
        <v>654</v>
      </c>
      <c r="C63" s="561" t="s">
        <v>96</v>
      </c>
      <c r="D63" s="562" t="s">
        <v>655</v>
      </c>
      <c r="E63" s="52">
        <v>128</v>
      </c>
      <c r="F63" s="561" t="s">
        <v>47</v>
      </c>
      <c r="G63" s="52">
        <v>128</v>
      </c>
      <c r="H63" s="561" t="s">
        <v>48</v>
      </c>
      <c r="I63" s="52" t="s">
        <v>47</v>
      </c>
      <c r="J63" s="52">
        <v>143</v>
      </c>
      <c r="K63" s="52" t="s">
        <v>48</v>
      </c>
      <c r="L63" s="564">
        <v>143</v>
      </c>
      <c r="M63" s="352">
        <v>43028</v>
      </c>
      <c r="N63" s="351">
        <v>43028</v>
      </c>
      <c r="O63" s="351">
        <v>43030</v>
      </c>
      <c r="P63" s="351">
        <v>43031</v>
      </c>
      <c r="Q63" s="351">
        <v>43032</v>
      </c>
      <c r="R63" s="351">
        <v>43032</v>
      </c>
      <c r="S63" s="351">
        <v>43035</v>
      </c>
      <c r="T63" s="351">
        <v>43036</v>
      </c>
      <c r="U63" s="357">
        <v>43040</v>
      </c>
      <c r="V63" s="64">
        <v>43040</v>
      </c>
      <c r="W63" s="351">
        <v>43041</v>
      </c>
      <c r="X63" s="350">
        <v>43042</v>
      </c>
      <c r="Y63" s="352">
        <v>43048</v>
      </c>
      <c r="Z63" s="351">
        <v>43050</v>
      </c>
      <c r="AA63" s="351">
        <v>43059</v>
      </c>
      <c r="AB63" s="351">
        <v>43060</v>
      </c>
      <c r="AC63" s="351">
        <v>43060</v>
      </c>
      <c r="AD63" s="351">
        <v>43061</v>
      </c>
      <c r="AE63" s="351">
        <v>43066</v>
      </c>
      <c r="AF63" s="351">
        <v>43066</v>
      </c>
      <c r="AG63" s="351">
        <v>43070</v>
      </c>
      <c r="AH63" s="333">
        <v>43070</v>
      </c>
    </row>
    <row r="64" spans="1:34" ht="17.25" hidden="1" thickBot="1">
      <c r="A64" s="138">
        <v>43</v>
      </c>
      <c r="B64" s="556" t="s">
        <v>684</v>
      </c>
      <c r="C64" s="362" t="s">
        <v>56</v>
      </c>
      <c r="D64" s="363" t="s">
        <v>685</v>
      </c>
      <c r="E64" s="365">
        <v>18</v>
      </c>
      <c r="F64" s="362" t="s">
        <v>47</v>
      </c>
      <c r="G64" s="58">
        <v>18</v>
      </c>
      <c r="H64" s="362" t="s">
        <v>48</v>
      </c>
      <c r="I64" s="58">
        <v>148</v>
      </c>
      <c r="J64" s="58" t="s">
        <v>47</v>
      </c>
      <c r="K64" s="58">
        <v>148</v>
      </c>
      <c r="L64" s="366" t="s">
        <v>48</v>
      </c>
      <c r="M64" s="352">
        <v>43035</v>
      </c>
      <c r="N64" s="351">
        <v>43035</v>
      </c>
      <c r="O64" s="351">
        <v>43037</v>
      </c>
      <c r="P64" s="351">
        <v>43038</v>
      </c>
      <c r="Q64" s="351">
        <v>43039</v>
      </c>
      <c r="R64" s="351">
        <v>43039</v>
      </c>
      <c r="S64" s="351">
        <v>43042</v>
      </c>
      <c r="T64" s="351">
        <v>43043</v>
      </c>
      <c r="U64" s="357">
        <v>43047</v>
      </c>
      <c r="V64" s="64">
        <v>43047</v>
      </c>
      <c r="W64" s="351">
        <v>43048</v>
      </c>
      <c r="X64" s="350">
        <v>43049</v>
      </c>
      <c r="Y64" s="352">
        <v>43055</v>
      </c>
      <c r="Z64" s="351">
        <v>43057</v>
      </c>
      <c r="AA64" s="351">
        <v>43066</v>
      </c>
      <c r="AB64" s="351">
        <v>43067</v>
      </c>
      <c r="AC64" s="351">
        <v>43067</v>
      </c>
      <c r="AD64" s="351">
        <v>43068</v>
      </c>
      <c r="AE64" s="351">
        <v>43073</v>
      </c>
      <c r="AF64" s="351">
        <v>43073</v>
      </c>
      <c r="AG64" s="351">
        <v>43077</v>
      </c>
      <c r="AH64" s="333">
        <v>43077</v>
      </c>
    </row>
    <row r="65" spans="1:34" ht="17.25" hidden="1" thickBot="1">
      <c r="A65" s="354">
        <v>44</v>
      </c>
      <c r="B65" s="360" t="s">
        <v>652</v>
      </c>
      <c r="C65" s="558" t="s">
        <v>96</v>
      </c>
      <c r="D65" s="559" t="s">
        <v>653</v>
      </c>
      <c r="E65" s="566">
        <v>18</v>
      </c>
      <c r="F65" s="558" t="s">
        <v>47</v>
      </c>
      <c r="G65" s="44">
        <v>18</v>
      </c>
      <c r="H65" s="558" t="s">
        <v>48</v>
      </c>
      <c r="I65" s="44" t="s">
        <v>47</v>
      </c>
      <c r="J65" s="44">
        <v>87</v>
      </c>
      <c r="K65" s="44" t="s">
        <v>48</v>
      </c>
      <c r="L65" s="560">
        <v>87</v>
      </c>
      <c r="M65" s="352">
        <v>43042</v>
      </c>
      <c r="N65" s="351">
        <v>43042</v>
      </c>
      <c r="O65" s="351">
        <v>43044</v>
      </c>
      <c r="P65" s="351">
        <v>43045</v>
      </c>
      <c r="Q65" s="351">
        <v>43046</v>
      </c>
      <c r="R65" s="351">
        <v>43046</v>
      </c>
      <c r="S65" s="351">
        <v>43049</v>
      </c>
      <c r="T65" s="351">
        <v>43050</v>
      </c>
      <c r="U65" s="357">
        <v>43054</v>
      </c>
      <c r="V65" s="64">
        <v>43054</v>
      </c>
      <c r="W65" s="351">
        <v>43055</v>
      </c>
      <c r="X65" s="350">
        <v>43056</v>
      </c>
      <c r="Y65" s="352">
        <v>43062</v>
      </c>
      <c r="Z65" s="351">
        <v>43064</v>
      </c>
      <c r="AA65" s="351">
        <v>43073</v>
      </c>
      <c r="AB65" s="351">
        <v>43074</v>
      </c>
      <c r="AC65" s="351">
        <v>43074</v>
      </c>
      <c r="AD65" s="351">
        <v>43075</v>
      </c>
      <c r="AE65" s="351">
        <v>43080</v>
      </c>
      <c r="AF65" s="351">
        <v>43080</v>
      </c>
      <c r="AG65" s="351">
        <v>43084</v>
      </c>
      <c r="AH65" s="333">
        <v>43084</v>
      </c>
    </row>
    <row r="66" spans="1:34" ht="17.25" hidden="1" thickBot="1">
      <c r="A66" s="138">
        <v>45</v>
      </c>
      <c r="B66" s="361" t="s">
        <v>722</v>
      </c>
      <c r="C66" s="561" t="s">
        <v>56</v>
      </c>
      <c r="D66" s="562" t="s">
        <v>723</v>
      </c>
      <c r="E66" s="563">
        <v>35</v>
      </c>
      <c r="F66" s="561" t="s">
        <v>47</v>
      </c>
      <c r="G66" s="52">
        <v>35</v>
      </c>
      <c r="H66" s="561" t="s">
        <v>48</v>
      </c>
      <c r="I66" s="52">
        <v>35</v>
      </c>
      <c r="J66" s="52" t="s">
        <v>47</v>
      </c>
      <c r="K66" s="52">
        <v>35</v>
      </c>
      <c r="L66" s="564" t="s">
        <v>48</v>
      </c>
      <c r="M66" s="352">
        <v>43049</v>
      </c>
      <c r="N66" s="351">
        <v>43049</v>
      </c>
      <c r="O66" s="351">
        <v>43051</v>
      </c>
      <c r="P66" s="351">
        <v>43052</v>
      </c>
      <c r="Q66" s="351">
        <v>43053</v>
      </c>
      <c r="R66" s="351">
        <v>43053</v>
      </c>
      <c r="S66" s="351">
        <v>43056</v>
      </c>
      <c r="T66" s="351">
        <v>43057</v>
      </c>
      <c r="U66" s="357">
        <v>43061</v>
      </c>
      <c r="V66" s="64">
        <v>43061</v>
      </c>
      <c r="W66" s="351">
        <v>43062</v>
      </c>
      <c r="X66" s="350">
        <v>43063</v>
      </c>
      <c r="Y66" s="352">
        <v>43069</v>
      </c>
      <c r="Z66" s="351">
        <v>43071</v>
      </c>
      <c r="AA66" s="351">
        <v>43080</v>
      </c>
      <c r="AB66" s="351">
        <v>43081</v>
      </c>
      <c r="AC66" s="351">
        <v>43081</v>
      </c>
      <c r="AD66" s="351">
        <v>43082</v>
      </c>
      <c r="AE66" s="351">
        <v>43087</v>
      </c>
      <c r="AF66" s="351">
        <v>43087</v>
      </c>
      <c r="AG66" s="351">
        <v>43091</v>
      </c>
      <c r="AH66" s="333">
        <v>43091</v>
      </c>
    </row>
    <row r="67" spans="1:34" ht="17.25" hidden="1" thickBot="1">
      <c r="A67" s="354">
        <v>46</v>
      </c>
      <c r="B67" s="565" t="s">
        <v>1464</v>
      </c>
      <c r="C67" s="561" t="s">
        <v>96</v>
      </c>
      <c r="D67" s="562" t="s">
        <v>1465</v>
      </c>
      <c r="E67" s="52">
        <v>43</v>
      </c>
      <c r="F67" s="561" t="s">
        <v>47</v>
      </c>
      <c r="G67" s="52">
        <v>43</v>
      </c>
      <c r="H67" s="561" t="s">
        <v>48</v>
      </c>
      <c r="I67" s="52" t="s">
        <v>47</v>
      </c>
      <c r="J67" s="52">
        <v>43</v>
      </c>
      <c r="K67" s="52" t="s">
        <v>48</v>
      </c>
      <c r="L67" s="564">
        <v>43</v>
      </c>
      <c r="M67" s="352">
        <v>43056</v>
      </c>
      <c r="N67" s="351">
        <v>43056</v>
      </c>
      <c r="O67" s="351">
        <v>43058</v>
      </c>
      <c r="P67" s="351">
        <v>43059</v>
      </c>
      <c r="Q67" s="351">
        <v>43060</v>
      </c>
      <c r="R67" s="351">
        <v>43060</v>
      </c>
      <c r="S67" s="351">
        <v>43063</v>
      </c>
      <c r="T67" s="351">
        <v>43064</v>
      </c>
      <c r="U67" s="357">
        <v>43068</v>
      </c>
      <c r="V67" s="64">
        <v>43068</v>
      </c>
      <c r="W67" s="351">
        <v>43069</v>
      </c>
      <c r="X67" s="350">
        <v>43070</v>
      </c>
      <c r="Y67" s="352">
        <v>43076</v>
      </c>
      <c r="Z67" s="351">
        <v>43078</v>
      </c>
      <c r="AA67" s="351">
        <v>43087</v>
      </c>
      <c r="AB67" s="351">
        <v>43088</v>
      </c>
      <c r="AC67" s="351">
        <v>43088</v>
      </c>
      <c r="AD67" s="351">
        <v>43089</v>
      </c>
      <c r="AE67" s="351">
        <v>43094</v>
      </c>
      <c r="AF67" s="351">
        <v>43094</v>
      </c>
      <c r="AG67" s="351">
        <v>43098</v>
      </c>
      <c r="AH67" s="333">
        <v>43098</v>
      </c>
    </row>
    <row r="68" spans="1:34" ht="17.25" hidden="1" thickBot="1">
      <c r="A68" s="138">
        <v>47</v>
      </c>
      <c r="B68" s="361" t="s">
        <v>87</v>
      </c>
      <c r="C68" s="561" t="s">
        <v>656</v>
      </c>
      <c r="D68" s="562" t="s">
        <v>144</v>
      </c>
      <c r="E68" s="563">
        <v>16</v>
      </c>
      <c r="F68" s="561" t="s">
        <v>47</v>
      </c>
      <c r="G68" s="52">
        <v>16</v>
      </c>
      <c r="H68" s="561" t="s">
        <v>48</v>
      </c>
      <c r="I68" s="52" t="s">
        <v>47</v>
      </c>
      <c r="J68" s="52">
        <v>145</v>
      </c>
      <c r="K68" s="52" t="s">
        <v>48</v>
      </c>
      <c r="L68" s="564">
        <v>145</v>
      </c>
      <c r="M68" s="352">
        <v>43063</v>
      </c>
      <c r="N68" s="351">
        <v>43063</v>
      </c>
      <c r="O68" s="351">
        <v>43065</v>
      </c>
      <c r="P68" s="351">
        <v>43066</v>
      </c>
      <c r="Q68" s="351">
        <v>43067</v>
      </c>
      <c r="R68" s="351">
        <v>43067</v>
      </c>
      <c r="S68" s="351">
        <v>43070</v>
      </c>
      <c r="T68" s="351">
        <v>43071</v>
      </c>
      <c r="U68" s="357">
        <v>43075</v>
      </c>
      <c r="V68" s="64">
        <v>43075</v>
      </c>
      <c r="W68" s="351">
        <v>43076</v>
      </c>
      <c r="X68" s="350">
        <v>43077</v>
      </c>
      <c r="Y68" s="352">
        <v>43083</v>
      </c>
      <c r="Z68" s="351">
        <v>43085</v>
      </c>
      <c r="AA68" s="351">
        <v>43094</v>
      </c>
      <c r="AB68" s="351">
        <v>43095</v>
      </c>
      <c r="AC68" s="351">
        <v>43095</v>
      </c>
      <c r="AD68" s="351">
        <v>43096</v>
      </c>
      <c r="AE68" s="351">
        <v>43101</v>
      </c>
      <c r="AF68" s="351">
        <v>43101</v>
      </c>
      <c r="AG68" s="351">
        <v>43105</v>
      </c>
      <c r="AH68" s="333">
        <v>43105</v>
      </c>
    </row>
    <row r="69" spans="1:34" ht="17.25" hidden="1" thickBot="1">
      <c r="A69" s="354">
        <v>48</v>
      </c>
      <c r="B69" s="361" t="s">
        <v>654</v>
      </c>
      <c r="C69" s="561" t="s">
        <v>96</v>
      </c>
      <c r="D69" s="562" t="s">
        <v>655</v>
      </c>
      <c r="E69" s="52">
        <v>129</v>
      </c>
      <c r="F69" s="561" t="s">
        <v>47</v>
      </c>
      <c r="G69" s="52">
        <v>129</v>
      </c>
      <c r="H69" s="561" t="s">
        <v>48</v>
      </c>
      <c r="I69" s="52" t="s">
        <v>47</v>
      </c>
      <c r="J69" s="52">
        <v>144</v>
      </c>
      <c r="K69" s="52" t="s">
        <v>48</v>
      </c>
      <c r="L69" s="564">
        <v>144</v>
      </c>
      <c r="M69" s="352">
        <v>43070</v>
      </c>
      <c r="N69" s="351">
        <v>43070</v>
      </c>
      <c r="O69" s="351">
        <v>43072</v>
      </c>
      <c r="P69" s="351">
        <v>43073</v>
      </c>
      <c r="Q69" s="351">
        <v>43074</v>
      </c>
      <c r="R69" s="351">
        <v>43074</v>
      </c>
      <c r="S69" s="351">
        <v>43077</v>
      </c>
      <c r="T69" s="351">
        <v>43078</v>
      </c>
      <c r="U69" s="357">
        <v>43082</v>
      </c>
      <c r="V69" s="64">
        <v>43082</v>
      </c>
      <c r="W69" s="351">
        <v>43083</v>
      </c>
      <c r="X69" s="350">
        <v>43084</v>
      </c>
      <c r="Y69" s="352">
        <v>43090</v>
      </c>
      <c r="Z69" s="351">
        <v>43092</v>
      </c>
      <c r="AA69" s="351">
        <v>43101</v>
      </c>
      <c r="AB69" s="351">
        <v>43102</v>
      </c>
      <c r="AC69" s="351">
        <v>43102</v>
      </c>
      <c r="AD69" s="351">
        <v>43103</v>
      </c>
      <c r="AE69" s="351">
        <v>43108</v>
      </c>
      <c r="AF69" s="351">
        <v>43108</v>
      </c>
      <c r="AG69" s="351">
        <v>43112</v>
      </c>
      <c r="AH69" s="333">
        <v>43112</v>
      </c>
    </row>
    <row r="70" spans="1:34" ht="17.25" hidden="1" thickBot="1">
      <c r="A70" s="138">
        <v>49</v>
      </c>
      <c r="B70" s="556" t="s">
        <v>684</v>
      </c>
      <c r="C70" s="362" t="s">
        <v>56</v>
      </c>
      <c r="D70" s="363" t="s">
        <v>685</v>
      </c>
      <c r="E70" s="365">
        <v>19</v>
      </c>
      <c r="F70" s="362" t="s">
        <v>47</v>
      </c>
      <c r="G70" s="58">
        <v>19</v>
      </c>
      <c r="H70" s="362" t="s">
        <v>48</v>
      </c>
      <c r="I70" s="58">
        <v>149</v>
      </c>
      <c r="J70" s="58" t="s">
        <v>47</v>
      </c>
      <c r="K70" s="58">
        <v>149</v>
      </c>
      <c r="L70" s="366" t="s">
        <v>48</v>
      </c>
      <c r="M70" s="352">
        <v>43077</v>
      </c>
      <c r="N70" s="351">
        <v>43077</v>
      </c>
      <c r="O70" s="351">
        <v>43079</v>
      </c>
      <c r="P70" s="351">
        <v>43080</v>
      </c>
      <c r="Q70" s="351">
        <v>43081</v>
      </c>
      <c r="R70" s="351">
        <v>43081</v>
      </c>
      <c r="S70" s="351">
        <v>43084</v>
      </c>
      <c r="T70" s="351">
        <v>43085</v>
      </c>
      <c r="U70" s="357">
        <v>43089</v>
      </c>
      <c r="V70" s="64">
        <v>43089</v>
      </c>
      <c r="W70" s="351">
        <v>43090</v>
      </c>
      <c r="X70" s="350">
        <v>43091</v>
      </c>
      <c r="Y70" s="352">
        <v>43097</v>
      </c>
      <c r="Z70" s="351">
        <v>43099</v>
      </c>
      <c r="AA70" s="351">
        <v>43108</v>
      </c>
      <c r="AB70" s="351">
        <v>43109</v>
      </c>
      <c r="AC70" s="351">
        <v>43109</v>
      </c>
      <c r="AD70" s="351">
        <v>43110</v>
      </c>
      <c r="AE70" s="351">
        <v>43115</v>
      </c>
      <c r="AF70" s="351">
        <v>43115</v>
      </c>
      <c r="AG70" s="351">
        <v>43119</v>
      </c>
      <c r="AH70" s="333">
        <v>43119</v>
      </c>
    </row>
    <row r="71" spans="1:34" ht="17.25" thickBot="1">
      <c r="A71" s="354">
        <v>50</v>
      </c>
      <c r="B71" s="360" t="s">
        <v>652</v>
      </c>
      <c r="C71" s="558" t="s">
        <v>96</v>
      </c>
      <c r="D71" s="559" t="s">
        <v>653</v>
      </c>
      <c r="E71" s="44">
        <v>19</v>
      </c>
      <c r="F71" s="558" t="s">
        <v>47</v>
      </c>
      <c r="G71" s="44">
        <v>19</v>
      </c>
      <c r="H71" s="558" t="s">
        <v>48</v>
      </c>
      <c r="I71" s="44" t="s">
        <v>47</v>
      </c>
      <c r="J71" s="44">
        <v>88</v>
      </c>
      <c r="K71" s="44" t="s">
        <v>48</v>
      </c>
      <c r="L71" s="560">
        <v>88</v>
      </c>
      <c r="M71" s="352">
        <v>43084</v>
      </c>
      <c r="N71" s="351">
        <v>43084</v>
      </c>
      <c r="O71" s="351">
        <v>43086</v>
      </c>
      <c r="P71" s="351">
        <v>43087</v>
      </c>
      <c r="Q71" s="351">
        <v>43088</v>
      </c>
      <c r="R71" s="351">
        <v>43088</v>
      </c>
      <c r="S71" s="351">
        <v>43091</v>
      </c>
      <c r="T71" s="351">
        <v>43092</v>
      </c>
      <c r="U71" s="357">
        <v>43096</v>
      </c>
      <c r="V71" s="64">
        <v>43096</v>
      </c>
      <c r="W71" s="351">
        <v>43097</v>
      </c>
      <c r="X71" s="350">
        <v>43098</v>
      </c>
      <c r="Y71" s="352">
        <v>43104</v>
      </c>
      <c r="Z71" s="351">
        <v>43106</v>
      </c>
      <c r="AA71" s="351">
        <v>43115</v>
      </c>
      <c r="AB71" s="351">
        <v>43116</v>
      </c>
      <c r="AC71" s="351">
        <v>43116</v>
      </c>
      <c r="AD71" s="351">
        <v>43117</v>
      </c>
      <c r="AE71" s="351">
        <v>43122</v>
      </c>
      <c r="AF71" s="351">
        <v>43122</v>
      </c>
      <c r="AG71" s="351">
        <v>43126</v>
      </c>
      <c r="AH71" s="333">
        <v>43126</v>
      </c>
    </row>
    <row r="72" spans="1:34" ht="17.25" thickBot="1">
      <c r="A72" s="143">
        <v>51</v>
      </c>
      <c r="B72" s="361" t="s">
        <v>722</v>
      </c>
      <c r="C72" s="561" t="s">
        <v>56</v>
      </c>
      <c r="D72" s="562" t="s">
        <v>723</v>
      </c>
      <c r="E72" s="563">
        <v>36</v>
      </c>
      <c r="F72" s="567" t="s">
        <v>47</v>
      </c>
      <c r="G72" s="54">
        <v>36</v>
      </c>
      <c r="H72" s="561" t="s">
        <v>48</v>
      </c>
      <c r="I72" s="52">
        <v>36</v>
      </c>
      <c r="J72" s="52" t="s">
        <v>47</v>
      </c>
      <c r="K72" s="52">
        <v>36</v>
      </c>
      <c r="L72" s="568" t="s">
        <v>48</v>
      </c>
      <c r="M72" s="569">
        <v>43091</v>
      </c>
      <c r="N72" s="351">
        <v>43091</v>
      </c>
      <c r="O72" s="351">
        <v>43093</v>
      </c>
      <c r="P72" s="351">
        <v>43094</v>
      </c>
      <c r="Q72" s="351">
        <v>43095</v>
      </c>
      <c r="R72" s="351">
        <v>43095</v>
      </c>
      <c r="S72" s="351">
        <v>43098</v>
      </c>
      <c r="T72" s="351">
        <v>43099</v>
      </c>
      <c r="U72" s="357">
        <v>43103</v>
      </c>
      <c r="V72" s="64">
        <v>43103</v>
      </c>
      <c r="W72" s="351">
        <v>43104</v>
      </c>
      <c r="X72" s="350">
        <v>43105</v>
      </c>
      <c r="Y72" s="352">
        <v>43111</v>
      </c>
      <c r="Z72" s="351">
        <v>43113</v>
      </c>
      <c r="AA72" s="351">
        <v>43122</v>
      </c>
      <c r="AB72" s="351">
        <v>43123</v>
      </c>
      <c r="AC72" s="351">
        <v>43123</v>
      </c>
      <c r="AD72" s="351">
        <v>43124</v>
      </c>
      <c r="AE72" s="351">
        <v>43129</v>
      </c>
      <c r="AF72" s="351">
        <v>43129</v>
      </c>
      <c r="AG72" s="351">
        <v>43133</v>
      </c>
      <c r="AH72" s="333">
        <v>43133</v>
      </c>
    </row>
    <row r="73" spans="1:34" ht="17.25" thickBot="1">
      <c r="A73" s="138">
        <v>52</v>
      </c>
      <c r="B73" s="361" t="s">
        <v>1464</v>
      </c>
      <c r="C73" s="561" t="s">
        <v>96</v>
      </c>
      <c r="D73" s="562" t="s">
        <v>1465</v>
      </c>
      <c r="E73" s="563">
        <v>44</v>
      </c>
      <c r="F73" s="561" t="s">
        <v>47</v>
      </c>
      <c r="G73" s="52">
        <v>44</v>
      </c>
      <c r="H73" s="561" t="s">
        <v>48</v>
      </c>
      <c r="I73" s="52" t="s">
        <v>47</v>
      </c>
      <c r="J73" s="52">
        <v>44</v>
      </c>
      <c r="K73" s="52" t="s">
        <v>48</v>
      </c>
      <c r="L73" s="564">
        <v>44</v>
      </c>
      <c r="M73" s="352">
        <v>43098</v>
      </c>
      <c r="N73" s="351">
        <v>43098</v>
      </c>
      <c r="O73" s="351">
        <v>43100</v>
      </c>
      <c r="P73" s="351">
        <v>43101</v>
      </c>
      <c r="Q73" s="351">
        <v>43102</v>
      </c>
      <c r="R73" s="351">
        <v>43102</v>
      </c>
      <c r="S73" s="351">
        <v>43105</v>
      </c>
      <c r="T73" s="351">
        <v>43106</v>
      </c>
      <c r="U73" s="357">
        <v>43110</v>
      </c>
      <c r="V73" s="64">
        <v>43110</v>
      </c>
      <c r="W73" s="351">
        <v>43111</v>
      </c>
      <c r="X73" s="350">
        <v>43112</v>
      </c>
      <c r="Y73" s="352">
        <v>43118</v>
      </c>
      <c r="Z73" s="351">
        <v>43120</v>
      </c>
      <c r="AA73" s="351">
        <v>43129</v>
      </c>
      <c r="AB73" s="351">
        <v>43130</v>
      </c>
      <c r="AC73" s="351">
        <v>43130</v>
      </c>
      <c r="AD73" s="351">
        <v>43131</v>
      </c>
      <c r="AE73" s="351">
        <v>43136</v>
      </c>
      <c r="AF73" s="351">
        <v>43136</v>
      </c>
      <c r="AG73" s="351">
        <v>43140</v>
      </c>
      <c r="AH73" s="333">
        <v>43140</v>
      </c>
    </row>
    <row r="74" spans="1:34" ht="17.25" thickBot="1">
      <c r="A74" s="1045">
        <v>1</v>
      </c>
      <c r="B74" s="1264" t="str">
        <f t="shared" ref="B74:D77" si="7">B68</f>
        <v>NORTHERN GUILD</v>
      </c>
      <c r="C74" s="1265" t="str">
        <f t="shared" si="7"/>
        <v>IAL</v>
      </c>
      <c r="D74" s="1266" t="str">
        <f t="shared" si="7"/>
        <v>QUU</v>
      </c>
      <c r="E74" s="1267">
        <f>E68+1</f>
        <v>17</v>
      </c>
      <c r="F74" s="1268" t="s">
        <v>47</v>
      </c>
      <c r="G74" s="1269">
        <f>G68+1</f>
        <v>17</v>
      </c>
      <c r="H74" s="1265" t="s">
        <v>48</v>
      </c>
      <c r="I74" s="1265" t="s">
        <v>47</v>
      </c>
      <c r="J74" s="1265">
        <f>J68+1</f>
        <v>146</v>
      </c>
      <c r="K74" s="1265" t="s">
        <v>48</v>
      </c>
      <c r="L74" s="1270">
        <f>L68+1</f>
        <v>146</v>
      </c>
      <c r="M74" s="352">
        <f t="shared" ref="M74:AH77" si="8">M73+7</f>
        <v>43105</v>
      </c>
      <c r="N74" s="351">
        <f t="shared" si="8"/>
        <v>43105</v>
      </c>
      <c r="O74" s="351">
        <f t="shared" si="8"/>
        <v>43107</v>
      </c>
      <c r="P74" s="351">
        <f t="shared" si="8"/>
        <v>43108</v>
      </c>
      <c r="Q74" s="351">
        <f t="shared" si="8"/>
        <v>43109</v>
      </c>
      <c r="R74" s="351">
        <f t="shared" si="8"/>
        <v>43109</v>
      </c>
      <c r="S74" s="351">
        <f t="shared" si="8"/>
        <v>43112</v>
      </c>
      <c r="T74" s="351">
        <f t="shared" si="8"/>
        <v>43113</v>
      </c>
      <c r="U74" s="1046">
        <f t="shared" si="8"/>
        <v>43117</v>
      </c>
      <c r="V74" s="64">
        <f t="shared" si="8"/>
        <v>43117</v>
      </c>
      <c r="W74" s="351">
        <f t="shared" si="8"/>
        <v>43118</v>
      </c>
      <c r="X74" s="350">
        <f t="shared" si="8"/>
        <v>43119</v>
      </c>
      <c r="Y74" s="352">
        <f t="shared" si="8"/>
        <v>43125</v>
      </c>
      <c r="Z74" s="351">
        <f t="shared" si="8"/>
        <v>43127</v>
      </c>
      <c r="AA74" s="351">
        <f t="shared" si="8"/>
        <v>43136</v>
      </c>
      <c r="AB74" s="351">
        <f t="shared" si="8"/>
        <v>43137</v>
      </c>
      <c r="AC74" s="351">
        <f t="shared" si="8"/>
        <v>43137</v>
      </c>
      <c r="AD74" s="351">
        <f t="shared" si="8"/>
        <v>43138</v>
      </c>
      <c r="AE74" s="351">
        <f t="shared" si="8"/>
        <v>43143</v>
      </c>
      <c r="AF74" s="351">
        <f t="shared" si="8"/>
        <v>43143</v>
      </c>
      <c r="AG74" s="351">
        <f t="shared" si="8"/>
        <v>43147</v>
      </c>
      <c r="AH74" s="333">
        <f t="shared" si="8"/>
        <v>43147</v>
      </c>
    </row>
    <row r="75" spans="1:34" ht="17.25" thickBot="1">
      <c r="A75" s="1044">
        <v>2</v>
      </c>
      <c r="B75" s="1252" t="str">
        <f t="shared" si="7"/>
        <v>WAN HAI 507</v>
      </c>
      <c r="C75" s="1251" t="str">
        <f t="shared" si="7"/>
        <v>WHL</v>
      </c>
      <c r="D75" s="1253" t="str">
        <f t="shared" si="7"/>
        <v>ASV</v>
      </c>
      <c r="E75" s="1254">
        <f>E69+1</f>
        <v>130</v>
      </c>
      <c r="F75" s="1251" t="s">
        <v>47</v>
      </c>
      <c r="G75" s="1255">
        <f>G69+1</f>
        <v>130</v>
      </c>
      <c r="H75" s="1251" t="s">
        <v>48</v>
      </c>
      <c r="I75" s="1251" t="s">
        <v>47</v>
      </c>
      <c r="J75" s="1255">
        <f>J69+1</f>
        <v>145</v>
      </c>
      <c r="K75" s="1251" t="s">
        <v>48</v>
      </c>
      <c r="L75" s="1256">
        <f>L69+1</f>
        <v>145</v>
      </c>
      <c r="M75" s="352">
        <f t="shared" si="8"/>
        <v>43112</v>
      </c>
      <c r="N75" s="351">
        <f t="shared" si="8"/>
        <v>43112</v>
      </c>
      <c r="O75" s="351">
        <f t="shared" si="8"/>
        <v>43114</v>
      </c>
      <c r="P75" s="351">
        <f t="shared" si="8"/>
        <v>43115</v>
      </c>
      <c r="Q75" s="351">
        <f t="shared" si="8"/>
        <v>43116</v>
      </c>
      <c r="R75" s="351">
        <f t="shared" si="8"/>
        <v>43116</v>
      </c>
      <c r="S75" s="351">
        <f t="shared" si="8"/>
        <v>43119</v>
      </c>
      <c r="T75" s="351">
        <f t="shared" si="8"/>
        <v>43120</v>
      </c>
      <c r="U75" s="1046">
        <f t="shared" si="8"/>
        <v>43124</v>
      </c>
      <c r="V75" s="64">
        <f t="shared" si="8"/>
        <v>43124</v>
      </c>
      <c r="W75" s="351">
        <f t="shared" si="8"/>
        <v>43125</v>
      </c>
      <c r="X75" s="350">
        <f t="shared" si="8"/>
        <v>43126</v>
      </c>
      <c r="Y75" s="352">
        <f t="shared" si="8"/>
        <v>43132</v>
      </c>
      <c r="Z75" s="351">
        <f t="shared" si="8"/>
        <v>43134</v>
      </c>
      <c r="AA75" s="351">
        <f t="shared" si="8"/>
        <v>43143</v>
      </c>
      <c r="AB75" s="351">
        <f t="shared" si="8"/>
        <v>43144</v>
      </c>
      <c r="AC75" s="351">
        <f t="shared" si="8"/>
        <v>43144</v>
      </c>
      <c r="AD75" s="351">
        <f t="shared" si="8"/>
        <v>43145</v>
      </c>
      <c r="AE75" s="351">
        <f t="shared" si="8"/>
        <v>43150</v>
      </c>
      <c r="AF75" s="351">
        <f t="shared" si="8"/>
        <v>43150</v>
      </c>
      <c r="AG75" s="351">
        <f t="shared" si="8"/>
        <v>43154</v>
      </c>
      <c r="AH75" s="333">
        <f t="shared" si="8"/>
        <v>43154</v>
      </c>
    </row>
    <row r="76" spans="1:34" ht="17.25" thickBot="1">
      <c r="A76" s="1043">
        <v>3</v>
      </c>
      <c r="B76" s="1257" t="str">
        <f t="shared" si="7"/>
        <v>JPO TAURUS</v>
      </c>
      <c r="C76" s="1258" t="str">
        <f t="shared" si="7"/>
        <v>CSE</v>
      </c>
      <c r="D76" s="1259" t="str">
        <f t="shared" si="7"/>
        <v>TBZ</v>
      </c>
      <c r="E76" s="1260">
        <f>E70+1</f>
        <v>20</v>
      </c>
      <c r="F76" s="1261" t="s">
        <v>47</v>
      </c>
      <c r="G76" s="1262">
        <f>G70+1</f>
        <v>20</v>
      </c>
      <c r="H76" s="1261" t="s">
        <v>48</v>
      </c>
      <c r="I76" s="1262">
        <f>I70+1</f>
        <v>150</v>
      </c>
      <c r="J76" s="1261" t="s">
        <v>47</v>
      </c>
      <c r="K76" s="1262">
        <f>K70+1</f>
        <v>150</v>
      </c>
      <c r="L76" s="1263" t="s">
        <v>48</v>
      </c>
      <c r="M76" s="352">
        <f t="shared" si="8"/>
        <v>43119</v>
      </c>
      <c r="N76" s="351">
        <f t="shared" si="8"/>
        <v>43119</v>
      </c>
      <c r="O76" s="351">
        <f t="shared" si="8"/>
        <v>43121</v>
      </c>
      <c r="P76" s="351">
        <f t="shared" si="8"/>
        <v>43122</v>
      </c>
      <c r="Q76" s="351">
        <f t="shared" si="8"/>
        <v>43123</v>
      </c>
      <c r="R76" s="351">
        <f t="shared" si="8"/>
        <v>43123</v>
      </c>
      <c r="S76" s="351">
        <f t="shared" si="8"/>
        <v>43126</v>
      </c>
      <c r="T76" s="351">
        <f t="shared" si="8"/>
        <v>43127</v>
      </c>
      <c r="U76" s="1046">
        <f t="shared" si="8"/>
        <v>43131</v>
      </c>
      <c r="V76" s="64">
        <f t="shared" si="8"/>
        <v>43131</v>
      </c>
      <c r="W76" s="351">
        <f t="shared" si="8"/>
        <v>43132</v>
      </c>
      <c r="X76" s="350">
        <f t="shared" si="8"/>
        <v>43133</v>
      </c>
      <c r="Y76" s="352">
        <f t="shared" si="8"/>
        <v>43139</v>
      </c>
      <c r="Z76" s="351">
        <f t="shared" si="8"/>
        <v>43141</v>
      </c>
      <c r="AA76" s="351">
        <f t="shared" si="8"/>
        <v>43150</v>
      </c>
      <c r="AB76" s="351">
        <f t="shared" si="8"/>
        <v>43151</v>
      </c>
      <c r="AC76" s="351">
        <f t="shared" si="8"/>
        <v>43151</v>
      </c>
      <c r="AD76" s="351">
        <f t="shared" si="8"/>
        <v>43152</v>
      </c>
      <c r="AE76" s="351">
        <f t="shared" si="8"/>
        <v>43157</v>
      </c>
      <c r="AF76" s="351">
        <f t="shared" si="8"/>
        <v>43157</v>
      </c>
      <c r="AG76" s="351">
        <f t="shared" si="8"/>
        <v>43161</v>
      </c>
      <c r="AH76" s="333">
        <f t="shared" si="8"/>
        <v>43161</v>
      </c>
    </row>
    <row r="77" spans="1:34" ht="17.25" thickBot="1">
      <c r="A77" s="1044">
        <v>4</v>
      </c>
      <c r="B77" s="41" t="s">
        <v>1779</v>
      </c>
      <c r="C77" s="42" t="str">
        <f t="shared" si="7"/>
        <v>WHL</v>
      </c>
      <c r="D77" s="353"/>
      <c r="E77" s="44"/>
      <c r="F77" s="1964" t="s">
        <v>47</v>
      </c>
      <c r="G77" s="45"/>
      <c r="H77" s="335" t="s">
        <v>48</v>
      </c>
      <c r="I77" s="45" t="s">
        <v>47</v>
      </c>
      <c r="J77" s="45"/>
      <c r="K77" s="45" t="s">
        <v>48</v>
      </c>
      <c r="L77" s="344"/>
      <c r="M77" s="2101">
        <f t="shared" si="8"/>
        <v>43126</v>
      </c>
      <c r="N77" s="2102">
        <f t="shared" si="8"/>
        <v>43126</v>
      </c>
      <c r="O77" s="2102">
        <f t="shared" si="8"/>
        <v>43128</v>
      </c>
      <c r="P77" s="2102">
        <f t="shared" si="8"/>
        <v>43129</v>
      </c>
      <c r="Q77" s="2102">
        <f t="shared" si="8"/>
        <v>43130</v>
      </c>
      <c r="R77" s="2102">
        <f t="shared" si="8"/>
        <v>43130</v>
      </c>
      <c r="S77" s="2102">
        <f t="shared" si="8"/>
        <v>43133</v>
      </c>
      <c r="T77" s="2102">
        <f t="shared" si="8"/>
        <v>43134</v>
      </c>
      <c r="U77" s="2104">
        <f t="shared" si="8"/>
        <v>43138</v>
      </c>
      <c r="V77" s="2105">
        <f t="shared" si="8"/>
        <v>43138</v>
      </c>
      <c r="W77" s="2102">
        <f t="shared" si="8"/>
        <v>43139</v>
      </c>
      <c r="X77" s="2103">
        <f t="shared" si="8"/>
        <v>43140</v>
      </c>
      <c r="Y77" s="2101">
        <f t="shared" si="8"/>
        <v>43146</v>
      </c>
      <c r="Z77" s="2102">
        <f t="shared" si="8"/>
        <v>43148</v>
      </c>
      <c r="AA77" s="351">
        <f t="shared" si="8"/>
        <v>43157</v>
      </c>
      <c r="AB77" s="351">
        <f t="shared" si="8"/>
        <v>43158</v>
      </c>
      <c r="AC77" s="351">
        <f t="shared" si="8"/>
        <v>43158</v>
      </c>
      <c r="AD77" s="351">
        <f t="shared" si="8"/>
        <v>43159</v>
      </c>
      <c r="AE77" s="351">
        <f t="shared" si="8"/>
        <v>43164</v>
      </c>
      <c r="AF77" s="351">
        <f t="shared" si="8"/>
        <v>43164</v>
      </c>
      <c r="AG77" s="351">
        <f t="shared" si="8"/>
        <v>43168</v>
      </c>
      <c r="AH77" s="333">
        <f t="shared" si="8"/>
        <v>43168</v>
      </c>
    </row>
    <row r="78" spans="1:34" ht="17.25" thickBot="1">
      <c r="A78" s="5026" t="s">
        <v>463</v>
      </c>
      <c r="B78" s="5030" t="s">
        <v>0</v>
      </c>
      <c r="C78" s="26"/>
      <c r="D78" s="5034" t="s">
        <v>17</v>
      </c>
      <c r="E78" s="5037" t="s">
        <v>18</v>
      </c>
      <c r="F78" s="5037"/>
      <c r="G78" s="5037"/>
      <c r="H78" s="5037"/>
      <c r="I78" s="5037"/>
      <c r="J78" s="5037"/>
      <c r="K78" s="5037"/>
      <c r="L78" s="5038"/>
      <c r="M78" s="5006" t="s">
        <v>645</v>
      </c>
      <c r="N78" s="5006"/>
      <c r="O78" s="5013" t="s">
        <v>22</v>
      </c>
      <c r="P78" s="5005"/>
      <c r="Q78" s="5006" t="s">
        <v>97</v>
      </c>
      <c r="R78" s="5006"/>
      <c r="S78" s="5006" t="s">
        <v>32</v>
      </c>
      <c r="T78" s="5006"/>
      <c r="U78" s="5006" t="s">
        <v>93</v>
      </c>
      <c r="V78" s="5007"/>
      <c r="W78" s="5005" t="s">
        <v>646</v>
      </c>
      <c r="X78" s="5006"/>
      <c r="Y78" s="5004" t="s">
        <v>185</v>
      </c>
      <c r="Z78" s="5005"/>
      <c r="AA78" s="5006" t="s">
        <v>93</v>
      </c>
      <c r="AB78" s="5004"/>
      <c r="AC78" s="5006" t="s">
        <v>21</v>
      </c>
      <c r="AD78" s="5004"/>
      <c r="AE78" s="5006" t="s">
        <v>20</v>
      </c>
      <c r="AF78" s="5007"/>
      <c r="AG78" s="351"/>
      <c r="AH78" s="333"/>
    </row>
    <row r="79" spans="1:34">
      <c r="A79" s="5027"/>
      <c r="B79" s="5031"/>
      <c r="C79" s="1965"/>
      <c r="D79" s="5035"/>
      <c r="E79" s="5039"/>
      <c r="F79" s="5039"/>
      <c r="G79" s="5039"/>
      <c r="H79" s="5039"/>
      <c r="I79" s="5039"/>
      <c r="J79" s="5039"/>
      <c r="K79" s="5039"/>
      <c r="L79" s="5040"/>
      <c r="M79" s="5337" t="s">
        <v>1979</v>
      </c>
      <c r="N79" s="5166"/>
      <c r="O79" s="5002" t="s">
        <v>135</v>
      </c>
      <c r="P79" s="5000"/>
      <c r="Q79" s="4998" t="s">
        <v>648</v>
      </c>
      <c r="R79" s="4998"/>
      <c r="S79" s="4998" t="s">
        <v>25</v>
      </c>
      <c r="T79" s="4998"/>
      <c r="U79" s="4998" t="s">
        <v>100</v>
      </c>
      <c r="V79" s="4999"/>
      <c r="W79" s="5000" t="s">
        <v>650</v>
      </c>
      <c r="X79" s="4998"/>
      <c r="Y79" s="5001" t="s">
        <v>178</v>
      </c>
      <c r="Z79" s="5000"/>
      <c r="AA79" s="4998" t="s">
        <v>420</v>
      </c>
      <c r="AB79" s="5001"/>
      <c r="AC79" s="5001" t="s">
        <v>5</v>
      </c>
      <c r="AD79" s="5002"/>
      <c r="AE79" s="5001" t="s">
        <v>173</v>
      </c>
      <c r="AF79" s="5003"/>
    </row>
    <row r="80" spans="1:34">
      <c r="A80" s="5028"/>
      <c r="B80" s="5330"/>
      <c r="C80" s="1965" t="s">
        <v>94</v>
      </c>
      <c r="D80" s="5035" t="s">
        <v>35</v>
      </c>
      <c r="E80" s="5169" t="s">
        <v>651</v>
      </c>
      <c r="F80" s="5169"/>
      <c r="G80" s="5169"/>
      <c r="H80" s="5170"/>
      <c r="I80" s="5168" t="s">
        <v>19</v>
      </c>
      <c r="J80" s="5169"/>
      <c r="K80" s="5169"/>
      <c r="L80" s="5331"/>
      <c r="M80" s="122" t="s">
        <v>470</v>
      </c>
      <c r="N80" s="28" t="s">
        <v>1</v>
      </c>
      <c r="O80" s="28" t="s">
        <v>470</v>
      </c>
      <c r="P80" s="29" t="s">
        <v>1</v>
      </c>
      <c r="Q80" s="29" t="s">
        <v>470</v>
      </c>
      <c r="R80" s="29" t="s">
        <v>1</v>
      </c>
      <c r="S80" s="29" t="s">
        <v>470</v>
      </c>
      <c r="T80" s="29" t="s">
        <v>1</v>
      </c>
      <c r="U80" s="29" t="s">
        <v>470</v>
      </c>
      <c r="V80" s="30" t="s">
        <v>1</v>
      </c>
      <c r="W80" s="28" t="s">
        <v>470</v>
      </c>
      <c r="X80" s="29" t="s">
        <v>1</v>
      </c>
      <c r="Y80" s="29" t="s">
        <v>3</v>
      </c>
      <c r="Z80" s="29" t="s">
        <v>1</v>
      </c>
      <c r="AA80" s="29" t="s">
        <v>470</v>
      </c>
      <c r="AB80" s="29" t="s">
        <v>1</v>
      </c>
      <c r="AC80" s="28" t="s">
        <v>470</v>
      </c>
      <c r="AD80" s="31" t="s">
        <v>1</v>
      </c>
      <c r="AE80" s="31" t="s">
        <v>470</v>
      </c>
      <c r="AF80" s="30" t="s">
        <v>1</v>
      </c>
    </row>
    <row r="81" spans="1:32">
      <c r="A81" s="5028"/>
      <c r="B81" s="5330"/>
      <c r="C81" s="1965"/>
      <c r="D81" s="5035"/>
      <c r="E81" s="5016"/>
      <c r="F81" s="5016"/>
      <c r="G81" s="5016"/>
      <c r="H81" s="5017"/>
      <c r="I81" s="5022"/>
      <c r="J81" s="5016"/>
      <c r="K81" s="5016"/>
      <c r="L81" s="5023"/>
      <c r="M81" s="32" t="s">
        <v>81</v>
      </c>
      <c r="N81" s="125" t="s">
        <v>59</v>
      </c>
      <c r="O81" s="125" t="s">
        <v>221</v>
      </c>
      <c r="P81" s="33" t="s">
        <v>61</v>
      </c>
      <c r="Q81" s="33" t="s">
        <v>164</v>
      </c>
      <c r="R81" s="33" t="s">
        <v>209</v>
      </c>
      <c r="S81" s="33" t="s">
        <v>16</v>
      </c>
      <c r="T81" s="33" t="s">
        <v>60</v>
      </c>
      <c r="U81" s="33" t="s">
        <v>59</v>
      </c>
      <c r="V81" s="126" t="s">
        <v>78</v>
      </c>
      <c r="W81" s="125" t="s">
        <v>221</v>
      </c>
      <c r="X81" s="33" t="s">
        <v>78</v>
      </c>
      <c r="Y81" s="33" t="s">
        <v>79</v>
      </c>
      <c r="Z81" s="33" t="s">
        <v>217</v>
      </c>
      <c r="AA81" s="33" t="s">
        <v>59</v>
      </c>
      <c r="AB81" s="33" t="s">
        <v>61</v>
      </c>
      <c r="AC81" s="33" t="s">
        <v>217</v>
      </c>
      <c r="AD81" s="33" t="s">
        <v>221</v>
      </c>
      <c r="AE81" s="33" t="s">
        <v>81</v>
      </c>
      <c r="AF81" s="126" t="s">
        <v>59</v>
      </c>
    </row>
    <row r="82" spans="1:32" ht="17.25" thickBot="1">
      <c r="A82" s="5029"/>
      <c r="B82" s="5033"/>
      <c r="C82" s="35"/>
      <c r="D82" s="5036"/>
      <c r="E82" s="5018"/>
      <c r="F82" s="5018"/>
      <c r="G82" s="5018"/>
      <c r="H82" s="5019"/>
      <c r="I82" s="5024"/>
      <c r="J82" s="5018"/>
      <c r="K82" s="5018"/>
      <c r="L82" s="5025"/>
      <c r="M82" s="1966" t="s">
        <v>7</v>
      </c>
      <c r="N82" s="1970" t="s">
        <v>7</v>
      </c>
      <c r="O82" s="36" t="s">
        <v>9</v>
      </c>
      <c r="P82" s="37" t="s">
        <v>10</v>
      </c>
      <c r="Q82" s="37" t="s">
        <v>14</v>
      </c>
      <c r="R82" s="37" t="s">
        <v>14</v>
      </c>
      <c r="S82" s="37" t="s">
        <v>7</v>
      </c>
      <c r="T82" s="37" t="s">
        <v>8</v>
      </c>
      <c r="U82" s="37" t="s">
        <v>11</v>
      </c>
      <c r="V82" s="38" t="s">
        <v>12</v>
      </c>
      <c r="W82" s="36" t="s">
        <v>12</v>
      </c>
      <c r="X82" s="37" t="s">
        <v>8</v>
      </c>
      <c r="Y82" s="37" t="s">
        <v>10</v>
      </c>
      <c r="Z82" s="37" t="s">
        <v>14</v>
      </c>
      <c r="AA82" s="37" t="s">
        <v>14</v>
      </c>
      <c r="AB82" s="37" t="s">
        <v>11</v>
      </c>
      <c r="AC82" s="37" t="s">
        <v>10</v>
      </c>
      <c r="AD82" s="39" t="s">
        <v>10</v>
      </c>
      <c r="AE82" s="40" t="s">
        <v>7</v>
      </c>
      <c r="AF82" s="38" t="s">
        <v>7</v>
      </c>
    </row>
    <row r="83" spans="1:32" ht="17.25" thickBot="1">
      <c r="A83" s="2909">
        <v>5</v>
      </c>
      <c r="B83" s="336" t="str">
        <f t="shared" ref="B83:D85" si="9">B72</f>
        <v>COSCO HOUSTON</v>
      </c>
      <c r="C83" s="337" t="str">
        <f t="shared" si="9"/>
        <v>CSE</v>
      </c>
      <c r="D83" s="2942" t="str">
        <f t="shared" si="9"/>
        <v>CAN</v>
      </c>
      <c r="E83" s="339">
        <f>E72+1</f>
        <v>37</v>
      </c>
      <c r="F83" s="340" t="s">
        <v>47</v>
      </c>
      <c r="G83" s="341">
        <f>G72+1</f>
        <v>37</v>
      </c>
      <c r="H83" s="340" t="s">
        <v>48</v>
      </c>
      <c r="I83" s="341">
        <f>I72+1</f>
        <v>37</v>
      </c>
      <c r="J83" s="340" t="s">
        <v>47</v>
      </c>
      <c r="K83" s="341">
        <f>K72+1</f>
        <v>37</v>
      </c>
      <c r="L83" s="2943" t="s">
        <v>48</v>
      </c>
      <c r="M83" s="352">
        <v>43133</v>
      </c>
      <c r="N83" s="351">
        <v>43133</v>
      </c>
      <c r="O83" s="351">
        <v>43135</v>
      </c>
      <c r="P83" s="351">
        <v>43136</v>
      </c>
      <c r="Q83" s="351">
        <v>43137</v>
      </c>
      <c r="R83" s="351">
        <v>43137</v>
      </c>
      <c r="S83" s="5323" t="s">
        <v>193</v>
      </c>
      <c r="T83" s="5332"/>
      <c r="U83" s="2944">
        <v>43145</v>
      </c>
      <c r="V83" s="2945">
        <v>43146</v>
      </c>
      <c r="W83" s="350">
        <v>43153</v>
      </c>
      <c r="X83" s="351">
        <v>43155</v>
      </c>
      <c r="Y83" s="351">
        <v>43164</v>
      </c>
      <c r="Z83" s="351">
        <v>43165</v>
      </c>
      <c r="AA83" s="351">
        <v>43165</v>
      </c>
      <c r="AB83" s="351">
        <v>43166</v>
      </c>
      <c r="AC83" s="351">
        <v>43171</v>
      </c>
      <c r="AD83" s="351">
        <v>43171</v>
      </c>
      <c r="AE83" s="351">
        <v>43175</v>
      </c>
      <c r="AF83" s="333">
        <v>43175</v>
      </c>
    </row>
    <row r="84" spans="1:32" ht="17.25" thickBot="1">
      <c r="A84" s="2907">
        <v>6</v>
      </c>
      <c r="B84" s="2910" t="str">
        <f t="shared" si="9"/>
        <v>WAN HAI 513</v>
      </c>
      <c r="C84" s="51" t="str">
        <f t="shared" si="9"/>
        <v>WHL</v>
      </c>
      <c r="D84" s="30" t="str">
        <f t="shared" si="9"/>
        <v>Q69</v>
      </c>
      <c r="E84" s="52">
        <f>E73+1</f>
        <v>45</v>
      </c>
      <c r="F84" s="53" t="s">
        <v>47</v>
      </c>
      <c r="G84" s="54">
        <f>G73+1</f>
        <v>45</v>
      </c>
      <c r="H84" s="53" t="s">
        <v>48</v>
      </c>
      <c r="I84" s="54" t="s">
        <v>47</v>
      </c>
      <c r="J84" s="54">
        <f>J73+1</f>
        <v>45</v>
      </c>
      <c r="K84" s="54" t="s">
        <v>48</v>
      </c>
      <c r="L84" s="345">
        <f>L73+1</f>
        <v>45</v>
      </c>
      <c r="M84" s="352">
        <f t="shared" ref="M84:T99" si="10">M83+7</f>
        <v>43140</v>
      </c>
      <c r="N84" s="351">
        <f t="shared" si="10"/>
        <v>43140</v>
      </c>
      <c r="O84" s="351">
        <f t="shared" si="10"/>
        <v>43142</v>
      </c>
      <c r="P84" s="351">
        <f t="shared" si="10"/>
        <v>43143</v>
      </c>
      <c r="Q84" s="351">
        <f t="shared" si="10"/>
        <v>43144</v>
      </c>
      <c r="R84" s="351">
        <f t="shared" si="10"/>
        <v>43144</v>
      </c>
      <c r="S84" s="351">
        <v>43147</v>
      </c>
      <c r="T84" s="351">
        <v>43148</v>
      </c>
      <c r="U84" s="351">
        <f t="shared" ref="U84:AD99" si="11">U83+7</f>
        <v>43152</v>
      </c>
      <c r="V84" s="333">
        <f t="shared" si="11"/>
        <v>43153</v>
      </c>
      <c r="W84" s="350">
        <f t="shared" si="11"/>
        <v>43160</v>
      </c>
      <c r="X84" s="351">
        <f t="shared" si="11"/>
        <v>43162</v>
      </c>
      <c r="Y84" s="351">
        <f t="shared" si="11"/>
        <v>43171</v>
      </c>
      <c r="Z84" s="351">
        <f t="shared" si="11"/>
        <v>43172</v>
      </c>
      <c r="AA84" s="351">
        <f t="shared" si="11"/>
        <v>43172</v>
      </c>
      <c r="AB84" s="351">
        <f t="shared" si="11"/>
        <v>43173</v>
      </c>
      <c r="AC84" s="5323" t="s">
        <v>193</v>
      </c>
      <c r="AD84" s="5332"/>
      <c r="AE84" s="351">
        <f t="shared" ref="AE84:AF99" si="12">AE83+7</f>
        <v>43182</v>
      </c>
      <c r="AF84" s="333">
        <f t="shared" si="12"/>
        <v>43182</v>
      </c>
    </row>
    <row r="85" spans="1:32" ht="17.25" thickBot="1">
      <c r="A85" s="2909">
        <v>7</v>
      </c>
      <c r="B85" s="2938" t="str">
        <f t="shared" si="9"/>
        <v>NORTHERN GUILD</v>
      </c>
      <c r="C85" s="2937" t="str">
        <f t="shared" si="9"/>
        <v>IAL</v>
      </c>
      <c r="D85" s="2946" t="str">
        <f t="shared" si="9"/>
        <v>QUU</v>
      </c>
      <c r="E85" s="2947">
        <f>E74+1</f>
        <v>18</v>
      </c>
      <c r="F85" s="1251" t="s">
        <v>47</v>
      </c>
      <c r="G85" s="2948">
        <f>G74+1</f>
        <v>18</v>
      </c>
      <c r="H85" s="2937" t="s">
        <v>48</v>
      </c>
      <c r="I85" s="2937" t="s">
        <v>47</v>
      </c>
      <c r="J85" s="2937">
        <f>J74+1</f>
        <v>147</v>
      </c>
      <c r="K85" s="2937" t="s">
        <v>48</v>
      </c>
      <c r="L85" s="2949">
        <f>L74+1</f>
        <v>147</v>
      </c>
      <c r="M85" s="352">
        <f t="shared" si="10"/>
        <v>43147</v>
      </c>
      <c r="N85" s="351">
        <f t="shared" si="10"/>
        <v>43147</v>
      </c>
      <c r="O85" s="351">
        <f t="shared" si="10"/>
        <v>43149</v>
      </c>
      <c r="P85" s="351">
        <f t="shared" si="10"/>
        <v>43150</v>
      </c>
      <c r="Q85" s="351">
        <f t="shared" si="10"/>
        <v>43151</v>
      </c>
      <c r="R85" s="351">
        <f t="shared" si="10"/>
        <v>43151</v>
      </c>
      <c r="S85" s="351">
        <f t="shared" si="10"/>
        <v>43154</v>
      </c>
      <c r="T85" s="351">
        <f t="shared" si="10"/>
        <v>43155</v>
      </c>
      <c r="U85" s="351">
        <f t="shared" si="11"/>
        <v>43159</v>
      </c>
      <c r="V85" s="333">
        <f t="shared" si="11"/>
        <v>43160</v>
      </c>
      <c r="W85" s="350">
        <f t="shared" si="11"/>
        <v>43167</v>
      </c>
      <c r="X85" s="351">
        <f t="shared" si="11"/>
        <v>43169</v>
      </c>
      <c r="Y85" s="351">
        <f t="shared" si="11"/>
        <v>43178</v>
      </c>
      <c r="Z85" s="351">
        <f t="shared" si="11"/>
        <v>43179</v>
      </c>
      <c r="AA85" s="351">
        <f t="shared" si="11"/>
        <v>43179</v>
      </c>
      <c r="AB85" s="351">
        <f t="shared" si="11"/>
        <v>43180</v>
      </c>
      <c r="AC85" s="351">
        <f>AC83+14</f>
        <v>43185</v>
      </c>
      <c r="AD85" s="351">
        <f>AD83+14</f>
        <v>43185</v>
      </c>
      <c r="AE85" s="351">
        <f t="shared" si="12"/>
        <v>43189</v>
      </c>
      <c r="AF85" s="333">
        <f t="shared" si="12"/>
        <v>43189</v>
      </c>
    </row>
    <row r="86" spans="1:32" ht="17.25" thickBot="1">
      <c r="A86" s="2909">
        <v>8</v>
      </c>
      <c r="B86" s="5333" t="s">
        <v>82</v>
      </c>
      <c r="C86" s="5334"/>
      <c r="D86" s="5334"/>
      <c r="E86" s="5334"/>
      <c r="F86" s="5334"/>
      <c r="G86" s="5334"/>
      <c r="H86" s="5334"/>
      <c r="I86" s="5334"/>
      <c r="J86" s="5334"/>
      <c r="K86" s="5334"/>
      <c r="L86" s="5335"/>
      <c r="M86" s="5325" t="s">
        <v>82</v>
      </c>
      <c r="N86" s="5326"/>
      <c r="O86" s="5326"/>
      <c r="P86" s="5326"/>
      <c r="Q86" s="5326"/>
      <c r="R86" s="5326"/>
      <c r="S86" s="5326"/>
      <c r="T86" s="5326"/>
      <c r="U86" s="5326"/>
      <c r="V86" s="5326"/>
      <c r="W86" s="5326"/>
      <c r="X86" s="5326"/>
      <c r="Y86" s="5326"/>
      <c r="Z86" s="5326"/>
      <c r="AA86" s="5326"/>
      <c r="AB86" s="5326"/>
      <c r="AC86" s="5326"/>
      <c r="AD86" s="5326"/>
      <c r="AE86" s="5326"/>
      <c r="AF86" s="5336"/>
    </row>
    <row r="87" spans="1:32" ht="17.25" thickBot="1">
      <c r="A87" s="2907">
        <v>9</v>
      </c>
      <c r="B87" s="1257" t="s">
        <v>684</v>
      </c>
      <c r="C87" s="1258" t="s">
        <v>56</v>
      </c>
      <c r="D87" s="1259" t="s">
        <v>685</v>
      </c>
      <c r="E87" s="1260">
        <v>21</v>
      </c>
      <c r="F87" s="1261" t="s">
        <v>47</v>
      </c>
      <c r="G87" s="1262">
        <v>21</v>
      </c>
      <c r="H87" s="1261" t="s">
        <v>48</v>
      </c>
      <c r="I87" s="1262">
        <v>151</v>
      </c>
      <c r="J87" s="1261" t="s">
        <v>47</v>
      </c>
      <c r="K87" s="1262">
        <v>151</v>
      </c>
      <c r="L87" s="1263" t="s">
        <v>48</v>
      </c>
      <c r="M87" s="352">
        <v>43161</v>
      </c>
      <c r="N87" s="351">
        <v>43161</v>
      </c>
      <c r="O87" s="351">
        <v>43163</v>
      </c>
      <c r="P87" s="351">
        <v>43164</v>
      </c>
      <c r="Q87" s="351">
        <v>43165</v>
      </c>
      <c r="R87" s="351">
        <v>43165</v>
      </c>
      <c r="S87" s="351">
        <v>43168</v>
      </c>
      <c r="T87" s="351">
        <v>43169</v>
      </c>
      <c r="U87" s="351">
        <v>43173</v>
      </c>
      <c r="V87" s="333">
        <v>43174</v>
      </c>
      <c r="W87" s="350">
        <v>43181</v>
      </c>
      <c r="X87" s="351">
        <v>43183</v>
      </c>
      <c r="Y87" s="351">
        <v>43192</v>
      </c>
      <c r="Z87" s="351">
        <v>43193</v>
      </c>
      <c r="AA87" s="351">
        <v>43193</v>
      </c>
      <c r="AB87" s="351">
        <v>43194</v>
      </c>
      <c r="AC87" s="351">
        <v>43199</v>
      </c>
      <c r="AD87" s="351">
        <v>43199</v>
      </c>
      <c r="AE87" s="351">
        <v>43203</v>
      </c>
      <c r="AF87" s="333">
        <v>43203</v>
      </c>
    </row>
    <row r="88" spans="1:32" ht="17.25" thickBot="1">
      <c r="A88" s="2909">
        <v>10</v>
      </c>
      <c r="B88" s="2950" t="s">
        <v>2493</v>
      </c>
      <c r="C88" s="2951" t="s">
        <v>96</v>
      </c>
      <c r="D88" s="2952" t="s">
        <v>2494</v>
      </c>
      <c r="E88" s="2953">
        <v>44</v>
      </c>
      <c r="F88" s="2954" t="s">
        <v>47</v>
      </c>
      <c r="G88" s="2955">
        <v>44</v>
      </c>
      <c r="H88" s="2956" t="s">
        <v>48</v>
      </c>
      <c r="I88" s="2955" t="s">
        <v>47</v>
      </c>
      <c r="J88" s="2955">
        <v>44</v>
      </c>
      <c r="K88" s="2955" t="s">
        <v>48</v>
      </c>
      <c r="L88" s="2957">
        <v>44</v>
      </c>
      <c r="M88" s="352">
        <f t="shared" si="10"/>
        <v>43168</v>
      </c>
      <c r="N88" s="351">
        <f t="shared" si="10"/>
        <v>43168</v>
      </c>
      <c r="O88" s="351">
        <f t="shared" si="10"/>
        <v>43170</v>
      </c>
      <c r="P88" s="351">
        <f t="shared" si="10"/>
        <v>43171</v>
      </c>
      <c r="Q88" s="351">
        <f t="shared" si="10"/>
        <v>43172</v>
      </c>
      <c r="R88" s="351">
        <f t="shared" si="10"/>
        <v>43172</v>
      </c>
      <c r="S88" s="351">
        <f t="shared" si="10"/>
        <v>43175</v>
      </c>
      <c r="T88" s="351">
        <f t="shared" si="10"/>
        <v>43176</v>
      </c>
      <c r="U88" s="351">
        <f t="shared" si="11"/>
        <v>43180</v>
      </c>
      <c r="V88" s="316">
        <f t="shared" si="11"/>
        <v>43181</v>
      </c>
      <c r="W88" s="350">
        <f t="shared" si="11"/>
        <v>43188</v>
      </c>
      <c r="X88" s="351">
        <f t="shared" si="11"/>
        <v>43190</v>
      </c>
      <c r="Y88" s="351">
        <f t="shared" si="11"/>
        <v>43199</v>
      </c>
      <c r="Z88" s="351">
        <f t="shared" si="11"/>
        <v>43200</v>
      </c>
      <c r="AA88" s="351">
        <f t="shared" si="11"/>
        <v>43200</v>
      </c>
      <c r="AB88" s="351">
        <f t="shared" si="11"/>
        <v>43201</v>
      </c>
      <c r="AC88" s="351">
        <f t="shared" si="11"/>
        <v>43206</v>
      </c>
      <c r="AD88" s="351">
        <f t="shared" si="11"/>
        <v>43206</v>
      </c>
      <c r="AE88" s="351">
        <f t="shared" si="12"/>
        <v>43210</v>
      </c>
      <c r="AF88" s="333">
        <f t="shared" si="12"/>
        <v>43210</v>
      </c>
    </row>
    <row r="89" spans="1:32">
      <c r="A89" s="5026" t="s">
        <v>463</v>
      </c>
      <c r="B89" s="5030" t="s">
        <v>0</v>
      </c>
      <c r="C89" s="26"/>
      <c r="D89" s="5034" t="s">
        <v>17</v>
      </c>
      <c r="E89" s="5037" t="s">
        <v>18</v>
      </c>
      <c r="F89" s="5037"/>
      <c r="G89" s="5037"/>
      <c r="H89" s="5037"/>
      <c r="I89" s="5037"/>
      <c r="J89" s="5037"/>
      <c r="K89" s="5037"/>
      <c r="L89" s="5038"/>
      <c r="M89" s="5006" t="s">
        <v>645</v>
      </c>
      <c r="N89" s="5006"/>
      <c r="O89" s="5013" t="s">
        <v>22</v>
      </c>
      <c r="P89" s="5005"/>
      <c r="Q89" s="5006" t="s">
        <v>97</v>
      </c>
      <c r="R89" s="5006"/>
      <c r="S89" s="5006" t="s">
        <v>32</v>
      </c>
      <c r="T89" s="5006"/>
      <c r="U89" s="5006" t="s">
        <v>93</v>
      </c>
      <c r="V89" s="5007"/>
      <c r="W89" s="5005" t="s">
        <v>646</v>
      </c>
      <c r="X89" s="5006"/>
      <c r="Y89" s="5004" t="s">
        <v>185</v>
      </c>
      <c r="Z89" s="5005"/>
      <c r="AA89" s="5006" t="s">
        <v>93</v>
      </c>
      <c r="AB89" s="5004"/>
      <c r="AC89" s="5006" t="s">
        <v>21</v>
      </c>
      <c r="AD89" s="5004"/>
      <c r="AE89" s="5006" t="s">
        <v>20</v>
      </c>
      <c r="AF89" s="5007"/>
    </row>
    <row r="90" spans="1:32">
      <c r="A90" s="5027"/>
      <c r="B90" s="5031"/>
      <c r="C90" s="2898"/>
      <c r="D90" s="5035"/>
      <c r="E90" s="5039"/>
      <c r="F90" s="5039"/>
      <c r="G90" s="5039"/>
      <c r="H90" s="5039"/>
      <c r="I90" s="5039"/>
      <c r="J90" s="5039"/>
      <c r="K90" s="5039"/>
      <c r="L90" s="5040"/>
      <c r="M90" s="5008" t="s">
        <v>1979</v>
      </c>
      <c r="N90" s="5009"/>
      <c r="O90" s="5002" t="s">
        <v>135</v>
      </c>
      <c r="P90" s="5000"/>
      <c r="Q90" s="4998" t="s">
        <v>648</v>
      </c>
      <c r="R90" s="4998"/>
      <c r="S90" s="4998" t="s">
        <v>25</v>
      </c>
      <c r="T90" s="4998"/>
      <c r="U90" s="5010" t="s">
        <v>100</v>
      </c>
      <c r="V90" s="5328"/>
      <c r="W90" s="5329" t="s">
        <v>650</v>
      </c>
      <c r="X90" s="5010"/>
      <c r="Y90" s="5001" t="s">
        <v>178</v>
      </c>
      <c r="Z90" s="5000"/>
      <c r="AA90" s="4998" t="s">
        <v>420</v>
      </c>
      <c r="AB90" s="5001"/>
      <c r="AC90" s="5001" t="s">
        <v>5</v>
      </c>
      <c r="AD90" s="5002"/>
      <c r="AE90" s="5001" t="s">
        <v>173</v>
      </c>
      <c r="AF90" s="5003"/>
    </row>
    <row r="91" spans="1:32">
      <c r="A91" s="5028"/>
      <c r="B91" s="5330"/>
      <c r="C91" s="2898" t="s">
        <v>94</v>
      </c>
      <c r="D91" s="5035" t="s">
        <v>35</v>
      </c>
      <c r="E91" s="5169" t="s">
        <v>651</v>
      </c>
      <c r="F91" s="5169"/>
      <c r="G91" s="5169"/>
      <c r="H91" s="5170"/>
      <c r="I91" s="5168" t="s">
        <v>19</v>
      </c>
      <c r="J91" s="5169"/>
      <c r="K91" s="5169"/>
      <c r="L91" s="5331"/>
      <c r="M91" s="122" t="s">
        <v>470</v>
      </c>
      <c r="N91" s="28" t="s">
        <v>1</v>
      </c>
      <c r="O91" s="28" t="s">
        <v>470</v>
      </c>
      <c r="P91" s="29" t="s">
        <v>1</v>
      </c>
      <c r="Q91" s="29" t="s">
        <v>470</v>
      </c>
      <c r="R91" s="29" t="s">
        <v>1</v>
      </c>
      <c r="S91" s="29" t="s">
        <v>470</v>
      </c>
      <c r="T91" s="29" t="s">
        <v>1</v>
      </c>
      <c r="U91" s="553" t="s">
        <v>470</v>
      </c>
      <c r="V91" s="554" t="s">
        <v>1</v>
      </c>
      <c r="W91" s="424" t="s">
        <v>470</v>
      </c>
      <c r="X91" s="553" t="s">
        <v>1</v>
      </c>
      <c r="Y91" s="29" t="s">
        <v>3</v>
      </c>
      <c r="Z91" s="29" t="s">
        <v>1</v>
      </c>
      <c r="AA91" s="29" t="s">
        <v>470</v>
      </c>
      <c r="AB91" s="29" t="s">
        <v>1</v>
      </c>
      <c r="AC91" s="28" t="s">
        <v>470</v>
      </c>
      <c r="AD91" s="31" t="s">
        <v>1</v>
      </c>
      <c r="AE91" s="31" t="s">
        <v>470</v>
      </c>
      <c r="AF91" s="30" t="s">
        <v>1</v>
      </c>
    </row>
    <row r="92" spans="1:32">
      <c r="A92" s="5028"/>
      <c r="B92" s="5330"/>
      <c r="C92" s="2898"/>
      <c r="D92" s="5035"/>
      <c r="E92" s="5016"/>
      <c r="F92" s="5016"/>
      <c r="G92" s="5016"/>
      <c r="H92" s="5017"/>
      <c r="I92" s="5022"/>
      <c r="J92" s="5016"/>
      <c r="K92" s="5016"/>
      <c r="L92" s="5023"/>
      <c r="M92" s="32" t="s">
        <v>81</v>
      </c>
      <c r="N92" s="125" t="s">
        <v>59</v>
      </c>
      <c r="O92" s="125" t="s">
        <v>221</v>
      </c>
      <c r="P92" s="33" t="s">
        <v>61</v>
      </c>
      <c r="Q92" s="33" t="s">
        <v>164</v>
      </c>
      <c r="R92" s="33" t="s">
        <v>209</v>
      </c>
      <c r="S92" s="33" t="s">
        <v>16</v>
      </c>
      <c r="T92" s="33" t="s">
        <v>60</v>
      </c>
      <c r="U92" s="2156" t="s">
        <v>312</v>
      </c>
      <c r="V92" s="2157" t="s">
        <v>85</v>
      </c>
      <c r="W92" s="2958" t="s">
        <v>221</v>
      </c>
      <c r="X92" s="2156" t="s">
        <v>79</v>
      </c>
      <c r="Y92" s="33" t="s">
        <v>79</v>
      </c>
      <c r="Z92" s="33" t="s">
        <v>217</v>
      </c>
      <c r="AA92" s="33" t="s">
        <v>59</v>
      </c>
      <c r="AB92" s="33" t="s">
        <v>61</v>
      </c>
      <c r="AC92" s="33" t="s">
        <v>217</v>
      </c>
      <c r="AD92" s="33" t="s">
        <v>221</v>
      </c>
      <c r="AE92" s="33" t="s">
        <v>81</v>
      </c>
      <c r="AF92" s="126" t="s">
        <v>59</v>
      </c>
    </row>
    <row r="93" spans="1:32" ht="17.25" thickBot="1">
      <c r="A93" s="5029"/>
      <c r="B93" s="5033"/>
      <c r="C93" s="35"/>
      <c r="D93" s="5036"/>
      <c r="E93" s="5018"/>
      <c r="F93" s="5018"/>
      <c r="G93" s="5018"/>
      <c r="H93" s="5019"/>
      <c r="I93" s="5024"/>
      <c r="J93" s="5018"/>
      <c r="K93" s="5018"/>
      <c r="L93" s="5025"/>
      <c r="M93" s="2899" t="s">
        <v>7</v>
      </c>
      <c r="N93" s="1970" t="s">
        <v>7</v>
      </c>
      <c r="O93" s="36" t="s">
        <v>9</v>
      </c>
      <c r="P93" s="37" t="s">
        <v>10</v>
      </c>
      <c r="Q93" s="37" t="s">
        <v>14</v>
      </c>
      <c r="R93" s="37" t="s">
        <v>14</v>
      </c>
      <c r="S93" s="37" t="s">
        <v>7</v>
      </c>
      <c r="T93" s="37" t="s">
        <v>8</v>
      </c>
      <c r="U93" s="2959" t="s">
        <v>12</v>
      </c>
      <c r="V93" s="2960" t="s">
        <v>7</v>
      </c>
      <c r="W93" s="1363" t="s">
        <v>12</v>
      </c>
      <c r="X93" s="2959" t="s">
        <v>9</v>
      </c>
      <c r="Y93" s="37" t="s">
        <v>10</v>
      </c>
      <c r="Z93" s="37" t="s">
        <v>14</v>
      </c>
      <c r="AA93" s="37" t="s">
        <v>14</v>
      </c>
      <c r="AB93" s="37" t="s">
        <v>11</v>
      </c>
      <c r="AC93" s="37" t="s">
        <v>10</v>
      </c>
      <c r="AD93" s="39" t="s">
        <v>10</v>
      </c>
      <c r="AE93" s="40" t="s">
        <v>7</v>
      </c>
      <c r="AF93" s="38" t="s">
        <v>7</v>
      </c>
    </row>
    <row r="94" spans="1:32" ht="17.25" thickBot="1">
      <c r="A94" s="2909">
        <v>11</v>
      </c>
      <c r="B94" s="2910" t="s">
        <v>722</v>
      </c>
      <c r="C94" s="51" t="s">
        <v>56</v>
      </c>
      <c r="D94" s="30" t="s">
        <v>723</v>
      </c>
      <c r="E94" s="52">
        <v>38</v>
      </c>
      <c r="F94" s="53" t="s">
        <v>47</v>
      </c>
      <c r="G94" s="54">
        <v>38</v>
      </c>
      <c r="H94" s="53" t="s">
        <v>48</v>
      </c>
      <c r="I94" s="54">
        <v>38</v>
      </c>
      <c r="J94" s="53" t="s">
        <v>47</v>
      </c>
      <c r="K94" s="54">
        <v>38</v>
      </c>
      <c r="L94" s="55" t="s">
        <v>48</v>
      </c>
      <c r="M94" s="352">
        <v>43175</v>
      </c>
      <c r="N94" s="351">
        <v>43175</v>
      </c>
      <c r="O94" s="351">
        <v>43177</v>
      </c>
      <c r="P94" s="351">
        <v>43178</v>
      </c>
      <c r="Q94" s="351">
        <v>43179</v>
      </c>
      <c r="R94" s="351">
        <v>43179</v>
      </c>
      <c r="S94" s="351">
        <v>43182</v>
      </c>
      <c r="T94" s="351">
        <v>43183</v>
      </c>
      <c r="U94" s="351">
        <v>43188</v>
      </c>
      <c r="V94" s="333">
        <v>43189</v>
      </c>
      <c r="W94" s="350">
        <v>43195</v>
      </c>
      <c r="X94" s="351">
        <v>43198</v>
      </c>
      <c r="Y94" s="351">
        <v>43206</v>
      </c>
      <c r="Z94" s="351">
        <v>43207</v>
      </c>
      <c r="AA94" s="351">
        <v>43207</v>
      </c>
      <c r="AB94" s="351">
        <v>43208</v>
      </c>
      <c r="AC94" s="351">
        <v>43213</v>
      </c>
      <c r="AD94" s="351">
        <v>43213</v>
      </c>
      <c r="AE94" s="351">
        <v>43217</v>
      </c>
      <c r="AF94" s="333">
        <v>43217</v>
      </c>
    </row>
    <row r="95" spans="1:32" ht="17.25" thickBot="1">
      <c r="A95" s="2907">
        <v>12</v>
      </c>
      <c r="B95" s="2910" t="s">
        <v>1464</v>
      </c>
      <c r="C95" s="51" t="s">
        <v>96</v>
      </c>
      <c r="D95" s="30" t="s">
        <v>1465</v>
      </c>
      <c r="E95" s="52">
        <v>46</v>
      </c>
      <c r="F95" s="53" t="s">
        <v>47</v>
      </c>
      <c r="G95" s="54">
        <v>46</v>
      </c>
      <c r="H95" s="53" t="s">
        <v>48</v>
      </c>
      <c r="I95" s="54" t="s">
        <v>47</v>
      </c>
      <c r="J95" s="54">
        <v>46</v>
      </c>
      <c r="K95" s="54" t="s">
        <v>48</v>
      </c>
      <c r="L95" s="345">
        <v>46</v>
      </c>
      <c r="M95" s="352">
        <f t="shared" si="10"/>
        <v>43182</v>
      </c>
      <c r="N95" s="351">
        <f t="shared" si="10"/>
        <v>43182</v>
      </c>
      <c r="O95" s="351">
        <f t="shared" si="10"/>
        <v>43184</v>
      </c>
      <c r="P95" s="351">
        <f t="shared" si="10"/>
        <v>43185</v>
      </c>
      <c r="Q95" s="351">
        <f t="shared" si="10"/>
        <v>43186</v>
      </c>
      <c r="R95" s="351">
        <f t="shared" si="10"/>
        <v>43186</v>
      </c>
      <c r="S95" s="351">
        <f t="shared" si="10"/>
        <v>43189</v>
      </c>
      <c r="T95" s="351">
        <f t="shared" si="10"/>
        <v>43190</v>
      </c>
      <c r="U95" s="351">
        <f t="shared" si="11"/>
        <v>43195</v>
      </c>
      <c r="V95" s="333">
        <f t="shared" si="11"/>
        <v>43196</v>
      </c>
      <c r="W95" s="350">
        <f t="shared" si="11"/>
        <v>43202</v>
      </c>
      <c r="X95" s="351">
        <f t="shared" si="11"/>
        <v>43205</v>
      </c>
      <c r="Y95" s="351">
        <f t="shared" si="11"/>
        <v>43213</v>
      </c>
      <c r="Z95" s="351">
        <f t="shared" si="11"/>
        <v>43214</v>
      </c>
      <c r="AA95" s="351">
        <f t="shared" si="11"/>
        <v>43214</v>
      </c>
      <c r="AB95" s="351">
        <f t="shared" si="11"/>
        <v>43215</v>
      </c>
      <c r="AC95" s="351">
        <f t="shared" si="11"/>
        <v>43220</v>
      </c>
      <c r="AD95" s="351">
        <f t="shared" si="11"/>
        <v>43220</v>
      </c>
      <c r="AE95" s="351">
        <f t="shared" si="12"/>
        <v>43224</v>
      </c>
      <c r="AF95" s="333">
        <f t="shared" si="12"/>
        <v>43224</v>
      </c>
    </row>
    <row r="96" spans="1:32" ht="17.25" thickBot="1">
      <c r="A96" s="2909">
        <v>13</v>
      </c>
      <c r="B96" s="2938" t="s">
        <v>87</v>
      </c>
      <c r="C96" s="2937" t="s">
        <v>656</v>
      </c>
      <c r="D96" s="2946" t="s">
        <v>144</v>
      </c>
      <c r="E96" s="2947">
        <v>19</v>
      </c>
      <c r="F96" s="1251" t="s">
        <v>47</v>
      </c>
      <c r="G96" s="2948">
        <v>19</v>
      </c>
      <c r="H96" s="2937" t="s">
        <v>48</v>
      </c>
      <c r="I96" s="2937" t="s">
        <v>47</v>
      </c>
      <c r="J96" s="2937">
        <v>148</v>
      </c>
      <c r="K96" s="2937" t="s">
        <v>48</v>
      </c>
      <c r="L96" s="2949">
        <v>148</v>
      </c>
      <c r="M96" s="352">
        <f t="shared" si="10"/>
        <v>43189</v>
      </c>
      <c r="N96" s="351">
        <f t="shared" si="10"/>
        <v>43189</v>
      </c>
      <c r="O96" s="351">
        <f t="shared" si="10"/>
        <v>43191</v>
      </c>
      <c r="P96" s="351">
        <f t="shared" si="10"/>
        <v>43192</v>
      </c>
      <c r="Q96" s="351">
        <f t="shared" si="10"/>
        <v>43193</v>
      </c>
      <c r="R96" s="351">
        <f t="shared" si="10"/>
        <v>43193</v>
      </c>
      <c r="S96" s="351">
        <f t="shared" si="10"/>
        <v>43196</v>
      </c>
      <c r="T96" s="351">
        <f t="shared" si="10"/>
        <v>43197</v>
      </c>
      <c r="U96" s="351">
        <f t="shared" si="11"/>
        <v>43202</v>
      </c>
      <c r="V96" s="333">
        <f t="shared" si="11"/>
        <v>43203</v>
      </c>
      <c r="W96" s="350">
        <f t="shared" si="11"/>
        <v>43209</v>
      </c>
      <c r="X96" s="351">
        <f t="shared" si="11"/>
        <v>43212</v>
      </c>
      <c r="Y96" s="351">
        <f t="shared" si="11"/>
        <v>43220</v>
      </c>
      <c r="Z96" s="351">
        <f t="shared" si="11"/>
        <v>43221</v>
      </c>
      <c r="AA96" s="351">
        <f t="shared" si="11"/>
        <v>43221</v>
      </c>
      <c r="AB96" s="351">
        <f t="shared" si="11"/>
        <v>43222</v>
      </c>
      <c r="AC96" s="351">
        <f t="shared" si="11"/>
        <v>43227</v>
      </c>
      <c r="AD96" s="351">
        <f t="shared" si="11"/>
        <v>43227</v>
      </c>
      <c r="AE96" s="351">
        <f t="shared" si="12"/>
        <v>43231</v>
      </c>
      <c r="AF96" s="333">
        <f t="shared" si="12"/>
        <v>43231</v>
      </c>
    </row>
    <row r="97" spans="1:32" ht="17.25" thickBot="1">
      <c r="A97" s="2909">
        <v>14</v>
      </c>
      <c r="B97" s="2961" t="s">
        <v>2495</v>
      </c>
      <c r="C97" s="2934" t="s">
        <v>96</v>
      </c>
      <c r="D97" s="2962" t="s">
        <v>2496</v>
      </c>
      <c r="E97" s="2963">
        <v>36</v>
      </c>
      <c r="F97" s="2934" t="s">
        <v>47</v>
      </c>
      <c r="G97" s="2964">
        <v>36</v>
      </c>
      <c r="H97" s="2934" t="s">
        <v>48</v>
      </c>
      <c r="I97" s="2934" t="s">
        <v>47</v>
      </c>
      <c r="J97" s="2964">
        <v>36</v>
      </c>
      <c r="K97" s="2934" t="s">
        <v>48</v>
      </c>
      <c r="L97" s="2965">
        <v>36</v>
      </c>
      <c r="M97" s="352">
        <f t="shared" si="10"/>
        <v>43196</v>
      </c>
      <c r="N97" s="351">
        <f t="shared" si="10"/>
        <v>43196</v>
      </c>
      <c r="O97" s="351">
        <f t="shared" si="10"/>
        <v>43198</v>
      </c>
      <c r="P97" s="351">
        <f t="shared" si="10"/>
        <v>43199</v>
      </c>
      <c r="Q97" s="351">
        <f t="shared" si="10"/>
        <v>43200</v>
      </c>
      <c r="R97" s="351">
        <f t="shared" si="10"/>
        <v>43200</v>
      </c>
      <c r="S97" s="351">
        <f t="shared" si="10"/>
        <v>43203</v>
      </c>
      <c r="T97" s="351">
        <f t="shared" si="10"/>
        <v>43204</v>
      </c>
      <c r="U97" s="351">
        <f t="shared" si="11"/>
        <v>43209</v>
      </c>
      <c r="V97" s="333">
        <f t="shared" si="11"/>
        <v>43210</v>
      </c>
      <c r="W97" s="350">
        <f t="shared" si="11"/>
        <v>43216</v>
      </c>
      <c r="X97" s="351">
        <f t="shared" si="11"/>
        <v>43219</v>
      </c>
      <c r="Y97" s="351">
        <f t="shared" si="11"/>
        <v>43227</v>
      </c>
      <c r="Z97" s="351">
        <f t="shared" si="11"/>
        <v>43228</v>
      </c>
      <c r="AA97" s="351">
        <f t="shared" si="11"/>
        <v>43228</v>
      </c>
      <c r="AB97" s="351">
        <f t="shared" si="11"/>
        <v>43229</v>
      </c>
      <c r="AC97" s="351">
        <f t="shared" si="11"/>
        <v>43234</v>
      </c>
      <c r="AD97" s="351">
        <f t="shared" si="11"/>
        <v>43234</v>
      </c>
      <c r="AE97" s="351">
        <f t="shared" si="12"/>
        <v>43238</v>
      </c>
      <c r="AF97" s="333">
        <f t="shared" si="12"/>
        <v>43238</v>
      </c>
    </row>
    <row r="98" spans="1:32" ht="17.25" thickBot="1">
      <c r="A98" s="2907">
        <v>15</v>
      </c>
      <c r="B98" s="1257" t="s">
        <v>684</v>
      </c>
      <c r="C98" s="1258" t="s">
        <v>56</v>
      </c>
      <c r="D98" s="1259" t="s">
        <v>685</v>
      </c>
      <c r="E98" s="1260">
        <v>22</v>
      </c>
      <c r="F98" s="1261" t="s">
        <v>47</v>
      </c>
      <c r="G98" s="1262">
        <v>22</v>
      </c>
      <c r="H98" s="1261" t="s">
        <v>48</v>
      </c>
      <c r="I98" s="1262">
        <v>152</v>
      </c>
      <c r="J98" s="1261" t="s">
        <v>47</v>
      </c>
      <c r="K98" s="1262">
        <v>152</v>
      </c>
      <c r="L98" s="1263" t="s">
        <v>48</v>
      </c>
      <c r="M98" s="352">
        <f t="shared" si="10"/>
        <v>43203</v>
      </c>
      <c r="N98" s="351">
        <f t="shared" si="10"/>
        <v>43203</v>
      </c>
      <c r="O98" s="351">
        <f t="shared" si="10"/>
        <v>43205</v>
      </c>
      <c r="P98" s="351">
        <f t="shared" si="10"/>
        <v>43206</v>
      </c>
      <c r="Q98" s="351">
        <f t="shared" si="10"/>
        <v>43207</v>
      </c>
      <c r="R98" s="351">
        <f t="shared" si="10"/>
        <v>43207</v>
      </c>
      <c r="S98" s="351">
        <f t="shared" si="10"/>
        <v>43210</v>
      </c>
      <c r="T98" s="351">
        <f t="shared" si="10"/>
        <v>43211</v>
      </c>
      <c r="U98" s="351">
        <f t="shared" si="11"/>
        <v>43216</v>
      </c>
      <c r="V98" s="333">
        <f t="shared" si="11"/>
        <v>43217</v>
      </c>
      <c r="W98" s="350">
        <f t="shared" si="11"/>
        <v>43223</v>
      </c>
      <c r="X98" s="351">
        <f t="shared" si="11"/>
        <v>43226</v>
      </c>
      <c r="Y98" s="351">
        <f t="shared" si="11"/>
        <v>43234</v>
      </c>
      <c r="Z98" s="351">
        <f t="shared" si="11"/>
        <v>43235</v>
      </c>
      <c r="AA98" s="351">
        <f t="shared" si="11"/>
        <v>43235</v>
      </c>
      <c r="AB98" s="351">
        <f t="shared" si="11"/>
        <v>43236</v>
      </c>
      <c r="AC98" s="351">
        <f t="shared" si="11"/>
        <v>43241</v>
      </c>
      <c r="AD98" s="351">
        <f t="shared" si="11"/>
        <v>43241</v>
      </c>
      <c r="AE98" s="351">
        <f t="shared" si="12"/>
        <v>43245</v>
      </c>
      <c r="AF98" s="333">
        <f t="shared" si="12"/>
        <v>43245</v>
      </c>
    </row>
    <row r="99" spans="1:32" ht="17.25" thickBot="1">
      <c r="A99" s="2909">
        <v>16</v>
      </c>
      <c r="B99" s="41" t="str">
        <f>B88</f>
        <v>WAN HAI 515</v>
      </c>
      <c r="C99" s="42" t="s">
        <v>96</v>
      </c>
      <c r="D99" s="353" t="str">
        <f>D88</f>
        <v>QAJ</v>
      </c>
      <c r="E99" s="44">
        <f>E88+1</f>
        <v>45</v>
      </c>
      <c r="F99" s="2897" t="s">
        <v>47</v>
      </c>
      <c r="G99" s="45">
        <f>G88+1</f>
        <v>45</v>
      </c>
      <c r="H99" s="335" t="s">
        <v>48</v>
      </c>
      <c r="I99" s="45" t="s">
        <v>47</v>
      </c>
      <c r="J99" s="45">
        <f>J88+1</f>
        <v>45</v>
      </c>
      <c r="K99" s="45" t="s">
        <v>48</v>
      </c>
      <c r="L99" s="344">
        <f>L88+1</f>
        <v>45</v>
      </c>
      <c r="M99" s="352">
        <f t="shared" si="10"/>
        <v>43210</v>
      </c>
      <c r="N99" s="351">
        <f t="shared" si="10"/>
        <v>43210</v>
      </c>
      <c r="O99" s="351">
        <f t="shared" si="10"/>
        <v>43212</v>
      </c>
      <c r="P99" s="351">
        <f t="shared" si="10"/>
        <v>43213</v>
      </c>
      <c r="Q99" s="351">
        <f t="shared" si="10"/>
        <v>43214</v>
      </c>
      <c r="R99" s="351">
        <f t="shared" si="10"/>
        <v>43214</v>
      </c>
      <c r="S99" s="351">
        <f t="shared" si="10"/>
        <v>43217</v>
      </c>
      <c r="T99" s="351">
        <f t="shared" si="10"/>
        <v>43218</v>
      </c>
      <c r="U99" s="351">
        <f t="shared" si="11"/>
        <v>43223</v>
      </c>
      <c r="V99" s="333">
        <f t="shared" si="11"/>
        <v>43224</v>
      </c>
      <c r="W99" s="350">
        <f t="shared" si="11"/>
        <v>43230</v>
      </c>
      <c r="X99" s="351">
        <f t="shared" si="11"/>
        <v>43233</v>
      </c>
      <c r="Y99" s="351">
        <f t="shared" si="11"/>
        <v>43241</v>
      </c>
      <c r="Z99" s="351">
        <f t="shared" si="11"/>
        <v>43242</v>
      </c>
      <c r="AA99" s="351">
        <f t="shared" si="11"/>
        <v>43242</v>
      </c>
      <c r="AB99" s="351">
        <f t="shared" si="11"/>
        <v>43243</v>
      </c>
      <c r="AC99" s="351">
        <f t="shared" si="11"/>
        <v>43248</v>
      </c>
      <c r="AD99" s="351">
        <f t="shared" si="11"/>
        <v>43248</v>
      </c>
      <c r="AE99" s="351">
        <f t="shared" si="12"/>
        <v>43252</v>
      </c>
      <c r="AF99" s="333">
        <f t="shared" si="12"/>
        <v>43252</v>
      </c>
    </row>
    <row r="100" spans="1:32" ht="17.25" thickBot="1">
      <c r="A100" s="2909">
        <v>17</v>
      </c>
      <c r="B100" s="2910" t="s">
        <v>722</v>
      </c>
      <c r="C100" s="51" t="s">
        <v>56</v>
      </c>
      <c r="D100" s="30" t="s">
        <v>723</v>
      </c>
      <c r="E100" s="52">
        <v>39</v>
      </c>
      <c r="F100" s="53" t="s">
        <v>47</v>
      </c>
      <c r="G100" s="54">
        <v>39</v>
      </c>
      <c r="H100" s="53" t="s">
        <v>48</v>
      </c>
      <c r="I100" s="54">
        <v>39</v>
      </c>
      <c r="J100" s="53" t="s">
        <v>47</v>
      </c>
      <c r="K100" s="54">
        <v>39</v>
      </c>
      <c r="L100" s="55" t="s">
        <v>48</v>
      </c>
      <c r="M100" s="352">
        <f t="shared" ref="M100:AF111" si="13">M99+7</f>
        <v>43217</v>
      </c>
      <c r="N100" s="351">
        <f t="shared" si="13"/>
        <v>43217</v>
      </c>
      <c r="O100" s="351">
        <f t="shared" si="13"/>
        <v>43219</v>
      </c>
      <c r="P100" s="351">
        <f t="shared" si="13"/>
        <v>43220</v>
      </c>
      <c r="Q100" s="351">
        <f t="shared" si="13"/>
        <v>43221</v>
      </c>
      <c r="R100" s="351">
        <f t="shared" si="13"/>
        <v>43221</v>
      </c>
      <c r="S100" s="351">
        <f t="shared" si="13"/>
        <v>43224</v>
      </c>
      <c r="T100" s="351">
        <f t="shared" si="13"/>
        <v>43225</v>
      </c>
      <c r="U100" s="351">
        <f t="shared" si="13"/>
        <v>43230</v>
      </c>
      <c r="V100" s="333">
        <f t="shared" si="13"/>
        <v>43231</v>
      </c>
      <c r="W100" s="350">
        <f t="shared" si="13"/>
        <v>43237</v>
      </c>
      <c r="X100" s="351">
        <f t="shared" si="13"/>
        <v>43240</v>
      </c>
      <c r="Y100" s="351">
        <f t="shared" si="13"/>
        <v>43248</v>
      </c>
      <c r="Z100" s="351">
        <f t="shared" si="13"/>
        <v>43249</v>
      </c>
      <c r="AA100" s="351">
        <f t="shared" si="13"/>
        <v>43249</v>
      </c>
      <c r="AB100" s="351">
        <f t="shared" si="13"/>
        <v>43250</v>
      </c>
      <c r="AC100" s="351">
        <f t="shared" si="13"/>
        <v>43255</v>
      </c>
      <c r="AD100" s="351">
        <f t="shared" si="13"/>
        <v>43255</v>
      </c>
      <c r="AE100" s="351">
        <f t="shared" si="13"/>
        <v>43259</v>
      </c>
      <c r="AF100" s="333">
        <f t="shared" si="13"/>
        <v>43259</v>
      </c>
    </row>
    <row r="101" spans="1:32" ht="17.25" thickBot="1">
      <c r="A101" s="2907">
        <v>18</v>
      </c>
      <c r="B101" s="2910" t="s">
        <v>1464</v>
      </c>
      <c r="C101" s="51" t="s">
        <v>96</v>
      </c>
      <c r="D101" s="30" t="s">
        <v>1465</v>
      </c>
      <c r="E101" s="2966">
        <v>47</v>
      </c>
      <c r="F101" s="2967" t="s">
        <v>47</v>
      </c>
      <c r="G101" s="2968">
        <v>47</v>
      </c>
      <c r="H101" s="2967" t="s">
        <v>48</v>
      </c>
      <c r="I101" s="2968" t="s">
        <v>47</v>
      </c>
      <c r="J101" s="2968">
        <v>47</v>
      </c>
      <c r="L101" s="2969">
        <v>47</v>
      </c>
      <c r="M101" s="65">
        <f t="shared" si="13"/>
        <v>43224</v>
      </c>
      <c r="N101" s="57">
        <f t="shared" si="13"/>
        <v>43224</v>
      </c>
      <c r="O101" s="57">
        <f t="shared" si="13"/>
        <v>43226</v>
      </c>
      <c r="P101" s="57">
        <f t="shared" si="13"/>
        <v>43227</v>
      </c>
      <c r="Q101" s="57">
        <f t="shared" si="13"/>
        <v>43228</v>
      </c>
      <c r="R101" s="57">
        <f t="shared" si="13"/>
        <v>43228</v>
      </c>
      <c r="S101" s="57">
        <f t="shared" si="13"/>
        <v>43231</v>
      </c>
      <c r="T101" s="57">
        <f t="shared" si="13"/>
        <v>43232</v>
      </c>
      <c r="U101" s="57">
        <f t="shared" si="13"/>
        <v>43237</v>
      </c>
      <c r="V101" s="63">
        <f t="shared" si="13"/>
        <v>43238</v>
      </c>
      <c r="W101" s="56">
        <f t="shared" si="13"/>
        <v>43244</v>
      </c>
      <c r="X101" s="57">
        <f t="shared" si="13"/>
        <v>43247</v>
      </c>
      <c r="Y101" s="57">
        <f t="shared" si="13"/>
        <v>43255</v>
      </c>
      <c r="Z101" s="57">
        <f t="shared" si="13"/>
        <v>43256</v>
      </c>
      <c r="AA101" s="57">
        <f t="shared" si="13"/>
        <v>43256</v>
      </c>
      <c r="AB101" s="57">
        <f t="shared" si="13"/>
        <v>43257</v>
      </c>
      <c r="AC101" s="2944">
        <f t="shared" si="13"/>
        <v>43262</v>
      </c>
      <c r="AD101" s="2944">
        <f t="shared" si="13"/>
        <v>43262</v>
      </c>
      <c r="AE101" s="5323" t="s">
        <v>2845</v>
      </c>
      <c r="AF101" s="5324"/>
    </row>
    <row r="102" spans="1:32" ht="17.25" thickBot="1">
      <c r="A102" s="2908">
        <v>18</v>
      </c>
      <c r="B102" s="2970" t="s">
        <v>2846</v>
      </c>
      <c r="C102" s="2971" t="s">
        <v>96</v>
      </c>
      <c r="D102" s="2972"/>
      <c r="E102" s="2973"/>
      <c r="F102" s="2974" t="s">
        <v>47</v>
      </c>
      <c r="G102" s="2975"/>
      <c r="H102" s="2974" t="s">
        <v>48</v>
      </c>
      <c r="I102" s="2976" t="s">
        <v>47</v>
      </c>
      <c r="J102" s="2975"/>
      <c r="K102" s="2976" t="s">
        <v>48</v>
      </c>
      <c r="L102" s="2977"/>
      <c r="M102" s="5325" t="s">
        <v>2847</v>
      </c>
      <c r="N102" s="5326"/>
      <c r="O102" s="5326"/>
      <c r="P102" s="5326"/>
      <c r="Q102" s="5326"/>
      <c r="R102" s="5326"/>
      <c r="S102" s="5326"/>
      <c r="T102" s="5326"/>
      <c r="U102" s="5326"/>
      <c r="V102" s="5326"/>
      <c r="W102" s="5326"/>
      <c r="X102" s="5326"/>
      <c r="Y102" s="5326"/>
      <c r="Z102" s="5326"/>
      <c r="AA102" s="5326"/>
      <c r="AB102" s="5327"/>
      <c r="AC102" s="2978">
        <v>43262</v>
      </c>
      <c r="AD102" s="2944">
        <v>43262</v>
      </c>
      <c r="AE102" s="351">
        <v>43266</v>
      </c>
      <c r="AF102" s="333">
        <v>43266</v>
      </c>
    </row>
    <row r="103" spans="1:32" ht="17.25" hidden="1" thickBot="1">
      <c r="A103" s="2909">
        <v>19</v>
      </c>
      <c r="B103" s="2938" t="s">
        <v>87</v>
      </c>
      <c r="C103" s="2937" t="s">
        <v>656</v>
      </c>
      <c r="D103" s="2946" t="s">
        <v>144</v>
      </c>
      <c r="E103" s="2979">
        <v>20</v>
      </c>
      <c r="F103" s="1251" t="s">
        <v>47</v>
      </c>
      <c r="G103" s="1269">
        <v>20</v>
      </c>
      <c r="H103" s="1251" t="s">
        <v>48</v>
      </c>
      <c r="I103" s="1251" t="s">
        <v>47</v>
      </c>
      <c r="J103" s="1265">
        <v>149</v>
      </c>
      <c r="K103" s="1251" t="s">
        <v>48</v>
      </c>
      <c r="L103" s="1270">
        <v>149</v>
      </c>
      <c r="M103" s="352">
        <v>43231</v>
      </c>
      <c r="N103" s="351">
        <v>43231</v>
      </c>
      <c r="O103" s="351">
        <v>43233</v>
      </c>
      <c r="P103" s="351">
        <v>43234</v>
      </c>
      <c r="Q103" s="351">
        <v>43235</v>
      </c>
      <c r="R103" s="351">
        <v>43235</v>
      </c>
      <c r="S103" s="351">
        <v>43238</v>
      </c>
      <c r="T103" s="351">
        <v>43239</v>
      </c>
      <c r="U103" s="351">
        <v>43244</v>
      </c>
      <c r="V103" s="333">
        <v>43245</v>
      </c>
      <c r="W103" s="350">
        <v>43251</v>
      </c>
      <c r="X103" s="351">
        <v>43254</v>
      </c>
      <c r="Y103" s="351">
        <v>43262</v>
      </c>
      <c r="Z103" s="351">
        <v>43263</v>
      </c>
      <c r="AA103" s="351">
        <v>43263</v>
      </c>
      <c r="AB103" s="351">
        <v>43264</v>
      </c>
      <c r="AC103" s="351">
        <v>43269</v>
      </c>
      <c r="AD103" s="351">
        <v>43269</v>
      </c>
      <c r="AE103" s="351">
        <v>43273</v>
      </c>
      <c r="AF103" s="333">
        <v>43273</v>
      </c>
    </row>
    <row r="104" spans="1:32" ht="17.25" hidden="1" thickBot="1">
      <c r="A104" s="2909">
        <v>20</v>
      </c>
      <c r="B104" s="1252" t="str">
        <f>B97</f>
        <v xml:space="preserve">WAN HAI 517 </v>
      </c>
      <c r="C104" s="1251" t="s">
        <v>96</v>
      </c>
      <c r="D104" s="1253" t="str">
        <f>D97</f>
        <v>QCG</v>
      </c>
      <c r="E104" s="1254">
        <f>E97+1</f>
        <v>37</v>
      </c>
      <c r="F104" s="1251" t="s">
        <v>47</v>
      </c>
      <c r="G104" s="1255">
        <f>G97+1</f>
        <v>37</v>
      </c>
      <c r="H104" s="1251" t="s">
        <v>48</v>
      </c>
      <c r="I104" s="1251" t="s">
        <v>47</v>
      </c>
      <c r="J104" s="1255">
        <f>J97+1</f>
        <v>37</v>
      </c>
      <c r="K104" s="1251" t="s">
        <v>48</v>
      </c>
      <c r="L104" s="1256">
        <f>L97+1</f>
        <v>37</v>
      </c>
      <c r="M104" s="352">
        <f t="shared" si="13"/>
        <v>43238</v>
      </c>
      <c r="N104" s="351">
        <f t="shared" si="13"/>
        <v>43238</v>
      </c>
      <c r="O104" s="351">
        <f t="shared" si="13"/>
        <v>43240</v>
      </c>
      <c r="P104" s="351">
        <f t="shared" si="13"/>
        <v>43241</v>
      </c>
      <c r="Q104" s="351">
        <f t="shared" si="13"/>
        <v>43242</v>
      </c>
      <c r="R104" s="351">
        <f t="shared" si="13"/>
        <v>43242</v>
      </c>
      <c r="S104" s="351">
        <f t="shared" si="13"/>
        <v>43245</v>
      </c>
      <c r="T104" s="351">
        <f t="shared" si="13"/>
        <v>43246</v>
      </c>
      <c r="U104" s="351">
        <f t="shared" si="13"/>
        <v>43251</v>
      </c>
      <c r="V104" s="333">
        <f t="shared" si="13"/>
        <v>43252</v>
      </c>
      <c r="W104" s="350">
        <f t="shared" si="13"/>
        <v>43258</v>
      </c>
      <c r="X104" s="351">
        <f t="shared" si="13"/>
        <v>43261</v>
      </c>
      <c r="Y104" s="351">
        <f t="shared" si="13"/>
        <v>43269</v>
      </c>
      <c r="Z104" s="351">
        <f t="shared" si="13"/>
        <v>43270</v>
      </c>
      <c r="AA104" s="351">
        <f t="shared" si="13"/>
        <v>43270</v>
      </c>
      <c r="AB104" s="351">
        <f t="shared" si="13"/>
        <v>43271</v>
      </c>
      <c r="AC104" s="351">
        <f t="shared" si="13"/>
        <v>43276</v>
      </c>
      <c r="AD104" s="351">
        <f t="shared" si="13"/>
        <v>43276</v>
      </c>
      <c r="AE104" s="351">
        <f t="shared" si="13"/>
        <v>43280</v>
      </c>
      <c r="AF104" s="333">
        <f t="shared" si="13"/>
        <v>43280</v>
      </c>
    </row>
    <row r="105" spans="1:32" ht="17.25" hidden="1" thickBot="1">
      <c r="A105" s="2907">
        <v>21</v>
      </c>
      <c r="B105" s="1257" t="s">
        <v>684</v>
      </c>
      <c r="C105" s="1258" t="s">
        <v>56</v>
      </c>
      <c r="D105" s="1259" t="s">
        <v>685</v>
      </c>
      <c r="E105" s="1260">
        <v>23</v>
      </c>
      <c r="F105" s="1261" t="s">
        <v>47</v>
      </c>
      <c r="G105" s="1262">
        <v>23</v>
      </c>
      <c r="H105" s="1261" t="s">
        <v>48</v>
      </c>
      <c r="I105" s="1262">
        <v>153</v>
      </c>
      <c r="J105" s="1261" t="s">
        <v>47</v>
      </c>
      <c r="K105" s="1262">
        <v>153</v>
      </c>
      <c r="L105" s="1263" t="s">
        <v>48</v>
      </c>
      <c r="M105" s="352">
        <f t="shared" si="13"/>
        <v>43245</v>
      </c>
      <c r="N105" s="351">
        <f t="shared" si="13"/>
        <v>43245</v>
      </c>
      <c r="O105" s="351">
        <f t="shared" si="13"/>
        <v>43247</v>
      </c>
      <c r="P105" s="351">
        <f t="shared" si="13"/>
        <v>43248</v>
      </c>
      <c r="Q105" s="351">
        <f t="shared" si="13"/>
        <v>43249</v>
      </c>
      <c r="R105" s="351">
        <f t="shared" si="13"/>
        <v>43249</v>
      </c>
      <c r="S105" s="351">
        <f t="shared" si="13"/>
        <v>43252</v>
      </c>
      <c r="T105" s="351">
        <f t="shared" si="13"/>
        <v>43253</v>
      </c>
      <c r="U105" s="351">
        <f t="shared" si="13"/>
        <v>43258</v>
      </c>
      <c r="V105" s="333">
        <f t="shared" si="13"/>
        <v>43259</v>
      </c>
      <c r="W105" s="350">
        <f t="shared" si="13"/>
        <v>43265</v>
      </c>
      <c r="X105" s="351">
        <f t="shared" si="13"/>
        <v>43268</v>
      </c>
      <c r="Y105" s="351">
        <f t="shared" si="13"/>
        <v>43276</v>
      </c>
      <c r="Z105" s="351">
        <f t="shared" si="13"/>
        <v>43277</v>
      </c>
      <c r="AA105" s="351">
        <f t="shared" si="13"/>
        <v>43277</v>
      </c>
      <c r="AB105" s="351">
        <f t="shared" si="13"/>
        <v>43278</v>
      </c>
      <c r="AC105" s="351">
        <f t="shared" si="13"/>
        <v>43283</v>
      </c>
      <c r="AD105" s="351">
        <f t="shared" si="13"/>
        <v>43283</v>
      </c>
      <c r="AE105" s="351">
        <f t="shared" si="13"/>
        <v>43287</v>
      </c>
      <c r="AF105" s="333">
        <f t="shared" si="13"/>
        <v>43287</v>
      </c>
    </row>
    <row r="106" spans="1:32" ht="17.25" hidden="1" thickBot="1">
      <c r="A106" s="2909">
        <v>22</v>
      </c>
      <c r="B106" s="41" t="str">
        <f>B99</f>
        <v>WAN HAI 515</v>
      </c>
      <c r="C106" s="42" t="s">
        <v>96</v>
      </c>
      <c r="D106" s="353" t="str">
        <f>D99</f>
        <v>QAJ</v>
      </c>
      <c r="E106" s="44">
        <f>E99+1</f>
        <v>46</v>
      </c>
      <c r="F106" s="2897" t="s">
        <v>47</v>
      </c>
      <c r="G106" s="45">
        <f>G99+1</f>
        <v>46</v>
      </c>
      <c r="H106" s="335" t="s">
        <v>48</v>
      </c>
      <c r="I106" s="45" t="s">
        <v>47</v>
      </c>
      <c r="J106" s="45">
        <f>J99+1</f>
        <v>46</v>
      </c>
      <c r="K106" s="45" t="s">
        <v>48</v>
      </c>
      <c r="L106" s="344">
        <f>L99+1</f>
        <v>46</v>
      </c>
      <c r="M106" s="352">
        <f t="shared" si="13"/>
        <v>43252</v>
      </c>
      <c r="N106" s="351">
        <f t="shared" si="13"/>
        <v>43252</v>
      </c>
      <c r="O106" s="351">
        <f t="shared" si="13"/>
        <v>43254</v>
      </c>
      <c r="P106" s="351">
        <f t="shared" si="13"/>
        <v>43255</v>
      </c>
      <c r="Q106" s="351">
        <f t="shared" si="13"/>
        <v>43256</v>
      </c>
      <c r="R106" s="351">
        <f t="shared" si="13"/>
        <v>43256</v>
      </c>
      <c r="S106" s="351">
        <f t="shared" si="13"/>
        <v>43259</v>
      </c>
      <c r="T106" s="351">
        <f t="shared" si="13"/>
        <v>43260</v>
      </c>
      <c r="U106" s="351">
        <f t="shared" si="13"/>
        <v>43265</v>
      </c>
      <c r="V106" s="333">
        <f t="shared" si="13"/>
        <v>43266</v>
      </c>
      <c r="W106" s="350">
        <f t="shared" si="13"/>
        <v>43272</v>
      </c>
      <c r="X106" s="351">
        <f t="shared" si="13"/>
        <v>43275</v>
      </c>
      <c r="Y106" s="351">
        <f t="shared" si="13"/>
        <v>43283</v>
      </c>
      <c r="Z106" s="351">
        <f t="shared" si="13"/>
        <v>43284</v>
      </c>
      <c r="AA106" s="351">
        <f t="shared" si="13"/>
        <v>43284</v>
      </c>
      <c r="AB106" s="351">
        <f t="shared" si="13"/>
        <v>43285</v>
      </c>
      <c r="AC106" s="351">
        <f t="shared" si="13"/>
        <v>43290</v>
      </c>
      <c r="AD106" s="351">
        <f t="shared" si="13"/>
        <v>43290</v>
      </c>
      <c r="AE106" s="351">
        <f t="shared" si="13"/>
        <v>43294</v>
      </c>
      <c r="AF106" s="333">
        <f t="shared" si="13"/>
        <v>43294</v>
      </c>
    </row>
    <row r="107" spans="1:32" ht="17.25" hidden="1" thickBot="1">
      <c r="A107" s="2909">
        <v>23</v>
      </c>
      <c r="B107" s="2910" t="s">
        <v>722</v>
      </c>
      <c r="C107" s="51" t="s">
        <v>56</v>
      </c>
      <c r="D107" s="30" t="s">
        <v>723</v>
      </c>
      <c r="E107" s="52">
        <v>40</v>
      </c>
      <c r="F107" s="53" t="s">
        <v>47</v>
      </c>
      <c r="G107" s="54">
        <v>40</v>
      </c>
      <c r="H107" s="53" t="s">
        <v>48</v>
      </c>
      <c r="I107" s="54">
        <v>40</v>
      </c>
      <c r="J107" s="53" t="s">
        <v>47</v>
      </c>
      <c r="K107" s="54">
        <v>40</v>
      </c>
      <c r="L107" s="55" t="s">
        <v>48</v>
      </c>
      <c r="M107" s="352">
        <f t="shared" si="13"/>
        <v>43259</v>
      </c>
      <c r="N107" s="351">
        <f t="shared" si="13"/>
        <v>43259</v>
      </c>
      <c r="O107" s="351">
        <f t="shared" si="13"/>
        <v>43261</v>
      </c>
      <c r="P107" s="351">
        <f t="shared" si="13"/>
        <v>43262</v>
      </c>
      <c r="Q107" s="351">
        <f t="shared" si="13"/>
        <v>43263</v>
      </c>
      <c r="R107" s="351">
        <f t="shared" si="13"/>
        <v>43263</v>
      </c>
      <c r="S107" s="351">
        <f t="shared" si="13"/>
        <v>43266</v>
      </c>
      <c r="T107" s="351">
        <f t="shared" si="13"/>
        <v>43267</v>
      </c>
      <c r="U107" s="351">
        <f t="shared" si="13"/>
        <v>43272</v>
      </c>
      <c r="V107" s="333">
        <f t="shared" si="13"/>
        <v>43273</v>
      </c>
      <c r="W107" s="350">
        <f t="shared" si="13"/>
        <v>43279</v>
      </c>
      <c r="X107" s="351">
        <f t="shared" si="13"/>
        <v>43282</v>
      </c>
      <c r="Y107" s="351">
        <f t="shared" si="13"/>
        <v>43290</v>
      </c>
      <c r="Z107" s="351">
        <f t="shared" si="13"/>
        <v>43291</v>
      </c>
      <c r="AA107" s="351">
        <f t="shared" si="13"/>
        <v>43291</v>
      </c>
      <c r="AB107" s="351">
        <f t="shared" si="13"/>
        <v>43292</v>
      </c>
      <c r="AC107" s="351">
        <f t="shared" si="13"/>
        <v>43297</v>
      </c>
      <c r="AD107" s="351">
        <f t="shared" si="13"/>
        <v>43297</v>
      </c>
      <c r="AE107" s="351">
        <f t="shared" si="13"/>
        <v>43301</v>
      </c>
      <c r="AF107" s="333">
        <f t="shared" si="13"/>
        <v>43301</v>
      </c>
    </row>
    <row r="108" spans="1:32" ht="17.25" hidden="1" thickBot="1">
      <c r="A108" s="2907">
        <v>24</v>
      </c>
      <c r="B108" s="361" t="s">
        <v>2846</v>
      </c>
      <c r="C108" s="51" t="s">
        <v>96</v>
      </c>
      <c r="D108" s="30"/>
      <c r="E108" s="52"/>
      <c r="F108" s="53" t="s">
        <v>47</v>
      </c>
      <c r="G108" s="54"/>
      <c r="H108" s="53" t="s">
        <v>48</v>
      </c>
      <c r="I108" s="54" t="s">
        <v>47</v>
      </c>
      <c r="J108" s="54"/>
      <c r="K108" s="54" t="s">
        <v>48</v>
      </c>
      <c r="L108" s="345"/>
      <c r="M108" s="352">
        <f t="shared" si="13"/>
        <v>43266</v>
      </c>
      <c r="N108" s="351">
        <f t="shared" si="13"/>
        <v>43266</v>
      </c>
      <c r="O108" s="351">
        <f t="shared" si="13"/>
        <v>43268</v>
      </c>
      <c r="P108" s="351">
        <f t="shared" si="13"/>
        <v>43269</v>
      </c>
      <c r="Q108" s="351">
        <f t="shared" si="13"/>
        <v>43270</v>
      </c>
      <c r="R108" s="351">
        <f t="shared" si="13"/>
        <v>43270</v>
      </c>
      <c r="S108" s="351">
        <f t="shared" si="13"/>
        <v>43273</v>
      </c>
      <c r="T108" s="351">
        <f t="shared" si="13"/>
        <v>43274</v>
      </c>
      <c r="U108" s="351">
        <f t="shared" si="13"/>
        <v>43279</v>
      </c>
      <c r="V108" s="333">
        <f t="shared" si="13"/>
        <v>43280</v>
      </c>
      <c r="W108" s="350">
        <f t="shared" si="13"/>
        <v>43286</v>
      </c>
      <c r="X108" s="351">
        <f t="shared" si="13"/>
        <v>43289</v>
      </c>
      <c r="Y108" s="351">
        <f t="shared" si="13"/>
        <v>43297</v>
      </c>
      <c r="Z108" s="351">
        <f t="shared" si="13"/>
        <v>43298</v>
      </c>
      <c r="AA108" s="351">
        <f t="shared" si="13"/>
        <v>43298</v>
      </c>
      <c r="AB108" s="351">
        <f t="shared" si="13"/>
        <v>43299</v>
      </c>
      <c r="AC108" s="351">
        <f t="shared" si="13"/>
        <v>43304</v>
      </c>
      <c r="AD108" s="351">
        <f t="shared" si="13"/>
        <v>43304</v>
      </c>
      <c r="AE108" s="351">
        <f t="shared" si="13"/>
        <v>43308</v>
      </c>
      <c r="AF108" s="333">
        <f t="shared" si="13"/>
        <v>43308</v>
      </c>
    </row>
    <row r="109" spans="1:32" ht="17.25" hidden="1" thickBot="1">
      <c r="A109" s="2909">
        <v>25</v>
      </c>
      <c r="B109" s="2938" t="s">
        <v>87</v>
      </c>
      <c r="C109" s="2937" t="s">
        <v>656</v>
      </c>
      <c r="D109" s="2946" t="s">
        <v>144</v>
      </c>
      <c r="E109" s="2947">
        <v>21</v>
      </c>
      <c r="F109" s="1251" t="s">
        <v>47</v>
      </c>
      <c r="G109" s="2948">
        <v>21</v>
      </c>
      <c r="H109" s="2937" t="s">
        <v>48</v>
      </c>
      <c r="I109" s="2937" t="s">
        <v>47</v>
      </c>
      <c r="J109" s="2937">
        <v>150</v>
      </c>
      <c r="K109" s="2937" t="s">
        <v>48</v>
      </c>
      <c r="L109" s="2949">
        <v>150</v>
      </c>
      <c r="M109" s="352">
        <f t="shared" si="13"/>
        <v>43273</v>
      </c>
      <c r="N109" s="351">
        <f t="shared" si="13"/>
        <v>43273</v>
      </c>
      <c r="O109" s="351">
        <f t="shared" si="13"/>
        <v>43275</v>
      </c>
      <c r="P109" s="351">
        <f t="shared" si="13"/>
        <v>43276</v>
      </c>
      <c r="Q109" s="351">
        <f t="shared" si="13"/>
        <v>43277</v>
      </c>
      <c r="R109" s="351">
        <f t="shared" si="13"/>
        <v>43277</v>
      </c>
      <c r="S109" s="351">
        <f t="shared" si="13"/>
        <v>43280</v>
      </c>
      <c r="T109" s="351">
        <f t="shared" si="13"/>
        <v>43281</v>
      </c>
      <c r="U109" s="351">
        <f t="shared" si="13"/>
        <v>43286</v>
      </c>
      <c r="V109" s="333">
        <f t="shared" si="13"/>
        <v>43287</v>
      </c>
      <c r="W109" s="350">
        <f t="shared" si="13"/>
        <v>43293</v>
      </c>
      <c r="X109" s="351">
        <f t="shared" si="13"/>
        <v>43296</v>
      </c>
      <c r="Y109" s="351">
        <f t="shared" si="13"/>
        <v>43304</v>
      </c>
      <c r="Z109" s="351">
        <f t="shared" si="13"/>
        <v>43305</v>
      </c>
      <c r="AA109" s="351">
        <f t="shared" si="13"/>
        <v>43305</v>
      </c>
      <c r="AB109" s="351">
        <f t="shared" si="13"/>
        <v>43306</v>
      </c>
      <c r="AC109" s="351">
        <f t="shared" si="13"/>
        <v>43311</v>
      </c>
      <c r="AD109" s="351">
        <f t="shared" si="13"/>
        <v>43311</v>
      </c>
      <c r="AE109" s="351">
        <f t="shared" si="13"/>
        <v>43315</v>
      </c>
      <c r="AF109" s="333">
        <f t="shared" si="13"/>
        <v>43315</v>
      </c>
    </row>
    <row r="110" spans="1:32" ht="17.25" hidden="1" thickBot="1">
      <c r="A110" s="2909">
        <v>26</v>
      </c>
      <c r="B110" s="1252" t="str">
        <f>B104</f>
        <v xml:space="preserve">WAN HAI 517 </v>
      </c>
      <c r="C110" s="1251" t="s">
        <v>96</v>
      </c>
      <c r="D110" s="1253" t="str">
        <f>D97</f>
        <v>QCG</v>
      </c>
      <c r="E110" s="1254">
        <f>E104+1</f>
        <v>38</v>
      </c>
      <c r="F110" s="1251" t="s">
        <v>47</v>
      </c>
      <c r="G110" s="1255">
        <f>G104+1</f>
        <v>38</v>
      </c>
      <c r="H110" s="1251" t="s">
        <v>48</v>
      </c>
      <c r="I110" s="1251" t="s">
        <v>47</v>
      </c>
      <c r="J110" s="1255">
        <f>J104+1</f>
        <v>38</v>
      </c>
      <c r="K110" s="1251" t="s">
        <v>48</v>
      </c>
      <c r="L110" s="1256">
        <f>L104+1</f>
        <v>38</v>
      </c>
      <c r="M110" s="352">
        <f t="shared" si="13"/>
        <v>43280</v>
      </c>
      <c r="N110" s="351">
        <f t="shared" si="13"/>
        <v>43280</v>
      </c>
      <c r="O110" s="351">
        <f t="shared" si="13"/>
        <v>43282</v>
      </c>
      <c r="P110" s="351">
        <f t="shared" si="13"/>
        <v>43283</v>
      </c>
      <c r="Q110" s="351">
        <f t="shared" si="13"/>
        <v>43284</v>
      </c>
      <c r="R110" s="351">
        <f t="shared" si="13"/>
        <v>43284</v>
      </c>
      <c r="S110" s="351">
        <f t="shared" si="13"/>
        <v>43287</v>
      </c>
      <c r="T110" s="351">
        <f t="shared" si="13"/>
        <v>43288</v>
      </c>
      <c r="U110" s="351">
        <f t="shared" si="13"/>
        <v>43293</v>
      </c>
      <c r="V110" s="333">
        <f t="shared" si="13"/>
        <v>43294</v>
      </c>
      <c r="W110" s="350">
        <f t="shared" si="13"/>
        <v>43300</v>
      </c>
      <c r="X110" s="351">
        <f t="shared" si="13"/>
        <v>43303</v>
      </c>
      <c r="Y110" s="351">
        <f t="shared" si="13"/>
        <v>43311</v>
      </c>
      <c r="Z110" s="351">
        <f t="shared" si="13"/>
        <v>43312</v>
      </c>
      <c r="AA110" s="351">
        <f t="shared" si="13"/>
        <v>43312</v>
      </c>
      <c r="AB110" s="351">
        <f t="shared" si="13"/>
        <v>43313</v>
      </c>
      <c r="AC110" s="351">
        <f t="shared" si="13"/>
        <v>43318</v>
      </c>
      <c r="AD110" s="351">
        <f t="shared" si="13"/>
        <v>43318</v>
      </c>
      <c r="AE110" s="351">
        <f t="shared" si="13"/>
        <v>43322</v>
      </c>
      <c r="AF110" s="333">
        <f t="shared" si="13"/>
        <v>43322</v>
      </c>
    </row>
    <row r="111" spans="1:32" ht="17.25" hidden="1" thickBot="1">
      <c r="A111" s="2907">
        <v>27</v>
      </c>
      <c r="B111" s="2980" t="s">
        <v>684</v>
      </c>
      <c r="C111" s="2981" t="s">
        <v>56</v>
      </c>
      <c r="D111" s="2946" t="s">
        <v>685</v>
      </c>
      <c r="E111" s="2947">
        <v>24</v>
      </c>
      <c r="F111" s="2937" t="s">
        <v>47</v>
      </c>
      <c r="G111" s="2948">
        <v>24</v>
      </c>
      <c r="H111" s="2937" t="s">
        <v>48</v>
      </c>
      <c r="I111" s="2948">
        <v>154</v>
      </c>
      <c r="J111" s="2937" t="s">
        <v>47</v>
      </c>
      <c r="K111" s="2948">
        <v>154</v>
      </c>
      <c r="L111" s="2949" t="s">
        <v>48</v>
      </c>
      <c r="M111" s="352">
        <f t="shared" si="13"/>
        <v>43287</v>
      </c>
      <c r="N111" s="351">
        <f t="shared" si="13"/>
        <v>43287</v>
      </c>
      <c r="O111" s="351">
        <f t="shared" si="13"/>
        <v>43289</v>
      </c>
      <c r="P111" s="351">
        <f t="shared" si="13"/>
        <v>43290</v>
      </c>
      <c r="Q111" s="351">
        <f t="shared" si="13"/>
        <v>43291</v>
      </c>
      <c r="R111" s="351">
        <f t="shared" si="13"/>
        <v>43291</v>
      </c>
      <c r="S111" s="351">
        <f t="shared" si="13"/>
        <v>43294</v>
      </c>
      <c r="T111" s="351">
        <f t="shared" si="13"/>
        <v>43295</v>
      </c>
      <c r="U111" s="351">
        <f t="shared" si="13"/>
        <v>43300</v>
      </c>
      <c r="V111" s="333">
        <f t="shared" si="13"/>
        <v>43301</v>
      </c>
      <c r="W111" s="350">
        <f t="shared" si="13"/>
        <v>43307</v>
      </c>
      <c r="X111" s="351">
        <f t="shared" si="13"/>
        <v>43310</v>
      </c>
      <c r="Y111" s="351">
        <f t="shared" si="13"/>
        <v>43318</v>
      </c>
      <c r="Z111" s="351">
        <f t="shared" si="13"/>
        <v>43319</v>
      </c>
      <c r="AA111" s="351">
        <f t="shared" si="13"/>
        <v>43319</v>
      </c>
      <c r="AB111" s="351">
        <f t="shared" si="13"/>
        <v>43320</v>
      </c>
      <c r="AC111" s="351">
        <f t="shared" si="13"/>
        <v>43325</v>
      </c>
      <c r="AD111" s="351">
        <f t="shared" si="13"/>
        <v>43325</v>
      </c>
      <c r="AE111" s="351">
        <f t="shared" si="13"/>
        <v>43329</v>
      </c>
      <c r="AF111" s="333">
        <f t="shared" si="13"/>
        <v>43329</v>
      </c>
    </row>
    <row r="112" spans="1:32">
      <c r="A112" s="2908"/>
      <c r="B112" s="2908"/>
      <c r="C112" s="2908"/>
      <c r="D112" s="2908"/>
      <c r="E112" s="2908"/>
      <c r="F112" s="2908"/>
      <c r="G112" s="2908"/>
      <c r="H112" s="2908"/>
      <c r="I112" s="2908"/>
      <c r="J112" s="2908"/>
      <c r="K112" s="2908"/>
      <c r="L112" s="2908"/>
    </row>
  </sheetData>
  <mergeCells count="208">
    <mergeCell ref="W38:X38"/>
    <mergeCell ref="Y38:Z38"/>
    <mergeCell ref="AA38:AB38"/>
    <mergeCell ref="AC38:AD38"/>
    <mergeCell ref="AE38:AF38"/>
    <mergeCell ref="AG38:AH38"/>
    <mergeCell ref="M39:N39"/>
    <mergeCell ref="O39:P39"/>
    <mergeCell ref="Q39:R39"/>
    <mergeCell ref="S39:T39"/>
    <mergeCell ref="U39:V39"/>
    <mergeCell ref="W39:X39"/>
    <mergeCell ref="Y39:Z39"/>
    <mergeCell ref="AA39:AB39"/>
    <mergeCell ref="AC39:AD39"/>
    <mergeCell ref="AE39:AF39"/>
    <mergeCell ref="AG39:AH39"/>
    <mergeCell ref="A38:A42"/>
    <mergeCell ref="B38:B42"/>
    <mergeCell ref="D38:D42"/>
    <mergeCell ref="E38:L39"/>
    <mergeCell ref="M38:N38"/>
    <mergeCell ref="O38:P38"/>
    <mergeCell ref="Q38:R38"/>
    <mergeCell ref="S38:T38"/>
    <mergeCell ref="U38:V38"/>
    <mergeCell ref="E40:H42"/>
    <mergeCell ref="I40:L42"/>
    <mergeCell ref="B29:L29"/>
    <mergeCell ref="M29:AH29"/>
    <mergeCell ref="B35:L35"/>
    <mergeCell ref="M35:AH35"/>
    <mergeCell ref="AG22:AH22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W22:X22"/>
    <mergeCell ref="Y22:Z22"/>
    <mergeCell ref="AA22:AB22"/>
    <mergeCell ref="AC22:AD22"/>
    <mergeCell ref="AE22:AF22"/>
    <mergeCell ref="M22:N22"/>
    <mergeCell ref="O22:P22"/>
    <mergeCell ref="Q22:R22"/>
    <mergeCell ref="S22:T22"/>
    <mergeCell ref="U22:V22"/>
    <mergeCell ref="E18:H20"/>
    <mergeCell ref="I18:L20"/>
    <mergeCell ref="A22:A26"/>
    <mergeCell ref="B22:B26"/>
    <mergeCell ref="D22:D26"/>
    <mergeCell ref="E22:L23"/>
    <mergeCell ref="E24:H26"/>
    <mergeCell ref="I24:L26"/>
    <mergeCell ref="A16:A20"/>
    <mergeCell ref="B16:B20"/>
    <mergeCell ref="D16:D20"/>
    <mergeCell ref="E16:L17"/>
    <mergeCell ref="AI16:AJ16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M16:N16"/>
    <mergeCell ref="O16:P16"/>
    <mergeCell ref="Q16:R16"/>
    <mergeCell ref="S16:T16"/>
    <mergeCell ref="U16:V16"/>
    <mergeCell ref="AI4:AJ4"/>
    <mergeCell ref="AI5:AJ5"/>
    <mergeCell ref="A10:A14"/>
    <mergeCell ref="B10:B14"/>
    <mergeCell ref="D10:D14"/>
    <mergeCell ref="E10:L11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O4:P4"/>
    <mergeCell ref="A4:A8"/>
    <mergeCell ref="B4:B8"/>
    <mergeCell ref="D4:D8"/>
    <mergeCell ref="E4:L5"/>
    <mergeCell ref="M4:N4"/>
    <mergeCell ref="AC4:AD4"/>
    <mergeCell ref="AE4:AF4"/>
    <mergeCell ref="AG4:AH4"/>
    <mergeCell ref="M5:N5"/>
    <mergeCell ref="O5:P5"/>
    <mergeCell ref="Q5:R5"/>
    <mergeCell ref="S5:T5"/>
    <mergeCell ref="U5:V5"/>
    <mergeCell ref="W5:X5"/>
    <mergeCell ref="Y5:Z5"/>
    <mergeCell ref="Q4:R4"/>
    <mergeCell ref="S4:T4"/>
    <mergeCell ref="U4:V4"/>
    <mergeCell ref="W4:X4"/>
    <mergeCell ref="Y4:Z4"/>
    <mergeCell ref="AA4:AB4"/>
    <mergeCell ref="AA5:AB5"/>
    <mergeCell ref="AC5:AD5"/>
    <mergeCell ref="AE5:AF5"/>
    <mergeCell ref="AG5:AH5"/>
    <mergeCell ref="B61:L61"/>
    <mergeCell ref="M61:AH61"/>
    <mergeCell ref="E6:H8"/>
    <mergeCell ref="I6:L8"/>
    <mergeCell ref="AG10:AH10"/>
    <mergeCell ref="M11:N11"/>
    <mergeCell ref="O11:P11"/>
    <mergeCell ref="Q11:R11"/>
    <mergeCell ref="S11:T11"/>
    <mergeCell ref="U11:V11"/>
    <mergeCell ref="AG11:AH11"/>
    <mergeCell ref="E12:H14"/>
    <mergeCell ref="I12:L14"/>
    <mergeCell ref="W16:X16"/>
    <mergeCell ref="Y16:Z16"/>
    <mergeCell ref="AA16:AB16"/>
    <mergeCell ref="AC16:AD16"/>
    <mergeCell ref="W11:X11"/>
    <mergeCell ref="Y11:Z11"/>
    <mergeCell ref="AA11:AB11"/>
    <mergeCell ref="AC11:AD11"/>
    <mergeCell ref="AE11:AF11"/>
    <mergeCell ref="AE16:AF16"/>
    <mergeCell ref="AG16:AH16"/>
    <mergeCell ref="A78:A82"/>
    <mergeCell ref="B78:B82"/>
    <mergeCell ref="D78:D82"/>
    <mergeCell ref="E78:L79"/>
    <mergeCell ref="M78:N78"/>
    <mergeCell ref="O78:P78"/>
    <mergeCell ref="Q78:R78"/>
    <mergeCell ref="S78:T78"/>
    <mergeCell ref="U78:V78"/>
    <mergeCell ref="E80:H82"/>
    <mergeCell ref="I80:L82"/>
    <mergeCell ref="S83:T83"/>
    <mergeCell ref="B86:L86"/>
    <mergeCell ref="M86:AF86"/>
    <mergeCell ref="W78:X78"/>
    <mergeCell ref="Y78:Z78"/>
    <mergeCell ref="AA78:AB78"/>
    <mergeCell ref="AC78:AD78"/>
    <mergeCell ref="AE78:AF78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C84:AD84"/>
    <mergeCell ref="A89:A93"/>
    <mergeCell ref="B89:B93"/>
    <mergeCell ref="D89:D93"/>
    <mergeCell ref="E89:L90"/>
    <mergeCell ref="M89:N89"/>
    <mergeCell ref="O89:P89"/>
    <mergeCell ref="Q89:R89"/>
    <mergeCell ref="S89:T89"/>
    <mergeCell ref="U89:V89"/>
    <mergeCell ref="E91:H93"/>
    <mergeCell ref="I91:L93"/>
    <mergeCell ref="AE101:AF101"/>
    <mergeCell ref="M102:AB102"/>
    <mergeCell ref="W89:X89"/>
    <mergeCell ref="Y89:Z89"/>
    <mergeCell ref="AA89:AB89"/>
    <mergeCell ref="AC89:AD89"/>
    <mergeCell ref="AE89:AF89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N73"/>
  <sheetViews>
    <sheetView workbookViewId="0">
      <pane ySplit="8" topLeftCell="A66" activePane="bottomLeft" state="frozen"/>
      <selection pane="bottomLeft" sqref="A1:XFD1048576"/>
    </sheetView>
  </sheetViews>
  <sheetFormatPr defaultRowHeight="16.5"/>
  <cols>
    <col min="1" max="1" width="4.25" style="69" customWidth="1"/>
    <col min="2" max="2" width="21.5" style="69" customWidth="1"/>
    <col min="3" max="3" width="7.75" style="69" customWidth="1"/>
    <col min="4" max="4" width="8.875" style="69" customWidth="1"/>
    <col min="5" max="8" width="4.875" style="69" customWidth="1"/>
    <col min="9" max="9" width="6.25" style="69" customWidth="1"/>
    <col min="10" max="10" width="4.875" style="69" customWidth="1"/>
    <col min="11" max="11" width="5.625" style="69" customWidth="1"/>
    <col min="12" max="12" width="5.75" style="69" customWidth="1"/>
    <col min="13" max="34" width="6.75" style="69" customWidth="1"/>
    <col min="35" max="35" width="9" style="1602"/>
    <col min="36" max="36" width="10.375" style="27" customWidth="1"/>
    <col min="37" max="256" width="9" style="27"/>
    <col min="257" max="257" width="4.25" style="27" customWidth="1"/>
    <col min="258" max="258" width="21.5" style="27" customWidth="1"/>
    <col min="259" max="259" width="7.75" style="27" customWidth="1"/>
    <col min="260" max="260" width="8.875" style="27" customWidth="1"/>
    <col min="261" max="264" width="4.875" style="27" customWidth="1"/>
    <col min="265" max="265" width="6.25" style="27" customWidth="1"/>
    <col min="266" max="266" width="4.875" style="27" customWidth="1"/>
    <col min="267" max="267" width="5.625" style="27" customWidth="1"/>
    <col min="268" max="268" width="5.75" style="27" customWidth="1"/>
    <col min="269" max="290" width="6.75" style="27" customWidth="1"/>
    <col min="291" max="291" width="9" style="27"/>
    <col min="292" max="292" width="10.375" style="27" customWidth="1"/>
    <col min="293" max="512" width="9" style="27"/>
    <col min="513" max="513" width="4.25" style="27" customWidth="1"/>
    <col min="514" max="514" width="21.5" style="27" customWidth="1"/>
    <col min="515" max="515" width="7.75" style="27" customWidth="1"/>
    <col min="516" max="516" width="8.875" style="27" customWidth="1"/>
    <col min="517" max="520" width="4.875" style="27" customWidth="1"/>
    <col min="521" max="521" width="6.25" style="27" customWidth="1"/>
    <col min="522" max="522" width="4.875" style="27" customWidth="1"/>
    <col min="523" max="523" width="5.625" style="27" customWidth="1"/>
    <col min="524" max="524" width="5.75" style="27" customWidth="1"/>
    <col min="525" max="546" width="6.75" style="27" customWidth="1"/>
    <col min="547" max="547" width="9" style="27"/>
    <col min="548" max="548" width="10.375" style="27" customWidth="1"/>
    <col min="549" max="768" width="9" style="27"/>
    <col min="769" max="769" width="4.25" style="27" customWidth="1"/>
    <col min="770" max="770" width="21.5" style="27" customWidth="1"/>
    <col min="771" max="771" width="7.75" style="27" customWidth="1"/>
    <col min="772" max="772" width="8.875" style="27" customWidth="1"/>
    <col min="773" max="776" width="4.875" style="27" customWidth="1"/>
    <col min="777" max="777" width="6.25" style="27" customWidth="1"/>
    <col min="778" max="778" width="4.875" style="27" customWidth="1"/>
    <col min="779" max="779" width="5.625" style="27" customWidth="1"/>
    <col min="780" max="780" width="5.75" style="27" customWidth="1"/>
    <col min="781" max="802" width="6.75" style="27" customWidth="1"/>
    <col min="803" max="803" width="9" style="27"/>
    <col min="804" max="804" width="10.375" style="27" customWidth="1"/>
    <col min="805" max="1024" width="9" style="27"/>
    <col min="1025" max="1025" width="4.25" style="27" customWidth="1"/>
    <col min="1026" max="1026" width="21.5" style="27" customWidth="1"/>
    <col min="1027" max="1027" width="7.75" style="27" customWidth="1"/>
    <col min="1028" max="1028" width="8.875" style="27" customWidth="1"/>
    <col min="1029" max="1032" width="4.875" style="27" customWidth="1"/>
    <col min="1033" max="1033" width="6.25" style="27" customWidth="1"/>
    <col min="1034" max="1034" width="4.875" style="27" customWidth="1"/>
    <col min="1035" max="1035" width="5.625" style="27" customWidth="1"/>
    <col min="1036" max="1036" width="5.75" style="27" customWidth="1"/>
    <col min="1037" max="1058" width="6.75" style="27" customWidth="1"/>
    <col min="1059" max="1059" width="9" style="27"/>
    <col min="1060" max="1060" width="10.375" style="27" customWidth="1"/>
    <col min="1061" max="1280" width="9" style="27"/>
    <col min="1281" max="1281" width="4.25" style="27" customWidth="1"/>
    <col min="1282" max="1282" width="21.5" style="27" customWidth="1"/>
    <col min="1283" max="1283" width="7.75" style="27" customWidth="1"/>
    <col min="1284" max="1284" width="8.875" style="27" customWidth="1"/>
    <col min="1285" max="1288" width="4.875" style="27" customWidth="1"/>
    <col min="1289" max="1289" width="6.25" style="27" customWidth="1"/>
    <col min="1290" max="1290" width="4.875" style="27" customWidth="1"/>
    <col min="1291" max="1291" width="5.625" style="27" customWidth="1"/>
    <col min="1292" max="1292" width="5.75" style="27" customWidth="1"/>
    <col min="1293" max="1314" width="6.75" style="27" customWidth="1"/>
    <col min="1315" max="1315" width="9" style="27"/>
    <col min="1316" max="1316" width="10.375" style="27" customWidth="1"/>
    <col min="1317" max="1536" width="9" style="27"/>
    <col min="1537" max="1537" width="4.25" style="27" customWidth="1"/>
    <col min="1538" max="1538" width="21.5" style="27" customWidth="1"/>
    <col min="1539" max="1539" width="7.75" style="27" customWidth="1"/>
    <col min="1540" max="1540" width="8.875" style="27" customWidth="1"/>
    <col min="1541" max="1544" width="4.875" style="27" customWidth="1"/>
    <col min="1545" max="1545" width="6.25" style="27" customWidth="1"/>
    <col min="1546" max="1546" width="4.875" style="27" customWidth="1"/>
    <col min="1547" max="1547" width="5.625" style="27" customWidth="1"/>
    <col min="1548" max="1548" width="5.75" style="27" customWidth="1"/>
    <col min="1549" max="1570" width="6.75" style="27" customWidth="1"/>
    <col min="1571" max="1571" width="9" style="27"/>
    <col min="1572" max="1572" width="10.375" style="27" customWidth="1"/>
    <col min="1573" max="1792" width="9" style="27"/>
    <col min="1793" max="1793" width="4.25" style="27" customWidth="1"/>
    <col min="1794" max="1794" width="21.5" style="27" customWidth="1"/>
    <col min="1795" max="1795" width="7.75" style="27" customWidth="1"/>
    <col min="1796" max="1796" width="8.875" style="27" customWidth="1"/>
    <col min="1797" max="1800" width="4.875" style="27" customWidth="1"/>
    <col min="1801" max="1801" width="6.25" style="27" customWidth="1"/>
    <col min="1802" max="1802" width="4.875" style="27" customWidth="1"/>
    <col min="1803" max="1803" width="5.625" style="27" customWidth="1"/>
    <col min="1804" max="1804" width="5.75" style="27" customWidth="1"/>
    <col min="1805" max="1826" width="6.75" style="27" customWidth="1"/>
    <col min="1827" max="1827" width="9" style="27"/>
    <col min="1828" max="1828" width="10.375" style="27" customWidth="1"/>
    <col min="1829" max="2048" width="9" style="27"/>
    <col min="2049" max="2049" width="4.25" style="27" customWidth="1"/>
    <col min="2050" max="2050" width="21.5" style="27" customWidth="1"/>
    <col min="2051" max="2051" width="7.75" style="27" customWidth="1"/>
    <col min="2052" max="2052" width="8.875" style="27" customWidth="1"/>
    <col min="2053" max="2056" width="4.875" style="27" customWidth="1"/>
    <col min="2057" max="2057" width="6.25" style="27" customWidth="1"/>
    <col min="2058" max="2058" width="4.875" style="27" customWidth="1"/>
    <col min="2059" max="2059" width="5.625" style="27" customWidth="1"/>
    <col min="2060" max="2060" width="5.75" style="27" customWidth="1"/>
    <col min="2061" max="2082" width="6.75" style="27" customWidth="1"/>
    <col min="2083" max="2083" width="9" style="27"/>
    <col min="2084" max="2084" width="10.375" style="27" customWidth="1"/>
    <col min="2085" max="2304" width="9" style="27"/>
    <col min="2305" max="2305" width="4.25" style="27" customWidth="1"/>
    <col min="2306" max="2306" width="21.5" style="27" customWidth="1"/>
    <col min="2307" max="2307" width="7.75" style="27" customWidth="1"/>
    <col min="2308" max="2308" width="8.875" style="27" customWidth="1"/>
    <col min="2309" max="2312" width="4.875" style="27" customWidth="1"/>
    <col min="2313" max="2313" width="6.25" style="27" customWidth="1"/>
    <col min="2314" max="2314" width="4.875" style="27" customWidth="1"/>
    <col min="2315" max="2315" width="5.625" style="27" customWidth="1"/>
    <col min="2316" max="2316" width="5.75" style="27" customWidth="1"/>
    <col min="2317" max="2338" width="6.75" style="27" customWidth="1"/>
    <col min="2339" max="2339" width="9" style="27"/>
    <col min="2340" max="2340" width="10.375" style="27" customWidth="1"/>
    <col min="2341" max="2560" width="9" style="27"/>
    <col min="2561" max="2561" width="4.25" style="27" customWidth="1"/>
    <col min="2562" max="2562" width="21.5" style="27" customWidth="1"/>
    <col min="2563" max="2563" width="7.75" style="27" customWidth="1"/>
    <col min="2564" max="2564" width="8.875" style="27" customWidth="1"/>
    <col min="2565" max="2568" width="4.875" style="27" customWidth="1"/>
    <col min="2569" max="2569" width="6.25" style="27" customWidth="1"/>
    <col min="2570" max="2570" width="4.875" style="27" customWidth="1"/>
    <col min="2571" max="2571" width="5.625" style="27" customWidth="1"/>
    <col min="2572" max="2572" width="5.75" style="27" customWidth="1"/>
    <col min="2573" max="2594" width="6.75" style="27" customWidth="1"/>
    <col min="2595" max="2595" width="9" style="27"/>
    <col min="2596" max="2596" width="10.375" style="27" customWidth="1"/>
    <col min="2597" max="2816" width="9" style="27"/>
    <col min="2817" max="2817" width="4.25" style="27" customWidth="1"/>
    <col min="2818" max="2818" width="21.5" style="27" customWidth="1"/>
    <col min="2819" max="2819" width="7.75" style="27" customWidth="1"/>
    <col min="2820" max="2820" width="8.875" style="27" customWidth="1"/>
    <col min="2821" max="2824" width="4.875" style="27" customWidth="1"/>
    <col min="2825" max="2825" width="6.25" style="27" customWidth="1"/>
    <col min="2826" max="2826" width="4.875" style="27" customWidth="1"/>
    <col min="2827" max="2827" width="5.625" style="27" customWidth="1"/>
    <col min="2828" max="2828" width="5.75" style="27" customWidth="1"/>
    <col min="2829" max="2850" width="6.75" style="27" customWidth="1"/>
    <col min="2851" max="2851" width="9" style="27"/>
    <col min="2852" max="2852" width="10.375" style="27" customWidth="1"/>
    <col min="2853" max="3072" width="9" style="27"/>
    <col min="3073" max="3073" width="4.25" style="27" customWidth="1"/>
    <col min="3074" max="3074" width="21.5" style="27" customWidth="1"/>
    <col min="3075" max="3075" width="7.75" style="27" customWidth="1"/>
    <col min="3076" max="3076" width="8.875" style="27" customWidth="1"/>
    <col min="3077" max="3080" width="4.875" style="27" customWidth="1"/>
    <col min="3081" max="3081" width="6.25" style="27" customWidth="1"/>
    <col min="3082" max="3082" width="4.875" style="27" customWidth="1"/>
    <col min="3083" max="3083" width="5.625" style="27" customWidth="1"/>
    <col min="3084" max="3084" width="5.75" style="27" customWidth="1"/>
    <col min="3085" max="3106" width="6.75" style="27" customWidth="1"/>
    <col min="3107" max="3107" width="9" style="27"/>
    <col min="3108" max="3108" width="10.375" style="27" customWidth="1"/>
    <col min="3109" max="3328" width="9" style="27"/>
    <col min="3329" max="3329" width="4.25" style="27" customWidth="1"/>
    <col min="3330" max="3330" width="21.5" style="27" customWidth="1"/>
    <col min="3331" max="3331" width="7.75" style="27" customWidth="1"/>
    <col min="3332" max="3332" width="8.875" style="27" customWidth="1"/>
    <col min="3333" max="3336" width="4.875" style="27" customWidth="1"/>
    <col min="3337" max="3337" width="6.25" style="27" customWidth="1"/>
    <col min="3338" max="3338" width="4.875" style="27" customWidth="1"/>
    <col min="3339" max="3339" width="5.625" style="27" customWidth="1"/>
    <col min="3340" max="3340" width="5.75" style="27" customWidth="1"/>
    <col min="3341" max="3362" width="6.75" style="27" customWidth="1"/>
    <col min="3363" max="3363" width="9" style="27"/>
    <col min="3364" max="3364" width="10.375" style="27" customWidth="1"/>
    <col min="3365" max="3584" width="9" style="27"/>
    <col min="3585" max="3585" width="4.25" style="27" customWidth="1"/>
    <col min="3586" max="3586" width="21.5" style="27" customWidth="1"/>
    <col min="3587" max="3587" width="7.75" style="27" customWidth="1"/>
    <col min="3588" max="3588" width="8.875" style="27" customWidth="1"/>
    <col min="3589" max="3592" width="4.875" style="27" customWidth="1"/>
    <col min="3593" max="3593" width="6.25" style="27" customWidth="1"/>
    <col min="3594" max="3594" width="4.875" style="27" customWidth="1"/>
    <col min="3595" max="3595" width="5.625" style="27" customWidth="1"/>
    <col min="3596" max="3596" width="5.75" style="27" customWidth="1"/>
    <col min="3597" max="3618" width="6.75" style="27" customWidth="1"/>
    <col min="3619" max="3619" width="9" style="27"/>
    <col min="3620" max="3620" width="10.375" style="27" customWidth="1"/>
    <col min="3621" max="3840" width="9" style="27"/>
    <col min="3841" max="3841" width="4.25" style="27" customWidth="1"/>
    <col min="3842" max="3842" width="21.5" style="27" customWidth="1"/>
    <col min="3843" max="3843" width="7.75" style="27" customWidth="1"/>
    <col min="3844" max="3844" width="8.875" style="27" customWidth="1"/>
    <col min="3845" max="3848" width="4.875" style="27" customWidth="1"/>
    <col min="3849" max="3849" width="6.25" style="27" customWidth="1"/>
    <col min="3850" max="3850" width="4.875" style="27" customWidth="1"/>
    <col min="3851" max="3851" width="5.625" style="27" customWidth="1"/>
    <col min="3852" max="3852" width="5.75" style="27" customWidth="1"/>
    <col min="3853" max="3874" width="6.75" style="27" customWidth="1"/>
    <col min="3875" max="3875" width="9" style="27"/>
    <col min="3876" max="3876" width="10.375" style="27" customWidth="1"/>
    <col min="3877" max="4096" width="9" style="27"/>
    <col min="4097" max="4097" width="4.25" style="27" customWidth="1"/>
    <col min="4098" max="4098" width="21.5" style="27" customWidth="1"/>
    <col min="4099" max="4099" width="7.75" style="27" customWidth="1"/>
    <col min="4100" max="4100" width="8.875" style="27" customWidth="1"/>
    <col min="4101" max="4104" width="4.875" style="27" customWidth="1"/>
    <col min="4105" max="4105" width="6.25" style="27" customWidth="1"/>
    <col min="4106" max="4106" width="4.875" style="27" customWidth="1"/>
    <col min="4107" max="4107" width="5.625" style="27" customWidth="1"/>
    <col min="4108" max="4108" width="5.75" style="27" customWidth="1"/>
    <col min="4109" max="4130" width="6.75" style="27" customWidth="1"/>
    <col min="4131" max="4131" width="9" style="27"/>
    <col min="4132" max="4132" width="10.375" style="27" customWidth="1"/>
    <col min="4133" max="4352" width="9" style="27"/>
    <col min="4353" max="4353" width="4.25" style="27" customWidth="1"/>
    <col min="4354" max="4354" width="21.5" style="27" customWidth="1"/>
    <col min="4355" max="4355" width="7.75" style="27" customWidth="1"/>
    <col min="4356" max="4356" width="8.875" style="27" customWidth="1"/>
    <col min="4357" max="4360" width="4.875" style="27" customWidth="1"/>
    <col min="4361" max="4361" width="6.25" style="27" customWidth="1"/>
    <col min="4362" max="4362" width="4.875" style="27" customWidth="1"/>
    <col min="4363" max="4363" width="5.625" style="27" customWidth="1"/>
    <col min="4364" max="4364" width="5.75" style="27" customWidth="1"/>
    <col min="4365" max="4386" width="6.75" style="27" customWidth="1"/>
    <col min="4387" max="4387" width="9" style="27"/>
    <col min="4388" max="4388" width="10.375" style="27" customWidth="1"/>
    <col min="4389" max="4608" width="9" style="27"/>
    <col min="4609" max="4609" width="4.25" style="27" customWidth="1"/>
    <col min="4610" max="4610" width="21.5" style="27" customWidth="1"/>
    <col min="4611" max="4611" width="7.75" style="27" customWidth="1"/>
    <col min="4612" max="4612" width="8.875" style="27" customWidth="1"/>
    <col min="4613" max="4616" width="4.875" style="27" customWidth="1"/>
    <col min="4617" max="4617" width="6.25" style="27" customWidth="1"/>
    <col min="4618" max="4618" width="4.875" style="27" customWidth="1"/>
    <col min="4619" max="4619" width="5.625" style="27" customWidth="1"/>
    <col min="4620" max="4620" width="5.75" style="27" customWidth="1"/>
    <col min="4621" max="4642" width="6.75" style="27" customWidth="1"/>
    <col min="4643" max="4643" width="9" style="27"/>
    <col min="4644" max="4644" width="10.375" style="27" customWidth="1"/>
    <col min="4645" max="4864" width="9" style="27"/>
    <col min="4865" max="4865" width="4.25" style="27" customWidth="1"/>
    <col min="4866" max="4866" width="21.5" style="27" customWidth="1"/>
    <col min="4867" max="4867" width="7.75" style="27" customWidth="1"/>
    <col min="4868" max="4868" width="8.875" style="27" customWidth="1"/>
    <col min="4869" max="4872" width="4.875" style="27" customWidth="1"/>
    <col min="4873" max="4873" width="6.25" style="27" customWidth="1"/>
    <col min="4874" max="4874" width="4.875" style="27" customWidth="1"/>
    <col min="4875" max="4875" width="5.625" style="27" customWidth="1"/>
    <col min="4876" max="4876" width="5.75" style="27" customWidth="1"/>
    <col min="4877" max="4898" width="6.75" style="27" customWidth="1"/>
    <col min="4899" max="4899" width="9" style="27"/>
    <col min="4900" max="4900" width="10.375" style="27" customWidth="1"/>
    <col min="4901" max="5120" width="9" style="27"/>
    <col min="5121" max="5121" width="4.25" style="27" customWidth="1"/>
    <col min="5122" max="5122" width="21.5" style="27" customWidth="1"/>
    <col min="5123" max="5123" width="7.75" style="27" customWidth="1"/>
    <col min="5124" max="5124" width="8.875" style="27" customWidth="1"/>
    <col min="5125" max="5128" width="4.875" style="27" customWidth="1"/>
    <col min="5129" max="5129" width="6.25" style="27" customWidth="1"/>
    <col min="5130" max="5130" width="4.875" style="27" customWidth="1"/>
    <col min="5131" max="5131" width="5.625" style="27" customWidth="1"/>
    <col min="5132" max="5132" width="5.75" style="27" customWidth="1"/>
    <col min="5133" max="5154" width="6.75" style="27" customWidth="1"/>
    <col min="5155" max="5155" width="9" style="27"/>
    <col min="5156" max="5156" width="10.375" style="27" customWidth="1"/>
    <col min="5157" max="5376" width="9" style="27"/>
    <col min="5377" max="5377" width="4.25" style="27" customWidth="1"/>
    <col min="5378" max="5378" width="21.5" style="27" customWidth="1"/>
    <col min="5379" max="5379" width="7.75" style="27" customWidth="1"/>
    <col min="5380" max="5380" width="8.875" style="27" customWidth="1"/>
    <col min="5381" max="5384" width="4.875" style="27" customWidth="1"/>
    <col min="5385" max="5385" width="6.25" style="27" customWidth="1"/>
    <col min="5386" max="5386" width="4.875" style="27" customWidth="1"/>
    <col min="5387" max="5387" width="5.625" style="27" customWidth="1"/>
    <col min="5388" max="5388" width="5.75" style="27" customWidth="1"/>
    <col min="5389" max="5410" width="6.75" style="27" customWidth="1"/>
    <col min="5411" max="5411" width="9" style="27"/>
    <col min="5412" max="5412" width="10.375" style="27" customWidth="1"/>
    <col min="5413" max="5632" width="9" style="27"/>
    <col min="5633" max="5633" width="4.25" style="27" customWidth="1"/>
    <col min="5634" max="5634" width="21.5" style="27" customWidth="1"/>
    <col min="5635" max="5635" width="7.75" style="27" customWidth="1"/>
    <col min="5636" max="5636" width="8.875" style="27" customWidth="1"/>
    <col min="5637" max="5640" width="4.875" style="27" customWidth="1"/>
    <col min="5641" max="5641" width="6.25" style="27" customWidth="1"/>
    <col min="5642" max="5642" width="4.875" style="27" customWidth="1"/>
    <col min="5643" max="5643" width="5.625" style="27" customWidth="1"/>
    <col min="5644" max="5644" width="5.75" style="27" customWidth="1"/>
    <col min="5645" max="5666" width="6.75" style="27" customWidth="1"/>
    <col min="5667" max="5667" width="9" style="27"/>
    <col min="5668" max="5668" width="10.375" style="27" customWidth="1"/>
    <col min="5669" max="5888" width="9" style="27"/>
    <col min="5889" max="5889" width="4.25" style="27" customWidth="1"/>
    <col min="5890" max="5890" width="21.5" style="27" customWidth="1"/>
    <col min="5891" max="5891" width="7.75" style="27" customWidth="1"/>
    <col min="5892" max="5892" width="8.875" style="27" customWidth="1"/>
    <col min="5893" max="5896" width="4.875" style="27" customWidth="1"/>
    <col min="5897" max="5897" width="6.25" style="27" customWidth="1"/>
    <col min="5898" max="5898" width="4.875" style="27" customWidth="1"/>
    <col min="5899" max="5899" width="5.625" style="27" customWidth="1"/>
    <col min="5900" max="5900" width="5.75" style="27" customWidth="1"/>
    <col min="5901" max="5922" width="6.75" style="27" customWidth="1"/>
    <col min="5923" max="5923" width="9" style="27"/>
    <col min="5924" max="5924" width="10.375" style="27" customWidth="1"/>
    <col min="5925" max="6144" width="9" style="27"/>
    <col min="6145" max="6145" width="4.25" style="27" customWidth="1"/>
    <col min="6146" max="6146" width="21.5" style="27" customWidth="1"/>
    <col min="6147" max="6147" width="7.75" style="27" customWidth="1"/>
    <col min="6148" max="6148" width="8.875" style="27" customWidth="1"/>
    <col min="6149" max="6152" width="4.875" style="27" customWidth="1"/>
    <col min="6153" max="6153" width="6.25" style="27" customWidth="1"/>
    <col min="6154" max="6154" width="4.875" style="27" customWidth="1"/>
    <col min="6155" max="6155" width="5.625" style="27" customWidth="1"/>
    <col min="6156" max="6156" width="5.75" style="27" customWidth="1"/>
    <col min="6157" max="6178" width="6.75" style="27" customWidth="1"/>
    <col min="6179" max="6179" width="9" style="27"/>
    <col min="6180" max="6180" width="10.375" style="27" customWidth="1"/>
    <col min="6181" max="6400" width="9" style="27"/>
    <col min="6401" max="6401" width="4.25" style="27" customWidth="1"/>
    <col min="6402" max="6402" width="21.5" style="27" customWidth="1"/>
    <col min="6403" max="6403" width="7.75" style="27" customWidth="1"/>
    <col min="6404" max="6404" width="8.875" style="27" customWidth="1"/>
    <col min="6405" max="6408" width="4.875" style="27" customWidth="1"/>
    <col min="6409" max="6409" width="6.25" style="27" customWidth="1"/>
    <col min="6410" max="6410" width="4.875" style="27" customWidth="1"/>
    <col min="6411" max="6411" width="5.625" style="27" customWidth="1"/>
    <col min="6412" max="6412" width="5.75" style="27" customWidth="1"/>
    <col min="6413" max="6434" width="6.75" style="27" customWidth="1"/>
    <col min="6435" max="6435" width="9" style="27"/>
    <col min="6436" max="6436" width="10.375" style="27" customWidth="1"/>
    <col min="6437" max="6656" width="9" style="27"/>
    <col min="6657" max="6657" width="4.25" style="27" customWidth="1"/>
    <col min="6658" max="6658" width="21.5" style="27" customWidth="1"/>
    <col min="6659" max="6659" width="7.75" style="27" customWidth="1"/>
    <col min="6660" max="6660" width="8.875" style="27" customWidth="1"/>
    <col min="6661" max="6664" width="4.875" style="27" customWidth="1"/>
    <col min="6665" max="6665" width="6.25" style="27" customWidth="1"/>
    <col min="6666" max="6666" width="4.875" style="27" customWidth="1"/>
    <col min="6667" max="6667" width="5.625" style="27" customWidth="1"/>
    <col min="6668" max="6668" width="5.75" style="27" customWidth="1"/>
    <col min="6669" max="6690" width="6.75" style="27" customWidth="1"/>
    <col min="6691" max="6691" width="9" style="27"/>
    <col min="6692" max="6692" width="10.375" style="27" customWidth="1"/>
    <col min="6693" max="6912" width="9" style="27"/>
    <col min="6913" max="6913" width="4.25" style="27" customWidth="1"/>
    <col min="6914" max="6914" width="21.5" style="27" customWidth="1"/>
    <col min="6915" max="6915" width="7.75" style="27" customWidth="1"/>
    <col min="6916" max="6916" width="8.875" style="27" customWidth="1"/>
    <col min="6917" max="6920" width="4.875" style="27" customWidth="1"/>
    <col min="6921" max="6921" width="6.25" style="27" customWidth="1"/>
    <col min="6922" max="6922" width="4.875" style="27" customWidth="1"/>
    <col min="6923" max="6923" width="5.625" style="27" customWidth="1"/>
    <col min="6924" max="6924" width="5.75" style="27" customWidth="1"/>
    <col min="6925" max="6946" width="6.75" style="27" customWidth="1"/>
    <col min="6947" max="6947" width="9" style="27"/>
    <col min="6948" max="6948" width="10.375" style="27" customWidth="1"/>
    <col min="6949" max="7168" width="9" style="27"/>
    <col min="7169" max="7169" width="4.25" style="27" customWidth="1"/>
    <col min="7170" max="7170" width="21.5" style="27" customWidth="1"/>
    <col min="7171" max="7171" width="7.75" style="27" customWidth="1"/>
    <col min="7172" max="7172" width="8.875" style="27" customWidth="1"/>
    <col min="7173" max="7176" width="4.875" style="27" customWidth="1"/>
    <col min="7177" max="7177" width="6.25" style="27" customWidth="1"/>
    <col min="7178" max="7178" width="4.875" style="27" customWidth="1"/>
    <col min="7179" max="7179" width="5.625" style="27" customWidth="1"/>
    <col min="7180" max="7180" width="5.75" style="27" customWidth="1"/>
    <col min="7181" max="7202" width="6.75" style="27" customWidth="1"/>
    <col min="7203" max="7203" width="9" style="27"/>
    <col min="7204" max="7204" width="10.375" style="27" customWidth="1"/>
    <col min="7205" max="7424" width="9" style="27"/>
    <col min="7425" max="7425" width="4.25" style="27" customWidth="1"/>
    <col min="7426" max="7426" width="21.5" style="27" customWidth="1"/>
    <col min="7427" max="7427" width="7.75" style="27" customWidth="1"/>
    <col min="7428" max="7428" width="8.875" style="27" customWidth="1"/>
    <col min="7429" max="7432" width="4.875" style="27" customWidth="1"/>
    <col min="7433" max="7433" width="6.25" style="27" customWidth="1"/>
    <col min="7434" max="7434" width="4.875" style="27" customWidth="1"/>
    <col min="7435" max="7435" width="5.625" style="27" customWidth="1"/>
    <col min="7436" max="7436" width="5.75" style="27" customWidth="1"/>
    <col min="7437" max="7458" width="6.75" style="27" customWidth="1"/>
    <col min="7459" max="7459" width="9" style="27"/>
    <col min="7460" max="7460" width="10.375" style="27" customWidth="1"/>
    <col min="7461" max="7680" width="9" style="27"/>
    <col min="7681" max="7681" width="4.25" style="27" customWidth="1"/>
    <col min="7682" max="7682" width="21.5" style="27" customWidth="1"/>
    <col min="7683" max="7683" width="7.75" style="27" customWidth="1"/>
    <col min="7684" max="7684" width="8.875" style="27" customWidth="1"/>
    <col min="7685" max="7688" width="4.875" style="27" customWidth="1"/>
    <col min="7689" max="7689" width="6.25" style="27" customWidth="1"/>
    <col min="7690" max="7690" width="4.875" style="27" customWidth="1"/>
    <col min="7691" max="7691" width="5.625" style="27" customWidth="1"/>
    <col min="7692" max="7692" width="5.75" style="27" customWidth="1"/>
    <col min="7693" max="7714" width="6.75" style="27" customWidth="1"/>
    <col min="7715" max="7715" width="9" style="27"/>
    <col min="7716" max="7716" width="10.375" style="27" customWidth="1"/>
    <col min="7717" max="7936" width="9" style="27"/>
    <col min="7937" max="7937" width="4.25" style="27" customWidth="1"/>
    <col min="7938" max="7938" width="21.5" style="27" customWidth="1"/>
    <col min="7939" max="7939" width="7.75" style="27" customWidth="1"/>
    <col min="7940" max="7940" width="8.875" style="27" customWidth="1"/>
    <col min="7941" max="7944" width="4.875" style="27" customWidth="1"/>
    <col min="7945" max="7945" width="6.25" style="27" customWidth="1"/>
    <col min="7946" max="7946" width="4.875" style="27" customWidth="1"/>
    <col min="7947" max="7947" width="5.625" style="27" customWidth="1"/>
    <col min="7948" max="7948" width="5.75" style="27" customWidth="1"/>
    <col min="7949" max="7970" width="6.75" style="27" customWidth="1"/>
    <col min="7971" max="7971" width="9" style="27"/>
    <col min="7972" max="7972" width="10.375" style="27" customWidth="1"/>
    <col min="7973" max="8192" width="9" style="27"/>
    <col min="8193" max="8193" width="4.25" style="27" customWidth="1"/>
    <col min="8194" max="8194" width="21.5" style="27" customWidth="1"/>
    <col min="8195" max="8195" width="7.75" style="27" customWidth="1"/>
    <col min="8196" max="8196" width="8.875" style="27" customWidth="1"/>
    <col min="8197" max="8200" width="4.875" style="27" customWidth="1"/>
    <col min="8201" max="8201" width="6.25" style="27" customWidth="1"/>
    <col min="8202" max="8202" width="4.875" style="27" customWidth="1"/>
    <col min="8203" max="8203" width="5.625" style="27" customWidth="1"/>
    <col min="8204" max="8204" width="5.75" style="27" customWidth="1"/>
    <col min="8205" max="8226" width="6.75" style="27" customWidth="1"/>
    <col min="8227" max="8227" width="9" style="27"/>
    <col min="8228" max="8228" width="10.375" style="27" customWidth="1"/>
    <col min="8229" max="8448" width="9" style="27"/>
    <col min="8449" max="8449" width="4.25" style="27" customWidth="1"/>
    <col min="8450" max="8450" width="21.5" style="27" customWidth="1"/>
    <col min="8451" max="8451" width="7.75" style="27" customWidth="1"/>
    <col min="8452" max="8452" width="8.875" style="27" customWidth="1"/>
    <col min="8453" max="8456" width="4.875" style="27" customWidth="1"/>
    <col min="8457" max="8457" width="6.25" style="27" customWidth="1"/>
    <col min="8458" max="8458" width="4.875" style="27" customWidth="1"/>
    <col min="8459" max="8459" width="5.625" style="27" customWidth="1"/>
    <col min="8460" max="8460" width="5.75" style="27" customWidth="1"/>
    <col min="8461" max="8482" width="6.75" style="27" customWidth="1"/>
    <col min="8483" max="8483" width="9" style="27"/>
    <col min="8484" max="8484" width="10.375" style="27" customWidth="1"/>
    <col min="8485" max="8704" width="9" style="27"/>
    <col min="8705" max="8705" width="4.25" style="27" customWidth="1"/>
    <col min="8706" max="8706" width="21.5" style="27" customWidth="1"/>
    <col min="8707" max="8707" width="7.75" style="27" customWidth="1"/>
    <col min="8708" max="8708" width="8.875" style="27" customWidth="1"/>
    <col min="8709" max="8712" width="4.875" style="27" customWidth="1"/>
    <col min="8713" max="8713" width="6.25" style="27" customWidth="1"/>
    <col min="8714" max="8714" width="4.875" style="27" customWidth="1"/>
    <col min="8715" max="8715" width="5.625" style="27" customWidth="1"/>
    <col min="8716" max="8716" width="5.75" style="27" customWidth="1"/>
    <col min="8717" max="8738" width="6.75" style="27" customWidth="1"/>
    <col min="8739" max="8739" width="9" style="27"/>
    <col min="8740" max="8740" width="10.375" style="27" customWidth="1"/>
    <col min="8741" max="8960" width="9" style="27"/>
    <col min="8961" max="8961" width="4.25" style="27" customWidth="1"/>
    <col min="8962" max="8962" width="21.5" style="27" customWidth="1"/>
    <col min="8963" max="8963" width="7.75" style="27" customWidth="1"/>
    <col min="8964" max="8964" width="8.875" style="27" customWidth="1"/>
    <col min="8965" max="8968" width="4.875" style="27" customWidth="1"/>
    <col min="8969" max="8969" width="6.25" style="27" customWidth="1"/>
    <col min="8970" max="8970" width="4.875" style="27" customWidth="1"/>
    <col min="8971" max="8971" width="5.625" style="27" customWidth="1"/>
    <col min="8972" max="8972" width="5.75" style="27" customWidth="1"/>
    <col min="8973" max="8994" width="6.75" style="27" customWidth="1"/>
    <col min="8995" max="8995" width="9" style="27"/>
    <col min="8996" max="8996" width="10.375" style="27" customWidth="1"/>
    <col min="8997" max="9216" width="9" style="27"/>
    <col min="9217" max="9217" width="4.25" style="27" customWidth="1"/>
    <col min="9218" max="9218" width="21.5" style="27" customWidth="1"/>
    <col min="9219" max="9219" width="7.75" style="27" customWidth="1"/>
    <col min="9220" max="9220" width="8.875" style="27" customWidth="1"/>
    <col min="9221" max="9224" width="4.875" style="27" customWidth="1"/>
    <col min="9225" max="9225" width="6.25" style="27" customWidth="1"/>
    <col min="9226" max="9226" width="4.875" style="27" customWidth="1"/>
    <col min="9227" max="9227" width="5.625" style="27" customWidth="1"/>
    <col min="9228" max="9228" width="5.75" style="27" customWidth="1"/>
    <col min="9229" max="9250" width="6.75" style="27" customWidth="1"/>
    <col min="9251" max="9251" width="9" style="27"/>
    <col min="9252" max="9252" width="10.375" style="27" customWidth="1"/>
    <col min="9253" max="9472" width="9" style="27"/>
    <col min="9473" max="9473" width="4.25" style="27" customWidth="1"/>
    <col min="9474" max="9474" width="21.5" style="27" customWidth="1"/>
    <col min="9475" max="9475" width="7.75" style="27" customWidth="1"/>
    <col min="9476" max="9476" width="8.875" style="27" customWidth="1"/>
    <col min="9477" max="9480" width="4.875" style="27" customWidth="1"/>
    <col min="9481" max="9481" width="6.25" style="27" customWidth="1"/>
    <col min="9482" max="9482" width="4.875" style="27" customWidth="1"/>
    <col min="9483" max="9483" width="5.625" style="27" customWidth="1"/>
    <col min="9484" max="9484" width="5.75" style="27" customWidth="1"/>
    <col min="9485" max="9506" width="6.75" style="27" customWidth="1"/>
    <col min="9507" max="9507" width="9" style="27"/>
    <col min="9508" max="9508" width="10.375" style="27" customWidth="1"/>
    <col min="9509" max="9728" width="9" style="27"/>
    <col min="9729" max="9729" width="4.25" style="27" customWidth="1"/>
    <col min="9730" max="9730" width="21.5" style="27" customWidth="1"/>
    <col min="9731" max="9731" width="7.75" style="27" customWidth="1"/>
    <col min="9732" max="9732" width="8.875" style="27" customWidth="1"/>
    <col min="9733" max="9736" width="4.875" style="27" customWidth="1"/>
    <col min="9737" max="9737" width="6.25" style="27" customWidth="1"/>
    <col min="9738" max="9738" width="4.875" style="27" customWidth="1"/>
    <col min="9739" max="9739" width="5.625" style="27" customWidth="1"/>
    <col min="9740" max="9740" width="5.75" style="27" customWidth="1"/>
    <col min="9741" max="9762" width="6.75" style="27" customWidth="1"/>
    <col min="9763" max="9763" width="9" style="27"/>
    <col min="9764" max="9764" width="10.375" style="27" customWidth="1"/>
    <col min="9765" max="9984" width="9" style="27"/>
    <col min="9985" max="9985" width="4.25" style="27" customWidth="1"/>
    <col min="9986" max="9986" width="21.5" style="27" customWidth="1"/>
    <col min="9987" max="9987" width="7.75" style="27" customWidth="1"/>
    <col min="9988" max="9988" width="8.875" style="27" customWidth="1"/>
    <col min="9989" max="9992" width="4.875" style="27" customWidth="1"/>
    <col min="9993" max="9993" width="6.25" style="27" customWidth="1"/>
    <col min="9994" max="9994" width="4.875" style="27" customWidth="1"/>
    <col min="9995" max="9995" width="5.625" style="27" customWidth="1"/>
    <col min="9996" max="9996" width="5.75" style="27" customWidth="1"/>
    <col min="9997" max="10018" width="6.75" style="27" customWidth="1"/>
    <col min="10019" max="10019" width="9" style="27"/>
    <col min="10020" max="10020" width="10.375" style="27" customWidth="1"/>
    <col min="10021" max="10240" width="9" style="27"/>
    <col min="10241" max="10241" width="4.25" style="27" customWidth="1"/>
    <col min="10242" max="10242" width="21.5" style="27" customWidth="1"/>
    <col min="10243" max="10243" width="7.75" style="27" customWidth="1"/>
    <col min="10244" max="10244" width="8.875" style="27" customWidth="1"/>
    <col min="10245" max="10248" width="4.875" style="27" customWidth="1"/>
    <col min="10249" max="10249" width="6.25" style="27" customWidth="1"/>
    <col min="10250" max="10250" width="4.875" style="27" customWidth="1"/>
    <col min="10251" max="10251" width="5.625" style="27" customWidth="1"/>
    <col min="10252" max="10252" width="5.75" style="27" customWidth="1"/>
    <col min="10253" max="10274" width="6.75" style="27" customWidth="1"/>
    <col min="10275" max="10275" width="9" style="27"/>
    <col min="10276" max="10276" width="10.375" style="27" customWidth="1"/>
    <col min="10277" max="10496" width="9" style="27"/>
    <col min="10497" max="10497" width="4.25" style="27" customWidth="1"/>
    <col min="10498" max="10498" width="21.5" style="27" customWidth="1"/>
    <col min="10499" max="10499" width="7.75" style="27" customWidth="1"/>
    <col min="10500" max="10500" width="8.875" style="27" customWidth="1"/>
    <col min="10501" max="10504" width="4.875" style="27" customWidth="1"/>
    <col min="10505" max="10505" width="6.25" style="27" customWidth="1"/>
    <col min="10506" max="10506" width="4.875" style="27" customWidth="1"/>
    <col min="10507" max="10507" width="5.625" style="27" customWidth="1"/>
    <col min="10508" max="10508" width="5.75" style="27" customWidth="1"/>
    <col min="10509" max="10530" width="6.75" style="27" customWidth="1"/>
    <col min="10531" max="10531" width="9" style="27"/>
    <col min="10532" max="10532" width="10.375" style="27" customWidth="1"/>
    <col min="10533" max="10752" width="9" style="27"/>
    <col min="10753" max="10753" width="4.25" style="27" customWidth="1"/>
    <col min="10754" max="10754" width="21.5" style="27" customWidth="1"/>
    <col min="10755" max="10755" width="7.75" style="27" customWidth="1"/>
    <col min="10756" max="10756" width="8.875" style="27" customWidth="1"/>
    <col min="10757" max="10760" width="4.875" style="27" customWidth="1"/>
    <col min="10761" max="10761" width="6.25" style="27" customWidth="1"/>
    <col min="10762" max="10762" width="4.875" style="27" customWidth="1"/>
    <col min="10763" max="10763" width="5.625" style="27" customWidth="1"/>
    <col min="10764" max="10764" width="5.75" style="27" customWidth="1"/>
    <col min="10765" max="10786" width="6.75" style="27" customWidth="1"/>
    <col min="10787" max="10787" width="9" style="27"/>
    <col min="10788" max="10788" width="10.375" style="27" customWidth="1"/>
    <col min="10789" max="11008" width="9" style="27"/>
    <col min="11009" max="11009" width="4.25" style="27" customWidth="1"/>
    <col min="11010" max="11010" width="21.5" style="27" customWidth="1"/>
    <col min="11011" max="11011" width="7.75" style="27" customWidth="1"/>
    <col min="11012" max="11012" width="8.875" style="27" customWidth="1"/>
    <col min="11013" max="11016" width="4.875" style="27" customWidth="1"/>
    <col min="11017" max="11017" width="6.25" style="27" customWidth="1"/>
    <col min="11018" max="11018" width="4.875" style="27" customWidth="1"/>
    <col min="11019" max="11019" width="5.625" style="27" customWidth="1"/>
    <col min="11020" max="11020" width="5.75" style="27" customWidth="1"/>
    <col min="11021" max="11042" width="6.75" style="27" customWidth="1"/>
    <col min="11043" max="11043" width="9" style="27"/>
    <col min="11044" max="11044" width="10.375" style="27" customWidth="1"/>
    <col min="11045" max="11264" width="9" style="27"/>
    <col min="11265" max="11265" width="4.25" style="27" customWidth="1"/>
    <col min="11266" max="11266" width="21.5" style="27" customWidth="1"/>
    <col min="11267" max="11267" width="7.75" style="27" customWidth="1"/>
    <col min="11268" max="11268" width="8.875" style="27" customWidth="1"/>
    <col min="11269" max="11272" width="4.875" style="27" customWidth="1"/>
    <col min="11273" max="11273" width="6.25" style="27" customWidth="1"/>
    <col min="11274" max="11274" width="4.875" style="27" customWidth="1"/>
    <col min="11275" max="11275" width="5.625" style="27" customWidth="1"/>
    <col min="11276" max="11276" width="5.75" style="27" customWidth="1"/>
    <col min="11277" max="11298" width="6.75" style="27" customWidth="1"/>
    <col min="11299" max="11299" width="9" style="27"/>
    <col min="11300" max="11300" width="10.375" style="27" customWidth="1"/>
    <col min="11301" max="11520" width="9" style="27"/>
    <col min="11521" max="11521" width="4.25" style="27" customWidth="1"/>
    <col min="11522" max="11522" width="21.5" style="27" customWidth="1"/>
    <col min="11523" max="11523" width="7.75" style="27" customWidth="1"/>
    <col min="11524" max="11524" width="8.875" style="27" customWidth="1"/>
    <col min="11525" max="11528" width="4.875" style="27" customWidth="1"/>
    <col min="11529" max="11529" width="6.25" style="27" customWidth="1"/>
    <col min="11530" max="11530" width="4.875" style="27" customWidth="1"/>
    <col min="11531" max="11531" width="5.625" style="27" customWidth="1"/>
    <col min="11532" max="11532" width="5.75" style="27" customWidth="1"/>
    <col min="11533" max="11554" width="6.75" style="27" customWidth="1"/>
    <col min="11555" max="11555" width="9" style="27"/>
    <col min="11556" max="11556" width="10.375" style="27" customWidth="1"/>
    <col min="11557" max="11776" width="9" style="27"/>
    <col min="11777" max="11777" width="4.25" style="27" customWidth="1"/>
    <col min="11778" max="11778" width="21.5" style="27" customWidth="1"/>
    <col min="11779" max="11779" width="7.75" style="27" customWidth="1"/>
    <col min="11780" max="11780" width="8.875" style="27" customWidth="1"/>
    <col min="11781" max="11784" width="4.875" style="27" customWidth="1"/>
    <col min="11785" max="11785" width="6.25" style="27" customWidth="1"/>
    <col min="11786" max="11786" width="4.875" style="27" customWidth="1"/>
    <col min="11787" max="11787" width="5.625" style="27" customWidth="1"/>
    <col min="11788" max="11788" width="5.75" style="27" customWidth="1"/>
    <col min="11789" max="11810" width="6.75" style="27" customWidth="1"/>
    <col min="11811" max="11811" width="9" style="27"/>
    <col min="11812" max="11812" width="10.375" style="27" customWidth="1"/>
    <col min="11813" max="12032" width="9" style="27"/>
    <col min="12033" max="12033" width="4.25" style="27" customWidth="1"/>
    <col min="12034" max="12034" width="21.5" style="27" customWidth="1"/>
    <col min="12035" max="12035" width="7.75" style="27" customWidth="1"/>
    <col min="12036" max="12036" width="8.875" style="27" customWidth="1"/>
    <col min="12037" max="12040" width="4.875" style="27" customWidth="1"/>
    <col min="12041" max="12041" width="6.25" style="27" customWidth="1"/>
    <col min="12042" max="12042" width="4.875" style="27" customWidth="1"/>
    <col min="12043" max="12043" width="5.625" style="27" customWidth="1"/>
    <col min="12044" max="12044" width="5.75" style="27" customWidth="1"/>
    <col min="12045" max="12066" width="6.75" style="27" customWidth="1"/>
    <col min="12067" max="12067" width="9" style="27"/>
    <col min="12068" max="12068" width="10.375" style="27" customWidth="1"/>
    <col min="12069" max="12288" width="9" style="27"/>
    <col min="12289" max="12289" width="4.25" style="27" customWidth="1"/>
    <col min="12290" max="12290" width="21.5" style="27" customWidth="1"/>
    <col min="12291" max="12291" width="7.75" style="27" customWidth="1"/>
    <col min="12292" max="12292" width="8.875" style="27" customWidth="1"/>
    <col min="12293" max="12296" width="4.875" style="27" customWidth="1"/>
    <col min="12297" max="12297" width="6.25" style="27" customWidth="1"/>
    <col min="12298" max="12298" width="4.875" style="27" customWidth="1"/>
    <col min="12299" max="12299" width="5.625" style="27" customWidth="1"/>
    <col min="12300" max="12300" width="5.75" style="27" customWidth="1"/>
    <col min="12301" max="12322" width="6.75" style="27" customWidth="1"/>
    <col min="12323" max="12323" width="9" style="27"/>
    <col min="12324" max="12324" width="10.375" style="27" customWidth="1"/>
    <col min="12325" max="12544" width="9" style="27"/>
    <col min="12545" max="12545" width="4.25" style="27" customWidth="1"/>
    <col min="12546" max="12546" width="21.5" style="27" customWidth="1"/>
    <col min="12547" max="12547" width="7.75" style="27" customWidth="1"/>
    <col min="12548" max="12548" width="8.875" style="27" customWidth="1"/>
    <col min="12549" max="12552" width="4.875" style="27" customWidth="1"/>
    <col min="12553" max="12553" width="6.25" style="27" customWidth="1"/>
    <col min="12554" max="12554" width="4.875" style="27" customWidth="1"/>
    <col min="12555" max="12555" width="5.625" style="27" customWidth="1"/>
    <col min="12556" max="12556" width="5.75" style="27" customWidth="1"/>
    <col min="12557" max="12578" width="6.75" style="27" customWidth="1"/>
    <col min="12579" max="12579" width="9" style="27"/>
    <col min="12580" max="12580" width="10.375" style="27" customWidth="1"/>
    <col min="12581" max="12800" width="9" style="27"/>
    <col min="12801" max="12801" width="4.25" style="27" customWidth="1"/>
    <col min="12802" max="12802" width="21.5" style="27" customWidth="1"/>
    <col min="12803" max="12803" width="7.75" style="27" customWidth="1"/>
    <col min="12804" max="12804" width="8.875" style="27" customWidth="1"/>
    <col min="12805" max="12808" width="4.875" style="27" customWidth="1"/>
    <col min="12809" max="12809" width="6.25" style="27" customWidth="1"/>
    <col min="12810" max="12810" width="4.875" style="27" customWidth="1"/>
    <col min="12811" max="12811" width="5.625" style="27" customWidth="1"/>
    <col min="12812" max="12812" width="5.75" style="27" customWidth="1"/>
    <col min="12813" max="12834" width="6.75" style="27" customWidth="1"/>
    <col min="12835" max="12835" width="9" style="27"/>
    <col min="12836" max="12836" width="10.375" style="27" customWidth="1"/>
    <col min="12837" max="13056" width="9" style="27"/>
    <col min="13057" max="13057" width="4.25" style="27" customWidth="1"/>
    <col min="13058" max="13058" width="21.5" style="27" customWidth="1"/>
    <col min="13059" max="13059" width="7.75" style="27" customWidth="1"/>
    <col min="13060" max="13060" width="8.875" style="27" customWidth="1"/>
    <col min="13061" max="13064" width="4.875" style="27" customWidth="1"/>
    <col min="13065" max="13065" width="6.25" style="27" customWidth="1"/>
    <col min="13066" max="13066" width="4.875" style="27" customWidth="1"/>
    <col min="13067" max="13067" width="5.625" style="27" customWidth="1"/>
    <col min="13068" max="13068" width="5.75" style="27" customWidth="1"/>
    <col min="13069" max="13090" width="6.75" style="27" customWidth="1"/>
    <col min="13091" max="13091" width="9" style="27"/>
    <col min="13092" max="13092" width="10.375" style="27" customWidth="1"/>
    <col min="13093" max="13312" width="9" style="27"/>
    <col min="13313" max="13313" width="4.25" style="27" customWidth="1"/>
    <col min="13314" max="13314" width="21.5" style="27" customWidth="1"/>
    <col min="13315" max="13315" width="7.75" style="27" customWidth="1"/>
    <col min="13316" max="13316" width="8.875" style="27" customWidth="1"/>
    <col min="13317" max="13320" width="4.875" style="27" customWidth="1"/>
    <col min="13321" max="13321" width="6.25" style="27" customWidth="1"/>
    <col min="13322" max="13322" width="4.875" style="27" customWidth="1"/>
    <col min="13323" max="13323" width="5.625" style="27" customWidth="1"/>
    <col min="13324" max="13324" width="5.75" style="27" customWidth="1"/>
    <col min="13325" max="13346" width="6.75" style="27" customWidth="1"/>
    <col min="13347" max="13347" width="9" style="27"/>
    <col min="13348" max="13348" width="10.375" style="27" customWidth="1"/>
    <col min="13349" max="13568" width="9" style="27"/>
    <col min="13569" max="13569" width="4.25" style="27" customWidth="1"/>
    <col min="13570" max="13570" width="21.5" style="27" customWidth="1"/>
    <col min="13571" max="13571" width="7.75" style="27" customWidth="1"/>
    <col min="13572" max="13572" width="8.875" style="27" customWidth="1"/>
    <col min="13573" max="13576" width="4.875" style="27" customWidth="1"/>
    <col min="13577" max="13577" width="6.25" style="27" customWidth="1"/>
    <col min="13578" max="13578" width="4.875" style="27" customWidth="1"/>
    <col min="13579" max="13579" width="5.625" style="27" customWidth="1"/>
    <col min="13580" max="13580" width="5.75" style="27" customWidth="1"/>
    <col min="13581" max="13602" width="6.75" style="27" customWidth="1"/>
    <col min="13603" max="13603" width="9" style="27"/>
    <col min="13604" max="13604" width="10.375" style="27" customWidth="1"/>
    <col min="13605" max="13824" width="9" style="27"/>
    <col min="13825" max="13825" width="4.25" style="27" customWidth="1"/>
    <col min="13826" max="13826" width="21.5" style="27" customWidth="1"/>
    <col min="13827" max="13827" width="7.75" style="27" customWidth="1"/>
    <col min="13828" max="13828" width="8.875" style="27" customWidth="1"/>
    <col min="13829" max="13832" width="4.875" style="27" customWidth="1"/>
    <col min="13833" max="13833" width="6.25" style="27" customWidth="1"/>
    <col min="13834" max="13834" width="4.875" style="27" customWidth="1"/>
    <col min="13835" max="13835" width="5.625" style="27" customWidth="1"/>
    <col min="13836" max="13836" width="5.75" style="27" customWidth="1"/>
    <col min="13837" max="13858" width="6.75" style="27" customWidth="1"/>
    <col min="13859" max="13859" width="9" style="27"/>
    <col min="13860" max="13860" width="10.375" style="27" customWidth="1"/>
    <col min="13861" max="14080" width="9" style="27"/>
    <col min="14081" max="14081" width="4.25" style="27" customWidth="1"/>
    <col min="14082" max="14082" width="21.5" style="27" customWidth="1"/>
    <col min="14083" max="14083" width="7.75" style="27" customWidth="1"/>
    <col min="14084" max="14084" width="8.875" style="27" customWidth="1"/>
    <col min="14085" max="14088" width="4.875" style="27" customWidth="1"/>
    <col min="14089" max="14089" width="6.25" style="27" customWidth="1"/>
    <col min="14090" max="14090" width="4.875" style="27" customWidth="1"/>
    <col min="14091" max="14091" width="5.625" style="27" customWidth="1"/>
    <col min="14092" max="14092" width="5.75" style="27" customWidth="1"/>
    <col min="14093" max="14114" width="6.75" style="27" customWidth="1"/>
    <col min="14115" max="14115" width="9" style="27"/>
    <col min="14116" max="14116" width="10.375" style="27" customWidth="1"/>
    <col min="14117" max="14336" width="9" style="27"/>
    <col min="14337" max="14337" width="4.25" style="27" customWidth="1"/>
    <col min="14338" max="14338" width="21.5" style="27" customWidth="1"/>
    <col min="14339" max="14339" width="7.75" style="27" customWidth="1"/>
    <col min="14340" max="14340" width="8.875" style="27" customWidth="1"/>
    <col min="14341" max="14344" width="4.875" style="27" customWidth="1"/>
    <col min="14345" max="14345" width="6.25" style="27" customWidth="1"/>
    <col min="14346" max="14346" width="4.875" style="27" customWidth="1"/>
    <col min="14347" max="14347" width="5.625" style="27" customWidth="1"/>
    <col min="14348" max="14348" width="5.75" style="27" customWidth="1"/>
    <col min="14349" max="14370" width="6.75" style="27" customWidth="1"/>
    <col min="14371" max="14371" width="9" style="27"/>
    <col min="14372" max="14372" width="10.375" style="27" customWidth="1"/>
    <col min="14373" max="14592" width="9" style="27"/>
    <col min="14593" max="14593" width="4.25" style="27" customWidth="1"/>
    <col min="14594" max="14594" width="21.5" style="27" customWidth="1"/>
    <col min="14595" max="14595" width="7.75" style="27" customWidth="1"/>
    <col min="14596" max="14596" width="8.875" style="27" customWidth="1"/>
    <col min="14597" max="14600" width="4.875" style="27" customWidth="1"/>
    <col min="14601" max="14601" width="6.25" style="27" customWidth="1"/>
    <col min="14602" max="14602" width="4.875" style="27" customWidth="1"/>
    <col min="14603" max="14603" width="5.625" style="27" customWidth="1"/>
    <col min="14604" max="14604" width="5.75" style="27" customWidth="1"/>
    <col min="14605" max="14626" width="6.75" style="27" customWidth="1"/>
    <col min="14627" max="14627" width="9" style="27"/>
    <col min="14628" max="14628" width="10.375" style="27" customWidth="1"/>
    <col min="14629" max="14848" width="9" style="27"/>
    <col min="14849" max="14849" width="4.25" style="27" customWidth="1"/>
    <col min="14850" max="14850" width="21.5" style="27" customWidth="1"/>
    <col min="14851" max="14851" width="7.75" style="27" customWidth="1"/>
    <col min="14852" max="14852" width="8.875" style="27" customWidth="1"/>
    <col min="14853" max="14856" width="4.875" style="27" customWidth="1"/>
    <col min="14857" max="14857" width="6.25" style="27" customWidth="1"/>
    <col min="14858" max="14858" width="4.875" style="27" customWidth="1"/>
    <col min="14859" max="14859" width="5.625" style="27" customWidth="1"/>
    <col min="14860" max="14860" width="5.75" style="27" customWidth="1"/>
    <col min="14861" max="14882" width="6.75" style="27" customWidth="1"/>
    <col min="14883" max="14883" width="9" style="27"/>
    <col min="14884" max="14884" width="10.375" style="27" customWidth="1"/>
    <col min="14885" max="15104" width="9" style="27"/>
    <col min="15105" max="15105" width="4.25" style="27" customWidth="1"/>
    <col min="15106" max="15106" width="21.5" style="27" customWidth="1"/>
    <col min="15107" max="15107" width="7.75" style="27" customWidth="1"/>
    <col min="15108" max="15108" width="8.875" style="27" customWidth="1"/>
    <col min="15109" max="15112" width="4.875" style="27" customWidth="1"/>
    <col min="15113" max="15113" width="6.25" style="27" customWidth="1"/>
    <col min="15114" max="15114" width="4.875" style="27" customWidth="1"/>
    <col min="15115" max="15115" width="5.625" style="27" customWidth="1"/>
    <col min="15116" max="15116" width="5.75" style="27" customWidth="1"/>
    <col min="15117" max="15138" width="6.75" style="27" customWidth="1"/>
    <col min="15139" max="15139" width="9" style="27"/>
    <col min="15140" max="15140" width="10.375" style="27" customWidth="1"/>
    <col min="15141" max="15360" width="9" style="27"/>
    <col min="15361" max="15361" width="4.25" style="27" customWidth="1"/>
    <col min="15362" max="15362" width="21.5" style="27" customWidth="1"/>
    <col min="15363" max="15363" width="7.75" style="27" customWidth="1"/>
    <col min="15364" max="15364" width="8.875" style="27" customWidth="1"/>
    <col min="15365" max="15368" width="4.875" style="27" customWidth="1"/>
    <col min="15369" max="15369" width="6.25" style="27" customWidth="1"/>
    <col min="15370" max="15370" width="4.875" style="27" customWidth="1"/>
    <col min="15371" max="15371" width="5.625" style="27" customWidth="1"/>
    <col min="15372" max="15372" width="5.75" style="27" customWidth="1"/>
    <col min="15373" max="15394" width="6.75" style="27" customWidth="1"/>
    <col min="15395" max="15395" width="9" style="27"/>
    <col min="15396" max="15396" width="10.375" style="27" customWidth="1"/>
    <col min="15397" max="15616" width="9" style="27"/>
    <col min="15617" max="15617" width="4.25" style="27" customWidth="1"/>
    <col min="15618" max="15618" width="21.5" style="27" customWidth="1"/>
    <col min="15619" max="15619" width="7.75" style="27" customWidth="1"/>
    <col min="15620" max="15620" width="8.875" style="27" customWidth="1"/>
    <col min="15621" max="15624" width="4.875" style="27" customWidth="1"/>
    <col min="15625" max="15625" width="6.25" style="27" customWidth="1"/>
    <col min="15626" max="15626" width="4.875" style="27" customWidth="1"/>
    <col min="15627" max="15627" width="5.625" style="27" customWidth="1"/>
    <col min="15628" max="15628" width="5.75" style="27" customWidth="1"/>
    <col min="15629" max="15650" width="6.75" style="27" customWidth="1"/>
    <col min="15651" max="15651" width="9" style="27"/>
    <col min="15652" max="15652" width="10.375" style="27" customWidth="1"/>
    <col min="15653" max="15872" width="9" style="27"/>
    <col min="15873" max="15873" width="4.25" style="27" customWidth="1"/>
    <col min="15874" max="15874" width="21.5" style="27" customWidth="1"/>
    <col min="15875" max="15875" width="7.75" style="27" customWidth="1"/>
    <col min="15876" max="15876" width="8.875" style="27" customWidth="1"/>
    <col min="15877" max="15880" width="4.875" style="27" customWidth="1"/>
    <col min="15881" max="15881" width="6.25" style="27" customWidth="1"/>
    <col min="15882" max="15882" width="4.875" style="27" customWidth="1"/>
    <col min="15883" max="15883" width="5.625" style="27" customWidth="1"/>
    <col min="15884" max="15884" width="5.75" style="27" customWidth="1"/>
    <col min="15885" max="15906" width="6.75" style="27" customWidth="1"/>
    <col min="15907" max="15907" width="9" style="27"/>
    <col min="15908" max="15908" width="10.375" style="27" customWidth="1"/>
    <col min="15909" max="16128" width="9" style="27"/>
    <col min="16129" max="16129" width="4.25" style="27" customWidth="1"/>
    <col min="16130" max="16130" width="21.5" style="27" customWidth="1"/>
    <col min="16131" max="16131" width="7.75" style="27" customWidth="1"/>
    <col min="16132" max="16132" width="8.875" style="27" customWidth="1"/>
    <col min="16133" max="16136" width="4.875" style="27" customWidth="1"/>
    <col min="16137" max="16137" width="6.25" style="27" customWidth="1"/>
    <col min="16138" max="16138" width="4.875" style="27" customWidth="1"/>
    <col min="16139" max="16139" width="5.625" style="27" customWidth="1"/>
    <col min="16140" max="16140" width="5.75" style="27" customWidth="1"/>
    <col min="16141" max="16162" width="6.75" style="27" customWidth="1"/>
    <col min="16163" max="16163" width="9" style="27"/>
    <col min="16164" max="16164" width="10.375" style="27" customWidth="1"/>
    <col min="16165" max="16384" width="9" style="27"/>
  </cols>
  <sheetData>
    <row r="1" spans="1:36" s="23" customFormat="1" ht="17.25">
      <c r="A1" s="18"/>
      <c r="B1" s="19"/>
      <c r="C1" s="18"/>
      <c r="D1" s="18"/>
      <c r="E1" s="18"/>
      <c r="F1" s="19"/>
      <c r="G1" s="20"/>
      <c r="H1" s="20"/>
      <c r="I1" s="20"/>
      <c r="J1" s="20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557"/>
      <c r="AH1" s="2557"/>
      <c r="AI1" s="1602"/>
    </row>
    <row r="2" spans="1:36" s="23" customFormat="1" ht="17.25">
      <c r="A2" s="18" t="s">
        <v>1022</v>
      </c>
      <c r="B2" s="19"/>
      <c r="C2" s="18"/>
      <c r="D2" s="18"/>
      <c r="E2" s="18"/>
      <c r="F2" s="19"/>
      <c r="G2" s="20"/>
      <c r="H2" s="20"/>
      <c r="I2" s="20"/>
      <c r="J2" s="20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602"/>
    </row>
    <row r="3" spans="1:36" s="23" customFormat="1" ht="18" thickBot="1">
      <c r="A3" s="18" t="s">
        <v>1023</v>
      </c>
      <c r="B3" s="19"/>
      <c r="C3" s="18"/>
      <c r="D3" s="18"/>
      <c r="E3" s="18"/>
      <c r="F3" s="19"/>
      <c r="G3" s="20"/>
      <c r="H3" s="20"/>
      <c r="I3" s="20"/>
      <c r="J3" s="20"/>
      <c r="K3" s="19"/>
      <c r="L3" s="2558"/>
      <c r="M3" s="2557"/>
      <c r="N3" s="2557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602"/>
    </row>
    <row r="4" spans="1:36" ht="16.5" hidden="1" customHeight="1" thickBot="1">
      <c r="A4" s="5026" t="s">
        <v>463</v>
      </c>
      <c r="B4" s="5030" t="s">
        <v>0</v>
      </c>
      <c r="C4" s="26"/>
      <c r="D4" s="5034" t="s">
        <v>17</v>
      </c>
      <c r="E4" s="5037" t="s">
        <v>18</v>
      </c>
      <c r="F4" s="5037"/>
      <c r="G4" s="5037"/>
      <c r="H4" s="5037"/>
      <c r="I4" s="5037"/>
      <c r="J4" s="5037"/>
      <c r="K4" s="5037"/>
      <c r="L4" s="5038"/>
      <c r="M4" s="5363" t="s">
        <v>1024</v>
      </c>
      <c r="N4" s="5006"/>
      <c r="O4" s="5013" t="s">
        <v>20</v>
      </c>
      <c r="P4" s="5005"/>
      <c r="Q4" s="5006" t="s">
        <v>916</v>
      </c>
      <c r="R4" s="5006"/>
      <c r="S4" s="5006" t="s">
        <v>92</v>
      </c>
      <c r="T4" s="5006"/>
      <c r="U4" s="5006" t="s">
        <v>93</v>
      </c>
      <c r="V4" s="5007"/>
      <c r="W4" s="5005" t="s">
        <v>1025</v>
      </c>
      <c r="X4" s="5006"/>
      <c r="Y4" s="5004" t="s">
        <v>274</v>
      </c>
      <c r="Z4" s="5005"/>
      <c r="AA4" s="5006" t="s">
        <v>279</v>
      </c>
      <c r="AB4" s="5004"/>
      <c r="AC4" s="5006" t="s">
        <v>93</v>
      </c>
      <c r="AD4" s="5004"/>
      <c r="AE4" s="5006" t="s">
        <v>92</v>
      </c>
      <c r="AF4" s="5004"/>
      <c r="AG4" s="5006" t="s">
        <v>124</v>
      </c>
      <c r="AH4" s="5007"/>
    </row>
    <row r="5" spans="1:36" ht="16.5" hidden="1" customHeight="1" thickBot="1">
      <c r="A5" s="5027"/>
      <c r="B5" s="5031"/>
      <c r="C5" s="2555"/>
      <c r="D5" s="5035"/>
      <c r="E5" s="5039"/>
      <c r="F5" s="5039"/>
      <c r="G5" s="5039"/>
      <c r="H5" s="5039"/>
      <c r="I5" s="5039"/>
      <c r="J5" s="5039"/>
      <c r="K5" s="5039"/>
      <c r="L5" s="5040"/>
      <c r="M5" s="5337" t="s">
        <v>1026</v>
      </c>
      <c r="N5" s="5166"/>
      <c r="O5" s="5002" t="s">
        <v>173</v>
      </c>
      <c r="P5" s="5000"/>
      <c r="Q5" s="4998" t="s">
        <v>915</v>
      </c>
      <c r="R5" s="4998"/>
      <c r="S5" s="4998" t="s">
        <v>83</v>
      </c>
      <c r="T5" s="4998"/>
      <c r="U5" s="4998" t="s">
        <v>103</v>
      </c>
      <c r="V5" s="4999"/>
      <c r="W5" s="5355" t="s">
        <v>1027</v>
      </c>
      <c r="X5" s="5356"/>
      <c r="Y5" s="5001" t="s">
        <v>101</v>
      </c>
      <c r="Z5" s="5000"/>
      <c r="AA5" s="4998" t="s">
        <v>667</v>
      </c>
      <c r="AB5" s="5001"/>
      <c r="AC5" s="4998" t="s">
        <v>103</v>
      </c>
      <c r="AD5" s="5001"/>
      <c r="AE5" s="4998" t="s">
        <v>83</v>
      </c>
      <c r="AF5" s="5001"/>
      <c r="AG5" s="5001" t="s">
        <v>1028</v>
      </c>
      <c r="AH5" s="5003"/>
    </row>
    <row r="6" spans="1:36" ht="16.5" hidden="1" customHeight="1" thickBot="1">
      <c r="A6" s="5357"/>
      <c r="B6" s="5032"/>
      <c r="C6" s="2555" t="s">
        <v>94</v>
      </c>
      <c r="D6" s="5035" t="s">
        <v>35</v>
      </c>
      <c r="E6" s="5014" t="s">
        <v>651</v>
      </c>
      <c r="F6" s="5014"/>
      <c r="G6" s="5014"/>
      <c r="H6" s="5015"/>
      <c r="I6" s="5020" t="s">
        <v>19</v>
      </c>
      <c r="J6" s="5014"/>
      <c r="K6" s="5014"/>
      <c r="L6" s="5021"/>
      <c r="M6" s="1956" t="s">
        <v>470</v>
      </c>
      <c r="N6" s="1957" t="s">
        <v>1</v>
      </c>
      <c r="O6" s="1957" t="s">
        <v>470</v>
      </c>
      <c r="P6" s="1958" t="s">
        <v>1</v>
      </c>
      <c r="Q6" s="1958" t="s">
        <v>470</v>
      </c>
      <c r="R6" s="1958" t="s">
        <v>1</v>
      </c>
      <c r="S6" s="1958" t="s">
        <v>470</v>
      </c>
      <c r="T6" s="1958" t="s">
        <v>1</v>
      </c>
      <c r="U6" s="1958" t="s">
        <v>470</v>
      </c>
      <c r="V6" s="1959" t="s">
        <v>1</v>
      </c>
      <c r="W6" s="1957" t="s">
        <v>470</v>
      </c>
      <c r="X6" s="1958" t="s">
        <v>1</v>
      </c>
      <c r="Y6" s="1958" t="s">
        <v>3</v>
      </c>
      <c r="Z6" s="1958" t="s">
        <v>1</v>
      </c>
      <c r="AA6" s="1958" t="s">
        <v>470</v>
      </c>
      <c r="AB6" s="1958" t="s">
        <v>1</v>
      </c>
      <c r="AC6" s="1958" t="s">
        <v>470</v>
      </c>
      <c r="AD6" s="1958" t="s">
        <v>1</v>
      </c>
      <c r="AE6" s="1958" t="s">
        <v>470</v>
      </c>
      <c r="AF6" s="1958" t="s">
        <v>1</v>
      </c>
      <c r="AG6" s="1957" t="s">
        <v>470</v>
      </c>
      <c r="AH6" s="1959" t="s">
        <v>1</v>
      </c>
    </row>
    <row r="7" spans="1:36" ht="17.25" hidden="1" customHeight="1" thickBot="1">
      <c r="A7" s="5357"/>
      <c r="B7" s="5032"/>
      <c r="C7" s="2555"/>
      <c r="D7" s="5035"/>
      <c r="E7" s="5016"/>
      <c r="F7" s="5016"/>
      <c r="G7" s="5016"/>
      <c r="H7" s="5017"/>
      <c r="I7" s="5022"/>
      <c r="J7" s="5016"/>
      <c r="K7" s="5016"/>
      <c r="L7" s="5023"/>
      <c r="M7" s="2628" t="s">
        <v>134</v>
      </c>
      <c r="N7" s="2629" t="s">
        <v>34</v>
      </c>
      <c r="O7" s="2629" t="s">
        <v>78</v>
      </c>
      <c r="P7" s="2630" t="s">
        <v>80</v>
      </c>
      <c r="Q7" s="2630" t="s">
        <v>163</v>
      </c>
      <c r="R7" s="2630" t="s">
        <v>86</v>
      </c>
      <c r="S7" s="2630" t="s">
        <v>217</v>
      </c>
      <c r="T7" s="2630" t="s">
        <v>84</v>
      </c>
      <c r="U7" s="2630" t="s">
        <v>16</v>
      </c>
      <c r="V7" s="2631" t="s">
        <v>134</v>
      </c>
      <c r="W7" s="2632" t="s">
        <v>78</v>
      </c>
      <c r="X7" s="2630" t="s">
        <v>78</v>
      </c>
      <c r="Y7" s="2630" t="s">
        <v>81</v>
      </c>
      <c r="Z7" s="2630" t="s">
        <v>221</v>
      </c>
      <c r="AA7" s="2630" t="s">
        <v>62</v>
      </c>
      <c r="AB7" s="2630" t="s">
        <v>16</v>
      </c>
      <c r="AC7" s="2630" t="s">
        <v>79</v>
      </c>
      <c r="AD7" s="2630" t="s">
        <v>164</v>
      </c>
      <c r="AE7" s="2630" t="s">
        <v>163</v>
      </c>
      <c r="AF7" s="2630" t="s">
        <v>79</v>
      </c>
      <c r="AG7" s="2630" t="s">
        <v>134</v>
      </c>
      <c r="AH7" s="2631" t="s">
        <v>34</v>
      </c>
    </row>
    <row r="8" spans="1:36" ht="17.25" hidden="1" customHeight="1" thickBot="1">
      <c r="A8" s="5358"/>
      <c r="B8" s="5033"/>
      <c r="C8" s="35"/>
      <c r="D8" s="5036"/>
      <c r="E8" s="5018"/>
      <c r="F8" s="5018"/>
      <c r="G8" s="5018"/>
      <c r="H8" s="5019"/>
      <c r="I8" s="5024"/>
      <c r="J8" s="5018"/>
      <c r="K8" s="5018"/>
      <c r="L8" s="5025"/>
      <c r="M8" s="2556" t="s">
        <v>9</v>
      </c>
      <c r="N8" s="323" t="s">
        <v>10</v>
      </c>
      <c r="O8" s="324" t="s">
        <v>14</v>
      </c>
      <c r="P8" s="325" t="s">
        <v>12</v>
      </c>
      <c r="Q8" s="325" t="s">
        <v>8</v>
      </c>
      <c r="R8" s="325" t="s">
        <v>9</v>
      </c>
      <c r="S8" s="325" t="s">
        <v>7</v>
      </c>
      <c r="T8" s="325" t="s">
        <v>7</v>
      </c>
      <c r="U8" s="325" t="s">
        <v>8</v>
      </c>
      <c r="V8" s="459" t="s">
        <v>9</v>
      </c>
      <c r="W8" s="324" t="s">
        <v>8</v>
      </c>
      <c r="X8" s="325" t="s">
        <v>10</v>
      </c>
      <c r="Y8" s="325" t="s">
        <v>11</v>
      </c>
      <c r="Z8" s="325" t="s">
        <v>11</v>
      </c>
      <c r="AA8" s="325" t="s">
        <v>8</v>
      </c>
      <c r="AB8" s="325" t="s">
        <v>9</v>
      </c>
      <c r="AC8" s="325" t="s">
        <v>12</v>
      </c>
      <c r="AD8" s="325" t="s">
        <v>7</v>
      </c>
      <c r="AE8" s="325" t="s">
        <v>8</v>
      </c>
      <c r="AF8" s="325" t="s">
        <v>9</v>
      </c>
      <c r="AG8" s="325" t="s">
        <v>9</v>
      </c>
      <c r="AH8" s="326" t="s">
        <v>10</v>
      </c>
    </row>
    <row r="9" spans="1:36" ht="16.5" hidden="1" customHeight="1" thickBot="1">
      <c r="A9" s="460">
        <v>25</v>
      </c>
      <c r="B9" s="461" t="s">
        <v>1029</v>
      </c>
      <c r="C9" s="462" t="s">
        <v>583</v>
      </c>
      <c r="D9" s="463" t="s">
        <v>1030</v>
      </c>
      <c r="E9" s="464">
        <v>2</v>
      </c>
      <c r="F9" s="784" t="s">
        <v>47</v>
      </c>
      <c r="G9" s="465">
        <v>2</v>
      </c>
      <c r="H9" s="784" t="s">
        <v>48</v>
      </c>
      <c r="I9" s="465">
        <v>56</v>
      </c>
      <c r="J9" s="465" t="s">
        <v>47</v>
      </c>
      <c r="K9" s="465">
        <v>56</v>
      </c>
      <c r="L9" s="466" t="s">
        <v>48</v>
      </c>
      <c r="M9" s="467">
        <v>42904</v>
      </c>
      <c r="N9" s="468">
        <v>42905</v>
      </c>
      <c r="O9" s="468">
        <v>42906</v>
      </c>
      <c r="P9" s="469">
        <v>42908</v>
      </c>
      <c r="Q9" s="468">
        <v>42910</v>
      </c>
      <c r="R9" s="468">
        <v>42911</v>
      </c>
      <c r="S9" s="468">
        <v>42916</v>
      </c>
      <c r="T9" s="468">
        <v>42916</v>
      </c>
      <c r="U9" s="469">
        <v>42917</v>
      </c>
      <c r="V9" s="469">
        <v>42918</v>
      </c>
      <c r="W9" s="467">
        <v>42924</v>
      </c>
      <c r="X9" s="468">
        <v>42926</v>
      </c>
      <c r="Y9" s="468">
        <v>42928</v>
      </c>
      <c r="Z9" s="468">
        <v>42928</v>
      </c>
      <c r="AA9" s="468">
        <v>42931</v>
      </c>
      <c r="AB9" s="468">
        <v>42932</v>
      </c>
      <c r="AC9" s="468">
        <v>42936</v>
      </c>
      <c r="AD9" s="468">
        <v>42937</v>
      </c>
      <c r="AE9" s="468">
        <v>42938</v>
      </c>
      <c r="AF9" s="468">
        <v>42939</v>
      </c>
      <c r="AG9" s="468">
        <v>42946</v>
      </c>
      <c r="AH9" s="470">
        <v>42947</v>
      </c>
    </row>
    <row r="10" spans="1:36" ht="16.5" hidden="1" customHeight="1" thickBot="1">
      <c r="A10" s="2633">
        <v>26</v>
      </c>
      <c r="B10" s="2634" t="s">
        <v>1031</v>
      </c>
      <c r="C10" s="2635" t="s">
        <v>357</v>
      </c>
      <c r="D10" s="2636" t="s">
        <v>1032</v>
      </c>
      <c r="E10" s="2637">
        <v>118</v>
      </c>
      <c r="F10" s="1960" t="s">
        <v>47</v>
      </c>
      <c r="G10" s="2638">
        <v>118</v>
      </c>
      <c r="H10" s="1960" t="s">
        <v>48</v>
      </c>
      <c r="I10" s="2639" t="s">
        <v>217</v>
      </c>
      <c r="J10" s="2638" t="s">
        <v>47</v>
      </c>
      <c r="K10" s="2639" t="s">
        <v>217</v>
      </c>
      <c r="L10" s="2640" t="s">
        <v>48</v>
      </c>
      <c r="M10" s="2641">
        <f>M9+7</f>
        <v>42911</v>
      </c>
      <c r="N10" s="2642">
        <f t="shared" ref="N10:AH14" si="0">N9+7</f>
        <v>42912</v>
      </c>
      <c r="O10" s="2642">
        <f t="shared" si="0"/>
        <v>42913</v>
      </c>
      <c r="P10" s="2643">
        <f t="shared" si="0"/>
        <v>42915</v>
      </c>
      <c r="Q10" s="2644">
        <f t="shared" si="0"/>
        <v>42917</v>
      </c>
      <c r="R10" s="2644">
        <f t="shared" si="0"/>
        <v>42918</v>
      </c>
      <c r="S10" s="2642">
        <f t="shared" si="0"/>
        <v>42923</v>
      </c>
      <c r="T10" s="2642">
        <f t="shared" si="0"/>
        <v>42923</v>
      </c>
      <c r="U10" s="2643">
        <f t="shared" si="0"/>
        <v>42924</v>
      </c>
      <c r="V10" s="2645">
        <f t="shared" si="0"/>
        <v>42925</v>
      </c>
      <c r="W10" s="2646">
        <f t="shared" si="0"/>
        <v>42931</v>
      </c>
      <c r="X10" s="2644">
        <f t="shared" si="0"/>
        <v>42933</v>
      </c>
      <c r="Y10" s="2642">
        <f t="shared" si="0"/>
        <v>42935</v>
      </c>
      <c r="Z10" s="2642">
        <f t="shared" si="0"/>
        <v>42935</v>
      </c>
      <c r="AA10" s="2647">
        <f t="shared" si="0"/>
        <v>42938</v>
      </c>
      <c r="AB10" s="2642">
        <f t="shared" si="0"/>
        <v>42939</v>
      </c>
      <c r="AC10" s="2643">
        <f t="shared" si="0"/>
        <v>42943</v>
      </c>
      <c r="AD10" s="2644">
        <f t="shared" si="0"/>
        <v>42944</v>
      </c>
      <c r="AE10" s="2642">
        <f t="shared" si="0"/>
        <v>42945</v>
      </c>
      <c r="AF10" s="2643">
        <f t="shared" si="0"/>
        <v>42946</v>
      </c>
      <c r="AG10" s="2644">
        <f t="shared" si="0"/>
        <v>42953</v>
      </c>
      <c r="AH10" s="2645">
        <f t="shared" si="0"/>
        <v>42954</v>
      </c>
      <c r="AI10" s="1603"/>
    </row>
    <row r="11" spans="1:36" ht="16.5" hidden="1" customHeight="1" thickBot="1">
      <c r="A11" s="2648">
        <v>27</v>
      </c>
      <c r="B11" s="2649" t="s">
        <v>224</v>
      </c>
      <c r="C11" s="2635" t="s">
        <v>165</v>
      </c>
      <c r="D11" s="2636" t="s">
        <v>225</v>
      </c>
      <c r="E11" s="2637">
        <v>160</v>
      </c>
      <c r="F11" s="472" t="s">
        <v>47</v>
      </c>
      <c r="G11" s="473">
        <v>160</v>
      </c>
      <c r="H11" s="472" t="s">
        <v>48</v>
      </c>
      <c r="I11" s="473">
        <v>160</v>
      </c>
      <c r="J11" s="473" t="s">
        <v>47</v>
      </c>
      <c r="K11" s="473">
        <v>160</v>
      </c>
      <c r="L11" s="474" t="s">
        <v>48</v>
      </c>
      <c r="M11" s="2641">
        <f>M10+7</f>
        <v>42918</v>
      </c>
      <c r="N11" s="2642">
        <f t="shared" si="0"/>
        <v>42919</v>
      </c>
      <c r="O11" s="2642">
        <f t="shared" si="0"/>
        <v>42920</v>
      </c>
      <c r="P11" s="2643">
        <f t="shared" si="0"/>
        <v>42922</v>
      </c>
      <c r="Q11" s="2644">
        <f t="shared" si="0"/>
        <v>42924</v>
      </c>
      <c r="R11" s="2644">
        <f t="shared" si="0"/>
        <v>42925</v>
      </c>
      <c r="S11" s="2642">
        <f t="shared" si="0"/>
        <v>42930</v>
      </c>
      <c r="T11" s="2642">
        <f t="shared" si="0"/>
        <v>42930</v>
      </c>
      <c r="U11" s="2643">
        <f t="shared" si="0"/>
        <v>42931</v>
      </c>
      <c r="V11" s="2645">
        <f t="shared" si="0"/>
        <v>42932</v>
      </c>
      <c r="W11" s="2646">
        <f t="shared" si="0"/>
        <v>42938</v>
      </c>
      <c r="X11" s="2644">
        <f t="shared" si="0"/>
        <v>42940</v>
      </c>
      <c r="Y11" s="2642">
        <f t="shared" si="0"/>
        <v>42942</v>
      </c>
      <c r="Z11" s="2642">
        <f t="shared" si="0"/>
        <v>42942</v>
      </c>
      <c r="AA11" s="2647">
        <f t="shared" si="0"/>
        <v>42945</v>
      </c>
      <c r="AB11" s="2642">
        <f t="shared" si="0"/>
        <v>42946</v>
      </c>
      <c r="AC11" s="2643">
        <f t="shared" si="0"/>
        <v>42950</v>
      </c>
      <c r="AD11" s="2644">
        <f t="shared" si="0"/>
        <v>42951</v>
      </c>
      <c r="AE11" s="2642">
        <f t="shared" si="0"/>
        <v>42952</v>
      </c>
      <c r="AF11" s="2643">
        <f t="shared" si="0"/>
        <v>42953</v>
      </c>
      <c r="AG11" s="2644">
        <f t="shared" si="0"/>
        <v>42960</v>
      </c>
      <c r="AH11" s="2645">
        <f>AH10+7</f>
        <v>42961</v>
      </c>
    </row>
    <row r="12" spans="1:36" ht="16.5" hidden="1" customHeight="1" thickBot="1">
      <c r="A12" s="2633">
        <v>28</v>
      </c>
      <c r="B12" s="2634" t="s">
        <v>1033</v>
      </c>
      <c r="C12" s="2635" t="s">
        <v>216</v>
      </c>
      <c r="D12" s="2636" t="s">
        <v>1034</v>
      </c>
      <c r="E12" s="2637">
        <v>128</v>
      </c>
      <c r="F12" s="1960" t="s">
        <v>47</v>
      </c>
      <c r="G12" s="2638">
        <v>128</v>
      </c>
      <c r="H12" s="1960" t="s">
        <v>48</v>
      </c>
      <c r="I12" s="2638">
        <v>128</v>
      </c>
      <c r="J12" s="2638" t="s">
        <v>47</v>
      </c>
      <c r="K12" s="2650">
        <v>128</v>
      </c>
      <c r="L12" s="2640" t="s">
        <v>48</v>
      </c>
      <c r="M12" s="2641">
        <f>M11+7</f>
        <v>42925</v>
      </c>
      <c r="N12" s="2642">
        <f t="shared" si="0"/>
        <v>42926</v>
      </c>
      <c r="O12" s="2642">
        <f t="shared" si="0"/>
        <v>42927</v>
      </c>
      <c r="P12" s="2643">
        <f t="shared" si="0"/>
        <v>42929</v>
      </c>
      <c r="Q12" s="2644">
        <f t="shared" si="0"/>
        <v>42931</v>
      </c>
      <c r="R12" s="2644">
        <f t="shared" si="0"/>
        <v>42932</v>
      </c>
      <c r="S12" s="2642">
        <f t="shared" si="0"/>
        <v>42937</v>
      </c>
      <c r="T12" s="2642">
        <f t="shared" si="0"/>
        <v>42937</v>
      </c>
      <c r="U12" s="2643">
        <f t="shared" si="0"/>
        <v>42938</v>
      </c>
      <c r="V12" s="2645">
        <f t="shared" si="0"/>
        <v>42939</v>
      </c>
      <c r="W12" s="2646">
        <f t="shared" si="0"/>
        <v>42945</v>
      </c>
      <c r="X12" s="2644">
        <f t="shared" si="0"/>
        <v>42947</v>
      </c>
      <c r="Y12" s="2642">
        <f t="shared" si="0"/>
        <v>42949</v>
      </c>
      <c r="Z12" s="2642">
        <f t="shared" si="0"/>
        <v>42949</v>
      </c>
      <c r="AA12" s="2647">
        <f t="shared" si="0"/>
        <v>42952</v>
      </c>
      <c r="AB12" s="2642">
        <f t="shared" si="0"/>
        <v>42953</v>
      </c>
      <c r="AC12" s="2643">
        <f t="shared" si="0"/>
        <v>42957</v>
      </c>
      <c r="AD12" s="2644">
        <f t="shared" si="0"/>
        <v>42958</v>
      </c>
      <c r="AE12" s="2642">
        <f t="shared" si="0"/>
        <v>42959</v>
      </c>
      <c r="AF12" s="2643">
        <f t="shared" si="0"/>
        <v>42960</v>
      </c>
      <c r="AG12" s="2644">
        <f t="shared" si="0"/>
        <v>42967</v>
      </c>
      <c r="AH12" s="2651">
        <f>AH11+7</f>
        <v>42968</v>
      </c>
    </row>
    <row r="13" spans="1:36" ht="16.5" hidden="1" customHeight="1" thickBot="1">
      <c r="A13" s="2648">
        <v>29</v>
      </c>
      <c r="B13" s="2652" t="s">
        <v>411</v>
      </c>
      <c r="C13" s="2653" t="s">
        <v>1035</v>
      </c>
      <c r="D13" s="2654" t="s">
        <v>412</v>
      </c>
      <c r="E13" s="2655">
        <v>204</v>
      </c>
      <c r="F13" s="2656" t="s">
        <v>47</v>
      </c>
      <c r="G13" s="2657">
        <v>204</v>
      </c>
      <c r="H13" s="2656" t="s">
        <v>48</v>
      </c>
      <c r="I13" s="2657">
        <v>4</v>
      </c>
      <c r="J13" s="2657" t="s">
        <v>47</v>
      </c>
      <c r="K13" s="2657">
        <v>4</v>
      </c>
      <c r="L13" s="2658" t="s">
        <v>48</v>
      </c>
      <c r="M13" s="2641">
        <f>M12+7</f>
        <v>42932</v>
      </c>
      <c r="N13" s="2642">
        <f t="shared" si="0"/>
        <v>42933</v>
      </c>
      <c r="O13" s="2642">
        <f t="shared" si="0"/>
        <v>42934</v>
      </c>
      <c r="P13" s="2643">
        <f t="shared" si="0"/>
        <v>42936</v>
      </c>
      <c r="Q13" s="2644">
        <f t="shared" si="0"/>
        <v>42938</v>
      </c>
      <c r="R13" s="2644">
        <f t="shared" si="0"/>
        <v>42939</v>
      </c>
      <c r="S13" s="2642">
        <f t="shared" si="0"/>
        <v>42944</v>
      </c>
      <c r="T13" s="2642">
        <f t="shared" si="0"/>
        <v>42944</v>
      </c>
      <c r="U13" s="2643">
        <f t="shared" si="0"/>
        <v>42945</v>
      </c>
      <c r="V13" s="2645">
        <f t="shared" si="0"/>
        <v>42946</v>
      </c>
      <c r="W13" s="2646">
        <f t="shared" si="0"/>
        <v>42952</v>
      </c>
      <c r="X13" s="2644">
        <f t="shared" si="0"/>
        <v>42954</v>
      </c>
      <c r="Y13" s="2642">
        <f t="shared" si="0"/>
        <v>42956</v>
      </c>
      <c r="Z13" s="2642">
        <f t="shared" si="0"/>
        <v>42956</v>
      </c>
      <c r="AA13" s="2647">
        <f t="shared" si="0"/>
        <v>42959</v>
      </c>
      <c r="AB13" s="2642">
        <f t="shared" si="0"/>
        <v>42960</v>
      </c>
      <c r="AC13" s="2643">
        <f t="shared" si="0"/>
        <v>42964</v>
      </c>
      <c r="AD13" s="2644">
        <f t="shared" si="0"/>
        <v>42965</v>
      </c>
      <c r="AE13" s="2642">
        <f t="shared" si="0"/>
        <v>42966</v>
      </c>
      <c r="AF13" s="2643">
        <f t="shared" si="0"/>
        <v>42967</v>
      </c>
      <c r="AG13" s="2659">
        <v>42974</v>
      </c>
      <c r="AH13" s="2660">
        <v>42975</v>
      </c>
      <c r="AI13" s="2106" t="s">
        <v>1278</v>
      </c>
      <c r="AJ13" s="2107"/>
    </row>
    <row r="14" spans="1:36" ht="16.5" hidden="1" customHeight="1" thickBot="1">
      <c r="A14" s="2648">
        <v>30</v>
      </c>
      <c r="B14" s="2661" t="s">
        <v>1036</v>
      </c>
      <c r="C14" s="2662" t="s">
        <v>298</v>
      </c>
      <c r="D14" s="2663" t="s">
        <v>1037</v>
      </c>
      <c r="E14" s="2664">
        <v>4</v>
      </c>
      <c r="F14" s="2656" t="s">
        <v>47</v>
      </c>
      <c r="G14" s="2657">
        <v>4</v>
      </c>
      <c r="H14" s="2656" t="s">
        <v>48</v>
      </c>
      <c r="I14" s="2655">
        <v>38</v>
      </c>
      <c r="J14" s="2657" t="s">
        <v>47</v>
      </c>
      <c r="K14" s="2655">
        <v>38</v>
      </c>
      <c r="L14" s="2658" t="s">
        <v>48</v>
      </c>
      <c r="M14" s="2641">
        <f>M13+7</f>
        <v>42939</v>
      </c>
      <c r="N14" s="2642">
        <f t="shared" si="0"/>
        <v>42940</v>
      </c>
      <c r="O14" s="2642">
        <f t="shared" si="0"/>
        <v>42941</v>
      </c>
      <c r="P14" s="2643">
        <f t="shared" si="0"/>
        <v>42943</v>
      </c>
      <c r="Q14" s="2644">
        <f t="shared" si="0"/>
        <v>42945</v>
      </c>
      <c r="R14" s="2644">
        <f t="shared" si="0"/>
        <v>42946</v>
      </c>
      <c r="S14" s="2665">
        <f t="shared" si="0"/>
        <v>42951</v>
      </c>
      <c r="T14" s="2665">
        <f t="shared" si="0"/>
        <v>42951</v>
      </c>
      <c r="U14" s="5364" t="s">
        <v>1221</v>
      </c>
      <c r="V14" s="5371"/>
      <c r="W14" s="5371"/>
      <c r="X14" s="5371"/>
      <c r="Y14" s="5371"/>
      <c r="Z14" s="5371"/>
      <c r="AA14" s="5371"/>
      <c r="AB14" s="5371"/>
      <c r="AC14" s="5371"/>
      <c r="AD14" s="5371"/>
      <c r="AE14" s="5371"/>
      <c r="AF14" s="5371"/>
      <c r="AG14" s="5371"/>
      <c r="AH14" s="5372"/>
      <c r="AI14" s="1604"/>
      <c r="AJ14" s="471"/>
    </row>
    <row r="15" spans="1:36" ht="17.25" hidden="1" customHeight="1" thickBot="1">
      <c r="A15" s="593">
        <v>30</v>
      </c>
      <c r="B15" s="594" t="s">
        <v>1279</v>
      </c>
      <c r="C15" s="595" t="s">
        <v>298</v>
      </c>
      <c r="D15" s="596" t="s">
        <v>1280</v>
      </c>
      <c r="E15" s="597">
        <v>1</v>
      </c>
      <c r="F15" s="598" t="s">
        <v>47</v>
      </c>
      <c r="G15" s="599">
        <v>1</v>
      </c>
      <c r="H15" s="600" t="s">
        <v>48</v>
      </c>
      <c r="I15" s="601">
        <v>38</v>
      </c>
      <c r="J15" s="599" t="s">
        <v>47</v>
      </c>
      <c r="K15" s="602">
        <v>38</v>
      </c>
      <c r="L15" s="603" t="s">
        <v>48</v>
      </c>
      <c r="M15" s="5373" t="s">
        <v>1222</v>
      </c>
      <c r="N15" s="5374"/>
      <c r="O15" s="5374"/>
      <c r="P15" s="5374"/>
      <c r="Q15" s="5374"/>
      <c r="R15" s="5375"/>
      <c r="S15" s="604">
        <v>42951</v>
      </c>
      <c r="T15" s="604">
        <v>42951</v>
      </c>
      <c r="U15" s="5369" t="s">
        <v>193</v>
      </c>
      <c r="V15" s="5370"/>
      <c r="W15" s="496">
        <v>42959</v>
      </c>
      <c r="X15" s="494">
        <v>42961</v>
      </c>
      <c r="Y15" s="492">
        <v>42963</v>
      </c>
      <c r="Z15" s="492">
        <v>42963</v>
      </c>
      <c r="AA15" s="491">
        <v>42966</v>
      </c>
      <c r="AB15" s="492">
        <v>42967</v>
      </c>
      <c r="AC15" s="493">
        <v>42971</v>
      </c>
      <c r="AD15" s="494">
        <v>42972</v>
      </c>
      <c r="AE15" s="492">
        <v>42973</v>
      </c>
      <c r="AF15" s="493">
        <v>42974</v>
      </c>
      <c r="AG15" s="494">
        <v>42981</v>
      </c>
      <c r="AH15" s="495">
        <v>42982</v>
      </c>
      <c r="AI15" s="1605"/>
    </row>
    <row r="16" spans="1:36" ht="16.5" hidden="1" customHeight="1" thickBot="1">
      <c r="A16" s="460">
        <v>31</v>
      </c>
      <c r="B16" s="461" t="str">
        <f t="shared" ref="B16:D18" si="1">B9</f>
        <v>PL GERMANY</v>
      </c>
      <c r="C16" s="462" t="str">
        <f t="shared" si="1"/>
        <v>SMH</v>
      </c>
      <c r="D16" s="605" t="str">
        <f t="shared" si="1"/>
        <v>A2K</v>
      </c>
      <c r="E16" s="606">
        <f>E9+1</f>
        <v>3</v>
      </c>
      <c r="F16" s="478" t="s">
        <v>47</v>
      </c>
      <c r="G16" s="607">
        <f>G9+1</f>
        <v>3</v>
      </c>
      <c r="H16" s="478" t="s">
        <v>48</v>
      </c>
      <c r="I16" s="785">
        <f>I9+1</f>
        <v>57</v>
      </c>
      <c r="J16" s="480" t="s">
        <v>47</v>
      </c>
      <c r="K16" s="607">
        <f>K9+1</f>
        <v>57</v>
      </c>
      <c r="L16" s="466" t="s">
        <v>48</v>
      </c>
      <c r="M16" s="467">
        <v>42946</v>
      </c>
      <c r="N16" s="468">
        <v>42947</v>
      </c>
      <c r="O16" s="468">
        <v>42948</v>
      </c>
      <c r="P16" s="481">
        <v>42950</v>
      </c>
      <c r="Q16" s="482">
        <v>42952</v>
      </c>
      <c r="R16" s="482">
        <v>42953</v>
      </c>
      <c r="S16" s="468">
        <v>42958</v>
      </c>
      <c r="T16" s="468">
        <v>42958</v>
      </c>
      <c r="U16" s="481">
        <v>42959</v>
      </c>
      <c r="V16" s="470">
        <v>42960</v>
      </c>
      <c r="W16" s="481">
        <v>42966</v>
      </c>
      <c r="X16" s="482">
        <v>42968</v>
      </c>
      <c r="Y16" s="468">
        <v>42970</v>
      </c>
      <c r="Z16" s="468">
        <v>42970</v>
      </c>
      <c r="AA16" s="469">
        <v>42973</v>
      </c>
      <c r="AB16" s="468">
        <v>42974</v>
      </c>
      <c r="AC16" s="481">
        <v>42978</v>
      </c>
      <c r="AD16" s="482">
        <v>42979</v>
      </c>
      <c r="AE16" s="468">
        <v>42980</v>
      </c>
      <c r="AF16" s="481">
        <v>42981</v>
      </c>
      <c r="AG16" s="482">
        <v>42988</v>
      </c>
      <c r="AH16" s="470">
        <v>42989</v>
      </c>
    </row>
    <row r="17" spans="1:38" ht="16.5" hidden="1" customHeight="1" thickBot="1">
      <c r="A17" s="2633">
        <v>32</v>
      </c>
      <c r="B17" s="2634" t="str">
        <f t="shared" si="1"/>
        <v>COSCO HAMBURG</v>
      </c>
      <c r="C17" s="2635" t="str">
        <f t="shared" si="1"/>
        <v>PIL</v>
      </c>
      <c r="D17" s="2666" t="str">
        <f t="shared" si="1"/>
        <v>CBL</v>
      </c>
      <c r="E17" s="2667">
        <f>E10+1</f>
        <v>119</v>
      </c>
      <c r="F17" s="1960" t="s">
        <v>47</v>
      </c>
      <c r="G17" s="2668">
        <f>G10+1</f>
        <v>119</v>
      </c>
      <c r="H17" s="1960" t="s">
        <v>48</v>
      </c>
      <c r="I17" s="2669" t="s">
        <v>1038</v>
      </c>
      <c r="J17" s="2638" t="s">
        <v>47</v>
      </c>
      <c r="K17" s="2670" t="s">
        <v>1038</v>
      </c>
      <c r="L17" s="2640" t="s">
        <v>48</v>
      </c>
      <c r="M17" s="2641">
        <f t="shared" ref="M17:AH17" si="2">M16+7</f>
        <v>42953</v>
      </c>
      <c r="N17" s="2642">
        <f t="shared" si="2"/>
        <v>42954</v>
      </c>
      <c r="O17" s="2642">
        <f t="shared" si="2"/>
        <v>42955</v>
      </c>
      <c r="P17" s="2643">
        <f t="shared" si="2"/>
        <v>42957</v>
      </c>
      <c r="Q17" s="2644">
        <f t="shared" si="2"/>
        <v>42959</v>
      </c>
      <c r="R17" s="2644">
        <f t="shared" si="2"/>
        <v>42960</v>
      </c>
      <c r="S17" s="2642">
        <f t="shared" si="2"/>
        <v>42965</v>
      </c>
      <c r="T17" s="2642">
        <f t="shared" si="2"/>
        <v>42965</v>
      </c>
      <c r="U17" s="2643">
        <f t="shared" si="2"/>
        <v>42966</v>
      </c>
      <c r="V17" s="2645">
        <f t="shared" si="2"/>
        <v>42967</v>
      </c>
      <c r="W17" s="2643">
        <f t="shared" si="2"/>
        <v>42973</v>
      </c>
      <c r="X17" s="2644">
        <f t="shared" si="2"/>
        <v>42975</v>
      </c>
      <c r="Y17" s="2642">
        <f t="shared" si="2"/>
        <v>42977</v>
      </c>
      <c r="Z17" s="2642">
        <f t="shared" si="2"/>
        <v>42977</v>
      </c>
      <c r="AA17" s="2647">
        <f t="shared" si="2"/>
        <v>42980</v>
      </c>
      <c r="AB17" s="2642">
        <f t="shared" si="2"/>
        <v>42981</v>
      </c>
      <c r="AC17" s="2643">
        <f t="shared" si="2"/>
        <v>42985</v>
      </c>
      <c r="AD17" s="2644">
        <f t="shared" si="2"/>
        <v>42986</v>
      </c>
      <c r="AE17" s="2642">
        <f t="shared" si="2"/>
        <v>42987</v>
      </c>
      <c r="AF17" s="2643">
        <f t="shared" si="2"/>
        <v>42988</v>
      </c>
      <c r="AG17" s="2644">
        <f t="shared" si="2"/>
        <v>42995</v>
      </c>
      <c r="AH17" s="2645">
        <f t="shared" si="2"/>
        <v>42996</v>
      </c>
    </row>
    <row r="18" spans="1:38" s="50" customFormat="1" ht="16.5" hidden="1" customHeight="1" thickBot="1">
      <c r="A18" s="2671">
        <v>33</v>
      </c>
      <c r="B18" s="2672" t="str">
        <f t="shared" si="1"/>
        <v>EVER UNIQUE</v>
      </c>
      <c r="C18" s="2653" t="str">
        <f t="shared" si="1"/>
        <v>EMC</v>
      </c>
      <c r="D18" s="2673" t="str">
        <f t="shared" si="1"/>
        <v>SER</v>
      </c>
      <c r="E18" s="2674">
        <f>E11+1</f>
        <v>161</v>
      </c>
      <c r="F18" s="2656" t="s">
        <v>47</v>
      </c>
      <c r="G18" s="2675">
        <f>G11+1</f>
        <v>161</v>
      </c>
      <c r="H18" s="2656" t="s">
        <v>48</v>
      </c>
      <c r="I18" s="2675">
        <f>I11+1</f>
        <v>161</v>
      </c>
      <c r="J18" s="2657" t="s">
        <v>47</v>
      </c>
      <c r="K18" s="2675">
        <f>K11+1</f>
        <v>161</v>
      </c>
      <c r="L18" s="2658" t="s">
        <v>48</v>
      </c>
      <c r="M18" s="2676">
        <f>M17+7</f>
        <v>42960</v>
      </c>
      <c r="N18" s="2665">
        <f>N17+7</f>
        <v>42961</v>
      </c>
      <c r="O18" s="2665">
        <f>O17+7</f>
        <v>42962</v>
      </c>
      <c r="P18" s="2677">
        <v>42964</v>
      </c>
      <c r="Q18" s="5364" t="s">
        <v>1281</v>
      </c>
      <c r="R18" s="5365"/>
      <c r="S18" s="5365"/>
      <c r="T18" s="5365"/>
      <c r="U18" s="5365"/>
      <c r="V18" s="5365"/>
      <c r="W18" s="5365"/>
      <c r="X18" s="5365"/>
      <c r="Y18" s="5365"/>
      <c r="Z18" s="5365"/>
      <c r="AA18" s="5365"/>
      <c r="AB18" s="5365"/>
      <c r="AC18" s="5365"/>
      <c r="AD18" s="5365"/>
      <c r="AE18" s="5365"/>
      <c r="AF18" s="5365"/>
      <c r="AG18" s="5365"/>
      <c r="AH18" s="5366"/>
      <c r="AI18" s="1604"/>
    </row>
    <row r="19" spans="1:38" s="50" customFormat="1" ht="17.25" hidden="1" customHeight="1" thickBot="1">
      <c r="A19" s="2671">
        <v>33</v>
      </c>
      <c r="B19" s="2672" t="s">
        <v>1282</v>
      </c>
      <c r="C19" s="2653" t="s">
        <v>165</v>
      </c>
      <c r="D19" s="2673" t="s">
        <v>1283</v>
      </c>
      <c r="E19" s="2674">
        <v>162</v>
      </c>
      <c r="F19" s="2656" t="s">
        <v>47</v>
      </c>
      <c r="G19" s="2675">
        <v>162</v>
      </c>
      <c r="H19" s="2656" t="s">
        <v>48</v>
      </c>
      <c r="I19" s="2675">
        <v>162</v>
      </c>
      <c r="J19" s="2657" t="s">
        <v>47</v>
      </c>
      <c r="K19" s="2675">
        <v>162</v>
      </c>
      <c r="L19" s="2658" t="s">
        <v>48</v>
      </c>
      <c r="M19" s="5367" t="s">
        <v>1284</v>
      </c>
      <c r="N19" s="5368"/>
      <c r="O19" s="2678">
        <f t="shared" ref="O19:AH19" si="3">O17+7</f>
        <v>42962</v>
      </c>
      <c r="P19" s="2678">
        <f t="shared" si="3"/>
        <v>42964</v>
      </c>
      <c r="Q19" s="608">
        <f t="shared" si="3"/>
        <v>42966</v>
      </c>
      <c r="R19" s="609">
        <f t="shared" si="3"/>
        <v>42967</v>
      </c>
      <c r="S19" s="610">
        <f t="shared" si="3"/>
        <v>42972</v>
      </c>
      <c r="T19" s="609">
        <f t="shared" si="3"/>
        <v>42972</v>
      </c>
      <c r="U19" s="611">
        <f t="shared" si="3"/>
        <v>42973</v>
      </c>
      <c r="V19" s="611">
        <f t="shared" si="3"/>
        <v>42974</v>
      </c>
      <c r="W19" s="612">
        <f t="shared" si="3"/>
        <v>42980</v>
      </c>
      <c r="X19" s="2679">
        <f t="shared" si="3"/>
        <v>42982</v>
      </c>
      <c r="Y19" s="608">
        <f t="shared" si="3"/>
        <v>42984</v>
      </c>
      <c r="Z19" s="608">
        <f t="shared" si="3"/>
        <v>42984</v>
      </c>
      <c r="AA19" s="608">
        <f t="shared" si="3"/>
        <v>42987</v>
      </c>
      <c r="AB19" s="608">
        <f t="shared" si="3"/>
        <v>42988</v>
      </c>
      <c r="AC19" s="608">
        <f t="shared" si="3"/>
        <v>42992</v>
      </c>
      <c r="AD19" s="608">
        <f t="shared" si="3"/>
        <v>42993</v>
      </c>
      <c r="AE19" s="609">
        <f t="shared" si="3"/>
        <v>42994</v>
      </c>
      <c r="AF19" s="2679">
        <f t="shared" si="3"/>
        <v>42995</v>
      </c>
      <c r="AG19" s="2680">
        <f t="shared" si="3"/>
        <v>43002</v>
      </c>
      <c r="AH19" s="613">
        <f t="shared" si="3"/>
        <v>43003</v>
      </c>
      <c r="AI19" s="1604"/>
    </row>
    <row r="20" spans="1:38" ht="17.25" hidden="1" customHeight="1" thickBot="1">
      <c r="A20" s="5026" t="s">
        <v>463</v>
      </c>
      <c r="B20" s="5359" t="s">
        <v>0</v>
      </c>
      <c r="C20" s="26"/>
      <c r="D20" s="5034" t="s">
        <v>17</v>
      </c>
      <c r="E20" s="5037" t="s">
        <v>18</v>
      </c>
      <c r="F20" s="5037"/>
      <c r="G20" s="5037"/>
      <c r="H20" s="5037"/>
      <c r="I20" s="5037"/>
      <c r="J20" s="5037"/>
      <c r="K20" s="5037"/>
      <c r="L20" s="5038"/>
      <c r="M20" s="5363" t="s">
        <v>1024</v>
      </c>
      <c r="N20" s="5006"/>
      <c r="O20" s="5013" t="s">
        <v>20</v>
      </c>
      <c r="P20" s="5005"/>
      <c r="Q20" s="5006" t="s">
        <v>916</v>
      </c>
      <c r="R20" s="5006"/>
      <c r="S20" s="5006" t="s">
        <v>92</v>
      </c>
      <c r="T20" s="5006"/>
      <c r="U20" s="5006" t="s">
        <v>93</v>
      </c>
      <c r="V20" s="5007"/>
      <c r="W20" s="5005" t="s">
        <v>1025</v>
      </c>
      <c r="X20" s="5006"/>
      <c r="Y20" s="5004" t="s">
        <v>274</v>
      </c>
      <c r="Z20" s="5005"/>
      <c r="AA20" s="5006" t="s">
        <v>279</v>
      </c>
      <c r="AB20" s="5004"/>
      <c r="AC20" s="5006" t="s">
        <v>93</v>
      </c>
      <c r="AD20" s="5004"/>
      <c r="AE20" s="5006" t="s">
        <v>92</v>
      </c>
      <c r="AF20" s="5004"/>
      <c r="AG20" s="5006" t="s">
        <v>124</v>
      </c>
      <c r="AH20" s="5007"/>
    </row>
    <row r="21" spans="1:38" ht="17.25" hidden="1" customHeight="1" thickBot="1">
      <c r="A21" s="5027"/>
      <c r="B21" s="5360"/>
      <c r="C21" s="2555"/>
      <c r="D21" s="5035"/>
      <c r="E21" s="5039"/>
      <c r="F21" s="5039"/>
      <c r="G21" s="5039"/>
      <c r="H21" s="5039"/>
      <c r="I21" s="5039"/>
      <c r="J21" s="5039"/>
      <c r="K21" s="5039"/>
      <c r="L21" s="5040"/>
      <c r="M21" s="5337" t="s">
        <v>1026</v>
      </c>
      <c r="N21" s="5166"/>
      <c r="O21" s="5002" t="s">
        <v>1271</v>
      </c>
      <c r="P21" s="5000"/>
      <c r="Q21" s="4998" t="s">
        <v>915</v>
      </c>
      <c r="R21" s="4998"/>
      <c r="S21" s="4998" t="s">
        <v>83</v>
      </c>
      <c r="T21" s="4998"/>
      <c r="U21" s="4998" t="s">
        <v>103</v>
      </c>
      <c r="V21" s="4999"/>
      <c r="W21" s="5355" t="s">
        <v>1027</v>
      </c>
      <c r="X21" s="5356"/>
      <c r="Y21" s="5001" t="s">
        <v>101</v>
      </c>
      <c r="Z21" s="5000"/>
      <c r="AA21" s="4998" t="s">
        <v>667</v>
      </c>
      <c r="AB21" s="5001"/>
      <c r="AC21" s="4998" t="s">
        <v>103</v>
      </c>
      <c r="AD21" s="5001"/>
      <c r="AE21" s="4998" t="s">
        <v>83</v>
      </c>
      <c r="AF21" s="5001"/>
      <c r="AG21" s="5001" t="s">
        <v>1028</v>
      </c>
      <c r="AH21" s="5003"/>
    </row>
    <row r="22" spans="1:38" ht="17.25" hidden="1" customHeight="1" thickBot="1">
      <c r="A22" s="5357"/>
      <c r="B22" s="5361"/>
      <c r="C22" s="2555" t="s">
        <v>94</v>
      </c>
      <c r="D22" s="5035" t="s">
        <v>35</v>
      </c>
      <c r="E22" s="5014" t="s">
        <v>651</v>
      </c>
      <c r="F22" s="5014"/>
      <c r="G22" s="5014"/>
      <c r="H22" s="5015"/>
      <c r="I22" s="5020" t="s">
        <v>19</v>
      </c>
      <c r="J22" s="5014"/>
      <c r="K22" s="5014"/>
      <c r="L22" s="5021"/>
      <c r="M22" s="1956" t="s">
        <v>470</v>
      </c>
      <c r="N22" s="1957" t="s">
        <v>1</v>
      </c>
      <c r="O22" s="1957" t="s">
        <v>470</v>
      </c>
      <c r="P22" s="1958" t="s">
        <v>1</v>
      </c>
      <c r="Q22" s="1958" t="s">
        <v>470</v>
      </c>
      <c r="R22" s="1958" t="s">
        <v>1</v>
      </c>
      <c r="S22" s="1958" t="s">
        <v>470</v>
      </c>
      <c r="T22" s="1958" t="s">
        <v>1</v>
      </c>
      <c r="U22" s="1958" t="s">
        <v>470</v>
      </c>
      <c r="V22" s="1959" t="s">
        <v>1</v>
      </c>
      <c r="W22" s="1957" t="s">
        <v>470</v>
      </c>
      <c r="X22" s="1958" t="s">
        <v>1</v>
      </c>
      <c r="Y22" s="1958" t="s">
        <v>3</v>
      </c>
      <c r="Z22" s="1958" t="s">
        <v>1</v>
      </c>
      <c r="AA22" s="1958" t="s">
        <v>470</v>
      </c>
      <c r="AB22" s="1958" t="s">
        <v>1</v>
      </c>
      <c r="AC22" s="1958" t="s">
        <v>470</v>
      </c>
      <c r="AD22" s="1958" t="s">
        <v>1</v>
      </c>
      <c r="AE22" s="1958" t="s">
        <v>470</v>
      </c>
      <c r="AF22" s="1958" t="s">
        <v>1</v>
      </c>
      <c r="AG22" s="1957" t="s">
        <v>470</v>
      </c>
      <c r="AH22" s="1959" t="s">
        <v>1</v>
      </c>
    </row>
    <row r="23" spans="1:38" ht="17.25" hidden="1" customHeight="1" thickBot="1">
      <c r="A23" s="5357"/>
      <c r="B23" s="5361"/>
      <c r="C23" s="2555"/>
      <c r="D23" s="5035"/>
      <c r="E23" s="5016"/>
      <c r="F23" s="5016"/>
      <c r="G23" s="5016"/>
      <c r="H23" s="5017"/>
      <c r="I23" s="5022"/>
      <c r="J23" s="5016"/>
      <c r="K23" s="5016"/>
      <c r="L23" s="5023"/>
      <c r="M23" s="2628" t="s">
        <v>134</v>
      </c>
      <c r="N23" s="2629" t="s">
        <v>34</v>
      </c>
      <c r="O23" s="2629" t="s">
        <v>78</v>
      </c>
      <c r="P23" s="2630" t="s">
        <v>80</v>
      </c>
      <c r="Q23" s="2630" t="s">
        <v>163</v>
      </c>
      <c r="R23" s="2630" t="s">
        <v>86</v>
      </c>
      <c r="S23" s="2630" t="s">
        <v>217</v>
      </c>
      <c r="T23" s="2630" t="s">
        <v>84</v>
      </c>
      <c r="U23" s="2630" t="s">
        <v>16</v>
      </c>
      <c r="V23" s="2631" t="s">
        <v>134</v>
      </c>
      <c r="W23" s="2632" t="s">
        <v>78</v>
      </c>
      <c r="X23" s="2630" t="s">
        <v>78</v>
      </c>
      <c r="Y23" s="2630" t="s">
        <v>81</v>
      </c>
      <c r="Z23" s="2630" t="s">
        <v>221</v>
      </c>
      <c r="AA23" s="2630" t="s">
        <v>62</v>
      </c>
      <c r="AB23" s="2630" t="s">
        <v>16</v>
      </c>
      <c r="AC23" s="2630" t="s">
        <v>79</v>
      </c>
      <c r="AD23" s="2630" t="s">
        <v>164</v>
      </c>
      <c r="AE23" s="2630" t="s">
        <v>163</v>
      </c>
      <c r="AF23" s="2630" t="s">
        <v>79</v>
      </c>
      <c r="AG23" s="2630" t="s">
        <v>134</v>
      </c>
      <c r="AH23" s="2631" t="s">
        <v>34</v>
      </c>
    </row>
    <row r="24" spans="1:38" ht="17.25" hidden="1" customHeight="1" thickBot="1">
      <c r="A24" s="5358"/>
      <c r="B24" s="5362"/>
      <c r="C24" s="35"/>
      <c r="D24" s="5036"/>
      <c r="E24" s="5018"/>
      <c r="F24" s="5018"/>
      <c r="G24" s="5018"/>
      <c r="H24" s="5019"/>
      <c r="I24" s="5024"/>
      <c r="J24" s="5018"/>
      <c r="K24" s="5018"/>
      <c r="L24" s="5025"/>
      <c r="M24" s="2556" t="s">
        <v>9</v>
      </c>
      <c r="N24" s="323" t="s">
        <v>10</v>
      </c>
      <c r="O24" s="324" t="s">
        <v>14</v>
      </c>
      <c r="P24" s="325" t="s">
        <v>12</v>
      </c>
      <c r="Q24" s="325" t="s">
        <v>8</v>
      </c>
      <c r="R24" s="325" t="s">
        <v>9</v>
      </c>
      <c r="S24" s="325" t="s">
        <v>7</v>
      </c>
      <c r="T24" s="325" t="s">
        <v>7</v>
      </c>
      <c r="U24" s="325" t="s">
        <v>8</v>
      </c>
      <c r="V24" s="459" t="s">
        <v>9</v>
      </c>
      <c r="W24" s="324" t="s">
        <v>8</v>
      </c>
      <c r="X24" s="325" t="s">
        <v>10</v>
      </c>
      <c r="Y24" s="325" t="s">
        <v>11</v>
      </c>
      <c r="Z24" s="325" t="s">
        <v>11</v>
      </c>
      <c r="AA24" s="325" t="s">
        <v>8</v>
      </c>
      <c r="AB24" s="325" t="s">
        <v>9</v>
      </c>
      <c r="AC24" s="325" t="s">
        <v>12</v>
      </c>
      <c r="AD24" s="325" t="s">
        <v>7</v>
      </c>
      <c r="AE24" s="325" t="s">
        <v>8</v>
      </c>
      <c r="AF24" s="325" t="s">
        <v>9</v>
      </c>
      <c r="AG24" s="325" t="s">
        <v>9</v>
      </c>
      <c r="AH24" s="326" t="s">
        <v>10</v>
      </c>
    </row>
    <row r="25" spans="1:38" ht="17.25" hidden="1" customHeight="1" thickBot="1">
      <c r="A25" s="2633">
        <v>34</v>
      </c>
      <c r="B25" s="2681" t="str">
        <f>B12</f>
        <v>YM SUCCESS</v>
      </c>
      <c r="C25" s="2635" t="str">
        <f>C12</f>
        <v>YML</v>
      </c>
      <c r="D25" s="2682" t="str">
        <f>D12</f>
        <v>SFP</v>
      </c>
      <c r="E25" s="1961">
        <f>E12+1</f>
        <v>129</v>
      </c>
      <c r="F25" s="1960" t="s">
        <v>47</v>
      </c>
      <c r="G25" s="2668">
        <f>G12+1</f>
        <v>129</v>
      </c>
      <c r="H25" s="1960" t="s">
        <v>48</v>
      </c>
      <c r="I25" s="1962">
        <f>I12+1</f>
        <v>129</v>
      </c>
      <c r="J25" s="2638" t="s">
        <v>47</v>
      </c>
      <c r="K25" s="2668">
        <f>K12+1</f>
        <v>129</v>
      </c>
      <c r="L25" s="2640" t="s">
        <v>48</v>
      </c>
      <c r="M25" s="2646">
        <f>M18+7</f>
        <v>42967</v>
      </c>
      <c r="N25" s="2642">
        <f>N18+7</f>
        <v>42968</v>
      </c>
      <c r="O25" s="2665">
        <f t="shared" ref="O25:AH25" si="4">O19+7</f>
        <v>42969</v>
      </c>
      <c r="P25" s="2677">
        <f t="shared" si="4"/>
        <v>42971</v>
      </c>
      <c r="Q25" s="2642">
        <f t="shared" si="4"/>
        <v>42973</v>
      </c>
      <c r="R25" s="2643">
        <f t="shared" si="4"/>
        <v>42974</v>
      </c>
      <c r="S25" s="2642">
        <f t="shared" si="4"/>
        <v>42979</v>
      </c>
      <c r="T25" s="2643">
        <f t="shared" si="4"/>
        <v>42979</v>
      </c>
      <c r="U25" s="2644">
        <f t="shared" si="4"/>
        <v>42980</v>
      </c>
      <c r="V25" s="2645">
        <f t="shared" si="4"/>
        <v>42981</v>
      </c>
      <c r="W25" s="2643">
        <f t="shared" si="4"/>
        <v>42987</v>
      </c>
      <c r="X25" s="2642">
        <f t="shared" si="4"/>
        <v>42989</v>
      </c>
      <c r="Y25" s="2642">
        <f t="shared" si="4"/>
        <v>42991</v>
      </c>
      <c r="Z25" s="2643">
        <f t="shared" si="4"/>
        <v>42991</v>
      </c>
      <c r="AA25" s="2642">
        <f t="shared" si="4"/>
        <v>42994</v>
      </c>
      <c r="AB25" s="2643">
        <f t="shared" si="4"/>
        <v>42995</v>
      </c>
      <c r="AC25" s="2642">
        <f t="shared" si="4"/>
        <v>42999</v>
      </c>
      <c r="AD25" s="2647">
        <f t="shared" si="4"/>
        <v>43000</v>
      </c>
      <c r="AE25" s="2644">
        <f t="shared" si="4"/>
        <v>43001</v>
      </c>
      <c r="AF25" s="2642">
        <f t="shared" si="4"/>
        <v>43002</v>
      </c>
      <c r="AG25" s="2647">
        <f t="shared" si="4"/>
        <v>43009</v>
      </c>
      <c r="AH25" s="2683">
        <f t="shared" si="4"/>
        <v>43010</v>
      </c>
      <c r="AI25" s="2108" t="s">
        <v>1285</v>
      </c>
      <c r="AJ25" s="2109"/>
      <c r="AK25" s="2109"/>
      <c r="AL25" s="2110"/>
    </row>
    <row r="26" spans="1:38" s="614" customFormat="1" ht="17.25" hidden="1" customHeight="1" thickBot="1">
      <c r="A26" s="2684">
        <v>35</v>
      </c>
      <c r="B26" s="2685" t="s">
        <v>411</v>
      </c>
      <c r="C26" s="2686" t="s">
        <v>186</v>
      </c>
      <c r="D26" s="2687" t="s">
        <v>412</v>
      </c>
      <c r="E26" s="2688">
        <f>+E13+1</f>
        <v>205</v>
      </c>
      <c r="F26" s="2689" t="s">
        <v>47</v>
      </c>
      <c r="G26" s="2690">
        <f>E26:E49</f>
        <v>205</v>
      </c>
      <c r="H26" s="2689" t="s">
        <v>48</v>
      </c>
      <c r="I26" s="2691" t="s">
        <v>1286</v>
      </c>
      <c r="J26" s="2692" t="s">
        <v>47</v>
      </c>
      <c r="K26" s="2690" t="str">
        <f>I26</f>
        <v>17001</v>
      </c>
      <c r="L26" s="2693" t="s">
        <v>48</v>
      </c>
      <c r="M26" s="2694">
        <f t="shared" ref="M26:AH37" si="5">M25+7</f>
        <v>42974</v>
      </c>
      <c r="N26" s="2695">
        <f t="shared" si="5"/>
        <v>42975</v>
      </c>
      <c r="O26" s="2695">
        <f t="shared" si="5"/>
        <v>42976</v>
      </c>
      <c r="P26" s="2696">
        <f t="shared" si="5"/>
        <v>42978</v>
      </c>
      <c r="Q26" s="2695">
        <f t="shared" si="5"/>
        <v>42980</v>
      </c>
      <c r="R26" s="2696">
        <f t="shared" si="5"/>
        <v>42981</v>
      </c>
      <c r="S26" s="2695">
        <f t="shared" si="5"/>
        <v>42986</v>
      </c>
      <c r="T26" s="2696">
        <f t="shared" si="5"/>
        <v>42986</v>
      </c>
      <c r="U26" s="2697">
        <f t="shared" si="5"/>
        <v>42987</v>
      </c>
      <c r="V26" s="2698">
        <f t="shared" si="5"/>
        <v>42988</v>
      </c>
      <c r="W26" s="2696">
        <f t="shared" si="5"/>
        <v>42994</v>
      </c>
      <c r="X26" s="2695">
        <f t="shared" si="5"/>
        <v>42996</v>
      </c>
      <c r="Y26" s="2695">
        <f t="shared" si="5"/>
        <v>42998</v>
      </c>
      <c r="Z26" s="2696">
        <f t="shared" si="5"/>
        <v>42998</v>
      </c>
      <c r="AA26" s="2695">
        <f t="shared" si="5"/>
        <v>43001</v>
      </c>
      <c r="AB26" s="2696">
        <f t="shared" si="5"/>
        <v>43002</v>
      </c>
      <c r="AC26" s="2695">
        <f t="shared" si="5"/>
        <v>43006</v>
      </c>
      <c r="AD26" s="2699">
        <f t="shared" si="5"/>
        <v>43007</v>
      </c>
      <c r="AE26" s="2697">
        <f t="shared" si="5"/>
        <v>43008</v>
      </c>
      <c r="AF26" s="2695">
        <f t="shared" si="5"/>
        <v>43009</v>
      </c>
      <c r="AG26" s="2699">
        <f t="shared" si="5"/>
        <v>43016</v>
      </c>
      <c r="AH26" s="2700">
        <f t="shared" si="5"/>
        <v>43017</v>
      </c>
      <c r="AI26" s="1606"/>
    </row>
    <row r="27" spans="1:38" ht="17.25" hidden="1" customHeight="1" thickBot="1">
      <c r="A27" s="475">
        <v>36</v>
      </c>
      <c r="B27" s="2701" t="str">
        <f t="shared" ref="B27:D29" si="6">B15</f>
        <v>E.R. DENMARK</v>
      </c>
      <c r="C27" s="2702" t="str">
        <f t="shared" si="6"/>
        <v>HLC</v>
      </c>
      <c r="D27" s="2703" t="str">
        <f t="shared" si="6"/>
        <v>N6D</v>
      </c>
      <c r="E27" s="485">
        <f>E15+1</f>
        <v>2</v>
      </c>
      <c r="F27" s="486" t="s">
        <v>47</v>
      </c>
      <c r="G27" s="487">
        <f>G15+1</f>
        <v>2</v>
      </c>
      <c r="H27" s="486" t="s">
        <v>48</v>
      </c>
      <c r="I27" s="488">
        <f>I15+1</f>
        <v>39</v>
      </c>
      <c r="J27" s="489" t="s">
        <v>47</v>
      </c>
      <c r="K27" s="487">
        <f>K15+1</f>
        <v>39</v>
      </c>
      <c r="L27" s="490" t="s">
        <v>48</v>
      </c>
      <c r="M27" s="2704">
        <f t="shared" si="5"/>
        <v>42981</v>
      </c>
      <c r="N27" s="2705">
        <f t="shared" si="5"/>
        <v>42982</v>
      </c>
      <c r="O27" s="2705">
        <f t="shared" si="5"/>
        <v>42983</v>
      </c>
      <c r="P27" s="2706">
        <f t="shared" si="5"/>
        <v>42985</v>
      </c>
      <c r="Q27" s="2705">
        <f t="shared" si="5"/>
        <v>42987</v>
      </c>
      <c r="R27" s="2706">
        <f t="shared" si="5"/>
        <v>42988</v>
      </c>
      <c r="S27" s="2705">
        <f t="shared" si="5"/>
        <v>42993</v>
      </c>
      <c r="T27" s="2706">
        <f t="shared" si="5"/>
        <v>42993</v>
      </c>
      <c r="U27" s="2707">
        <f t="shared" si="5"/>
        <v>42994</v>
      </c>
      <c r="V27" s="2708">
        <f t="shared" si="5"/>
        <v>42995</v>
      </c>
      <c r="W27" s="2706">
        <f t="shared" si="5"/>
        <v>43001</v>
      </c>
      <c r="X27" s="2705">
        <f t="shared" si="5"/>
        <v>43003</v>
      </c>
      <c r="Y27" s="2705">
        <f t="shared" si="5"/>
        <v>43005</v>
      </c>
      <c r="Z27" s="2706">
        <f t="shared" si="5"/>
        <v>43005</v>
      </c>
      <c r="AA27" s="2705">
        <f t="shared" si="5"/>
        <v>43008</v>
      </c>
      <c r="AB27" s="2706">
        <f t="shared" si="5"/>
        <v>43009</v>
      </c>
      <c r="AC27" s="2705">
        <f t="shared" si="5"/>
        <v>43013</v>
      </c>
      <c r="AD27" s="2709">
        <f t="shared" si="5"/>
        <v>43014</v>
      </c>
      <c r="AE27" s="2707">
        <f t="shared" si="5"/>
        <v>43015</v>
      </c>
      <c r="AF27" s="2705">
        <f t="shared" si="5"/>
        <v>43016</v>
      </c>
      <c r="AG27" s="2709">
        <f t="shared" si="5"/>
        <v>43023</v>
      </c>
      <c r="AH27" s="2710">
        <f t="shared" si="5"/>
        <v>43024</v>
      </c>
    </row>
    <row r="28" spans="1:38" ht="17.25" hidden="1" customHeight="1" thickBot="1">
      <c r="A28" s="460">
        <v>37</v>
      </c>
      <c r="B28" s="1331" t="str">
        <f t="shared" si="6"/>
        <v>PL GERMANY</v>
      </c>
      <c r="C28" s="462" t="str">
        <f t="shared" si="6"/>
        <v>SMH</v>
      </c>
      <c r="D28" s="476" t="str">
        <f t="shared" si="6"/>
        <v>A2K</v>
      </c>
      <c r="E28" s="477">
        <f>E16+1</f>
        <v>4</v>
      </c>
      <c r="F28" s="478" t="s">
        <v>47</v>
      </c>
      <c r="G28" s="607">
        <f>G16+1</f>
        <v>4</v>
      </c>
      <c r="H28" s="478" t="s">
        <v>48</v>
      </c>
      <c r="I28" s="785">
        <f>I16+1</f>
        <v>58</v>
      </c>
      <c r="J28" s="480" t="s">
        <v>47</v>
      </c>
      <c r="K28" s="607">
        <f>K16+1</f>
        <v>58</v>
      </c>
      <c r="L28" s="466" t="s">
        <v>48</v>
      </c>
      <c r="M28" s="483">
        <f t="shared" si="5"/>
        <v>42988</v>
      </c>
      <c r="N28" s="468">
        <f t="shared" si="5"/>
        <v>42989</v>
      </c>
      <c r="O28" s="468">
        <f t="shared" si="5"/>
        <v>42990</v>
      </c>
      <c r="P28" s="481">
        <f t="shared" si="5"/>
        <v>42992</v>
      </c>
      <c r="Q28" s="468">
        <f t="shared" si="5"/>
        <v>42994</v>
      </c>
      <c r="R28" s="481">
        <f t="shared" si="5"/>
        <v>42995</v>
      </c>
      <c r="S28" s="468">
        <f t="shared" si="5"/>
        <v>43000</v>
      </c>
      <c r="T28" s="481">
        <f t="shared" si="5"/>
        <v>43000</v>
      </c>
      <c r="U28" s="482">
        <f t="shared" si="5"/>
        <v>43001</v>
      </c>
      <c r="V28" s="470">
        <f t="shared" si="5"/>
        <v>43002</v>
      </c>
      <c r="W28" s="481">
        <f t="shared" si="5"/>
        <v>43008</v>
      </c>
      <c r="X28" s="468">
        <f t="shared" si="5"/>
        <v>43010</v>
      </c>
      <c r="Y28" s="468">
        <f t="shared" si="5"/>
        <v>43012</v>
      </c>
      <c r="Z28" s="481">
        <f t="shared" si="5"/>
        <v>43012</v>
      </c>
      <c r="AA28" s="468">
        <f t="shared" si="5"/>
        <v>43015</v>
      </c>
      <c r="AB28" s="481">
        <f t="shared" si="5"/>
        <v>43016</v>
      </c>
      <c r="AC28" s="468">
        <f t="shared" si="5"/>
        <v>43020</v>
      </c>
      <c r="AD28" s="469">
        <f t="shared" si="5"/>
        <v>43021</v>
      </c>
      <c r="AE28" s="482">
        <f t="shared" si="5"/>
        <v>43022</v>
      </c>
      <c r="AF28" s="468">
        <f t="shared" si="5"/>
        <v>43023</v>
      </c>
      <c r="AG28" s="469">
        <f t="shared" si="5"/>
        <v>43030</v>
      </c>
      <c r="AH28" s="615">
        <f t="shared" si="5"/>
        <v>43031</v>
      </c>
    </row>
    <row r="29" spans="1:38" ht="17.25" hidden="1" customHeight="1" thickBot="1">
      <c r="A29" s="2633">
        <v>38</v>
      </c>
      <c r="B29" s="2681" t="str">
        <f t="shared" si="6"/>
        <v>COSCO HAMBURG</v>
      </c>
      <c r="C29" s="2635" t="str">
        <f t="shared" si="6"/>
        <v>PIL</v>
      </c>
      <c r="D29" s="2682" t="str">
        <f t="shared" si="6"/>
        <v>CBL</v>
      </c>
      <c r="E29" s="1961">
        <f>E17+1</f>
        <v>120</v>
      </c>
      <c r="F29" s="1960" t="s">
        <v>47</v>
      </c>
      <c r="G29" s="2668">
        <f>G17+1</f>
        <v>120</v>
      </c>
      <c r="H29" s="1960" t="s">
        <v>48</v>
      </c>
      <c r="I29" s="2669" t="s">
        <v>1039</v>
      </c>
      <c r="J29" s="2638" t="s">
        <v>47</v>
      </c>
      <c r="K29" s="2670" t="s">
        <v>1039</v>
      </c>
      <c r="L29" s="2640" t="s">
        <v>48</v>
      </c>
      <c r="M29" s="2646">
        <f t="shared" si="5"/>
        <v>42995</v>
      </c>
      <c r="N29" s="2642">
        <f t="shared" si="5"/>
        <v>42996</v>
      </c>
      <c r="O29" s="2642">
        <f t="shared" si="5"/>
        <v>42997</v>
      </c>
      <c r="P29" s="2643">
        <f t="shared" si="5"/>
        <v>42999</v>
      </c>
      <c r="Q29" s="2642">
        <f t="shared" si="5"/>
        <v>43001</v>
      </c>
      <c r="R29" s="2643">
        <f t="shared" si="5"/>
        <v>43002</v>
      </c>
      <c r="S29" s="2642">
        <f t="shared" si="5"/>
        <v>43007</v>
      </c>
      <c r="T29" s="2643">
        <f t="shared" si="5"/>
        <v>43007</v>
      </c>
      <c r="U29" s="2644">
        <f t="shared" si="5"/>
        <v>43008</v>
      </c>
      <c r="V29" s="2645">
        <f t="shared" si="5"/>
        <v>43009</v>
      </c>
      <c r="W29" s="2643">
        <f t="shared" si="5"/>
        <v>43015</v>
      </c>
      <c r="X29" s="2642">
        <f t="shared" si="5"/>
        <v>43017</v>
      </c>
      <c r="Y29" s="2642">
        <f t="shared" si="5"/>
        <v>43019</v>
      </c>
      <c r="Z29" s="2643">
        <f t="shared" si="5"/>
        <v>43019</v>
      </c>
      <c r="AA29" s="2642">
        <f t="shared" si="5"/>
        <v>43022</v>
      </c>
      <c r="AB29" s="2643">
        <f t="shared" si="5"/>
        <v>43023</v>
      </c>
      <c r="AC29" s="2642">
        <f t="shared" si="5"/>
        <v>43027</v>
      </c>
      <c r="AD29" s="2647">
        <f t="shared" si="5"/>
        <v>43028</v>
      </c>
      <c r="AE29" s="2644">
        <f t="shared" si="5"/>
        <v>43029</v>
      </c>
      <c r="AF29" s="2642">
        <f t="shared" si="5"/>
        <v>43030</v>
      </c>
      <c r="AG29" s="2647">
        <f t="shared" si="5"/>
        <v>43037</v>
      </c>
      <c r="AH29" s="2683">
        <f t="shared" si="5"/>
        <v>43038</v>
      </c>
    </row>
    <row r="30" spans="1:38" ht="17.25" hidden="1" customHeight="1" thickBot="1">
      <c r="A30" s="2648">
        <v>39</v>
      </c>
      <c r="B30" s="2711" t="s">
        <v>1282</v>
      </c>
      <c r="C30" s="2635" t="s">
        <v>165</v>
      </c>
      <c r="D30" s="2682" t="s">
        <v>1283</v>
      </c>
      <c r="E30" s="484">
        <v>163</v>
      </c>
      <c r="F30" s="472" t="s">
        <v>47</v>
      </c>
      <c r="G30" s="479">
        <v>163</v>
      </c>
      <c r="H30" s="472" t="s">
        <v>48</v>
      </c>
      <c r="I30" s="570">
        <f>I19+1</f>
        <v>163</v>
      </c>
      <c r="J30" s="473" t="s">
        <v>47</v>
      </c>
      <c r="K30" s="479">
        <f>K19+1</f>
        <v>163</v>
      </c>
      <c r="L30" s="474" t="s">
        <v>48</v>
      </c>
      <c r="M30" s="2712">
        <f t="shared" si="5"/>
        <v>43002</v>
      </c>
      <c r="N30" s="2679">
        <f t="shared" si="5"/>
        <v>43003</v>
      </c>
      <c r="O30" s="2679">
        <f t="shared" si="5"/>
        <v>43004</v>
      </c>
      <c r="P30" s="2713">
        <f t="shared" si="5"/>
        <v>43006</v>
      </c>
      <c r="Q30" s="2679">
        <f t="shared" si="5"/>
        <v>43008</v>
      </c>
      <c r="R30" s="2713">
        <f t="shared" si="5"/>
        <v>43009</v>
      </c>
      <c r="S30" s="2679">
        <f t="shared" si="5"/>
        <v>43014</v>
      </c>
      <c r="T30" s="2713">
        <f t="shared" si="5"/>
        <v>43014</v>
      </c>
      <c r="U30" s="2714">
        <f t="shared" si="5"/>
        <v>43015</v>
      </c>
      <c r="V30" s="2715">
        <f t="shared" si="5"/>
        <v>43016</v>
      </c>
      <c r="W30" s="2713">
        <f t="shared" si="5"/>
        <v>43022</v>
      </c>
      <c r="X30" s="2679">
        <f t="shared" si="5"/>
        <v>43024</v>
      </c>
      <c r="Y30" s="2679">
        <f t="shared" si="5"/>
        <v>43026</v>
      </c>
      <c r="Z30" s="2713">
        <f t="shared" si="5"/>
        <v>43026</v>
      </c>
      <c r="AA30" s="2679">
        <f t="shared" si="5"/>
        <v>43029</v>
      </c>
      <c r="AB30" s="2713">
        <f t="shared" si="5"/>
        <v>43030</v>
      </c>
      <c r="AC30" s="2679">
        <f t="shared" si="5"/>
        <v>43034</v>
      </c>
      <c r="AD30" s="2680">
        <f t="shared" si="5"/>
        <v>43035</v>
      </c>
      <c r="AE30" s="2714">
        <f t="shared" si="5"/>
        <v>43036</v>
      </c>
      <c r="AF30" s="2679">
        <f t="shared" si="5"/>
        <v>43037</v>
      </c>
      <c r="AG30" s="2680">
        <f t="shared" si="5"/>
        <v>43044</v>
      </c>
      <c r="AH30" s="2716">
        <f t="shared" si="5"/>
        <v>43045</v>
      </c>
    </row>
    <row r="31" spans="1:38" ht="17.25" hidden="1" customHeight="1" thickBot="1">
      <c r="A31" s="2633">
        <v>40</v>
      </c>
      <c r="B31" s="2681" t="str">
        <f t="shared" ref="B31:D40" si="7">B25</f>
        <v>YM SUCCESS</v>
      </c>
      <c r="C31" s="2635" t="str">
        <f t="shared" si="7"/>
        <v>YML</v>
      </c>
      <c r="D31" s="2682" t="str">
        <f t="shared" si="7"/>
        <v>SFP</v>
      </c>
      <c r="E31" s="1961">
        <f>E25+1</f>
        <v>130</v>
      </c>
      <c r="F31" s="1960" t="s">
        <v>47</v>
      </c>
      <c r="G31" s="2668">
        <f>G25+1</f>
        <v>130</v>
      </c>
      <c r="H31" s="1960" t="s">
        <v>48</v>
      </c>
      <c r="I31" s="1962">
        <f>I25+1</f>
        <v>130</v>
      </c>
      <c r="J31" s="2638" t="s">
        <v>47</v>
      </c>
      <c r="K31" s="2668">
        <f>K25+1</f>
        <v>130</v>
      </c>
      <c r="L31" s="2640" t="s">
        <v>48</v>
      </c>
      <c r="M31" s="2712">
        <f t="shared" si="5"/>
        <v>43009</v>
      </c>
      <c r="N31" s="2679">
        <f t="shared" si="5"/>
        <v>43010</v>
      </c>
      <c r="O31" s="2679">
        <f t="shared" si="5"/>
        <v>43011</v>
      </c>
      <c r="P31" s="2713">
        <f t="shared" si="5"/>
        <v>43013</v>
      </c>
      <c r="Q31" s="2679">
        <f t="shared" si="5"/>
        <v>43015</v>
      </c>
      <c r="R31" s="2713">
        <f t="shared" si="5"/>
        <v>43016</v>
      </c>
      <c r="S31" s="2679">
        <f t="shared" si="5"/>
        <v>43021</v>
      </c>
      <c r="T31" s="2713">
        <f t="shared" si="5"/>
        <v>43021</v>
      </c>
      <c r="U31" s="2714">
        <f t="shared" si="5"/>
        <v>43022</v>
      </c>
      <c r="V31" s="2715">
        <f t="shared" si="5"/>
        <v>43023</v>
      </c>
      <c r="W31" s="2713">
        <f t="shared" si="5"/>
        <v>43029</v>
      </c>
      <c r="X31" s="2679">
        <f t="shared" si="5"/>
        <v>43031</v>
      </c>
      <c r="Y31" s="2679">
        <f t="shared" si="5"/>
        <v>43033</v>
      </c>
      <c r="Z31" s="2713">
        <f t="shared" si="5"/>
        <v>43033</v>
      </c>
      <c r="AA31" s="2679">
        <f t="shared" si="5"/>
        <v>43036</v>
      </c>
      <c r="AB31" s="2713">
        <f t="shared" si="5"/>
        <v>43037</v>
      </c>
      <c r="AC31" s="2679">
        <f t="shared" si="5"/>
        <v>43041</v>
      </c>
      <c r="AD31" s="2680">
        <f t="shared" si="5"/>
        <v>43042</v>
      </c>
      <c r="AE31" s="2714">
        <f t="shared" si="5"/>
        <v>43043</v>
      </c>
      <c r="AF31" s="2679">
        <f t="shared" si="5"/>
        <v>43044</v>
      </c>
      <c r="AG31" s="2680">
        <f t="shared" si="5"/>
        <v>43051</v>
      </c>
      <c r="AH31" s="2716">
        <f t="shared" si="5"/>
        <v>43052</v>
      </c>
    </row>
    <row r="32" spans="1:38" s="50" customFormat="1" ht="17.25" hidden="1" customHeight="1" thickBot="1">
      <c r="A32" s="2671">
        <v>41</v>
      </c>
      <c r="B32" s="2717" t="str">
        <f t="shared" si="7"/>
        <v>CONTI CANBERRA</v>
      </c>
      <c r="C32" s="2653" t="str">
        <f t="shared" si="7"/>
        <v>TSL</v>
      </c>
      <c r="D32" s="2718" t="str">
        <f t="shared" si="7"/>
        <v>SS7</v>
      </c>
      <c r="E32" s="2719">
        <f>+E26+1</f>
        <v>206</v>
      </c>
      <c r="F32" s="2656" t="s">
        <v>47</v>
      </c>
      <c r="G32" s="2675">
        <f>E32</f>
        <v>206</v>
      </c>
      <c r="H32" s="2656" t="s">
        <v>48</v>
      </c>
      <c r="I32" s="2720">
        <f>+I26+1</f>
        <v>17002</v>
      </c>
      <c r="J32" s="2657" t="s">
        <v>47</v>
      </c>
      <c r="K32" s="2675">
        <f>I32</f>
        <v>17002</v>
      </c>
      <c r="L32" s="2658" t="s">
        <v>48</v>
      </c>
      <c r="M32" s="2721">
        <f t="shared" si="5"/>
        <v>43016</v>
      </c>
      <c r="N32" s="2665">
        <f t="shared" si="5"/>
        <v>43017</v>
      </c>
      <c r="O32" s="2665">
        <f t="shared" si="5"/>
        <v>43018</v>
      </c>
      <c r="P32" s="2677">
        <f t="shared" si="5"/>
        <v>43020</v>
      </c>
      <c r="Q32" s="2665">
        <f t="shared" si="5"/>
        <v>43022</v>
      </c>
      <c r="R32" s="2677">
        <f t="shared" si="5"/>
        <v>43023</v>
      </c>
      <c r="S32" s="2665">
        <f t="shared" si="5"/>
        <v>43028</v>
      </c>
      <c r="T32" s="2677">
        <f t="shared" si="5"/>
        <v>43028</v>
      </c>
      <c r="U32" s="2659">
        <f t="shared" si="5"/>
        <v>43029</v>
      </c>
      <c r="V32" s="2660">
        <f t="shared" si="5"/>
        <v>43030</v>
      </c>
      <c r="W32" s="2677">
        <f t="shared" si="5"/>
        <v>43036</v>
      </c>
      <c r="X32" s="2665">
        <f t="shared" si="5"/>
        <v>43038</v>
      </c>
      <c r="Y32" s="2665">
        <f t="shared" si="5"/>
        <v>43040</v>
      </c>
      <c r="Z32" s="2677">
        <f t="shared" si="5"/>
        <v>43040</v>
      </c>
      <c r="AA32" s="2665">
        <f t="shared" si="5"/>
        <v>43043</v>
      </c>
      <c r="AB32" s="2677">
        <f t="shared" si="5"/>
        <v>43044</v>
      </c>
      <c r="AC32" s="2665">
        <f t="shared" si="5"/>
        <v>43048</v>
      </c>
      <c r="AD32" s="2678">
        <f t="shared" si="5"/>
        <v>43049</v>
      </c>
      <c r="AE32" s="2659">
        <f t="shared" si="5"/>
        <v>43050</v>
      </c>
      <c r="AF32" s="2665">
        <f t="shared" si="5"/>
        <v>43051</v>
      </c>
      <c r="AG32" s="2678">
        <f t="shared" si="5"/>
        <v>43058</v>
      </c>
      <c r="AH32" s="2722">
        <f t="shared" si="5"/>
        <v>43059</v>
      </c>
      <c r="AI32" s="2108" t="s">
        <v>1566</v>
      </c>
      <c r="AJ32" s="2111"/>
      <c r="AK32" s="2112"/>
      <c r="AL32" s="786"/>
    </row>
    <row r="33" spans="1:38" ht="17.25" hidden="1" customHeight="1" thickBot="1">
      <c r="A33" s="475">
        <v>42</v>
      </c>
      <c r="B33" s="2701" t="str">
        <f t="shared" si="7"/>
        <v>E.R. DENMARK</v>
      </c>
      <c r="C33" s="2702" t="str">
        <f t="shared" si="7"/>
        <v>HLC</v>
      </c>
      <c r="D33" s="2703" t="str">
        <f t="shared" si="7"/>
        <v>N6D</v>
      </c>
      <c r="E33" s="485">
        <f t="shared" ref="E33:E40" si="8">E27+1</f>
        <v>3</v>
      </c>
      <c r="F33" s="486" t="s">
        <v>47</v>
      </c>
      <c r="G33" s="487">
        <f t="shared" ref="G33:G40" si="9">G27+1</f>
        <v>3</v>
      </c>
      <c r="H33" s="486" t="s">
        <v>48</v>
      </c>
      <c r="I33" s="488">
        <f t="shared" ref="I33:I40" si="10">I27+1</f>
        <v>40</v>
      </c>
      <c r="J33" s="489" t="s">
        <v>47</v>
      </c>
      <c r="K33" s="487">
        <f t="shared" ref="K33:K40" si="11">K27+1</f>
        <v>40</v>
      </c>
      <c r="L33" s="490" t="s">
        <v>48</v>
      </c>
      <c r="M33" s="2723">
        <f t="shared" si="5"/>
        <v>43023</v>
      </c>
      <c r="N33" s="2724">
        <f t="shared" si="5"/>
        <v>43024</v>
      </c>
      <c r="O33" s="2724">
        <f t="shared" si="5"/>
        <v>43025</v>
      </c>
      <c r="P33" s="2725">
        <f t="shared" si="5"/>
        <v>43027</v>
      </c>
      <c r="Q33" s="2724">
        <f t="shared" si="5"/>
        <v>43029</v>
      </c>
      <c r="R33" s="2725">
        <f t="shared" si="5"/>
        <v>43030</v>
      </c>
      <c r="S33" s="2724">
        <f t="shared" si="5"/>
        <v>43035</v>
      </c>
      <c r="T33" s="2725">
        <f t="shared" si="5"/>
        <v>43035</v>
      </c>
      <c r="U33" s="2726">
        <f t="shared" si="5"/>
        <v>43036</v>
      </c>
      <c r="V33" s="2727">
        <f t="shared" si="5"/>
        <v>43037</v>
      </c>
      <c r="W33" s="2725">
        <f t="shared" si="5"/>
        <v>43043</v>
      </c>
      <c r="X33" s="2724">
        <f t="shared" si="5"/>
        <v>43045</v>
      </c>
      <c r="Y33" s="2724">
        <f t="shared" si="5"/>
        <v>43047</v>
      </c>
      <c r="Z33" s="2725">
        <f t="shared" si="5"/>
        <v>43047</v>
      </c>
      <c r="AA33" s="2724">
        <f t="shared" si="5"/>
        <v>43050</v>
      </c>
      <c r="AB33" s="2725">
        <f t="shared" si="5"/>
        <v>43051</v>
      </c>
      <c r="AC33" s="2724">
        <f t="shared" si="5"/>
        <v>43055</v>
      </c>
      <c r="AD33" s="2728">
        <f t="shared" si="5"/>
        <v>43056</v>
      </c>
      <c r="AE33" s="2726">
        <f t="shared" si="5"/>
        <v>43057</v>
      </c>
      <c r="AF33" s="2724">
        <f t="shared" si="5"/>
        <v>43058</v>
      </c>
      <c r="AG33" s="2728">
        <f t="shared" si="5"/>
        <v>43065</v>
      </c>
      <c r="AH33" s="2729">
        <f t="shared" si="5"/>
        <v>43066</v>
      </c>
    </row>
    <row r="34" spans="1:38" ht="17.25" hidden="1" customHeight="1" thickBot="1">
      <c r="A34" s="460">
        <v>43</v>
      </c>
      <c r="B34" s="1331" t="str">
        <f t="shared" si="7"/>
        <v>PL GERMANY</v>
      </c>
      <c r="C34" s="462" t="str">
        <f t="shared" si="7"/>
        <v>SMH</v>
      </c>
      <c r="D34" s="476" t="str">
        <f t="shared" si="7"/>
        <v>A2K</v>
      </c>
      <c r="E34" s="477">
        <f t="shared" si="8"/>
        <v>5</v>
      </c>
      <c r="F34" s="478" t="s">
        <v>47</v>
      </c>
      <c r="G34" s="607">
        <f t="shared" si="9"/>
        <v>5</v>
      </c>
      <c r="H34" s="478" t="s">
        <v>48</v>
      </c>
      <c r="I34" s="785">
        <f t="shared" si="10"/>
        <v>59</v>
      </c>
      <c r="J34" s="480" t="s">
        <v>47</v>
      </c>
      <c r="K34" s="607">
        <f t="shared" si="11"/>
        <v>59</v>
      </c>
      <c r="L34" s="466" t="s">
        <v>48</v>
      </c>
      <c r="M34" s="616">
        <f t="shared" si="5"/>
        <v>43030</v>
      </c>
      <c r="N34" s="617">
        <f t="shared" si="5"/>
        <v>43031</v>
      </c>
      <c r="O34" s="617">
        <f t="shared" si="5"/>
        <v>43032</v>
      </c>
      <c r="P34" s="618">
        <f t="shared" si="5"/>
        <v>43034</v>
      </c>
      <c r="Q34" s="617">
        <f t="shared" si="5"/>
        <v>43036</v>
      </c>
      <c r="R34" s="618">
        <f t="shared" si="5"/>
        <v>43037</v>
      </c>
      <c r="S34" s="617">
        <f t="shared" si="5"/>
        <v>43042</v>
      </c>
      <c r="T34" s="618">
        <f t="shared" si="5"/>
        <v>43042</v>
      </c>
      <c r="U34" s="619">
        <f t="shared" si="5"/>
        <v>43043</v>
      </c>
      <c r="V34" s="1607">
        <f t="shared" si="5"/>
        <v>43044</v>
      </c>
      <c r="W34" s="618">
        <f t="shared" si="5"/>
        <v>43050</v>
      </c>
      <c r="X34" s="617">
        <f t="shared" si="5"/>
        <v>43052</v>
      </c>
      <c r="Y34" s="617">
        <f t="shared" si="5"/>
        <v>43054</v>
      </c>
      <c r="Z34" s="618">
        <f t="shared" si="5"/>
        <v>43054</v>
      </c>
      <c r="AA34" s="617">
        <f t="shared" si="5"/>
        <v>43057</v>
      </c>
      <c r="AB34" s="618">
        <f t="shared" si="5"/>
        <v>43058</v>
      </c>
      <c r="AC34" s="617">
        <f t="shared" si="5"/>
        <v>43062</v>
      </c>
      <c r="AD34" s="620">
        <f t="shared" si="5"/>
        <v>43063</v>
      </c>
      <c r="AE34" s="619">
        <f t="shared" si="5"/>
        <v>43064</v>
      </c>
      <c r="AF34" s="617">
        <f t="shared" si="5"/>
        <v>43065</v>
      </c>
      <c r="AG34" s="620">
        <f t="shared" si="5"/>
        <v>43072</v>
      </c>
      <c r="AH34" s="621">
        <f t="shared" si="5"/>
        <v>43073</v>
      </c>
    </row>
    <row r="35" spans="1:38" ht="17.25" hidden="1" customHeight="1" thickBot="1">
      <c r="A35" s="2633">
        <v>44</v>
      </c>
      <c r="B35" s="2681" t="str">
        <f t="shared" si="7"/>
        <v>COSCO HAMBURG</v>
      </c>
      <c r="C35" s="2635" t="str">
        <f t="shared" si="7"/>
        <v>PIL</v>
      </c>
      <c r="D35" s="2682" t="str">
        <f t="shared" si="7"/>
        <v>CBL</v>
      </c>
      <c r="E35" s="1961">
        <f>E29+1</f>
        <v>121</v>
      </c>
      <c r="F35" s="1960" t="s">
        <v>47</v>
      </c>
      <c r="G35" s="2668">
        <f>G29+1</f>
        <v>121</v>
      </c>
      <c r="H35" s="1960" t="s">
        <v>48</v>
      </c>
      <c r="I35" s="2669" t="s">
        <v>1040</v>
      </c>
      <c r="J35" s="2638" t="s">
        <v>47</v>
      </c>
      <c r="K35" s="2670" t="s">
        <v>1040</v>
      </c>
      <c r="L35" s="2640" t="s">
        <v>48</v>
      </c>
      <c r="M35" s="2712">
        <f t="shared" si="5"/>
        <v>43037</v>
      </c>
      <c r="N35" s="2679">
        <f t="shared" si="5"/>
        <v>43038</v>
      </c>
      <c r="O35" s="2679">
        <f t="shared" si="5"/>
        <v>43039</v>
      </c>
      <c r="P35" s="2713">
        <f t="shared" si="5"/>
        <v>43041</v>
      </c>
      <c r="Q35" s="2679">
        <f t="shared" si="5"/>
        <v>43043</v>
      </c>
      <c r="R35" s="2713">
        <f t="shared" si="5"/>
        <v>43044</v>
      </c>
      <c r="S35" s="2679">
        <f t="shared" si="5"/>
        <v>43049</v>
      </c>
      <c r="T35" s="2713">
        <f t="shared" si="5"/>
        <v>43049</v>
      </c>
      <c r="U35" s="2714">
        <f t="shared" si="5"/>
        <v>43050</v>
      </c>
      <c r="V35" s="2715">
        <f t="shared" si="5"/>
        <v>43051</v>
      </c>
      <c r="W35" s="2713">
        <f t="shared" si="5"/>
        <v>43057</v>
      </c>
      <c r="X35" s="2679">
        <f t="shared" si="5"/>
        <v>43059</v>
      </c>
      <c r="Y35" s="2679">
        <f t="shared" si="5"/>
        <v>43061</v>
      </c>
      <c r="Z35" s="2713">
        <f t="shared" si="5"/>
        <v>43061</v>
      </c>
      <c r="AA35" s="2679">
        <f t="shared" si="5"/>
        <v>43064</v>
      </c>
      <c r="AB35" s="2713">
        <f t="shared" si="5"/>
        <v>43065</v>
      </c>
      <c r="AC35" s="2679">
        <f t="shared" si="5"/>
        <v>43069</v>
      </c>
      <c r="AD35" s="2680">
        <f t="shared" si="5"/>
        <v>43070</v>
      </c>
      <c r="AE35" s="2714">
        <f t="shared" si="5"/>
        <v>43071</v>
      </c>
      <c r="AF35" s="2679">
        <f t="shared" si="5"/>
        <v>43072</v>
      </c>
      <c r="AG35" s="2680">
        <f t="shared" si="5"/>
        <v>43079</v>
      </c>
      <c r="AH35" s="2716">
        <f t="shared" si="5"/>
        <v>43080</v>
      </c>
    </row>
    <row r="36" spans="1:38" ht="25.5" hidden="1" customHeight="1">
      <c r="A36" s="2648">
        <v>45</v>
      </c>
      <c r="B36" s="2711" t="str">
        <f t="shared" si="7"/>
        <v xml:space="preserve">EVER UNISON </v>
      </c>
      <c r="C36" s="2635" t="str">
        <f t="shared" si="7"/>
        <v>EMC</v>
      </c>
      <c r="D36" s="2682" t="str">
        <f t="shared" si="7"/>
        <v>SEE</v>
      </c>
      <c r="E36" s="484">
        <f t="shared" si="8"/>
        <v>164</v>
      </c>
      <c r="F36" s="472" t="s">
        <v>47</v>
      </c>
      <c r="G36" s="479">
        <f t="shared" si="9"/>
        <v>164</v>
      </c>
      <c r="H36" s="472" t="s">
        <v>48</v>
      </c>
      <c r="I36" s="570">
        <f t="shared" si="10"/>
        <v>164</v>
      </c>
      <c r="J36" s="473" t="s">
        <v>47</v>
      </c>
      <c r="K36" s="479">
        <f t="shared" si="11"/>
        <v>164</v>
      </c>
      <c r="L36" s="474" t="s">
        <v>48</v>
      </c>
      <c r="M36" s="2730">
        <f t="shared" si="5"/>
        <v>43044</v>
      </c>
      <c r="N36" s="2731">
        <f t="shared" si="5"/>
        <v>43045</v>
      </c>
      <c r="O36" s="2731">
        <f t="shared" si="5"/>
        <v>43046</v>
      </c>
      <c r="P36" s="2732">
        <f t="shared" si="5"/>
        <v>43048</v>
      </c>
      <c r="Q36" s="2731">
        <f t="shared" si="5"/>
        <v>43050</v>
      </c>
      <c r="R36" s="2732">
        <f t="shared" si="5"/>
        <v>43051</v>
      </c>
      <c r="S36" s="2731">
        <f t="shared" si="5"/>
        <v>43056</v>
      </c>
      <c r="T36" s="2732">
        <f t="shared" si="5"/>
        <v>43056</v>
      </c>
      <c r="U36" s="2733">
        <f t="shared" si="5"/>
        <v>43057</v>
      </c>
      <c r="V36" s="2734">
        <f t="shared" si="5"/>
        <v>43058</v>
      </c>
      <c r="W36" s="2732">
        <f t="shared" si="5"/>
        <v>43064</v>
      </c>
      <c r="X36" s="2731">
        <f t="shared" si="5"/>
        <v>43066</v>
      </c>
      <c r="Y36" s="2731">
        <f t="shared" si="5"/>
        <v>43068</v>
      </c>
      <c r="Z36" s="2732">
        <f t="shared" si="5"/>
        <v>43068</v>
      </c>
      <c r="AA36" s="2731">
        <f t="shared" si="5"/>
        <v>43071</v>
      </c>
      <c r="AB36" s="2732">
        <f t="shared" si="5"/>
        <v>43072</v>
      </c>
      <c r="AC36" s="2731">
        <f t="shared" si="5"/>
        <v>43076</v>
      </c>
      <c r="AD36" s="2735">
        <f t="shared" si="5"/>
        <v>43077</v>
      </c>
      <c r="AE36" s="2733">
        <f t="shared" si="5"/>
        <v>43078</v>
      </c>
      <c r="AF36" s="2731">
        <f t="shared" si="5"/>
        <v>43079</v>
      </c>
      <c r="AG36" s="2735">
        <f t="shared" si="5"/>
        <v>43086</v>
      </c>
      <c r="AH36" s="2736">
        <f t="shared" si="5"/>
        <v>43087</v>
      </c>
      <c r="AK36" s="471"/>
      <c r="AL36" s="471"/>
    </row>
    <row r="37" spans="1:38" ht="28.5" hidden="1" customHeight="1">
      <c r="A37" s="2633">
        <v>46</v>
      </c>
      <c r="B37" s="2681" t="str">
        <f t="shared" si="7"/>
        <v>YM SUCCESS</v>
      </c>
      <c r="C37" s="2635" t="str">
        <f t="shared" si="7"/>
        <v>YML</v>
      </c>
      <c r="D37" s="2682" t="str">
        <f t="shared" si="7"/>
        <v>SFP</v>
      </c>
      <c r="E37" s="1961">
        <f t="shared" si="8"/>
        <v>131</v>
      </c>
      <c r="F37" s="1960" t="s">
        <v>47</v>
      </c>
      <c r="G37" s="2668">
        <f t="shared" si="9"/>
        <v>131</v>
      </c>
      <c r="H37" s="1960" t="s">
        <v>48</v>
      </c>
      <c r="I37" s="1962">
        <f t="shared" si="10"/>
        <v>131</v>
      </c>
      <c r="J37" s="2638" t="s">
        <v>47</v>
      </c>
      <c r="K37" s="2668">
        <f t="shared" si="11"/>
        <v>131</v>
      </c>
      <c r="L37" s="2640" t="s">
        <v>48</v>
      </c>
      <c r="M37" s="2730">
        <f t="shared" si="5"/>
        <v>43051</v>
      </c>
      <c r="N37" s="2731">
        <f t="shared" si="5"/>
        <v>43052</v>
      </c>
      <c r="O37" s="2731">
        <f t="shared" si="5"/>
        <v>43053</v>
      </c>
      <c r="P37" s="2732">
        <f t="shared" si="5"/>
        <v>43055</v>
      </c>
      <c r="Q37" s="2731">
        <f t="shared" si="5"/>
        <v>43057</v>
      </c>
      <c r="R37" s="2732">
        <f t="shared" si="5"/>
        <v>43058</v>
      </c>
      <c r="S37" s="2731">
        <f t="shared" si="5"/>
        <v>43063</v>
      </c>
      <c r="T37" s="2732">
        <f t="shared" si="5"/>
        <v>43063</v>
      </c>
      <c r="U37" s="2733">
        <f t="shared" si="5"/>
        <v>43064</v>
      </c>
      <c r="V37" s="2734">
        <f t="shared" si="5"/>
        <v>43065</v>
      </c>
      <c r="W37" s="2732">
        <f t="shared" si="5"/>
        <v>43071</v>
      </c>
      <c r="X37" s="2731">
        <f t="shared" si="5"/>
        <v>43073</v>
      </c>
      <c r="Y37" s="2731">
        <f t="shared" si="5"/>
        <v>43075</v>
      </c>
      <c r="Z37" s="2732">
        <f t="shared" ref="Z37:AH49" si="12">Z36+7</f>
        <v>43075</v>
      </c>
      <c r="AA37" s="2731">
        <f t="shared" si="12"/>
        <v>43078</v>
      </c>
      <c r="AB37" s="2732">
        <f t="shared" si="12"/>
        <v>43079</v>
      </c>
      <c r="AC37" s="2731">
        <f t="shared" si="12"/>
        <v>43083</v>
      </c>
      <c r="AD37" s="2735">
        <f t="shared" si="12"/>
        <v>43084</v>
      </c>
      <c r="AE37" s="2733">
        <f t="shared" si="12"/>
        <v>43085</v>
      </c>
      <c r="AF37" s="2731">
        <f t="shared" si="12"/>
        <v>43086</v>
      </c>
      <c r="AG37" s="2735">
        <f t="shared" si="12"/>
        <v>43093</v>
      </c>
      <c r="AH37" s="2736">
        <f t="shared" si="12"/>
        <v>43094</v>
      </c>
      <c r="AK37" s="471"/>
      <c r="AL37" s="471"/>
    </row>
    <row r="38" spans="1:38" s="614" customFormat="1" ht="28.5" hidden="1" customHeight="1">
      <c r="A38" s="2684">
        <v>47</v>
      </c>
      <c r="B38" s="2685" t="str">
        <f>B26</f>
        <v>CONTI CANBERRA</v>
      </c>
      <c r="C38" s="2686" t="str">
        <f t="shared" si="7"/>
        <v>TSL</v>
      </c>
      <c r="D38" s="2687" t="str">
        <f t="shared" si="7"/>
        <v>SS7</v>
      </c>
      <c r="E38" s="2688">
        <f>+E32+1</f>
        <v>207</v>
      </c>
      <c r="F38" s="2689" t="s">
        <v>47</v>
      </c>
      <c r="G38" s="2690">
        <f>E38</f>
        <v>207</v>
      </c>
      <c r="H38" s="2689" t="s">
        <v>48</v>
      </c>
      <c r="I38" s="2737">
        <f>+I32+1</f>
        <v>17003</v>
      </c>
      <c r="J38" s="2692" t="s">
        <v>47</v>
      </c>
      <c r="K38" s="2690">
        <f>I38</f>
        <v>17003</v>
      </c>
      <c r="L38" s="2693" t="s">
        <v>48</v>
      </c>
      <c r="M38" s="2738">
        <f t="shared" ref="M38:Y49" si="13">M37+7</f>
        <v>43058</v>
      </c>
      <c r="N38" s="2739">
        <f t="shared" si="13"/>
        <v>43059</v>
      </c>
      <c r="O38" s="2739">
        <f t="shared" si="13"/>
        <v>43060</v>
      </c>
      <c r="P38" s="2740">
        <f t="shared" si="13"/>
        <v>43062</v>
      </c>
      <c r="Q38" s="2739">
        <f t="shared" si="13"/>
        <v>43064</v>
      </c>
      <c r="R38" s="2740">
        <f t="shared" si="13"/>
        <v>43065</v>
      </c>
      <c r="S38" s="2739">
        <f t="shared" si="13"/>
        <v>43070</v>
      </c>
      <c r="T38" s="2740">
        <f t="shared" si="13"/>
        <v>43070</v>
      </c>
      <c r="U38" s="2741">
        <f t="shared" si="13"/>
        <v>43071</v>
      </c>
      <c r="V38" s="2742">
        <f t="shared" si="13"/>
        <v>43072</v>
      </c>
      <c r="W38" s="2740">
        <f t="shared" si="13"/>
        <v>43078</v>
      </c>
      <c r="X38" s="2739">
        <f t="shared" si="13"/>
        <v>43080</v>
      </c>
      <c r="Y38" s="2739">
        <f t="shared" si="13"/>
        <v>43082</v>
      </c>
      <c r="Z38" s="2740">
        <f t="shared" si="12"/>
        <v>43082</v>
      </c>
      <c r="AA38" s="2739">
        <f t="shared" si="12"/>
        <v>43085</v>
      </c>
      <c r="AB38" s="2740">
        <f t="shared" si="12"/>
        <v>43086</v>
      </c>
      <c r="AC38" s="2739">
        <f t="shared" si="12"/>
        <v>43090</v>
      </c>
      <c r="AD38" s="2743">
        <f t="shared" si="12"/>
        <v>43091</v>
      </c>
      <c r="AE38" s="2741">
        <f t="shared" si="12"/>
        <v>43092</v>
      </c>
      <c r="AF38" s="2739">
        <f t="shared" si="12"/>
        <v>43093</v>
      </c>
      <c r="AG38" s="2743">
        <f t="shared" si="12"/>
        <v>43100</v>
      </c>
      <c r="AH38" s="2744">
        <f t="shared" si="12"/>
        <v>43101</v>
      </c>
      <c r="AI38" s="1606"/>
    </row>
    <row r="39" spans="1:38" ht="28.5" hidden="1" customHeight="1" thickBot="1">
      <c r="A39" s="475">
        <v>48</v>
      </c>
      <c r="B39" s="2701" t="str">
        <f t="shared" si="7"/>
        <v>E.R. DENMARK</v>
      </c>
      <c r="C39" s="2702" t="str">
        <f t="shared" si="7"/>
        <v>HLC</v>
      </c>
      <c r="D39" s="2703" t="str">
        <f t="shared" si="7"/>
        <v>N6D</v>
      </c>
      <c r="E39" s="485">
        <f t="shared" si="8"/>
        <v>4</v>
      </c>
      <c r="F39" s="486" t="s">
        <v>47</v>
      </c>
      <c r="G39" s="487">
        <f t="shared" si="9"/>
        <v>4</v>
      </c>
      <c r="H39" s="486" t="s">
        <v>48</v>
      </c>
      <c r="I39" s="488">
        <f t="shared" si="10"/>
        <v>41</v>
      </c>
      <c r="J39" s="489" t="s">
        <v>47</v>
      </c>
      <c r="K39" s="487">
        <f t="shared" si="11"/>
        <v>41</v>
      </c>
      <c r="L39" s="490" t="s">
        <v>48</v>
      </c>
      <c r="M39" s="2745">
        <f t="shared" si="13"/>
        <v>43065</v>
      </c>
      <c r="N39" s="2746">
        <f t="shared" si="13"/>
        <v>43066</v>
      </c>
      <c r="O39" s="2746">
        <f t="shared" si="13"/>
        <v>43067</v>
      </c>
      <c r="P39" s="2747">
        <f t="shared" si="13"/>
        <v>43069</v>
      </c>
      <c r="Q39" s="2746">
        <f t="shared" si="13"/>
        <v>43071</v>
      </c>
      <c r="R39" s="2747">
        <f t="shared" si="13"/>
        <v>43072</v>
      </c>
      <c r="S39" s="2746">
        <f t="shared" si="13"/>
        <v>43077</v>
      </c>
      <c r="T39" s="2747">
        <f t="shared" si="13"/>
        <v>43077</v>
      </c>
      <c r="U39" s="2748">
        <f t="shared" si="13"/>
        <v>43078</v>
      </c>
      <c r="V39" s="2749">
        <f t="shared" si="13"/>
        <v>43079</v>
      </c>
      <c r="W39" s="2747">
        <f t="shared" si="13"/>
        <v>43085</v>
      </c>
      <c r="X39" s="2746">
        <f t="shared" si="13"/>
        <v>43087</v>
      </c>
      <c r="Y39" s="2746">
        <f t="shared" si="13"/>
        <v>43089</v>
      </c>
      <c r="Z39" s="2747">
        <f t="shared" si="12"/>
        <v>43089</v>
      </c>
      <c r="AA39" s="2746">
        <f t="shared" si="12"/>
        <v>43092</v>
      </c>
      <c r="AB39" s="2747">
        <f t="shared" si="12"/>
        <v>43093</v>
      </c>
      <c r="AC39" s="2746">
        <f t="shared" si="12"/>
        <v>43097</v>
      </c>
      <c r="AD39" s="2750">
        <f t="shared" si="12"/>
        <v>43098</v>
      </c>
      <c r="AE39" s="2748">
        <f t="shared" si="12"/>
        <v>43099</v>
      </c>
      <c r="AF39" s="2746">
        <f t="shared" si="12"/>
        <v>43100</v>
      </c>
      <c r="AG39" s="2750">
        <f t="shared" si="12"/>
        <v>43107</v>
      </c>
      <c r="AH39" s="2751">
        <f t="shared" si="12"/>
        <v>43108</v>
      </c>
    </row>
    <row r="40" spans="1:38" ht="28.5" hidden="1" customHeight="1" thickBot="1">
      <c r="A40" s="460">
        <v>49</v>
      </c>
      <c r="B40" s="1331" t="str">
        <f t="shared" si="7"/>
        <v>PL GERMANY</v>
      </c>
      <c r="C40" s="462" t="str">
        <f t="shared" si="7"/>
        <v>SMH</v>
      </c>
      <c r="D40" s="476" t="str">
        <f t="shared" si="7"/>
        <v>A2K</v>
      </c>
      <c r="E40" s="477">
        <f t="shared" si="8"/>
        <v>6</v>
      </c>
      <c r="F40" s="478" t="s">
        <v>47</v>
      </c>
      <c r="G40" s="607">
        <f t="shared" si="9"/>
        <v>6</v>
      </c>
      <c r="H40" s="478" t="s">
        <v>48</v>
      </c>
      <c r="I40" s="785">
        <f t="shared" si="10"/>
        <v>60</v>
      </c>
      <c r="J40" s="480" t="s">
        <v>47</v>
      </c>
      <c r="K40" s="607">
        <f t="shared" si="11"/>
        <v>60</v>
      </c>
      <c r="L40" s="466" t="s">
        <v>48</v>
      </c>
      <c r="M40" s="1608">
        <f t="shared" si="13"/>
        <v>43072</v>
      </c>
      <c r="N40" s="1609">
        <f t="shared" si="13"/>
        <v>43073</v>
      </c>
      <c r="O40" s="1609">
        <f t="shared" si="13"/>
        <v>43074</v>
      </c>
      <c r="P40" s="1610">
        <f t="shared" si="13"/>
        <v>43076</v>
      </c>
      <c r="Q40" s="1609">
        <f t="shared" si="13"/>
        <v>43078</v>
      </c>
      <c r="R40" s="1610">
        <f t="shared" si="13"/>
        <v>43079</v>
      </c>
      <c r="S40" s="1609">
        <f t="shared" si="13"/>
        <v>43084</v>
      </c>
      <c r="T40" s="1610">
        <f t="shared" si="13"/>
        <v>43084</v>
      </c>
      <c r="U40" s="1611">
        <f t="shared" si="13"/>
        <v>43085</v>
      </c>
      <c r="V40" s="1612">
        <f t="shared" si="13"/>
        <v>43086</v>
      </c>
      <c r="W40" s="1610">
        <f t="shared" si="13"/>
        <v>43092</v>
      </c>
      <c r="X40" s="1609">
        <f t="shared" si="13"/>
        <v>43094</v>
      </c>
      <c r="Y40" s="1609">
        <f t="shared" si="13"/>
        <v>43096</v>
      </c>
      <c r="Z40" s="1610">
        <f t="shared" si="12"/>
        <v>43096</v>
      </c>
      <c r="AA40" s="1609">
        <f t="shared" si="12"/>
        <v>43099</v>
      </c>
      <c r="AB40" s="1610">
        <f t="shared" si="12"/>
        <v>43100</v>
      </c>
      <c r="AC40" s="1609">
        <f t="shared" si="12"/>
        <v>43104</v>
      </c>
      <c r="AD40" s="1613">
        <f t="shared" si="12"/>
        <v>43105</v>
      </c>
      <c r="AE40" s="1611">
        <f t="shared" si="12"/>
        <v>43106</v>
      </c>
      <c r="AF40" s="1609">
        <f t="shared" si="12"/>
        <v>43107</v>
      </c>
      <c r="AG40" s="1613">
        <f t="shared" si="12"/>
        <v>43114</v>
      </c>
      <c r="AH40" s="1614">
        <f t="shared" si="12"/>
        <v>43115</v>
      </c>
    </row>
    <row r="41" spans="1:38" ht="28.5" hidden="1" customHeight="1">
      <c r="A41" s="5026" t="s">
        <v>463</v>
      </c>
      <c r="B41" s="5359" t="s">
        <v>0</v>
      </c>
      <c r="C41" s="26"/>
      <c r="D41" s="5034" t="s">
        <v>17</v>
      </c>
      <c r="E41" s="5037" t="s">
        <v>18</v>
      </c>
      <c r="F41" s="5037"/>
      <c r="G41" s="5037"/>
      <c r="H41" s="5037"/>
      <c r="I41" s="5037"/>
      <c r="J41" s="5037"/>
      <c r="K41" s="5037"/>
      <c r="L41" s="5038"/>
      <c r="M41" s="5363" t="s">
        <v>1024</v>
      </c>
      <c r="N41" s="5006"/>
      <c r="O41" s="5013" t="s">
        <v>20</v>
      </c>
      <c r="P41" s="5005"/>
      <c r="Q41" s="5006" t="s">
        <v>916</v>
      </c>
      <c r="R41" s="5006"/>
      <c r="S41" s="5006" t="s">
        <v>92</v>
      </c>
      <c r="T41" s="5006"/>
      <c r="U41" s="5006" t="s">
        <v>93</v>
      </c>
      <c r="V41" s="5007"/>
      <c r="W41" s="5005" t="s">
        <v>1025</v>
      </c>
      <c r="X41" s="5006"/>
      <c r="Y41" s="5004" t="s">
        <v>274</v>
      </c>
      <c r="Z41" s="5005"/>
      <c r="AA41" s="5006" t="s">
        <v>279</v>
      </c>
      <c r="AB41" s="5004"/>
      <c r="AC41" s="5006" t="s">
        <v>93</v>
      </c>
      <c r="AD41" s="5004"/>
      <c r="AE41" s="5006" t="s">
        <v>92</v>
      </c>
      <c r="AF41" s="5004"/>
      <c r="AG41" s="5006" t="s">
        <v>124</v>
      </c>
      <c r="AH41" s="5007"/>
    </row>
    <row r="42" spans="1:38" ht="28.5" hidden="1" customHeight="1">
      <c r="A42" s="5027"/>
      <c r="B42" s="5360"/>
      <c r="C42" s="2555"/>
      <c r="D42" s="5035"/>
      <c r="E42" s="5039"/>
      <c r="F42" s="5039"/>
      <c r="G42" s="5039"/>
      <c r="H42" s="5039"/>
      <c r="I42" s="5039"/>
      <c r="J42" s="5039"/>
      <c r="K42" s="5039"/>
      <c r="L42" s="5040"/>
      <c r="M42" s="5337" t="s">
        <v>1026</v>
      </c>
      <c r="N42" s="5166"/>
      <c r="O42" s="5002" t="s">
        <v>1271</v>
      </c>
      <c r="P42" s="5000"/>
      <c r="Q42" s="5356" t="s">
        <v>1735</v>
      </c>
      <c r="R42" s="5356"/>
      <c r="S42" s="4998" t="s">
        <v>83</v>
      </c>
      <c r="T42" s="4998"/>
      <c r="U42" s="4998" t="s">
        <v>103</v>
      </c>
      <c r="V42" s="4999"/>
      <c r="W42" s="5355" t="s">
        <v>1027</v>
      </c>
      <c r="X42" s="5356"/>
      <c r="Y42" s="5001" t="s">
        <v>101</v>
      </c>
      <c r="Z42" s="5000"/>
      <c r="AA42" s="4998" t="s">
        <v>667</v>
      </c>
      <c r="AB42" s="5001"/>
      <c r="AC42" s="4998" t="s">
        <v>103</v>
      </c>
      <c r="AD42" s="5001"/>
      <c r="AE42" s="4998" t="s">
        <v>83</v>
      </c>
      <c r="AF42" s="5001"/>
      <c r="AG42" s="5001" t="s">
        <v>1028</v>
      </c>
      <c r="AH42" s="5003"/>
    </row>
    <row r="43" spans="1:38" ht="28.5" hidden="1" customHeight="1">
      <c r="A43" s="5357"/>
      <c r="B43" s="5361"/>
      <c r="C43" s="2555" t="s">
        <v>94</v>
      </c>
      <c r="D43" s="5035" t="s">
        <v>35</v>
      </c>
      <c r="E43" s="5014" t="s">
        <v>651</v>
      </c>
      <c r="F43" s="5014"/>
      <c r="G43" s="5014"/>
      <c r="H43" s="5015"/>
      <c r="I43" s="5020" t="s">
        <v>19</v>
      </c>
      <c r="J43" s="5014"/>
      <c r="K43" s="5014"/>
      <c r="L43" s="5021"/>
      <c r="M43" s="1956" t="s">
        <v>470</v>
      </c>
      <c r="N43" s="1957" t="s">
        <v>1</v>
      </c>
      <c r="O43" s="1957" t="s">
        <v>470</v>
      </c>
      <c r="P43" s="1958" t="s">
        <v>1</v>
      </c>
      <c r="Q43" s="1958" t="s">
        <v>470</v>
      </c>
      <c r="R43" s="1958" t="s">
        <v>1</v>
      </c>
      <c r="S43" s="1958" t="s">
        <v>470</v>
      </c>
      <c r="T43" s="1958" t="s">
        <v>1</v>
      </c>
      <c r="U43" s="1958" t="s">
        <v>470</v>
      </c>
      <c r="V43" s="1959" t="s">
        <v>1</v>
      </c>
      <c r="W43" s="1957" t="s">
        <v>470</v>
      </c>
      <c r="X43" s="1958" t="s">
        <v>1</v>
      </c>
      <c r="Y43" s="1958" t="s">
        <v>3</v>
      </c>
      <c r="Z43" s="1958" t="s">
        <v>1</v>
      </c>
      <c r="AA43" s="1958" t="s">
        <v>470</v>
      </c>
      <c r="AB43" s="1958" t="s">
        <v>1</v>
      </c>
      <c r="AC43" s="1958" t="s">
        <v>470</v>
      </c>
      <c r="AD43" s="1958" t="s">
        <v>1</v>
      </c>
      <c r="AE43" s="1958" t="s">
        <v>470</v>
      </c>
      <c r="AF43" s="1958" t="s">
        <v>1</v>
      </c>
      <c r="AG43" s="1957" t="s">
        <v>470</v>
      </c>
      <c r="AH43" s="1959" t="s">
        <v>1</v>
      </c>
    </row>
    <row r="44" spans="1:38" ht="28.5" hidden="1" customHeight="1" thickBot="1">
      <c r="A44" s="5357"/>
      <c r="B44" s="5361"/>
      <c r="C44" s="2555"/>
      <c r="D44" s="5035"/>
      <c r="E44" s="5016"/>
      <c r="F44" s="5016"/>
      <c r="G44" s="5016"/>
      <c r="H44" s="5017"/>
      <c r="I44" s="5022"/>
      <c r="J44" s="5016"/>
      <c r="K44" s="5016"/>
      <c r="L44" s="5023"/>
      <c r="M44" s="2628" t="s">
        <v>134</v>
      </c>
      <c r="N44" s="2629" t="s">
        <v>34</v>
      </c>
      <c r="O44" s="2629" t="s">
        <v>78</v>
      </c>
      <c r="P44" s="2630" t="s">
        <v>80</v>
      </c>
      <c r="Q44" s="2630" t="s">
        <v>163</v>
      </c>
      <c r="R44" s="2630" t="s">
        <v>86</v>
      </c>
      <c r="S44" s="2630" t="s">
        <v>217</v>
      </c>
      <c r="T44" s="2630" t="s">
        <v>84</v>
      </c>
      <c r="U44" s="2630" t="s">
        <v>16</v>
      </c>
      <c r="V44" s="2631" t="s">
        <v>134</v>
      </c>
      <c r="W44" s="2632" t="s">
        <v>78</v>
      </c>
      <c r="X44" s="2630" t="s">
        <v>78</v>
      </c>
      <c r="Y44" s="2630" t="s">
        <v>81</v>
      </c>
      <c r="Z44" s="2630" t="s">
        <v>221</v>
      </c>
      <c r="AA44" s="2630" t="s">
        <v>62</v>
      </c>
      <c r="AB44" s="2630" t="s">
        <v>16</v>
      </c>
      <c r="AC44" s="2630" t="s">
        <v>79</v>
      </c>
      <c r="AD44" s="2630" t="s">
        <v>164</v>
      </c>
      <c r="AE44" s="2630" t="s">
        <v>163</v>
      </c>
      <c r="AF44" s="2630" t="s">
        <v>79</v>
      </c>
      <c r="AG44" s="2630" t="s">
        <v>134</v>
      </c>
      <c r="AH44" s="2631" t="s">
        <v>34</v>
      </c>
    </row>
    <row r="45" spans="1:38" ht="21" hidden="1" customHeight="1">
      <c r="A45" s="5357"/>
      <c r="B45" s="5015"/>
      <c r="C45" s="1265"/>
      <c r="D45" s="5035"/>
      <c r="E45" s="5016"/>
      <c r="F45" s="5016"/>
      <c r="G45" s="5016"/>
      <c r="H45" s="5017"/>
      <c r="I45" s="5022"/>
      <c r="J45" s="5016"/>
      <c r="K45" s="5016"/>
      <c r="L45" s="5023"/>
      <c r="M45" s="2556" t="s">
        <v>9</v>
      </c>
      <c r="N45" s="323" t="s">
        <v>10</v>
      </c>
      <c r="O45" s="324" t="s">
        <v>14</v>
      </c>
      <c r="P45" s="325" t="s">
        <v>12</v>
      </c>
      <c r="Q45" s="325" t="s">
        <v>8</v>
      </c>
      <c r="R45" s="325" t="s">
        <v>9</v>
      </c>
      <c r="S45" s="325" t="s">
        <v>7</v>
      </c>
      <c r="T45" s="325" t="s">
        <v>7</v>
      </c>
      <c r="U45" s="325" t="s">
        <v>8</v>
      </c>
      <c r="V45" s="459" t="s">
        <v>9</v>
      </c>
      <c r="W45" s="324" t="s">
        <v>8</v>
      </c>
      <c r="X45" s="325" t="s">
        <v>10</v>
      </c>
      <c r="Y45" s="325" t="s">
        <v>11</v>
      </c>
      <c r="Z45" s="325" t="s">
        <v>11</v>
      </c>
      <c r="AA45" s="325" t="s">
        <v>8</v>
      </c>
      <c r="AB45" s="325" t="s">
        <v>9</v>
      </c>
      <c r="AC45" s="325" t="s">
        <v>12</v>
      </c>
      <c r="AD45" s="325" t="s">
        <v>7</v>
      </c>
      <c r="AE45" s="325" t="s">
        <v>8</v>
      </c>
      <c r="AF45" s="325" t="s">
        <v>9</v>
      </c>
      <c r="AG45" s="325" t="s">
        <v>9</v>
      </c>
      <c r="AH45" s="326" t="s">
        <v>10</v>
      </c>
    </row>
    <row r="46" spans="1:38" ht="28.5" hidden="1" customHeight="1">
      <c r="A46" s="2648">
        <v>50</v>
      </c>
      <c r="B46" s="2711" t="str">
        <f t="shared" ref="B46:D48" si="14">B35</f>
        <v>COSCO HAMBURG</v>
      </c>
      <c r="C46" s="2635" t="str">
        <f t="shared" si="14"/>
        <v>PIL</v>
      </c>
      <c r="D46" s="2682" t="str">
        <f t="shared" si="14"/>
        <v>CBL</v>
      </c>
      <c r="E46" s="1961">
        <f>E35+1</f>
        <v>122</v>
      </c>
      <c r="F46" s="1960" t="s">
        <v>47</v>
      </c>
      <c r="G46" s="2668">
        <f>G35+1</f>
        <v>122</v>
      </c>
      <c r="H46" s="1960" t="s">
        <v>48</v>
      </c>
      <c r="I46" s="2752" t="s">
        <v>1041</v>
      </c>
      <c r="J46" s="2638" t="s">
        <v>47</v>
      </c>
      <c r="K46" s="2752" t="s">
        <v>1041</v>
      </c>
      <c r="L46" s="2640" t="s">
        <v>48</v>
      </c>
      <c r="M46" s="2753">
        <f t="shared" ref="M46:AH46" si="15">M40+7</f>
        <v>43079</v>
      </c>
      <c r="N46" s="2731">
        <f t="shared" si="15"/>
        <v>43080</v>
      </c>
      <c r="O46" s="2731">
        <f t="shared" si="15"/>
        <v>43081</v>
      </c>
      <c r="P46" s="2731">
        <f t="shared" si="15"/>
        <v>43083</v>
      </c>
      <c r="Q46" s="2731">
        <f t="shared" si="15"/>
        <v>43085</v>
      </c>
      <c r="R46" s="2731">
        <f t="shared" si="15"/>
        <v>43086</v>
      </c>
      <c r="S46" s="2731">
        <f t="shared" si="15"/>
        <v>43091</v>
      </c>
      <c r="T46" s="2731">
        <f t="shared" si="15"/>
        <v>43091</v>
      </c>
      <c r="U46" s="2731">
        <f t="shared" si="15"/>
        <v>43092</v>
      </c>
      <c r="V46" s="2734">
        <f t="shared" si="15"/>
        <v>43093</v>
      </c>
      <c r="W46" s="2735">
        <f t="shared" si="15"/>
        <v>43099</v>
      </c>
      <c r="X46" s="2731">
        <f t="shared" si="15"/>
        <v>43101</v>
      </c>
      <c r="Y46" s="2731">
        <f t="shared" si="15"/>
        <v>43103</v>
      </c>
      <c r="Z46" s="2731">
        <f t="shared" si="15"/>
        <v>43103</v>
      </c>
      <c r="AA46" s="2731">
        <f t="shared" si="15"/>
        <v>43106</v>
      </c>
      <c r="AB46" s="2731">
        <f t="shared" si="15"/>
        <v>43107</v>
      </c>
      <c r="AC46" s="2731">
        <f t="shared" si="15"/>
        <v>43111</v>
      </c>
      <c r="AD46" s="2731">
        <f t="shared" si="15"/>
        <v>43112</v>
      </c>
      <c r="AE46" s="2731">
        <f t="shared" si="15"/>
        <v>43113</v>
      </c>
      <c r="AF46" s="2731">
        <f t="shared" si="15"/>
        <v>43114</v>
      </c>
      <c r="AG46" s="2731">
        <f t="shared" si="15"/>
        <v>43121</v>
      </c>
      <c r="AH46" s="2734">
        <f t="shared" si="15"/>
        <v>43122</v>
      </c>
      <c r="AI46" s="2113" t="s">
        <v>1736</v>
      </c>
      <c r="AJ46" s="2109"/>
      <c r="AK46" s="2109"/>
      <c r="AL46" s="2110"/>
    </row>
    <row r="47" spans="1:38" ht="28.5" hidden="1" customHeight="1">
      <c r="A47" s="2648">
        <v>51</v>
      </c>
      <c r="B47" s="2711" t="str">
        <f t="shared" si="14"/>
        <v xml:space="preserve">EVER UNISON </v>
      </c>
      <c r="C47" s="2635" t="str">
        <f t="shared" si="14"/>
        <v>EMC</v>
      </c>
      <c r="D47" s="2682" t="str">
        <f t="shared" si="14"/>
        <v>SEE</v>
      </c>
      <c r="E47" s="1961">
        <f>E36+1</f>
        <v>165</v>
      </c>
      <c r="F47" s="1960" t="s">
        <v>47</v>
      </c>
      <c r="G47" s="2668">
        <f>G36+1</f>
        <v>165</v>
      </c>
      <c r="H47" s="1960" t="s">
        <v>48</v>
      </c>
      <c r="I47" s="2668">
        <f>I36+1</f>
        <v>165</v>
      </c>
      <c r="J47" s="2638" t="s">
        <v>47</v>
      </c>
      <c r="K47" s="2668">
        <f>K36+1</f>
        <v>165</v>
      </c>
      <c r="L47" s="2640" t="s">
        <v>48</v>
      </c>
      <c r="M47" s="2753">
        <f t="shared" ref="M47:O62" si="16">M46+7</f>
        <v>43086</v>
      </c>
      <c r="N47" s="2731">
        <f t="shared" si="16"/>
        <v>43087</v>
      </c>
      <c r="O47" s="2731">
        <f t="shared" si="16"/>
        <v>43088</v>
      </c>
      <c r="P47" s="2731">
        <f t="shared" si="13"/>
        <v>43090</v>
      </c>
      <c r="Q47" s="2731">
        <f t="shared" si="13"/>
        <v>43092</v>
      </c>
      <c r="R47" s="2731">
        <f t="shared" si="13"/>
        <v>43093</v>
      </c>
      <c r="S47" s="2731">
        <f t="shared" si="13"/>
        <v>43098</v>
      </c>
      <c r="T47" s="2731">
        <f t="shared" si="13"/>
        <v>43098</v>
      </c>
      <c r="U47" s="2731">
        <f t="shared" si="13"/>
        <v>43099</v>
      </c>
      <c r="V47" s="2734">
        <f t="shared" si="13"/>
        <v>43100</v>
      </c>
      <c r="W47" s="2735">
        <f t="shared" si="13"/>
        <v>43106</v>
      </c>
      <c r="X47" s="2731">
        <f t="shared" si="13"/>
        <v>43108</v>
      </c>
      <c r="Y47" s="2731">
        <f t="shared" si="13"/>
        <v>43110</v>
      </c>
      <c r="Z47" s="2731">
        <f t="shared" si="12"/>
        <v>43110</v>
      </c>
      <c r="AA47" s="2731">
        <f t="shared" si="12"/>
        <v>43113</v>
      </c>
      <c r="AB47" s="2731">
        <f t="shared" si="12"/>
        <v>43114</v>
      </c>
      <c r="AC47" s="2731">
        <f t="shared" si="12"/>
        <v>43118</v>
      </c>
      <c r="AD47" s="2731">
        <f t="shared" si="12"/>
        <v>43119</v>
      </c>
      <c r="AE47" s="2731">
        <f>AE46+7</f>
        <v>43120</v>
      </c>
      <c r="AF47" s="2731">
        <f t="shared" si="12"/>
        <v>43121</v>
      </c>
      <c r="AG47" s="2731">
        <f t="shared" si="12"/>
        <v>43128</v>
      </c>
      <c r="AH47" s="2734">
        <f t="shared" si="12"/>
        <v>43129</v>
      </c>
    </row>
    <row r="48" spans="1:38" ht="28.5" hidden="1" customHeight="1">
      <c r="A48" s="2648">
        <v>52</v>
      </c>
      <c r="B48" s="2711" t="str">
        <f t="shared" si="14"/>
        <v>YM SUCCESS</v>
      </c>
      <c r="C48" s="2635" t="str">
        <f t="shared" si="14"/>
        <v>YML</v>
      </c>
      <c r="D48" s="2682" t="str">
        <f t="shared" si="14"/>
        <v>SFP</v>
      </c>
      <c r="E48" s="1961">
        <f>E37+1</f>
        <v>132</v>
      </c>
      <c r="F48" s="1960" t="s">
        <v>47</v>
      </c>
      <c r="G48" s="2668">
        <f>G37+1</f>
        <v>132</v>
      </c>
      <c r="H48" s="1960" t="s">
        <v>48</v>
      </c>
      <c r="I48" s="2668">
        <f>I37+1</f>
        <v>132</v>
      </c>
      <c r="J48" s="2638" t="s">
        <v>47</v>
      </c>
      <c r="K48" s="2668">
        <f>K37+1</f>
        <v>132</v>
      </c>
      <c r="L48" s="2640" t="s">
        <v>48</v>
      </c>
      <c r="M48" s="2753">
        <f t="shared" si="16"/>
        <v>43093</v>
      </c>
      <c r="N48" s="2731">
        <f t="shared" si="16"/>
        <v>43094</v>
      </c>
      <c r="O48" s="2731">
        <f t="shared" si="16"/>
        <v>43095</v>
      </c>
      <c r="P48" s="2731">
        <f t="shared" si="13"/>
        <v>43097</v>
      </c>
      <c r="Q48" s="2731">
        <f t="shared" si="13"/>
        <v>43099</v>
      </c>
      <c r="R48" s="2731">
        <f t="shared" si="13"/>
        <v>43100</v>
      </c>
      <c r="S48" s="2731">
        <f t="shared" si="13"/>
        <v>43105</v>
      </c>
      <c r="T48" s="2731">
        <f t="shared" si="13"/>
        <v>43105</v>
      </c>
      <c r="U48" s="2731">
        <f t="shared" si="13"/>
        <v>43106</v>
      </c>
      <c r="V48" s="2734">
        <f t="shared" si="13"/>
        <v>43107</v>
      </c>
      <c r="W48" s="2735">
        <f t="shared" si="13"/>
        <v>43113</v>
      </c>
      <c r="X48" s="2731">
        <f t="shared" si="13"/>
        <v>43115</v>
      </c>
      <c r="Y48" s="2731">
        <f t="shared" si="13"/>
        <v>43117</v>
      </c>
      <c r="Z48" s="2731">
        <f t="shared" si="12"/>
        <v>43117</v>
      </c>
      <c r="AA48" s="2731">
        <f t="shared" si="12"/>
        <v>43120</v>
      </c>
      <c r="AB48" s="2731">
        <f t="shared" si="12"/>
        <v>43121</v>
      </c>
      <c r="AC48" s="2731">
        <f t="shared" si="12"/>
        <v>43125</v>
      </c>
      <c r="AD48" s="2731">
        <f t="shared" si="12"/>
        <v>43126</v>
      </c>
      <c r="AE48" s="2731">
        <f>AE47+7</f>
        <v>43127</v>
      </c>
      <c r="AF48" s="2731">
        <f t="shared" si="12"/>
        <v>43128</v>
      </c>
      <c r="AG48" s="2731">
        <f t="shared" si="12"/>
        <v>43135</v>
      </c>
      <c r="AH48" s="2734">
        <f t="shared" si="12"/>
        <v>43136</v>
      </c>
    </row>
    <row r="49" spans="1:40" s="614" customFormat="1" ht="28.5" hidden="1" customHeight="1">
      <c r="A49" s="2684">
        <v>1</v>
      </c>
      <c r="B49" s="2754" t="str">
        <f>B26</f>
        <v>CONTI CANBERRA</v>
      </c>
      <c r="C49" s="2686" t="str">
        <f>C38</f>
        <v>TSL</v>
      </c>
      <c r="D49" s="2687" t="str">
        <f>D38</f>
        <v>SS7</v>
      </c>
      <c r="E49" s="2688">
        <f>+E38+1</f>
        <v>208</v>
      </c>
      <c r="F49" s="2689" t="s">
        <v>47</v>
      </c>
      <c r="G49" s="2690">
        <f t="shared" ref="G49:G72" si="17">E49</f>
        <v>208</v>
      </c>
      <c r="H49" s="1960" t="s">
        <v>48</v>
      </c>
      <c r="I49" s="2755" t="s">
        <v>1919</v>
      </c>
      <c r="J49" s="2638" t="s">
        <v>47</v>
      </c>
      <c r="K49" s="2668" t="str">
        <f t="shared" ref="K49:K72" si="18">I49</f>
        <v>18001</v>
      </c>
      <c r="L49" s="2640" t="s">
        <v>48</v>
      </c>
      <c r="M49" s="2756">
        <f t="shared" si="16"/>
        <v>43100</v>
      </c>
      <c r="N49" s="2739">
        <f t="shared" si="16"/>
        <v>43101</v>
      </c>
      <c r="O49" s="2739">
        <f t="shared" si="16"/>
        <v>43102</v>
      </c>
      <c r="P49" s="2739">
        <f t="shared" si="13"/>
        <v>43104</v>
      </c>
      <c r="Q49" s="2757">
        <f t="shared" si="13"/>
        <v>43106</v>
      </c>
      <c r="R49" s="2757">
        <f t="shared" si="13"/>
        <v>43107</v>
      </c>
      <c r="S49" s="2757">
        <f t="shared" si="13"/>
        <v>43112</v>
      </c>
      <c r="T49" s="2757">
        <f t="shared" si="13"/>
        <v>43112</v>
      </c>
      <c r="U49" s="2757">
        <f t="shared" si="13"/>
        <v>43113</v>
      </c>
      <c r="V49" s="2758">
        <f t="shared" si="13"/>
        <v>43114</v>
      </c>
      <c r="W49" s="2759">
        <f t="shared" si="13"/>
        <v>43120</v>
      </c>
      <c r="X49" s="2757">
        <f t="shared" si="13"/>
        <v>43122</v>
      </c>
      <c r="Y49" s="2757">
        <f t="shared" si="13"/>
        <v>43124</v>
      </c>
      <c r="Z49" s="2757">
        <f t="shared" si="12"/>
        <v>43124</v>
      </c>
      <c r="AA49" s="2757">
        <f t="shared" si="12"/>
        <v>43127</v>
      </c>
      <c r="AB49" s="2757">
        <f t="shared" si="12"/>
        <v>43128</v>
      </c>
      <c r="AC49" s="2757">
        <f t="shared" si="12"/>
        <v>43132</v>
      </c>
      <c r="AD49" s="2757">
        <f t="shared" si="12"/>
        <v>43133</v>
      </c>
      <c r="AE49" s="2757">
        <f>AE48+7</f>
        <v>43134</v>
      </c>
      <c r="AF49" s="2757">
        <f t="shared" si="12"/>
        <v>43135</v>
      </c>
      <c r="AG49" s="2757">
        <f t="shared" si="12"/>
        <v>43142</v>
      </c>
      <c r="AH49" s="2758">
        <f t="shared" si="12"/>
        <v>43143</v>
      </c>
      <c r="AI49" s="1606"/>
    </row>
    <row r="50" spans="1:40" s="50" customFormat="1" ht="28.5" hidden="1" customHeight="1" thickBot="1">
      <c r="A50" s="2760">
        <v>2</v>
      </c>
      <c r="B50" s="2761" t="s">
        <v>2233</v>
      </c>
      <c r="C50" s="2762" t="s">
        <v>298</v>
      </c>
      <c r="D50" s="2763" t="s">
        <v>1280</v>
      </c>
      <c r="E50" s="2764" t="s">
        <v>687</v>
      </c>
      <c r="F50" s="2765" t="s">
        <v>47</v>
      </c>
      <c r="G50" s="2766" t="str">
        <f>E50</f>
        <v>005</v>
      </c>
      <c r="H50" s="2765" t="s">
        <v>48</v>
      </c>
      <c r="I50" s="2767" t="s">
        <v>580</v>
      </c>
      <c r="J50" s="2768" t="s">
        <v>47</v>
      </c>
      <c r="K50" s="2766" t="str">
        <f>I50</f>
        <v>042</v>
      </c>
      <c r="L50" s="2769" t="s">
        <v>48</v>
      </c>
      <c r="M50" s="2770">
        <v>42742</v>
      </c>
      <c r="N50" s="2771">
        <v>42743</v>
      </c>
      <c r="O50" s="2771">
        <v>42744</v>
      </c>
      <c r="P50" s="2772">
        <v>42746</v>
      </c>
      <c r="Q50" s="5376" t="s">
        <v>1281</v>
      </c>
      <c r="R50" s="5377"/>
      <c r="S50" s="5377"/>
      <c r="T50" s="5377"/>
      <c r="U50" s="5377"/>
      <c r="V50" s="5377"/>
      <c r="W50" s="5377"/>
      <c r="X50" s="5377"/>
      <c r="Y50" s="5377"/>
      <c r="Z50" s="5377"/>
      <c r="AA50" s="5377"/>
      <c r="AB50" s="5377"/>
      <c r="AC50" s="5377"/>
      <c r="AD50" s="5377"/>
      <c r="AE50" s="5377"/>
      <c r="AF50" s="5377"/>
      <c r="AG50" s="5377"/>
      <c r="AH50" s="5378"/>
      <c r="AI50" s="2114" t="s">
        <v>2234</v>
      </c>
      <c r="AJ50" s="2115"/>
    </row>
    <row r="51" spans="1:40" s="50" customFormat="1" ht="28.5" customHeight="1">
      <c r="A51" s="5026" t="s">
        <v>463</v>
      </c>
      <c r="B51" s="5359" t="s">
        <v>0</v>
      </c>
      <c r="C51" s="26"/>
      <c r="D51" s="5034" t="s">
        <v>17</v>
      </c>
      <c r="E51" s="5037" t="s">
        <v>18</v>
      </c>
      <c r="F51" s="5037"/>
      <c r="G51" s="5037"/>
      <c r="H51" s="5037"/>
      <c r="I51" s="5037"/>
      <c r="J51" s="5037"/>
      <c r="K51" s="5037"/>
      <c r="L51" s="5038"/>
      <c r="M51" s="5363" t="s">
        <v>1024</v>
      </c>
      <c r="N51" s="5006"/>
      <c r="O51" s="5013" t="s">
        <v>20</v>
      </c>
      <c r="P51" s="5005"/>
      <c r="Q51" s="5006" t="s">
        <v>916</v>
      </c>
      <c r="R51" s="5006"/>
      <c r="S51" s="5006" t="s">
        <v>92</v>
      </c>
      <c r="T51" s="5006"/>
      <c r="U51" s="5006" t="s">
        <v>93</v>
      </c>
      <c r="V51" s="5007"/>
      <c r="W51" s="5005" t="s">
        <v>1025</v>
      </c>
      <c r="X51" s="5006"/>
      <c r="Y51" s="5004" t="s">
        <v>274</v>
      </c>
      <c r="Z51" s="5005"/>
      <c r="AA51" s="5006" t="s">
        <v>279</v>
      </c>
      <c r="AB51" s="5004"/>
      <c r="AC51" s="5006" t="s">
        <v>93</v>
      </c>
      <c r="AD51" s="5004"/>
      <c r="AE51" s="5006" t="s">
        <v>92</v>
      </c>
      <c r="AF51" s="5004"/>
      <c r="AG51" s="5006" t="s">
        <v>124</v>
      </c>
      <c r="AH51" s="5007"/>
      <c r="AI51" s="2116"/>
      <c r="AJ51" s="2117"/>
    </row>
    <row r="52" spans="1:40" s="50" customFormat="1" ht="28.5" customHeight="1">
      <c r="A52" s="5027"/>
      <c r="B52" s="5360"/>
      <c r="C52" s="2555"/>
      <c r="D52" s="5035"/>
      <c r="E52" s="5039"/>
      <c r="F52" s="5039"/>
      <c r="G52" s="5039"/>
      <c r="H52" s="5039"/>
      <c r="I52" s="5039"/>
      <c r="J52" s="5039"/>
      <c r="K52" s="5039"/>
      <c r="L52" s="5040"/>
      <c r="M52" s="5337" t="s">
        <v>1026</v>
      </c>
      <c r="N52" s="5166"/>
      <c r="O52" s="5002" t="s">
        <v>1271</v>
      </c>
      <c r="P52" s="5000"/>
      <c r="Q52" s="5356" t="s">
        <v>2497</v>
      </c>
      <c r="R52" s="5356"/>
      <c r="S52" s="4998" t="s">
        <v>83</v>
      </c>
      <c r="T52" s="4998"/>
      <c r="U52" s="4998" t="s">
        <v>103</v>
      </c>
      <c r="V52" s="4999"/>
      <c r="W52" s="5355" t="s">
        <v>1027</v>
      </c>
      <c r="X52" s="5356"/>
      <c r="Y52" s="5001" t="s">
        <v>101</v>
      </c>
      <c r="Z52" s="5000"/>
      <c r="AA52" s="4998" t="s">
        <v>667</v>
      </c>
      <c r="AB52" s="5001"/>
      <c r="AC52" s="4998" t="s">
        <v>103</v>
      </c>
      <c r="AD52" s="5001"/>
      <c r="AE52" s="4998" t="s">
        <v>83</v>
      </c>
      <c r="AF52" s="5001"/>
      <c r="AG52" s="5001" t="s">
        <v>1028</v>
      </c>
      <c r="AH52" s="5002"/>
      <c r="AI52" s="2118"/>
      <c r="AJ52" s="786"/>
    </row>
    <row r="53" spans="1:40" s="50" customFormat="1" ht="28.5" customHeight="1">
      <c r="A53" s="5357"/>
      <c r="B53" s="5361"/>
      <c r="C53" s="2555" t="s">
        <v>94</v>
      </c>
      <c r="D53" s="5035" t="s">
        <v>35</v>
      </c>
      <c r="E53" s="5014" t="s">
        <v>651</v>
      </c>
      <c r="F53" s="5014"/>
      <c r="G53" s="5014"/>
      <c r="H53" s="5015"/>
      <c r="I53" s="5020" t="s">
        <v>19</v>
      </c>
      <c r="J53" s="5014"/>
      <c r="K53" s="5014"/>
      <c r="L53" s="5021"/>
      <c r="M53" s="1956" t="s">
        <v>470</v>
      </c>
      <c r="N53" s="1957" t="s">
        <v>1</v>
      </c>
      <c r="O53" s="1957" t="s">
        <v>470</v>
      </c>
      <c r="P53" s="1958" t="s">
        <v>1</v>
      </c>
      <c r="Q53" s="1958" t="s">
        <v>470</v>
      </c>
      <c r="R53" s="1958" t="s">
        <v>1</v>
      </c>
      <c r="S53" s="1958" t="s">
        <v>470</v>
      </c>
      <c r="T53" s="1958" t="s">
        <v>1</v>
      </c>
      <c r="U53" s="1958" t="s">
        <v>470</v>
      </c>
      <c r="V53" s="1959" t="s">
        <v>1</v>
      </c>
      <c r="W53" s="1957" t="s">
        <v>470</v>
      </c>
      <c r="X53" s="1958" t="s">
        <v>1</v>
      </c>
      <c r="Y53" s="1958" t="s">
        <v>3</v>
      </c>
      <c r="Z53" s="1958" t="s">
        <v>1</v>
      </c>
      <c r="AA53" s="1958" t="s">
        <v>470</v>
      </c>
      <c r="AB53" s="1958" t="s">
        <v>1</v>
      </c>
      <c r="AC53" s="1958" t="s">
        <v>470</v>
      </c>
      <c r="AD53" s="1958" t="s">
        <v>1</v>
      </c>
      <c r="AE53" s="1958" t="s">
        <v>470</v>
      </c>
      <c r="AF53" s="1958" t="s">
        <v>1</v>
      </c>
      <c r="AG53" s="1957" t="s">
        <v>470</v>
      </c>
      <c r="AH53" s="1959" t="s">
        <v>1</v>
      </c>
      <c r="AI53" s="2119"/>
      <c r="AJ53" s="786"/>
    </row>
    <row r="54" spans="1:40" s="50" customFormat="1" ht="28.5" customHeight="1" thickBot="1">
      <c r="A54" s="5357"/>
      <c r="B54" s="5361"/>
      <c r="C54" s="2555"/>
      <c r="D54" s="5035"/>
      <c r="E54" s="5016"/>
      <c r="F54" s="5016"/>
      <c r="G54" s="5016"/>
      <c r="H54" s="5017"/>
      <c r="I54" s="5022"/>
      <c r="J54" s="5016"/>
      <c r="K54" s="5016"/>
      <c r="L54" s="5023"/>
      <c r="M54" s="2628" t="s">
        <v>134</v>
      </c>
      <c r="N54" s="2629" t="s">
        <v>34</v>
      </c>
      <c r="O54" s="2629" t="s">
        <v>78</v>
      </c>
      <c r="P54" s="2630" t="s">
        <v>80</v>
      </c>
      <c r="Q54" s="2630" t="s">
        <v>163</v>
      </c>
      <c r="R54" s="2630" t="s">
        <v>86</v>
      </c>
      <c r="S54" s="2630" t="s">
        <v>217</v>
      </c>
      <c r="T54" s="2630" t="s">
        <v>84</v>
      </c>
      <c r="U54" s="2630" t="s">
        <v>16</v>
      </c>
      <c r="V54" s="2631" t="s">
        <v>134</v>
      </c>
      <c r="W54" s="2632" t="s">
        <v>78</v>
      </c>
      <c r="X54" s="2630" t="s">
        <v>78</v>
      </c>
      <c r="Y54" s="2630" t="s">
        <v>81</v>
      </c>
      <c r="Z54" s="2630" t="s">
        <v>221</v>
      </c>
      <c r="AA54" s="2630" t="s">
        <v>62</v>
      </c>
      <c r="AB54" s="2630" t="s">
        <v>16</v>
      </c>
      <c r="AC54" s="2630" t="s">
        <v>79</v>
      </c>
      <c r="AD54" s="2630" t="s">
        <v>164</v>
      </c>
      <c r="AE54" s="2630" t="s">
        <v>163</v>
      </c>
      <c r="AF54" s="2630" t="s">
        <v>79</v>
      </c>
      <c r="AG54" s="2630" t="s">
        <v>134</v>
      </c>
      <c r="AH54" s="2631" t="s">
        <v>34</v>
      </c>
      <c r="AI54" s="2119"/>
      <c r="AJ54" s="786"/>
    </row>
    <row r="55" spans="1:40" s="50" customFormat="1" ht="28.5" customHeight="1">
      <c r="A55" s="5357"/>
      <c r="B55" s="5015"/>
      <c r="C55" s="1265"/>
      <c r="D55" s="5035"/>
      <c r="E55" s="5016"/>
      <c r="F55" s="5016"/>
      <c r="G55" s="5016"/>
      <c r="H55" s="5017"/>
      <c r="I55" s="5022"/>
      <c r="J55" s="5016"/>
      <c r="K55" s="5016"/>
      <c r="L55" s="5023"/>
      <c r="M55" s="2556" t="s">
        <v>9</v>
      </c>
      <c r="N55" s="323" t="s">
        <v>10</v>
      </c>
      <c r="O55" s="324" t="s">
        <v>14</v>
      </c>
      <c r="P55" s="325" t="s">
        <v>12</v>
      </c>
      <c r="Q55" s="325" t="s">
        <v>8</v>
      </c>
      <c r="R55" s="325" t="s">
        <v>9</v>
      </c>
      <c r="S55" s="325" t="s">
        <v>7</v>
      </c>
      <c r="T55" s="325" t="s">
        <v>7</v>
      </c>
      <c r="U55" s="325" t="s">
        <v>8</v>
      </c>
      <c r="V55" s="459" t="s">
        <v>9</v>
      </c>
      <c r="W55" s="324" t="s">
        <v>8</v>
      </c>
      <c r="X55" s="325" t="s">
        <v>10</v>
      </c>
      <c r="Y55" s="325" t="s">
        <v>11</v>
      </c>
      <c r="Z55" s="325" t="s">
        <v>11</v>
      </c>
      <c r="AA55" s="325" t="s">
        <v>8</v>
      </c>
      <c r="AB55" s="325" t="s">
        <v>9</v>
      </c>
      <c r="AC55" s="325" t="s">
        <v>12</v>
      </c>
      <c r="AD55" s="325" t="s">
        <v>7</v>
      </c>
      <c r="AE55" s="325" t="s">
        <v>8</v>
      </c>
      <c r="AF55" s="325" t="s">
        <v>9</v>
      </c>
      <c r="AG55" s="325" t="s">
        <v>9</v>
      </c>
      <c r="AH55" s="326" t="s">
        <v>10</v>
      </c>
      <c r="AI55" s="2119"/>
      <c r="AJ55" s="2120"/>
    </row>
    <row r="56" spans="1:40" s="50" customFormat="1" ht="28.5" customHeight="1" thickBot="1">
      <c r="A56" s="2760">
        <v>2</v>
      </c>
      <c r="B56" s="2761" t="s">
        <v>2235</v>
      </c>
      <c r="C56" s="2762" t="s">
        <v>298</v>
      </c>
      <c r="D56" s="2763" t="s">
        <v>2236</v>
      </c>
      <c r="E56" s="2764" t="s">
        <v>1092</v>
      </c>
      <c r="F56" s="2765" t="s">
        <v>47</v>
      </c>
      <c r="G56" s="2766" t="str">
        <f>E56</f>
        <v>013</v>
      </c>
      <c r="H56" s="2765" t="s">
        <v>48</v>
      </c>
      <c r="I56" s="2767" t="s">
        <v>580</v>
      </c>
      <c r="J56" s="2768" t="s">
        <v>47</v>
      </c>
      <c r="K56" s="2766" t="str">
        <f t="shared" si="18"/>
        <v>042</v>
      </c>
      <c r="L56" s="2769" t="s">
        <v>48</v>
      </c>
      <c r="M56" s="5367" t="s">
        <v>1284</v>
      </c>
      <c r="N56" s="5379"/>
      <c r="O56" s="2771">
        <f t="shared" ref="O56:AH56" si="19">O49+7</f>
        <v>43109</v>
      </c>
      <c r="P56" s="2771">
        <f t="shared" si="19"/>
        <v>43111</v>
      </c>
      <c r="Q56" s="1615">
        <f t="shared" si="19"/>
        <v>43113</v>
      </c>
      <c r="R56" s="1615">
        <f t="shared" si="19"/>
        <v>43114</v>
      </c>
      <c r="S56" s="1615">
        <f t="shared" si="19"/>
        <v>43119</v>
      </c>
      <c r="T56" s="1615">
        <f t="shared" si="19"/>
        <v>43119</v>
      </c>
      <c r="U56" s="1615">
        <f t="shared" si="19"/>
        <v>43120</v>
      </c>
      <c r="V56" s="1616">
        <f t="shared" si="19"/>
        <v>43121</v>
      </c>
      <c r="W56" s="1617">
        <f t="shared" si="19"/>
        <v>43127</v>
      </c>
      <c r="X56" s="1615">
        <f t="shared" si="19"/>
        <v>43129</v>
      </c>
      <c r="Y56" s="1615">
        <f t="shared" si="19"/>
        <v>43131</v>
      </c>
      <c r="Z56" s="1615">
        <f t="shared" si="19"/>
        <v>43131</v>
      </c>
      <c r="AA56" s="1615">
        <f t="shared" si="19"/>
        <v>43134</v>
      </c>
      <c r="AB56" s="1615">
        <f t="shared" si="19"/>
        <v>43135</v>
      </c>
      <c r="AC56" s="1615">
        <f t="shared" si="19"/>
        <v>43139</v>
      </c>
      <c r="AD56" s="1615">
        <f t="shared" si="19"/>
        <v>43140</v>
      </c>
      <c r="AE56" s="1615">
        <f t="shared" si="19"/>
        <v>43141</v>
      </c>
      <c r="AF56" s="1615">
        <f t="shared" si="19"/>
        <v>43142</v>
      </c>
      <c r="AG56" s="1615">
        <f t="shared" si="19"/>
        <v>43149</v>
      </c>
      <c r="AH56" s="1616">
        <f t="shared" si="19"/>
        <v>43150</v>
      </c>
      <c r="AI56" s="2108" t="s">
        <v>2237</v>
      </c>
      <c r="AJ56" s="2112"/>
      <c r="AK56" s="2111"/>
      <c r="AL56" s="2111"/>
      <c r="AM56" s="2111"/>
      <c r="AN56" s="2112"/>
    </row>
    <row r="57" spans="1:40" ht="28.5" customHeight="1">
      <c r="A57" s="1618">
        <v>3</v>
      </c>
      <c r="B57" s="1619" t="s">
        <v>1029</v>
      </c>
      <c r="C57" s="443" t="s">
        <v>583</v>
      </c>
      <c r="D57" s="1620" t="s">
        <v>1030</v>
      </c>
      <c r="E57" s="1621" t="s">
        <v>597</v>
      </c>
      <c r="F57" s="784" t="s">
        <v>47</v>
      </c>
      <c r="G57" s="1622" t="str">
        <f t="shared" si="17"/>
        <v>007</v>
      </c>
      <c r="H57" s="784" t="s">
        <v>48</v>
      </c>
      <c r="I57" s="1623" t="s">
        <v>1106</v>
      </c>
      <c r="J57" s="465" t="s">
        <v>47</v>
      </c>
      <c r="K57" s="443" t="str">
        <f t="shared" si="18"/>
        <v>061</v>
      </c>
      <c r="L57" s="466" t="s">
        <v>48</v>
      </c>
      <c r="M57" s="1624">
        <v>42749</v>
      </c>
      <c r="N57" s="1625">
        <v>42750</v>
      </c>
      <c r="O57" s="1625">
        <f t="shared" ref="O57:AH72" si="20">O56+7</f>
        <v>43116</v>
      </c>
      <c r="P57" s="1625">
        <f t="shared" si="20"/>
        <v>43118</v>
      </c>
      <c r="Q57" s="1625">
        <f t="shared" si="20"/>
        <v>43120</v>
      </c>
      <c r="R57" s="1625">
        <f t="shared" si="20"/>
        <v>43121</v>
      </c>
      <c r="S57" s="1625">
        <f t="shared" si="20"/>
        <v>43126</v>
      </c>
      <c r="T57" s="1625">
        <f t="shared" si="20"/>
        <v>43126</v>
      </c>
      <c r="U57" s="1625">
        <f t="shared" si="20"/>
        <v>43127</v>
      </c>
      <c r="V57" s="1626">
        <f t="shared" si="20"/>
        <v>43128</v>
      </c>
      <c r="W57" s="1627">
        <f t="shared" si="20"/>
        <v>43134</v>
      </c>
      <c r="X57" s="1625">
        <f t="shared" si="20"/>
        <v>43136</v>
      </c>
      <c r="Y57" s="1625">
        <f t="shared" si="20"/>
        <v>43138</v>
      </c>
      <c r="Z57" s="1625">
        <f t="shared" si="20"/>
        <v>43138</v>
      </c>
      <c r="AA57" s="1625">
        <f t="shared" si="20"/>
        <v>43141</v>
      </c>
      <c r="AB57" s="1625">
        <f t="shared" si="20"/>
        <v>43142</v>
      </c>
      <c r="AC57" s="1625">
        <f t="shared" si="20"/>
        <v>43146</v>
      </c>
      <c r="AD57" s="1625">
        <f t="shared" si="20"/>
        <v>43147</v>
      </c>
      <c r="AE57" s="1625">
        <f t="shared" si="20"/>
        <v>43148</v>
      </c>
      <c r="AF57" s="1625">
        <f t="shared" si="20"/>
        <v>43149</v>
      </c>
      <c r="AG57" s="1625">
        <f t="shared" si="20"/>
        <v>43156</v>
      </c>
      <c r="AH57" s="1626">
        <f t="shared" si="20"/>
        <v>43157</v>
      </c>
    </row>
    <row r="58" spans="1:40" ht="28.5" customHeight="1">
      <c r="A58" s="2773">
        <v>4</v>
      </c>
      <c r="B58" s="2774" t="s">
        <v>1031</v>
      </c>
      <c r="C58" s="1963" t="s">
        <v>357</v>
      </c>
      <c r="D58" s="2775" t="s">
        <v>1032</v>
      </c>
      <c r="E58" s="2776" t="s">
        <v>2238</v>
      </c>
      <c r="F58" s="1960" t="s">
        <v>47</v>
      </c>
      <c r="G58" s="1963" t="str">
        <f t="shared" si="17"/>
        <v>123</v>
      </c>
      <c r="H58" s="1960" t="s">
        <v>48</v>
      </c>
      <c r="I58" s="2777" t="s">
        <v>1882</v>
      </c>
      <c r="J58" s="2638" t="s">
        <v>47</v>
      </c>
      <c r="K58" s="1963" t="str">
        <f t="shared" si="18"/>
        <v>0205</v>
      </c>
      <c r="L58" s="2640" t="s">
        <v>48</v>
      </c>
      <c r="M58" s="2753">
        <f t="shared" si="16"/>
        <v>42756</v>
      </c>
      <c r="N58" s="2731">
        <f t="shared" si="16"/>
        <v>42757</v>
      </c>
      <c r="O58" s="2731">
        <f t="shared" si="16"/>
        <v>43123</v>
      </c>
      <c r="P58" s="2731">
        <f t="shared" si="20"/>
        <v>43125</v>
      </c>
      <c r="Q58" s="2731">
        <f t="shared" si="20"/>
        <v>43127</v>
      </c>
      <c r="R58" s="2731">
        <f t="shared" si="20"/>
        <v>43128</v>
      </c>
      <c r="S58" s="2731">
        <f t="shared" si="20"/>
        <v>43133</v>
      </c>
      <c r="T58" s="2731">
        <f t="shared" si="20"/>
        <v>43133</v>
      </c>
      <c r="U58" s="2731">
        <f t="shared" si="20"/>
        <v>43134</v>
      </c>
      <c r="V58" s="2734">
        <f t="shared" si="20"/>
        <v>43135</v>
      </c>
      <c r="W58" s="2735">
        <f t="shared" si="20"/>
        <v>43141</v>
      </c>
      <c r="X58" s="2731">
        <f t="shared" si="20"/>
        <v>43143</v>
      </c>
      <c r="Y58" s="2731">
        <f t="shared" si="20"/>
        <v>43145</v>
      </c>
      <c r="Z58" s="2731">
        <f t="shared" si="20"/>
        <v>43145</v>
      </c>
      <c r="AA58" s="2731">
        <f t="shared" si="20"/>
        <v>43148</v>
      </c>
      <c r="AB58" s="2731">
        <f t="shared" si="20"/>
        <v>43149</v>
      </c>
      <c r="AC58" s="2731">
        <f t="shared" si="20"/>
        <v>43153</v>
      </c>
      <c r="AD58" s="2731">
        <f t="shared" si="20"/>
        <v>43154</v>
      </c>
      <c r="AE58" s="2731">
        <f t="shared" si="20"/>
        <v>43155</v>
      </c>
      <c r="AF58" s="2731">
        <f t="shared" si="20"/>
        <v>43156</v>
      </c>
      <c r="AG58" s="2731">
        <f t="shared" si="20"/>
        <v>43163</v>
      </c>
      <c r="AH58" s="2734">
        <f t="shared" si="20"/>
        <v>43164</v>
      </c>
    </row>
    <row r="59" spans="1:40" ht="28.5" customHeight="1">
      <c r="A59" s="2773">
        <v>5</v>
      </c>
      <c r="B59" s="2774" t="s">
        <v>1282</v>
      </c>
      <c r="C59" s="1963" t="s">
        <v>165</v>
      </c>
      <c r="D59" s="2775" t="s">
        <v>1283</v>
      </c>
      <c r="E59" s="2776" t="s">
        <v>2239</v>
      </c>
      <c r="F59" s="1960" t="s">
        <v>47</v>
      </c>
      <c r="G59" s="1963" t="str">
        <f t="shared" si="17"/>
        <v>166</v>
      </c>
      <c r="H59" s="1960" t="s">
        <v>48</v>
      </c>
      <c r="I59" s="2777" t="s">
        <v>2239</v>
      </c>
      <c r="J59" s="2638" t="s">
        <v>47</v>
      </c>
      <c r="K59" s="1963" t="str">
        <f t="shared" si="18"/>
        <v>166</v>
      </c>
      <c r="L59" s="2640" t="s">
        <v>48</v>
      </c>
      <c r="M59" s="2778">
        <f t="shared" si="16"/>
        <v>42763</v>
      </c>
      <c r="N59" s="2779">
        <f t="shared" si="16"/>
        <v>42764</v>
      </c>
      <c r="O59" s="2779">
        <f t="shared" si="16"/>
        <v>43130</v>
      </c>
      <c r="P59" s="2779">
        <f t="shared" si="20"/>
        <v>43132</v>
      </c>
      <c r="Q59" s="2779">
        <f t="shared" si="20"/>
        <v>43134</v>
      </c>
      <c r="R59" s="2779">
        <f t="shared" si="20"/>
        <v>43135</v>
      </c>
      <c r="S59" s="2779">
        <f t="shared" si="20"/>
        <v>43140</v>
      </c>
      <c r="T59" s="2779">
        <f t="shared" si="20"/>
        <v>43140</v>
      </c>
      <c r="U59" s="2779">
        <f t="shared" si="20"/>
        <v>43141</v>
      </c>
      <c r="V59" s="2780">
        <f t="shared" si="20"/>
        <v>43142</v>
      </c>
      <c r="W59" s="2781">
        <f t="shared" si="20"/>
        <v>43148</v>
      </c>
      <c r="X59" s="2779">
        <f t="shared" si="20"/>
        <v>43150</v>
      </c>
      <c r="Y59" s="2779">
        <f t="shared" si="20"/>
        <v>43152</v>
      </c>
      <c r="Z59" s="2779">
        <f t="shared" si="20"/>
        <v>43152</v>
      </c>
      <c r="AA59" s="2779">
        <f t="shared" si="20"/>
        <v>43155</v>
      </c>
      <c r="AB59" s="2779">
        <f t="shared" si="20"/>
        <v>43156</v>
      </c>
      <c r="AC59" s="2779">
        <f t="shared" si="20"/>
        <v>43160</v>
      </c>
      <c r="AD59" s="2779">
        <f t="shared" si="20"/>
        <v>43161</v>
      </c>
      <c r="AE59" s="2779">
        <f t="shared" si="20"/>
        <v>43162</v>
      </c>
      <c r="AF59" s="2779">
        <f t="shared" si="20"/>
        <v>43163</v>
      </c>
      <c r="AG59" s="2779">
        <f t="shared" si="20"/>
        <v>43170</v>
      </c>
      <c r="AH59" s="2780">
        <f t="shared" si="20"/>
        <v>43171</v>
      </c>
    </row>
    <row r="60" spans="1:40" ht="28.5" customHeight="1">
      <c r="A60" s="2773">
        <v>6</v>
      </c>
      <c r="B60" s="2774" t="s">
        <v>1033</v>
      </c>
      <c r="C60" s="1963" t="s">
        <v>216</v>
      </c>
      <c r="D60" s="2775" t="s">
        <v>1034</v>
      </c>
      <c r="E60" s="2776" t="s">
        <v>1929</v>
      </c>
      <c r="F60" s="2689" t="s">
        <v>47</v>
      </c>
      <c r="G60" s="1963" t="str">
        <f t="shared" si="17"/>
        <v>133</v>
      </c>
      <c r="H60" s="1960" t="s">
        <v>48</v>
      </c>
      <c r="I60" s="2777" t="s">
        <v>1929</v>
      </c>
      <c r="J60" s="2638" t="s">
        <v>47</v>
      </c>
      <c r="K60" s="1963" t="str">
        <f t="shared" si="18"/>
        <v>133</v>
      </c>
      <c r="L60" s="2640" t="s">
        <v>48</v>
      </c>
      <c r="M60" s="2778">
        <f t="shared" si="16"/>
        <v>42770</v>
      </c>
      <c r="N60" s="2779">
        <f t="shared" si="16"/>
        <v>42771</v>
      </c>
      <c r="O60" s="2779">
        <f t="shared" si="16"/>
        <v>43137</v>
      </c>
      <c r="P60" s="2779">
        <f t="shared" si="20"/>
        <v>43139</v>
      </c>
      <c r="Q60" s="2779">
        <f t="shared" si="20"/>
        <v>43141</v>
      </c>
      <c r="R60" s="2779">
        <f t="shared" si="20"/>
        <v>43142</v>
      </c>
      <c r="S60" s="2779">
        <f t="shared" si="20"/>
        <v>43147</v>
      </c>
      <c r="T60" s="2779">
        <f t="shared" si="20"/>
        <v>43147</v>
      </c>
      <c r="U60" s="2779">
        <f t="shared" si="20"/>
        <v>43148</v>
      </c>
      <c r="V60" s="2780">
        <f t="shared" si="20"/>
        <v>43149</v>
      </c>
      <c r="W60" s="2781">
        <f t="shared" si="20"/>
        <v>43155</v>
      </c>
      <c r="X60" s="2779">
        <f t="shared" si="20"/>
        <v>43157</v>
      </c>
      <c r="Y60" s="2779">
        <f t="shared" si="20"/>
        <v>43159</v>
      </c>
      <c r="Z60" s="2779">
        <f t="shared" si="20"/>
        <v>43159</v>
      </c>
      <c r="AA60" s="2779">
        <f t="shared" si="20"/>
        <v>43162</v>
      </c>
      <c r="AB60" s="2779">
        <f t="shared" si="20"/>
        <v>43163</v>
      </c>
      <c r="AC60" s="2779">
        <f t="shared" si="20"/>
        <v>43167</v>
      </c>
      <c r="AD60" s="2779">
        <f t="shared" si="20"/>
        <v>43168</v>
      </c>
      <c r="AE60" s="2779">
        <f t="shared" si="20"/>
        <v>43169</v>
      </c>
      <c r="AF60" s="2779">
        <f t="shared" si="20"/>
        <v>43170</v>
      </c>
      <c r="AG60" s="2779">
        <f t="shared" si="20"/>
        <v>43177</v>
      </c>
      <c r="AH60" s="2780">
        <f t="shared" si="20"/>
        <v>43178</v>
      </c>
    </row>
    <row r="61" spans="1:40" ht="28.5" customHeight="1">
      <c r="A61" s="2773">
        <v>7</v>
      </c>
      <c r="B61" s="2774" t="s">
        <v>411</v>
      </c>
      <c r="C61" s="1963" t="s">
        <v>186</v>
      </c>
      <c r="D61" s="2775" t="s">
        <v>412</v>
      </c>
      <c r="E61" s="2776" t="s">
        <v>2240</v>
      </c>
      <c r="F61" s="1960" t="s">
        <v>47</v>
      </c>
      <c r="G61" s="1963" t="str">
        <f t="shared" si="17"/>
        <v>209</v>
      </c>
      <c r="H61" s="1960" t="s">
        <v>48</v>
      </c>
      <c r="I61" s="2777" t="s">
        <v>2241</v>
      </c>
      <c r="J61" s="2638" t="s">
        <v>47</v>
      </c>
      <c r="K61" s="1963" t="str">
        <f t="shared" si="18"/>
        <v>18002</v>
      </c>
      <c r="L61" s="2640" t="s">
        <v>48</v>
      </c>
      <c r="M61" s="2778">
        <f t="shared" si="16"/>
        <v>42777</v>
      </c>
      <c r="N61" s="2779">
        <f t="shared" si="16"/>
        <v>42778</v>
      </c>
      <c r="O61" s="2779">
        <f t="shared" si="16"/>
        <v>43144</v>
      </c>
      <c r="P61" s="2779">
        <f t="shared" si="20"/>
        <v>43146</v>
      </c>
      <c r="Q61" s="2779">
        <f t="shared" si="20"/>
        <v>43148</v>
      </c>
      <c r="R61" s="2779">
        <f t="shared" si="20"/>
        <v>43149</v>
      </c>
      <c r="S61" s="2779">
        <f t="shared" si="20"/>
        <v>43154</v>
      </c>
      <c r="T61" s="2779">
        <f t="shared" si="20"/>
        <v>43154</v>
      </c>
      <c r="U61" s="2779">
        <f t="shared" si="20"/>
        <v>43155</v>
      </c>
      <c r="V61" s="2780">
        <f t="shared" si="20"/>
        <v>43156</v>
      </c>
      <c r="W61" s="2781">
        <f t="shared" si="20"/>
        <v>43162</v>
      </c>
      <c r="X61" s="2779">
        <f t="shared" si="20"/>
        <v>43164</v>
      </c>
      <c r="Y61" s="2779">
        <f t="shared" si="20"/>
        <v>43166</v>
      </c>
      <c r="Z61" s="2779">
        <f t="shared" si="20"/>
        <v>43166</v>
      </c>
      <c r="AA61" s="2779">
        <f t="shared" si="20"/>
        <v>43169</v>
      </c>
      <c r="AB61" s="2779">
        <f t="shared" si="20"/>
        <v>43170</v>
      </c>
      <c r="AC61" s="2779">
        <f t="shared" si="20"/>
        <v>43174</v>
      </c>
      <c r="AD61" s="2779">
        <f t="shared" si="20"/>
        <v>43175</v>
      </c>
      <c r="AE61" s="2779">
        <f t="shared" si="20"/>
        <v>43176</v>
      </c>
      <c r="AF61" s="2779">
        <f t="shared" si="20"/>
        <v>43177</v>
      </c>
      <c r="AG61" s="2779">
        <f t="shared" si="20"/>
        <v>43184</v>
      </c>
      <c r="AH61" s="2780">
        <f t="shared" si="20"/>
        <v>43185</v>
      </c>
    </row>
    <row r="62" spans="1:40" ht="28.5" customHeight="1" thickBot="1">
      <c r="A62" s="1628">
        <v>8</v>
      </c>
      <c r="B62" s="2782" t="str">
        <f>B56</f>
        <v>CSAV TOCONAO</v>
      </c>
      <c r="C62" s="2783" t="s">
        <v>298</v>
      </c>
      <c r="D62" s="2784" t="str">
        <f>D56</f>
        <v>S3V</v>
      </c>
      <c r="E62" s="2785" t="s">
        <v>1093</v>
      </c>
      <c r="F62" s="2786" t="s">
        <v>47</v>
      </c>
      <c r="G62" s="2783" t="str">
        <f t="shared" si="17"/>
        <v>014</v>
      </c>
      <c r="H62" s="2786" t="s">
        <v>48</v>
      </c>
      <c r="I62" s="2787" t="s">
        <v>598</v>
      </c>
      <c r="J62" s="2788" t="s">
        <v>47</v>
      </c>
      <c r="K62" s="2783" t="str">
        <f t="shared" si="18"/>
        <v>043</v>
      </c>
      <c r="L62" s="2789" t="s">
        <v>48</v>
      </c>
      <c r="M62" s="1629">
        <f t="shared" si="16"/>
        <v>42784</v>
      </c>
      <c r="N62" s="2790">
        <f t="shared" si="16"/>
        <v>42785</v>
      </c>
      <c r="O62" s="2790">
        <f t="shared" si="16"/>
        <v>43151</v>
      </c>
      <c r="P62" s="2790">
        <f t="shared" si="20"/>
        <v>43153</v>
      </c>
      <c r="Q62" s="2790">
        <f t="shared" si="20"/>
        <v>43155</v>
      </c>
      <c r="R62" s="2790">
        <f t="shared" si="20"/>
        <v>43156</v>
      </c>
      <c r="S62" s="2790">
        <f t="shared" si="20"/>
        <v>43161</v>
      </c>
      <c r="T62" s="2790">
        <f t="shared" si="20"/>
        <v>43161</v>
      </c>
      <c r="U62" s="2790">
        <f t="shared" si="20"/>
        <v>43162</v>
      </c>
      <c r="V62" s="2791">
        <f t="shared" si="20"/>
        <v>43163</v>
      </c>
      <c r="W62" s="2792">
        <f t="shared" si="20"/>
        <v>43169</v>
      </c>
      <c r="X62" s="2790">
        <f t="shared" si="20"/>
        <v>43171</v>
      </c>
      <c r="Y62" s="2790">
        <f t="shared" si="20"/>
        <v>43173</v>
      </c>
      <c r="Z62" s="2790">
        <f t="shared" si="20"/>
        <v>43173</v>
      </c>
      <c r="AA62" s="2790">
        <f t="shared" si="20"/>
        <v>43176</v>
      </c>
      <c r="AB62" s="2790">
        <f t="shared" si="20"/>
        <v>43177</v>
      </c>
      <c r="AC62" s="2790">
        <f t="shared" si="20"/>
        <v>43181</v>
      </c>
      <c r="AD62" s="2790">
        <f t="shared" si="20"/>
        <v>43182</v>
      </c>
      <c r="AE62" s="2790">
        <f t="shared" si="20"/>
        <v>43183</v>
      </c>
      <c r="AF62" s="2790">
        <f t="shared" si="20"/>
        <v>43184</v>
      </c>
      <c r="AG62" s="2790">
        <f t="shared" si="20"/>
        <v>43191</v>
      </c>
      <c r="AH62" s="2791">
        <f t="shared" si="20"/>
        <v>43192</v>
      </c>
    </row>
    <row r="63" spans="1:40" s="1630" customFormat="1" ht="28.5" customHeight="1">
      <c r="A63" s="2793">
        <v>9</v>
      </c>
      <c r="B63" s="5380" t="s">
        <v>1446</v>
      </c>
      <c r="C63" s="5381"/>
      <c r="D63" s="5381"/>
      <c r="E63" s="5381"/>
      <c r="F63" s="5381"/>
      <c r="G63" s="5381"/>
      <c r="H63" s="5381"/>
      <c r="I63" s="5381"/>
      <c r="J63" s="5381"/>
      <c r="K63" s="5381"/>
      <c r="L63" s="5382"/>
      <c r="M63" s="5383" t="s">
        <v>1334</v>
      </c>
      <c r="N63" s="5381"/>
      <c r="O63" s="5381"/>
      <c r="P63" s="5381"/>
      <c r="Q63" s="5381"/>
      <c r="R63" s="5381"/>
      <c r="S63" s="5381"/>
      <c r="T63" s="5381"/>
      <c r="U63" s="5381"/>
      <c r="V63" s="5381"/>
      <c r="W63" s="5381"/>
      <c r="X63" s="5381"/>
      <c r="Y63" s="5381"/>
      <c r="Z63" s="5381"/>
      <c r="AA63" s="5381"/>
      <c r="AB63" s="5381"/>
      <c r="AC63" s="5381"/>
      <c r="AD63" s="5381"/>
      <c r="AE63" s="5381"/>
      <c r="AF63" s="5381"/>
      <c r="AG63" s="5381"/>
      <c r="AH63" s="5382"/>
      <c r="AI63" s="2108" t="s">
        <v>2242</v>
      </c>
      <c r="AJ63" s="2111"/>
      <c r="AK63" s="2121"/>
      <c r="AL63" s="2122"/>
    </row>
    <row r="64" spans="1:40" ht="33.75" customHeight="1">
      <c r="A64" s="2773">
        <v>10</v>
      </c>
      <c r="B64" s="2774" t="str">
        <f>B58</f>
        <v>COSCO HAMBURG</v>
      </c>
      <c r="C64" s="1963" t="s">
        <v>357</v>
      </c>
      <c r="D64" s="2775" t="s">
        <v>1032</v>
      </c>
      <c r="E64" s="2776" t="s">
        <v>2243</v>
      </c>
      <c r="F64" s="2794" t="s">
        <v>47</v>
      </c>
      <c r="G64" s="1963" t="str">
        <f t="shared" si="17"/>
        <v>124</v>
      </c>
      <c r="H64" s="1960" t="s">
        <v>48</v>
      </c>
      <c r="I64" s="2777" t="s">
        <v>1883</v>
      </c>
      <c r="J64" s="2638" t="s">
        <v>47</v>
      </c>
      <c r="K64" s="1963" t="str">
        <f t="shared" si="18"/>
        <v>0206</v>
      </c>
      <c r="L64" s="2640" t="s">
        <v>48</v>
      </c>
      <c r="M64" s="2778">
        <v>43163</v>
      </c>
      <c r="N64" s="2779">
        <v>43164</v>
      </c>
      <c r="O64" s="2779">
        <v>43165</v>
      </c>
      <c r="P64" s="2779">
        <v>43167</v>
      </c>
      <c r="Q64" s="2779">
        <v>43169</v>
      </c>
      <c r="R64" s="2779">
        <v>43170</v>
      </c>
      <c r="S64" s="2779">
        <v>43175</v>
      </c>
      <c r="T64" s="2779">
        <v>43175</v>
      </c>
      <c r="U64" s="2779">
        <v>43176</v>
      </c>
      <c r="V64" s="2780">
        <v>43177</v>
      </c>
      <c r="W64" s="2781">
        <v>43183</v>
      </c>
      <c r="X64" s="2779">
        <v>43185</v>
      </c>
      <c r="Y64" s="2779">
        <v>43187</v>
      </c>
      <c r="Z64" s="2779">
        <v>43187</v>
      </c>
      <c r="AA64" s="2779">
        <v>43190</v>
      </c>
      <c r="AB64" s="2779">
        <v>43191</v>
      </c>
      <c r="AC64" s="2779">
        <v>43195</v>
      </c>
      <c r="AD64" s="2779">
        <v>43196</v>
      </c>
      <c r="AE64" s="2779">
        <v>43197</v>
      </c>
      <c r="AF64" s="2779">
        <v>43198</v>
      </c>
      <c r="AG64" s="2779">
        <v>43205</v>
      </c>
      <c r="AH64" s="2780">
        <v>43206</v>
      </c>
    </row>
    <row r="65" spans="1:34" ht="33.75" customHeight="1">
      <c r="A65" s="2773">
        <v>11</v>
      </c>
      <c r="B65" s="2774" t="str">
        <f>B59</f>
        <v xml:space="preserve">EVER UNISON </v>
      </c>
      <c r="C65" s="1963" t="s">
        <v>165</v>
      </c>
      <c r="D65" s="2775" t="s">
        <v>1283</v>
      </c>
      <c r="E65" s="2776" t="s">
        <v>2244</v>
      </c>
      <c r="F65" s="2794" t="s">
        <v>47</v>
      </c>
      <c r="G65" s="1963" t="str">
        <f t="shared" si="17"/>
        <v>167</v>
      </c>
      <c r="H65" s="1960" t="s">
        <v>48</v>
      </c>
      <c r="I65" s="2777" t="s">
        <v>2244</v>
      </c>
      <c r="J65" s="2638" t="s">
        <v>47</v>
      </c>
      <c r="K65" s="1963" t="str">
        <f t="shared" si="18"/>
        <v>167</v>
      </c>
      <c r="L65" s="2640" t="s">
        <v>48</v>
      </c>
      <c r="M65" s="2778">
        <f t="shared" ref="M65:AB72" si="21">M64+7</f>
        <v>43170</v>
      </c>
      <c r="N65" s="2779">
        <f t="shared" si="21"/>
        <v>43171</v>
      </c>
      <c r="O65" s="2779">
        <f t="shared" si="21"/>
        <v>43172</v>
      </c>
      <c r="P65" s="2779">
        <f t="shared" si="20"/>
        <v>43174</v>
      </c>
      <c r="Q65" s="2779">
        <f t="shared" si="20"/>
        <v>43176</v>
      </c>
      <c r="R65" s="2779">
        <f t="shared" si="20"/>
        <v>43177</v>
      </c>
      <c r="S65" s="2779">
        <f t="shared" si="20"/>
        <v>43182</v>
      </c>
      <c r="T65" s="2779">
        <f t="shared" si="20"/>
        <v>43182</v>
      </c>
      <c r="U65" s="2779">
        <f t="shared" si="20"/>
        <v>43183</v>
      </c>
      <c r="V65" s="2780">
        <f t="shared" si="20"/>
        <v>43184</v>
      </c>
      <c r="W65" s="2781">
        <f t="shared" si="20"/>
        <v>43190</v>
      </c>
      <c r="X65" s="2779">
        <f t="shared" si="20"/>
        <v>43192</v>
      </c>
      <c r="Y65" s="2779">
        <f t="shared" si="20"/>
        <v>43194</v>
      </c>
      <c r="Z65" s="2779">
        <f t="shared" si="20"/>
        <v>43194</v>
      </c>
      <c r="AA65" s="2779">
        <f t="shared" si="20"/>
        <v>43197</v>
      </c>
      <c r="AB65" s="2779">
        <f t="shared" si="20"/>
        <v>43198</v>
      </c>
      <c r="AC65" s="2779">
        <f t="shared" si="20"/>
        <v>43202</v>
      </c>
      <c r="AD65" s="2779">
        <f t="shared" si="20"/>
        <v>43203</v>
      </c>
      <c r="AE65" s="2779">
        <f t="shared" si="20"/>
        <v>43204</v>
      </c>
      <c r="AF65" s="2779">
        <f t="shared" si="20"/>
        <v>43205</v>
      </c>
      <c r="AG65" s="2779">
        <f t="shared" si="20"/>
        <v>43212</v>
      </c>
      <c r="AH65" s="2780">
        <f t="shared" si="20"/>
        <v>43213</v>
      </c>
    </row>
    <row r="66" spans="1:34" ht="33.75" customHeight="1">
      <c r="A66" s="2773">
        <v>12</v>
      </c>
      <c r="B66" s="2774" t="str">
        <f>B60</f>
        <v>YM SUCCESS</v>
      </c>
      <c r="C66" s="1963" t="s">
        <v>216</v>
      </c>
      <c r="D66" s="2775" t="s">
        <v>1034</v>
      </c>
      <c r="E66" s="2776" t="s">
        <v>2498</v>
      </c>
      <c r="F66" s="2794" t="s">
        <v>47</v>
      </c>
      <c r="G66" s="1963" t="str">
        <f t="shared" si="17"/>
        <v>134</v>
      </c>
      <c r="H66" s="2689" t="s">
        <v>48</v>
      </c>
      <c r="I66" s="2777" t="s">
        <v>2498</v>
      </c>
      <c r="J66" s="2692" t="s">
        <v>47</v>
      </c>
      <c r="K66" s="1963" t="str">
        <f t="shared" si="18"/>
        <v>134</v>
      </c>
      <c r="L66" s="2693" t="s">
        <v>48</v>
      </c>
      <c r="M66" s="2778">
        <f t="shared" si="21"/>
        <v>43177</v>
      </c>
      <c r="N66" s="2779">
        <f t="shared" si="21"/>
        <v>43178</v>
      </c>
      <c r="O66" s="2779">
        <f t="shared" si="21"/>
        <v>43179</v>
      </c>
      <c r="P66" s="2779">
        <f t="shared" si="20"/>
        <v>43181</v>
      </c>
      <c r="Q66" s="2779">
        <f t="shared" si="20"/>
        <v>43183</v>
      </c>
      <c r="R66" s="2779">
        <f t="shared" si="20"/>
        <v>43184</v>
      </c>
      <c r="S66" s="2779">
        <f t="shared" si="20"/>
        <v>43189</v>
      </c>
      <c r="T66" s="2779">
        <f t="shared" si="20"/>
        <v>43189</v>
      </c>
      <c r="U66" s="2779">
        <f t="shared" si="20"/>
        <v>43190</v>
      </c>
      <c r="V66" s="2780">
        <f t="shared" si="20"/>
        <v>43191</v>
      </c>
      <c r="W66" s="2781">
        <f t="shared" si="20"/>
        <v>43197</v>
      </c>
      <c r="X66" s="2779">
        <f t="shared" si="20"/>
        <v>43199</v>
      </c>
      <c r="Y66" s="2779">
        <f t="shared" si="20"/>
        <v>43201</v>
      </c>
      <c r="Z66" s="2779">
        <f t="shared" si="20"/>
        <v>43201</v>
      </c>
      <c r="AA66" s="2779">
        <f t="shared" si="20"/>
        <v>43204</v>
      </c>
      <c r="AB66" s="2779">
        <f t="shared" si="20"/>
        <v>43205</v>
      </c>
      <c r="AC66" s="2779">
        <f t="shared" si="20"/>
        <v>43209</v>
      </c>
      <c r="AD66" s="2779">
        <f>AD65+7</f>
        <v>43210</v>
      </c>
      <c r="AE66" s="2779">
        <f>AE65+7</f>
        <v>43211</v>
      </c>
      <c r="AF66" s="2779">
        <f>AF65+7</f>
        <v>43212</v>
      </c>
      <c r="AG66" s="2779">
        <f>AG65+7</f>
        <v>43219</v>
      </c>
      <c r="AH66" s="2780">
        <f>AH65+7</f>
        <v>43220</v>
      </c>
    </row>
    <row r="67" spans="1:34" ht="33.75" customHeight="1">
      <c r="A67" s="2773">
        <v>13</v>
      </c>
      <c r="B67" s="2774" t="str">
        <f>B61</f>
        <v>CONTI CANBERRA</v>
      </c>
      <c r="C67" s="1963" t="s">
        <v>186</v>
      </c>
      <c r="D67" s="2775" t="s">
        <v>412</v>
      </c>
      <c r="E67" s="2776" t="s">
        <v>2499</v>
      </c>
      <c r="F67" s="2794" t="s">
        <v>47</v>
      </c>
      <c r="G67" s="1963" t="str">
        <f t="shared" si="17"/>
        <v>210</v>
      </c>
      <c r="H67" s="1960" t="s">
        <v>48</v>
      </c>
      <c r="I67" s="2795" t="s">
        <v>2500</v>
      </c>
      <c r="J67" s="2657" t="s">
        <v>47</v>
      </c>
      <c r="K67" s="2796" t="str">
        <f t="shared" si="18"/>
        <v>18003</v>
      </c>
      <c r="L67" s="2658" t="s">
        <v>48</v>
      </c>
      <c r="M67" s="2778">
        <f t="shared" si="21"/>
        <v>43184</v>
      </c>
      <c r="N67" s="2779">
        <f t="shared" si="21"/>
        <v>43185</v>
      </c>
      <c r="O67" s="2779">
        <f t="shared" si="21"/>
        <v>43186</v>
      </c>
      <c r="P67" s="2779">
        <f t="shared" si="21"/>
        <v>43188</v>
      </c>
      <c r="Q67" s="2779">
        <f t="shared" si="21"/>
        <v>43190</v>
      </c>
      <c r="R67" s="2779">
        <f t="shared" si="21"/>
        <v>43191</v>
      </c>
      <c r="S67" s="2779">
        <f t="shared" si="21"/>
        <v>43196</v>
      </c>
      <c r="T67" s="2779">
        <f t="shared" si="21"/>
        <v>43196</v>
      </c>
      <c r="U67" s="2779">
        <f t="shared" si="21"/>
        <v>43197</v>
      </c>
      <c r="V67" s="2780">
        <f t="shared" si="21"/>
        <v>43198</v>
      </c>
      <c r="W67" s="2781">
        <f t="shared" si="21"/>
        <v>43204</v>
      </c>
      <c r="X67" s="2779">
        <f t="shared" si="21"/>
        <v>43206</v>
      </c>
      <c r="Y67" s="2779">
        <f t="shared" si="21"/>
        <v>43208</v>
      </c>
      <c r="Z67" s="2779">
        <f t="shared" si="21"/>
        <v>43208</v>
      </c>
      <c r="AA67" s="2779">
        <f t="shared" si="21"/>
        <v>43211</v>
      </c>
      <c r="AB67" s="2779">
        <f t="shared" si="21"/>
        <v>43212</v>
      </c>
      <c r="AC67" s="2779">
        <f t="shared" si="20"/>
        <v>43216</v>
      </c>
      <c r="AD67" s="2779">
        <f t="shared" si="20"/>
        <v>43217</v>
      </c>
      <c r="AE67" s="2779">
        <f t="shared" si="20"/>
        <v>43218</v>
      </c>
      <c r="AF67" s="2779">
        <f t="shared" si="20"/>
        <v>43219</v>
      </c>
      <c r="AG67" s="2779">
        <f t="shared" si="20"/>
        <v>43226</v>
      </c>
      <c r="AH67" s="2780">
        <f t="shared" si="20"/>
        <v>43227</v>
      </c>
    </row>
    <row r="68" spans="1:34" ht="33.75" customHeight="1" thickBot="1">
      <c r="A68" s="2797">
        <v>14</v>
      </c>
      <c r="B68" s="2798" t="str">
        <f>B62</f>
        <v>CSAV TOCONAO</v>
      </c>
      <c r="C68" s="2783" t="s">
        <v>298</v>
      </c>
      <c r="D68" s="2784" t="str">
        <f>D62</f>
        <v>S3V</v>
      </c>
      <c r="E68" s="2799" t="s">
        <v>1095</v>
      </c>
      <c r="F68" s="2786" t="s">
        <v>47</v>
      </c>
      <c r="G68" s="2783" t="str">
        <f t="shared" si="17"/>
        <v>015</v>
      </c>
      <c r="H68" s="2786" t="s">
        <v>48</v>
      </c>
      <c r="I68" s="2787" t="s">
        <v>749</v>
      </c>
      <c r="J68" s="2788" t="s">
        <v>47</v>
      </c>
      <c r="K68" s="2783" t="str">
        <f t="shared" si="18"/>
        <v>044</v>
      </c>
      <c r="L68" s="2789" t="s">
        <v>48</v>
      </c>
      <c r="M68" s="2800">
        <f t="shared" si="21"/>
        <v>43191</v>
      </c>
      <c r="N68" s="2801">
        <f t="shared" si="21"/>
        <v>43192</v>
      </c>
      <c r="O68" s="2801">
        <f t="shared" si="21"/>
        <v>43193</v>
      </c>
      <c r="P68" s="2801">
        <f t="shared" si="21"/>
        <v>43195</v>
      </c>
      <c r="Q68" s="2801">
        <f t="shared" si="21"/>
        <v>43197</v>
      </c>
      <c r="R68" s="2801">
        <f t="shared" si="21"/>
        <v>43198</v>
      </c>
      <c r="S68" s="2801">
        <f t="shared" si="21"/>
        <v>43203</v>
      </c>
      <c r="T68" s="2801">
        <f t="shared" si="21"/>
        <v>43203</v>
      </c>
      <c r="U68" s="2801">
        <f t="shared" si="21"/>
        <v>43204</v>
      </c>
      <c r="V68" s="2802">
        <f t="shared" si="21"/>
        <v>43205</v>
      </c>
      <c r="W68" s="2803">
        <f t="shared" si="21"/>
        <v>43211</v>
      </c>
      <c r="X68" s="2801">
        <f t="shared" si="21"/>
        <v>43213</v>
      </c>
      <c r="Y68" s="2801">
        <f t="shared" si="21"/>
        <v>43215</v>
      </c>
      <c r="Z68" s="2801">
        <f t="shared" si="21"/>
        <v>43215</v>
      </c>
      <c r="AA68" s="2801">
        <f t="shared" si="21"/>
        <v>43218</v>
      </c>
      <c r="AB68" s="2801">
        <f t="shared" si="21"/>
        <v>43219</v>
      </c>
      <c r="AC68" s="2801">
        <f t="shared" si="20"/>
        <v>43223</v>
      </c>
      <c r="AD68" s="2801">
        <f t="shared" si="20"/>
        <v>43224</v>
      </c>
      <c r="AE68" s="2801">
        <f t="shared" si="20"/>
        <v>43225</v>
      </c>
      <c r="AF68" s="2801">
        <f t="shared" si="20"/>
        <v>43226</v>
      </c>
      <c r="AG68" s="2801">
        <f t="shared" si="20"/>
        <v>43233</v>
      </c>
      <c r="AH68" s="2802">
        <f t="shared" si="20"/>
        <v>43234</v>
      </c>
    </row>
    <row r="69" spans="1:34" ht="33.75" customHeight="1">
      <c r="A69" s="1618">
        <v>15</v>
      </c>
      <c r="B69" s="1619" t="s">
        <v>1029</v>
      </c>
      <c r="C69" s="443" t="s">
        <v>583</v>
      </c>
      <c r="D69" s="1620" t="s">
        <v>1030</v>
      </c>
      <c r="E69" s="1621" t="s">
        <v>1043</v>
      </c>
      <c r="F69" s="784" t="s">
        <v>47</v>
      </c>
      <c r="G69" s="1622" t="str">
        <f t="shared" si="17"/>
        <v>009</v>
      </c>
      <c r="H69" s="784" t="s">
        <v>48</v>
      </c>
      <c r="I69" s="1623" t="s">
        <v>1117</v>
      </c>
      <c r="J69" s="465" t="s">
        <v>47</v>
      </c>
      <c r="K69" s="443" t="str">
        <f t="shared" si="18"/>
        <v>063</v>
      </c>
      <c r="L69" s="2804" t="s">
        <v>48</v>
      </c>
      <c r="M69" s="2805">
        <f t="shared" si="21"/>
        <v>43198</v>
      </c>
      <c r="N69" s="2806">
        <f t="shared" si="21"/>
        <v>43199</v>
      </c>
      <c r="O69" s="2806">
        <f t="shared" si="21"/>
        <v>43200</v>
      </c>
      <c r="P69" s="2806">
        <f t="shared" si="21"/>
        <v>43202</v>
      </c>
      <c r="Q69" s="2806">
        <f t="shared" si="21"/>
        <v>43204</v>
      </c>
      <c r="R69" s="2806">
        <f t="shared" si="21"/>
        <v>43205</v>
      </c>
      <c r="S69" s="2806">
        <f t="shared" si="21"/>
        <v>43210</v>
      </c>
      <c r="T69" s="2806">
        <f t="shared" si="21"/>
        <v>43210</v>
      </c>
      <c r="U69" s="2806">
        <f t="shared" si="21"/>
        <v>43211</v>
      </c>
      <c r="V69" s="2807">
        <f t="shared" si="21"/>
        <v>43212</v>
      </c>
      <c r="W69" s="2808">
        <f t="shared" si="21"/>
        <v>43218</v>
      </c>
      <c r="X69" s="2806">
        <f t="shared" si="21"/>
        <v>43220</v>
      </c>
      <c r="Y69" s="2806">
        <f t="shared" si="21"/>
        <v>43222</v>
      </c>
      <c r="Z69" s="2806">
        <f t="shared" si="21"/>
        <v>43222</v>
      </c>
      <c r="AA69" s="2806">
        <f t="shared" si="21"/>
        <v>43225</v>
      </c>
      <c r="AB69" s="2806">
        <f t="shared" si="21"/>
        <v>43226</v>
      </c>
      <c r="AC69" s="2806">
        <f t="shared" si="20"/>
        <v>43230</v>
      </c>
      <c r="AD69" s="2806">
        <f t="shared" si="20"/>
        <v>43231</v>
      </c>
      <c r="AE69" s="2806">
        <f t="shared" si="20"/>
        <v>43232</v>
      </c>
      <c r="AF69" s="2806">
        <f t="shared" si="20"/>
        <v>43233</v>
      </c>
      <c r="AG69" s="2806">
        <f t="shared" si="20"/>
        <v>43240</v>
      </c>
      <c r="AH69" s="2807">
        <f t="shared" si="20"/>
        <v>43241</v>
      </c>
    </row>
    <row r="70" spans="1:34" ht="33.75" customHeight="1">
      <c r="A70" s="2773">
        <v>16</v>
      </c>
      <c r="B70" s="2774" t="s">
        <v>1031</v>
      </c>
      <c r="C70" s="1963" t="s">
        <v>357</v>
      </c>
      <c r="D70" s="2775" t="s">
        <v>1032</v>
      </c>
      <c r="E70" s="2776">
        <v>125</v>
      </c>
      <c r="F70" s="1960" t="s">
        <v>47</v>
      </c>
      <c r="G70" s="1963">
        <f t="shared" si="17"/>
        <v>125</v>
      </c>
      <c r="H70" s="1960" t="s">
        <v>48</v>
      </c>
      <c r="I70" s="2777" t="s">
        <v>1886</v>
      </c>
      <c r="J70" s="2638" t="s">
        <v>47</v>
      </c>
      <c r="K70" s="1963" t="str">
        <f t="shared" si="18"/>
        <v>0207</v>
      </c>
      <c r="L70" s="2809" t="s">
        <v>48</v>
      </c>
      <c r="M70" s="2800">
        <f t="shared" si="21"/>
        <v>43205</v>
      </c>
      <c r="N70" s="2801">
        <f t="shared" si="21"/>
        <v>43206</v>
      </c>
      <c r="O70" s="2801">
        <f t="shared" si="21"/>
        <v>43207</v>
      </c>
      <c r="P70" s="2801">
        <f t="shared" si="21"/>
        <v>43209</v>
      </c>
      <c r="Q70" s="2801">
        <f t="shared" si="21"/>
        <v>43211</v>
      </c>
      <c r="R70" s="2801">
        <f t="shared" si="21"/>
        <v>43212</v>
      </c>
      <c r="S70" s="2801">
        <f t="shared" si="21"/>
        <v>43217</v>
      </c>
      <c r="T70" s="2801">
        <f t="shared" si="21"/>
        <v>43217</v>
      </c>
      <c r="U70" s="2801">
        <f t="shared" si="21"/>
        <v>43218</v>
      </c>
      <c r="V70" s="2802">
        <f t="shared" si="21"/>
        <v>43219</v>
      </c>
      <c r="W70" s="2803">
        <f t="shared" si="21"/>
        <v>43225</v>
      </c>
      <c r="X70" s="2801">
        <f t="shared" si="21"/>
        <v>43227</v>
      </c>
      <c r="Y70" s="2801">
        <f t="shared" si="21"/>
        <v>43229</v>
      </c>
      <c r="Z70" s="2801">
        <f t="shared" si="21"/>
        <v>43229</v>
      </c>
      <c r="AA70" s="2801">
        <f t="shared" si="21"/>
        <v>43232</v>
      </c>
      <c r="AB70" s="2801">
        <f t="shared" si="21"/>
        <v>43233</v>
      </c>
      <c r="AC70" s="2801">
        <f t="shared" si="20"/>
        <v>43237</v>
      </c>
      <c r="AD70" s="2801">
        <f t="shared" si="20"/>
        <v>43238</v>
      </c>
      <c r="AE70" s="2801">
        <f t="shared" si="20"/>
        <v>43239</v>
      </c>
      <c r="AF70" s="2801">
        <f t="shared" si="20"/>
        <v>43240</v>
      </c>
      <c r="AG70" s="2801">
        <f t="shared" si="20"/>
        <v>43247</v>
      </c>
      <c r="AH70" s="2802">
        <f t="shared" si="20"/>
        <v>43248</v>
      </c>
    </row>
    <row r="71" spans="1:34" ht="33.75" customHeight="1">
      <c r="A71" s="2773">
        <v>17</v>
      </c>
      <c r="B71" s="2774" t="s">
        <v>1282</v>
      </c>
      <c r="C71" s="1963" t="s">
        <v>165</v>
      </c>
      <c r="D71" s="2775" t="s">
        <v>1283</v>
      </c>
      <c r="E71" s="2776">
        <v>168</v>
      </c>
      <c r="F71" s="1960" t="s">
        <v>47</v>
      </c>
      <c r="G71" s="1963">
        <f t="shared" si="17"/>
        <v>168</v>
      </c>
      <c r="H71" s="1960" t="s">
        <v>48</v>
      </c>
      <c r="I71" s="2777" t="s">
        <v>2798</v>
      </c>
      <c r="J71" s="2638" t="s">
        <v>47</v>
      </c>
      <c r="K71" s="1963" t="str">
        <f t="shared" si="18"/>
        <v>168</v>
      </c>
      <c r="L71" s="2809" t="s">
        <v>48</v>
      </c>
      <c r="M71" s="2800">
        <f t="shared" si="21"/>
        <v>43212</v>
      </c>
      <c r="N71" s="2801">
        <f t="shared" si="21"/>
        <v>43213</v>
      </c>
      <c r="O71" s="2801">
        <f t="shared" si="21"/>
        <v>43214</v>
      </c>
      <c r="P71" s="2801">
        <f t="shared" si="21"/>
        <v>43216</v>
      </c>
      <c r="Q71" s="2801">
        <f t="shared" si="21"/>
        <v>43218</v>
      </c>
      <c r="R71" s="2801">
        <f t="shared" si="21"/>
        <v>43219</v>
      </c>
      <c r="S71" s="2801">
        <f t="shared" si="21"/>
        <v>43224</v>
      </c>
      <c r="T71" s="2801">
        <f t="shared" si="21"/>
        <v>43224</v>
      </c>
      <c r="U71" s="2801">
        <f t="shared" si="21"/>
        <v>43225</v>
      </c>
      <c r="V71" s="2802">
        <f t="shared" si="21"/>
        <v>43226</v>
      </c>
      <c r="W71" s="2803">
        <f t="shared" si="21"/>
        <v>43232</v>
      </c>
      <c r="X71" s="2801">
        <f t="shared" si="21"/>
        <v>43234</v>
      </c>
      <c r="Y71" s="2801">
        <f t="shared" si="21"/>
        <v>43236</v>
      </c>
      <c r="Z71" s="2801">
        <f t="shared" si="21"/>
        <v>43236</v>
      </c>
      <c r="AA71" s="2801">
        <f t="shared" si="21"/>
        <v>43239</v>
      </c>
      <c r="AB71" s="2801">
        <f t="shared" si="21"/>
        <v>43240</v>
      </c>
      <c r="AC71" s="2801">
        <f t="shared" si="20"/>
        <v>43244</v>
      </c>
      <c r="AD71" s="2801">
        <f t="shared" si="20"/>
        <v>43245</v>
      </c>
      <c r="AE71" s="2801">
        <f t="shared" si="20"/>
        <v>43246</v>
      </c>
      <c r="AF71" s="2801">
        <f t="shared" si="20"/>
        <v>43247</v>
      </c>
      <c r="AG71" s="2801">
        <f t="shared" si="20"/>
        <v>43254</v>
      </c>
      <c r="AH71" s="2802">
        <f t="shared" si="20"/>
        <v>43255</v>
      </c>
    </row>
    <row r="72" spans="1:34" ht="33.75" customHeight="1">
      <c r="A72" s="2773">
        <v>18</v>
      </c>
      <c r="B72" s="2774" t="s">
        <v>1033</v>
      </c>
      <c r="C72" s="1963" t="s">
        <v>216</v>
      </c>
      <c r="D72" s="2775" t="s">
        <v>1034</v>
      </c>
      <c r="E72" s="2776">
        <v>135</v>
      </c>
      <c r="F72" s="2689" t="s">
        <v>47</v>
      </c>
      <c r="G72" s="1963">
        <f t="shared" si="17"/>
        <v>135</v>
      </c>
      <c r="H72" s="1960" t="s">
        <v>48</v>
      </c>
      <c r="I72" s="2777" t="s">
        <v>2672</v>
      </c>
      <c r="J72" s="2638" t="s">
        <v>47</v>
      </c>
      <c r="K72" s="1963" t="str">
        <f t="shared" si="18"/>
        <v>135</v>
      </c>
      <c r="L72" s="2809" t="s">
        <v>48</v>
      </c>
      <c r="M72" s="2800">
        <f t="shared" si="21"/>
        <v>43219</v>
      </c>
      <c r="N72" s="2801">
        <f t="shared" si="21"/>
        <v>43220</v>
      </c>
      <c r="O72" s="2801">
        <f t="shared" si="21"/>
        <v>43221</v>
      </c>
      <c r="P72" s="2801">
        <f t="shared" si="21"/>
        <v>43223</v>
      </c>
      <c r="Q72" s="2801">
        <f t="shared" si="21"/>
        <v>43225</v>
      </c>
      <c r="R72" s="2801">
        <f t="shared" si="21"/>
        <v>43226</v>
      </c>
      <c r="S72" s="2801">
        <f t="shared" si="21"/>
        <v>43231</v>
      </c>
      <c r="T72" s="2801">
        <f t="shared" si="21"/>
        <v>43231</v>
      </c>
      <c r="U72" s="2801">
        <f t="shared" si="21"/>
        <v>43232</v>
      </c>
      <c r="V72" s="2802">
        <f t="shared" si="21"/>
        <v>43233</v>
      </c>
      <c r="W72" s="2803">
        <f t="shared" si="21"/>
        <v>43239</v>
      </c>
      <c r="X72" s="2801">
        <f t="shared" si="21"/>
        <v>43241</v>
      </c>
      <c r="Y72" s="2801">
        <f t="shared" si="21"/>
        <v>43243</v>
      </c>
      <c r="Z72" s="2801">
        <f t="shared" si="21"/>
        <v>43243</v>
      </c>
      <c r="AA72" s="2801">
        <f t="shared" si="21"/>
        <v>43246</v>
      </c>
      <c r="AB72" s="2801">
        <f t="shared" si="21"/>
        <v>43247</v>
      </c>
      <c r="AC72" s="2801">
        <f t="shared" si="20"/>
        <v>43251</v>
      </c>
      <c r="AD72" s="2801">
        <f t="shared" si="20"/>
        <v>43252</v>
      </c>
      <c r="AE72" s="2801">
        <f t="shared" si="20"/>
        <v>43253</v>
      </c>
      <c r="AF72" s="2801">
        <f t="shared" si="20"/>
        <v>43254</v>
      </c>
      <c r="AG72" s="2801">
        <f t="shared" si="20"/>
        <v>43261</v>
      </c>
      <c r="AH72" s="2802">
        <f t="shared" si="20"/>
        <v>43262</v>
      </c>
    </row>
    <row r="73" spans="1:34" ht="33.75" customHeight="1"/>
  </sheetData>
  <mergeCells count="121">
    <mergeCell ref="M56:N56"/>
    <mergeCell ref="B63:L63"/>
    <mergeCell ref="M63:AH63"/>
    <mergeCell ref="AA51:AB51"/>
    <mergeCell ref="AC51:AD51"/>
    <mergeCell ref="AE51:AF51"/>
    <mergeCell ref="AG51:AH51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E52:AF52"/>
    <mergeCell ref="AG52:AH52"/>
    <mergeCell ref="Q51:R51"/>
    <mergeCell ref="S51:T51"/>
    <mergeCell ref="U51:V51"/>
    <mergeCell ref="W51:X51"/>
    <mergeCell ref="Y51:Z51"/>
    <mergeCell ref="A51:A55"/>
    <mergeCell ref="B51:B55"/>
    <mergeCell ref="D51:D55"/>
    <mergeCell ref="E51:L52"/>
    <mergeCell ref="O51:P51"/>
    <mergeCell ref="E53:H55"/>
    <mergeCell ref="I53:L55"/>
    <mergeCell ref="O41:P41"/>
    <mergeCell ref="Q41:R41"/>
    <mergeCell ref="A41:A45"/>
    <mergeCell ref="B41:B45"/>
    <mergeCell ref="D41:D45"/>
    <mergeCell ref="E41:L42"/>
    <mergeCell ref="M41:N41"/>
    <mergeCell ref="E43:H45"/>
    <mergeCell ref="I43:L45"/>
    <mergeCell ref="Q50:AH50"/>
    <mergeCell ref="M51:N51"/>
    <mergeCell ref="M42:N42"/>
    <mergeCell ref="O42:P42"/>
    <mergeCell ref="Q42:R42"/>
    <mergeCell ref="AE42:AF42"/>
    <mergeCell ref="AG42:AH42"/>
    <mergeCell ref="S41:T41"/>
    <mergeCell ref="U41:V41"/>
    <mergeCell ref="W41:X41"/>
    <mergeCell ref="Y41:Z41"/>
    <mergeCell ref="AC41:AD41"/>
    <mergeCell ref="AE41:AF41"/>
    <mergeCell ref="AA41:AB41"/>
    <mergeCell ref="AG41:AH41"/>
    <mergeCell ref="S42:T42"/>
    <mergeCell ref="U42:V42"/>
    <mergeCell ref="W42:X42"/>
    <mergeCell ref="Y42:Z42"/>
    <mergeCell ref="AA42:AB42"/>
    <mergeCell ref="AC42:AD42"/>
    <mergeCell ref="A4:A8"/>
    <mergeCell ref="B4:B8"/>
    <mergeCell ref="D4:D8"/>
    <mergeCell ref="E4:L5"/>
    <mergeCell ref="M4:N4"/>
    <mergeCell ref="U14:AH14"/>
    <mergeCell ref="M15:R15"/>
    <mergeCell ref="AC4:AD4"/>
    <mergeCell ref="AE4:AF4"/>
    <mergeCell ref="AG4:AH4"/>
    <mergeCell ref="M5:N5"/>
    <mergeCell ref="O5:P5"/>
    <mergeCell ref="Q5:R5"/>
    <mergeCell ref="S5:T5"/>
    <mergeCell ref="U5:V5"/>
    <mergeCell ref="W5:X5"/>
    <mergeCell ref="Y5:Z5"/>
    <mergeCell ref="Q4:R4"/>
    <mergeCell ref="S4:T4"/>
    <mergeCell ref="U4:V4"/>
    <mergeCell ref="W4:X4"/>
    <mergeCell ref="Y4:Z4"/>
    <mergeCell ref="AA4:AB4"/>
    <mergeCell ref="AA5:AB5"/>
    <mergeCell ref="AC5:AD5"/>
    <mergeCell ref="AE5:AF5"/>
    <mergeCell ref="AG5:AH5"/>
    <mergeCell ref="E6:H8"/>
    <mergeCell ref="I6:L8"/>
    <mergeCell ref="Q18:AH18"/>
    <mergeCell ref="M19:N19"/>
    <mergeCell ref="U15:V15"/>
    <mergeCell ref="O4:P4"/>
    <mergeCell ref="A20:A24"/>
    <mergeCell ref="B20:B24"/>
    <mergeCell ref="D20:D24"/>
    <mergeCell ref="E20:L21"/>
    <mergeCell ref="M20:N20"/>
    <mergeCell ref="O20:P20"/>
    <mergeCell ref="Q20:R20"/>
    <mergeCell ref="S20:T20"/>
    <mergeCell ref="U20:V20"/>
    <mergeCell ref="E22:H24"/>
    <mergeCell ref="I22:L24"/>
    <mergeCell ref="W20:X20"/>
    <mergeCell ref="Y20:Z20"/>
    <mergeCell ref="AA20:AB20"/>
    <mergeCell ref="AG20:AH20"/>
    <mergeCell ref="M21:N21"/>
    <mergeCell ref="AG21:AH21"/>
    <mergeCell ref="O21:P21"/>
    <mergeCell ref="Q21:R21"/>
    <mergeCell ref="S21:T21"/>
    <mergeCell ref="U21:V21"/>
    <mergeCell ref="W21:X21"/>
    <mergeCell ref="AC20:AD20"/>
    <mergeCell ref="AE20:AF20"/>
    <mergeCell ref="Y21:Z21"/>
    <mergeCell ref="AA21:AB21"/>
    <mergeCell ref="AC21:AD21"/>
    <mergeCell ref="AE21:AF21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46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X140"/>
  <sheetViews>
    <sheetView workbookViewId="0">
      <selection activeCell="I130" sqref="I130"/>
    </sheetView>
  </sheetViews>
  <sheetFormatPr defaultColWidth="9" defaultRowHeight="14.25"/>
  <cols>
    <col min="1" max="1" width="9" style="1028"/>
    <col min="2" max="2" width="20.75" style="1028" customWidth="1"/>
    <col min="3" max="3" width="8.375" style="1028" customWidth="1"/>
    <col min="4" max="4" width="8.875" style="1028" customWidth="1"/>
    <col min="5" max="5" width="8.125" style="1028" customWidth="1"/>
    <col min="6" max="12" width="5.375" style="1028" customWidth="1"/>
    <col min="13" max="38" width="7.25" style="1028" customWidth="1"/>
    <col min="39" max="39" width="9" style="1583"/>
    <col min="40" max="16384" width="9" style="1028"/>
  </cols>
  <sheetData>
    <row r="1" spans="1:39" ht="13.5">
      <c r="A1" s="1028" t="s">
        <v>2501</v>
      </c>
      <c r="AM1" s="1028"/>
    </row>
    <row r="2" spans="1:39" ht="21">
      <c r="A2" s="1318" t="s">
        <v>1905</v>
      </c>
      <c r="B2" s="18"/>
      <c r="C2" s="18"/>
      <c r="D2" s="19"/>
      <c r="E2" s="20"/>
      <c r="F2" s="20"/>
      <c r="G2" s="20"/>
      <c r="H2" s="20"/>
      <c r="I2" s="19"/>
      <c r="J2" s="19"/>
      <c r="K2" s="19"/>
      <c r="L2" s="19"/>
      <c r="AM2" s="1028"/>
    </row>
    <row r="3" spans="1:39" ht="24" customHeight="1" thickBot="1">
      <c r="A3" s="1318" t="s">
        <v>1320</v>
      </c>
      <c r="B3" s="18"/>
      <c r="C3" s="18"/>
      <c r="D3" s="19"/>
      <c r="E3" s="20"/>
      <c r="F3" s="20"/>
      <c r="G3" s="20"/>
      <c r="H3" s="20"/>
      <c r="I3" s="19"/>
      <c r="J3" s="19"/>
      <c r="K3" s="19"/>
      <c r="L3" s="19"/>
      <c r="AM3" s="1028"/>
    </row>
    <row r="4" spans="1:39" ht="17.25" hidden="1" customHeight="1" thickBot="1">
      <c r="A4" s="5384" t="s">
        <v>127</v>
      </c>
      <c r="B4" s="5387" t="s">
        <v>0</v>
      </c>
      <c r="C4" s="5391" t="s">
        <v>94</v>
      </c>
      <c r="D4" s="5394" t="s">
        <v>17</v>
      </c>
      <c r="E4" s="5397" t="s">
        <v>18</v>
      </c>
      <c r="F4" s="5398"/>
      <c r="G4" s="5398"/>
      <c r="H4" s="5398"/>
      <c r="I4" s="5398"/>
      <c r="J4" s="5398"/>
      <c r="K4" s="5398"/>
      <c r="L4" s="5399"/>
      <c r="M4" s="5403" t="s">
        <v>276</v>
      </c>
      <c r="N4" s="5404"/>
      <c r="O4" s="5404" t="s">
        <v>97</v>
      </c>
      <c r="P4" s="5404"/>
      <c r="Q4" s="5404" t="s">
        <v>32</v>
      </c>
      <c r="R4" s="5404"/>
      <c r="S4" s="5404" t="s">
        <v>92</v>
      </c>
      <c r="T4" s="5404"/>
      <c r="U4" s="5436" t="s">
        <v>93</v>
      </c>
      <c r="V4" s="5438"/>
      <c r="W4" s="5435" t="s">
        <v>277</v>
      </c>
      <c r="X4" s="5436"/>
      <c r="Y4" s="5404" t="s">
        <v>278</v>
      </c>
      <c r="Z4" s="5404"/>
      <c r="AA4" s="5435" t="s">
        <v>279</v>
      </c>
      <c r="AB4" s="5436"/>
      <c r="AC4" s="5404" t="s">
        <v>93</v>
      </c>
      <c r="AD4" s="5404"/>
      <c r="AE4" s="5436" t="s">
        <v>92</v>
      </c>
      <c r="AF4" s="5436"/>
      <c r="AG4" s="5404" t="s">
        <v>30</v>
      </c>
      <c r="AH4" s="5404"/>
      <c r="AI4" s="5122" t="s">
        <v>21</v>
      </c>
      <c r="AJ4" s="5123"/>
      <c r="AK4" s="5404" t="s">
        <v>22</v>
      </c>
      <c r="AL4" s="5437"/>
      <c r="AM4" s="1028"/>
    </row>
    <row r="5" spans="1:39" ht="17.25" hidden="1" customHeight="1">
      <c r="A5" s="5385"/>
      <c r="B5" s="5388"/>
      <c r="C5" s="5392"/>
      <c r="D5" s="5395"/>
      <c r="E5" s="5400"/>
      <c r="F5" s="5401"/>
      <c r="G5" s="5401"/>
      <c r="H5" s="5401"/>
      <c r="I5" s="5401"/>
      <c r="J5" s="5401"/>
      <c r="K5" s="5401"/>
      <c r="L5" s="5402"/>
      <c r="M5" s="5423" t="s">
        <v>104</v>
      </c>
      <c r="N5" s="5414"/>
      <c r="O5" s="5414" t="s">
        <v>280</v>
      </c>
      <c r="P5" s="5414"/>
      <c r="Q5" s="5414" t="s">
        <v>25</v>
      </c>
      <c r="R5" s="5414"/>
      <c r="S5" s="5414" t="s">
        <v>83</v>
      </c>
      <c r="T5" s="5414"/>
      <c r="U5" s="5417" t="s">
        <v>100</v>
      </c>
      <c r="V5" s="5418"/>
      <c r="W5" s="5419" t="s">
        <v>281</v>
      </c>
      <c r="X5" s="5420"/>
      <c r="Y5" s="5414" t="s">
        <v>282</v>
      </c>
      <c r="Z5" s="5414"/>
      <c r="AA5" s="5421" t="s">
        <v>283</v>
      </c>
      <c r="AB5" s="5422"/>
      <c r="AC5" s="5414" t="s">
        <v>103</v>
      </c>
      <c r="AD5" s="5414"/>
      <c r="AE5" s="5417" t="s">
        <v>83</v>
      </c>
      <c r="AF5" s="5420"/>
      <c r="AG5" s="5414" t="s">
        <v>284</v>
      </c>
      <c r="AH5" s="5414"/>
      <c r="AI5" s="5428" t="s">
        <v>285</v>
      </c>
      <c r="AJ5" s="5429"/>
      <c r="AK5" s="5414" t="s">
        <v>27</v>
      </c>
      <c r="AL5" s="5430"/>
      <c r="AM5" s="1028"/>
    </row>
    <row r="6" spans="1:39" ht="17.25" hidden="1" customHeight="1">
      <c r="A6" s="5385"/>
      <c r="B6" s="5389"/>
      <c r="C6" s="5392"/>
      <c r="D6" s="5395" t="s">
        <v>35</v>
      </c>
      <c r="E6" s="5405" t="s">
        <v>49</v>
      </c>
      <c r="F6" s="5406"/>
      <c r="G6" s="5406"/>
      <c r="H6" s="5407"/>
      <c r="I6" s="5405" t="s">
        <v>19</v>
      </c>
      <c r="J6" s="5406"/>
      <c r="K6" s="5406"/>
      <c r="L6" s="5407"/>
      <c r="M6" s="2123" t="s">
        <v>3</v>
      </c>
      <c r="N6" s="2124" t="s">
        <v>1</v>
      </c>
      <c r="O6" s="2124" t="s">
        <v>3</v>
      </c>
      <c r="P6" s="2124" t="s">
        <v>1</v>
      </c>
      <c r="Q6" s="2124" t="s">
        <v>3</v>
      </c>
      <c r="R6" s="2124" t="s">
        <v>1</v>
      </c>
      <c r="S6" s="2124" t="s">
        <v>3</v>
      </c>
      <c r="T6" s="2124" t="s">
        <v>1</v>
      </c>
      <c r="U6" s="2125" t="s">
        <v>3</v>
      </c>
      <c r="V6" s="2126" t="s">
        <v>1</v>
      </c>
      <c r="W6" s="2127" t="s">
        <v>3</v>
      </c>
      <c r="X6" s="2125" t="s">
        <v>1</v>
      </c>
      <c r="Y6" s="2124" t="s">
        <v>3</v>
      </c>
      <c r="Z6" s="2124" t="s">
        <v>1</v>
      </c>
      <c r="AA6" s="2128" t="s">
        <v>3</v>
      </c>
      <c r="AB6" s="2124" t="s">
        <v>1</v>
      </c>
      <c r="AC6" s="2124" t="s">
        <v>3</v>
      </c>
      <c r="AD6" s="2124" t="s">
        <v>1</v>
      </c>
      <c r="AE6" s="2125" t="s">
        <v>3</v>
      </c>
      <c r="AF6" s="2125" t="s">
        <v>1</v>
      </c>
      <c r="AG6" s="2124" t="s">
        <v>3</v>
      </c>
      <c r="AH6" s="2124" t="s">
        <v>1</v>
      </c>
      <c r="AI6" s="2124" t="s">
        <v>3</v>
      </c>
      <c r="AJ6" s="2124" t="s">
        <v>1</v>
      </c>
      <c r="AK6" s="2124" t="s">
        <v>3</v>
      </c>
      <c r="AL6" s="2129" t="s">
        <v>1</v>
      </c>
      <c r="AM6" s="1028"/>
    </row>
    <row r="7" spans="1:39" ht="17.25" hidden="1" customHeight="1">
      <c r="A7" s="5385"/>
      <c r="B7" s="5389"/>
      <c r="C7" s="5392"/>
      <c r="D7" s="5395"/>
      <c r="E7" s="5408"/>
      <c r="F7" s="5409"/>
      <c r="G7" s="5409"/>
      <c r="H7" s="5410"/>
      <c r="I7" s="5408"/>
      <c r="J7" s="5409"/>
      <c r="K7" s="5409"/>
      <c r="L7" s="5410"/>
      <c r="M7" s="32" t="s">
        <v>286</v>
      </c>
      <c r="N7" s="33" t="s">
        <v>203</v>
      </c>
      <c r="O7" s="33" t="s">
        <v>286</v>
      </c>
      <c r="P7" s="2130" t="s">
        <v>207</v>
      </c>
      <c r="Q7" s="34" t="s">
        <v>286</v>
      </c>
      <c r="R7" s="33" t="s">
        <v>201</v>
      </c>
      <c r="S7" s="2130" t="s">
        <v>201</v>
      </c>
      <c r="T7" s="34" t="s">
        <v>286</v>
      </c>
      <c r="U7" s="34" t="s">
        <v>204</v>
      </c>
      <c r="V7" s="126" t="s">
        <v>206</v>
      </c>
      <c r="W7" s="2131" t="s">
        <v>287</v>
      </c>
      <c r="X7" s="33" t="s">
        <v>288</v>
      </c>
      <c r="Y7" s="2132" t="s">
        <v>287</v>
      </c>
      <c r="Z7" s="2132" t="s">
        <v>202</v>
      </c>
      <c r="AA7" s="34" t="s">
        <v>206</v>
      </c>
      <c r="AB7" s="34" t="s">
        <v>205</v>
      </c>
      <c r="AC7" s="34" t="s">
        <v>289</v>
      </c>
      <c r="AD7" s="34" t="s">
        <v>202</v>
      </c>
      <c r="AE7" s="33" t="s">
        <v>203</v>
      </c>
      <c r="AF7" s="33" t="s">
        <v>290</v>
      </c>
      <c r="AG7" s="2130" t="s">
        <v>286</v>
      </c>
      <c r="AH7" s="34" t="s">
        <v>289</v>
      </c>
      <c r="AI7" s="34" t="s">
        <v>291</v>
      </c>
      <c r="AJ7" s="34" t="s">
        <v>286</v>
      </c>
      <c r="AK7" s="33" t="s">
        <v>286</v>
      </c>
      <c r="AL7" s="126" t="s">
        <v>203</v>
      </c>
      <c r="AM7" s="1028"/>
    </row>
    <row r="8" spans="1:39" ht="17.25" hidden="1" customHeight="1">
      <c r="A8" s="5386"/>
      <c r="B8" s="5390"/>
      <c r="C8" s="5393"/>
      <c r="D8" s="5396"/>
      <c r="E8" s="5411"/>
      <c r="F8" s="5412"/>
      <c r="G8" s="5412"/>
      <c r="H8" s="5413"/>
      <c r="I8" s="5411"/>
      <c r="J8" s="5412"/>
      <c r="K8" s="5412"/>
      <c r="L8" s="5413"/>
      <c r="M8" s="625" t="s">
        <v>9</v>
      </c>
      <c r="N8" s="626" t="s">
        <v>14</v>
      </c>
      <c r="O8" s="626" t="s">
        <v>14</v>
      </c>
      <c r="P8" s="626" t="s">
        <v>11</v>
      </c>
      <c r="Q8" s="626" t="s">
        <v>7</v>
      </c>
      <c r="R8" s="626" t="s">
        <v>8</v>
      </c>
      <c r="S8" s="626" t="s">
        <v>11</v>
      </c>
      <c r="T8" s="626" t="s">
        <v>11</v>
      </c>
      <c r="U8" s="626" t="s">
        <v>12</v>
      </c>
      <c r="V8" s="627" t="s">
        <v>7</v>
      </c>
      <c r="W8" s="628" t="s">
        <v>12</v>
      </c>
      <c r="X8" s="626" t="s">
        <v>8</v>
      </c>
      <c r="Y8" s="626" t="s">
        <v>8</v>
      </c>
      <c r="Z8" s="626" t="s">
        <v>9</v>
      </c>
      <c r="AA8" s="628" t="s">
        <v>12</v>
      </c>
      <c r="AB8" s="626" t="s">
        <v>7</v>
      </c>
      <c r="AC8" s="626" t="s">
        <v>14</v>
      </c>
      <c r="AD8" s="626" t="s">
        <v>11</v>
      </c>
      <c r="AE8" s="626" t="s">
        <v>12</v>
      </c>
      <c r="AF8" s="626" t="s">
        <v>7</v>
      </c>
      <c r="AG8" s="626" t="s">
        <v>8</v>
      </c>
      <c r="AH8" s="626" t="s">
        <v>9</v>
      </c>
      <c r="AI8" s="626" t="s">
        <v>11</v>
      </c>
      <c r="AJ8" s="626" t="s">
        <v>11</v>
      </c>
      <c r="AK8" s="626" t="s">
        <v>9</v>
      </c>
      <c r="AL8" s="627" t="s">
        <v>14</v>
      </c>
      <c r="AM8" s="1028"/>
    </row>
    <row r="9" spans="1:39" ht="17.25" hidden="1" customHeight="1">
      <c r="A9" s="629">
        <v>9</v>
      </c>
      <c r="B9" s="630" t="s">
        <v>292</v>
      </c>
      <c r="C9" s="631" t="s">
        <v>293</v>
      </c>
      <c r="D9" s="632" t="s">
        <v>294</v>
      </c>
      <c r="E9" s="633">
        <v>1</v>
      </c>
      <c r="F9" s="634" t="s">
        <v>47</v>
      </c>
      <c r="G9" s="635">
        <f>E9</f>
        <v>1</v>
      </c>
      <c r="H9" s="636" t="s">
        <v>48</v>
      </c>
      <c r="I9" s="633">
        <v>14</v>
      </c>
      <c r="J9" s="634" t="s">
        <v>47</v>
      </c>
      <c r="K9" s="635">
        <f>I9</f>
        <v>14</v>
      </c>
      <c r="L9" s="637" t="s">
        <v>48</v>
      </c>
      <c r="M9" s="2133">
        <v>42428</v>
      </c>
      <c r="N9" s="2133">
        <v>42430</v>
      </c>
      <c r="O9" s="2133">
        <v>42430</v>
      </c>
      <c r="P9" s="2133">
        <v>42431</v>
      </c>
      <c r="Q9" s="2133">
        <v>42433</v>
      </c>
      <c r="R9" s="2133">
        <v>42434</v>
      </c>
      <c r="S9" s="2133">
        <v>42438</v>
      </c>
      <c r="T9" s="2133">
        <v>42438</v>
      </c>
      <c r="U9" s="2133">
        <v>42439</v>
      </c>
      <c r="V9" s="638">
        <v>42440</v>
      </c>
      <c r="W9" s="2134">
        <v>42446</v>
      </c>
      <c r="X9" s="2133">
        <v>42448</v>
      </c>
      <c r="Y9" s="2133">
        <v>42448</v>
      </c>
      <c r="Z9" s="2133">
        <v>42449</v>
      </c>
      <c r="AA9" s="2133">
        <v>42453</v>
      </c>
      <c r="AB9" s="2133">
        <v>42454</v>
      </c>
      <c r="AC9" s="2133">
        <v>42458</v>
      </c>
      <c r="AD9" s="2133">
        <v>42459</v>
      </c>
      <c r="AE9" s="2133">
        <v>42460</v>
      </c>
      <c r="AF9" s="2133">
        <v>42461</v>
      </c>
      <c r="AG9" s="2133">
        <v>42462</v>
      </c>
      <c r="AH9" s="2133">
        <v>42463</v>
      </c>
      <c r="AI9" s="2133">
        <v>42466</v>
      </c>
      <c r="AJ9" s="2133">
        <v>42466</v>
      </c>
      <c r="AK9" s="2133">
        <v>42470</v>
      </c>
      <c r="AL9" s="638">
        <v>42472</v>
      </c>
      <c r="AM9" s="1028"/>
    </row>
    <row r="10" spans="1:39" ht="17.25" hidden="1" customHeight="1">
      <c r="A10" s="2135">
        <v>10</v>
      </c>
      <c r="B10" s="2136" t="s">
        <v>295</v>
      </c>
      <c r="C10" s="2137" t="s">
        <v>216</v>
      </c>
      <c r="D10" s="2138" t="s">
        <v>296</v>
      </c>
      <c r="E10" s="2139">
        <v>120</v>
      </c>
      <c r="F10" s="2140" t="s">
        <v>47</v>
      </c>
      <c r="G10" s="2141">
        <f>E10</f>
        <v>120</v>
      </c>
      <c r="H10" s="2142" t="s">
        <v>48</v>
      </c>
      <c r="I10" s="2139">
        <v>120</v>
      </c>
      <c r="J10" s="2140" t="s">
        <v>47</v>
      </c>
      <c r="K10" s="2141">
        <f>I10</f>
        <v>120</v>
      </c>
      <c r="L10" s="2143" t="s">
        <v>48</v>
      </c>
      <c r="M10" s="2133">
        <f>M9+7</f>
        <v>42435</v>
      </c>
      <c r="N10" s="2133">
        <f t="shared" ref="N10:AL13" si="0">N9+7</f>
        <v>42437</v>
      </c>
      <c r="O10" s="2133">
        <f t="shared" si="0"/>
        <v>42437</v>
      </c>
      <c r="P10" s="2133">
        <f t="shared" si="0"/>
        <v>42438</v>
      </c>
      <c r="Q10" s="2133">
        <f t="shared" si="0"/>
        <v>42440</v>
      </c>
      <c r="R10" s="2133">
        <f t="shared" si="0"/>
        <v>42441</v>
      </c>
      <c r="S10" s="2133">
        <f t="shared" si="0"/>
        <v>42445</v>
      </c>
      <c r="T10" s="2133">
        <f t="shared" si="0"/>
        <v>42445</v>
      </c>
      <c r="U10" s="2133">
        <f t="shared" si="0"/>
        <v>42446</v>
      </c>
      <c r="V10" s="2144">
        <f t="shared" si="0"/>
        <v>42447</v>
      </c>
      <c r="W10" s="2134">
        <f t="shared" si="0"/>
        <v>42453</v>
      </c>
      <c r="X10" s="2133">
        <f t="shared" si="0"/>
        <v>42455</v>
      </c>
      <c r="Y10" s="2133">
        <f t="shared" si="0"/>
        <v>42455</v>
      </c>
      <c r="Z10" s="2133">
        <f t="shared" si="0"/>
        <v>42456</v>
      </c>
      <c r="AA10" s="2133">
        <f t="shared" si="0"/>
        <v>42460</v>
      </c>
      <c r="AB10" s="2133">
        <f t="shared" si="0"/>
        <v>42461</v>
      </c>
      <c r="AC10" s="2133">
        <f t="shared" si="0"/>
        <v>42465</v>
      </c>
      <c r="AD10" s="2133">
        <f t="shared" si="0"/>
        <v>42466</v>
      </c>
      <c r="AE10" s="2133">
        <f t="shared" si="0"/>
        <v>42467</v>
      </c>
      <c r="AF10" s="2133">
        <f t="shared" si="0"/>
        <v>42468</v>
      </c>
      <c r="AG10" s="2133">
        <f t="shared" si="0"/>
        <v>42469</v>
      </c>
      <c r="AH10" s="2133">
        <f t="shared" si="0"/>
        <v>42470</v>
      </c>
      <c r="AI10" s="2133">
        <f t="shared" si="0"/>
        <v>42473</v>
      </c>
      <c r="AJ10" s="2133">
        <f t="shared" si="0"/>
        <v>42473</v>
      </c>
      <c r="AK10" s="2133">
        <f t="shared" si="0"/>
        <v>42477</v>
      </c>
      <c r="AL10" s="2144">
        <f t="shared" si="0"/>
        <v>42479</v>
      </c>
      <c r="AM10" s="1028"/>
    </row>
    <row r="11" spans="1:39" ht="17.25" hidden="1" customHeight="1">
      <c r="A11" s="2135">
        <v>11</v>
      </c>
      <c r="B11" s="2136" t="s">
        <v>297</v>
      </c>
      <c r="C11" s="2137" t="s">
        <v>298</v>
      </c>
      <c r="D11" s="2138" t="s">
        <v>299</v>
      </c>
      <c r="E11" s="2139">
        <v>1</v>
      </c>
      <c r="F11" s="2140" t="s">
        <v>47</v>
      </c>
      <c r="G11" s="2141">
        <f>E11</f>
        <v>1</v>
      </c>
      <c r="H11" s="2142" t="s">
        <v>48</v>
      </c>
      <c r="I11" s="2139">
        <v>30</v>
      </c>
      <c r="J11" s="2140" t="s">
        <v>47</v>
      </c>
      <c r="K11" s="2141">
        <f>I11</f>
        <v>30</v>
      </c>
      <c r="L11" s="2143" t="s">
        <v>48</v>
      </c>
      <c r="M11" s="2133">
        <f t="shared" ref="M11:M13" si="1">M10+7</f>
        <v>42442</v>
      </c>
      <c r="N11" s="2133">
        <f t="shared" si="0"/>
        <v>42444</v>
      </c>
      <c r="O11" s="2133">
        <f t="shared" si="0"/>
        <v>42444</v>
      </c>
      <c r="P11" s="2133">
        <f t="shared" si="0"/>
        <v>42445</v>
      </c>
      <c r="Q11" s="2133">
        <f t="shared" si="0"/>
        <v>42447</v>
      </c>
      <c r="R11" s="2133">
        <f t="shared" si="0"/>
        <v>42448</v>
      </c>
      <c r="S11" s="2133">
        <f t="shared" si="0"/>
        <v>42452</v>
      </c>
      <c r="T11" s="2133">
        <f t="shared" si="0"/>
        <v>42452</v>
      </c>
      <c r="U11" s="2133">
        <f t="shared" si="0"/>
        <v>42453</v>
      </c>
      <c r="V11" s="2144">
        <f t="shared" si="0"/>
        <v>42454</v>
      </c>
      <c r="W11" s="2134">
        <f t="shared" si="0"/>
        <v>42460</v>
      </c>
      <c r="X11" s="2133">
        <f t="shared" si="0"/>
        <v>42462</v>
      </c>
      <c r="Y11" s="2133">
        <f t="shared" si="0"/>
        <v>42462</v>
      </c>
      <c r="Z11" s="2133">
        <f t="shared" si="0"/>
        <v>42463</v>
      </c>
      <c r="AA11" s="2133">
        <f t="shared" si="0"/>
        <v>42467</v>
      </c>
      <c r="AB11" s="2133">
        <f t="shared" si="0"/>
        <v>42468</v>
      </c>
      <c r="AC11" s="2133">
        <f t="shared" si="0"/>
        <v>42472</v>
      </c>
      <c r="AD11" s="2133">
        <f t="shared" si="0"/>
        <v>42473</v>
      </c>
      <c r="AE11" s="2133">
        <f t="shared" si="0"/>
        <v>42474</v>
      </c>
      <c r="AF11" s="2133">
        <f t="shared" si="0"/>
        <v>42475</v>
      </c>
      <c r="AG11" s="2133">
        <f t="shared" si="0"/>
        <v>42476</v>
      </c>
      <c r="AH11" s="2133">
        <f t="shared" si="0"/>
        <v>42477</v>
      </c>
      <c r="AI11" s="2133">
        <f t="shared" si="0"/>
        <v>42480</v>
      </c>
      <c r="AJ11" s="2133">
        <f t="shared" si="0"/>
        <v>42480</v>
      </c>
      <c r="AK11" s="2133">
        <f t="shared" si="0"/>
        <v>42484</v>
      </c>
      <c r="AL11" s="2144">
        <f t="shared" si="0"/>
        <v>42486</v>
      </c>
      <c r="AM11" s="1028"/>
    </row>
    <row r="12" spans="1:39" ht="17.25" hidden="1" customHeight="1">
      <c r="A12" s="639">
        <v>12</v>
      </c>
      <c r="B12" s="640" t="s">
        <v>300</v>
      </c>
      <c r="C12" s="641" t="s">
        <v>301</v>
      </c>
      <c r="D12" s="642" t="s">
        <v>302</v>
      </c>
      <c r="E12" s="643">
        <v>91</v>
      </c>
      <c r="F12" s="644" t="s">
        <v>47</v>
      </c>
      <c r="G12" s="645">
        <f>E12</f>
        <v>91</v>
      </c>
      <c r="H12" s="646" t="s">
        <v>48</v>
      </c>
      <c r="I12" s="643">
        <v>1</v>
      </c>
      <c r="J12" s="644" t="s">
        <v>47</v>
      </c>
      <c r="K12" s="645">
        <f>I12</f>
        <v>1</v>
      </c>
      <c r="L12" s="647" t="s">
        <v>48</v>
      </c>
      <c r="M12" s="2133">
        <f t="shared" si="1"/>
        <v>42449</v>
      </c>
      <c r="N12" s="2133">
        <f t="shared" si="0"/>
        <v>42451</v>
      </c>
      <c r="O12" s="2133">
        <f t="shared" si="0"/>
        <v>42451</v>
      </c>
      <c r="P12" s="2133">
        <f t="shared" si="0"/>
        <v>42452</v>
      </c>
      <c r="Q12" s="2133">
        <f t="shared" si="0"/>
        <v>42454</v>
      </c>
      <c r="R12" s="2133">
        <f t="shared" si="0"/>
        <v>42455</v>
      </c>
      <c r="S12" s="2133">
        <f t="shared" si="0"/>
        <v>42459</v>
      </c>
      <c r="T12" s="2133">
        <f t="shared" si="0"/>
        <v>42459</v>
      </c>
      <c r="U12" s="2133">
        <f t="shared" si="0"/>
        <v>42460</v>
      </c>
      <c r="V12" s="2144">
        <f t="shared" si="0"/>
        <v>42461</v>
      </c>
      <c r="W12" s="2134">
        <f t="shared" si="0"/>
        <v>42467</v>
      </c>
      <c r="X12" s="2133">
        <f t="shared" si="0"/>
        <v>42469</v>
      </c>
      <c r="Y12" s="2133">
        <f t="shared" si="0"/>
        <v>42469</v>
      </c>
      <c r="Z12" s="2133">
        <f t="shared" si="0"/>
        <v>42470</v>
      </c>
      <c r="AA12" s="2133">
        <f t="shared" si="0"/>
        <v>42474</v>
      </c>
      <c r="AB12" s="2133">
        <f t="shared" si="0"/>
        <v>42475</v>
      </c>
      <c r="AC12" s="2133">
        <f t="shared" si="0"/>
        <v>42479</v>
      </c>
      <c r="AD12" s="2133">
        <f t="shared" si="0"/>
        <v>42480</v>
      </c>
      <c r="AE12" s="2133">
        <f t="shared" si="0"/>
        <v>42481</v>
      </c>
      <c r="AF12" s="2133">
        <f t="shared" si="0"/>
        <v>42482</v>
      </c>
      <c r="AG12" s="2133">
        <f t="shared" si="0"/>
        <v>42483</v>
      </c>
      <c r="AH12" s="2133">
        <f t="shared" si="0"/>
        <v>42484</v>
      </c>
      <c r="AI12" s="2133">
        <f t="shared" si="0"/>
        <v>42487</v>
      </c>
      <c r="AJ12" s="2133">
        <f t="shared" si="0"/>
        <v>42487</v>
      </c>
      <c r="AK12" s="2133">
        <f t="shared" si="0"/>
        <v>42491</v>
      </c>
      <c r="AL12" s="2144">
        <f t="shared" si="0"/>
        <v>42493</v>
      </c>
      <c r="AM12" s="1028"/>
    </row>
    <row r="13" spans="1:39" ht="17.25" hidden="1" customHeight="1">
      <c r="A13" s="2138">
        <v>13</v>
      </c>
      <c r="B13" s="2145" t="s">
        <v>303</v>
      </c>
      <c r="C13" s="2146" t="s">
        <v>301</v>
      </c>
      <c r="D13" s="2138" t="s">
        <v>304</v>
      </c>
      <c r="E13" s="2139">
        <v>71</v>
      </c>
      <c r="F13" s="2140" t="s">
        <v>47</v>
      </c>
      <c r="G13" s="2141">
        <f>E13</f>
        <v>71</v>
      </c>
      <c r="H13" s="2142" t="s">
        <v>48</v>
      </c>
      <c r="I13" s="2147">
        <v>101</v>
      </c>
      <c r="J13" s="2148" t="s">
        <v>47</v>
      </c>
      <c r="K13" s="2149">
        <f>I13</f>
        <v>101</v>
      </c>
      <c r="L13" s="2150" t="s">
        <v>48</v>
      </c>
      <c r="M13" s="2133">
        <f t="shared" si="1"/>
        <v>42456</v>
      </c>
      <c r="N13" s="2133">
        <f t="shared" si="0"/>
        <v>42458</v>
      </c>
      <c r="O13" s="2133">
        <f t="shared" si="0"/>
        <v>42458</v>
      </c>
      <c r="P13" s="2133">
        <f t="shared" si="0"/>
        <v>42459</v>
      </c>
      <c r="Q13" s="2133">
        <f t="shared" si="0"/>
        <v>42461</v>
      </c>
      <c r="R13" s="2133">
        <f t="shared" si="0"/>
        <v>42462</v>
      </c>
      <c r="S13" s="2133">
        <f t="shared" si="0"/>
        <v>42466</v>
      </c>
      <c r="T13" s="2133">
        <f t="shared" si="0"/>
        <v>42466</v>
      </c>
      <c r="U13" s="2133">
        <f t="shared" si="0"/>
        <v>42467</v>
      </c>
      <c r="V13" s="2144">
        <f t="shared" si="0"/>
        <v>42468</v>
      </c>
      <c r="W13" s="2134">
        <f t="shared" si="0"/>
        <v>42474</v>
      </c>
      <c r="X13" s="2133">
        <f t="shared" si="0"/>
        <v>42476</v>
      </c>
      <c r="Y13" s="2133">
        <f t="shared" si="0"/>
        <v>42476</v>
      </c>
      <c r="Z13" s="2133">
        <f t="shared" si="0"/>
        <v>42477</v>
      </c>
      <c r="AA13" s="2133">
        <f t="shared" si="0"/>
        <v>42481</v>
      </c>
      <c r="AB13" s="2133">
        <f t="shared" si="0"/>
        <v>42482</v>
      </c>
      <c r="AC13" s="2133">
        <f t="shared" si="0"/>
        <v>42486</v>
      </c>
      <c r="AD13" s="2133">
        <f t="shared" si="0"/>
        <v>42487</v>
      </c>
      <c r="AE13" s="2133">
        <f t="shared" si="0"/>
        <v>42488</v>
      </c>
      <c r="AF13" s="2133">
        <f t="shared" si="0"/>
        <v>42489</v>
      </c>
      <c r="AG13" s="2133">
        <f t="shared" si="0"/>
        <v>42490</v>
      </c>
      <c r="AH13" s="2133">
        <f t="shared" si="0"/>
        <v>42491</v>
      </c>
      <c r="AI13" s="2133">
        <f t="shared" si="0"/>
        <v>42494</v>
      </c>
      <c r="AJ13" s="2133">
        <f t="shared" si="0"/>
        <v>42494</v>
      </c>
      <c r="AK13" s="2133">
        <f t="shared" si="0"/>
        <v>42498</v>
      </c>
      <c r="AL13" s="2144">
        <f t="shared" si="0"/>
        <v>42500</v>
      </c>
      <c r="AM13" s="1028"/>
    </row>
    <row r="14" spans="1:39" ht="17.25" hidden="1" customHeight="1">
      <c r="A14" s="5384" t="s">
        <v>127</v>
      </c>
      <c r="B14" s="5387" t="s">
        <v>0</v>
      </c>
      <c r="C14" s="5391" t="s">
        <v>94</v>
      </c>
      <c r="D14" s="5394" t="s">
        <v>17</v>
      </c>
      <c r="E14" s="5397" t="s">
        <v>18</v>
      </c>
      <c r="F14" s="5398"/>
      <c r="G14" s="5398"/>
      <c r="H14" s="5398"/>
      <c r="I14" s="5398"/>
      <c r="J14" s="5398"/>
      <c r="K14" s="5398"/>
      <c r="L14" s="5399"/>
      <c r="M14" s="5403" t="s">
        <v>276</v>
      </c>
      <c r="N14" s="5404"/>
      <c r="O14" s="5404" t="s">
        <v>97</v>
      </c>
      <c r="P14" s="5404"/>
      <c r="Q14" s="5404" t="s">
        <v>32</v>
      </c>
      <c r="R14" s="5404"/>
      <c r="S14" s="5404" t="s">
        <v>92</v>
      </c>
      <c r="T14" s="5404"/>
      <c r="U14" s="5436" t="s">
        <v>93</v>
      </c>
      <c r="V14" s="5436"/>
      <c r="W14" s="5439" t="s">
        <v>278</v>
      </c>
      <c r="X14" s="5440"/>
      <c r="Y14" s="5441" t="s">
        <v>277</v>
      </c>
      <c r="Z14" s="5442"/>
      <c r="AA14" s="5443"/>
      <c r="AB14" s="5443"/>
      <c r="AC14" s="5443"/>
      <c r="AD14" s="5443"/>
      <c r="AE14" s="5443"/>
      <c r="AF14" s="5443"/>
      <c r="AG14" s="5443"/>
      <c r="AH14" s="5443"/>
      <c r="AI14" s="5443"/>
      <c r="AJ14" s="5443"/>
      <c r="AK14" s="5443"/>
      <c r="AL14" s="5444"/>
      <c r="AM14" s="1028"/>
    </row>
    <row r="15" spans="1:39" ht="17.25" hidden="1" customHeight="1">
      <c r="A15" s="5385"/>
      <c r="B15" s="5388"/>
      <c r="C15" s="5392"/>
      <c r="D15" s="5395"/>
      <c r="E15" s="5400"/>
      <c r="F15" s="5401"/>
      <c r="G15" s="5401"/>
      <c r="H15" s="5401"/>
      <c r="I15" s="5401"/>
      <c r="J15" s="5401"/>
      <c r="K15" s="5401"/>
      <c r="L15" s="5402"/>
      <c r="M15" s="5423" t="s">
        <v>104</v>
      </c>
      <c r="N15" s="5414"/>
      <c r="O15" s="5414" t="s">
        <v>280</v>
      </c>
      <c r="P15" s="5414"/>
      <c r="Q15" s="5414" t="s">
        <v>25</v>
      </c>
      <c r="R15" s="5414"/>
      <c r="S15" s="5414" t="s">
        <v>83</v>
      </c>
      <c r="T15" s="5414"/>
      <c r="U15" s="5417" t="s">
        <v>100</v>
      </c>
      <c r="V15" s="5420"/>
      <c r="W15" s="5424" t="s">
        <v>282</v>
      </c>
      <c r="X15" s="5415"/>
      <c r="Y15" s="5415" t="s">
        <v>317</v>
      </c>
      <c r="Z15" s="5416"/>
      <c r="AA15" s="5445"/>
      <c r="AB15" s="5445"/>
      <c r="AC15" s="5445"/>
      <c r="AD15" s="5445"/>
      <c r="AE15" s="5445"/>
      <c r="AF15" s="5445"/>
      <c r="AG15" s="5445"/>
      <c r="AH15" s="5445"/>
      <c r="AI15" s="5445"/>
      <c r="AJ15" s="5445"/>
      <c r="AK15" s="5445"/>
      <c r="AL15" s="5446"/>
      <c r="AM15" s="1028"/>
    </row>
    <row r="16" spans="1:39" ht="17.25" hidden="1" customHeight="1">
      <c r="A16" s="5385"/>
      <c r="B16" s="5389"/>
      <c r="C16" s="5392"/>
      <c r="D16" s="5395" t="s">
        <v>35</v>
      </c>
      <c r="E16" s="5405" t="s">
        <v>49</v>
      </c>
      <c r="F16" s="5406"/>
      <c r="G16" s="5406"/>
      <c r="H16" s="5407"/>
      <c r="I16" s="5405" t="s">
        <v>19</v>
      </c>
      <c r="J16" s="5406"/>
      <c r="K16" s="5406"/>
      <c r="L16" s="5407"/>
      <c r="M16" s="2123" t="s">
        <v>3</v>
      </c>
      <c r="N16" s="2124" t="s">
        <v>1</v>
      </c>
      <c r="O16" s="2124" t="s">
        <v>3</v>
      </c>
      <c r="P16" s="2124" t="s">
        <v>1</v>
      </c>
      <c r="Q16" s="2124" t="s">
        <v>3</v>
      </c>
      <c r="R16" s="2124" t="s">
        <v>1</v>
      </c>
      <c r="S16" s="2124" t="s">
        <v>3</v>
      </c>
      <c r="T16" s="2124" t="s">
        <v>1</v>
      </c>
      <c r="U16" s="2125" t="s">
        <v>3</v>
      </c>
      <c r="V16" s="2125" t="s">
        <v>1</v>
      </c>
      <c r="W16" s="2151" t="s">
        <v>3</v>
      </c>
      <c r="X16" s="2152" t="s">
        <v>1</v>
      </c>
      <c r="Y16" s="2153" t="s">
        <v>3</v>
      </c>
      <c r="Z16" s="2154" t="s">
        <v>1</v>
      </c>
      <c r="AA16" s="5445"/>
      <c r="AB16" s="5445"/>
      <c r="AC16" s="5445"/>
      <c r="AD16" s="5445"/>
      <c r="AE16" s="5445"/>
      <c r="AF16" s="5445"/>
      <c r="AG16" s="5445"/>
      <c r="AH16" s="5445"/>
      <c r="AI16" s="5445"/>
      <c r="AJ16" s="5445"/>
      <c r="AK16" s="5445"/>
      <c r="AL16" s="5446"/>
      <c r="AM16" s="1028"/>
    </row>
    <row r="17" spans="1:50" ht="17.25" hidden="1" customHeight="1">
      <c r="A17" s="5385"/>
      <c r="B17" s="5389"/>
      <c r="C17" s="5392"/>
      <c r="D17" s="5395"/>
      <c r="E17" s="5408"/>
      <c r="F17" s="5409"/>
      <c r="G17" s="5409"/>
      <c r="H17" s="5410"/>
      <c r="I17" s="5408"/>
      <c r="J17" s="5409"/>
      <c r="K17" s="5409"/>
      <c r="L17" s="5410"/>
      <c r="M17" s="32" t="s">
        <v>286</v>
      </c>
      <c r="N17" s="33" t="s">
        <v>203</v>
      </c>
      <c r="O17" s="33" t="s">
        <v>286</v>
      </c>
      <c r="P17" s="2130" t="s">
        <v>207</v>
      </c>
      <c r="Q17" s="34" t="s">
        <v>286</v>
      </c>
      <c r="R17" s="33" t="s">
        <v>201</v>
      </c>
      <c r="S17" s="2130" t="s">
        <v>201</v>
      </c>
      <c r="T17" s="34" t="s">
        <v>286</v>
      </c>
      <c r="U17" s="34" t="s">
        <v>204</v>
      </c>
      <c r="V17" s="33" t="s">
        <v>206</v>
      </c>
      <c r="W17" s="2155" t="s">
        <v>318</v>
      </c>
      <c r="X17" s="2156" t="s">
        <v>319</v>
      </c>
      <c r="Y17" s="2132" t="s">
        <v>320</v>
      </c>
      <c r="Z17" s="2157" t="s">
        <v>287</v>
      </c>
      <c r="AA17" s="5445"/>
      <c r="AB17" s="5445"/>
      <c r="AC17" s="5445"/>
      <c r="AD17" s="5445"/>
      <c r="AE17" s="5445"/>
      <c r="AF17" s="5445"/>
      <c r="AG17" s="5445"/>
      <c r="AH17" s="5445"/>
      <c r="AI17" s="5445"/>
      <c r="AJ17" s="5445"/>
      <c r="AK17" s="5445"/>
      <c r="AL17" s="5446"/>
    </row>
    <row r="18" spans="1:50" ht="17.25" hidden="1" customHeight="1">
      <c r="A18" s="5386"/>
      <c r="B18" s="5390"/>
      <c r="C18" s="5393"/>
      <c r="D18" s="5396"/>
      <c r="E18" s="5411"/>
      <c r="F18" s="5412"/>
      <c r="G18" s="5412"/>
      <c r="H18" s="5413"/>
      <c r="I18" s="5411"/>
      <c r="J18" s="5412"/>
      <c r="K18" s="5412"/>
      <c r="L18" s="5413"/>
      <c r="M18" s="625" t="s">
        <v>9</v>
      </c>
      <c r="N18" s="626" t="s">
        <v>14</v>
      </c>
      <c r="O18" s="626" t="s">
        <v>14</v>
      </c>
      <c r="P18" s="626" t="s">
        <v>11</v>
      </c>
      <c r="Q18" s="626" t="s">
        <v>7</v>
      </c>
      <c r="R18" s="626" t="s">
        <v>8</v>
      </c>
      <c r="S18" s="626" t="s">
        <v>11</v>
      </c>
      <c r="T18" s="626" t="s">
        <v>11</v>
      </c>
      <c r="U18" s="626" t="s">
        <v>12</v>
      </c>
      <c r="V18" s="626" t="s">
        <v>7</v>
      </c>
      <c r="W18" s="648" t="s">
        <v>11</v>
      </c>
      <c r="X18" s="649" t="s">
        <v>12</v>
      </c>
      <c r="Y18" s="649" t="s">
        <v>9</v>
      </c>
      <c r="Z18" s="650" t="s">
        <v>10</v>
      </c>
      <c r="AA18" s="5447"/>
      <c r="AB18" s="5447"/>
      <c r="AC18" s="5447"/>
      <c r="AD18" s="5447"/>
      <c r="AE18" s="5447"/>
      <c r="AF18" s="5447"/>
      <c r="AG18" s="5447"/>
      <c r="AH18" s="5447"/>
      <c r="AI18" s="5447"/>
      <c r="AJ18" s="5447"/>
      <c r="AK18" s="5447"/>
      <c r="AL18" s="5448"/>
    </row>
    <row r="19" spans="1:50" ht="17.25" hidden="1" customHeight="1">
      <c r="A19" s="651">
        <v>14</v>
      </c>
      <c r="B19" s="652" t="s">
        <v>321</v>
      </c>
      <c r="C19" s="653" t="s">
        <v>293</v>
      </c>
      <c r="D19" s="654" t="s">
        <v>322</v>
      </c>
      <c r="E19" s="655">
        <v>10</v>
      </c>
      <c r="F19" s="656" t="s">
        <v>47</v>
      </c>
      <c r="G19" s="657"/>
      <c r="H19" s="658"/>
      <c r="I19" s="655">
        <v>615</v>
      </c>
      <c r="J19" s="656" t="s">
        <v>47</v>
      </c>
      <c r="K19" s="657"/>
      <c r="L19" s="659"/>
      <c r="M19" s="2158">
        <f t="shared" ref="M19:V19" si="2">M13+7</f>
        <v>42463</v>
      </c>
      <c r="N19" s="2133">
        <f t="shared" si="2"/>
        <v>42465</v>
      </c>
      <c r="O19" s="2133">
        <f t="shared" si="2"/>
        <v>42465</v>
      </c>
      <c r="P19" s="2133">
        <f t="shared" si="2"/>
        <v>42466</v>
      </c>
      <c r="Q19" s="2133">
        <f t="shared" si="2"/>
        <v>42468</v>
      </c>
      <c r="R19" s="2133">
        <f t="shared" si="2"/>
        <v>42469</v>
      </c>
      <c r="S19" s="2133">
        <f t="shared" si="2"/>
        <v>42473</v>
      </c>
      <c r="T19" s="2133">
        <f t="shared" si="2"/>
        <v>42473</v>
      </c>
      <c r="U19" s="2133">
        <f t="shared" si="2"/>
        <v>42474</v>
      </c>
      <c r="V19" s="2133">
        <f t="shared" si="2"/>
        <v>42475</v>
      </c>
      <c r="W19" s="2159">
        <v>42480</v>
      </c>
      <c r="X19" s="2160">
        <v>42481</v>
      </c>
      <c r="Y19" s="2160">
        <v>42484</v>
      </c>
      <c r="Z19" s="660">
        <v>42485</v>
      </c>
      <c r="AA19" s="5449" t="s">
        <v>323</v>
      </c>
      <c r="AB19" s="5450"/>
      <c r="AC19" s="5450"/>
      <c r="AD19" s="5450"/>
      <c r="AE19" s="5450"/>
      <c r="AF19" s="5450"/>
      <c r="AG19" s="5450"/>
      <c r="AH19" s="5450"/>
      <c r="AI19" s="5450"/>
      <c r="AJ19" s="5450"/>
      <c r="AK19" s="5450"/>
      <c r="AL19" s="5451"/>
    </row>
    <row r="20" spans="1:50" ht="17.25" hidden="1" customHeight="1">
      <c r="A20" s="5384" t="s">
        <v>127</v>
      </c>
      <c r="B20" s="5387" t="s">
        <v>0</v>
      </c>
      <c r="C20" s="5391" t="s">
        <v>94</v>
      </c>
      <c r="D20" s="5394" t="s">
        <v>17</v>
      </c>
      <c r="E20" s="5397" t="s">
        <v>18</v>
      </c>
      <c r="F20" s="5398"/>
      <c r="G20" s="5398"/>
      <c r="H20" s="5398"/>
      <c r="I20" s="5398"/>
      <c r="J20" s="5398"/>
      <c r="K20" s="5398"/>
      <c r="L20" s="5399"/>
      <c r="M20" s="5452"/>
      <c r="N20" s="5453"/>
      <c r="O20" s="5453"/>
      <c r="P20" s="5453"/>
      <c r="Q20" s="5453"/>
      <c r="R20" s="5453"/>
      <c r="S20" s="5453"/>
      <c r="T20" s="5453"/>
      <c r="U20" s="5453"/>
      <c r="V20" s="5454"/>
      <c r="W20" s="5461" t="s">
        <v>277</v>
      </c>
      <c r="X20" s="5441"/>
      <c r="Y20" s="5440" t="s">
        <v>278</v>
      </c>
      <c r="Z20" s="5440"/>
      <c r="AA20" s="5461" t="s">
        <v>279</v>
      </c>
      <c r="AB20" s="5441"/>
      <c r="AC20" s="5404" t="s">
        <v>93</v>
      </c>
      <c r="AD20" s="5404"/>
      <c r="AE20" s="5436" t="s">
        <v>92</v>
      </c>
      <c r="AF20" s="5436"/>
      <c r="AG20" s="5404" t="s">
        <v>30</v>
      </c>
      <c r="AH20" s="5404"/>
      <c r="AI20" s="5122" t="s">
        <v>21</v>
      </c>
      <c r="AJ20" s="5123"/>
      <c r="AK20" s="5404" t="s">
        <v>22</v>
      </c>
      <c r="AL20" s="5437"/>
    </row>
    <row r="21" spans="1:50" ht="17.25" hidden="1" customHeight="1">
      <c r="A21" s="5385"/>
      <c r="B21" s="5388"/>
      <c r="C21" s="5392"/>
      <c r="D21" s="5395"/>
      <c r="E21" s="5400"/>
      <c r="F21" s="5401"/>
      <c r="G21" s="5401"/>
      <c r="H21" s="5401"/>
      <c r="I21" s="5401"/>
      <c r="J21" s="5401"/>
      <c r="K21" s="5401"/>
      <c r="L21" s="5402"/>
      <c r="M21" s="5455"/>
      <c r="N21" s="5456"/>
      <c r="O21" s="5456"/>
      <c r="P21" s="5456"/>
      <c r="Q21" s="5456"/>
      <c r="R21" s="5456"/>
      <c r="S21" s="5456"/>
      <c r="T21" s="5456"/>
      <c r="U21" s="5456"/>
      <c r="V21" s="5457"/>
      <c r="W21" s="5431" t="s">
        <v>281</v>
      </c>
      <c r="X21" s="5432"/>
      <c r="Y21" s="5415" t="s">
        <v>282</v>
      </c>
      <c r="Z21" s="5415"/>
      <c r="AA21" s="5433" t="s">
        <v>283</v>
      </c>
      <c r="AB21" s="5434"/>
      <c r="AC21" s="5414" t="s">
        <v>103</v>
      </c>
      <c r="AD21" s="5414"/>
      <c r="AE21" s="5417" t="s">
        <v>83</v>
      </c>
      <c r="AF21" s="5420"/>
      <c r="AG21" s="5414" t="s">
        <v>284</v>
      </c>
      <c r="AH21" s="5414"/>
      <c r="AI21" s="5428" t="s">
        <v>285</v>
      </c>
      <c r="AJ21" s="5429"/>
      <c r="AK21" s="5414" t="s">
        <v>27</v>
      </c>
      <c r="AL21" s="5430"/>
    </row>
    <row r="22" spans="1:50" ht="17.25" hidden="1" customHeight="1">
      <c r="A22" s="5385"/>
      <c r="B22" s="5389"/>
      <c r="C22" s="5392"/>
      <c r="D22" s="5395" t="s">
        <v>35</v>
      </c>
      <c r="E22" s="5405" t="s">
        <v>49</v>
      </c>
      <c r="F22" s="5406"/>
      <c r="G22" s="5406"/>
      <c r="H22" s="5407"/>
      <c r="I22" s="5405" t="s">
        <v>19</v>
      </c>
      <c r="J22" s="5406"/>
      <c r="K22" s="5406"/>
      <c r="L22" s="5407"/>
      <c r="M22" s="5455"/>
      <c r="N22" s="5456"/>
      <c r="O22" s="5456"/>
      <c r="P22" s="5456"/>
      <c r="Q22" s="5456"/>
      <c r="R22" s="5456"/>
      <c r="S22" s="5456"/>
      <c r="T22" s="5456"/>
      <c r="U22" s="5456"/>
      <c r="V22" s="5457"/>
      <c r="W22" s="2151" t="s">
        <v>3</v>
      </c>
      <c r="X22" s="2152" t="s">
        <v>1</v>
      </c>
      <c r="Y22" s="2153" t="s">
        <v>3</v>
      </c>
      <c r="Z22" s="2153" t="s">
        <v>1</v>
      </c>
      <c r="AA22" s="2161" t="s">
        <v>3</v>
      </c>
      <c r="AB22" s="2153" t="s">
        <v>1</v>
      </c>
      <c r="AC22" s="2124" t="s">
        <v>3</v>
      </c>
      <c r="AD22" s="2124" t="s">
        <v>1</v>
      </c>
      <c r="AE22" s="2125" t="s">
        <v>3</v>
      </c>
      <c r="AF22" s="2125" t="s">
        <v>1</v>
      </c>
      <c r="AG22" s="2124" t="s">
        <v>3</v>
      </c>
      <c r="AH22" s="2124" t="s">
        <v>1</v>
      </c>
      <c r="AI22" s="2124" t="s">
        <v>3</v>
      </c>
      <c r="AJ22" s="2124" t="s">
        <v>1</v>
      </c>
      <c r="AK22" s="2124" t="s">
        <v>3</v>
      </c>
      <c r="AL22" s="2129" t="s">
        <v>1</v>
      </c>
    </row>
    <row r="23" spans="1:50" ht="17.25" hidden="1" customHeight="1">
      <c r="A23" s="5385"/>
      <c r="B23" s="5389"/>
      <c r="C23" s="5392"/>
      <c r="D23" s="5395"/>
      <c r="E23" s="5408"/>
      <c r="F23" s="5409"/>
      <c r="G23" s="5409"/>
      <c r="H23" s="5410"/>
      <c r="I23" s="5408"/>
      <c r="J23" s="5409"/>
      <c r="K23" s="5409"/>
      <c r="L23" s="5410"/>
      <c r="M23" s="5455"/>
      <c r="N23" s="5456"/>
      <c r="O23" s="5456"/>
      <c r="P23" s="5456"/>
      <c r="Q23" s="5456"/>
      <c r="R23" s="5456"/>
      <c r="S23" s="5456"/>
      <c r="T23" s="5456"/>
      <c r="U23" s="5456"/>
      <c r="V23" s="5457"/>
      <c r="W23" s="2162" t="s">
        <v>286</v>
      </c>
      <c r="X23" s="2156" t="s">
        <v>202</v>
      </c>
      <c r="Y23" s="2132" t="s">
        <v>324</v>
      </c>
      <c r="Z23" s="2132" t="s">
        <v>325</v>
      </c>
      <c r="AA23" s="2132" t="s">
        <v>326</v>
      </c>
      <c r="AB23" s="2132" t="s">
        <v>327</v>
      </c>
      <c r="AC23" s="34" t="s">
        <v>289</v>
      </c>
      <c r="AD23" s="34" t="s">
        <v>202</v>
      </c>
      <c r="AE23" s="33" t="s">
        <v>203</v>
      </c>
      <c r="AF23" s="33" t="s">
        <v>290</v>
      </c>
      <c r="AG23" s="2130" t="s">
        <v>286</v>
      </c>
      <c r="AH23" s="34" t="s">
        <v>289</v>
      </c>
      <c r="AI23" s="34" t="s">
        <v>291</v>
      </c>
      <c r="AJ23" s="34" t="s">
        <v>286</v>
      </c>
      <c r="AK23" s="33" t="s">
        <v>286</v>
      </c>
      <c r="AL23" s="126" t="s">
        <v>203</v>
      </c>
    </row>
    <row r="24" spans="1:50" ht="17.25" hidden="1" customHeight="1">
      <c r="A24" s="5386"/>
      <c r="B24" s="5390"/>
      <c r="C24" s="5393"/>
      <c r="D24" s="5396"/>
      <c r="E24" s="5411"/>
      <c r="F24" s="5412"/>
      <c r="G24" s="5412"/>
      <c r="H24" s="5413"/>
      <c r="I24" s="5411"/>
      <c r="J24" s="5412"/>
      <c r="K24" s="5412"/>
      <c r="L24" s="5413"/>
      <c r="M24" s="5458"/>
      <c r="N24" s="5459"/>
      <c r="O24" s="5459"/>
      <c r="P24" s="5459"/>
      <c r="Q24" s="5459"/>
      <c r="R24" s="5459"/>
      <c r="S24" s="5459"/>
      <c r="T24" s="5459"/>
      <c r="U24" s="5459"/>
      <c r="V24" s="5460"/>
      <c r="W24" s="648" t="s">
        <v>12</v>
      </c>
      <c r="X24" s="649" t="s">
        <v>8</v>
      </c>
      <c r="Y24" s="649" t="s">
        <v>11</v>
      </c>
      <c r="Z24" s="649" t="s">
        <v>11</v>
      </c>
      <c r="AA24" s="648" t="s">
        <v>8</v>
      </c>
      <c r="AB24" s="649" t="s">
        <v>8</v>
      </c>
      <c r="AC24" s="626" t="s">
        <v>14</v>
      </c>
      <c r="AD24" s="626" t="s">
        <v>11</v>
      </c>
      <c r="AE24" s="626" t="s">
        <v>12</v>
      </c>
      <c r="AF24" s="626" t="s">
        <v>7</v>
      </c>
      <c r="AG24" s="626" t="s">
        <v>8</v>
      </c>
      <c r="AH24" s="626" t="s">
        <v>9</v>
      </c>
      <c r="AI24" s="626" t="s">
        <v>11</v>
      </c>
      <c r="AJ24" s="626" t="s">
        <v>11</v>
      </c>
      <c r="AK24" s="626" t="s">
        <v>9</v>
      </c>
      <c r="AL24" s="627" t="s">
        <v>14</v>
      </c>
    </row>
    <row r="25" spans="1:50" ht="17.25" hidden="1" customHeight="1">
      <c r="A25" s="661">
        <v>14</v>
      </c>
      <c r="B25" s="662" t="s">
        <v>328</v>
      </c>
      <c r="C25" s="663" t="s">
        <v>293</v>
      </c>
      <c r="D25" s="664" t="s">
        <v>329</v>
      </c>
      <c r="E25" s="665"/>
      <c r="F25" s="666"/>
      <c r="G25" s="667">
        <v>10</v>
      </c>
      <c r="H25" s="668" t="s">
        <v>48</v>
      </c>
      <c r="I25" s="665"/>
      <c r="J25" s="666"/>
      <c r="K25" s="667">
        <v>12</v>
      </c>
      <c r="L25" s="669" t="s">
        <v>48</v>
      </c>
      <c r="M25" s="5425" t="s">
        <v>330</v>
      </c>
      <c r="N25" s="5426"/>
      <c r="O25" s="5426"/>
      <c r="P25" s="5426"/>
      <c r="Q25" s="5426"/>
      <c r="R25" s="5426"/>
      <c r="S25" s="5426"/>
      <c r="T25" s="5426"/>
      <c r="U25" s="5426"/>
      <c r="V25" s="5427"/>
      <c r="W25" s="670">
        <v>42481</v>
      </c>
      <c r="X25" s="671">
        <v>42483</v>
      </c>
      <c r="Y25" s="671">
        <v>42487</v>
      </c>
      <c r="Z25" s="671">
        <v>42487</v>
      </c>
      <c r="AA25" s="671">
        <v>42490</v>
      </c>
      <c r="AB25" s="671">
        <v>42490</v>
      </c>
      <c r="AC25" s="672">
        <v>42493</v>
      </c>
      <c r="AD25" s="672">
        <v>42494</v>
      </c>
      <c r="AE25" s="672">
        <v>42495</v>
      </c>
      <c r="AF25" s="672">
        <v>42496</v>
      </c>
      <c r="AG25" s="672">
        <v>42497</v>
      </c>
      <c r="AH25" s="672">
        <v>42498</v>
      </c>
      <c r="AI25" s="672">
        <v>42501</v>
      </c>
      <c r="AJ25" s="672">
        <v>42501</v>
      </c>
      <c r="AK25" s="671">
        <v>42505</v>
      </c>
      <c r="AL25" s="673">
        <v>42507</v>
      </c>
      <c r="AM25" s="1584" t="s">
        <v>331</v>
      </c>
      <c r="AN25" s="674"/>
      <c r="AO25" s="674"/>
      <c r="AP25" s="674"/>
      <c r="AQ25" s="674"/>
      <c r="AR25" s="674"/>
      <c r="AS25" s="674"/>
      <c r="AT25" s="674"/>
      <c r="AU25" s="674"/>
      <c r="AV25" s="674"/>
      <c r="AW25" s="674"/>
      <c r="AX25" s="674"/>
    </row>
    <row r="26" spans="1:50" ht="17.25" hidden="1" customHeight="1">
      <c r="A26" s="5384" t="s">
        <v>127</v>
      </c>
      <c r="B26" s="5387" t="s">
        <v>0</v>
      </c>
      <c r="C26" s="5391" t="s">
        <v>94</v>
      </c>
      <c r="D26" s="5394" t="s">
        <v>17</v>
      </c>
      <c r="E26" s="5397" t="s">
        <v>18</v>
      </c>
      <c r="F26" s="5398"/>
      <c r="G26" s="5398"/>
      <c r="H26" s="5398"/>
      <c r="I26" s="5398"/>
      <c r="J26" s="5398"/>
      <c r="K26" s="5398"/>
      <c r="L26" s="5399"/>
      <c r="M26" s="5403" t="s">
        <v>276</v>
      </c>
      <c r="N26" s="5404"/>
      <c r="O26" s="5404" t="s">
        <v>97</v>
      </c>
      <c r="P26" s="5404"/>
      <c r="Q26" s="5404" t="s">
        <v>32</v>
      </c>
      <c r="R26" s="5404"/>
      <c r="S26" s="5404" t="s">
        <v>92</v>
      </c>
      <c r="T26" s="5404"/>
      <c r="U26" s="5436" t="s">
        <v>93</v>
      </c>
      <c r="V26" s="5438"/>
      <c r="W26" s="5435" t="s">
        <v>277</v>
      </c>
      <c r="X26" s="5436"/>
      <c r="Y26" s="5404" t="s">
        <v>278</v>
      </c>
      <c r="Z26" s="5404"/>
      <c r="AA26" s="5435" t="s">
        <v>279</v>
      </c>
      <c r="AB26" s="5436"/>
      <c r="AC26" s="5404" t="s">
        <v>93</v>
      </c>
      <c r="AD26" s="5404"/>
      <c r="AE26" s="5436" t="s">
        <v>92</v>
      </c>
      <c r="AF26" s="5436"/>
      <c r="AG26" s="5404" t="s">
        <v>30</v>
      </c>
      <c r="AH26" s="5404"/>
      <c r="AI26" s="5122" t="s">
        <v>21</v>
      </c>
      <c r="AJ26" s="5123"/>
      <c r="AK26" s="5404" t="s">
        <v>22</v>
      </c>
      <c r="AL26" s="5437"/>
    </row>
    <row r="27" spans="1:50" ht="17.25" hidden="1" thickBot="1">
      <c r="A27" s="5385"/>
      <c r="B27" s="5388"/>
      <c r="C27" s="5392"/>
      <c r="D27" s="5395"/>
      <c r="E27" s="5400"/>
      <c r="F27" s="5401"/>
      <c r="G27" s="5401"/>
      <c r="H27" s="5401"/>
      <c r="I27" s="5401"/>
      <c r="J27" s="5401"/>
      <c r="K27" s="5401"/>
      <c r="L27" s="5402"/>
      <c r="M27" s="5423" t="s">
        <v>104</v>
      </c>
      <c r="N27" s="5414"/>
      <c r="O27" s="5414" t="s">
        <v>280</v>
      </c>
      <c r="P27" s="5414"/>
      <c r="Q27" s="5414" t="s">
        <v>25</v>
      </c>
      <c r="R27" s="5414"/>
      <c r="S27" s="5414" t="s">
        <v>83</v>
      </c>
      <c r="T27" s="5414"/>
      <c r="U27" s="5417" t="s">
        <v>100</v>
      </c>
      <c r="V27" s="5418"/>
      <c r="W27" s="5419" t="s">
        <v>281</v>
      </c>
      <c r="X27" s="5420"/>
      <c r="Y27" s="5414" t="s">
        <v>282</v>
      </c>
      <c r="Z27" s="5414"/>
      <c r="AA27" s="5421" t="s">
        <v>283</v>
      </c>
      <c r="AB27" s="5422"/>
      <c r="AC27" s="5414" t="s">
        <v>103</v>
      </c>
      <c r="AD27" s="5414"/>
      <c r="AE27" s="5417" t="s">
        <v>83</v>
      </c>
      <c r="AF27" s="5420"/>
      <c r="AG27" s="5414" t="s">
        <v>284</v>
      </c>
      <c r="AH27" s="5414"/>
      <c r="AI27" s="5428" t="s">
        <v>285</v>
      </c>
      <c r="AJ27" s="5429"/>
      <c r="AK27" s="5414" t="s">
        <v>27</v>
      </c>
      <c r="AL27" s="5430"/>
    </row>
    <row r="28" spans="1:50" ht="17.25" hidden="1" thickBot="1">
      <c r="A28" s="5385"/>
      <c r="B28" s="5389"/>
      <c r="C28" s="5392"/>
      <c r="D28" s="5395" t="s">
        <v>35</v>
      </c>
      <c r="E28" s="5405" t="s">
        <v>49</v>
      </c>
      <c r="F28" s="5406"/>
      <c r="G28" s="5406"/>
      <c r="H28" s="5407"/>
      <c r="I28" s="5405" t="s">
        <v>19</v>
      </c>
      <c r="J28" s="5406"/>
      <c r="K28" s="5406"/>
      <c r="L28" s="5407"/>
      <c r="M28" s="2123" t="s">
        <v>3</v>
      </c>
      <c r="N28" s="2124" t="s">
        <v>1</v>
      </c>
      <c r="O28" s="2124" t="s">
        <v>3</v>
      </c>
      <c r="P28" s="2124" t="s">
        <v>1</v>
      </c>
      <c r="Q28" s="2124" t="s">
        <v>3</v>
      </c>
      <c r="R28" s="2124" t="s">
        <v>1</v>
      </c>
      <c r="S28" s="2124" t="s">
        <v>3</v>
      </c>
      <c r="T28" s="2124" t="s">
        <v>1</v>
      </c>
      <c r="U28" s="2125" t="s">
        <v>3</v>
      </c>
      <c r="V28" s="2126" t="s">
        <v>1</v>
      </c>
      <c r="W28" s="2127" t="s">
        <v>3</v>
      </c>
      <c r="X28" s="2125" t="s">
        <v>1</v>
      </c>
      <c r="Y28" s="2124" t="s">
        <v>3</v>
      </c>
      <c r="Z28" s="2124" t="s">
        <v>1</v>
      </c>
      <c r="AA28" s="2128" t="s">
        <v>3</v>
      </c>
      <c r="AB28" s="2124" t="s">
        <v>1</v>
      </c>
      <c r="AC28" s="2124" t="s">
        <v>3</v>
      </c>
      <c r="AD28" s="2124" t="s">
        <v>1</v>
      </c>
      <c r="AE28" s="2125" t="s">
        <v>3</v>
      </c>
      <c r="AF28" s="2125" t="s">
        <v>1</v>
      </c>
      <c r="AG28" s="2124" t="s">
        <v>3</v>
      </c>
      <c r="AH28" s="2124" t="s">
        <v>1</v>
      </c>
      <c r="AI28" s="2124" t="s">
        <v>3</v>
      </c>
      <c r="AJ28" s="2124" t="s">
        <v>1</v>
      </c>
      <c r="AK28" s="2124" t="s">
        <v>3</v>
      </c>
      <c r="AL28" s="2129" t="s">
        <v>1</v>
      </c>
    </row>
    <row r="29" spans="1:50" ht="17.25" hidden="1" thickBot="1">
      <c r="A29" s="5385"/>
      <c r="B29" s="5389"/>
      <c r="C29" s="5392"/>
      <c r="D29" s="5395"/>
      <c r="E29" s="5408"/>
      <c r="F29" s="5409"/>
      <c r="G29" s="5409"/>
      <c r="H29" s="5410"/>
      <c r="I29" s="5408"/>
      <c r="J29" s="5409"/>
      <c r="K29" s="5409"/>
      <c r="L29" s="5410"/>
      <c r="M29" s="32" t="s">
        <v>78</v>
      </c>
      <c r="N29" s="33" t="s">
        <v>60</v>
      </c>
      <c r="O29" s="33" t="s">
        <v>78</v>
      </c>
      <c r="P29" s="2130" t="s">
        <v>221</v>
      </c>
      <c r="Q29" s="34" t="s">
        <v>78</v>
      </c>
      <c r="R29" s="33" t="s">
        <v>86</v>
      </c>
      <c r="S29" s="2130" t="s">
        <v>86</v>
      </c>
      <c r="T29" s="34" t="s">
        <v>78</v>
      </c>
      <c r="U29" s="34" t="s">
        <v>16</v>
      </c>
      <c r="V29" s="126" t="s">
        <v>77</v>
      </c>
      <c r="W29" s="2131" t="s">
        <v>209</v>
      </c>
      <c r="X29" s="33" t="s">
        <v>80</v>
      </c>
      <c r="Y29" s="34" t="s">
        <v>209</v>
      </c>
      <c r="Z29" s="34" t="s">
        <v>312</v>
      </c>
      <c r="AA29" s="34" t="s">
        <v>77</v>
      </c>
      <c r="AB29" s="34" t="s">
        <v>164</v>
      </c>
      <c r="AC29" s="34" t="s">
        <v>134</v>
      </c>
      <c r="AD29" s="34" t="s">
        <v>312</v>
      </c>
      <c r="AE29" s="33" t="s">
        <v>60</v>
      </c>
      <c r="AF29" s="33" t="s">
        <v>217</v>
      </c>
      <c r="AG29" s="2130" t="s">
        <v>78</v>
      </c>
      <c r="AH29" s="34" t="s">
        <v>134</v>
      </c>
      <c r="AI29" s="34" t="s">
        <v>85</v>
      </c>
      <c r="AJ29" s="34" t="s">
        <v>78</v>
      </c>
      <c r="AK29" s="33" t="s">
        <v>78</v>
      </c>
      <c r="AL29" s="126" t="s">
        <v>60</v>
      </c>
      <c r="AO29" s="1319"/>
    </row>
    <row r="30" spans="1:50" ht="17.25" hidden="1" thickBot="1">
      <c r="A30" s="5386"/>
      <c r="B30" s="5390"/>
      <c r="C30" s="5393"/>
      <c r="D30" s="5396"/>
      <c r="E30" s="5411"/>
      <c r="F30" s="5412"/>
      <c r="G30" s="5412"/>
      <c r="H30" s="5413"/>
      <c r="I30" s="5411"/>
      <c r="J30" s="5412"/>
      <c r="K30" s="5412"/>
      <c r="L30" s="5413"/>
      <c r="M30" s="625" t="s">
        <v>9</v>
      </c>
      <c r="N30" s="626" t="s">
        <v>14</v>
      </c>
      <c r="O30" s="626" t="s">
        <v>14</v>
      </c>
      <c r="P30" s="626" t="s">
        <v>11</v>
      </c>
      <c r="Q30" s="626" t="s">
        <v>7</v>
      </c>
      <c r="R30" s="626" t="s">
        <v>8</v>
      </c>
      <c r="S30" s="626" t="s">
        <v>11</v>
      </c>
      <c r="T30" s="626" t="s">
        <v>11</v>
      </c>
      <c r="U30" s="626" t="s">
        <v>12</v>
      </c>
      <c r="V30" s="627" t="s">
        <v>7</v>
      </c>
      <c r="W30" s="628" t="s">
        <v>12</v>
      </c>
      <c r="X30" s="626" t="s">
        <v>8</v>
      </c>
      <c r="Y30" s="626" t="s">
        <v>8</v>
      </c>
      <c r="Z30" s="626" t="s">
        <v>9</v>
      </c>
      <c r="AA30" s="628" t="s">
        <v>12</v>
      </c>
      <c r="AB30" s="626" t="s">
        <v>7</v>
      </c>
      <c r="AC30" s="626" t="s">
        <v>14</v>
      </c>
      <c r="AD30" s="626" t="s">
        <v>11</v>
      </c>
      <c r="AE30" s="626" t="s">
        <v>12</v>
      </c>
      <c r="AF30" s="626" t="s">
        <v>7</v>
      </c>
      <c r="AG30" s="626" t="s">
        <v>8</v>
      </c>
      <c r="AH30" s="626" t="s">
        <v>9</v>
      </c>
      <c r="AI30" s="626" t="s">
        <v>11</v>
      </c>
      <c r="AJ30" s="626" t="s">
        <v>11</v>
      </c>
      <c r="AK30" s="626" t="s">
        <v>9</v>
      </c>
      <c r="AL30" s="627" t="s">
        <v>14</v>
      </c>
    </row>
    <row r="31" spans="1:50" ht="18" hidden="1" thickBot="1">
      <c r="A31" s="639">
        <v>15</v>
      </c>
      <c r="B31" s="675" t="s">
        <v>292</v>
      </c>
      <c r="C31" s="641" t="s">
        <v>293</v>
      </c>
      <c r="D31" s="642" t="s">
        <v>294</v>
      </c>
      <c r="E31" s="676">
        <f>E9+1</f>
        <v>2</v>
      </c>
      <c r="F31" s="677" t="s">
        <v>47</v>
      </c>
      <c r="G31" s="678">
        <f t="shared" ref="G31:G33" si="3">E31</f>
        <v>2</v>
      </c>
      <c r="H31" s="679" t="s">
        <v>48</v>
      </c>
      <c r="I31" s="676">
        <f>I9+1</f>
        <v>15</v>
      </c>
      <c r="J31" s="677" t="s">
        <v>47</v>
      </c>
      <c r="K31" s="678">
        <f t="shared" ref="K31:K33" si="4">I31</f>
        <v>15</v>
      </c>
      <c r="L31" s="680" t="s">
        <v>48</v>
      </c>
      <c r="M31" s="681">
        <f t="shared" ref="M31:V31" si="5">M19+7</f>
        <v>42470</v>
      </c>
      <c r="N31" s="681">
        <f t="shared" si="5"/>
        <v>42472</v>
      </c>
      <c r="O31" s="681">
        <f t="shared" si="5"/>
        <v>42472</v>
      </c>
      <c r="P31" s="681">
        <f t="shared" si="5"/>
        <v>42473</v>
      </c>
      <c r="Q31" s="681">
        <f t="shared" si="5"/>
        <v>42475</v>
      </c>
      <c r="R31" s="681">
        <f t="shared" si="5"/>
        <v>42476</v>
      </c>
      <c r="S31" s="681">
        <f t="shared" si="5"/>
        <v>42480</v>
      </c>
      <c r="T31" s="681">
        <f t="shared" si="5"/>
        <v>42480</v>
      </c>
      <c r="U31" s="681">
        <f t="shared" si="5"/>
        <v>42481</v>
      </c>
      <c r="V31" s="682">
        <f t="shared" si="5"/>
        <v>42482</v>
      </c>
      <c r="W31" s="683">
        <v>42488</v>
      </c>
      <c r="X31" s="681">
        <v>42490</v>
      </c>
      <c r="Y31" s="681">
        <v>42490</v>
      </c>
      <c r="Z31" s="681">
        <v>42491</v>
      </c>
      <c r="AA31" s="681">
        <v>42495</v>
      </c>
      <c r="AB31" s="681">
        <v>42496</v>
      </c>
      <c r="AC31" s="681">
        <v>42500</v>
      </c>
      <c r="AD31" s="681">
        <v>42501</v>
      </c>
      <c r="AE31" s="681">
        <v>42502</v>
      </c>
      <c r="AF31" s="681">
        <v>42503</v>
      </c>
      <c r="AG31" s="681">
        <v>42504</v>
      </c>
      <c r="AH31" s="681">
        <v>42505</v>
      </c>
      <c r="AI31" s="681">
        <v>42508</v>
      </c>
      <c r="AJ31" s="681">
        <v>42508</v>
      </c>
      <c r="AK31" s="681">
        <v>42512</v>
      </c>
      <c r="AL31" s="682">
        <v>42514</v>
      </c>
    </row>
    <row r="32" spans="1:50" ht="18" hidden="1" thickBot="1">
      <c r="A32" s="2138">
        <v>16</v>
      </c>
      <c r="B32" s="2136" t="s">
        <v>295</v>
      </c>
      <c r="C32" s="2137" t="s">
        <v>216</v>
      </c>
      <c r="D32" s="2138" t="s">
        <v>296</v>
      </c>
      <c r="E32" s="2139">
        <f>E10+1</f>
        <v>121</v>
      </c>
      <c r="F32" s="2140" t="s">
        <v>47</v>
      </c>
      <c r="G32" s="2141">
        <f t="shared" si="3"/>
        <v>121</v>
      </c>
      <c r="H32" s="2142" t="s">
        <v>48</v>
      </c>
      <c r="I32" s="2139">
        <f>I10+1</f>
        <v>121</v>
      </c>
      <c r="J32" s="2140" t="s">
        <v>47</v>
      </c>
      <c r="K32" s="2141">
        <f t="shared" si="4"/>
        <v>121</v>
      </c>
      <c r="L32" s="2143" t="s">
        <v>48</v>
      </c>
      <c r="M32" s="2133">
        <f t="shared" ref="M32:AL41" si="6">M31+7</f>
        <v>42477</v>
      </c>
      <c r="N32" s="2133">
        <f t="shared" si="6"/>
        <v>42479</v>
      </c>
      <c r="O32" s="2133">
        <f t="shared" si="6"/>
        <v>42479</v>
      </c>
      <c r="P32" s="2133">
        <f t="shared" si="6"/>
        <v>42480</v>
      </c>
      <c r="Q32" s="2133">
        <f t="shared" si="6"/>
        <v>42482</v>
      </c>
      <c r="R32" s="2133">
        <f t="shared" si="6"/>
        <v>42483</v>
      </c>
      <c r="S32" s="2133">
        <f t="shared" si="6"/>
        <v>42487</v>
      </c>
      <c r="T32" s="2133">
        <f t="shared" si="6"/>
        <v>42487</v>
      </c>
      <c r="U32" s="2133">
        <f t="shared" si="6"/>
        <v>42488</v>
      </c>
      <c r="V32" s="2144">
        <f t="shared" si="6"/>
        <v>42489</v>
      </c>
      <c r="W32" s="2134">
        <f t="shared" si="6"/>
        <v>42495</v>
      </c>
      <c r="X32" s="2133">
        <f t="shared" si="6"/>
        <v>42497</v>
      </c>
      <c r="Y32" s="2133">
        <f t="shared" si="6"/>
        <v>42497</v>
      </c>
      <c r="Z32" s="2133">
        <f t="shared" si="6"/>
        <v>42498</v>
      </c>
      <c r="AA32" s="2133">
        <f t="shared" si="6"/>
        <v>42502</v>
      </c>
      <c r="AB32" s="2133">
        <f t="shared" si="6"/>
        <v>42503</v>
      </c>
      <c r="AC32" s="2133">
        <f t="shared" si="6"/>
        <v>42507</v>
      </c>
      <c r="AD32" s="2133">
        <f t="shared" si="6"/>
        <v>42508</v>
      </c>
      <c r="AE32" s="2133">
        <f t="shared" si="6"/>
        <v>42509</v>
      </c>
      <c r="AF32" s="2133">
        <f t="shared" si="6"/>
        <v>42510</v>
      </c>
      <c r="AG32" s="2133">
        <f t="shared" si="6"/>
        <v>42511</v>
      </c>
      <c r="AH32" s="2133">
        <f t="shared" si="6"/>
        <v>42512</v>
      </c>
      <c r="AI32" s="2133">
        <f t="shared" si="6"/>
        <v>42515</v>
      </c>
      <c r="AJ32" s="2133">
        <f t="shared" si="6"/>
        <v>42515</v>
      </c>
      <c r="AK32" s="2133">
        <f t="shared" si="6"/>
        <v>42519</v>
      </c>
      <c r="AL32" s="2144">
        <f t="shared" si="6"/>
        <v>42521</v>
      </c>
    </row>
    <row r="33" spans="1:41" ht="18" hidden="1" thickBot="1">
      <c r="A33" s="639">
        <v>17</v>
      </c>
      <c r="B33" s="675" t="s">
        <v>297</v>
      </c>
      <c r="C33" s="641" t="s">
        <v>298</v>
      </c>
      <c r="D33" s="642" t="s">
        <v>299</v>
      </c>
      <c r="E33" s="2139">
        <f>E11+1</f>
        <v>2</v>
      </c>
      <c r="F33" s="2140" t="s">
        <v>47</v>
      </c>
      <c r="G33" s="2141">
        <f t="shared" si="3"/>
        <v>2</v>
      </c>
      <c r="H33" s="2142" t="s">
        <v>48</v>
      </c>
      <c r="I33" s="2139">
        <f>I11+1</f>
        <v>31</v>
      </c>
      <c r="J33" s="2140" t="s">
        <v>47</v>
      </c>
      <c r="K33" s="2141">
        <f t="shared" si="4"/>
        <v>31</v>
      </c>
      <c r="L33" s="2143" t="s">
        <v>48</v>
      </c>
      <c r="M33" s="2133">
        <f t="shared" si="6"/>
        <v>42484</v>
      </c>
      <c r="N33" s="2133">
        <f t="shared" si="6"/>
        <v>42486</v>
      </c>
      <c r="O33" s="2133">
        <f t="shared" si="6"/>
        <v>42486</v>
      </c>
      <c r="P33" s="2133">
        <f t="shared" si="6"/>
        <v>42487</v>
      </c>
      <c r="Q33" s="2133">
        <f t="shared" si="6"/>
        <v>42489</v>
      </c>
      <c r="R33" s="2133">
        <f t="shared" si="6"/>
        <v>42490</v>
      </c>
      <c r="S33" s="2133">
        <f t="shared" si="6"/>
        <v>42494</v>
      </c>
      <c r="T33" s="2133">
        <f t="shared" si="6"/>
        <v>42494</v>
      </c>
      <c r="U33" s="2133">
        <f t="shared" si="6"/>
        <v>42495</v>
      </c>
      <c r="V33" s="2144">
        <f t="shared" si="6"/>
        <v>42496</v>
      </c>
      <c r="W33" s="2134">
        <f t="shared" si="6"/>
        <v>42502</v>
      </c>
      <c r="X33" s="2133">
        <f t="shared" si="6"/>
        <v>42504</v>
      </c>
      <c r="Y33" s="2133">
        <f t="shared" si="6"/>
        <v>42504</v>
      </c>
      <c r="Z33" s="2133">
        <f t="shared" si="6"/>
        <v>42505</v>
      </c>
      <c r="AA33" s="2133">
        <f t="shared" si="6"/>
        <v>42509</v>
      </c>
      <c r="AB33" s="2133">
        <f t="shared" si="6"/>
        <v>42510</v>
      </c>
      <c r="AC33" s="2133">
        <f t="shared" si="6"/>
        <v>42514</v>
      </c>
      <c r="AD33" s="2133">
        <f t="shared" si="6"/>
        <v>42515</v>
      </c>
      <c r="AE33" s="2133">
        <f t="shared" si="6"/>
        <v>42516</v>
      </c>
      <c r="AF33" s="2133">
        <f t="shared" si="6"/>
        <v>42517</v>
      </c>
      <c r="AG33" s="2133">
        <f t="shared" si="6"/>
        <v>42518</v>
      </c>
      <c r="AH33" s="2133">
        <f t="shared" si="6"/>
        <v>42519</v>
      </c>
      <c r="AI33" s="2133">
        <f t="shared" si="6"/>
        <v>42522</v>
      </c>
      <c r="AJ33" s="2133">
        <f t="shared" si="6"/>
        <v>42522</v>
      </c>
      <c r="AK33" s="2133">
        <f t="shared" si="6"/>
        <v>42526</v>
      </c>
      <c r="AL33" s="2144">
        <f t="shared" si="6"/>
        <v>42528</v>
      </c>
    </row>
    <row r="34" spans="1:41" ht="18" hidden="1" thickBot="1">
      <c r="A34" s="2138">
        <v>18</v>
      </c>
      <c r="B34" s="2136" t="str">
        <f>B12</f>
        <v>X-PRESS ANNAPURNA</v>
      </c>
      <c r="C34" s="2137" t="s">
        <v>301</v>
      </c>
      <c r="D34" s="2138" t="str">
        <f>D12</f>
        <v>ST2</v>
      </c>
      <c r="E34" s="643">
        <f>E12+1</f>
        <v>92</v>
      </c>
      <c r="F34" s="644" t="s">
        <v>47</v>
      </c>
      <c r="G34" s="645">
        <f>E34</f>
        <v>92</v>
      </c>
      <c r="H34" s="646" t="s">
        <v>48</v>
      </c>
      <c r="I34" s="643">
        <f>I12+1</f>
        <v>2</v>
      </c>
      <c r="J34" s="644" t="s">
        <v>47</v>
      </c>
      <c r="K34" s="645">
        <f>I34</f>
        <v>2</v>
      </c>
      <c r="L34" s="647" t="s">
        <v>48</v>
      </c>
      <c r="M34" s="2133">
        <f t="shared" si="6"/>
        <v>42491</v>
      </c>
      <c r="N34" s="2133">
        <f t="shared" si="6"/>
        <v>42493</v>
      </c>
      <c r="O34" s="2133">
        <f t="shared" si="6"/>
        <v>42493</v>
      </c>
      <c r="P34" s="2133">
        <f t="shared" si="6"/>
        <v>42494</v>
      </c>
      <c r="Q34" s="2133">
        <f t="shared" si="6"/>
        <v>42496</v>
      </c>
      <c r="R34" s="2133">
        <f t="shared" si="6"/>
        <v>42497</v>
      </c>
      <c r="S34" s="2133">
        <f t="shared" si="6"/>
        <v>42501</v>
      </c>
      <c r="T34" s="2133">
        <f t="shared" si="6"/>
        <v>42501</v>
      </c>
      <c r="U34" s="2133">
        <f t="shared" si="6"/>
        <v>42502</v>
      </c>
      <c r="V34" s="2144">
        <f t="shared" si="6"/>
        <v>42503</v>
      </c>
      <c r="W34" s="2134">
        <f t="shared" si="6"/>
        <v>42509</v>
      </c>
      <c r="X34" s="2133">
        <f t="shared" si="6"/>
        <v>42511</v>
      </c>
      <c r="Y34" s="2133">
        <f t="shared" si="6"/>
        <v>42511</v>
      </c>
      <c r="Z34" s="2133">
        <f t="shared" si="6"/>
        <v>42512</v>
      </c>
      <c r="AA34" s="2133">
        <f t="shared" si="6"/>
        <v>42516</v>
      </c>
      <c r="AB34" s="2133">
        <f t="shared" si="6"/>
        <v>42517</v>
      </c>
      <c r="AC34" s="2133">
        <f t="shared" si="6"/>
        <v>42521</v>
      </c>
      <c r="AD34" s="2133">
        <f t="shared" si="6"/>
        <v>42522</v>
      </c>
      <c r="AE34" s="2133">
        <f t="shared" si="6"/>
        <v>42523</v>
      </c>
      <c r="AF34" s="2133">
        <f t="shared" si="6"/>
        <v>42524</v>
      </c>
      <c r="AG34" s="2133">
        <f t="shared" si="6"/>
        <v>42525</v>
      </c>
      <c r="AH34" s="2133">
        <f t="shared" si="6"/>
        <v>42526</v>
      </c>
      <c r="AI34" s="2133">
        <f t="shared" si="6"/>
        <v>42529</v>
      </c>
      <c r="AJ34" s="2133">
        <f t="shared" si="6"/>
        <v>42529</v>
      </c>
      <c r="AK34" s="2133">
        <f t="shared" si="6"/>
        <v>42533</v>
      </c>
      <c r="AL34" s="2144">
        <f t="shared" si="6"/>
        <v>42535</v>
      </c>
    </row>
    <row r="35" spans="1:41" ht="18" hidden="1" thickBot="1">
      <c r="A35" s="639">
        <v>19</v>
      </c>
      <c r="B35" s="675" t="str">
        <f>B13</f>
        <v>CHICAGO</v>
      </c>
      <c r="C35" s="641" t="s">
        <v>301</v>
      </c>
      <c r="D35" s="642" t="str">
        <f>D13</f>
        <v>SBS</v>
      </c>
      <c r="E35" s="2139">
        <f>E13+1</f>
        <v>72</v>
      </c>
      <c r="F35" s="2140" t="s">
        <v>47</v>
      </c>
      <c r="G35" s="2141">
        <f>E35</f>
        <v>72</v>
      </c>
      <c r="H35" s="2142" t="s">
        <v>48</v>
      </c>
      <c r="I35" s="2139">
        <f>I13+1</f>
        <v>102</v>
      </c>
      <c r="J35" s="2140" t="s">
        <v>47</v>
      </c>
      <c r="K35" s="2141">
        <f>I35</f>
        <v>102</v>
      </c>
      <c r="L35" s="2143" t="s">
        <v>48</v>
      </c>
      <c r="M35" s="2133">
        <f t="shared" si="6"/>
        <v>42498</v>
      </c>
      <c r="N35" s="2133">
        <f t="shared" si="6"/>
        <v>42500</v>
      </c>
      <c r="O35" s="2133">
        <f t="shared" si="6"/>
        <v>42500</v>
      </c>
      <c r="P35" s="2133">
        <f t="shared" si="6"/>
        <v>42501</v>
      </c>
      <c r="Q35" s="2133">
        <f t="shared" si="6"/>
        <v>42503</v>
      </c>
      <c r="R35" s="2133">
        <f t="shared" si="6"/>
        <v>42504</v>
      </c>
      <c r="S35" s="2133">
        <f t="shared" si="6"/>
        <v>42508</v>
      </c>
      <c r="T35" s="2133">
        <f t="shared" si="6"/>
        <v>42508</v>
      </c>
      <c r="U35" s="2133">
        <f t="shared" si="6"/>
        <v>42509</v>
      </c>
      <c r="V35" s="2144">
        <f t="shared" si="6"/>
        <v>42510</v>
      </c>
      <c r="W35" s="2134">
        <f t="shared" si="6"/>
        <v>42516</v>
      </c>
      <c r="X35" s="2133">
        <f t="shared" si="6"/>
        <v>42518</v>
      </c>
      <c r="Y35" s="2133">
        <f t="shared" si="6"/>
        <v>42518</v>
      </c>
      <c r="Z35" s="2133">
        <f t="shared" si="6"/>
        <v>42519</v>
      </c>
      <c r="AA35" s="2133">
        <f t="shared" si="6"/>
        <v>42523</v>
      </c>
      <c r="AB35" s="2133">
        <f t="shared" si="6"/>
        <v>42524</v>
      </c>
      <c r="AC35" s="2133">
        <f t="shared" si="6"/>
        <v>42528</v>
      </c>
      <c r="AD35" s="2133">
        <f t="shared" si="6"/>
        <v>42529</v>
      </c>
      <c r="AE35" s="2133">
        <f t="shared" si="6"/>
        <v>42530</v>
      </c>
      <c r="AF35" s="2133">
        <f t="shared" si="6"/>
        <v>42531</v>
      </c>
      <c r="AG35" s="2133">
        <f t="shared" si="6"/>
        <v>42532</v>
      </c>
      <c r="AH35" s="2133">
        <f t="shared" si="6"/>
        <v>42533</v>
      </c>
      <c r="AI35" s="2133">
        <f t="shared" si="6"/>
        <v>42536</v>
      </c>
      <c r="AJ35" s="2133">
        <f t="shared" si="6"/>
        <v>42536</v>
      </c>
      <c r="AK35" s="2133">
        <f t="shared" si="6"/>
        <v>42540</v>
      </c>
      <c r="AL35" s="2144">
        <f t="shared" si="6"/>
        <v>42542</v>
      </c>
    </row>
    <row r="36" spans="1:41" ht="18" hidden="1" thickBot="1">
      <c r="A36" s="684">
        <v>20</v>
      </c>
      <c r="B36" s="685" t="s">
        <v>332</v>
      </c>
      <c r="C36" s="686" t="s">
        <v>293</v>
      </c>
      <c r="D36" s="684" t="s">
        <v>333</v>
      </c>
      <c r="E36" s="687">
        <v>51</v>
      </c>
      <c r="F36" s="688" t="s">
        <v>47</v>
      </c>
      <c r="G36" s="689">
        <f>E36</f>
        <v>51</v>
      </c>
      <c r="H36" s="690" t="s">
        <v>48</v>
      </c>
      <c r="I36" s="687">
        <v>1</v>
      </c>
      <c r="J36" s="688" t="s">
        <v>47</v>
      </c>
      <c r="K36" s="689">
        <f>I36</f>
        <v>1</v>
      </c>
      <c r="L36" s="691" t="s">
        <v>48</v>
      </c>
      <c r="M36" s="692">
        <f t="shared" si="6"/>
        <v>42505</v>
      </c>
      <c r="N36" s="693">
        <f t="shared" si="6"/>
        <v>42507</v>
      </c>
      <c r="O36" s="693">
        <f t="shared" si="6"/>
        <v>42507</v>
      </c>
      <c r="P36" s="693">
        <f t="shared" si="6"/>
        <v>42508</v>
      </c>
      <c r="Q36" s="693">
        <f t="shared" si="6"/>
        <v>42510</v>
      </c>
      <c r="R36" s="693">
        <f t="shared" si="6"/>
        <v>42511</v>
      </c>
      <c r="S36" s="693">
        <f t="shared" si="6"/>
        <v>42515</v>
      </c>
      <c r="T36" s="693">
        <f t="shared" si="6"/>
        <v>42515</v>
      </c>
      <c r="U36" s="693">
        <f t="shared" si="6"/>
        <v>42516</v>
      </c>
      <c r="V36" s="694">
        <f t="shared" si="6"/>
        <v>42517</v>
      </c>
      <c r="W36" s="695">
        <f t="shared" si="6"/>
        <v>42523</v>
      </c>
      <c r="X36" s="693">
        <f t="shared" si="6"/>
        <v>42525</v>
      </c>
      <c r="Y36" s="693">
        <f t="shared" si="6"/>
        <v>42525</v>
      </c>
      <c r="Z36" s="693">
        <f t="shared" si="6"/>
        <v>42526</v>
      </c>
      <c r="AA36" s="693">
        <f t="shared" si="6"/>
        <v>42530</v>
      </c>
      <c r="AB36" s="693">
        <f t="shared" si="6"/>
        <v>42531</v>
      </c>
      <c r="AC36" s="693">
        <f t="shared" si="6"/>
        <v>42535</v>
      </c>
      <c r="AD36" s="693">
        <f t="shared" si="6"/>
        <v>42536</v>
      </c>
      <c r="AE36" s="693">
        <f t="shared" si="6"/>
        <v>42537</v>
      </c>
      <c r="AF36" s="693">
        <f t="shared" si="6"/>
        <v>42538</v>
      </c>
      <c r="AG36" s="693">
        <f t="shared" si="6"/>
        <v>42539</v>
      </c>
      <c r="AH36" s="693">
        <f t="shared" si="6"/>
        <v>42540</v>
      </c>
      <c r="AI36" s="693">
        <f t="shared" si="6"/>
        <v>42543</v>
      </c>
      <c r="AJ36" s="693">
        <f t="shared" si="6"/>
        <v>42543</v>
      </c>
      <c r="AK36" s="693">
        <f t="shared" si="6"/>
        <v>42547</v>
      </c>
      <c r="AL36" s="694">
        <f t="shared" si="6"/>
        <v>42549</v>
      </c>
    </row>
    <row r="37" spans="1:41" ht="18" hidden="1" thickBot="1">
      <c r="A37" s="639">
        <v>21</v>
      </c>
      <c r="B37" s="675" t="s">
        <v>292</v>
      </c>
      <c r="C37" s="641" t="s">
        <v>293</v>
      </c>
      <c r="D37" s="642" t="s">
        <v>294</v>
      </c>
      <c r="E37" s="633">
        <f t="shared" ref="E37:E41" si="7">E31+1</f>
        <v>3</v>
      </c>
      <c r="F37" s="634" t="s">
        <v>47</v>
      </c>
      <c r="G37" s="635">
        <f t="shared" ref="G37:G42" si="8">E37</f>
        <v>3</v>
      </c>
      <c r="H37" s="636" t="s">
        <v>48</v>
      </c>
      <c r="I37" s="633">
        <f t="shared" ref="I37:I41" si="9">I31+1</f>
        <v>16</v>
      </c>
      <c r="J37" s="634" t="s">
        <v>47</v>
      </c>
      <c r="K37" s="635">
        <f t="shared" ref="K37:K42" si="10">I37</f>
        <v>16</v>
      </c>
      <c r="L37" s="637" t="s">
        <v>48</v>
      </c>
      <c r="M37" s="696">
        <f t="shared" si="6"/>
        <v>42512</v>
      </c>
      <c r="N37" s="697">
        <f t="shared" si="6"/>
        <v>42514</v>
      </c>
      <c r="O37" s="697">
        <f t="shared" si="6"/>
        <v>42514</v>
      </c>
      <c r="P37" s="697">
        <f t="shared" si="6"/>
        <v>42515</v>
      </c>
      <c r="Q37" s="697">
        <f t="shared" si="6"/>
        <v>42517</v>
      </c>
      <c r="R37" s="697">
        <f t="shared" si="6"/>
        <v>42518</v>
      </c>
      <c r="S37" s="5462" t="s">
        <v>193</v>
      </c>
      <c r="T37" s="5463"/>
      <c r="U37" s="697">
        <f t="shared" si="6"/>
        <v>42523</v>
      </c>
      <c r="V37" s="638">
        <f t="shared" si="6"/>
        <v>42524</v>
      </c>
      <c r="W37" s="698">
        <f t="shared" si="6"/>
        <v>42530</v>
      </c>
      <c r="X37" s="697">
        <f t="shared" si="6"/>
        <v>42532</v>
      </c>
      <c r="Y37" s="697">
        <f t="shared" si="6"/>
        <v>42532</v>
      </c>
      <c r="Z37" s="697">
        <f t="shared" si="6"/>
        <v>42533</v>
      </c>
      <c r="AA37" s="697">
        <f t="shared" si="6"/>
        <v>42537</v>
      </c>
      <c r="AB37" s="697">
        <f t="shared" si="6"/>
        <v>42538</v>
      </c>
      <c r="AC37" s="697">
        <f t="shared" si="6"/>
        <v>42542</v>
      </c>
      <c r="AD37" s="697">
        <f t="shared" si="6"/>
        <v>42543</v>
      </c>
      <c r="AE37" s="697">
        <f t="shared" si="6"/>
        <v>42544</v>
      </c>
      <c r="AF37" s="697">
        <f t="shared" si="6"/>
        <v>42545</v>
      </c>
      <c r="AG37" s="697">
        <f t="shared" si="6"/>
        <v>42546</v>
      </c>
      <c r="AH37" s="697">
        <f t="shared" si="6"/>
        <v>42547</v>
      </c>
      <c r="AI37" s="697">
        <f t="shared" si="6"/>
        <v>42550</v>
      </c>
      <c r="AJ37" s="697">
        <f t="shared" si="6"/>
        <v>42550</v>
      </c>
      <c r="AK37" s="699">
        <f t="shared" si="6"/>
        <v>42554</v>
      </c>
      <c r="AL37" s="700">
        <f t="shared" si="6"/>
        <v>42556</v>
      </c>
      <c r="AM37" s="1321" t="s">
        <v>331</v>
      </c>
    </row>
    <row r="38" spans="1:41" ht="18" hidden="1" thickBot="1">
      <c r="A38" s="2138">
        <v>22</v>
      </c>
      <c r="B38" s="2136" t="s">
        <v>295</v>
      </c>
      <c r="C38" s="2137" t="s">
        <v>216</v>
      </c>
      <c r="D38" s="2138" t="s">
        <v>296</v>
      </c>
      <c r="E38" s="2139">
        <f t="shared" si="7"/>
        <v>122</v>
      </c>
      <c r="F38" s="2140" t="s">
        <v>47</v>
      </c>
      <c r="G38" s="2141">
        <f t="shared" si="8"/>
        <v>122</v>
      </c>
      <c r="H38" s="2142" t="s">
        <v>48</v>
      </c>
      <c r="I38" s="2139">
        <f t="shared" si="9"/>
        <v>122</v>
      </c>
      <c r="J38" s="2140" t="s">
        <v>47</v>
      </c>
      <c r="K38" s="2141">
        <f t="shared" si="10"/>
        <v>122</v>
      </c>
      <c r="L38" s="2143" t="s">
        <v>48</v>
      </c>
      <c r="M38" s="2158">
        <f t="shared" si="6"/>
        <v>42519</v>
      </c>
      <c r="N38" s="2133">
        <f t="shared" si="6"/>
        <v>42521</v>
      </c>
      <c r="O38" s="2133">
        <f t="shared" si="6"/>
        <v>42521</v>
      </c>
      <c r="P38" s="2133">
        <f t="shared" si="6"/>
        <v>42522</v>
      </c>
      <c r="Q38" s="2133">
        <f t="shared" si="6"/>
        <v>42524</v>
      </c>
      <c r="R38" s="2133">
        <f t="shared" si="6"/>
        <v>42525</v>
      </c>
      <c r="S38" s="2133">
        <f>S36+14</f>
        <v>42529</v>
      </c>
      <c r="T38" s="2133">
        <f>T36+14</f>
        <v>42529</v>
      </c>
      <c r="U38" s="2133">
        <f t="shared" si="6"/>
        <v>42530</v>
      </c>
      <c r="V38" s="2144">
        <f t="shared" si="6"/>
        <v>42531</v>
      </c>
      <c r="W38" s="2134">
        <f t="shared" si="6"/>
        <v>42537</v>
      </c>
      <c r="X38" s="2133">
        <f t="shared" si="6"/>
        <v>42539</v>
      </c>
      <c r="Y38" s="2133">
        <f t="shared" si="6"/>
        <v>42539</v>
      </c>
      <c r="Z38" s="2133">
        <f t="shared" si="6"/>
        <v>42540</v>
      </c>
      <c r="AA38" s="2133">
        <f t="shared" si="6"/>
        <v>42544</v>
      </c>
      <c r="AB38" s="2133">
        <f t="shared" si="6"/>
        <v>42545</v>
      </c>
      <c r="AC38" s="2133">
        <f t="shared" si="6"/>
        <v>42549</v>
      </c>
      <c r="AD38" s="2133">
        <f t="shared" si="6"/>
        <v>42550</v>
      </c>
      <c r="AE38" s="2133">
        <f t="shared" si="6"/>
        <v>42551</v>
      </c>
      <c r="AF38" s="2133">
        <f t="shared" si="6"/>
        <v>42552</v>
      </c>
      <c r="AG38" s="2133">
        <f t="shared" si="6"/>
        <v>42553</v>
      </c>
      <c r="AH38" s="2133">
        <f t="shared" si="6"/>
        <v>42554</v>
      </c>
      <c r="AI38" s="2133">
        <f t="shared" si="6"/>
        <v>42557</v>
      </c>
      <c r="AJ38" s="2133">
        <f t="shared" si="6"/>
        <v>42557</v>
      </c>
      <c r="AK38" s="2133">
        <f t="shared" si="6"/>
        <v>42561</v>
      </c>
      <c r="AL38" s="2144">
        <f t="shared" si="6"/>
        <v>42563</v>
      </c>
    </row>
    <row r="39" spans="1:41" ht="18" hidden="1" thickBot="1">
      <c r="A39" s="639">
        <v>23</v>
      </c>
      <c r="B39" s="675" t="s">
        <v>297</v>
      </c>
      <c r="C39" s="641" t="s">
        <v>298</v>
      </c>
      <c r="D39" s="642" t="s">
        <v>299</v>
      </c>
      <c r="E39" s="2139">
        <f t="shared" si="7"/>
        <v>3</v>
      </c>
      <c r="F39" s="2140" t="s">
        <v>47</v>
      </c>
      <c r="G39" s="2141">
        <f t="shared" si="8"/>
        <v>3</v>
      </c>
      <c r="H39" s="2142" t="s">
        <v>48</v>
      </c>
      <c r="I39" s="2139">
        <f t="shared" si="9"/>
        <v>32</v>
      </c>
      <c r="J39" s="2140" t="s">
        <v>47</v>
      </c>
      <c r="K39" s="2141">
        <f t="shared" si="10"/>
        <v>32</v>
      </c>
      <c r="L39" s="2143" t="s">
        <v>48</v>
      </c>
      <c r="M39" s="2134">
        <f t="shared" si="6"/>
        <v>42526</v>
      </c>
      <c r="N39" s="2133">
        <f t="shared" si="6"/>
        <v>42528</v>
      </c>
      <c r="O39" s="2133">
        <f t="shared" si="6"/>
        <v>42528</v>
      </c>
      <c r="P39" s="2133">
        <f t="shared" si="6"/>
        <v>42529</v>
      </c>
      <c r="Q39" s="2133">
        <f t="shared" si="6"/>
        <v>42531</v>
      </c>
      <c r="R39" s="2133">
        <f t="shared" si="6"/>
        <v>42532</v>
      </c>
      <c r="S39" s="2133">
        <f t="shared" si="6"/>
        <v>42536</v>
      </c>
      <c r="T39" s="2133">
        <f t="shared" si="6"/>
        <v>42536</v>
      </c>
      <c r="U39" s="2133">
        <f t="shared" si="6"/>
        <v>42537</v>
      </c>
      <c r="V39" s="2144">
        <f t="shared" si="6"/>
        <v>42538</v>
      </c>
      <c r="W39" s="2134">
        <f t="shared" si="6"/>
        <v>42544</v>
      </c>
      <c r="X39" s="2133">
        <f t="shared" si="6"/>
        <v>42546</v>
      </c>
      <c r="Y39" s="2133">
        <f t="shared" si="6"/>
        <v>42546</v>
      </c>
      <c r="Z39" s="2133">
        <f t="shared" si="6"/>
        <v>42547</v>
      </c>
      <c r="AA39" s="2133">
        <f t="shared" si="6"/>
        <v>42551</v>
      </c>
      <c r="AB39" s="2133">
        <f t="shared" si="6"/>
        <v>42552</v>
      </c>
      <c r="AC39" s="2133">
        <f t="shared" si="6"/>
        <v>42556</v>
      </c>
      <c r="AD39" s="2133">
        <f t="shared" si="6"/>
        <v>42557</v>
      </c>
      <c r="AE39" s="2133">
        <f t="shared" si="6"/>
        <v>42558</v>
      </c>
      <c r="AF39" s="2133">
        <f t="shared" si="6"/>
        <v>42559</v>
      </c>
      <c r="AG39" s="2133">
        <f t="shared" si="6"/>
        <v>42560</v>
      </c>
      <c r="AH39" s="2133">
        <f t="shared" si="6"/>
        <v>42561</v>
      </c>
      <c r="AI39" s="2133">
        <f t="shared" si="6"/>
        <v>42564</v>
      </c>
      <c r="AJ39" s="2133">
        <f t="shared" si="6"/>
        <v>42564</v>
      </c>
      <c r="AK39" s="2133">
        <f t="shared" si="6"/>
        <v>42568</v>
      </c>
      <c r="AL39" s="2144">
        <f t="shared" si="6"/>
        <v>42570</v>
      </c>
    </row>
    <row r="40" spans="1:41" ht="18" hidden="1" thickBot="1">
      <c r="A40" s="2138">
        <v>24</v>
      </c>
      <c r="B40" s="2136" t="str">
        <f t="shared" ref="B40:B41" si="11">B34</f>
        <v>X-PRESS ANNAPURNA</v>
      </c>
      <c r="C40" s="2137" t="s">
        <v>301</v>
      </c>
      <c r="D40" s="2138" t="str">
        <f>D34</f>
        <v>ST2</v>
      </c>
      <c r="E40" s="643">
        <f t="shared" si="7"/>
        <v>93</v>
      </c>
      <c r="F40" s="644" t="s">
        <v>47</v>
      </c>
      <c r="G40" s="645">
        <f t="shared" si="8"/>
        <v>93</v>
      </c>
      <c r="H40" s="646" t="s">
        <v>48</v>
      </c>
      <c r="I40" s="643">
        <f t="shared" si="9"/>
        <v>3</v>
      </c>
      <c r="J40" s="644" t="s">
        <v>47</v>
      </c>
      <c r="K40" s="645">
        <f t="shared" si="10"/>
        <v>3</v>
      </c>
      <c r="L40" s="647" t="s">
        <v>48</v>
      </c>
      <c r="M40" s="2134">
        <f t="shared" si="6"/>
        <v>42533</v>
      </c>
      <c r="N40" s="2133">
        <f t="shared" si="6"/>
        <v>42535</v>
      </c>
      <c r="O40" s="2133">
        <f t="shared" si="6"/>
        <v>42535</v>
      </c>
      <c r="P40" s="2133">
        <f t="shared" si="6"/>
        <v>42536</v>
      </c>
      <c r="Q40" s="2133">
        <f t="shared" si="6"/>
        <v>42538</v>
      </c>
      <c r="R40" s="2133">
        <f t="shared" si="6"/>
        <v>42539</v>
      </c>
      <c r="S40" s="2133">
        <f t="shared" si="6"/>
        <v>42543</v>
      </c>
      <c r="T40" s="2133">
        <f t="shared" si="6"/>
        <v>42543</v>
      </c>
      <c r="U40" s="2133">
        <f t="shared" si="6"/>
        <v>42544</v>
      </c>
      <c r="V40" s="2144">
        <f t="shared" si="6"/>
        <v>42545</v>
      </c>
      <c r="W40" s="2134">
        <f t="shared" si="6"/>
        <v>42551</v>
      </c>
      <c r="X40" s="2133">
        <f t="shared" si="6"/>
        <v>42553</v>
      </c>
      <c r="Y40" s="2133">
        <f t="shared" si="6"/>
        <v>42553</v>
      </c>
      <c r="Z40" s="2133">
        <f t="shared" si="6"/>
        <v>42554</v>
      </c>
      <c r="AA40" s="2133">
        <f t="shared" si="6"/>
        <v>42558</v>
      </c>
      <c r="AB40" s="2133">
        <f t="shared" si="6"/>
        <v>42559</v>
      </c>
      <c r="AC40" s="2133">
        <f t="shared" si="6"/>
        <v>42563</v>
      </c>
      <c r="AD40" s="2133">
        <f t="shared" si="6"/>
        <v>42564</v>
      </c>
      <c r="AE40" s="2133">
        <f t="shared" si="6"/>
        <v>42565</v>
      </c>
      <c r="AF40" s="2133">
        <f t="shared" si="6"/>
        <v>42566</v>
      </c>
      <c r="AG40" s="2133">
        <f t="shared" si="6"/>
        <v>42567</v>
      </c>
      <c r="AH40" s="2133">
        <f t="shared" si="6"/>
        <v>42568</v>
      </c>
      <c r="AI40" s="2133">
        <f t="shared" si="6"/>
        <v>42571</v>
      </c>
      <c r="AJ40" s="2133">
        <f t="shared" si="6"/>
        <v>42571</v>
      </c>
      <c r="AK40" s="2133">
        <f t="shared" si="6"/>
        <v>42575</v>
      </c>
      <c r="AL40" s="2144">
        <f t="shared" si="6"/>
        <v>42577</v>
      </c>
    </row>
    <row r="41" spans="1:41" ht="18" hidden="1" thickBot="1">
      <c r="A41" s="639">
        <v>25</v>
      </c>
      <c r="B41" s="675" t="str">
        <f t="shared" si="11"/>
        <v>CHICAGO</v>
      </c>
      <c r="C41" s="641" t="s">
        <v>301</v>
      </c>
      <c r="D41" s="642" t="str">
        <f>D35</f>
        <v>SBS</v>
      </c>
      <c r="E41" s="2139">
        <f t="shared" si="7"/>
        <v>73</v>
      </c>
      <c r="F41" s="2140" t="s">
        <v>47</v>
      </c>
      <c r="G41" s="2141">
        <f t="shared" si="8"/>
        <v>73</v>
      </c>
      <c r="H41" s="2142" t="s">
        <v>48</v>
      </c>
      <c r="I41" s="2139">
        <f t="shared" si="9"/>
        <v>103</v>
      </c>
      <c r="J41" s="2140" t="s">
        <v>47</v>
      </c>
      <c r="K41" s="2141">
        <f t="shared" si="10"/>
        <v>103</v>
      </c>
      <c r="L41" s="2143" t="s">
        <v>48</v>
      </c>
      <c r="M41" s="2134">
        <f t="shared" si="6"/>
        <v>42540</v>
      </c>
      <c r="N41" s="2133">
        <f t="shared" si="6"/>
        <v>42542</v>
      </c>
      <c r="O41" s="2133">
        <f t="shared" si="6"/>
        <v>42542</v>
      </c>
      <c r="P41" s="2133">
        <f t="shared" si="6"/>
        <v>42543</v>
      </c>
      <c r="Q41" s="2133">
        <f t="shared" si="6"/>
        <v>42545</v>
      </c>
      <c r="R41" s="2133">
        <f t="shared" si="6"/>
        <v>42546</v>
      </c>
      <c r="S41" s="2133">
        <f t="shared" si="6"/>
        <v>42550</v>
      </c>
      <c r="T41" s="2133">
        <f t="shared" si="6"/>
        <v>42550</v>
      </c>
      <c r="U41" s="2133">
        <f t="shared" si="6"/>
        <v>42551</v>
      </c>
      <c r="V41" s="2144">
        <f t="shared" si="6"/>
        <v>42552</v>
      </c>
      <c r="W41" s="2134">
        <f t="shared" si="6"/>
        <v>42558</v>
      </c>
      <c r="X41" s="2133">
        <f t="shared" si="6"/>
        <v>42560</v>
      </c>
      <c r="Y41" s="2133">
        <f t="shared" si="6"/>
        <v>42560</v>
      </c>
      <c r="Z41" s="2133">
        <f t="shared" si="6"/>
        <v>42561</v>
      </c>
      <c r="AA41" s="2133">
        <f t="shared" si="6"/>
        <v>42565</v>
      </c>
      <c r="AB41" s="2133">
        <f t="shared" si="6"/>
        <v>42566</v>
      </c>
      <c r="AC41" s="2133">
        <f t="shared" si="6"/>
        <v>42570</v>
      </c>
      <c r="AD41" s="2133">
        <f t="shared" si="6"/>
        <v>42571</v>
      </c>
      <c r="AE41" s="2133">
        <f t="shared" si="6"/>
        <v>42572</v>
      </c>
      <c r="AF41" s="2133">
        <f t="shared" si="6"/>
        <v>42573</v>
      </c>
      <c r="AG41" s="2133">
        <f t="shared" si="6"/>
        <v>42574</v>
      </c>
      <c r="AH41" s="2133">
        <f t="shared" si="6"/>
        <v>42575</v>
      </c>
      <c r="AI41" s="2133">
        <f t="shared" si="6"/>
        <v>42578</v>
      </c>
      <c r="AJ41" s="2133">
        <f t="shared" si="6"/>
        <v>42578</v>
      </c>
      <c r="AK41" s="2133">
        <f t="shared" si="6"/>
        <v>42582</v>
      </c>
      <c r="AL41" s="2144">
        <f t="shared" ref="AC41:AL56" si="12">AL40+7</f>
        <v>42584</v>
      </c>
    </row>
    <row r="42" spans="1:41" ht="18" hidden="1" thickBot="1">
      <c r="A42" s="684">
        <v>26</v>
      </c>
      <c r="B42" s="685" t="str">
        <f>B36</f>
        <v>LONG BEACH TRADER</v>
      </c>
      <c r="C42" s="686" t="s">
        <v>293</v>
      </c>
      <c r="D42" s="684" t="str">
        <f>D36</f>
        <v>QDF</v>
      </c>
      <c r="E42" s="687">
        <f>E36+1</f>
        <v>52</v>
      </c>
      <c r="F42" s="688" t="s">
        <v>47</v>
      </c>
      <c r="G42" s="689">
        <f t="shared" si="8"/>
        <v>52</v>
      </c>
      <c r="H42" s="690" t="s">
        <v>48</v>
      </c>
      <c r="I42" s="687">
        <f>I36+1</f>
        <v>2</v>
      </c>
      <c r="J42" s="688" t="s">
        <v>47</v>
      </c>
      <c r="K42" s="689">
        <f t="shared" si="10"/>
        <v>2</v>
      </c>
      <c r="L42" s="691" t="s">
        <v>48</v>
      </c>
      <c r="M42" s="701">
        <f t="shared" ref="M42:AB57" si="13">M41+7</f>
        <v>42547</v>
      </c>
      <c r="N42" s="672">
        <f t="shared" si="13"/>
        <v>42549</v>
      </c>
      <c r="O42" s="672">
        <f t="shared" si="13"/>
        <v>42549</v>
      </c>
      <c r="P42" s="672">
        <f t="shared" si="13"/>
        <v>42550</v>
      </c>
      <c r="Q42" s="672">
        <f t="shared" si="13"/>
        <v>42552</v>
      </c>
      <c r="R42" s="672">
        <f t="shared" si="13"/>
        <v>42553</v>
      </c>
      <c r="S42" s="672">
        <f t="shared" si="13"/>
        <v>42557</v>
      </c>
      <c r="T42" s="672">
        <f t="shared" si="13"/>
        <v>42557</v>
      </c>
      <c r="U42" s="672">
        <f t="shared" si="13"/>
        <v>42558</v>
      </c>
      <c r="V42" s="702">
        <f t="shared" si="13"/>
        <v>42559</v>
      </c>
      <c r="W42" s="701">
        <f t="shared" si="13"/>
        <v>42565</v>
      </c>
      <c r="X42" s="672">
        <f t="shared" si="13"/>
        <v>42567</v>
      </c>
      <c r="Y42" s="672">
        <f t="shared" si="13"/>
        <v>42567</v>
      </c>
      <c r="Z42" s="672">
        <f t="shared" si="13"/>
        <v>42568</v>
      </c>
      <c r="AA42" s="672">
        <f t="shared" si="13"/>
        <v>42572</v>
      </c>
      <c r="AB42" s="672">
        <f t="shared" si="13"/>
        <v>42573</v>
      </c>
      <c r="AC42" s="672">
        <f t="shared" si="12"/>
        <v>42577</v>
      </c>
      <c r="AD42" s="672">
        <f t="shared" si="12"/>
        <v>42578</v>
      </c>
      <c r="AE42" s="672">
        <f t="shared" si="12"/>
        <v>42579</v>
      </c>
      <c r="AF42" s="672">
        <f t="shared" si="12"/>
        <v>42580</v>
      </c>
      <c r="AG42" s="672">
        <f t="shared" si="12"/>
        <v>42581</v>
      </c>
      <c r="AH42" s="672">
        <f t="shared" si="12"/>
        <v>42582</v>
      </c>
      <c r="AI42" s="672">
        <f t="shared" si="12"/>
        <v>42585</v>
      </c>
      <c r="AJ42" s="672">
        <f t="shared" si="12"/>
        <v>42585</v>
      </c>
      <c r="AK42" s="672">
        <f t="shared" si="12"/>
        <v>42589</v>
      </c>
      <c r="AL42" s="702">
        <f t="shared" si="12"/>
        <v>42591</v>
      </c>
    </row>
    <row r="43" spans="1:41" ht="18" hidden="1" thickBot="1">
      <c r="A43" s="639">
        <v>27</v>
      </c>
      <c r="B43" s="675" t="s">
        <v>411</v>
      </c>
      <c r="C43" s="641" t="s">
        <v>293</v>
      </c>
      <c r="D43" s="642" t="s">
        <v>412</v>
      </c>
      <c r="E43" s="633">
        <v>100</v>
      </c>
      <c r="F43" s="634" t="s">
        <v>47</v>
      </c>
      <c r="G43" s="635">
        <f>E43</f>
        <v>100</v>
      </c>
      <c r="H43" s="636" t="s">
        <v>48</v>
      </c>
      <c r="I43" s="633">
        <v>100</v>
      </c>
      <c r="J43" s="634" t="s">
        <v>47</v>
      </c>
      <c r="K43" s="635">
        <f>I43</f>
        <v>100</v>
      </c>
      <c r="L43" s="637" t="s">
        <v>48</v>
      </c>
      <c r="M43" s="2163">
        <f t="shared" si="13"/>
        <v>42554</v>
      </c>
      <c r="N43" s="2164">
        <f t="shared" si="13"/>
        <v>42556</v>
      </c>
      <c r="O43" s="2164">
        <f t="shared" si="13"/>
        <v>42556</v>
      </c>
      <c r="P43" s="2164">
        <f t="shared" si="13"/>
        <v>42557</v>
      </c>
      <c r="Q43" s="2164">
        <f t="shared" si="13"/>
        <v>42559</v>
      </c>
      <c r="R43" s="2164">
        <f t="shared" si="13"/>
        <v>42560</v>
      </c>
      <c r="S43" s="2164">
        <f t="shared" si="13"/>
        <v>42564</v>
      </c>
      <c r="T43" s="2164">
        <f t="shared" si="13"/>
        <v>42564</v>
      </c>
      <c r="U43" s="2164">
        <f t="shared" si="13"/>
        <v>42565</v>
      </c>
      <c r="V43" s="2165">
        <f t="shared" si="13"/>
        <v>42566</v>
      </c>
      <c r="W43" s="2163">
        <f t="shared" si="13"/>
        <v>42572</v>
      </c>
      <c r="X43" s="2164">
        <f t="shared" si="13"/>
        <v>42574</v>
      </c>
      <c r="Y43" s="2164">
        <f t="shared" si="13"/>
        <v>42574</v>
      </c>
      <c r="Z43" s="2164">
        <f t="shared" si="13"/>
        <v>42575</v>
      </c>
      <c r="AA43" s="2164">
        <f t="shared" si="13"/>
        <v>42579</v>
      </c>
      <c r="AB43" s="2164">
        <f t="shared" si="13"/>
        <v>42580</v>
      </c>
      <c r="AC43" s="2164">
        <f t="shared" si="12"/>
        <v>42584</v>
      </c>
      <c r="AD43" s="2164">
        <f t="shared" si="12"/>
        <v>42585</v>
      </c>
      <c r="AE43" s="2164">
        <f t="shared" si="12"/>
        <v>42586</v>
      </c>
      <c r="AF43" s="2164">
        <f t="shared" si="12"/>
        <v>42587</v>
      </c>
      <c r="AG43" s="2164">
        <f t="shared" si="12"/>
        <v>42588</v>
      </c>
      <c r="AH43" s="2164">
        <f t="shared" si="12"/>
        <v>42589</v>
      </c>
      <c r="AI43" s="2164">
        <f t="shared" si="12"/>
        <v>42592</v>
      </c>
      <c r="AJ43" s="2164">
        <f t="shared" si="12"/>
        <v>42592</v>
      </c>
      <c r="AK43" s="2164">
        <f t="shared" si="12"/>
        <v>42596</v>
      </c>
      <c r="AL43" s="2165">
        <f t="shared" si="12"/>
        <v>42598</v>
      </c>
      <c r="AM43" s="1321" t="s">
        <v>1321</v>
      </c>
    </row>
    <row r="44" spans="1:41" ht="18" hidden="1" thickBot="1">
      <c r="A44" s="2138">
        <v>28</v>
      </c>
      <c r="B44" s="2136" t="s">
        <v>295</v>
      </c>
      <c r="C44" s="2137" t="s">
        <v>216</v>
      </c>
      <c r="D44" s="2138" t="s">
        <v>296</v>
      </c>
      <c r="E44" s="2139">
        <f t="shared" ref="E44:E47" si="14">E38+1</f>
        <v>123</v>
      </c>
      <c r="F44" s="2140" t="s">
        <v>47</v>
      </c>
      <c r="G44" s="2141">
        <f t="shared" ref="G44:G73" si="15">E44</f>
        <v>123</v>
      </c>
      <c r="H44" s="2142" t="s">
        <v>48</v>
      </c>
      <c r="I44" s="2139">
        <f t="shared" ref="I44:I47" si="16">I38+1</f>
        <v>123</v>
      </c>
      <c r="J44" s="2140" t="s">
        <v>47</v>
      </c>
      <c r="K44" s="2141">
        <f t="shared" ref="K44:K73" si="17">I44</f>
        <v>123</v>
      </c>
      <c r="L44" s="2143" t="s">
        <v>48</v>
      </c>
      <c r="M44" s="2134">
        <f t="shared" si="13"/>
        <v>42561</v>
      </c>
      <c r="N44" s="2133">
        <f t="shared" si="13"/>
        <v>42563</v>
      </c>
      <c r="O44" s="2133">
        <f t="shared" si="13"/>
        <v>42563</v>
      </c>
      <c r="P44" s="2133">
        <f t="shared" si="13"/>
        <v>42564</v>
      </c>
      <c r="Q44" s="2133">
        <f t="shared" si="13"/>
        <v>42566</v>
      </c>
      <c r="R44" s="2133">
        <f t="shared" si="13"/>
        <v>42567</v>
      </c>
      <c r="S44" s="2133">
        <f t="shared" si="13"/>
        <v>42571</v>
      </c>
      <c r="T44" s="2133">
        <f t="shared" si="13"/>
        <v>42571</v>
      </c>
      <c r="U44" s="2133">
        <f t="shared" si="13"/>
        <v>42572</v>
      </c>
      <c r="V44" s="2144">
        <f t="shared" si="13"/>
        <v>42573</v>
      </c>
      <c r="W44" s="2134">
        <f t="shared" si="13"/>
        <v>42579</v>
      </c>
      <c r="X44" s="2133">
        <f t="shared" si="13"/>
        <v>42581</v>
      </c>
      <c r="Y44" s="2133">
        <f t="shared" si="13"/>
        <v>42581</v>
      </c>
      <c r="Z44" s="2133">
        <f t="shared" si="13"/>
        <v>42582</v>
      </c>
      <c r="AA44" s="2133">
        <f t="shared" si="13"/>
        <v>42586</v>
      </c>
      <c r="AB44" s="2133">
        <f t="shared" si="13"/>
        <v>42587</v>
      </c>
      <c r="AC44" s="2133">
        <f t="shared" si="12"/>
        <v>42591</v>
      </c>
      <c r="AD44" s="2133">
        <f t="shared" si="12"/>
        <v>42592</v>
      </c>
      <c r="AE44" s="2133">
        <f t="shared" si="12"/>
        <v>42593</v>
      </c>
      <c r="AF44" s="2133">
        <f t="shared" si="12"/>
        <v>42594</v>
      </c>
      <c r="AG44" s="2133">
        <f t="shared" si="12"/>
        <v>42595</v>
      </c>
      <c r="AH44" s="2133">
        <f t="shared" si="12"/>
        <v>42596</v>
      </c>
      <c r="AI44" s="2133">
        <f t="shared" si="12"/>
        <v>42599</v>
      </c>
      <c r="AJ44" s="2133">
        <f t="shared" si="12"/>
        <v>42599</v>
      </c>
      <c r="AK44" s="2133">
        <f t="shared" si="12"/>
        <v>42603</v>
      </c>
      <c r="AL44" s="2144">
        <f t="shared" si="12"/>
        <v>42605</v>
      </c>
    </row>
    <row r="45" spans="1:41" ht="18" hidden="1" thickBot="1">
      <c r="A45" s="639">
        <v>29</v>
      </c>
      <c r="B45" s="675" t="s">
        <v>297</v>
      </c>
      <c r="C45" s="641" t="s">
        <v>298</v>
      </c>
      <c r="D45" s="642" t="s">
        <v>299</v>
      </c>
      <c r="E45" s="2139">
        <f t="shared" si="14"/>
        <v>4</v>
      </c>
      <c r="F45" s="2140" t="s">
        <v>47</v>
      </c>
      <c r="G45" s="2141">
        <f t="shared" si="15"/>
        <v>4</v>
      </c>
      <c r="H45" s="2142" t="s">
        <v>48</v>
      </c>
      <c r="I45" s="2139">
        <f t="shared" si="16"/>
        <v>33</v>
      </c>
      <c r="J45" s="2140" t="s">
        <v>47</v>
      </c>
      <c r="K45" s="2141">
        <f t="shared" si="17"/>
        <v>33</v>
      </c>
      <c r="L45" s="2143" t="s">
        <v>48</v>
      </c>
      <c r="M45" s="703">
        <f t="shared" si="13"/>
        <v>42568</v>
      </c>
      <c r="N45" s="704">
        <f t="shared" si="13"/>
        <v>42570</v>
      </c>
      <c r="O45" s="704">
        <f t="shared" si="13"/>
        <v>42570</v>
      </c>
      <c r="P45" s="704">
        <f t="shared" si="13"/>
        <v>42571</v>
      </c>
      <c r="Q45" s="704">
        <f t="shared" si="13"/>
        <v>42573</v>
      </c>
      <c r="R45" s="704">
        <f t="shared" si="13"/>
        <v>42574</v>
      </c>
      <c r="S45" s="704">
        <f t="shared" si="13"/>
        <v>42578</v>
      </c>
      <c r="T45" s="704">
        <f t="shared" si="13"/>
        <v>42578</v>
      </c>
      <c r="U45" s="704">
        <f t="shared" si="13"/>
        <v>42579</v>
      </c>
      <c r="V45" s="705">
        <f t="shared" si="13"/>
        <v>42580</v>
      </c>
      <c r="W45" s="703">
        <f t="shared" si="13"/>
        <v>42586</v>
      </c>
      <c r="X45" s="704">
        <f t="shared" si="13"/>
        <v>42588</v>
      </c>
      <c r="Y45" s="704">
        <f t="shared" si="13"/>
        <v>42588</v>
      </c>
      <c r="Z45" s="704">
        <f t="shared" si="13"/>
        <v>42589</v>
      </c>
      <c r="AA45" s="704">
        <f t="shared" si="13"/>
        <v>42593</v>
      </c>
      <c r="AB45" s="704">
        <f t="shared" si="13"/>
        <v>42594</v>
      </c>
      <c r="AC45" s="704">
        <f t="shared" si="12"/>
        <v>42598</v>
      </c>
      <c r="AD45" s="704">
        <f t="shared" si="12"/>
        <v>42599</v>
      </c>
      <c r="AE45" s="704">
        <f t="shared" si="12"/>
        <v>42600</v>
      </c>
      <c r="AF45" s="704">
        <f t="shared" si="12"/>
        <v>42601</v>
      </c>
      <c r="AG45" s="704">
        <f t="shared" si="12"/>
        <v>42602</v>
      </c>
      <c r="AH45" s="704">
        <f t="shared" si="12"/>
        <v>42603</v>
      </c>
      <c r="AI45" s="704">
        <f t="shared" si="12"/>
        <v>42606</v>
      </c>
      <c r="AJ45" s="704">
        <f t="shared" si="12"/>
        <v>42606</v>
      </c>
      <c r="AK45" s="704">
        <f t="shared" si="12"/>
        <v>42610</v>
      </c>
      <c r="AL45" s="705">
        <f t="shared" si="12"/>
        <v>42612</v>
      </c>
    </row>
    <row r="46" spans="1:41" ht="18" hidden="1" thickBot="1">
      <c r="A46" s="2138">
        <v>30</v>
      </c>
      <c r="B46" s="2136" t="str">
        <f t="shared" ref="B46:B47" si="18">B40</f>
        <v>X-PRESS ANNAPURNA</v>
      </c>
      <c r="C46" s="2137" t="s">
        <v>301</v>
      </c>
      <c r="D46" s="2138" t="str">
        <f>D40</f>
        <v>ST2</v>
      </c>
      <c r="E46" s="643">
        <f t="shared" si="14"/>
        <v>94</v>
      </c>
      <c r="F46" s="644" t="s">
        <v>47</v>
      </c>
      <c r="G46" s="645">
        <f t="shared" si="15"/>
        <v>94</v>
      </c>
      <c r="H46" s="646" t="s">
        <v>48</v>
      </c>
      <c r="I46" s="643">
        <f t="shared" si="16"/>
        <v>4</v>
      </c>
      <c r="J46" s="644" t="s">
        <v>47</v>
      </c>
      <c r="K46" s="645">
        <f t="shared" si="17"/>
        <v>4</v>
      </c>
      <c r="L46" s="647" t="s">
        <v>48</v>
      </c>
      <c r="M46" s="2134">
        <f t="shared" si="13"/>
        <v>42575</v>
      </c>
      <c r="N46" s="2133">
        <f t="shared" si="13"/>
        <v>42577</v>
      </c>
      <c r="O46" s="2133">
        <f t="shared" si="13"/>
        <v>42577</v>
      </c>
      <c r="P46" s="2133">
        <f t="shared" si="13"/>
        <v>42578</v>
      </c>
      <c r="Q46" s="2133">
        <f t="shared" si="13"/>
        <v>42580</v>
      </c>
      <c r="R46" s="2133">
        <f t="shared" si="13"/>
        <v>42581</v>
      </c>
      <c r="S46" s="2133">
        <f t="shared" si="13"/>
        <v>42585</v>
      </c>
      <c r="T46" s="2133">
        <f t="shared" si="13"/>
        <v>42585</v>
      </c>
      <c r="U46" s="2133">
        <f t="shared" si="13"/>
        <v>42586</v>
      </c>
      <c r="V46" s="2144">
        <f t="shared" si="13"/>
        <v>42587</v>
      </c>
      <c r="W46" s="2134">
        <f t="shared" si="13"/>
        <v>42593</v>
      </c>
      <c r="X46" s="2133">
        <f t="shared" si="13"/>
        <v>42595</v>
      </c>
      <c r="Y46" s="2133">
        <f t="shared" si="13"/>
        <v>42595</v>
      </c>
      <c r="Z46" s="2133">
        <f t="shared" si="13"/>
        <v>42596</v>
      </c>
      <c r="AA46" s="2133">
        <f t="shared" si="13"/>
        <v>42600</v>
      </c>
      <c r="AB46" s="2133">
        <f t="shared" si="13"/>
        <v>42601</v>
      </c>
      <c r="AC46" s="2133">
        <f t="shared" si="12"/>
        <v>42605</v>
      </c>
      <c r="AD46" s="2133">
        <f t="shared" si="12"/>
        <v>42606</v>
      </c>
      <c r="AE46" s="2133">
        <f t="shared" si="12"/>
        <v>42607</v>
      </c>
      <c r="AF46" s="2133">
        <f t="shared" si="12"/>
        <v>42608</v>
      </c>
      <c r="AG46" s="2133">
        <f t="shared" si="12"/>
        <v>42609</v>
      </c>
      <c r="AH46" s="2133">
        <f t="shared" si="12"/>
        <v>42610</v>
      </c>
      <c r="AI46" s="2133">
        <f t="shared" si="12"/>
        <v>42613</v>
      </c>
      <c r="AJ46" s="2133">
        <f t="shared" si="12"/>
        <v>42613</v>
      </c>
      <c r="AK46" s="2160">
        <f t="shared" si="12"/>
        <v>42617</v>
      </c>
      <c r="AL46" s="2166">
        <f t="shared" si="12"/>
        <v>42619</v>
      </c>
      <c r="AM46" s="1321" t="s">
        <v>331</v>
      </c>
    </row>
    <row r="47" spans="1:41" ht="18" hidden="1" thickBot="1">
      <c r="A47" s="639">
        <v>31</v>
      </c>
      <c r="B47" s="675" t="str">
        <f t="shared" si="18"/>
        <v>CHICAGO</v>
      </c>
      <c r="C47" s="641" t="s">
        <v>301</v>
      </c>
      <c r="D47" s="642" t="str">
        <f>D41</f>
        <v>SBS</v>
      </c>
      <c r="E47" s="2139">
        <f t="shared" si="14"/>
        <v>74</v>
      </c>
      <c r="F47" s="2140" t="s">
        <v>47</v>
      </c>
      <c r="G47" s="2141">
        <f t="shared" si="15"/>
        <v>74</v>
      </c>
      <c r="H47" s="2142" t="s">
        <v>48</v>
      </c>
      <c r="I47" s="2139">
        <f t="shared" si="16"/>
        <v>104</v>
      </c>
      <c r="J47" s="2140" t="s">
        <v>47</v>
      </c>
      <c r="K47" s="2141">
        <f t="shared" si="17"/>
        <v>104</v>
      </c>
      <c r="L47" s="2143" t="s">
        <v>48</v>
      </c>
      <c r="M47" s="2134">
        <f t="shared" si="13"/>
        <v>42582</v>
      </c>
      <c r="N47" s="2133">
        <f t="shared" si="13"/>
        <v>42584</v>
      </c>
      <c r="O47" s="2133">
        <f t="shared" si="13"/>
        <v>42584</v>
      </c>
      <c r="P47" s="2133">
        <f t="shared" si="13"/>
        <v>42585</v>
      </c>
      <c r="Q47" s="2133">
        <f t="shared" si="13"/>
        <v>42587</v>
      </c>
      <c r="R47" s="2133">
        <f t="shared" si="13"/>
        <v>42588</v>
      </c>
      <c r="S47" s="2133">
        <f t="shared" si="13"/>
        <v>42592</v>
      </c>
      <c r="T47" s="2133">
        <f t="shared" si="13"/>
        <v>42592</v>
      </c>
      <c r="U47" s="2133">
        <f t="shared" si="13"/>
        <v>42593</v>
      </c>
      <c r="V47" s="2144">
        <f t="shared" si="13"/>
        <v>42594</v>
      </c>
      <c r="W47" s="2134">
        <f t="shared" si="13"/>
        <v>42600</v>
      </c>
      <c r="X47" s="2133">
        <f t="shared" si="13"/>
        <v>42602</v>
      </c>
      <c r="Y47" s="2133">
        <f t="shared" si="13"/>
        <v>42602</v>
      </c>
      <c r="Z47" s="2133">
        <f t="shared" si="13"/>
        <v>42603</v>
      </c>
      <c r="AA47" s="2133">
        <f t="shared" si="13"/>
        <v>42607</v>
      </c>
      <c r="AB47" s="2133">
        <f t="shared" si="13"/>
        <v>42608</v>
      </c>
      <c r="AC47" s="2133">
        <f t="shared" si="12"/>
        <v>42612</v>
      </c>
      <c r="AD47" s="2133">
        <f t="shared" si="12"/>
        <v>42613</v>
      </c>
      <c r="AE47" s="2133">
        <f t="shared" si="12"/>
        <v>42614</v>
      </c>
      <c r="AF47" s="2133">
        <f t="shared" si="12"/>
        <v>42615</v>
      </c>
      <c r="AG47" s="2133">
        <f t="shared" si="12"/>
        <v>42616</v>
      </c>
      <c r="AH47" s="2133">
        <f t="shared" si="12"/>
        <v>42617</v>
      </c>
      <c r="AI47" s="2133">
        <f t="shared" si="12"/>
        <v>42620</v>
      </c>
      <c r="AJ47" s="2133">
        <f t="shared" si="12"/>
        <v>42620</v>
      </c>
      <c r="AK47" s="2160">
        <f t="shared" si="12"/>
        <v>42624</v>
      </c>
      <c r="AL47" s="2160" t="s">
        <v>820</v>
      </c>
      <c r="AM47" s="1585">
        <v>42625</v>
      </c>
      <c r="AN47" s="660" t="s">
        <v>1074</v>
      </c>
      <c r="AO47" s="1320" t="s">
        <v>331</v>
      </c>
    </row>
    <row r="48" spans="1:41" ht="18" hidden="1" thickBot="1">
      <c r="A48" s="684">
        <v>32</v>
      </c>
      <c r="B48" s="685" t="str">
        <f>B42</f>
        <v>LONG BEACH TRADER</v>
      </c>
      <c r="C48" s="686" t="s">
        <v>293</v>
      </c>
      <c r="D48" s="684" t="str">
        <f>D42</f>
        <v>QDF</v>
      </c>
      <c r="E48" s="687">
        <f>E42+1</f>
        <v>53</v>
      </c>
      <c r="F48" s="688" t="s">
        <v>47</v>
      </c>
      <c r="G48" s="689">
        <f t="shared" si="15"/>
        <v>53</v>
      </c>
      <c r="H48" s="690" t="s">
        <v>48</v>
      </c>
      <c r="I48" s="687">
        <f>I42+1</f>
        <v>3</v>
      </c>
      <c r="J48" s="688" t="s">
        <v>47</v>
      </c>
      <c r="K48" s="689">
        <f t="shared" si="17"/>
        <v>3</v>
      </c>
      <c r="L48" s="691" t="s">
        <v>48</v>
      </c>
      <c r="M48" s="701">
        <f t="shared" si="13"/>
        <v>42589</v>
      </c>
      <c r="N48" s="672">
        <f t="shared" si="13"/>
        <v>42591</v>
      </c>
      <c r="O48" s="672">
        <f t="shared" si="13"/>
        <v>42591</v>
      </c>
      <c r="P48" s="672">
        <f t="shared" si="13"/>
        <v>42592</v>
      </c>
      <c r="Q48" s="672">
        <f t="shared" si="13"/>
        <v>42594</v>
      </c>
      <c r="R48" s="672">
        <f t="shared" si="13"/>
        <v>42595</v>
      </c>
      <c r="S48" s="5464" t="s">
        <v>193</v>
      </c>
      <c r="T48" s="5465"/>
      <c r="U48" s="672">
        <f t="shared" si="13"/>
        <v>42600</v>
      </c>
      <c r="V48" s="702">
        <f t="shared" si="13"/>
        <v>42601</v>
      </c>
      <c r="W48" s="701">
        <f t="shared" si="13"/>
        <v>42607</v>
      </c>
      <c r="X48" s="672">
        <f t="shared" si="13"/>
        <v>42609</v>
      </c>
      <c r="Y48" s="672">
        <f t="shared" si="13"/>
        <v>42609</v>
      </c>
      <c r="Z48" s="672">
        <f t="shared" si="13"/>
        <v>42610</v>
      </c>
      <c r="AA48" s="672">
        <f t="shared" si="13"/>
        <v>42614</v>
      </c>
      <c r="AB48" s="672">
        <f t="shared" si="13"/>
        <v>42615</v>
      </c>
      <c r="AC48" s="672">
        <f t="shared" si="12"/>
        <v>42619</v>
      </c>
      <c r="AD48" s="672">
        <f t="shared" si="12"/>
        <v>42620</v>
      </c>
      <c r="AE48" s="672">
        <f t="shared" si="12"/>
        <v>42621</v>
      </c>
      <c r="AF48" s="672">
        <f t="shared" si="12"/>
        <v>42622</v>
      </c>
      <c r="AG48" s="672">
        <f t="shared" si="12"/>
        <v>42623</v>
      </c>
      <c r="AH48" s="672">
        <f t="shared" si="12"/>
        <v>42624</v>
      </c>
      <c r="AI48" s="672">
        <f t="shared" si="12"/>
        <v>42627</v>
      </c>
      <c r="AJ48" s="672">
        <f t="shared" si="12"/>
        <v>42627</v>
      </c>
      <c r="AK48" s="672">
        <f t="shared" si="12"/>
        <v>42631</v>
      </c>
      <c r="AL48" s="702">
        <f>AL46+14</f>
        <v>42633</v>
      </c>
    </row>
    <row r="49" spans="1:39" ht="18" hidden="1" thickBot="1">
      <c r="A49" s="639">
        <v>33</v>
      </c>
      <c r="B49" s="675" t="str">
        <f>B43</f>
        <v>CONTI CANBERRA</v>
      </c>
      <c r="C49" s="641" t="s">
        <v>293</v>
      </c>
      <c r="D49" s="642" t="str">
        <f>D43</f>
        <v>SS7</v>
      </c>
      <c r="E49" s="633">
        <f>E43+1</f>
        <v>101</v>
      </c>
      <c r="F49" s="634" t="s">
        <v>47</v>
      </c>
      <c r="G49" s="635">
        <f t="shared" si="15"/>
        <v>101</v>
      </c>
      <c r="H49" s="636" t="s">
        <v>48</v>
      </c>
      <c r="I49" s="633">
        <f>I43+1</f>
        <v>101</v>
      </c>
      <c r="J49" s="634" t="s">
        <v>47</v>
      </c>
      <c r="K49" s="635">
        <f t="shared" si="17"/>
        <v>101</v>
      </c>
      <c r="L49" s="637" t="s">
        <v>48</v>
      </c>
      <c r="M49" s="696">
        <f t="shared" si="13"/>
        <v>42596</v>
      </c>
      <c r="N49" s="697">
        <f t="shared" si="13"/>
        <v>42598</v>
      </c>
      <c r="O49" s="697">
        <f t="shared" si="13"/>
        <v>42598</v>
      </c>
      <c r="P49" s="697">
        <f t="shared" si="13"/>
        <v>42599</v>
      </c>
      <c r="Q49" s="697">
        <f t="shared" si="13"/>
        <v>42601</v>
      </c>
      <c r="R49" s="697">
        <f t="shared" si="13"/>
        <v>42602</v>
      </c>
      <c r="S49" s="697">
        <f>S47+14</f>
        <v>42606</v>
      </c>
      <c r="T49" s="697">
        <f>T47+14</f>
        <v>42606</v>
      </c>
      <c r="U49" s="697">
        <f t="shared" si="13"/>
        <v>42607</v>
      </c>
      <c r="V49" s="638">
        <f t="shared" si="13"/>
        <v>42608</v>
      </c>
      <c r="W49" s="698">
        <f t="shared" si="13"/>
        <v>42614</v>
      </c>
      <c r="X49" s="697">
        <f t="shared" si="13"/>
        <v>42616</v>
      </c>
      <c r="Y49" s="697">
        <f t="shared" si="13"/>
        <v>42616</v>
      </c>
      <c r="Z49" s="697">
        <f t="shared" si="13"/>
        <v>42617</v>
      </c>
      <c r="AA49" s="697">
        <f t="shared" si="13"/>
        <v>42621</v>
      </c>
      <c r="AB49" s="697">
        <f t="shared" si="13"/>
        <v>42622</v>
      </c>
      <c r="AC49" s="697">
        <f t="shared" si="12"/>
        <v>42626</v>
      </c>
      <c r="AD49" s="697">
        <f t="shared" si="12"/>
        <v>42627</v>
      </c>
      <c r="AE49" s="697">
        <f t="shared" si="12"/>
        <v>42628</v>
      </c>
      <c r="AF49" s="697">
        <f t="shared" si="12"/>
        <v>42629</v>
      </c>
      <c r="AG49" s="697">
        <f t="shared" si="12"/>
        <v>42630</v>
      </c>
      <c r="AH49" s="697">
        <f t="shared" si="12"/>
        <v>42631</v>
      </c>
      <c r="AI49" s="697">
        <f t="shared" si="12"/>
        <v>42634</v>
      </c>
      <c r="AJ49" s="697">
        <f t="shared" si="12"/>
        <v>42634</v>
      </c>
      <c r="AK49" s="697">
        <f t="shared" si="12"/>
        <v>42638</v>
      </c>
      <c r="AL49" s="638">
        <f t="shared" si="12"/>
        <v>42640</v>
      </c>
    </row>
    <row r="50" spans="1:39" ht="18" hidden="1" thickBot="1">
      <c r="A50" s="2138">
        <v>34</v>
      </c>
      <c r="B50" s="2136" t="s">
        <v>295</v>
      </c>
      <c r="C50" s="2137" t="s">
        <v>216</v>
      </c>
      <c r="D50" s="2138" t="s">
        <v>296</v>
      </c>
      <c r="E50" s="2139">
        <f t="shared" ref="E50:E99" si="19">E44+1</f>
        <v>124</v>
      </c>
      <c r="F50" s="2140" t="s">
        <v>47</v>
      </c>
      <c r="G50" s="2141">
        <f t="shared" si="15"/>
        <v>124</v>
      </c>
      <c r="H50" s="2142" t="s">
        <v>48</v>
      </c>
      <c r="I50" s="2139">
        <f t="shared" ref="I50:I99" si="20">I44+1</f>
        <v>124</v>
      </c>
      <c r="J50" s="2140" t="s">
        <v>47</v>
      </c>
      <c r="K50" s="2141">
        <f t="shared" si="17"/>
        <v>124</v>
      </c>
      <c r="L50" s="2143" t="s">
        <v>48</v>
      </c>
      <c r="M50" s="2158">
        <f t="shared" si="13"/>
        <v>42603</v>
      </c>
      <c r="N50" s="2133">
        <f t="shared" si="13"/>
        <v>42605</v>
      </c>
      <c r="O50" s="2133">
        <f t="shared" si="13"/>
        <v>42605</v>
      </c>
      <c r="P50" s="2133">
        <f t="shared" si="13"/>
        <v>42606</v>
      </c>
      <c r="Q50" s="2133">
        <f t="shared" si="13"/>
        <v>42608</v>
      </c>
      <c r="R50" s="2133">
        <f t="shared" si="13"/>
        <v>42609</v>
      </c>
      <c r="S50" s="2133">
        <f t="shared" si="13"/>
        <v>42613</v>
      </c>
      <c r="T50" s="2133">
        <f t="shared" si="13"/>
        <v>42613</v>
      </c>
      <c r="U50" s="2133">
        <f t="shared" si="13"/>
        <v>42614</v>
      </c>
      <c r="V50" s="2144">
        <f t="shared" si="13"/>
        <v>42615</v>
      </c>
      <c r="W50" s="2134">
        <f t="shared" si="13"/>
        <v>42621</v>
      </c>
      <c r="X50" s="2133">
        <f t="shared" si="13"/>
        <v>42623</v>
      </c>
      <c r="Y50" s="2133">
        <f t="shared" si="13"/>
        <v>42623</v>
      </c>
      <c r="Z50" s="2133">
        <f t="shared" si="13"/>
        <v>42624</v>
      </c>
      <c r="AA50" s="2133">
        <f t="shared" si="13"/>
        <v>42628</v>
      </c>
      <c r="AB50" s="2133">
        <f t="shared" si="13"/>
        <v>42629</v>
      </c>
      <c r="AC50" s="2133">
        <f t="shared" si="12"/>
        <v>42633</v>
      </c>
      <c r="AD50" s="2133">
        <f t="shared" si="12"/>
        <v>42634</v>
      </c>
      <c r="AE50" s="2133">
        <f t="shared" si="12"/>
        <v>42635</v>
      </c>
      <c r="AF50" s="2133">
        <f t="shared" si="12"/>
        <v>42636</v>
      </c>
      <c r="AG50" s="2133">
        <f t="shared" si="12"/>
        <v>42637</v>
      </c>
      <c r="AH50" s="2133">
        <f t="shared" si="12"/>
        <v>42638</v>
      </c>
      <c r="AI50" s="2133">
        <f t="shared" si="12"/>
        <v>42641</v>
      </c>
      <c r="AJ50" s="2133">
        <f t="shared" si="12"/>
        <v>42641</v>
      </c>
      <c r="AK50" s="2133">
        <f t="shared" si="12"/>
        <v>42645</v>
      </c>
      <c r="AL50" s="2144">
        <f t="shared" si="12"/>
        <v>42647</v>
      </c>
    </row>
    <row r="51" spans="1:39" ht="18" hidden="1" thickBot="1">
      <c r="A51" s="639">
        <v>35</v>
      </c>
      <c r="B51" s="675" t="s">
        <v>297</v>
      </c>
      <c r="C51" s="641" t="s">
        <v>298</v>
      </c>
      <c r="D51" s="642" t="s">
        <v>299</v>
      </c>
      <c r="E51" s="2139">
        <f t="shared" si="19"/>
        <v>5</v>
      </c>
      <c r="F51" s="2140" t="s">
        <v>47</v>
      </c>
      <c r="G51" s="2141">
        <f t="shared" si="15"/>
        <v>5</v>
      </c>
      <c r="H51" s="2142" t="s">
        <v>48</v>
      </c>
      <c r="I51" s="2139">
        <f t="shared" si="20"/>
        <v>34</v>
      </c>
      <c r="J51" s="2140" t="s">
        <v>47</v>
      </c>
      <c r="K51" s="2141">
        <f t="shared" si="17"/>
        <v>34</v>
      </c>
      <c r="L51" s="2167" t="s">
        <v>48</v>
      </c>
      <c r="M51" s="2134">
        <f t="shared" si="13"/>
        <v>42610</v>
      </c>
      <c r="N51" s="2133">
        <f t="shared" si="13"/>
        <v>42612</v>
      </c>
      <c r="O51" s="2133">
        <f t="shared" si="13"/>
        <v>42612</v>
      </c>
      <c r="P51" s="2133">
        <f t="shared" si="13"/>
        <v>42613</v>
      </c>
      <c r="Q51" s="2133">
        <f t="shared" si="13"/>
        <v>42615</v>
      </c>
      <c r="R51" s="2133">
        <f t="shared" si="13"/>
        <v>42616</v>
      </c>
      <c r="S51" s="2133">
        <f t="shared" si="13"/>
        <v>42620</v>
      </c>
      <c r="T51" s="2133">
        <f t="shared" si="13"/>
        <v>42620</v>
      </c>
      <c r="U51" s="2133">
        <f t="shared" si="13"/>
        <v>42621</v>
      </c>
      <c r="V51" s="2144">
        <f t="shared" si="13"/>
        <v>42622</v>
      </c>
      <c r="W51" s="2134">
        <f t="shared" si="13"/>
        <v>42628</v>
      </c>
      <c r="X51" s="2133">
        <f t="shared" si="13"/>
        <v>42630</v>
      </c>
      <c r="Y51" s="2133">
        <f t="shared" si="13"/>
        <v>42630</v>
      </c>
      <c r="Z51" s="2133">
        <f t="shared" si="13"/>
        <v>42631</v>
      </c>
      <c r="AA51" s="2133">
        <f t="shared" si="13"/>
        <v>42635</v>
      </c>
      <c r="AB51" s="2133">
        <f t="shared" si="13"/>
        <v>42636</v>
      </c>
      <c r="AC51" s="2133">
        <f t="shared" si="12"/>
        <v>42640</v>
      </c>
      <c r="AD51" s="2133">
        <f t="shared" si="12"/>
        <v>42641</v>
      </c>
      <c r="AE51" s="2133">
        <f t="shared" si="12"/>
        <v>42642</v>
      </c>
      <c r="AF51" s="2133">
        <f t="shared" si="12"/>
        <v>42643</v>
      </c>
      <c r="AG51" s="2133">
        <f t="shared" si="12"/>
        <v>42644</v>
      </c>
      <c r="AH51" s="2133">
        <f t="shared" si="12"/>
        <v>42645</v>
      </c>
      <c r="AI51" s="2133">
        <f t="shared" si="12"/>
        <v>42648</v>
      </c>
      <c r="AJ51" s="2133">
        <f t="shared" si="12"/>
        <v>42648</v>
      </c>
      <c r="AK51" s="2133">
        <f t="shared" si="12"/>
        <v>42652</v>
      </c>
      <c r="AL51" s="2144">
        <f t="shared" si="12"/>
        <v>42654</v>
      </c>
    </row>
    <row r="52" spans="1:39" ht="18" hidden="1" thickBot="1">
      <c r="A52" s="2138">
        <v>36</v>
      </c>
      <c r="B52" s="2136" t="s">
        <v>492</v>
      </c>
      <c r="C52" s="2137" t="s">
        <v>301</v>
      </c>
      <c r="D52" s="2138" t="s">
        <v>493</v>
      </c>
      <c r="E52" s="643">
        <v>111</v>
      </c>
      <c r="F52" s="644" t="s">
        <v>47</v>
      </c>
      <c r="G52" s="645">
        <f t="shared" si="15"/>
        <v>111</v>
      </c>
      <c r="H52" s="646" t="s">
        <v>48</v>
      </c>
      <c r="I52" s="643">
        <v>1</v>
      </c>
      <c r="J52" s="644" t="s">
        <v>47</v>
      </c>
      <c r="K52" s="645">
        <f t="shared" si="17"/>
        <v>1</v>
      </c>
      <c r="L52" s="706" t="s">
        <v>48</v>
      </c>
      <c r="M52" s="2134">
        <f t="shared" si="13"/>
        <v>42617</v>
      </c>
      <c r="N52" s="2133">
        <f t="shared" si="13"/>
        <v>42619</v>
      </c>
      <c r="O52" s="2133">
        <f t="shared" si="13"/>
        <v>42619</v>
      </c>
      <c r="P52" s="2133">
        <f t="shared" si="13"/>
        <v>42620</v>
      </c>
      <c r="Q52" s="2133">
        <f t="shared" si="13"/>
        <v>42622</v>
      </c>
      <c r="R52" s="2133">
        <f t="shared" si="13"/>
        <v>42623</v>
      </c>
      <c r="S52" s="2133">
        <f t="shared" si="13"/>
        <v>42627</v>
      </c>
      <c r="T52" s="2133">
        <f t="shared" si="13"/>
        <v>42627</v>
      </c>
      <c r="U52" s="2133">
        <f t="shared" si="13"/>
        <v>42628</v>
      </c>
      <c r="V52" s="2144">
        <f t="shared" si="13"/>
        <v>42629</v>
      </c>
      <c r="W52" s="2134">
        <f t="shared" si="13"/>
        <v>42635</v>
      </c>
      <c r="X52" s="2133">
        <f t="shared" si="13"/>
        <v>42637</v>
      </c>
      <c r="Y52" s="2133">
        <f t="shared" si="13"/>
        <v>42637</v>
      </c>
      <c r="Z52" s="2133">
        <f t="shared" si="13"/>
        <v>42638</v>
      </c>
      <c r="AA52" s="2133">
        <f t="shared" si="13"/>
        <v>42642</v>
      </c>
      <c r="AB52" s="2133">
        <f t="shared" si="13"/>
        <v>42643</v>
      </c>
      <c r="AC52" s="2133">
        <f t="shared" si="12"/>
        <v>42647</v>
      </c>
      <c r="AD52" s="2133">
        <f t="shared" si="12"/>
        <v>42648</v>
      </c>
      <c r="AE52" s="2133">
        <f t="shared" si="12"/>
        <v>42649</v>
      </c>
      <c r="AF52" s="2133">
        <f t="shared" si="12"/>
        <v>42650</v>
      </c>
      <c r="AG52" s="2133">
        <f t="shared" si="12"/>
        <v>42651</v>
      </c>
      <c r="AH52" s="2133">
        <f t="shared" si="12"/>
        <v>42652</v>
      </c>
      <c r="AI52" s="2133">
        <f t="shared" si="12"/>
        <v>42655</v>
      </c>
      <c r="AJ52" s="2133">
        <f t="shared" si="12"/>
        <v>42655</v>
      </c>
      <c r="AK52" s="2133">
        <f t="shared" si="12"/>
        <v>42659</v>
      </c>
      <c r="AL52" s="2144">
        <f t="shared" si="12"/>
        <v>42661</v>
      </c>
      <c r="AM52" s="1321" t="s">
        <v>1322</v>
      </c>
    </row>
    <row r="53" spans="1:39" ht="18" hidden="1" thickBot="1">
      <c r="A53" s="2135">
        <v>37</v>
      </c>
      <c r="B53" s="2136" t="s">
        <v>494</v>
      </c>
      <c r="C53" s="2137" t="s">
        <v>298</v>
      </c>
      <c r="D53" s="2138" t="s">
        <v>302</v>
      </c>
      <c r="E53" s="2139">
        <v>95</v>
      </c>
      <c r="F53" s="2140" t="s">
        <v>47</v>
      </c>
      <c r="G53" s="2141">
        <f t="shared" si="15"/>
        <v>95</v>
      </c>
      <c r="H53" s="2142" t="s">
        <v>48</v>
      </c>
      <c r="I53" s="2139">
        <v>1</v>
      </c>
      <c r="J53" s="2140" t="s">
        <v>47</v>
      </c>
      <c r="K53" s="2141">
        <f t="shared" si="17"/>
        <v>1</v>
      </c>
      <c r="L53" s="2167" t="s">
        <v>48</v>
      </c>
      <c r="M53" s="2134">
        <f t="shared" si="13"/>
        <v>42624</v>
      </c>
      <c r="N53" s="2133">
        <f t="shared" si="13"/>
        <v>42626</v>
      </c>
      <c r="O53" s="2133">
        <f t="shared" si="13"/>
        <v>42626</v>
      </c>
      <c r="P53" s="2133">
        <f t="shared" si="13"/>
        <v>42627</v>
      </c>
      <c r="Q53" s="2133">
        <f t="shared" si="13"/>
        <v>42629</v>
      </c>
      <c r="R53" s="2133">
        <f t="shared" si="13"/>
        <v>42630</v>
      </c>
      <c r="S53" s="2133">
        <f t="shared" si="13"/>
        <v>42634</v>
      </c>
      <c r="T53" s="2133">
        <f t="shared" si="13"/>
        <v>42634</v>
      </c>
      <c r="U53" s="2133">
        <f t="shared" si="13"/>
        <v>42635</v>
      </c>
      <c r="V53" s="2144">
        <f t="shared" si="13"/>
        <v>42636</v>
      </c>
      <c r="W53" s="2134">
        <f t="shared" si="13"/>
        <v>42642</v>
      </c>
      <c r="X53" s="2133">
        <f t="shared" si="13"/>
        <v>42644</v>
      </c>
      <c r="Y53" s="2133">
        <f t="shared" si="13"/>
        <v>42644</v>
      </c>
      <c r="Z53" s="2133">
        <f t="shared" si="13"/>
        <v>42645</v>
      </c>
      <c r="AA53" s="2133">
        <f t="shared" si="13"/>
        <v>42649</v>
      </c>
      <c r="AB53" s="2133">
        <f t="shared" si="13"/>
        <v>42650</v>
      </c>
      <c r="AC53" s="2133">
        <f t="shared" si="12"/>
        <v>42654</v>
      </c>
      <c r="AD53" s="2133">
        <f t="shared" si="12"/>
        <v>42655</v>
      </c>
      <c r="AE53" s="2133">
        <f t="shared" si="12"/>
        <v>42656</v>
      </c>
      <c r="AF53" s="2133">
        <f t="shared" si="12"/>
        <v>42657</v>
      </c>
      <c r="AG53" s="2133">
        <f t="shared" si="12"/>
        <v>42658</v>
      </c>
      <c r="AH53" s="2133">
        <f t="shared" si="12"/>
        <v>42659</v>
      </c>
      <c r="AI53" s="2133">
        <f t="shared" si="12"/>
        <v>42662</v>
      </c>
      <c r="AJ53" s="2133">
        <f t="shared" si="12"/>
        <v>42662</v>
      </c>
      <c r="AK53" s="2133">
        <f t="shared" si="12"/>
        <v>42666</v>
      </c>
      <c r="AL53" s="2144">
        <f t="shared" si="12"/>
        <v>42668</v>
      </c>
      <c r="AM53" s="1321" t="s">
        <v>1323</v>
      </c>
    </row>
    <row r="54" spans="1:39" ht="18" hidden="1" thickBot="1">
      <c r="A54" s="707">
        <v>38</v>
      </c>
      <c r="B54" s="708" t="str">
        <f>B48</f>
        <v>LONG BEACH TRADER</v>
      </c>
      <c r="C54" s="709" t="s">
        <v>293</v>
      </c>
      <c r="D54" s="707" t="str">
        <f>D48</f>
        <v>QDF</v>
      </c>
      <c r="E54" s="687">
        <f>E48+1</f>
        <v>54</v>
      </c>
      <c r="F54" s="688" t="s">
        <v>47</v>
      </c>
      <c r="G54" s="689">
        <f t="shared" si="15"/>
        <v>54</v>
      </c>
      <c r="H54" s="690" t="s">
        <v>48</v>
      </c>
      <c r="I54" s="687">
        <f>I48+1</f>
        <v>4</v>
      </c>
      <c r="J54" s="688" t="s">
        <v>47</v>
      </c>
      <c r="K54" s="689">
        <f t="shared" si="17"/>
        <v>4</v>
      </c>
      <c r="L54" s="710" t="s">
        <v>48</v>
      </c>
      <c r="M54" s="701">
        <f t="shared" si="13"/>
        <v>42631</v>
      </c>
      <c r="N54" s="672">
        <f t="shared" si="13"/>
        <v>42633</v>
      </c>
      <c r="O54" s="672">
        <f t="shared" si="13"/>
        <v>42633</v>
      </c>
      <c r="P54" s="672">
        <f t="shared" si="13"/>
        <v>42634</v>
      </c>
      <c r="Q54" s="672">
        <f t="shared" si="13"/>
        <v>42636</v>
      </c>
      <c r="R54" s="672">
        <f t="shared" si="13"/>
        <v>42637</v>
      </c>
      <c r="S54" s="672">
        <f t="shared" si="13"/>
        <v>42641</v>
      </c>
      <c r="T54" s="672">
        <f t="shared" si="13"/>
        <v>42641</v>
      </c>
      <c r="U54" s="672">
        <f t="shared" si="13"/>
        <v>42642</v>
      </c>
      <c r="V54" s="702">
        <f t="shared" si="13"/>
        <v>42643</v>
      </c>
      <c r="W54" s="701">
        <f t="shared" si="13"/>
        <v>42649</v>
      </c>
      <c r="X54" s="672">
        <f t="shared" si="13"/>
        <v>42651</v>
      </c>
      <c r="Y54" s="672">
        <f t="shared" si="13"/>
        <v>42651</v>
      </c>
      <c r="Z54" s="672">
        <f t="shared" si="13"/>
        <v>42652</v>
      </c>
      <c r="AA54" s="672">
        <f t="shared" si="13"/>
        <v>42656</v>
      </c>
      <c r="AB54" s="672">
        <f t="shared" si="13"/>
        <v>42657</v>
      </c>
      <c r="AC54" s="672">
        <f t="shared" si="12"/>
        <v>42661</v>
      </c>
      <c r="AD54" s="672">
        <f t="shared" si="12"/>
        <v>42662</v>
      </c>
      <c r="AE54" s="672">
        <f t="shared" si="12"/>
        <v>42663</v>
      </c>
      <c r="AF54" s="672">
        <f t="shared" si="12"/>
        <v>42664</v>
      </c>
      <c r="AG54" s="672">
        <f t="shared" si="12"/>
        <v>42665</v>
      </c>
      <c r="AH54" s="672">
        <f t="shared" si="12"/>
        <v>42666</v>
      </c>
      <c r="AI54" s="672">
        <f t="shared" si="12"/>
        <v>42669</v>
      </c>
      <c r="AJ54" s="672">
        <f t="shared" si="12"/>
        <v>42669</v>
      </c>
      <c r="AK54" s="672">
        <f t="shared" si="12"/>
        <v>42673</v>
      </c>
      <c r="AL54" s="702">
        <f t="shared" si="12"/>
        <v>42675</v>
      </c>
    </row>
    <row r="55" spans="1:39" ht="18" hidden="1" thickBot="1">
      <c r="A55" s="639">
        <v>39</v>
      </c>
      <c r="B55" s="675" t="str">
        <f>B49</f>
        <v>CONTI CANBERRA</v>
      </c>
      <c r="C55" s="641" t="s">
        <v>293</v>
      </c>
      <c r="D55" s="642" t="str">
        <f>D49</f>
        <v>SS7</v>
      </c>
      <c r="E55" s="633">
        <f>E49+1</f>
        <v>102</v>
      </c>
      <c r="F55" s="634" t="s">
        <v>47</v>
      </c>
      <c r="G55" s="635">
        <f t="shared" si="15"/>
        <v>102</v>
      </c>
      <c r="H55" s="636" t="s">
        <v>48</v>
      </c>
      <c r="I55" s="633">
        <f>I49+1</f>
        <v>102</v>
      </c>
      <c r="J55" s="634" t="s">
        <v>47</v>
      </c>
      <c r="K55" s="635">
        <f t="shared" si="17"/>
        <v>102</v>
      </c>
      <c r="L55" s="711" t="s">
        <v>48</v>
      </c>
      <c r="M55" s="703">
        <f t="shared" si="13"/>
        <v>42638</v>
      </c>
      <c r="N55" s="704">
        <f t="shared" si="13"/>
        <v>42640</v>
      </c>
      <c r="O55" s="704">
        <f t="shared" si="13"/>
        <v>42640</v>
      </c>
      <c r="P55" s="704">
        <f t="shared" si="13"/>
        <v>42641</v>
      </c>
      <c r="Q55" s="704">
        <f t="shared" si="13"/>
        <v>42643</v>
      </c>
      <c r="R55" s="704">
        <f t="shared" si="13"/>
        <v>42644</v>
      </c>
      <c r="S55" s="704">
        <f t="shared" si="13"/>
        <v>42648</v>
      </c>
      <c r="T55" s="704">
        <f t="shared" si="13"/>
        <v>42648</v>
      </c>
      <c r="U55" s="704">
        <f t="shared" si="13"/>
        <v>42649</v>
      </c>
      <c r="V55" s="705">
        <f t="shared" si="13"/>
        <v>42650</v>
      </c>
      <c r="W55" s="703">
        <f t="shared" si="13"/>
        <v>42656</v>
      </c>
      <c r="X55" s="704">
        <f t="shared" si="13"/>
        <v>42658</v>
      </c>
      <c r="Y55" s="704">
        <f t="shared" si="13"/>
        <v>42658</v>
      </c>
      <c r="Z55" s="704">
        <f t="shared" si="13"/>
        <v>42659</v>
      </c>
      <c r="AA55" s="704">
        <f t="shared" si="13"/>
        <v>42663</v>
      </c>
      <c r="AB55" s="704">
        <f t="shared" si="13"/>
        <v>42664</v>
      </c>
      <c r="AC55" s="704">
        <f t="shared" si="12"/>
        <v>42668</v>
      </c>
      <c r="AD55" s="704">
        <f t="shared" si="12"/>
        <v>42669</v>
      </c>
      <c r="AE55" s="704">
        <f t="shared" si="12"/>
        <v>42670</v>
      </c>
      <c r="AF55" s="704">
        <f t="shared" si="12"/>
        <v>42671</v>
      </c>
      <c r="AG55" s="704">
        <f t="shared" si="12"/>
        <v>42672</v>
      </c>
      <c r="AH55" s="704">
        <f t="shared" si="12"/>
        <v>42673</v>
      </c>
      <c r="AI55" s="704">
        <f t="shared" si="12"/>
        <v>42676</v>
      </c>
      <c r="AJ55" s="704">
        <f t="shared" si="12"/>
        <v>42676</v>
      </c>
      <c r="AK55" s="704">
        <f t="shared" si="12"/>
        <v>42680</v>
      </c>
      <c r="AL55" s="705">
        <f t="shared" si="12"/>
        <v>42682</v>
      </c>
    </row>
    <row r="56" spans="1:39" ht="18" hidden="1" thickBot="1">
      <c r="A56" s="2138">
        <v>40</v>
      </c>
      <c r="B56" s="2136" t="s">
        <v>295</v>
      </c>
      <c r="C56" s="2137" t="s">
        <v>216</v>
      </c>
      <c r="D56" s="2138" t="s">
        <v>296</v>
      </c>
      <c r="E56" s="2139">
        <f>E50+1</f>
        <v>125</v>
      </c>
      <c r="F56" s="2140" t="s">
        <v>47</v>
      </c>
      <c r="G56" s="2141">
        <f t="shared" si="15"/>
        <v>125</v>
      </c>
      <c r="H56" s="2142" t="s">
        <v>48</v>
      </c>
      <c r="I56" s="2139">
        <f>I50+1</f>
        <v>125</v>
      </c>
      <c r="J56" s="2140" t="s">
        <v>47</v>
      </c>
      <c r="K56" s="2141">
        <f t="shared" si="17"/>
        <v>125</v>
      </c>
      <c r="L56" s="2167" t="s">
        <v>48</v>
      </c>
      <c r="M56" s="2134">
        <f t="shared" si="13"/>
        <v>42645</v>
      </c>
      <c r="N56" s="2133">
        <f t="shared" si="13"/>
        <v>42647</v>
      </c>
      <c r="O56" s="2133">
        <f t="shared" si="13"/>
        <v>42647</v>
      </c>
      <c r="P56" s="2133">
        <f t="shared" si="13"/>
        <v>42648</v>
      </c>
      <c r="Q56" s="2133">
        <f t="shared" si="13"/>
        <v>42650</v>
      </c>
      <c r="R56" s="2133">
        <f t="shared" si="13"/>
        <v>42651</v>
      </c>
      <c r="S56" s="2133">
        <f t="shared" si="13"/>
        <v>42655</v>
      </c>
      <c r="T56" s="2133">
        <f t="shared" si="13"/>
        <v>42655</v>
      </c>
      <c r="U56" s="2133">
        <f t="shared" si="13"/>
        <v>42656</v>
      </c>
      <c r="V56" s="2144">
        <f t="shared" si="13"/>
        <v>42657</v>
      </c>
      <c r="W56" s="2134">
        <f t="shared" si="13"/>
        <v>42663</v>
      </c>
      <c r="X56" s="2133">
        <f t="shared" si="13"/>
        <v>42665</v>
      </c>
      <c r="Y56" s="2133">
        <f t="shared" si="13"/>
        <v>42665</v>
      </c>
      <c r="Z56" s="2133">
        <f t="shared" si="13"/>
        <v>42666</v>
      </c>
      <c r="AA56" s="2133">
        <f t="shared" si="13"/>
        <v>42670</v>
      </c>
      <c r="AB56" s="2133">
        <f t="shared" si="13"/>
        <v>42671</v>
      </c>
      <c r="AC56" s="2133">
        <f t="shared" si="12"/>
        <v>42675</v>
      </c>
      <c r="AD56" s="2133">
        <f t="shared" si="12"/>
        <v>42676</v>
      </c>
      <c r="AE56" s="2133">
        <f t="shared" si="12"/>
        <v>42677</v>
      </c>
      <c r="AF56" s="2133">
        <f t="shared" si="12"/>
        <v>42678</v>
      </c>
      <c r="AG56" s="2133">
        <f t="shared" si="12"/>
        <v>42679</v>
      </c>
      <c r="AH56" s="2133">
        <f t="shared" si="12"/>
        <v>42680</v>
      </c>
      <c r="AI56" s="2133">
        <f t="shared" si="12"/>
        <v>42683</v>
      </c>
      <c r="AJ56" s="2133">
        <f t="shared" si="12"/>
        <v>42683</v>
      </c>
      <c r="AK56" s="2133">
        <f t="shared" si="12"/>
        <v>42687</v>
      </c>
      <c r="AL56" s="2144">
        <f t="shared" si="12"/>
        <v>42689</v>
      </c>
    </row>
    <row r="57" spans="1:39" ht="18" hidden="1" thickBot="1">
      <c r="A57" s="639">
        <v>41</v>
      </c>
      <c r="B57" s="675" t="s">
        <v>297</v>
      </c>
      <c r="C57" s="641" t="s">
        <v>298</v>
      </c>
      <c r="D57" s="642" t="s">
        <v>299</v>
      </c>
      <c r="E57" s="2139">
        <f>E51+1</f>
        <v>6</v>
      </c>
      <c r="F57" s="2140" t="s">
        <v>47</v>
      </c>
      <c r="G57" s="2141">
        <f t="shared" si="15"/>
        <v>6</v>
      </c>
      <c r="H57" s="2142" t="s">
        <v>48</v>
      </c>
      <c r="I57" s="2139">
        <f>I51+1</f>
        <v>35</v>
      </c>
      <c r="J57" s="2140" t="s">
        <v>47</v>
      </c>
      <c r="K57" s="2141">
        <f t="shared" si="17"/>
        <v>35</v>
      </c>
      <c r="L57" s="2167" t="s">
        <v>48</v>
      </c>
      <c r="M57" s="703">
        <f t="shared" si="13"/>
        <v>42652</v>
      </c>
      <c r="N57" s="704">
        <f t="shared" si="13"/>
        <v>42654</v>
      </c>
      <c r="O57" s="704">
        <f t="shared" si="13"/>
        <v>42654</v>
      </c>
      <c r="P57" s="704">
        <f t="shared" si="13"/>
        <v>42655</v>
      </c>
      <c r="Q57" s="704">
        <f t="shared" si="13"/>
        <v>42657</v>
      </c>
      <c r="R57" s="704">
        <f t="shared" si="13"/>
        <v>42658</v>
      </c>
      <c r="S57" s="704">
        <f t="shared" si="13"/>
        <v>42662</v>
      </c>
      <c r="T57" s="704">
        <f t="shared" si="13"/>
        <v>42662</v>
      </c>
      <c r="U57" s="704">
        <f t="shared" si="13"/>
        <v>42663</v>
      </c>
      <c r="V57" s="705">
        <f t="shared" si="13"/>
        <v>42664</v>
      </c>
      <c r="W57" s="703">
        <f t="shared" si="13"/>
        <v>42670</v>
      </c>
      <c r="X57" s="704">
        <f t="shared" si="13"/>
        <v>42672</v>
      </c>
      <c r="Y57" s="704">
        <f t="shared" si="13"/>
        <v>42672</v>
      </c>
      <c r="Z57" s="704">
        <f t="shared" si="13"/>
        <v>42673</v>
      </c>
      <c r="AA57" s="704">
        <f t="shared" si="13"/>
        <v>42677</v>
      </c>
      <c r="AB57" s="704">
        <f t="shared" si="13"/>
        <v>42678</v>
      </c>
      <c r="AC57" s="704">
        <f t="shared" ref="AC57:AL72" si="21">AC56+7</f>
        <v>42682</v>
      </c>
      <c r="AD57" s="704">
        <f t="shared" si="21"/>
        <v>42683</v>
      </c>
      <c r="AE57" s="704">
        <f t="shared" si="21"/>
        <v>42684</v>
      </c>
      <c r="AF57" s="704">
        <f t="shared" si="21"/>
        <v>42685</v>
      </c>
      <c r="AG57" s="704">
        <f t="shared" si="21"/>
        <v>42686</v>
      </c>
      <c r="AH57" s="704">
        <f t="shared" si="21"/>
        <v>42687</v>
      </c>
      <c r="AI57" s="704">
        <f t="shared" si="21"/>
        <v>42690</v>
      </c>
      <c r="AJ57" s="704">
        <f t="shared" si="21"/>
        <v>42690</v>
      </c>
      <c r="AK57" s="704">
        <f t="shared" si="21"/>
        <v>42694</v>
      </c>
      <c r="AL57" s="705">
        <f t="shared" si="21"/>
        <v>42696</v>
      </c>
    </row>
    <row r="58" spans="1:39" ht="18" hidden="1" thickBot="1">
      <c r="A58" s="2138">
        <v>42</v>
      </c>
      <c r="B58" s="2136" t="str">
        <f>B52</f>
        <v>AKINADA BRIDGE</v>
      </c>
      <c r="C58" s="2137" t="s">
        <v>301</v>
      </c>
      <c r="D58" s="2138" t="str">
        <f>D52</f>
        <v>SF2</v>
      </c>
      <c r="E58" s="643">
        <f>E52+1</f>
        <v>112</v>
      </c>
      <c r="F58" s="644" t="s">
        <v>47</v>
      </c>
      <c r="G58" s="645">
        <f t="shared" si="15"/>
        <v>112</v>
      </c>
      <c r="H58" s="646" t="s">
        <v>48</v>
      </c>
      <c r="I58" s="643">
        <f>I52+1</f>
        <v>2</v>
      </c>
      <c r="J58" s="644" t="s">
        <v>47</v>
      </c>
      <c r="K58" s="645">
        <f t="shared" si="17"/>
        <v>2</v>
      </c>
      <c r="L58" s="706" t="s">
        <v>48</v>
      </c>
      <c r="M58" s="2134">
        <f t="shared" ref="M58:AB73" si="22">M57+7</f>
        <v>42659</v>
      </c>
      <c r="N58" s="2133">
        <f t="shared" si="22"/>
        <v>42661</v>
      </c>
      <c r="O58" s="2133">
        <f t="shared" si="22"/>
        <v>42661</v>
      </c>
      <c r="P58" s="2133">
        <f t="shared" si="22"/>
        <v>42662</v>
      </c>
      <c r="Q58" s="2133">
        <f t="shared" si="22"/>
        <v>42664</v>
      </c>
      <c r="R58" s="2133">
        <f t="shared" si="22"/>
        <v>42665</v>
      </c>
      <c r="S58" s="5466" t="s">
        <v>193</v>
      </c>
      <c r="T58" s="5467"/>
      <c r="U58" s="2133">
        <f t="shared" ref="U58:AJ73" si="23">U57+7</f>
        <v>42670</v>
      </c>
      <c r="V58" s="2144">
        <f t="shared" si="23"/>
        <v>42671</v>
      </c>
      <c r="W58" s="2134">
        <f t="shared" si="23"/>
        <v>42677</v>
      </c>
      <c r="X58" s="2133">
        <f t="shared" si="23"/>
        <v>42679</v>
      </c>
      <c r="Y58" s="2133">
        <f t="shared" si="23"/>
        <v>42679</v>
      </c>
      <c r="Z58" s="2133">
        <f t="shared" si="23"/>
        <v>42680</v>
      </c>
      <c r="AA58" s="2133">
        <f t="shared" si="23"/>
        <v>42684</v>
      </c>
      <c r="AB58" s="2133">
        <f t="shared" si="23"/>
        <v>42685</v>
      </c>
      <c r="AC58" s="2133">
        <f t="shared" si="21"/>
        <v>42689</v>
      </c>
      <c r="AD58" s="2133">
        <f t="shared" si="21"/>
        <v>42690</v>
      </c>
      <c r="AE58" s="2133">
        <f t="shared" si="21"/>
        <v>42691</v>
      </c>
      <c r="AF58" s="2133">
        <f t="shared" si="21"/>
        <v>42692</v>
      </c>
      <c r="AG58" s="2133">
        <f t="shared" si="21"/>
        <v>42693</v>
      </c>
      <c r="AH58" s="2133">
        <f t="shared" si="21"/>
        <v>42694</v>
      </c>
      <c r="AI58" s="2133">
        <f t="shared" si="21"/>
        <v>42697</v>
      </c>
      <c r="AJ58" s="2133">
        <f t="shared" si="21"/>
        <v>42697</v>
      </c>
      <c r="AK58" s="2160">
        <f t="shared" si="21"/>
        <v>42701</v>
      </c>
      <c r="AL58" s="2166">
        <f t="shared" si="21"/>
        <v>42703</v>
      </c>
      <c r="AM58" s="1321" t="s">
        <v>331</v>
      </c>
    </row>
    <row r="59" spans="1:39" ht="18" hidden="1" thickBot="1">
      <c r="A59" s="2135">
        <v>43</v>
      </c>
      <c r="B59" s="2136" t="str">
        <f>B53</f>
        <v>BRUSSELS</v>
      </c>
      <c r="C59" s="2137" t="s">
        <v>298</v>
      </c>
      <c r="D59" s="2138" t="s">
        <v>302</v>
      </c>
      <c r="E59" s="2139">
        <v>96</v>
      </c>
      <c r="F59" s="2140" t="s">
        <v>47</v>
      </c>
      <c r="G59" s="2141">
        <f>E59</f>
        <v>96</v>
      </c>
      <c r="H59" s="2142" t="s">
        <v>48</v>
      </c>
      <c r="I59" s="2139">
        <v>2</v>
      </c>
      <c r="J59" s="2140" t="s">
        <v>47</v>
      </c>
      <c r="K59" s="2141">
        <f>I59</f>
        <v>2</v>
      </c>
      <c r="L59" s="2167" t="s">
        <v>48</v>
      </c>
      <c r="M59" s="2134">
        <f t="shared" si="22"/>
        <v>42666</v>
      </c>
      <c r="N59" s="2133">
        <f t="shared" si="22"/>
        <v>42668</v>
      </c>
      <c r="O59" s="2133">
        <f t="shared" si="22"/>
        <v>42668</v>
      </c>
      <c r="P59" s="2133">
        <f t="shared" si="22"/>
        <v>42669</v>
      </c>
      <c r="Q59" s="2133">
        <f t="shared" si="22"/>
        <v>42671</v>
      </c>
      <c r="R59" s="2133">
        <f t="shared" si="22"/>
        <v>42672</v>
      </c>
      <c r="S59" s="2160">
        <f>S57+14</f>
        <v>42676</v>
      </c>
      <c r="T59" s="2160">
        <f>T57+14</f>
        <v>42676</v>
      </c>
      <c r="U59" s="5468" t="s">
        <v>497</v>
      </c>
      <c r="V59" s="5469"/>
      <c r="W59" s="5469"/>
      <c r="X59" s="5469"/>
      <c r="Y59" s="5469"/>
      <c r="Z59" s="5469"/>
      <c r="AA59" s="5469"/>
      <c r="AB59" s="5469"/>
      <c r="AC59" s="5469"/>
      <c r="AD59" s="5469"/>
      <c r="AE59" s="5469"/>
      <c r="AF59" s="5469"/>
      <c r="AG59" s="5469"/>
      <c r="AH59" s="5469"/>
      <c r="AI59" s="5469"/>
      <c r="AJ59" s="5469"/>
      <c r="AK59" s="5469"/>
      <c r="AL59" s="5470"/>
      <c r="AM59" s="1321" t="s">
        <v>1324</v>
      </c>
    </row>
    <row r="60" spans="1:39" ht="18" hidden="1" thickBot="1">
      <c r="A60" s="639">
        <v>43</v>
      </c>
      <c r="B60" s="675" t="s">
        <v>495</v>
      </c>
      <c r="C60" s="641" t="s">
        <v>298</v>
      </c>
      <c r="D60" s="642" t="s">
        <v>496</v>
      </c>
      <c r="E60" s="2139">
        <v>2</v>
      </c>
      <c r="F60" s="2140" t="s">
        <v>47</v>
      </c>
      <c r="G60" s="2141">
        <f>E60</f>
        <v>2</v>
      </c>
      <c r="H60" s="2142" t="s">
        <v>48</v>
      </c>
      <c r="I60" s="2139">
        <v>2</v>
      </c>
      <c r="J60" s="2140" t="s">
        <v>47</v>
      </c>
      <c r="K60" s="2141">
        <f>I60</f>
        <v>2</v>
      </c>
      <c r="L60" s="2167" t="s">
        <v>48</v>
      </c>
      <c r="M60" s="5471" t="s">
        <v>330</v>
      </c>
      <c r="N60" s="5472"/>
      <c r="O60" s="5472"/>
      <c r="P60" s="5472"/>
      <c r="Q60" s="5472"/>
      <c r="R60" s="5473"/>
      <c r="S60" s="2160">
        <f>S59</f>
        <v>42676</v>
      </c>
      <c r="T60" s="2160">
        <f>T59</f>
        <v>42676</v>
      </c>
      <c r="U60" s="2133">
        <f>U58+7</f>
        <v>42677</v>
      </c>
      <c r="V60" s="2144">
        <f t="shared" ref="V60:AL60" si="24">V58+7</f>
        <v>42678</v>
      </c>
      <c r="W60" s="2134">
        <f t="shared" si="24"/>
        <v>42684</v>
      </c>
      <c r="X60" s="2133">
        <f t="shared" si="24"/>
        <v>42686</v>
      </c>
      <c r="Y60" s="2133">
        <f t="shared" si="24"/>
        <v>42686</v>
      </c>
      <c r="Z60" s="2133">
        <f t="shared" si="24"/>
        <v>42687</v>
      </c>
      <c r="AA60" s="2133">
        <f t="shared" si="24"/>
        <v>42691</v>
      </c>
      <c r="AB60" s="2133">
        <f t="shared" si="24"/>
        <v>42692</v>
      </c>
      <c r="AC60" s="2133">
        <f t="shared" si="24"/>
        <v>42696</v>
      </c>
      <c r="AD60" s="2133">
        <f t="shared" si="24"/>
        <v>42697</v>
      </c>
      <c r="AE60" s="2133">
        <f t="shared" si="24"/>
        <v>42698</v>
      </c>
      <c r="AF60" s="2133">
        <f t="shared" si="24"/>
        <v>42699</v>
      </c>
      <c r="AG60" s="2133">
        <f t="shared" si="24"/>
        <v>42700</v>
      </c>
      <c r="AH60" s="2133">
        <f t="shared" si="24"/>
        <v>42701</v>
      </c>
      <c r="AI60" s="2133">
        <f t="shared" si="24"/>
        <v>42704</v>
      </c>
      <c r="AJ60" s="2133">
        <f t="shared" si="24"/>
        <v>42704</v>
      </c>
      <c r="AK60" s="2133">
        <f t="shared" si="24"/>
        <v>42708</v>
      </c>
      <c r="AL60" s="2144">
        <f t="shared" si="24"/>
        <v>42710</v>
      </c>
      <c r="AM60" s="1321" t="s">
        <v>1325</v>
      </c>
    </row>
    <row r="61" spans="1:39" ht="18" hidden="1" thickBot="1">
      <c r="A61" s="684">
        <v>44</v>
      </c>
      <c r="B61" s="685" t="str">
        <f>B54</f>
        <v>LONG BEACH TRADER</v>
      </c>
      <c r="C61" s="686" t="s">
        <v>293</v>
      </c>
      <c r="D61" s="684" t="str">
        <f t="shared" ref="D61" si="25">D54</f>
        <v>QDF</v>
      </c>
      <c r="E61" s="687">
        <f>E54+1</f>
        <v>55</v>
      </c>
      <c r="F61" s="688" t="s">
        <v>47</v>
      </c>
      <c r="G61" s="689">
        <f t="shared" si="15"/>
        <v>55</v>
      </c>
      <c r="H61" s="690" t="s">
        <v>48</v>
      </c>
      <c r="I61" s="687">
        <f>I54+1</f>
        <v>5</v>
      </c>
      <c r="J61" s="688" t="s">
        <v>47</v>
      </c>
      <c r="K61" s="689">
        <f t="shared" si="17"/>
        <v>5</v>
      </c>
      <c r="L61" s="710" t="s">
        <v>48</v>
      </c>
      <c r="M61" s="701">
        <f t="shared" ref="M61:T61" si="26">M59+7</f>
        <v>42673</v>
      </c>
      <c r="N61" s="672">
        <f t="shared" si="26"/>
        <v>42675</v>
      </c>
      <c r="O61" s="672">
        <f t="shared" si="26"/>
        <v>42675</v>
      </c>
      <c r="P61" s="672">
        <f t="shared" si="26"/>
        <v>42676</v>
      </c>
      <c r="Q61" s="672">
        <f t="shared" si="26"/>
        <v>42678</v>
      </c>
      <c r="R61" s="672">
        <f t="shared" si="26"/>
        <v>42679</v>
      </c>
      <c r="S61" s="672">
        <f t="shared" si="26"/>
        <v>42683</v>
      </c>
      <c r="T61" s="672">
        <f t="shared" si="26"/>
        <v>42683</v>
      </c>
      <c r="U61" s="672">
        <f>U60+7</f>
        <v>42684</v>
      </c>
      <c r="V61" s="702">
        <f t="shared" ref="V61:AL61" si="27">V60+7</f>
        <v>42685</v>
      </c>
      <c r="W61" s="701">
        <f t="shared" si="27"/>
        <v>42691</v>
      </c>
      <c r="X61" s="672">
        <f t="shared" si="27"/>
        <v>42693</v>
      </c>
      <c r="Y61" s="672">
        <f t="shared" si="27"/>
        <v>42693</v>
      </c>
      <c r="Z61" s="672">
        <f t="shared" si="27"/>
        <v>42694</v>
      </c>
      <c r="AA61" s="672">
        <f t="shared" si="27"/>
        <v>42698</v>
      </c>
      <c r="AB61" s="672">
        <f t="shared" si="27"/>
        <v>42699</v>
      </c>
      <c r="AC61" s="672">
        <f t="shared" si="27"/>
        <v>42703</v>
      </c>
      <c r="AD61" s="672">
        <f t="shared" si="27"/>
        <v>42704</v>
      </c>
      <c r="AE61" s="672">
        <f t="shared" si="27"/>
        <v>42705</v>
      </c>
      <c r="AF61" s="672">
        <f t="shared" si="27"/>
        <v>42706</v>
      </c>
      <c r="AG61" s="672">
        <f t="shared" si="27"/>
        <v>42707</v>
      </c>
      <c r="AH61" s="672">
        <f t="shared" si="27"/>
        <v>42708</v>
      </c>
      <c r="AI61" s="672">
        <f t="shared" si="27"/>
        <v>42711</v>
      </c>
      <c r="AJ61" s="672">
        <f t="shared" si="27"/>
        <v>42711</v>
      </c>
      <c r="AK61" s="672">
        <f t="shared" si="27"/>
        <v>42715</v>
      </c>
      <c r="AL61" s="702">
        <f t="shared" si="27"/>
        <v>42717</v>
      </c>
    </row>
    <row r="62" spans="1:39" ht="18" hidden="1" thickBot="1">
      <c r="A62" s="639">
        <v>45</v>
      </c>
      <c r="B62" s="675" t="str">
        <f>B55</f>
        <v>CONTI CANBERRA</v>
      </c>
      <c r="C62" s="641" t="s">
        <v>293</v>
      </c>
      <c r="D62" s="642" t="str">
        <f>D55</f>
        <v>SS7</v>
      </c>
      <c r="E62" s="633">
        <f>E55+1</f>
        <v>103</v>
      </c>
      <c r="F62" s="634" t="s">
        <v>47</v>
      </c>
      <c r="G62" s="635">
        <f t="shared" si="15"/>
        <v>103</v>
      </c>
      <c r="H62" s="636" t="s">
        <v>48</v>
      </c>
      <c r="I62" s="633">
        <f>I55+1</f>
        <v>103</v>
      </c>
      <c r="J62" s="634" t="s">
        <v>47</v>
      </c>
      <c r="K62" s="635">
        <f t="shared" si="17"/>
        <v>103</v>
      </c>
      <c r="L62" s="711" t="s">
        <v>48</v>
      </c>
      <c r="M62" s="703">
        <f t="shared" si="22"/>
        <v>42680</v>
      </c>
      <c r="N62" s="704">
        <f t="shared" si="22"/>
        <v>42682</v>
      </c>
      <c r="O62" s="704">
        <f t="shared" si="22"/>
        <v>42682</v>
      </c>
      <c r="P62" s="704">
        <f t="shared" si="22"/>
        <v>42683</v>
      </c>
      <c r="Q62" s="704">
        <f t="shared" si="22"/>
        <v>42685</v>
      </c>
      <c r="R62" s="704">
        <f t="shared" si="22"/>
        <v>42686</v>
      </c>
      <c r="S62" s="704">
        <f t="shared" si="22"/>
        <v>42690</v>
      </c>
      <c r="T62" s="704">
        <f t="shared" si="22"/>
        <v>42690</v>
      </c>
      <c r="U62" s="704">
        <f t="shared" si="23"/>
        <v>42691</v>
      </c>
      <c r="V62" s="682">
        <f t="shared" si="23"/>
        <v>42692</v>
      </c>
      <c r="W62" s="703">
        <f t="shared" si="23"/>
        <v>42698</v>
      </c>
      <c r="X62" s="704">
        <f t="shared" si="23"/>
        <v>42700</v>
      </c>
      <c r="Y62" s="704">
        <f t="shared" si="23"/>
        <v>42700</v>
      </c>
      <c r="Z62" s="704">
        <f t="shared" si="23"/>
        <v>42701</v>
      </c>
      <c r="AA62" s="704">
        <f t="shared" si="23"/>
        <v>42705</v>
      </c>
      <c r="AB62" s="704">
        <f t="shared" si="23"/>
        <v>42706</v>
      </c>
      <c r="AC62" s="704">
        <f t="shared" si="21"/>
        <v>42710</v>
      </c>
      <c r="AD62" s="704">
        <f t="shared" si="21"/>
        <v>42711</v>
      </c>
      <c r="AE62" s="704">
        <f t="shared" si="21"/>
        <v>42712</v>
      </c>
      <c r="AF62" s="704">
        <f t="shared" si="21"/>
        <v>42713</v>
      </c>
      <c r="AG62" s="704">
        <f t="shared" si="21"/>
        <v>42714</v>
      </c>
      <c r="AH62" s="704">
        <f t="shared" si="21"/>
        <v>42715</v>
      </c>
      <c r="AI62" s="704">
        <f t="shared" si="21"/>
        <v>42718</v>
      </c>
      <c r="AJ62" s="704">
        <f t="shared" si="21"/>
        <v>42718</v>
      </c>
      <c r="AK62" s="704">
        <f t="shared" si="21"/>
        <v>42722</v>
      </c>
      <c r="AL62" s="682">
        <f t="shared" si="21"/>
        <v>42724</v>
      </c>
    </row>
    <row r="63" spans="1:39" ht="18" hidden="1" thickBot="1">
      <c r="A63" s="2138">
        <v>46</v>
      </c>
      <c r="B63" s="2136" t="s">
        <v>295</v>
      </c>
      <c r="C63" s="2137" t="s">
        <v>216</v>
      </c>
      <c r="D63" s="2138" t="s">
        <v>296</v>
      </c>
      <c r="E63" s="2139">
        <f>E56+1</f>
        <v>126</v>
      </c>
      <c r="F63" s="2140" t="s">
        <v>47</v>
      </c>
      <c r="G63" s="2141">
        <f t="shared" si="15"/>
        <v>126</v>
      </c>
      <c r="H63" s="2142" t="s">
        <v>48</v>
      </c>
      <c r="I63" s="2139">
        <f>I56+1</f>
        <v>126</v>
      </c>
      <c r="J63" s="2140" t="s">
        <v>47</v>
      </c>
      <c r="K63" s="2141">
        <f t="shared" si="17"/>
        <v>126</v>
      </c>
      <c r="L63" s="2167" t="s">
        <v>48</v>
      </c>
      <c r="M63" s="2134">
        <f t="shared" si="22"/>
        <v>42687</v>
      </c>
      <c r="N63" s="2133">
        <f t="shared" si="22"/>
        <v>42689</v>
      </c>
      <c r="O63" s="2133">
        <f t="shared" si="22"/>
        <v>42689</v>
      </c>
      <c r="P63" s="2133">
        <f t="shared" si="22"/>
        <v>42690</v>
      </c>
      <c r="Q63" s="2133">
        <f t="shared" si="22"/>
        <v>42692</v>
      </c>
      <c r="R63" s="2133">
        <f t="shared" si="22"/>
        <v>42693</v>
      </c>
      <c r="S63" s="2133">
        <f t="shared" si="22"/>
        <v>42697</v>
      </c>
      <c r="T63" s="2133">
        <f t="shared" si="22"/>
        <v>42697</v>
      </c>
      <c r="U63" s="2133">
        <f t="shared" si="23"/>
        <v>42698</v>
      </c>
      <c r="V63" s="2144">
        <f t="shared" si="23"/>
        <v>42699</v>
      </c>
      <c r="W63" s="2134">
        <f t="shared" si="23"/>
        <v>42705</v>
      </c>
      <c r="X63" s="2133">
        <f t="shared" si="23"/>
        <v>42707</v>
      </c>
      <c r="Y63" s="2133">
        <f t="shared" si="23"/>
        <v>42707</v>
      </c>
      <c r="Z63" s="2133">
        <f t="shared" si="23"/>
        <v>42708</v>
      </c>
      <c r="AA63" s="2133">
        <f t="shared" si="23"/>
        <v>42712</v>
      </c>
      <c r="AB63" s="2133">
        <f t="shared" si="23"/>
        <v>42713</v>
      </c>
      <c r="AC63" s="2133">
        <f t="shared" si="21"/>
        <v>42717</v>
      </c>
      <c r="AD63" s="2133">
        <f t="shared" si="21"/>
        <v>42718</v>
      </c>
      <c r="AE63" s="2133">
        <f t="shared" si="21"/>
        <v>42719</v>
      </c>
      <c r="AF63" s="2133">
        <f t="shared" si="21"/>
        <v>42720</v>
      </c>
      <c r="AG63" s="2133">
        <f t="shared" si="21"/>
        <v>42721</v>
      </c>
      <c r="AH63" s="2133">
        <f t="shared" si="21"/>
        <v>42722</v>
      </c>
      <c r="AI63" s="2133">
        <f t="shared" si="21"/>
        <v>42725</v>
      </c>
      <c r="AJ63" s="2133">
        <f t="shared" si="21"/>
        <v>42725</v>
      </c>
      <c r="AK63" s="2133">
        <f t="shared" si="21"/>
        <v>42729</v>
      </c>
      <c r="AL63" s="2144">
        <f t="shared" si="21"/>
        <v>42731</v>
      </c>
    </row>
    <row r="64" spans="1:39" ht="18" hidden="1" thickBot="1">
      <c r="A64" s="639">
        <v>47</v>
      </c>
      <c r="B64" s="675" t="s">
        <v>297</v>
      </c>
      <c r="C64" s="641" t="s">
        <v>298</v>
      </c>
      <c r="D64" s="642" t="s">
        <v>299</v>
      </c>
      <c r="E64" s="2139">
        <f>E57+1</f>
        <v>7</v>
      </c>
      <c r="F64" s="2140" t="s">
        <v>47</v>
      </c>
      <c r="G64" s="2141">
        <f t="shared" si="15"/>
        <v>7</v>
      </c>
      <c r="H64" s="2142" t="s">
        <v>48</v>
      </c>
      <c r="I64" s="2139">
        <f>I57+1</f>
        <v>36</v>
      </c>
      <c r="J64" s="2140" t="s">
        <v>47</v>
      </c>
      <c r="K64" s="2141">
        <f t="shared" si="17"/>
        <v>36</v>
      </c>
      <c r="L64" s="2167" t="s">
        <v>48</v>
      </c>
      <c r="M64" s="703">
        <f t="shared" si="22"/>
        <v>42694</v>
      </c>
      <c r="N64" s="704">
        <f t="shared" si="22"/>
        <v>42696</v>
      </c>
      <c r="O64" s="704">
        <f t="shared" si="22"/>
        <v>42696</v>
      </c>
      <c r="P64" s="704">
        <f t="shared" si="22"/>
        <v>42697</v>
      </c>
      <c r="Q64" s="704">
        <f t="shared" si="22"/>
        <v>42699</v>
      </c>
      <c r="R64" s="704">
        <f t="shared" si="22"/>
        <v>42700</v>
      </c>
      <c r="S64" s="704">
        <f t="shared" si="22"/>
        <v>42704</v>
      </c>
      <c r="T64" s="704">
        <f t="shared" si="22"/>
        <v>42704</v>
      </c>
      <c r="U64" s="704">
        <f t="shared" si="23"/>
        <v>42705</v>
      </c>
      <c r="V64" s="705">
        <f t="shared" si="23"/>
        <v>42706</v>
      </c>
      <c r="W64" s="703">
        <f t="shared" si="23"/>
        <v>42712</v>
      </c>
      <c r="X64" s="704">
        <f t="shared" si="23"/>
        <v>42714</v>
      </c>
      <c r="Y64" s="704">
        <f t="shared" si="23"/>
        <v>42714</v>
      </c>
      <c r="Z64" s="704">
        <f t="shared" si="23"/>
        <v>42715</v>
      </c>
      <c r="AA64" s="704">
        <f t="shared" si="23"/>
        <v>42719</v>
      </c>
      <c r="AB64" s="704">
        <f t="shared" si="23"/>
        <v>42720</v>
      </c>
      <c r="AC64" s="704">
        <f t="shared" si="23"/>
        <v>42724</v>
      </c>
      <c r="AD64" s="704">
        <f t="shared" si="23"/>
        <v>42725</v>
      </c>
      <c r="AE64" s="704">
        <f t="shared" si="23"/>
        <v>42726</v>
      </c>
      <c r="AF64" s="704">
        <f t="shared" si="23"/>
        <v>42727</v>
      </c>
      <c r="AG64" s="704">
        <f t="shared" si="23"/>
        <v>42728</v>
      </c>
      <c r="AH64" s="704">
        <f t="shared" si="23"/>
        <v>42729</v>
      </c>
      <c r="AI64" s="704">
        <f t="shared" si="23"/>
        <v>42732</v>
      </c>
      <c r="AJ64" s="704">
        <f t="shared" si="23"/>
        <v>42732</v>
      </c>
      <c r="AK64" s="704">
        <f t="shared" si="21"/>
        <v>42736</v>
      </c>
      <c r="AL64" s="705">
        <f t="shared" si="21"/>
        <v>42738</v>
      </c>
    </row>
    <row r="65" spans="1:39" ht="18" hidden="1" thickBot="1">
      <c r="A65" s="2138">
        <v>48</v>
      </c>
      <c r="B65" s="2136" t="s">
        <v>602</v>
      </c>
      <c r="C65" s="2137" t="s">
        <v>301</v>
      </c>
      <c r="D65" s="2138" t="s">
        <v>603</v>
      </c>
      <c r="E65" s="643">
        <v>1</v>
      </c>
      <c r="F65" s="644" t="s">
        <v>47</v>
      </c>
      <c r="G65" s="645">
        <v>1</v>
      </c>
      <c r="H65" s="646" t="s">
        <v>48</v>
      </c>
      <c r="I65" s="643">
        <v>235</v>
      </c>
      <c r="J65" s="644" t="s">
        <v>47</v>
      </c>
      <c r="K65" s="645">
        <v>235</v>
      </c>
      <c r="L65" s="706" t="s">
        <v>48</v>
      </c>
      <c r="M65" s="2134">
        <f t="shared" si="22"/>
        <v>42701</v>
      </c>
      <c r="N65" s="2133">
        <f t="shared" si="22"/>
        <v>42703</v>
      </c>
      <c r="O65" s="2133">
        <f t="shared" si="22"/>
        <v>42703</v>
      </c>
      <c r="P65" s="2133">
        <f t="shared" si="22"/>
        <v>42704</v>
      </c>
      <c r="Q65" s="2133">
        <f t="shared" si="22"/>
        <v>42706</v>
      </c>
      <c r="R65" s="2133">
        <f t="shared" si="22"/>
        <v>42707</v>
      </c>
      <c r="S65" s="2133">
        <f t="shared" si="22"/>
        <v>42711</v>
      </c>
      <c r="T65" s="2133">
        <f t="shared" si="22"/>
        <v>42711</v>
      </c>
      <c r="U65" s="2133">
        <f t="shared" si="22"/>
        <v>42712</v>
      </c>
      <c r="V65" s="2144">
        <f t="shared" si="22"/>
        <v>42713</v>
      </c>
      <c r="W65" s="2134">
        <f t="shared" si="22"/>
        <v>42719</v>
      </c>
      <c r="X65" s="2133">
        <f t="shared" si="22"/>
        <v>42721</v>
      </c>
      <c r="Y65" s="2133">
        <f t="shared" si="22"/>
        <v>42721</v>
      </c>
      <c r="Z65" s="2133">
        <f t="shared" si="22"/>
        <v>42722</v>
      </c>
      <c r="AA65" s="2133">
        <f t="shared" si="22"/>
        <v>42726</v>
      </c>
      <c r="AB65" s="2133">
        <f t="shared" si="22"/>
        <v>42727</v>
      </c>
      <c r="AC65" s="2133">
        <f t="shared" si="23"/>
        <v>42731</v>
      </c>
      <c r="AD65" s="2133">
        <f t="shared" si="23"/>
        <v>42732</v>
      </c>
      <c r="AE65" s="2133">
        <f t="shared" si="23"/>
        <v>42733</v>
      </c>
      <c r="AF65" s="2133">
        <f t="shared" si="23"/>
        <v>42734</v>
      </c>
      <c r="AG65" s="2133">
        <f t="shared" si="23"/>
        <v>42735</v>
      </c>
      <c r="AH65" s="2133">
        <f t="shared" si="23"/>
        <v>42736</v>
      </c>
      <c r="AI65" s="2133">
        <f t="shared" si="23"/>
        <v>42739</v>
      </c>
      <c r="AJ65" s="2133">
        <f t="shared" si="23"/>
        <v>42739</v>
      </c>
      <c r="AK65" s="2133">
        <f t="shared" si="21"/>
        <v>42743</v>
      </c>
      <c r="AL65" s="2144">
        <f t="shared" si="21"/>
        <v>42745</v>
      </c>
      <c r="AM65" s="1321" t="s">
        <v>1326</v>
      </c>
    </row>
    <row r="66" spans="1:39" ht="18" hidden="1" thickBot="1">
      <c r="A66" s="639">
        <v>49</v>
      </c>
      <c r="B66" s="675" t="str">
        <f>B60</f>
        <v>MALLECO</v>
      </c>
      <c r="C66" s="641" t="str">
        <f>C60</f>
        <v>HLC</v>
      </c>
      <c r="D66" s="642" t="str">
        <f>D60</f>
        <v>QBI</v>
      </c>
      <c r="E66" s="2139">
        <f>E60+1</f>
        <v>3</v>
      </c>
      <c r="F66" s="2140" t="s">
        <v>47</v>
      </c>
      <c r="G66" s="2141">
        <f t="shared" si="15"/>
        <v>3</v>
      </c>
      <c r="H66" s="2142" t="s">
        <v>48</v>
      </c>
      <c r="I66" s="2139">
        <f>I60+1</f>
        <v>3</v>
      </c>
      <c r="J66" s="2140" t="s">
        <v>47</v>
      </c>
      <c r="K66" s="2141">
        <f t="shared" si="17"/>
        <v>3</v>
      </c>
      <c r="L66" s="2167" t="s">
        <v>48</v>
      </c>
      <c r="M66" s="2134">
        <f t="shared" si="22"/>
        <v>42708</v>
      </c>
      <c r="N66" s="2133">
        <f t="shared" si="22"/>
        <v>42710</v>
      </c>
      <c r="O66" s="2133">
        <f t="shared" si="22"/>
        <v>42710</v>
      </c>
      <c r="P66" s="2133">
        <f t="shared" si="22"/>
        <v>42711</v>
      </c>
      <c r="Q66" s="2133">
        <f t="shared" si="22"/>
        <v>42713</v>
      </c>
      <c r="R66" s="2133">
        <f t="shared" si="22"/>
        <v>42714</v>
      </c>
      <c r="S66" s="2133">
        <f t="shared" si="22"/>
        <v>42718</v>
      </c>
      <c r="T66" s="2133">
        <f t="shared" si="22"/>
        <v>42718</v>
      </c>
      <c r="U66" s="2133">
        <f t="shared" si="22"/>
        <v>42719</v>
      </c>
      <c r="V66" s="2144">
        <f t="shared" si="22"/>
        <v>42720</v>
      </c>
      <c r="W66" s="2134">
        <f t="shared" si="22"/>
        <v>42726</v>
      </c>
      <c r="X66" s="2133">
        <f t="shared" si="22"/>
        <v>42728</v>
      </c>
      <c r="Y66" s="2133">
        <f t="shared" si="22"/>
        <v>42728</v>
      </c>
      <c r="Z66" s="2133">
        <f t="shared" si="22"/>
        <v>42729</v>
      </c>
      <c r="AA66" s="2133">
        <f t="shared" si="22"/>
        <v>42733</v>
      </c>
      <c r="AB66" s="2133">
        <f t="shared" si="22"/>
        <v>42734</v>
      </c>
      <c r="AC66" s="2133">
        <f t="shared" si="23"/>
        <v>42738</v>
      </c>
      <c r="AD66" s="2133">
        <f t="shared" si="23"/>
        <v>42739</v>
      </c>
      <c r="AE66" s="2133">
        <f t="shared" si="23"/>
        <v>42740</v>
      </c>
      <c r="AF66" s="2133">
        <f t="shared" si="23"/>
        <v>42741</v>
      </c>
      <c r="AG66" s="2133">
        <f t="shared" si="23"/>
        <v>42742</v>
      </c>
      <c r="AH66" s="2133">
        <f t="shared" si="23"/>
        <v>42743</v>
      </c>
      <c r="AI66" s="2133">
        <f t="shared" si="23"/>
        <v>42746</v>
      </c>
      <c r="AJ66" s="2133">
        <f t="shared" si="23"/>
        <v>42746</v>
      </c>
      <c r="AK66" s="2133">
        <f t="shared" si="21"/>
        <v>42750</v>
      </c>
      <c r="AL66" s="2144">
        <f t="shared" si="21"/>
        <v>42752</v>
      </c>
    </row>
    <row r="67" spans="1:39" ht="18" hidden="1" thickBot="1">
      <c r="A67" s="684">
        <v>50</v>
      </c>
      <c r="B67" s="685" t="str">
        <f t="shared" ref="B67" si="28">B61</f>
        <v>LONG BEACH TRADER</v>
      </c>
      <c r="C67" s="686" t="s">
        <v>293</v>
      </c>
      <c r="D67" s="684" t="str">
        <f t="shared" ref="D67" si="29">D61</f>
        <v>QDF</v>
      </c>
      <c r="E67" s="687">
        <f t="shared" si="19"/>
        <v>56</v>
      </c>
      <c r="F67" s="688" t="s">
        <v>47</v>
      </c>
      <c r="G67" s="689">
        <f t="shared" si="15"/>
        <v>56</v>
      </c>
      <c r="H67" s="690" t="s">
        <v>48</v>
      </c>
      <c r="I67" s="687">
        <f t="shared" si="20"/>
        <v>6</v>
      </c>
      <c r="J67" s="688" t="s">
        <v>47</v>
      </c>
      <c r="K67" s="689">
        <f t="shared" si="17"/>
        <v>6</v>
      </c>
      <c r="L67" s="710" t="s">
        <v>48</v>
      </c>
      <c r="M67" s="701">
        <f t="shared" si="22"/>
        <v>42715</v>
      </c>
      <c r="N67" s="672">
        <f t="shared" si="22"/>
        <v>42717</v>
      </c>
      <c r="O67" s="672">
        <f t="shared" si="22"/>
        <v>42717</v>
      </c>
      <c r="P67" s="672">
        <f t="shared" si="22"/>
        <v>42718</v>
      </c>
      <c r="Q67" s="672">
        <f t="shared" si="22"/>
        <v>42720</v>
      </c>
      <c r="R67" s="672">
        <f t="shared" si="22"/>
        <v>42721</v>
      </c>
      <c r="S67" s="672">
        <f t="shared" si="22"/>
        <v>42725</v>
      </c>
      <c r="T67" s="672">
        <f t="shared" si="22"/>
        <v>42725</v>
      </c>
      <c r="U67" s="672">
        <f t="shared" si="22"/>
        <v>42726</v>
      </c>
      <c r="V67" s="702">
        <f t="shared" si="22"/>
        <v>42727</v>
      </c>
      <c r="W67" s="701">
        <f t="shared" si="22"/>
        <v>42733</v>
      </c>
      <c r="X67" s="672">
        <f t="shared" si="22"/>
        <v>42735</v>
      </c>
      <c r="Y67" s="672">
        <f t="shared" si="22"/>
        <v>42735</v>
      </c>
      <c r="Z67" s="672">
        <f t="shared" si="22"/>
        <v>42736</v>
      </c>
      <c r="AA67" s="672">
        <f t="shared" si="22"/>
        <v>42740</v>
      </c>
      <c r="AB67" s="672">
        <f t="shared" si="22"/>
        <v>42741</v>
      </c>
      <c r="AC67" s="672">
        <f t="shared" si="23"/>
        <v>42745</v>
      </c>
      <c r="AD67" s="672">
        <f t="shared" si="23"/>
        <v>42746</v>
      </c>
      <c r="AE67" s="672">
        <f t="shared" si="23"/>
        <v>42747</v>
      </c>
      <c r="AF67" s="672">
        <f t="shared" si="23"/>
        <v>42748</v>
      </c>
      <c r="AG67" s="672">
        <f t="shared" si="23"/>
        <v>42749</v>
      </c>
      <c r="AH67" s="672">
        <f t="shared" si="23"/>
        <v>42750</v>
      </c>
      <c r="AI67" s="672">
        <f t="shared" si="23"/>
        <v>42753</v>
      </c>
      <c r="AJ67" s="672">
        <f t="shared" si="23"/>
        <v>42753</v>
      </c>
      <c r="AK67" s="672">
        <f t="shared" si="21"/>
        <v>42757</v>
      </c>
      <c r="AL67" s="702">
        <f t="shared" si="21"/>
        <v>42759</v>
      </c>
    </row>
    <row r="68" spans="1:39" ht="18" hidden="1" thickBot="1">
      <c r="A68" s="639">
        <v>51</v>
      </c>
      <c r="B68" s="675" t="str">
        <f>B62</f>
        <v>CONTI CANBERRA</v>
      </c>
      <c r="C68" s="641" t="s">
        <v>293</v>
      </c>
      <c r="D68" s="642" t="str">
        <f>D62</f>
        <v>SS7</v>
      </c>
      <c r="E68" s="633">
        <f>E62+1</f>
        <v>104</v>
      </c>
      <c r="F68" s="634" t="s">
        <v>47</v>
      </c>
      <c r="G68" s="635">
        <f t="shared" si="15"/>
        <v>104</v>
      </c>
      <c r="H68" s="636" t="s">
        <v>48</v>
      </c>
      <c r="I68" s="633">
        <f>I62+1</f>
        <v>104</v>
      </c>
      <c r="J68" s="634" t="s">
        <v>47</v>
      </c>
      <c r="K68" s="635">
        <f t="shared" si="17"/>
        <v>104</v>
      </c>
      <c r="L68" s="711" t="s">
        <v>48</v>
      </c>
      <c r="M68" s="703">
        <f t="shared" si="22"/>
        <v>42722</v>
      </c>
      <c r="N68" s="704">
        <f t="shared" si="22"/>
        <v>42724</v>
      </c>
      <c r="O68" s="704">
        <f t="shared" si="22"/>
        <v>42724</v>
      </c>
      <c r="P68" s="704">
        <f t="shared" si="22"/>
        <v>42725</v>
      </c>
      <c r="Q68" s="704">
        <f t="shared" si="22"/>
        <v>42727</v>
      </c>
      <c r="R68" s="704">
        <f t="shared" si="22"/>
        <v>42728</v>
      </c>
      <c r="S68" s="704">
        <f t="shared" si="22"/>
        <v>42732</v>
      </c>
      <c r="T68" s="704">
        <f t="shared" si="22"/>
        <v>42732</v>
      </c>
      <c r="U68" s="704">
        <f t="shared" si="22"/>
        <v>42733</v>
      </c>
      <c r="V68" s="705">
        <f t="shared" si="22"/>
        <v>42734</v>
      </c>
      <c r="W68" s="703">
        <f t="shared" si="22"/>
        <v>42740</v>
      </c>
      <c r="X68" s="704">
        <f t="shared" si="22"/>
        <v>42742</v>
      </c>
      <c r="Y68" s="704">
        <f t="shared" si="22"/>
        <v>42742</v>
      </c>
      <c r="Z68" s="704">
        <f t="shared" si="22"/>
        <v>42743</v>
      </c>
      <c r="AA68" s="704">
        <f t="shared" si="22"/>
        <v>42747</v>
      </c>
      <c r="AB68" s="704">
        <f t="shared" si="22"/>
        <v>42748</v>
      </c>
      <c r="AC68" s="704">
        <f t="shared" si="23"/>
        <v>42752</v>
      </c>
      <c r="AD68" s="704">
        <f t="shared" si="23"/>
        <v>42753</v>
      </c>
      <c r="AE68" s="704">
        <f t="shared" si="23"/>
        <v>42754</v>
      </c>
      <c r="AF68" s="704">
        <f t="shared" si="23"/>
        <v>42755</v>
      </c>
      <c r="AG68" s="704">
        <f t="shared" si="23"/>
        <v>42756</v>
      </c>
      <c r="AH68" s="704">
        <f t="shared" si="23"/>
        <v>42757</v>
      </c>
      <c r="AI68" s="704">
        <f t="shared" si="23"/>
        <v>42760</v>
      </c>
      <c r="AJ68" s="704">
        <f t="shared" si="23"/>
        <v>42760</v>
      </c>
      <c r="AK68" s="712">
        <f t="shared" si="21"/>
        <v>42764</v>
      </c>
      <c r="AL68" s="713">
        <f t="shared" si="21"/>
        <v>42766</v>
      </c>
      <c r="AM68" s="1321" t="s">
        <v>331</v>
      </c>
    </row>
    <row r="69" spans="1:39" ht="18" hidden="1" thickBot="1">
      <c r="A69" s="2138">
        <v>52</v>
      </c>
      <c r="B69" s="2136" t="s">
        <v>295</v>
      </c>
      <c r="C69" s="2137" t="s">
        <v>216</v>
      </c>
      <c r="D69" s="2138" t="s">
        <v>296</v>
      </c>
      <c r="E69" s="2139">
        <f t="shared" si="19"/>
        <v>127</v>
      </c>
      <c r="F69" s="2140" t="s">
        <v>47</v>
      </c>
      <c r="G69" s="2141">
        <f t="shared" si="15"/>
        <v>127</v>
      </c>
      <c r="H69" s="2142" t="s">
        <v>48</v>
      </c>
      <c r="I69" s="2139">
        <f t="shared" si="20"/>
        <v>127</v>
      </c>
      <c r="J69" s="2140" t="s">
        <v>47</v>
      </c>
      <c r="K69" s="2141">
        <f t="shared" si="17"/>
        <v>127</v>
      </c>
      <c r="L69" s="2167" t="s">
        <v>48</v>
      </c>
      <c r="M69" s="2134">
        <f t="shared" si="22"/>
        <v>42729</v>
      </c>
      <c r="N69" s="2133">
        <f t="shared" si="22"/>
        <v>42731</v>
      </c>
      <c r="O69" s="2133">
        <f t="shared" si="22"/>
        <v>42731</v>
      </c>
      <c r="P69" s="2133">
        <f t="shared" si="22"/>
        <v>42732</v>
      </c>
      <c r="Q69" s="2133">
        <f t="shared" si="22"/>
        <v>42734</v>
      </c>
      <c r="R69" s="2133">
        <f t="shared" si="22"/>
        <v>42735</v>
      </c>
      <c r="S69" s="2133">
        <f t="shared" si="22"/>
        <v>42739</v>
      </c>
      <c r="T69" s="2133">
        <f t="shared" si="22"/>
        <v>42739</v>
      </c>
      <c r="U69" s="2133">
        <f t="shared" si="22"/>
        <v>42740</v>
      </c>
      <c r="V69" s="2144">
        <f t="shared" si="22"/>
        <v>42741</v>
      </c>
      <c r="W69" s="2134">
        <f t="shared" si="22"/>
        <v>42747</v>
      </c>
      <c r="X69" s="2133">
        <f t="shared" si="22"/>
        <v>42749</v>
      </c>
      <c r="Y69" s="2133">
        <f t="shared" si="22"/>
        <v>42749</v>
      </c>
      <c r="Z69" s="2133">
        <f t="shared" si="22"/>
        <v>42750</v>
      </c>
      <c r="AA69" s="2133">
        <f t="shared" si="22"/>
        <v>42754</v>
      </c>
      <c r="AB69" s="2133">
        <f t="shared" si="22"/>
        <v>42755</v>
      </c>
      <c r="AC69" s="2133">
        <f t="shared" si="23"/>
        <v>42759</v>
      </c>
      <c r="AD69" s="2133">
        <f t="shared" si="23"/>
        <v>42760</v>
      </c>
      <c r="AE69" s="2133">
        <f t="shared" si="23"/>
        <v>42761</v>
      </c>
      <c r="AF69" s="2133">
        <f t="shared" si="23"/>
        <v>42762</v>
      </c>
      <c r="AG69" s="2133">
        <f t="shared" si="23"/>
        <v>42763</v>
      </c>
      <c r="AH69" s="2133">
        <f t="shared" si="23"/>
        <v>42764</v>
      </c>
      <c r="AI69" s="2133">
        <f t="shared" si="23"/>
        <v>42767</v>
      </c>
      <c r="AJ69" s="2133">
        <f t="shared" si="23"/>
        <v>42767</v>
      </c>
      <c r="AK69" s="2133">
        <f t="shared" si="21"/>
        <v>42771</v>
      </c>
      <c r="AL69" s="2144">
        <f t="shared" si="21"/>
        <v>42773</v>
      </c>
    </row>
    <row r="70" spans="1:39" ht="18" hidden="1" thickBot="1">
      <c r="A70" s="639">
        <v>1</v>
      </c>
      <c r="B70" s="675" t="s">
        <v>297</v>
      </c>
      <c r="C70" s="641" t="s">
        <v>298</v>
      </c>
      <c r="D70" s="642" t="s">
        <v>299</v>
      </c>
      <c r="E70" s="2139">
        <f t="shared" si="19"/>
        <v>8</v>
      </c>
      <c r="F70" s="2140" t="s">
        <v>47</v>
      </c>
      <c r="G70" s="2141">
        <f t="shared" si="15"/>
        <v>8</v>
      </c>
      <c r="H70" s="2142" t="s">
        <v>48</v>
      </c>
      <c r="I70" s="2139">
        <f t="shared" si="20"/>
        <v>37</v>
      </c>
      <c r="J70" s="2140" t="s">
        <v>47</v>
      </c>
      <c r="K70" s="2141">
        <f t="shared" si="17"/>
        <v>37</v>
      </c>
      <c r="L70" s="2167" t="s">
        <v>48</v>
      </c>
      <c r="M70" s="703">
        <f t="shared" si="22"/>
        <v>42736</v>
      </c>
      <c r="N70" s="704">
        <f t="shared" si="22"/>
        <v>42738</v>
      </c>
      <c r="O70" s="704">
        <f t="shared" si="22"/>
        <v>42738</v>
      </c>
      <c r="P70" s="704">
        <f t="shared" si="22"/>
        <v>42739</v>
      </c>
      <c r="Q70" s="704">
        <f t="shared" si="22"/>
        <v>42741</v>
      </c>
      <c r="R70" s="704">
        <f t="shared" si="22"/>
        <v>42742</v>
      </c>
      <c r="S70" s="704">
        <f t="shared" si="22"/>
        <v>42746</v>
      </c>
      <c r="T70" s="704">
        <f t="shared" si="22"/>
        <v>42746</v>
      </c>
      <c r="U70" s="704">
        <f t="shared" si="22"/>
        <v>42747</v>
      </c>
      <c r="V70" s="705">
        <f t="shared" si="22"/>
        <v>42748</v>
      </c>
      <c r="W70" s="703">
        <f t="shared" si="22"/>
        <v>42754</v>
      </c>
      <c r="X70" s="704">
        <f t="shared" si="22"/>
        <v>42756</v>
      </c>
      <c r="Y70" s="704">
        <f t="shared" si="22"/>
        <v>42756</v>
      </c>
      <c r="Z70" s="704">
        <f t="shared" si="22"/>
        <v>42757</v>
      </c>
      <c r="AA70" s="704">
        <f t="shared" si="22"/>
        <v>42761</v>
      </c>
      <c r="AB70" s="704">
        <f t="shared" si="22"/>
        <v>42762</v>
      </c>
      <c r="AC70" s="704">
        <f t="shared" si="23"/>
        <v>42766</v>
      </c>
      <c r="AD70" s="704">
        <f t="shared" si="23"/>
        <v>42767</v>
      </c>
      <c r="AE70" s="704">
        <f t="shared" si="23"/>
        <v>42768</v>
      </c>
      <c r="AF70" s="704">
        <f t="shared" si="23"/>
        <v>42769</v>
      </c>
      <c r="AG70" s="704">
        <f t="shared" si="23"/>
        <v>42770</v>
      </c>
      <c r="AH70" s="704">
        <f t="shared" si="23"/>
        <v>42771</v>
      </c>
      <c r="AI70" s="704">
        <f t="shared" si="23"/>
        <v>42774</v>
      </c>
      <c r="AJ70" s="704">
        <f t="shared" si="23"/>
        <v>42774</v>
      </c>
      <c r="AK70" s="704">
        <f t="shared" si="21"/>
        <v>42778</v>
      </c>
      <c r="AL70" s="705">
        <f t="shared" si="21"/>
        <v>42780</v>
      </c>
    </row>
    <row r="71" spans="1:39" ht="18" hidden="1" thickBot="1">
      <c r="A71" s="2138">
        <v>2</v>
      </c>
      <c r="B71" s="2136" t="str">
        <f t="shared" ref="B71:B73" si="30">B65</f>
        <v>APL HOLLAND</v>
      </c>
      <c r="C71" s="2137" t="s">
        <v>301</v>
      </c>
      <c r="D71" s="2138" t="str">
        <f>D65</f>
        <v>N83</v>
      </c>
      <c r="E71" s="643">
        <f>E65+1</f>
        <v>2</v>
      </c>
      <c r="F71" s="644" t="s">
        <v>47</v>
      </c>
      <c r="G71" s="645">
        <f t="shared" si="15"/>
        <v>2</v>
      </c>
      <c r="H71" s="646" t="s">
        <v>48</v>
      </c>
      <c r="I71" s="643">
        <f>I65+1</f>
        <v>236</v>
      </c>
      <c r="J71" s="644" t="s">
        <v>47</v>
      </c>
      <c r="K71" s="645">
        <f t="shared" si="17"/>
        <v>236</v>
      </c>
      <c r="L71" s="706" t="s">
        <v>48</v>
      </c>
      <c r="M71" s="2134">
        <f t="shared" si="22"/>
        <v>42743</v>
      </c>
      <c r="N71" s="2133">
        <f t="shared" si="22"/>
        <v>42745</v>
      </c>
      <c r="O71" s="2133">
        <f t="shared" si="22"/>
        <v>42745</v>
      </c>
      <c r="P71" s="2133">
        <f t="shared" si="22"/>
        <v>42746</v>
      </c>
      <c r="Q71" s="2133">
        <f t="shared" si="22"/>
        <v>42748</v>
      </c>
      <c r="R71" s="2133">
        <f t="shared" si="22"/>
        <v>42749</v>
      </c>
      <c r="S71" s="2133">
        <f t="shared" si="22"/>
        <v>42753</v>
      </c>
      <c r="T71" s="2133">
        <f t="shared" si="22"/>
        <v>42753</v>
      </c>
      <c r="U71" s="2133">
        <f t="shared" si="22"/>
        <v>42754</v>
      </c>
      <c r="V71" s="2144">
        <f t="shared" si="22"/>
        <v>42755</v>
      </c>
      <c r="W71" s="2134">
        <f t="shared" si="22"/>
        <v>42761</v>
      </c>
      <c r="X71" s="2133">
        <f t="shared" si="22"/>
        <v>42763</v>
      </c>
      <c r="Y71" s="2133">
        <f t="shared" si="22"/>
        <v>42763</v>
      </c>
      <c r="Z71" s="2133">
        <f t="shared" si="22"/>
        <v>42764</v>
      </c>
      <c r="AA71" s="2133">
        <f t="shared" si="22"/>
        <v>42768</v>
      </c>
      <c r="AB71" s="2133">
        <f t="shared" si="22"/>
        <v>42769</v>
      </c>
      <c r="AC71" s="2133">
        <f t="shared" si="23"/>
        <v>42773</v>
      </c>
      <c r="AD71" s="2133">
        <f t="shared" si="23"/>
        <v>42774</v>
      </c>
      <c r="AE71" s="2133">
        <f t="shared" si="23"/>
        <v>42775</v>
      </c>
      <c r="AF71" s="2133">
        <f t="shared" si="23"/>
        <v>42776</v>
      </c>
      <c r="AG71" s="2133">
        <f t="shared" si="23"/>
        <v>42777</v>
      </c>
      <c r="AH71" s="2133">
        <f t="shared" si="23"/>
        <v>42778</v>
      </c>
      <c r="AI71" s="2133">
        <f t="shared" si="23"/>
        <v>42781</v>
      </c>
      <c r="AJ71" s="2133">
        <f t="shared" si="23"/>
        <v>42781</v>
      </c>
      <c r="AK71" s="2133">
        <f t="shared" si="21"/>
        <v>42785</v>
      </c>
      <c r="AL71" s="2144">
        <f t="shared" si="21"/>
        <v>42787</v>
      </c>
    </row>
    <row r="72" spans="1:39" ht="18" hidden="1" thickBot="1">
      <c r="A72" s="639">
        <v>3</v>
      </c>
      <c r="B72" s="675" t="str">
        <f t="shared" si="30"/>
        <v>MALLECO</v>
      </c>
      <c r="C72" s="641" t="str">
        <f>C66</f>
        <v>HLC</v>
      </c>
      <c r="D72" s="642" t="str">
        <f>D66</f>
        <v>QBI</v>
      </c>
      <c r="E72" s="2139">
        <f>E66+1</f>
        <v>4</v>
      </c>
      <c r="F72" s="2140" t="s">
        <v>47</v>
      </c>
      <c r="G72" s="2141">
        <f t="shared" si="15"/>
        <v>4</v>
      </c>
      <c r="H72" s="2142" t="s">
        <v>48</v>
      </c>
      <c r="I72" s="2139">
        <f>I66+1</f>
        <v>4</v>
      </c>
      <c r="J72" s="2140" t="s">
        <v>47</v>
      </c>
      <c r="K72" s="2141">
        <f t="shared" si="17"/>
        <v>4</v>
      </c>
      <c r="L72" s="2167" t="s">
        <v>48</v>
      </c>
      <c r="M72" s="2134">
        <f t="shared" si="22"/>
        <v>42750</v>
      </c>
      <c r="N72" s="2133">
        <f t="shared" si="22"/>
        <v>42752</v>
      </c>
      <c r="O72" s="2133">
        <f t="shared" si="22"/>
        <v>42752</v>
      </c>
      <c r="P72" s="2133">
        <f t="shared" si="22"/>
        <v>42753</v>
      </c>
      <c r="Q72" s="2133">
        <f t="shared" si="22"/>
        <v>42755</v>
      </c>
      <c r="R72" s="2133">
        <f t="shared" si="22"/>
        <v>42756</v>
      </c>
      <c r="S72" s="2133">
        <f t="shared" si="22"/>
        <v>42760</v>
      </c>
      <c r="T72" s="2133">
        <f t="shared" si="22"/>
        <v>42760</v>
      </c>
      <c r="U72" s="2133">
        <f t="shared" si="22"/>
        <v>42761</v>
      </c>
      <c r="V72" s="2144">
        <f t="shared" si="22"/>
        <v>42762</v>
      </c>
      <c r="W72" s="2134">
        <f t="shared" si="22"/>
        <v>42768</v>
      </c>
      <c r="X72" s="2133">
        <f t="shared" si="22"/>
        <v>42770</v>
      </c>
      <c r="Y72" s="2133">
        <f t="shared" si="22"/>
        <v>42770</v>
      </c>
      <c r="Z72" s="2133">
        <f t="shared" si="22"/>
        <v>42771</v>
      </c>
      <c r="AA72" s="2133">
        <f t="shared" si="22"/>
        <v>42775</v>
      </c>
      <c r="AB72" s="2133">
        <f t="shared" si="22"/>
        <v>42776</v>
      </c>
      <c r="AC72" s="2133">
        <f t="shared" si="23"/>
        <v>42780</v>
      </c>
      <c r="AD72" s="2133">
        <f t="shared" si="23"/>
        <v>42781</v>
      </c>
      <c r="AE72" s="2133">
        <f t="shared" si="23"/>
        <v>42782</v>
      </c>
      <c r="AF72" s="2133">
        <f t="shared" si="23"/>
        <v>42783</v>
      </c>
      <c r="AG72" s="2133">
        <f t="shared" si="23"/>
        <v>42784</v>
      </c>
      <c r="AH72" s="2133">
        <f t="shared" si="23"/>
        <v>42785</v>
      </c>
      <c r="AI72" s="2133">
        <f t="shared" si="23"/>
        <v>42788</v>
      </c>
      <c r="AJ72" s="2133">
        <f t="shared" si="23"/>
        <v>42788</v>
      </c>
      <c r="AK72" s="2133">
        <f t="shared" si="21"/>
        <v>42792</v>
      </c>
      <c r="AL72" s="2144">
        <f t="shared" si="21"/>
        <v>42794</v>
      </c>
    </row>
    <row r="73" spans="1:39" ht="18" hidden="1" thickBot="1">
      <c r="A73" s="684">
        <v>4</v>
      </c>
      <c r="B73" s="685" t="str">
        <f t="shared" si="30"/>
        <v>LONG BEACH TRADER</v>
      </c>
      <c r="C73" s="686" t="s">
        <v>293</v>
      </c>
      <c r="D73" s="684" t="str">
        <f t="shared" ref="D73" si="31">D67</f>
        <v>QDF</v>
      </c>
      <c r="E73" s="687">
        <f t="shared" si="19"/>
        <v>57</v>
      </c>
      <c r="F73" s="688" t="s">
        <v>47</v>
      </c>
      <c r="G73" s="689">
        <f t="shared" si="15"/>
        <v>57</v>
      </c>
      <c r="H73" s="690" t="s">
        <v>48</v>
      </c>
      <c r="I73" s="687">
        <f t="shared" si="20"/>
        <v>7</v>
      </c>
      <c r="J73" s="688" t="s">
        <v>47</v>
      </c>
      <c r="K73" s="689">
        <f t="shared" si="17"/>
        <v>7</v>
      </c>
      <c r="L73" s="691" t="s">
        <v>48</v>
      </c>
      <c r="M73" s="701">
        <f t="shared" si="22"/>
        <v>42757</v>
      </c>
      <c r="N73" s="672">
        <f t="shared" si="22"/>
        <v>42759</v>
      </c>
      <c r="O73" s="672">
        <f t="shared" si="22"/>
        <v>42759</v>
      </c>
      <c r="P73" s="672">
        <f t="shared" si="22"/>
        <v>42760</v>
      </c>
      <c r="Q73" s="672">
        <f t="shared" si="22"/>
        <v>42762</v>
      </c>
      <c r="R73" s="672">
        <f t="shared" si="22"/>
        <v>42763</v>
      </c>
      <c r="S73" s="672">
        <f t="shared" si="22"/>
        <v>42767</v>
      </c>
      <c r="T73" s="672">
        <f t="shared" si="22"/>
        <v>42767</v>
      </c>
      <c r="U73" s="672">
        <f t="shared" si="22"/>
        <v>42768</v>
      </c>
      <c r="V73" s="702">
        <f t="shared" si="22"/>
        <v>42769</v>
      </c>
      <c r="W73" s="701">
        <f t="shared" si="22"/>
        <v>42775</v>
      </c>
      <c r="X73" s="672">
        <f t="shared" si="22"/>
        <v>42777</v>
      </c>
      <c r="Y73" s="672">
        <f t="shared" si="22"/>
        <v>42777</v>
      </c>
      <c r="Z73" s="672">
        <f t="shared" si="22"/>
        <v>42778</v>
      </c>
      <c r="AA73" s="672">
        <f t="shared" si="22"/>
        <v>42782</v>
      </c>
      <c r="AB73" s="672">
        <f t="shared" si="22"/>
        <v>42783</v>
      </c>
      <c r="AC73" s="672">
        <f t="shared" si="23"/>
        <v>42787</v>
      </c>
      <c r="AD73" s="672">
        <f t="shared" si="23"/>
        <v>42788</v>
      </c>
      <c r="AE73" s="672">
        <f t="shared" si="23"/>
        <v>42789</v>
      </c>
      <c r="AF73" s="672">
        <f t="shared" si="23"/>
        <v>42790</v>
      </c>
      <c r="AG73" s="672">
        <f t="shared" si="23"/>
        <v>42791</v>
      </c>
      <c r="AH73" s="672">
        <f t="shared" si="23"/>
        <v>42792</v>
      </c>
      <c r="AI73" s="672">
        <f t="shared" si="23"/>
        <v>42795</v>
      </c>
      <c r="AJ73" s="672">
        <f t="shared" si="23"/>
        <v>42795</v>
      </c>
      <c r="AK73" s="672">
        <f t="shared" ref="AK73:AL73" si="32">AK72+7</f>
        <v>42799</v>
      </c>
      <c r="AL73" s="702">
        <f t="shared" si="32"/>
        <v>42801</v>
      </c>
    </row>
    <row r="74" spans="1:39" ht="18" hidden="1" thickBot="1">
      <c r="A74" s="639">
        <v>5</v>
      </c>
      <c r="B74" s="5474" t="s">
        <v>82</v>
      </c>
      <c r="C74" s="5475"/>
      <c r="D74" s="5475"/>
      <c r="E74" s="5475"/>
      <c r="F74" s="5475"/>
      <c r="G74" s="5475"/>
      <c r="H74" s="5475"/>
      <c r="I74" s="5475"/>
      <c r="J74" s="5475"/>
      <c r="K74" s="5475"/>
      <c r="L74" s="5476"/>
      <c r="M74" s="5477" t="s">
        <v>82</v>
      </c>
      <c r="N74" s="5478"/>
      <c r="O74" s="5478"/>
      <c r="P74" s="5478"/>
      <c r="Q74" s="5478"/>
      <c r="R74" s="5478"/>
      <c r="S74" s="5478"/>
      <c r="T74" s="5478"/>
      <c r="U74" s="5478"/>
      <c r="V74" s="5478"/>
      <c r="W74" s="5478"/>
      <c r="X74" s="5478"/>
      <c r="Y74" s="5478"/>
      <c r="Z74" s="5478"/>
      <c r="AA74" s="5478"/>
      <c r="AB74" s="5478"/>
      <c r="AC74" s="5478"/>
      <c r="AD74" s="5478"/>
      <c r="AE74" s="5478"/>
      <c r="AF74" s="5478"/>
      <c r="AG74" s="5478"/>
      <c r="AH74" s="5478"/>
      <c r="AI74" s="5478"/>
      <c r="AJ74" s="5478"/>
      <c r="AK74" s="5478"/>
      <c r="AL74" s="5479"/>
    </row>
    <row r="75" spans="1:39" ht="18" hidden="1" thickBot="1">
      <c r="A75" s="2138">
        <v>6</v>
      </c>
      <c r="B75" s="2136" t="s">
        <v>295</v>
      </c>
      <c r="C75" s="2137" t="s">
        <v>216</v>
      </c>
      <c r="D75" s="2138" t="s">
        <v>296</v>
      </c>
      <c r="E75" s="2139">
        <f t="shared" si="19"/>
        <v>128</v>
      </c>
      <c r="F75" s="2140" t="s">
        <v>47</v>
      </c>
      <c r="G75" s="2141">
        <f t="shared" ref="G75:G102" si="33">E75</f>
        <v>128</v>
      </c>
      <c r="H75" s="2142" t="s">
        <v>48</v>
      </c>
      <c r="I75" s="2139">
        <f t="shared" si="20"/>
        <v>128</v>
      </c>
      <c r="J75" s="2140" t="s">
        <v>47</v>
      </c>
      <c r="K75" s="2141">
        <f t="shared" ref="K75:K110" si="34">I75</f>
        <v>128</v>
      </c>
      <c r="L75" s="2167" t="s">
        <v>48</v>
      </c>
      <c r="M75" s="701">
        <f>M73+14</f>
        <v>42771</v>
      </c>
      <c r="N75" s="701">
        <f t="shared" ref="N75:AL75" si="35">N73+14</f>
        <v>42773</v>
      </c>
      <c r="O75" s="701">
        <f t="shared" si="35"/>
        <v>42773</v>
      </c>
      <c r="P75" s="701">
        <f t="shared" si="35"/>
        <v>42774</v>
      </c>
      <c r="Q75" s="701">
        <f t="shared" si="35"/>
        <v>42776</v>
      </c>
      <c r="R75" s="701">
        <f t="shared" si="35"/>
        <v>42777</v>
      </c>
      <c r="S75" s="701">
        <f t="shared" si="35"/>
        <v>42781</v>
      </c>
      <c r="T75" s="701">
        <f t="shared" si="35"/>
        <v>42781</v>
      </c>
      <c r="U75" s="701">
        <f t="shared" si="35"/>
        <v>42782</v>
      </c>
      <c r="V75" s="701">
        <f t="shared" si="35"/>
        <v>42783</v>
      </c>
      <c r="W75" s="701">
        <f t="shared" si="35"/>
        <v>42789</v>
      </c>
      <c r="X75" s="701">
        <f t="shared" si="35"/>
        <v>42791</v>
      </c>
      <c r="Y75" s="701">
        <f t="shared" si="35"/>
        <v>42791</v>
      </c>
      <c r="Z75" s="701">
        <f t="shared" si="35"/>
        <v>42792</v>
      </c>
      <c r="AA75" s="701">
        <f t="shared" si="35"/>
        <v>42796</v>
      </c>
      <c r="AB75" s="701">
        <f t="shared" si="35"/>
        <v>42797</v>
      </c>
      <c r="AC75" s="701">
        <f t="shared" si="35"/>
        <v>42801</v>
      </c>
      <c r="AD75" s="701">
        <f t="shared" si="35"/>
        <v>42802</v>
      </c>
      <c r="AE75" s="701">
        <f t="shared" si="35"/>
        <v>42803</v>
      </c>
      <c r="AF75" s="701">
        <f t="shared" si="35"/>
        <v>42804</v>
      </c>
      <c r="AG75" s="701">
        <f t="shared" si="35"/>
        <v>42805</v>
      </c>
      <c r="AH75" s="701">
        <f t="shared" si="35"/>
        <v>42806</v>
      </c>
      <c r="AI75" s="701">
        <f t="shared" si="35"/>
        <v>42809</v>
      </c>
      <c r="AJ75" s="701">
        <f t="shared" si="35"/>
        <v>42809</v>
      </c>
      <c r="AK75" s="701">
        <f t="shared" si="35"/>
        <v>42813</v>
      </c>
      <c r="AL75" s="701">
        <f t="shared" si="35"/>
        <v>42815</v>
      </c>
    </row>
    <row r="76" spans="1:39" ht="18" hidden="1" thickBot="1">
      <c r="A76" s="639">
        <v>7</v>
      </c>
      <c r="B76" s="675" t="s">
        <v>297</v>
      </c>
      <c r="C76" s="641" t="s">
        <v>298</v>
      </c>
      <c r="D76" s="642" t="s">
        <v>299</v>
      </c>
      <c r="E76" s="2139">
        <f t="shared" si="19"/>
        <v>9</v>
      </c>
      <c r="F76" s="2140" t="s">
        <v>47</v>
      </c>
      <c r="G76" s="2141">
        <f t="shared" si="33"/>
        <v>9</v>
      </c>
      <c r="H76" s="2142" t="s">
        <v>48</v>
      </c>
      <c r="I76" s="2139">
        <f t="shared" si="20"/>
        <v>38</v>
      </c>
      <c r="J76" s="2140" t="s">
        <v>47</v>
      </c>
      <c r="K76" s="2141">
        <f t="shared" si="34"/>
        <v>38</v>
      </c>
      <c r="L76" s="2167" t="s">
        <v>48</v>
      </c>
      <c r="M76" s="701">
        <f t="shared" ref="M76:AL91" si="36">M75+7</f>
        <v>42778</v>
      </c>
      <c r="N76" s="672">
        <f t="shared" si="36"/>
        <v>42780</v>
      </c>
      <c r="O76" s="672">
        <f t="shared" si="36"/>
        <v>42780</v>
      </c>
      <c r="P76" s="672">
        <f t="shared" si="36"/>
        <v>42781</v>
      </c>
      <c r="Q76" s="672">
        <f t="shared" si="36"/>
        <v>42783</v>
      </c>
      <c r="R76" s="672">
        <f t="shared" si="36"/>
        <v>42784</v>
      </c>
      <c r="S76" s="672">
        <f t="shared" si="36"/>
        <v>42788</v>
      </c>
      <c r="T76" s="672">
        <f t="shared" si="36"/>
        <v>42788</v>
      </c>
      <c r="U76" s="672">
        <f t="shared" si="36"/>
        <v>42789</v>
      </c>
      <c r="V76" s="702">
        <f t="shared" si="36"/>
        <v>42790</v>
      </c>
      <c r="W76" s="701">
        <f t="shared" si="36"/>
        <v>42796</v>
      </c>
      <c r="X76" s="672">
        <f t="shared" si="36"/>
        <v>42798</v>
      </c>
      <c r="Y76" s="672">
        <f t="shared" si="36"/>
        <v>42798</v>
      </c>
      <c r="Z76" s="672">
        <f t="shared" si="36"/>
        <v>42799</v>
      </c>
      <c r="AA76" s="672">
        <f t="shared" si="36"/>
        <v>42803</v>
      </c>
      <c r="AB76" s="672">
        <f t="shared" si="36"/>
        <v>42804</v>
      </c>
      <c r="AC76" s="672">
        <f t="shared" si="36"/>
        <v>42808</v>
      </c>
      <c r="AD76" s="672">
        <f t="shared" si="36"/>
        <v>42809</v>
      </c>
      <c r="AE76" s="672">
        <f t="shared" si="36"/>
        <v>42810</v>
      </c>
      <c r="AF76" s="672">
        <f t="shared" si="36"/>
        <v>42811</v>
      </c>
      <c r="AG76" s="672">
        <f t="shared" si="36"/>
        <v>42812</v>
      </c>
      <c r="AH76" s="672">
        <f t="shared" si="36"/>
        <v>42813</v>
      </c>
      <c r="AI76" s="672">
        <f t="shared" si="36"/>
        <v>42816</v>
      </c>
      <c r="AJ76" s="672">
        <f t="shared" si="36"/>
        <v>42816</v>
      </c>
      <c r="AK76" s="672">
        <f t="shared" si="36"/>
        <v>42820</v>
      </c>
      <c r="AL76" s="702">
        <f t="shared" si="36"/>
        <v>42822</v>
      </c>
    </row>
    <row r="77" spans="1:39" ht="18" hidden="1" thickBot="1">
      <c r="A77" s="2168">
        <v>8</v>
      </c>
      <c r="B77" s="2136" t="str">
        <f t="shared" ref="B77:D91" si="37">B71</f>
        <v>APL HOLLAND</v>
      </c>
      <c r="C77" s="2137" t="s">
        <v>301</v>
      </c>
      <c r="D77" s="2138" t="str">
        <f>D71</f>
        <v>N83</v>
      </c>
      <c r="E77" s="643">
        <f t="shared" si="19"/>
        <v>3</v>
      </c>
      <c r="F77" s="644" t="s">
        <v>47</v>
      </c>
      <c r="G77" s="645">
        <f t="shared" si="33"/>
        <v>3</v>
      </c>
      <c r="H77" s="646" t="s">
        <v>48</v>
      </c>
      <c r="I77" s="643">
        <f t="shared" si="20"/>
        <v>237</v>
      </c>
      <c r="J77" s="644" t="s">
        <v>47</v>
      </c>
      <c r="K77" s="645">
        <f t="shared" si="34"/>
        <v>237</v>
      </c>
      <c r="L77" s="706" t="s">
        <v>48</v>
      </c>
      <c r="M77" s="701">
        <f t="shared" si="36"/>
        <v>42785</v>
      </c>
      <c r="N77" s="672">
        <f t="shared" si="36"/>
        <v>42787</v>
      </c>
      <c r="O77" s="672">
        <f t="shared" si="36"/>
        <v>42787</v>
      </c>
      <c r="P77" s="672">
        <f t="shared" si="36"/>
        <v>42788</v>
      </c>
      <c r="Q77" s="672">
        <f t="shared" si="36"/>
        <v>42790</v>
      </c>
      <c r="R77" s="672">
        <f t="shared" si="36"/>
        <v>42791</v>
      </c>
      <c r="S77" s="672">
        <f t="shared" si="36"/>
        <v>42795</v>
      </c>
      <c r="T77" s="672">
        <f t="shared" si="36"/>
        <v>42795</v>
      </c>
      <c r="U77" s="672">
        <f t="shared" si="36"/>
        <v>42796</v>
      </c>
      <c r="V77" s="702">
        <f t="shared" si="36"/>
        <v>42797</v>
      </c>
      <c r="W77" s="701">
        <f t="shared" si="36"/>
        <v>42803</v>
      </c>
      <c r="X77" s="672">
        <f t="shared" si="36"/>
        <v>42805</v>
      </c>
      <c r="Y77" s="672">
        <f t="shared" si="36"/>
        <v>42805</v>
      </c>
      <c r="Z77" s="672">
        <f t="shared" si="36"/>
        <v>42806</v>
      </c>
      <c r="AA77" s="672">
        <f t="shared" si="36"/>
        <v>42810</v>
      </c>
      <c r="AB77" s="672">
        <f t="shared" si="36"/>
        <v>42811</v>
      </c>
      <c r="AC77" s="672">
        <f t="shared" si="36"/>
        <v>42815</v>
      </c>
      <c r="AD77" s="672">
        <f t="shared" si="36"/>
        <v>42816</v>
      </c>
      <c r="AE77" s="672">
        <f t="shared" si="36"/>
        <v>42817</v>
      </c>
      <c r="AF77" s="672">
        <f t="shared" si="36"/>
        <v>42818</v>
      </c>
      <c r="AG77" s="672">
        <f t="shared" si="36"/>
        <v>42819</v>
      </c>
      <c r="AH77" s="672">
        <f t="shared" si="36"/>
        <v>42820</v>
      </c>
      <c r="AI77" s="672">
        <f t="shared" si="36"/>
        <v>42823</v>
      </c>
      <c r="AJ77" s="672">
        <f t="shared" si="36"/>
        <v>42823</v>
      </c>
      <c r="AK77" s="671">
        <f t="shared" si="36"/>
        <v>42827</v>
      </c>
      <c r="AL77" s="673">
        <f t="shared" si="36"/>
        <v>42829</v>
      </c>
      <c r="AM77" s="1321" t="s">
        <v>331</v>
      </c>
    </row>
    <row r="78" spans="1:39" ht="17.25" customHeight="1">
      <c r="A78" s="5480" t="s">
        <v>127</v>
      </c>
      <c r="B78" s="5387" t="s">
        <v>0</v>
      </c>
      <c r="C78" s="5391" t="s">
        <v>94</v>
      </c>
      <c r="D78" s="5394" t="s">
        <v>17</v>
      </c>
      <c r="E78" s="5397" t="s">
        <v>18</v>
      </c>
      <c r="F78" s="5398"/>
      <c r="G78" s="5398"/>
      <c r="H78" s="5398"/>
      <c r="I78" s="5398"/>
      <c r="J78" s="5398"/>
      <c r="K78" s="5398"/>
      <c r="L78" s="5399"/>
      <c r="M78" s="5403" t="s">
        <v>276</v>
      </c>
      <c r="N78" s="5404"/>
      <c r="O78" s="5404" t="s">
        <v>97</v>
      </c>
      <c r="P78" s="5404"/>
      <c r="Q78" s="5404" t="s">
        <v>32</v>
      </c>
      <c r="R78" s="5404"/>
      <c r="S78" s="5404" t="s">
        <v>92</v>
      </c>
      <c r="T78" s="5404"/>
      <c r="U78" s="5436" t="s">
        <v>93</v>
      </c>
      <c r="V78" s="5438"/>
      <c r="W78" s="5435" t="s">
        <v>277</v>
      </c>
      <c r="X78" s="5436"/>
      <c r="Y78" s="5404" t="s">
        <v>278</v>
      </c>
      <c r="Z78" s="5404"/>
      <c r="AA78" s="5435" t="s">
        <v>279</v>
      </c>
      <c r="AB78" s="5436"/>
      <c r="AC78" s="5404" t="s">
        <v>93</v>
      </c>
      <c r="AD78" s="5404"/>
      <c r="AE78" s="5436" t="s">
        <v>92</v>
      </c>
      <c r="AF78" s="5436"/>
      <c r="AG78" s="5404" t="s">
        <v>30</v>
      </c>
      <c r="AH78" s="5404"/>
      <c r="AI78" s="5122" t="s">
        <v>21</v>
      </c>
      <c r="AJ78" s="5123"/>
      <c r="AK78" s="5404" t="s">
        <v>22</v>
      </c>
      <c r="AL78" s="5437"/>
    </row>
    <row r="79" spans="1:39" ht="16.5">
      <c r="A79" s="5481"/>
      <c r="B79" s="5388"/>
      <c r="C79" s="5392"/>
      <c r="D79" s="5395"/>
      <c r="E79" s="5400"/>
      <c r="F79" s="5401"/>
      <c r="G79" s="5401"/>
      <c r="H79" s="5401"/>
      <c r="I79" s="5401"/>
      <c r="J79" s="5401"/>
      <c r="K79" s="5401"/>
      <c r="L79" s="5402"/>
      <c r="M79" s="5423" t="s">
        <v>104</v>
      </c>
      <c r="N79" s="5414"/>
      <c r="O79" s="5414" t="s">
        <v>280</v>
      </c>
      <c r="P79" s="5414"/>
      <c r="Q79" s="5414" t="s">
        <v>25</v>
      </c>
      <c r="R79" s="5414"/>
      <c r="S79" s="5414" t="s">
        <v>83</v>
      </c>
      <c r="T79" s="5414"/>
      <c r="U79" s="5417" t="s">
        <v>100</v>
      </c>
      <c r="V79" s="5418"/>
      <c r="W79" s="5419" t="s">
        <v>281</v>
      </c>
      <c r="X79" s="5420"/>
      <c r="Y79" s="5414" t="s">
        <v>282</v>
      </c>
      <c r="Z79" s="5414"/>
      <c r="AA79" s="5421" t="s">
        <v>283</v>
      </c>
      <c r="AB79" s="5422"/>
      <c r="AC79" s="5414" t="s">
        <v>103</v>
      </c>
      <c r="AD79" s="5414"/>
      <c r="AE79" s="5417" t="s">
        <v>83</v>
      </c>
      <c r="AF79" s="5420"/>
      <c r="AG79" s="5414" t="s">
        <v>284</v>
      </c>
      <c r="AH79" s="5414"/>
      <c r="AI79" s="5428" t="s">
        <v>285</v>
      </c>
      <c r="AJ79" s="5429"/>
      <c r="AK79" s="5414" t="s">
        <v>27</v>
      </c>
      <c r="AL79" s="5430"/>
    </row>
    <row r="80" spans="1:39" ht="16.5">
      <c r="A80" s="5481"/>
      <c r="B80" s="5389"/>
      <c r="C80" s="5392"/>
      <c r="D80" s="5395" t="s">
        <v>35</v>
      </c>
      <c r="E80" s="5405" t="s">
        <v>49</v>
      </c>
      <c r="F80" s="5406"/>
      <c r="G80" s="5406"/>
      <c r="H80" s="5407"/>
      <c r="I80" s="5405" t="s">
        <v>19</v>
      </c>
      <c r="J80" s="5406"/>
      <c r="K80" s="5406"/>
      <c r="L80" s="5407"/>
      <c r="M80" s="2123" t="s">
        <v>3</v>
      </c>
      <c r="N80" s="2124" t="s">
        <v>1</v>
      </c>
      <c r="O80" s="2124" t="s">
        <v>3</v>
      </c>
      <c r="P80" s="2124" t="s">
        <v>1</v>
      </c>
      <c r="Q80" s="2124" t="s">
        <v>3</v>
      </c>
      <c r="R80" s="2124" t="s">
        <v>1</v>
      </c>
      <c r="S80" s="2124" t="s">
        <v>3</v>
      </c>
      <c r="T80" s="2124" t="s">
        <v>1</v>
      </c>
      <c r="U80" s="2125" t="s">
        <v>3</v>
      </c>
      <c r="V80" s="2126" t="s">
        <v>1</v>
      </c>
      <c r="W80" s="2127" t="s">
        <v>3</v>
      </c>
      <c r="X80" s="2125" t="s">
        <v>1</v>
      </c>
      <c r="Y80" s="2124" t="s">
        <v>3</v>
      </c>
      <c r="Z80" s="2124" t="s">
        <v>1</v>
      </c>
      <c r="AA80" s="2128" t="s">
        <v>3</v>
      </c>
      <c r="AB80" s="2124" t="s">
        <v>1</v>
      </c>
      <c r="AC80" s="2124" t="s">
        <v>3</v>
      </c>
      <c r="AD80" s="2124" t="s">
        <v>1</v>
      </c>
      <c r="AE80" s="2125" t="s">
        <v>3</v>
      </c>
      <c r="AF80" s="2125" t="s">
        <v>1</v>
      </c>
      <c r="AG80" s="2124" t="s">
        <v>3</v>
      </c>
      <c r="AH80" s="2124" t="s">
        <v>1</v>
      </c>
      <c r="AI80" s="2124" t="s">
        <v>3</v>
      </c>
      <c r="AJ80" s="2124" t="s">
        <v>1</v>
      </c>
      <c r="AK80" s="2124" t="s">
        <v>3</v>
      </c>
      <c r="AL80" s="2129" t="s">
        <v>1</v>
      </c>
    </row>
    <row r="81" spans="1:41" ht="21.75" customHeight="1">
      <c r="A81" s="5481"/>
      <c r="B81" s="5389"/>
      <c r="C81" s="5392"/>
      <c r="D81" s="5395"/>
      <c r="E81" s="5408"/>
      <c r="F81" s="5409"/>
      <c r="G81" s="5409"/>
      <c r="H81" s="5410"/>
      <c r="I81" s="5408"/>
      <c r="J81" s="5409"/>
      <c r="K81" s="5409"/>
      <c r="L81" s="5410"/>
      <c r="M81" s="32" t="s">
        <v>78</v>
      </c>
      <c r="N81" s="33" t="s">
        <v>60</v>
      </c>
      <c r="O81" s="33" t="s">
        <v>78</v>
      </c>
      <c r="P81" s="2130" t="s">
        <v>221</v>
      </c>
      <c r="Q81" s="34" t="s">
        <v>78</v>
      </c>
      <c r="R81" s="33" t="s">
        <v>86</v>
      </c>
      <c r="S81" s="2130" t="s">
        <v>86</v>
      </c>
      <c r="T81" s="34" t="s">
        <v>78</v>
      </c>
      <c r="U81" s="34" t="s">
        <v>16</v>
      </c>
      <c r="V81" s="126" t="s">
        <v>77</v>
      </c>
      <c r="W81" s="2131" t="s">
        <v>209</v>
      </c>
      <c r="X81" s="33" t="s">
        <v>80</v>
      </c>
      <c r="Y81" s="34" t="s">
        <v>209</v>
      </c>
      <c r="Z81" s="34" t="s">
        <v>312</v>
      </c>
      <c r="AA81" s="34" t="s">
        <v>77</v>
      </c>
      <c r="AB81" s="34" t="s">
        <v>164</v>
      </c>
      <c r="AC81" s="34" t="s">
        <v>134</v>
      </c>
      <c r="AD81" s="34" t="s">
        <v>312</v>
      </c>
      <c r="AE81" s="33" t="s">
        <v>60</v>
      </c>
      <c r="AF81" s="33" t="s">
        <v>217</v>
      </c>
      <c r="AG81" s="2130" t="s">
        <v>80</v>
      </c>
      <c r="AH81" s="34" t="s">
        <v>163</v>
      </c>
      <c r="AI81" s="34" t="s">
        <v>85</v>
      </c>
      <c r="AJ81" s="34" t="s">
        <v>78</v>
      </c>
      <c r="AK81" s="33" t="s">
        <v>78</v>
      </c>
      <c r="AL81" s="126" t="s">
        <v>60</v>
      </c>
      <c r="AO81" s="1319"/>
    </row>
    <row r="82" spans="1:41" ht="17.25" thickBot="1">
      <c r="A82" s="5482"/>
      <c r="B82" s="5390"/>
      <c r="C82" s="5393"/>
      <c r="D82" s="5396"/>
      <c r="E82" s="5411"/>
      <c r="F82" s="5412"/>
      <c r="G82" s="5412"/>
      <c r="H82" s="5413"/>
      <c r="I82" s="5411"/>
      <c r="J82" s="5412"/>
      <c r="K82" s="5412"/>
      <c r="L82" s="5413"/>
      <c r="M82" s="625" t="s">
        <v>9</v>
      </c>
      <c r="N82" s="626" t="s">
        <v>14</v>
      </c>
      <c r="O82" s="626" t="s">
        <v>14</v>
      </c>
      <c r="P82" s="626" t="s">
        <v>11</v>
      </c>
      <c r="Q82" s="626" t="s">
        <v>7</v>
      </c>
      <c r="R82" s="626" t="s">
        <v>8</v>
      </c>
      <c r="S82" s="626" t="s">
        <v>11</v>
      </c>
      <c r="T82" s="626" t="s">
        <v>11</v>
      </c>
      <c r="U82" s="626" t="s">
        <v>12</v>
      </c>
      <c r="V82" s="627" t="s">
        <v>7</v>
      </c>
      <c r="W82" s="628" t="s">
        <v>12</v>
      </c>
      <c r="X82" s="626" t="s">
        <v>8</v>
      </c>
      <c r="Y82" s="626" t="s">
        <v>8</v>
      </c>
      <c r="Z82" s="626" t="s">
        <v>9</v>
      </c>
      <c r="AA82" s="628" t="s">
        <v>12</v>
      </c>
      <c r="AB82" s="626" t="s">
        <v>7</v>
      </c>
      <c r="AC82" s="626" t="s">
        <v>14</v>
      </c>
      <c r="AD82" s="626" t="s">
        <v>11</v>
      </c>
      <c r="AE82" s="626" t="s">
        <v>12</v>
      </c>
      <c r="AF82" s="626" t="s">
        <v>7</v>
      </c>
      <c r="AG82" s="626" t="s">
        <v>9</v>
      </c>
      <c r="AH82" s="626" t="s">
        <v>9</v>
      </c>
      <c r="AI82" s="626" t="s">
        <v>11</v>
      </c>
      <c r="AJ82" s="626" t="s">
        <v>11</v>
      </c>
      <c r="AK82" s="626" t="s">
        <v>9</v>
      </c>
      <c r="AL82" s="627" t="s">
        <v>14</v>
      </c>
    </row>
    <row r="83" spans="1:41" ht="18" hidden="1" thickBot="1">
      <c r="A83" s="717">
        <v>9</v>
      </c>
      <c r="B83" s="675" t="str">
        <f>B72</f>
        <v>MALLECO</v>
      </c>
      <c r="C83" s="641" t="str">
        <f>C72</f>
        <v>HLC</v>
      </c>
      <c r="D83" s="642" t="str">
        <f>D72</f>
        <v>QBI</v>
      </c>
      <c r="E83" s="2139">
        <f>E72+1</f>
        <v>5</v>
      </c>
      <c r="F83" s="2140" t="s">
        <v>47</v>
      </c>
      <c r="G83" s="2141">
        <f t="shared" si="33"/>
        <v>5</v>
      </c>
      <c r="H83" s="2142" t="s">
        <v>48</v>
      </c>
      <c r="I83" s="2139">
        <f>I72+1</f>
        <v>5</v>
      </c>
      <c r="J83" s="2140" t="s">
        <v>47</v>
      </c>
      <c r="K83" s="2141">
        <f t="shared" si="34"/>
        <v>5</v>
      </c>
      <c r="L83" s="2167" t="s">
        <v>48</v>
      </c>
      <c r="M83" s="701">
        <v>42792</v>
      </c>
      <c r="N83" s="672">
        <v>42794</v>
      </c>
      <c r="O83" s="672">
        <v>42794</v>
      </c>
      <c r="P83" s="672">
        <v>42795</v>
      </c>
      <c r="Q83" s="672">
        <v>42797</v>
      </c>
      <c r="R83" s="672">
        <v>42798</v>
      </c>
      <c r="S83" s="672">
        <v>42802</v>
      </c>
      <c r="T83" s="672">
        <v>42802</v>
      </c>
      <c r="U83" s="672">
        <v>42803</v>
      </c>
      <c r="V83" s="702">
        <v>42804</v>
      </c>
      <c r="W83" s="701">
        <v>42810</v>
      </c>
      <c r="X83" s="672">
        <v>42812</v>
      </c>
      <c r="Y83" s="672">
        <v>42812</v>
      </c>
      <c r="Z83" s="672">
        <v>42813</v>
      </c>
      <c r="AA83" s="672">
        <v>42817</v>
      </c>
      <c r="AB83" s="672">
        <v>42818</v>
      </c>
      <c r="AC83" s="672">
        <v>42822</v>
      </c>
      <c r="AD83" s="672">
        <v>42823</v>
      </c>
      <c r="AE83" s="672">
        <v>42824</v>
      </c>
      <c r="AF83" s="672">
        <v>42825</v>
      </c>
      <c r="AG83" s="672">
        <v>42827</v>
      </c>
      <c r="AH83" s="672">
        <v>42827</v>
      </c>
      <c r="AI83" s="672">
        <v>42830</v>
      </c>
      <c r="AJ83" s="672">
        <v>42830</v>
      </c>
      <c r="AK83" s="672">
        <v>42834</v>
      </c>
      <c r="AL83" s="702">
        <v>42836</v>
      </c>
      <c r="AM83" s="1321" t="s">
        <v>331</v>
      </c>
    </row>
    <row r="84" spans="1:41" ht="18" hidden="1" thickBot="1">
      <c r="A84" s="2169">
        <v>10</v>
      </c>
      <c r="B84" s="685" t="str">
        <f>B73</f>
        <v>LONG BEACH TRADER</v>
      </c>
      <c r="C84" s="686" t="s">
        <v>293</v>
      </c>
      <c r="D84" s="684" t="str">
        <f>D73</f>
        <v>QDF</v>
      </c>
      <c r="E84" s="687">
        <f>E73+1</f>
        <v>58</v>
      </c>
      <c r="F84" s="688" t="s">
        <v>47</v>
      </c>
      <c r="G84" s="689">
        <f t="shared" si="33"/>
        <v>58</v>
      </c>
      <c r="H84" s="690" t="s">
        <v>48</v>
      </c>
      <c r="I84" s="687">
        <f>I73+1</f>
        <v>8</v>
      </c>
      <c r="J84" s="688" t="s">
        <v>47</v>
      </c>
      <c r="K84" s="689">
        <f t="shared" si="34"/>
        <v>8</v>
      </c>
      <c r="L84" s="691" t="s">
        <v>48</v>
      </c>
      <c r="M84" s="701">
        <f t="shared" si="36"/>
        <v>42799</v>
      </c>
      <c r="N84" s="672">
        <f t="shared" si="36"/>
        <v>42801</v>
      </c>
      <c r="O84" s="672">
        <f t="shared" si="36"/>
        <v>42801</v>
      </c>
      <c r="P84" s="672">
        <f t="shared" si="36"/>
        <v>42802</v>
      </c>
      <c r="Q84" s="672">
        <f t="shared" si="36"/>
        <v>42804</v>
      </c>
      <c r="R84" s="672">
        <f t="shared" si="36"/>
        <v>42805</v>
      </c>
      <c r="S84" s="672">
        <f t="shared" si="36"/>
        <v>42809</v>
      </c>
      <c r="T84" s="672">
        <f t="shared" si="36"/>
        <v>42809</v>
      </c>
      <c r="U84" s="672">
        <f t="shared" si="36"/>
        <v>42810</v>
      </c>
      <c r="V84" s="702">
        <f t="shared" si="36"/>
        <v>42811</v>
      </c>
      <c r="W84" s="701">
        <f t="shared" si="36"/>
        <v>42817</v>
      </c>
      <c r="X84" s="672">
        <f t="shared" si="36"/>
        <v>42819</v>
      </c>
      <c r="Y84" s="672">
        <f t="shared" si="36"/>
        <v>42819</v>
      </c>
      <c r="Z84" s="672">
        <f t="shared" si="36"/>
        <v>42820</v>
      </c>
      <c r="AA84" s="672">
        <f t="shared" si="36"/>
        <v>42824</v>
      </c>
      <c r="AB84" s="672">
        <f t="shared" si="36"/>
        <v>42825</v>
      </c>
      <c r="AC84" s="672">
        <f t="shared" si="36"/>
        <v>42829</v>
      </c>
      <c r="AD84" s="672">
        <f t="shared" si="36"/>
        <v>42830</v>
      </c>
      <c r="AE84" s="672">
        <f t="shared" si="36"/>
        <v>42831</v>
      </c>
      <c r="AF84" s="672">
        <f t="shared" si="36"/>
        <v>42832</v>
      </c>
      <c r="AG84" s="672">
        <f t="shared" si="36"/>
        <v>42834</v>
      </c>
      <c r="AH84" s="672">
        <f t="shared" si="36"/>
        <v>42834</v>
      </c>
      <c r="AI84" s="672">
        <f t="shared" si="36"/>
        <v>42837</v>
      </c>
      <c r="AJ84" s="672">
        <f t="shared" si="36"/>
        <v>42837</v>
      </c>
      <c r="AK84" s="672">
        <f t="shared" si="36"/>
        <v>42841</v>
      </c>
      <c r="AL84" s="702">
        <f t="shared" si="36"/>
        <v>42843</v>
      </c>
    </row>
    <row r="85" spans="1:41" ht="18" hidden="1" thickBot="1">
      <c r="A85" s="718">
        <v>11</v>
      </c>
      <c r="B85" s="675" t="s">
        <v>682</v>
      </c>
      <c r="C85" s="641" t="s">
        <v>298</v>
      </c>
      <c r="D85" s="642" t="s">
        <v>683</v>
      </c>
      <c r="E85" s="633">
        <v>1</v>
      </c>
      <c r="F85" s="634" t="s">
        <v>47</v>
      </c>
      <c r="G85" s="635">
        <v>1</v>
      </c>
      <c r="H85" s="636" t="s">
        <v>48</v>
      </c>
      <c r="I85" s="633">
        <v>36</v>
      </c>
      <c r="J85" s="634" t="s">
        <v>47</v>
      </c>
      <c r="K85" s="635">
        <v>36</v>
      </c>
      <c r="L85" s="711" t="s">
        <v>48</v>
      </c>
      <c r="M85" s="701">
        <f t="shared" si="36"/>
        <v>42806</v>
      </c>
      <c r="N85" s="672">
        <f t="shared" si="36"/>
        <v>42808</v>
      </c>
      <c r="O85" s="672">
        <f t="shared" si="36"/>
        <v>42808</v>
      </c>
      <c r="P85" s="672">
        <f t="shared" si="36"/>
        <v>42809</v>
      </c>
      <c r="Q85" s="672">
        <f t="shared" si="36"/>
        <v>42811</v>
      </c>
      <c r="R85" s="672">
        <f t="shared" si="36"/>
        <v>42812</v>
      </c>
      <c r="S85" s="672">
        <f t="shared" si="36"/>
        <v>42816</v>
      </c>
      <c r="T85" s="672">
        <f t="shared" si="36"/>
        <v>42816</v>
      </c>
      <c r="U85" s="672">
        <f t="shared" si="36"/>
        <v>42817</v>
      </c>
      <c r="V85" s="702">
        <f t="shared" si="36"/>
        <v>42818</v>
      </c>
      <c r="W85" s="701">
        <f t="shared" si="36"/>
        <v>42824</v>
      </c>
      <c r="X85" s="672">
        <f t="shared" si="36"/>
        <v>42826</v>
      </c>
      <c r="Y85" s="672">
        <f t="shared" si="36"/>
        <v>42826</v>
      </c>
      <c r="Z85" s="672">
        <f t="shared" si="36"/>
        <v>42827</v>
      </c>
      <c r="AA85" s="672">
        <f t="shared" si="36"/>
        <v>42831</v>
      </c>
      <c r="AB85" s="672">
        <f t="shared" si="36"/>
        <v>42832</v>
      </c>
      <c r="AC85" s="672">
        <f t="shared" si="36"/>
        <v>42836</v>
      </c>
      <c r="AD85" s="672">
        <f t="shared" si="36"/>
        <v>42837</v>
      </c>
      <c r="AE85" s="672">
        <f t="shared" si="36"/>
        <v>42838</v>
      </c>
      <c r="AF85" s="672">
        <f t="shared" si="36"/>
        <v>42839</v>
      </c>
      <c r="AG85" s="672">
        <f t="shared" si="36"/>
        <v>42841</v>
      </c>
      <c r="AH85" s="672">
        <f t="shared" si="36"/>
        <v>42841</v>
      </c>
      <c r="AI85" s="672">
        <f t="shared" si="36"/>
        <v>42844</v>
      </c>
      <c r="AJ85" s="672">
        <f t="shared" si="36"/>
        <v>42844</v>
      </c>
      <c r="AK85" s="672">
        <f t="shared" si="36"/>
        <v>42848</v>
      </c>
      <c r="AL85" s="702">
        <f t="shared" si="36"/>
        <v>42850</v>
      </c>
      <c r="AM85" s="1321" t="s">
        <v>1327</v>
      </c>
    </row>
    <row r="86" spans="1:41" ht="18" hidden="1" thickBot="1">
      <c r="A86" s="717">
        <v>12</v>
      </c>
      <c r="B86" s="2136" t="s">
        <v>295</v>
      </c>
      <c r="C86" s="2137" t="s">
        <v>216</v>
      </c>
      <c r="D86" s="2138" t="s">
        <v>296</v>
      </c>
      <c r="E86" s="2139">
        <f>E75+1</f>
        <v>129</v>
      </c>
      <c r="F86" s="2140" t="s">
        <v>47</v>
      </c>
      <c r="G86" s="2141">
        <f t="shared" si="33"/>
        <v>129</v>
      </c>
      <c r="H86" s="2142" t="s">
        <v>48</v>
      </c>
      <c r="I86" s="2139">
        <f>I75+1</f>
        <v>129</v>
      </c>
      <c r="J86" s="2140" t="s">
        <v>47</v>
      </c>
      <c r="K86" s="2141">
        <f t="shared" si="34"/>
        <v>129</v>
      </c>
      <c r="L86" s="2167" t="s">
        <v>48</v>
      </c>
      <c r="M86" s="701">
        <f t="shared" si="36"/>
        <v>42813</v>
      </c>
      <c r="N86" s="672">
        <f t="shared" si="36"/>
        <v>42815</v>
      </c>
      <c r="O86" s="672">
        <f t="shared" si="36"/>
        <v>42815</v>
      </c>
      <c r="P86" s="672">
        <f t="shared" si="36"/>
        <v>42816</v>
      </c>
      <c r="Q86" s="672">
        <f t="shared" si="36"/>
        <v>42818</v>
      </c>
      <c r="R86" s="672">
        <f t="shared" si="36"/>
        <v>42819</v>
      </c>
      <c r="S86" s="672">
        <f t="shared" si="36"/>
        <v>42823</v>
      </c>
      <c r="T86" s="672">
        <f t="shared" si="36"/>
        <v>42823</v>
      </c>
      <c r="U86" s="672">
        <f t="shared" si="36"/>
        <v>42824</v>
      </c>
      <c r="V86" s="702">
        <f t="shared" si="36"/>
        <v>42825</v>
      </c>
      <c r="W86" s="701">
        <f t="shared" si="36"/>
        <v>42831</v>
      </c>
      <c r="X86" s="672">
        <f t="shared" si="36"/>
        <v>42833</v>
      </c>
      <c r="Y86" s="672">
        <f t="shared" si="36"/>
        <v>42833</v>
      </c>
      <c r="Z86" s="672">
        <f t="shared" si="36"/>
        <v>42834</v>
      </c>
      <c r="AA86" s="672">
        <f t="shared" si="36"/>
        <v>42838</v>
      </c>
      <c r="AB86" s="672">
        <f t="shared" si="36"/>
        <v>42839</v>
      </c>
      <c r="AC86" s="672">
        <f t="shared" si="36"/>
        <v>42843</v>
      </c>
      <c r="AD86" s="672">
        <f t="shared" si="36"/>
        <v>42844</v>
      </c>
      <c r="AE86" s="672">
        <f t="shared" si="36"/>
        <v>42845</v>
      </c>
      <c r="AF86" s="672">
        <f t="shared" si="36"/>
        <v>42846</v>
      </c>
      <c r="AG86" s="672">
        <f t="shared" si="36"/>
        <v>42848</v>
      </c>
      <c r="AH86" s="672">
        <f t="shared" si="36"/>
        <v>42848</v>
      </c>
      <c r="AI86" s="672">
        <f t="shared" si="36"/>
        <v>42851</v>
      </c>
      <c r="AJ86" s="672">
        <f t="shared" si="36"/>
        <v>42851</v>
      </c>
      <c r="AK86" s="672">
        <f t="shared" si="36"/>
        <v>42855</v>
      </c>
      <c r="AL86" s="702">
        <f t="shared" si="36"/>
        <v>42857</v>
      </c>
    </row>
    <row r="87" spans="1:41" ht="18" hidden="1" thickBot="1">
      <c r="A87" s="719">
        <v>13</v>
      </c>
      <c r="B87" s="675" t="s">
        <v>297</v>
      </c>
      <c r="C87" s="641" t="s">
        <v>298</v>
      </c>
      <c r="D87" s="642" t="s">
        <v>299</v>
      </c>
      <c r="E87" s="2139">
        <f>E76+1</f>
        <v>10</v>
      </c>
      <c r="F87" s="2140" t="s">
        <v>47</v>
      </c>
      <c r="G87" s="2141">
        <f t="shared" si="33"/>
        <v>10</v>
      </c>
      <c r="H87" s="2142" t="s">
        <v>48</v>
      </c>
      <c r="I87" s="2139">
        <f>I76+1</f>
        <v>39</v>
      </c>
      <c r="J87" s="2140" t="s">
        <v>47</v>
      </c>
      <c r="K87" s="2141">
        <f t="shared" si="34"/>
        <v>39</v>
      </c>
      <c r="L87" s="2167" t="s">
        <v>48</v>
      </c>
      <c r="M87" s="701">
        <f t="shared" si="36"/>
        <v>42820</v>
      </c>
      <c r="N87" s="672">
        <f t="shared" si="36"/>
        <v>42822</v>
      </c>
      <c r="O87" s="672">
        <f t="shared" si="36"/>
        <v>42822</v>
      </c>
      <c r="P87" s="672">
        <f t="shared" si="36"/>
        <v>42823</v>
      </c>
      <c r="Q87" s="672">
        <f t="shared" si="36"/>
        <v>42825</v>
      </c>
      <c r="R87" s="672">
        <f t="shared" si="36"/>
        <v>42826</v>
      </c>
      <c r="S87" s="672">
        <f t="shared" si="36"/>
        <v>42830</v>
      </c>
      <c r="T87" s="672">
        <f t="shared" si="36"/>
        <v>42830</v>
      </c>
      <c r="U87" s="672">
        <f t="shared" si="36"/>
        <v>42831</v>
      </c>
      <c r="V87" s="702">
        <f t="shared" si="36"/>
        <v>42832</v>
      </c>
      <c r="W87" s="701">
        <f t="shared" si="36"/>
        <v>42838</v>
      </c>
      <c r="X87" s="672">
        <f t="shared" si="36"/>
        <v>42840</v>
      </c>
      <c r="Y87" s="672">
        <f t="shared" si="36"/>
        <v>42840</v>
      </c>
      <c r="Z87" s="672">
        <f t="shared" si="36"/>
        <v>42841</v>
      </c>
      <c r="AA87" s="672">
        <f t="shared" si="36"/>
        <v>42845</v>
      </c>
      <c r="AB87" s="672">
        <f t="shared" si="36"/>
        <v>42846</v>
      </c>
      <c r="AC87" s="672">
        <f t="shared" si="36"/>
        <v>42850</v>
      </c>
      <c r="AD87" s="672">
        <f t="shared" si="36"/>
        <v>42851</v>
      </c>
      <c r="AE87" s="672">
        <f t="shared" si="36"/>
        <v>42852</v>
      </c>
      <c r="AF87" s="672">
        <f t="shared" si="36"/>
        <v>42853</v>
      </c>
      <c r="AG87" s="672">
        <f t="shared" si="36"/>
        <v>42855</v>
      </c>
      <c r="AH87" s="672">
        <f t="shared" si="36"/>
        <v>42855</v>
      </c>
      <c r="AI87" s="672">
        <f t="shared" si="36"/>
        <v>42858</v>
      </c>
      <c r="AJ87" s="672">
        <f t="shared" si="36"/>
        <v>42858</v>
      </c>
      <c r="AK87" s="672">
        <f t="shared" si="36"/>
        <v>42862</v>
      </c>
      <c r="AL87" s="702">
        <f t="shared" si="36"/>
        <v>42864</v>
      </c>
    </row>
    <row r="88" spans="1:41" ht="18" hidden="1" thickBot="1">
      <c r="A88" s="2169">
        <v>14</v>
      </c>
      <c r="B88" s="2136" t="s">
        <v>712</v>
      </c>
      <c r="C88" s="2137" t="s">
        <v>301</v>
      </c>
      <c r="D88" s="2138" t="s">
        <v>713</v>
      </c>
      <c r="E88" s="643">
        <v>61</v>
      </c>
      <c r="F88" s="644" t="s">
        <v>47</v>
      </c>
      <c r="G88" s="645">
        <v>61</v>
      </c>
      <c r="H88" s="646" t="s">
        <v>48</v>
      </c>
      <c r="I88" s="643">
        <v>1</v>
      </c>
      <c r="J88" s="644" t="s">
        <v>47</v>
      </c>
      <c r="K88" s="645">
        <v>1</v>
      </c>
      <c r="L88" s="706" t="s">
        <v>48</v>
      </c>
      <c r="M88" s="701">
        <f t="shared" si="36"/>
        <v>42827</v>
      </c>
      <c r="N88" s="672">
        <f t="shared" si="36"/>
        <v>42829</v>
      </c>
      <c r="O88" s="672">
        <f t="shared" si="36"/>
        <v>42829</v>
      </c>
      <c r="P88" s="672">
        <f t="shared" si="36"/>
        <v>42830</v>
      </c>
      <c r="Q88" s="672">
        <f t="shared" si="36"/>
        <v>42832</v>
      </c>
      <c r="R88" s="672">
        <f t="shared" si="36"/>
        <v>42833</v>
      </c>
      <c r="S88" s="672">
        <f t="shared" si="36"/>
        <v>42837</v>
      </c>
      <c r="T88" s="672">
        <f t="shared" si="36"/>
        <v>42837</v>
      </c>
      <c r="U88" s="672">
        <f t="shared" si="36"/>
        <v>42838</v>
      </c>
      <c r="V88" s="702">
        <f t="shared" si="36"/>
        <v>42839</v>
      </c>
      <c r="W88" s="701">
        <f t="shared" si="36"/>
        <v>42845</v>
      </c>
      <c r="X88" s="672">
        <f t="shared" si="36"/>
        <v>42847</v>
      </c>
      <c r="Y88" s="672">
        <f t="shared" si="36"/>
        <v>42847</v>
      </c>
      <c r="Z88" s="672">
        <f t="shared" si="36"/>
        <v>42848</v>
      </c>
      <c r="AA88" s="672">
        <f t="shared" si="36"/>
        <v>42852</v>
      </c>
      <c r="AB88" s="672">
        <f t="shared" si="36"/>
        <v>42853</v>
      </c>
      <c r="AC88" s="672">
        <f t="shared" si="36"/>
        <v>42857</v>
      </c>
      <c r="AD88" s="672">
        <f t="shared" si="36"/>
        <v>42858</v>
      </c>
      <c r="AE88" s="672">
        <f t="shared" si="36"/>
        <v>42859</v>
      </c>
      <c r="AF88" s="672">
        <f t="shared" si="36"/>
        <v>42860</v>
      </c>
      <c r="AG88" s="672">
        <f t="shared" si="36"/>
        <v>42862</v>
      </c>
      <c r="AH88" s="672">
        <f t="shared" si="36"/>
        <v>42862</v>
      </c>
      <c r="AI88" s="672">
        <f t="shared" si="36"/>
        <v>42865</v>
      </c>
      <c r="AJ88" s="672">
        <f t="shared" si="36"/>
        <v>42865</v>
      </c>
      <c r="AK88" s="672">
        <f t="shared" si="36"/>
        <v>42869</v>
      </c>
      <c r="AL88" s="702">
        <f t="shared" si="36"/>
        <v>42871</v>
      </c>
      <c r="AM88" s="1321" t="s">
        <v>1328</v>
      </c>
    </row>
    <row r="89" spans="1:41" ht="18" hidden="1" thickBot="1">
      <c r="A89" s="717">
        <v>15</v>
      </c>
      <c r="B89" s="675" t="s">
        <v>714</v>
      </c>
      <c r="C89" s="641" t="str">
        <f t="shared" si="37"/>
        <v>HLC</v>
      </c>
      <c r="D89" s="642" t="s">
        <v>715</v>
      </c>
      <c r="E89" s="2139">
        <v>8</v>
      </c>
      <c r="F89" s="2140" t="s">
        <v>47</v>
      </c>
      <c r="G89" s="2141">
        <v>8</v>
      </c>
      <c r="H89" s="2142" t="s">
        <v>48</v>
      </c>
      <c r="I89" s="2139">
        <v>1</v>
      </c>
      <c r="J89" s="2140" t="s">
        <v>47</v>
      </c>
      <c r="K89" s="2141">
        <f t="shared" si="34"/>
        <v>1</v>
      </c>
      <c r="L89" s="2167" t="s">
        <v>48</v>
      </c>
      <c r="M89" s="701">
        <f t="shared" si="36"/>
        <v>42834</v>
      </c>
      <c r="N89" s="672">
        <f t="shared" si="36"/>
        <v>42836</v>
      </c>
      <c r="O89" s="672">
        <f t="shared" si="36"/>
        <v>42836</v>
      </c>
      <c r="P89" s="672">
        <f t="shared" si="36"/>
        <v>42837</v>
      </c>
      <c r="Q89" s="672">
        <f t="shared" si="36"/>
        <v>42839</v>
      </c>
      <c r="R89" s="672">
        <f t="shared" si="36"/>
        <v>42840</v>
      </c>
      <c r="S89" s="672">
        <f t="shared" si="36"/>
        <v>42844</v>
      </c>
      <c r="T89" s="672">
        <f t="shared" si="36"/>
        <v>42844</v>
      </c>
      <c r="U89" s="672">
        <f t="shared" si="36"/>
        <v>42845</v>
      </c>
      <c r="V89" s="702">
        <f t="shared" si="36"/>
        <v>42846</v>
      </c>
      <c r="W89" s="701">
        <f t="shared" si="36"/>
        <v>42852</v>
      </c>
      <c r="X89" s="672">
        <f t="shared" si="36"/>
        <v>42854</v>
      </c>
      <c r="Y89" s="672">
        <f t="shared" si="36"/>
        <v>42854</v>
      </c>
      <c r="Z89" s="672">
        <f t="shared" si="36"/>
        <v>42855</v>
      </c>
      <c r="AA89" s="672">
        <f t="shared" si="36"/>
        <v>42859</v>
      </c>
      <c r="AB89" s="672">
        <f t="shared" si="36"/>
        <v>42860</v>
      </c>
      <c r="AC89" s="672">
        <f t="shared" si="36"/>
        <v>42864</v>
      </c>
      <c r="AD89" s="672">
        <f t="shared" si="36"/>
        <v>42865</v>
      </c>
      <c r="AE89" s="672">
        <f t="shared" si="36"/>
        <v>42866</v>
      </c>
      <c r="AF89" s="672">
        <f t="shared" si="36"/>
        <v>42867</v>
      </c>
      <c r="AG89" s="672">
        <f t="shared" si="36"/>
        <v>42869</v>
      </c>
      <c r="AH89" s="672">
        <f t="shared" si="36"/>
        <v>42869</v>
      </c>
      <c r="AI89" s="672">
        <f t="shared" si="36"/>
        <v>42872</v>
      </c>
      <c r="AJ89" s="672">
        <f t="shared" si="36"/>
        <v>42872</v>
      </c>
      <c r="AK89" s="672">
        <f t="shared" si="36"/>
        <v>42876</v>
      </c>
      <c r="AL89" s="702">
        <f t="shared" si="36"/>
        <v>42878</v>
      </c>
      <c r="AM89" s="1321" t="s">
        <v>1327</v>
      </c>
    </row>
    <row r="90" spans="1:41" ht="18" hidden="1" thickBot="1">
      <c r="A90" s="2169">
        <v>16</v>
      </c>
      <c r="B90" s="685" t="str">
        <f t="shared" si="37"/>
        <v>LONG BEACH TRADER</v>
      </c>
      <c r="C90" s="686" t="s">
        <v>293</v>
      </c>
      <c r="D90" s="684" t="str">
        <f t="shared" si="37"/>
        <v>QDF</v>
      </c>
      <c r="E90" s="687">
        <f t="shared" si="19"/>
        <v>59</v>
      </c>
      <c r="F90" s="688" t="s">
        <v>47</v>
      </c>
      <c r="G90" s="689">
        <f t="shared" si="33"/>
        <v>59</v>
      </c>
      <c r="H90" s="690" t="s">
        <v>48</v>
      </c>
      <c r="I90" s="687">
        <f t="shared" si="20"/>
        <v>9</v>
      </c>
      <c r="J90" s="688" t="s">
        <v>47</v>
      </c>
      <c r="K90" s="689">
        <f t="shared" si="34"/>
        <v>9</v>
      </c>
      <c r="L90" s="691" t="s">
        <v>48</v>
      </c>
      <c r="M90" s="701">
        <f t="shared" si="36"/>
        <v>42841</v>
      </c>
      <c r="N90" s="672">
        <f t="shared" si="36"/>
        <v>42843</v>
      </c>
      <c r="O90" s="672">
        <f t="shared" si="36"/>
        <v>42843</v>
      </c>
      <c r="P90" s="672">
        <f t="shared" si="36"/>
        <v>42844</v>
      </c>
      <c r="Q90" s="672">
        <f t="shared" si="36"/>
        <v>42846</v>
      </c>
      <c r="R90" s="672">
        <f t="shared" si="36"/>
        <v>42847</v>
      </c>
      <c r="S90" s="672">
        <f t="shared" si="36"/>
        <v>42851</v>
      </c>
      <c r="T90" s="672">
        <f t="shared" si="36"/>
        <v>42851</v>
      </c>
      <c r="U90" s="672">
        <f t="shared" si="36"/>
        <v>42852</v>
      </c>
      <c r="V90" s="702">
        <f t="shared" si="36"/>
        <v>42853</v>
      </c>
      <c r="W90" s="701">
        <f t="shared" si="36"/>
        <v>42859</v>
      </c>
      <c r="X90" s="672">
        <f t="shared" si="36"/>
        <v>42861</v>
      </c>
      <c r="Y90" s="672">
        <f t="shared" si="36"/>
        <v>42861</v>
      </c>
      <c r="Z90" s="672">
        <f t="shared" si="36"/>
        <v>42862</v>
      </c>
      <c r="AA90" s="672">
        <f t="shared" si="36"/>
        <v>42866</v>
      </c>
      <c r="AB90" s="672">
        <f t="shared" si="36"/>
        <v>42867</v>
      </c>
      <c r="AC90" s="672">
        <f t="shared" si="36"/>
        <v>42871</v>
      </c>
      <c r="AD90" s="672">
        <f t="shared" si="36"/>
        <v>42872</v>
      </c>
      <c r="AE90" s="672">
        <f t="shared" si="36"/>
        <v>42873</v>
      </c>
      <c r="AF90" s="672">
        <f t="shared" si="36"/>
        <v>42874</v>
      </c>
      <c r="AG90" s="672">
        <f t="shared" si="36"/>
        <v>42876</v>
      </c>
      <c r="AH90" s="672">
        <f t="shared" si="36"/>
        <v>42876</v>
      </c>
      <c r="AI90" s="672">
        <f t="shared" si="36"/>
        <v>42879</v>
      </c>
      <c r="AJ90" s="672">
        <f t="shared" si="36"/>
        <v>42879</v>
      </c>
      <c r="AK90" s="672">
        <f t="shared" si="36"/>
        <v>42883</v>
      </c>
      <c r="AL90" s="702">
        <f t="shared" si="36"/>
        <v>42885</v>
      </c>
    </row>
    <row r="91" spans="1:41" ht="18" hidden="1" thickBot="1">
      <c r="A91" s="718">
        <v>17</v>
      </c>
      <c r="B91" s="675" t="str">
        <f t="shared" si="37"/>
        <v>E.R. FELIXSTOWE</v>
      </c>
      <c r="C91" s="641" t="s">
        <v>298</v>
      </c>
      <c r="D91" s="642" t="str">
        <f>D85</f>
        <v>NQ4</v>
      </c>
      <c r="E91" s="633">
        <f>E85+1</f>
        <v>2</v>
      </c>
      <c r="F91" s="634" t="s">
        <v>47</v>
      </c>
      <c r="G91" s="635">
        <f t="shared" si="33"/>
        <v>2</v>
      </c>
      <c r="H91" s="636" t="s">
        <v>48</v>
      </c>
      <c r="I91" s="633">
        <f>I85+1</f>
        <v>37</v>
      </c>
      <c r="J91" s="634" t="s">
        <v>47</v>
      </c>
      <c r="K91" s="635">
        <f t="shared" si="34"/>
        <v>37</v>
      </c>
      <c r="L91" s="711" t="s">
        <v>48</v>
      </c>
      <c r="M91" s="701">
        <f t="shared" si="36"/>
        <v>42848</v>
      </c>
      <c r="N91" s="672">
        <f t="shared" si="36"/>
        <v>42850</v>
      </c>
      <c r="O91" s="672">
        <f t="shared" si="36"/>
        <v>42850</v>
      </c>
      <c r="P91" s="672">
        <f t="shared" si="36"/>
        <v>42851</v>
      </c>
      <c r="Q91" s="672">
        <f t="shared" si="36"/>
        <v>42853</v>
      </c>
      <c r="R91" s="672">
        <f t="shared" si="36"/>
        <v>42854</v>
      </c>
      <c r="S91" s="672">
        <f t="shared" si="36"/>
        <v>42858</v>
      </c>
      <c r="T91" s="672">
        <f t="shared" si="36"/>
        <v>42858</v>
      </c>
      <c r="U91" s="672">
        <f t="shared" si="36"/>
        <v>42859</v>
      </c>
      <c r="V91" s="702">
        <f t="shared" si="36"/>
        <v>42860</v>
      </c>
      <c r="W91" s="701">
        <f t="shared" si="36"/>
        <v>42866</v>
      </c>
      <c r="X91" s="672">
        <f t="shared" si="36"/>
        <v>42868</v>
      </c>
      <c r="Y91" s="672">
        <f t="shared" si="36"/>
        <v>42868</v>
      </c>
      <c r="Z91" s="672">
        <f t="shared" si="36"/>
        <v>42869</v>
      </c>
      <c r="AA91" s="672">
        <f t="shared" si="36"/>
        <v>42873</v>
      </c>
      <c r="AB91" s="672">
        <f t="shared" si="36"/>
        <v>42874</v>
      </c>
      <c r="AC91" s="672">
        <f t="shared" si="36"/>
        <v>42878</v>
      </c>
      <c r="AD91" s="672">
        <f t="shared" si="36"/>
        <v>42879</v>
      </c>
      <c r="AE91" s="672">
        <f t="shared" si="36"/>
        <v>42880</v>
      </c>
      <c r="AF91" s="672">
        <f t="shared" si="36"/>
        <v>42881</v>
      </c>
      <c r="AG91" s="672">
        <f t="shared" si="36"/>
        <v>42883</v>
      </c>
      <c r="AH91" s="672">
        <f t="shared" ref="AH91:AL98" si="38">AH90+7</f>
        <v>42883</v>
      </c>
      <c r="AI91" s="672">
        <f t="shared" si="38"/>
        <v>42886</v>
      </c>
      <c r="AJ91" s="672">
        <f t="shared" si="38"/>
        <v>42886</v>
      </c>
      <c r="AK91" s="672">
        <f t="shared" si="38"/>
        <v>42890</v>
      </c>
      <c r="AL91" s="702">
        <f t="shared" si="38"/>
        <v>42892</v>
      </c>
    </row>
    <row r="92" spans="1:41" ht="18" hidden="1" thickBot="1">
      <c r="A92" s="717">
        <v>18</v>
      </c>
      <c r="B92" s="2136" t="s">
        <v>295</v>
      </c>
      <c r="C92" s="2137" t="s">
        <v>216</v>
      </c>
      <c r="D92" s="2138" t="s">
        <v>296</v>
      </c>
      <c r="E92" s="2139">
        <f t="shared" si="19"/>
        <v>130</v>
      </c>
      <c r="F92" s="2140" t="s">
        <v>47</v>
      </c>
      <c r="G92" s="2141">
        <f t="shared" si="33"/>
        <v>130</v>
      </c>
      <c r="H92" s="2142" t="s">
        <v>48</v>
      </c>
      <c r="I92" s="2139">
        <f t="shared" si="20"/>
        <v>130</v>
      </c>
      <c r="J92" s="2140" t="s">
        <v>47</v>
      </c>
      <c r="K92" s="2141">
        <f t="shared" si="34"/>
        <v>130</v>
      </c>
      <c r="L92" s="2167" t="s">
        <v>48</v>
      </c>
      <c r="M92" s="701">
        <f t="shared" ref="M92:AG99" si="39">M91+7</f>
        <v>42855</v>
      </c>
      <c r="N92" s="672">
        <f t="shared" si="39"/>
        <v>42857</v>
      </c>
      <c r="O92" s="672">
        <f t="shared" si="39"/>
        <v>42857</v>
      </c>
      <c r="P92" s="672">
        <f t="shared" si="39"/>
        <v>42858</v>
      </c>
      <c r="Q92" s="672">
        <f t="shared" si="39"/>
        <v>42860</v>
      </c>
      <c r="R92" s="672">
        <f t="shared" si="39"/>
        <v>42861</v>
      </c>
      <c r="S92" s="672">
        <f t="shared" si="39"/>
        <v>42865</v>
      </c>
      <c r="T92" s="672">
        <f t="shared" si="39"/>
        <v>42865</v>
      </c>
      <c r="U92" s="672">
        <f t="shared" si="39"/>
        <v>42866</v>
      </c>
      <c r="V92" s="702">
        <f t="shared" si="39"/>
        <v>42867</v>
      </c>
      <c r="W92" s="701">
        <f t="shared" si="39"/>
        <v>42873</v>
      </c>
      <c r="X92" s="672">
        <f t="shared" si="39"/>
        <v>42875</v>
      </c>
      <c r="Y92" s="672">
        <f t="shared" si="39"/>
        <v>42875</v>
      </c>
      <c r="Z92" s="672">
        <f t="shared" si="39"/>
        <v>42876</v>
      </c>
      <c r="AA92" s="672">
        <f t="shared" si="39"/>
        <v>42880</v>
      </c>
      <c r="AB92" s="672">
        <f t="shared" si="39"/>
        <v>42881</v>
      </c>
      <c r="AC92" s="672">
        <f t="shared" si="39"/>
        <v>42885</v>
      </c>
      <c r="AD92" s="672">
        <f t="shared" si="39"/>
        <v>42886</v>
      </c>
      <c r="AE92" s="672">
        <f t="shared" si="39"/>
        <v>42887</v>
      </c>
      <c r="AF92" s="672">
        <f t="shared" si="39"/>
        <v>42888</v>
      </c>
      <c r="AG92" s="672">
        <f t="shared" si="39"/>
        <v>42890</v>
      </c>
      <c r="AH92" s="672">
        <f t="shared" si="38"/>
        <v>42890</v>
      </c>
      <c r="AI92" s="672">
        <f t="shared" si="38"/>
        <v>42893</v>
      </c>
      <c r="AJ92" s="672">
        <f t="shared" si="38"/>
        <v>42893</v>
      </c>
      <c r="AK92" s="672">
        <f t="shared" si="38"/>
        <v>42897</v>
      </c>
      <c r="AL92" s="702">
        <f t="shared" si="38"/>
        <v>42899</v>
      </c>
    </row>
    <row r="93" spans="1:41" ht="18" hidden="1" thickBot="1">
      <c r="A93" s="719">
        <v>19</v>
      </c>
      <c r="B93" s="675" t="s">
        <v>297</v>
      </c>
      <c r="C93" s="641" t="s">
        <v>298</v>
      </c>
      <c r="D93" s="642" t="s">
        <v>299</v>
      </c>
      <c r="E93" s="2139">
        <f t="shared" si="19"/>
        <v>11</v>
      </c>
      <c r="F93" s="2140" t="s">
        <v>47</v>
      </c>
      <c r="G93" s="2141">
        <f t="shared" si="33"/>
        <v>11</v>
      </c>
      <c r="H93" s="2142" t="s">
        <v>48</v>
      </c>
      <c r="I93" s="2139">
        <f t="shared" si="20"/>
        <v>40</v>
      </c>
      <c r="J93" s="2140" t="s">
        <v>47</v>
      </c>
      <c r="K93" s="2141">
        <f t="shared" si="34"/>
        <v>40</v>
      </c>
      <c r="L93" s="2167" t="s">
        <v>48</v>
      </c>
      <c r="M93" s="701">
        <f t="shared" si="39"/>
        <v>42862</v>
      </c>
      <c r="N93" s="672">
        <f t="shared" si="39"/>
        <v>42864</v>
      </c>
      <c r="O93" s="672">
        <f t="shared" si="39"/>
        <v>42864</v>
      </c>
      <c r="P93" s="672">
        <f t="shared" si="39"/>
        <v>42865</v>
      </c>
      <c r="Q93" s="672">
        <f t="shared" si="39"/>
        <v>42867</v>
      </c>
      <c r="R93" s="672">
        <f t="shared" si="39"/>
        <v>42868</v>
      </c>
      <c r="S93" s="672">
        <f t="shared" si="39"/>
        <v>42872</v>
      </c>
      <c r="T93" s="672">
        <f t="shared" si="39"/>
        <v>42872</v>
      </c>
      <c r="U93" s="672">
        <f t="shared" si="39"/>
        <v>42873</v>
      </c>
      <c r="V93" s="702">
        <f t="shared" si="39"/>
        <v>42874</v>
      </c>
      <c r="W93" s="701">
        <f t="shared" si="39"/>
        <v>42880</v>
      </c>
      <c r="X93" s="672">
        <f t="shared" si="39"/>
        <v>42882</v>
      </c>
      <c r="Y93" s="672">
        <f t="shared" si="39"/>
        <v>42882</v>
      </c>
      <c r="Z93" s="672">
        <f t="shared" si="39"/>
        <v>42883</v>
      </c>
      <c r="AA93" s="672">
        <f t="shared" si="39"/>
        <v>42887</v>
      </c>
      <c r="AB93" s="672">
        <f t="shared" si="39"/>
        <v>42888</v>
      </c>
      <c r="AC93" s="672">
        <f t="shared" si="39"/>
        <v>42892</v>
      </c>
      <c r="AD93" s="672">
        <f t="shared" si="39"/>
        <v>42893</v>
      </c>
      <c r="AE93" s="672">
        <f t="shared" si="39"/>
        <v>42894</v>
      </c>
      <c r="AF93" s="672">
        <f t="shared" si="39"/>
        <v>42895</v>
      </c>
      <c r="AG93" s="672">
        <f t="shared" si="39"/>
        <v>42897</v>
      </c>
      <c r="AH93" s="672">
        <f t="shared" si="38"/>
        <v>42897</v>
      </c>
      <c r="AI93" s="672">
        <f t="shared" si="38"/>
        <v>42900</v>
      </c>
      <c r="AJ93" s="672">
        <f t="shared" si="38"/>
        <v>42900</v>
      </c>
      <c r="AK93" s="672">
        <f t="shared" si="38"/>
        <v>42904</v>
      </c>
      <c r="AL93" s="702">
        <f t="shared" si="38"/>
        <v>42906</v>
      </c>
    </row>
    <row r="94" spans="1:41" ht="18" hidden="1" thickBot="1">
      <c r="A94" s="2169">
        <v>20</v>
      </c>
      <c r="B94" s="2136" t="s">
        <v>761</v>
      </c>
      <c r="C94" s="2137" t="s">
        <v>301</v>
      </c>
      <c r="D94" s="2138" t="s">
        <v>762</v>
      </c>
      <c r="E94" s="643">
        <v>3</v>
      </c>
      <c r="F94" s="644" t="s">
        <v>47</v>
      </c>
      <c r="G94" s="645">
        <v>3</v>
      </c>
      <c r="H94" s="646" t="s">
        <v>48</v>
      </c>
      <c r="I94" s="643">
        <v>101</v>
      </c>
      <c r="J94" s="644" t="s">
        <v>47</v>
      </c>
      <c r="K94" s="645">
        <v>101</v>
      </c>
      <c r="L94" s="706" t="s">
        <v>48</v>
      </c>
      <c r="M94" s="701">
        <f t="shared" si="39"/>
        <v>42869</v>
      </c>
      <c r="N94" s="672">
        <f t="shared" si="39"/>
        <v>42871</v>
      </c>
      <c r="O94" s="672">
        <f t="shared" si="39"/>
        <v>42871</v>
      </c>
      <c r="P94" s="672">
        <f t="shared" si="39"/>
        <v>42872</v>
      </c>
      <c r="Q94" s="672">
        <f t="shared" si="39"/>
        <v>42874</v>
      </c>
      <c r="R94" s="672">
        <f t="shared" si="39"/>
        <v>42875</v>
      </c>
      <c r="S94" s="672">
        <f t="shared" si="39"/>
        <v>42879</v>
      </c>
      <c r="T94" s="672">
        <f t="shared" si="39"/>
        <v>42879</v>
      </c>
      <c r="U94" s="672">
        <f t="shared" si="39"/>
        <v>42880</v>
      </c>
      <c r="V94" s="702">
        <f t="shared" si="39"/>
        <v>42881</v>
      </c>
      <c r="W94" s="701">
        <f t="shared" si="39"/>
        <v>42887</v>
      </c>
      <c r="X94" s="672">
        <f t="shared" si="39"/>
        <v>42889</v>
      </c>
      <c r="Y94" s="672">
        <f t="shared" si="39"/>
        <v>42889</v>
      </c>
      <c r="Z94" s="672">
        <f t="shared" si="39"/>
        <v>42890</v>
      </c>
      <c r="AA94" s="672">
        <f t="shared" si="39"/>
        <v>42894</v>
      </c>
      <c r="AB94" s="672">
        <f t="shared" si="39"/>
        <v>42895</v>
      </c>
      <c r="AC94" s="672">
        <f t="shared" si="39"/>
        <v>42899</v>
      </c>
      <c r="AD94" s="672">
        <f t="shared" si="39"/>
        <v>42900</v>
      </c>
      <c r="AE94" s="672">
        <f t="shared" si="39"/>
        <v>42901</v>
      </c>
      <c r="AF94" s="672">
        <f t="shared" si="39"/>
        <v>42902</v>
      </c>
      <c r="AG94" s="672">
        <f t="shared" si="39"/>
        <v>42904</v>
      </c>
      <c r="AH94" s="672">
        <f t="shared" si="38"/>
        <v>42904</v>
      </c>
      <c r="AI94" s="672">
        <f t="shared" si="38"/>
        <v>42907</v>
      </c>
      <c r="AJ94" s="672">
        <f t="shared" si="38"/>
        <v>42907</v>
      </c>
      <c r="AK94" s="672">
        <f t="shared" si="38"/>
        <v>42911</v>
      </c>
      <c r="AL94" s="702">
        <f t="shared" si="38"/>
        <v>42913</v>
      </c>
      <c r="AM94" s="1321" t="s">
        <v>1329</v>
      </c>
    </row>
    <row r="95" spans="1:41" ht="18" hidden="1" thickBot="1">
      <c r="A95" s="717">
        <v>21</v>
      </c>
      <c r="B95" s="2136" t="str">
        <f t="shared" ref="B95:D97" si="40">B89</f>
        <v>TASMAN</v>
      </c>
      <c r="C95" s="2137" t="str">
        <f t="shared" si="40"/>
        <v>HLC</v>
      </c>
      <c r="D95" s="2138" t="str">
        <f t="shared" si="40"/>
        <v>QYO</v>
      </c>
      <c r="E95" s="2139">
        <f t="shared" si="19"/>
        <v>9</v>
      </c>
      <c r="F95" s="2140" t="s">
        <v>47</v>
      </c>
      <c r="G95" s="2141">
        <f t="shared" si="33"/>
        <v>9</v>
      </c>
      <c r="H95" s="2142" t="s">
        <v>48</v>
      </c>
      <c r="I95" s="2139">
        <f t="shared" si="20"/>
        <v>2</v>
      </c>
      <c r="J95" s="2140" t="s">
        <v>47</v>
      </c>
      <c r="K95" s="2141">
        <f t="shared" si="34"/>
        <v>2</v>
      </c>
      <c r="L95" s="2167" t="s">
        <v>48</v>
      </c>
      <c r="M95" s="701">
        <f t="shared" si="39"/>
        <v>42876</v>
      </c>
      <c r="N95" s="672">
        <f t="shared" si="39"/>
        <v>42878</v>
      </c>
      <c r="O95" s="672">
        <f t="shared" si="39"/>
        <v>42878</v>
      </c>
      <c r="P95" s="672">
        <f t="shared" si="39"/>
        <v>42879</v>
      </c>
      <c r="Q95" s="672">
        <f t="shared" si="39"/>
        <v>42881</v>
      </c>
      <c r="R95" s="672">
        <f t="shared" si="39"/>
        <v>42882</v>
      </c>
      <c r="S95" s="672">
        <f t="shared" si="39"/>
        <v>42886</v>
      </c>
      <c r="T95" s="672">
        <f t="shared" si="39"/>
        <v>42886</v>
      </c>
      <c r="U95" s="672">
        <f t="shared" si="39"/>
        <v>42887</v>
      </c>
      <c r="V95" s="702">
        <f t="shared" si="39"/>
        <v>42888</v>
      </c>
      <c r="W95" s="701">
        <f t="shared" si="39"/>
        <v>42894</v>
      </c>
      <c r="X95" s="672">
        <f t="shared" si="39"/>
        <v>42896</v>
      </c>
      <c r="Y95" s="672">
        <f t="shared" si="39"/>
        <v>42896</v>
      </c>
      <c r="Z95" s="672">
        <f t="shared" si="39"/>
        <v>42897</v>
      </c>
      <c r="AA95" s="672">
        <f t="shared" si="39"/>
        <v>42901</v>
      </c>
      <c r="AB95" s="672">
        <f t="shared" si="39"/>
        <v>42902</v>
      </c>
      <c r="AC95" s="672">
        <f t="shared" si="39"/>
        <v>42906</v>
      </c>
      <c r="AD95" s="672">
        <f t="shared" si="39"/>
        <v>42907</v>
      </c>
      <c r="AE95" s="672">
        <f t="shared" si="39"/>
        <v>42908</v>
      </c>
      <c r="AF95" s="672">
        <f t="shared" si="39"/>
        <v>42909</v>
      </c>
      <c r="AG95" s="672">
        <f t="shared" si="39"/>
        <v>42911</v>
      </c>
      <c r="AH95" s="672">
        <f t="shared" si="38"/>
        <v>42911</v>
      </c>
      <c r="AI95" s="672">
        <f t="shared" si="38"/>
        <v>42914</v>
      </c>
      <c r="AJ95" s="672">
        <f t="shared" si="38"/>
        <v>42914</v>
      </c>
      <c r="AK95" s="672">
        <f t="shared" si="38"/>
        <v>42918</v>
      </c>
      <c r="AL95" s="702">
        <f t="shared" si="38"/>
        <v>42920</v>
      </c>
    </row>
    <row r="96" spans="1:41" ht="18" hidden="1" thickBot="1">
      <c r="A96" s="720">
        <v>22</v>
      </c>
      <c r="B96" s="708" t="str">
        <f t="shared" si="40"/>
        <v>LONG BEACH TRADER</v>
      </c>
      <c r="C96" s="709" t="s">
        <v>293</v>
      </c>
      <c r="D96" s="707" t="str">
        <f t="shared" si="40"/>
        <v>QDF</v>
      </c>
      <c r="E96" s="687">
        <f t="shared" si="19"/>
        <v>60</v>
      </c>
      <c r="F96" s="688" t="s">
        <v>47</v>
      </c>
      <c r="G96" s="689">
        <f t="shared" si="33"/>
        <v>60</v>
      </c>
      <c r="H96" s="690" t="s">
        <v>48</v>
      </c>
      <c r="I96" s="687">
        <f t="shared" si="20"/>
        <v>10</v>
      </c>
      <c r="J96" s="688" t="s">
        <v>47</v>
      </c>
      <c r="K96" s="689">
        <f t="shared" si="34"/>
        <v>10</v>
      </c>
      <c r="L96" s="710" t="s">
        <v>48</v>
      </c>
      <c r="M96" s="701">
        <f t="shared" si="39"/>
        <v>42883</v>
      </c>
      <c r="N96" s="672">
        <f t="shared" si="39"/>
        <v>42885</v>
      </c>
      <c r="O96" s="672">
        <f t="shared" si="39"/>
        <v>42885</v>
      </c>
      <c r="P96" s="672">
        <f t="shared" si="39"/>
        <v>42886</v>
      </c>
      <c r="Q96" s="672">
        <f t="shared" si="39"/>
        <v>42888</v>
      </c>
      <c r="R96" s="672">
        <f t="shared" si="39"/>
        <v>42889</v>
      </c>
      <c r="S96" s="672">
        <f t="shared" si="39"/>
        <v>42893</v>
      </c>
      <c r="T96" s="672">
        <f t="shared" si="39"/>
        <v>42893</v>
      </c>
      <c r="U96" s="672">
        <f t="shared" si="39"/>
        <v>42894</v>
      </c>
      <c r="V96" s="702">
        <f t="shared" si="39"/>
        <v>42895</v>
      </c>
      <c r="W96" s="701">
        <f t="shared" si="39"/>
        <v>42901</v>
      </c>
      <c r="X96" s="672">
        <f t="shared" si="39"/>
        <v>42903</v>
      </c>
      <c r="Y96" s="672">
        <f t="shared" si="39"/>
        <v>42903</v>
      </c>
      <c r="Z96" s="672">
        <f t="shared" si="39"/>
        <v>42904</v>
      </c>
      <c r="AA96" s="672">
        <f t="shared" si="39"/>
        <v>42908</v>
      </c>
      <c r="AB96" s="672">
        <f t="shared" si="39"/>
        <v>42909</v>
      </c>
      <c r="AC96" s="672">
        <f t="shared" si="39"/>
        <v>42913</v>
      </c>
      <c r="AD96" s="672">
        <f t="shared" si="39"/>
        <v>42914</v>
      </c>
      <c r="AE96" s="672">
        <f t="shared" si="39"/>
        <v>42915</v>
      </c>
      <c r="AF96" s="672">
        <f t="shared" si="39"/>
        <v>42916</v>
      </c>
      <c r="AG96" s="672">
        <f t="shared" si="39"/>
        <v>42918</v>
      </c>
      <c r="AH96" s="672">
        <f t="shared" si="38"/>
        <v>42918</v>
      </c>
      <c r="AI96" s="672">
        <f t="shared" si="38"/>
        <v>42921</v>
      </c>
      <c r="AJ96" s="672">
        <f t="shared" si="38"/>
        <v>42921</v>
      </c>
      <c r="AK96" s="672">
        <f t="shared" si="38"/>
        <v>42925</v>
      </c>
      <c r="AL96" s="702">
        <f t="shared" si="38"/>
        <v>42927</v>
      </c>
      <c r="AM96" s="1321" t="s">
        <v>331</v>
      </c>
    </row>
    <row r="97" spans="1:40" ht="18" hidden="1" thickBot="1">
      <c r="A97" s="718">
        <v>23</v>
      </c>
      <c r="B97" s="675" t="str">
        <f t="shared" si="40"/>
        <v>E.R. FELIXSTOWE</v>
      </c>
      <c r="C97" s="641" t="s">
        <v>298</v>
      </c>
      <c r="D97" s="642" t="str">
        <f t="shared" si="40"/>
        <v>NQ4</v>
      </c>
      <c r="E97" s="633">
        <f t="shared" si="19"/>
        <v>3</v>
      </c>
      <c r="F97" s="634" t="s">
        <v>47</v>
      </c>
      <c r="G97" s="635">
        <f t="shared" si="33"/>
        <v>3</v>
      </c>
      <c r="H97" s="636" t="s">
        <v>48</v>
      </c>
      <c r="I97" s="633">
        <f t="shared" si="20"/>
        <v>38</v>
      </c>
      <c r="J97" s="634" t="s">
        <v>47</v>
      </c>
      <c r="K97" s="635">
        <f t="shared" si="34"/>
        <v>38</v>
      </c>
      <c r="L97" s="711" t="s">
        <v>48</v>
      </c>
      <c r="M97" s="701">
        <f t="shared" si="39"/>
        <v>42890</v>
      </c>
      <c r="N97" s="672">
        <f t="shared" si="39"/>
        <v>42892</v>
      </c>
      <c r="O97" s="672">
        <f t="shared" si="39"/>
        <v>42892</v>
      </c>
      <c r="P97" s="672">
        <f t="shared" si="39"/>
        <v>42893</v>
      </c>
      <c r="Q97" s="672">
        <f t="shared" si="39"/>
        <v>42895</v>
      </c>
      <c r="R97" s="672">
        <f t="shared" si="39"/>
        <v>42896</v>
      </c>
      <c r="S97" s="672">
        <f t="shared" si="39"/>
        <v>42900</v>
      </c>
      <c r="T97" s="672">
        <f t="shared" si="39"/>
        <v>42900</v>
      </c>
      <c r="U97" s="672">
        <f t="shared" si="39"/>
        <v>42901</v>
      </c>
      <c r="V97" s="702">
        <f t="shared" si="39"/>
        <v>42902</v>
      </c>
      <c r="W97" s="701">
        <f t="shared" si="39"/>
        <v>42908</v>
      </c>
      <c r="X97" s="672">
        <f t="shared" si="39"/>
        <v>42910</v>
      </c>
      <c r="Y97" s="672">
        <f t="shared" si="39"/>
        <v>42910</v>
      </c>
      <c r="Z97" s="672">
        <f t="shared" si="39"/>
        <v>42911</v>
      </c>
      <c r="AA97" s="672">
        <f t="shared" si="39"/>
        <v>42915</v>
      </c>
      <c r="AB97" s="672">
        <f t="shared" si="39"/>
        <v>42916</v>
      </c>
      <c r="AC97" s="672">
        <f t="shared" si="39"/>
        <v>42920</v>
      </c>
      <c r="AD97" s="672">
        <f t="shared" si="39"/>
        <v>42921</v>
      </c>
      <c r="AE97" s="672">
        <f t="shared" si="39"/>
        <v>42922</v>
      </c>
      <c r="AF97" s="672">
        <f t="shared" si="39"/>
        <v>42923</v>
      </c>
      <c r="AG97" s="672">
        <f t="shared" si="39"/>
        <v>42925</v>
      </c>
      <c r="AH97" s="672">
        <f t="shared" si="38"/>
        <v>42925</v>
      </c>
      <c r="AI97" s="672">
        <f t="shared" si="38"/>
        <v>42928</v>
      </c>
      <c r="AJ97" s="672">
        <f t="shared" si="38"/>
        <v>42928</v>
      </c>
      <c r="AK97" s="672">
        <f t="shared" si="38"/>
        <v>42932</v>
      </c>
      <c r="AL97" s="702">
        <f t="shared" si="38"/>
        <v>42934</v>
      </c>
    </row>
    <row r="98" spans="1:40" ht="18" hidden="1" thickBot="1">
      <c r="A98" s="717">
        <v>24</v>
      </c>
      <c r="B98" s="2136" t="s">
        <v>295</v>
      </c>
      <c r="C98" s="2137" t="s">
        <v>216</v>
      </c>
      <c r="D98" s="2138" t="s">
        <v>296</v>
      </c>
      <c r="E98" s="2139">
        <f t="shared" si="19"/>
        <v>131</v>
      </c>
      <c r="F98" s="2140" t="s">
        <v>47</v>
      </c>
      <c r="G98" s="2141">
        <f t="shared" si="33"/>
        <v>131</v>
      </c>
      <c r="H98" s="2142" t="s">
        <v>48</v>
      </c>
      <c r="I98" s="2139">
        <f t="shared" si="20"/>
        <v>131</v>
      </c>
      <c r="J98" s="2140" t="s">
        <v>47</v>
      </c>
      <c r="K98" s="2141">
        <f t="shared" si="34"/>
        <v>131</v>
      </c>
      <c r="L98" s="2167" t="s">
        <v>48</v>
      </c>
      <c r="M98" s="701">
        <f t="shared" si="39"/>
        <v>42897</v>
      </c>
      <c r="N98" s="672">
        <f t="shared" si="39"/>
        <v>42899</v>
      </c>
      <c r="O98" s="672">
        <f t="shared" si="39"/>
        <v>42899</v>
      </c>
      <c r="P98" s="672">
        <f t="shared" si="39"/>
        <v>42900</v>
      </c>
      <c r="Q98" s="672">
        <f t="shared" si="39"/>
        <v>42902</v>
      </c>
      <c r="R98" s="672">
        <f t="shared" si="39"/>
        <v>42903</v>
      </c>
      <c r="S98" s="672">
        <f t="shared" si="39"/>
        <v>42907</v>
      </c>
      <c r="T98" s="672">
        <f t="shared" si="39"/>
        <v>42907</v>
      </c>
      <c r="U98" s="672">
        <f t="shared" si="39"/>
        <v>42908</v>
      </c>
      <c r="V98" s="702">
        <f t="shared" si="39"/>
        <v>42909</v>
      </c>
      <c r="W98" s="701">
        <f t="shared" si="39"/>
        <v>42915</v>
      </c>
      <c r="X98" s="672">
        <f t="shared" si="39"/>
        <v>42917</v>
      </c>
      <c r="Y98" s="672">
        <f t="shared" si="39"/>
        <v>42917</v>
      </c>
      <c r="Z98" s="672">
        <f t="shared" si="39"/>
        <v>42918</v>
      </c>
      <c r="AA98" s="672">
        <f t="shared" si="39"/>
        <v>42922</v>
      </c>
      <c r="AB98" s="672">
        <f t="shared" si="39"/>
        <v>42923</v>
      </c>
      <c r="AC98" s="672">
        <f t="shared" si="39"/>
        <v>42927</v>
      </c>
      <c r="AD98" s="672">
        <f t="shared" si="39"/>
        <v>42928</v>
      </c>
      <c r="AE98" s="672">
        <f t="shared" si="39"/>
        <v>42929</v>
      </c>
      <c r="AF98" s="672">
        <f t="shared" si="39"/>
        <v>42930</v>
      </c>
      <c r="AG98" s="672">
        <f t="shared" si="39"/>
        <v>42932</v>
      </c>
      <c r="AH98" s="672">
        <f t="shared" si="38"/>
        <v>42932</v>
      </c>
      <c r="AI98" s="672">
        <f t="shared" si="38"/>
        <v>42935</v>
      </c>
      <c r="AJ98" s="672">
        <f t="shared" si="38"/>
        <v>42935</v>
      </c>
      <c r="AK98" s="672">
        <f t="shared" si="38"/>
        <v>42939</v>
      </c>
      <c r="AL98" s="702">
        <f t="shared" si="38"/>
        <v>42941</v>
      </c>
    </row>
    <row r="99" spans="1:40" ht="18" hidden="1" thickBot="1">
      <c r="A99" s="717">
        <v>25</v>
      </c>
      <c r="B99" s="2136" t="s">
        <v>297</v>
      </c>
      <c r="C99" s="2137" t="s">
        <v>298</v>
      </c>
      <c r="D99" s="2138" t="s">
        <v>299</v>
      </c>
      <c r="E99" s="2139">
        <f t="shared" si="19"/>
        <v>12</v>
      </c>
      <c r="F99" s="2140" t="s">
        <v>47</v>
      </c>
      <c r="G99" s="2141">
        <f t="shared" si="33"/>
        <v>12</v>
      </c>
      <c r="H99" s="2142" t="s">
        <v>48</v>
      </c>
      <c r="I99" s="2139">
        <f t="shared" si="20"/>
        <v>41</v>
      </c>
      <c r="J99" s="2140" t="s">
        <v>47</v>
      </c>
      <c r="K99" s="2141">
        <f t="shared" si="34"/>
        <v>41</v>
      </c>
      <c r="L99" s="2167" t="s">
        <v>48</v>
      </c>
      <c r="M99" s="701">
        <f t="shared" si="39"/>
        <v>42904</v>
      </c>
      <c r="N99" s="672">
        <f t="shared" si="39"/>
        <v>42906</v>
      </c>
      <c r="O99" s="672">
        <f t="shared" si="39"/>
        <v>42906</v>
      </c>
      <c r="P99" s="672">
        <f t="shared" si="39"/>
        <v>42907</v>
      </c>
      <c r="Q99" s="672">
        <f t="shared" si="39"/>
        <v>42909</v>
      </c>
      <c r="R99" s="672">
        <f t="shared" si="39"/>
        <v>42910</v>
      </c>
      <c r="S99" s="672">
        <f t="shared" si="39"/>
        <v>42914</v>
      </c>
      <c r="T99" s="672">
        <f t="shared" si="39"/>
        <v>42914</v>
      </c>
      <c r="U99" s="672">
        <f t="shared" si="39"/>
        <v>42915</v>
      </c>
      <c r="V99" s="702">
        <f t="shared" si="39"/>
        <v>42916</v>
      </c>
      <c r="W99" s="701">
        <f t="shared" si="39"/>
        <v>42922</v>
      </c>
      <c r="X99" s="672">
        <f t="shared" si="39"/>
        <v>42924</v>
      </c>
      <c r="Y99" s="672">
        <f t="shared" si="39"/>
        <v>42924</v>
      </c>
      <c r="Z99" s="672">
        <f t="shared" si="39"/>
        <v>42925</v>
      </c>
      <c r="AA99" s="672">
        <f t="shared" si="39"/>
        <v>42929</v>
      </c>
      <c r="AB99" s="672">
        <f t="shared" si="39"/>
        <v>42930</v>
      </c>
      <c r="AC99" s="672">
        <f t="shared" si="39"/>
        <v>42934</v>
      </c>
      <c r="AD99" s="672">
        <f t="shared" si="39"/>
        <v>42935</v>
      </c>
      <c r="AE99" s="672">
        <f t="shared" si="39"/>
        <v>42936</v>
      </c>
      <c r="AF99" s="672">
        <f t="shared" si="39"/>
        <v>42937</v>
      </c>
      <c r="AG99" s="5490" t="s">
        <v>1221</v>
      </c>
      <c r="AH99" s="5491"/>
      <c r="AI99" s="5491"/>
      <c r="AJ99" s="5491"/>
      <c r="AK99" s="5491"/>
      <c r="AL99" s="5492"/>
    </row>
    <row r="100" spans="1:40" ht="18" hidden="1" thickBot="1">
      <c r="A100" s="719">
        <v>25</v>
      </c>
      <c r="B100" s="675" t="s">
        <v>1215</v>
      </c>
      <c r="C100" s="641" t="s">
        <v>298</v>
      </c>
      <c r="D100" s="642" t="s">
        <v>1216</v>
      </c>
      <c r="E100" s="2139">
        <v>86</v>
      </c>
      <c r="F100" s="2140" t="s">
        <v>47</v>
      </c>
      <c r="G100" s="2141">
        <v>86</v>
      </c>
      <c r="H100" s="2142" t="s">
        <v>48</v>
      </c>
      <c r="I100" s="2139">
        <v>2</v>
      </c>
      <c r="J100" s="2140" t="s">
        <v>47</v>
      </c>
      <c r="K100" s="2141">
        <v>2</v>
      </c>
      <c r="L100" s="2167" t="s">
        <v>48</v>
      </c>
      <c r="M100" s="5493" t="s">
        <v>1222</v>
      </c>
      <c r="N100" s="5491"/>
      <c r="O100" s="5491"/>
      <c r="P100" s="5491"/>
      <c r="Q100" s="5491"/>
      <c r="R100" s="5491"/>
      <c r="S100" s="5491"/>
      <c r="T100" s="5491"/>
      <c r="U100" s="5491"/>
      <c r="V100" s="5491"/>
      <c r="W100" s="5491"/>
      <c r="X100" s="5491"/>
      <c r="Y100" s="5491"/>
      <c r="Z100" s="5491"/>
      <c r="AA100" s="5491"/>
      <c r="AB100" s="5491"/>
      <c r="AC100" s="5491"/>
      <c r="AD100" s="5494"/>
      <c r="AE100" s="701">
        <f t="shared" ref="AE100:AL100" si="41">AE98+7</f>
        <v>42936</v>
      </c>
      <c r="AF100" s="701">
        <f t="shared" si="41"/>
        <v>42937</v>
      </c>
      <c r="AG100" s="701">
        <f t="shared" si="41"/>
        <v>42939</v>
      </c>
      <c r="AH100" s="701">
        <f t="shared" si="41"/>
        <v>42939</v>
      </c>
      <c r="AI100" s="701">
        <f t="shared" si="41"/>
        <v>42942</v>
      </c>
      <c r="AJ100" s="701">
        <f t="shared" si="41"/>
        <v>42942</v>
      </c>
      <c r="AK100" s="701">
        <f t="shared" si="41"/>
        <v>42946</v>
      </c>
      <c r="AL100" s="714">
        <f t="shared" si="41"/>
        <v>42948</v>
      </c>
    </row>
    <row r="101" spans="1:40" ht="18" hidden="1" thickBot="1">
      <c r="A101" s="2169">
        <v>26</v>
      </c>
      <c r="B101" s="2136" t="str">
        <f t="shared" ref="B101:D102" si="42">B94</f>
        <v>ZANTE</v>
      </c>
      <c r="C101" s="2137" t="s">
        <v>301</v>
      </c>
      <c r="D101" s="2138" t="str">
        <f>D94</f>
        <v>QT8</v>
      </c>
      <c r="E101" s="643">
        <f>E94+1</f>
        <v>4</v>
      </c>
      <c r="F101" s="644" t="s">
        <v>47</v>
      </c>
      <c r="G101" s="645">
        <f t="shared" si="33"/>
        <v>4</v>
      </c>
      <c r="H101" s="646" t="s">
        <v>48</v>
      </c>
      <c r="I101" s="643">
        <f>I94+1</f>
        <v>102</v>
      </c>
      <c r="J101" s="644" t="s">
        <v>47</v>
      </c>
      <c r="K101" s="645">
        <f t="shared" si="34"/>
        <v>102</v>
      </c>
      <c r="L101" s="706" t="s">
        <v>48</v>
      </c>
      <c r="M101" s="701">
        <v>42911</v>
      </c>
      <c r="N101" s="672">
        <v>42913</v>
      </c>
      <c r="O101" s="672">
        <v>42913</v>
      </c>
      <c r="P101" s="672">
        <v>42914</v>
      </c>
      <c r="Q101" s="672">
        <v>42916</v>
      </c>
      <c r="R101" s="672">
        <v>42917</v>
      </c>
      <c r="S101" s="672">
        <v>42921</v>
      </c>
      <c r="T101" s="672">
        <v>42921</v>
      </c>
      <c r="U101" s="672">
        <v>42922</v>
      </c>
      <c r="V101" s="702">
        <v>42923</v>
      </c>
      <c r="W101" s="701">
        <v>42929</v>
      </c>
      <c r="X101" s="672">
        <v>42931</v>
      </c>
      <c r="Y101" s="672">
        <v>42931</v>
      </c>
      <c r="Z101" s="672">
        <v>42932</v>
      </c>
      <c r="AA101" s="672">
        <v>42936</v>
      </c>
      <c r="AB101" s="672">
        <v>42937</v>
      </c>
      <c r="AC101" s="672">
        <v>42941</v>
      </c>
      <c r="AD101" s="672">
        <v>42942</v>
      </c>
      <c r="AE101" s="672">
        <v>42943</v>
      </c>
      <c r="AF101" s="672">
        <v>42944</v>
      </c>
      <c r="AG101" s="672">
        <v>42946</v>
      </c>
      <c r="AH101" s="672">
        <v>42946</v>
      </c>
      <c r="AI101" s="672">
        <v>42949</v>
      </c>
      <c r="AJ101" s="672">
        <v>42949</v>
      </c>
      <c r="AK101" s="672">
        <v>42953</v>
      </c>
      <c r="AL101" s="702">
        <v>42955</v>
      </c>
    </row>
    <row r="102" spans="1:40" ht="18" hidden="1" thickBot="1">
      <c r="A102" s="717">
        <v>27</v>
      </c>
      <c r="B102" s="2136" t="str">
        <f t="shared" si="42"/>
        <v>TASMAN</v>
      </c>
      <c r="C102" s="2137" t="str">
        <f t="shared" si="42"/>
        <v>HLC</v>
      </c>
      <c r="D102" s="2138" t="str">
        <f t="shared" si="42"/>
        <v>QYO</v>
      </c>
      <c r="E102" s="2139">
        <f>E95+1</f>
        <v>10</v>
      </c>
      <c r="F102" s="2140" t="s">
        <v>47</v>
      </c>
      <c r="G102" s="2141">
        <f t="shared" si="33"/>
        <v>10</v>
      </c>
      <c r="H102" s="2142" t="s">
        <v>48</v>
      </c>
      <c r="I102" s="2139">
        <f>I95+1</f>
        <v>3</v>
      </c>
      <c r="J102" s="2140" t="s">
        <v>47</v>
      </c>
      <c r="K102" s="2141">
        <f t="shared" si="34"/>
        <v>3</v>
      </c>
      <c r="L102" s="2167" t="s">
        <v>48</v>
      </c>
      <c r="M102" s="701">
        <f t="shared" ref="M102:AL106" si="43">M101+7</f>
        <v>42918</v>
      </c>
      <c r="N102" s="672">
        <f t="shared" si="43"/>
        <v>42920</v>
      </c>
      <c r="O102" s="672">
        <f t="shared" si="43"/>
        <v>42920</v>
      </c>
      <c r="P102" s="672">
        <f t="shared" si="43"/>
        <v>42921</v>
      </c>
      <c r="Q102" s="672">
        <f t="shared" si="43"/>
        <v>42923</v>
      </c>
      <c r="R102" s="672">
        <f t="shared" si="43"/>
        <v>42924</v>
      </c>
      <c r="S102" s="672">
        <f t="shared" si="43"/>
        <v>42928</v>
      </c>
      <c r="T102" s="672">
        <f t="shared" si="43"/>
        <v>42928</v>
      </c>
      <c r="U102" s="672">
        <f t="shared" si="43"/>
        <v>42929</v>
      </c>
      <c r="V102" s="702">
        <f t="shared" si="43"/>
        <v>42930</v>
      </c>
      <c r="W102" s="701">
        <f t="shared" si="43"/>
        <v>42936</v>
      </c>
      <c r="X102" s="672">
        <f t="shared" si="43"/>
        <v>42938</v>
      </c>
      <c r="Y102" s="672">
        <f t="shared" si="43"/>
        <v>42938</v>
      </c>
      <c r="Z102" s="672">
        <f t="shared" si="43"/>
        <v>42939</v>
      </c>
      <c r="AA102" s="672">
        <f t="shared" si="43"/>
        <v>42943</v>
      </c>
      <c r="AB102" s="672">
        <f t="shared" si="43"/>
        <v>42944</v>
      </c>
      <c r="AC102" s="672">
        <f t="shared" si="43"/>
        <v>42948</v>
      </c>
      <c r="AD102" s="672">
        <f t="shared" si="43"/>
        <v>42949</v>
      </c>
      <c r="AE102" s="672">
        <f t="shared" si="43"/>
        <v>42950</v>
      </c>
      <c r="AF102" s="672">
        <f t="shared" si="43"/>
        <v>42951</v>
      </c>
      <c r="AG102" s="672">
        <f t="shared" si="43"/>
        <v>42953</v>
      </c>
      <c r="AH102" s="672">
        <f t="shared" si="43"/>
        <v>42953</v>
      </c>
      <c r="AI102" s="672">
        <f t="shared" si="43"/>
        <v>42956</v>
      </c>
      <c r="AJ102" s="672">
        <f t="shared" si="43"/>
        <v>42956</v>
      </c>
      <c r="AK102" s="672">
        <f t="shared" si="43"/>
        <v>42960</v>
      </c>
      <c r="AL102" s="702">
        <f t="shared" si="43"/>
        <v>42962</v>
      </c>
    </row>
    <row r="103" spans="1:40" ht="18" hidden="1" thickBot="1">
      <c r="A103" s="720">
        <v>28</v>
      </c>
      <c r="B103" s="708" t="s">
        <v>1217</v>
      </c>
      <c r="C103" s="709" t="s">
        <v>293</v>
      </c>
      <c r="D103" s="707" t="s">
        <v>1218</v>
      </c>
      <c r="E103" s="687">
        <v>3</v>
      </c>
      <c r="F103" s="688" t="s">
        <v>47</v>
      </c>
      <c r="G103" s="689">
        <f>E103</f>
        <v>3</v>
      </c>
      <c r="H103" s="690" t="s">
        <v>48</v>
      </c>
      <c r="I103" s="687">
        <v>56</v>
      </c>
      <c r="J103" s="688" t="s">
        <v>47</v>
      </c>
      <c r="K103" s="689">
        <f t="shared" si="34"/>
        <v>56</v>
      </c>
      <c r="L103" s="710" t="s">
        <v>48</v>
      </c>
      <c r="M103" s="701">
        <f t="shared" si="43"/>
        <v>42925</v>
      </c>
      <c r="N103" s="672">
        <f t="shared" si="43"/>
        <v>42927</v>
      </c>
      <c r="O103" s="672">
        <f t="shared" si="43"/>
        <v>42927</v>
      </c>
      <c r="P103" s="672">
        <f t="shared" si="43"/>
        <v>42928</v>
      </c>
      <c r="Q103" s="672">
        <f t="shared" si="43"/>
        <v>42930</v>
      </c>
      <c r="R103" s="672">
        <f t="shared" si="43"/>
        <v>42931</v>
      </c>
      <c r="S103" s="672">
        <f t="shared" si="43"/>
        <v>42935</v>
      </c>
      <c r="T103" s="672">
        <f t="shared" si="43"/>
        <v>42935</v>
      </c>
      <c r="U103" s="672">
        <f t="shared" si="43"/>
        <v>42936</v>
      </c>
      <c r="V103" s="702">
        <f t="shared" si="43"/>
        <v>42937</v>
      </c>
      <c r="W103" s="701">
        <f t="shared" si="43"/>
        <v>42943</v>
      </c>
      <c r="X103" s="672">
        <f t="shared" si="43"/>
        <v>42945</v>
      </c>
      <c r="Y103" s="672">
        <f t="shared" si="43"/>
        <v>42945</v>
      </c>
      <c r="Z103" s="672">
        <f t="shared" si="43"/>
        <v>42946</v>
      </c>
      <c r="AA103" s="672">
        <f t="shared" si="43"/>
        <v>42950</v>
      </c>
      <c r="AB103" s="672">
        <f t="shared" si="43"/>
        <v>42951</v>
      </c>
      <c r="AC103" s="672">
        <f t="shared" si="43"/>
        <v>42955</v>
      </c>
      <c r="AD103" s="672">
        <f t="shared" si="43"/>
        <v>42956</v>
      </c>
      <c r="AE103" s="672">
        <f t="shared" si="43"/>
        <v>42957</v>
      </c>
      <c r="AF103" s="672">
        <f t="shared" si="43"/>
        <v>42958</v>
      </c>
      <c r="AG103" s="672">
        <f t="shared" si="43"/>
        <v>42960</v>
      </c>
      <c r="AH103" s="672">
        <f t="shared" si="43"/>
        <v>42960</v>
      </c>
      <c r="AI103" s="672">
        <f t="shared" si="43"/>
        <v>42963</v>
      </c>
      <c r="AJ103" s="672">
        <f t="shared" si="43"/>
        <v>42963</v>
      </c>
      <c r="AK103" s="672">
        <f t="shared" si="43"/>
        <v>42967</v>
      </c>
      <c r="AL103" s="702">
        <f t="shared" si="43"/>
        <v>42969</v>
      </c>
      <c r="AM103" s="1321" t="s">
        <v>1330</v>
      </c>
    </row>
    <row r="104" spans="1:40" ht="18" hidden="1" thickBot="1">
      <c r="A104" s="718">
        <v>29</v>
      </c>
      <c r="B104" s="722" t="str">
        <f t="shared" ref="B104" si="44">B97</f>
        <v>E.R. FELIXSTOWE</v>
      </c>
      <c r="C104" s="641" t="s">
        <v>298</v>
      </c>
      <c r="D104" s="642" t="str">
        <f t="shared" ref="D104" si="45">D97</f>
        <v>NQ4</v>
      </c>
      <c r="E104" s="633">
        <f>E97+1</f>
        <v>4</v>
      </c>
      <c r="F104" s="634" t="s">
        <v>47</v>
      </c>
      <c r="G104" s="635">
        <f t="shared" ref="G104:G109" si="46">E104</f>
        <v>4</v>
      </c>
      <c r="H104" s="636" t="s">
        <v>48</v>
      </c>
      <c r="I104" s="633">
        <f>I97+1</f>
        <v>39</v>
      </c>
      <c r="J104" s="634" t="s">
        <v>47</v>
      </c>
      <c r="K104" s="635">
        <f t="shared" si="34"/>
        <v>39</v>
      </c>
      <c r="L104" s="711" t="s">
        <v>48</v>
      </c>
      <c r="M104" s="701">
        <f t="shared" si="43"/>
        <v>42932</v>
      </c>
      <c r="N104" s="672">
        <f t="shared" si="43"/>
        <v>42934</v>
      </c>
      <c r="O104" s="672">
        <f t="shared" si="43"/>
        <v>42934</v>
      </c>
      <c r="P104" s="672">
        <f t="shared" si="43"/>
        <v>42935</v>
      </c>
      <c r="Q104" s="672">
        <f t="shared" si="43"/>
        <v>42937</v>
      </c>
      <c r="R104" s="672">
        <f t="shared" si="43"/>
        <v>42938</v>
      </c>
      <c r="S104" s="672">
        <f t="shared" si="43"/>
        <v>42942</v>
      </c>
      <c r="T104" s="672">
        <f t="shared" si="43"/>
        <v>42942</v>
      </c>
      <c r="U104" s="672">
        <f t="shared" si="43"/>
        <v>42943</v>
      </c>
      <c r="V104" s="702">
        <f t="shared" si="43"/>
        <v>42944</v>
      </c>
      <c r="W104" s="701">
        <f t="shared" si="43"/>
        <v>42950</v>
      </c>
      <c r="X104" s="672">
        <f t="shared" si="43"/>
        <v>42952</v>
      </c>
      <c r="Y104" s="672">
        <f t="shared" si="43"/>
        <v>42952</v>
      </c>
      <c r="Z104" s="672">
        <f t="shared" si="43"/>
        <v>42953</v>
      </c>
      <c r="AA104" s="672">
        <f t="shared" si="43"/>
        <v>42957</v>
      </c>
      <c r="AB104" s="672">
        <f t="shared" si="43"/>
        <v>42958</v>
      </c>
      <c r="AC104" s="672">
        <f t="shared" si="43"/>
        <v>42962</v>
      </c>
      <c r="AD104" s="672">
        <f t="shared" si="43"/>
        <v>42963</v>
      </c>
      <c r="AE104" s="672">
        <f t="shared" si="43"/>
        <v>42964</v>
      </c>
      <c r="AF104" s="672">
        <f t="shared" si="43"/>
        <v>42965</v>
      </c>
      <c r="AG104" s="672">
        <f t="shared" si="43"/>
        <v>42967</v>
      </c>
      <c r="AH104" s="672">
        <f t="shared" si="43"/>
        <v>42967</v>
      </c>
      <c r="AI104" s="672">
        <f t="shared" si="43"/>
        <v>42970</v>
      </c>
      <c r="AJ104" s="672">
        <f t="shared" si="43"/>
        <v>42970</v>
      </c>
      <c r="AK104" s="672">
        <f t="shared" si="43"/>
        <v>42974</v>
      </c>
      <c r="AL104" s="702">
        <f t="shared" si="43"/>
        <v>42976</v>
      </c>
      <c r="AM104" s="1321" t="s">
        <v>331</v>
      </c>
    </row>
    <row r="105" spans="1:40" ht="18" hidden="1" thickBot="1">
      <c r="A105" s="717">
        <v>30</v>
      </c>
      <c r="B105" s="2170" t="s">
        <v>295</v>
      </c>
      <c r="C105" s="2137" t="s">
        <v>216</v>
      </c>
      <c r="D105" s="2138" t="s">
        <v>296</v>
      </c>
      <c r="E105" s="2139">
        <f>E98+1</f>
        <v>132</v>
      </c>
      <c r="F105" s="2140" t="s">
        <v>47</v>
      </c>
      <c r="G105" s="2141">
        <f t="shared" si="46"/>
        <v>132</v>
      </c>
      <c r="H105" s="2142" t="s">
        <v>48</v>
      </c>
      <c r="I105" s="2139">
        <f>I98+1</f>
        <v>132</v>
      </c>
      <c r="J105" s="2140" t="s">
        <v>47</v>
      </c>
      <c r="K105" s="2141">
        <f t="shared" si="34"/>
        <v>132</v>
      </c>
      <c r="L105" s="2167" t="s">
        <v>48</v>
      </c>
      <c r="M105" s="701">
        <f t="shared" si="43"/>
        <v>42939</v>
      </c>
      <c r="N105" s="672">
        <f t="shared" si="43"/>
        <v>42941</v>
      </c>
      <c r="O105" s="672">
        <f t="shared" si="43"/>
        <v>42941</v>
      </c>
      <c r="P105" s="672">
        <f t="shared" si="43"/>
        <v>42942</v>
      </c>
      <c r="Q105" s="672">
        <f t="shared" si="43"/>
        <v>42944</v>
      </c>
      <c r="R105" s="672">
        <f t="shared" si="43"/>
        <v>42945</v>
      </c>
      <c r="S105" s="672">
        <f t="shared" si="43"/>
        <v>42949</v>
      </c>
      <c r="T105" s="672">
        <f t="shared" si="43"/>
        <v>42949</v>
      </c>
      <c r="U105" s="672">
        <f t="shared" si="43"/>
        <v>42950</v>
      </c>
      <c r="V105" s="702">
        <f t="shared" si="43"/>
        <v>42951</v>
      </c>
      <c r="W105" s="701">
        <f t="shared" si="43"/>
        <v>42957</v>
      </c>
      <c r="X105" s="672">
        <f t="shared" si="43"/>
        <v>42959</v>
      </c>
      <c r="Y105" s="672">
        <f t="shared" si="43"/>
        <v>42959</v>
      </c>
      <c r="Z105" s="672">
        <f t="shared" si="43"/>
        <v>42960</v>
      </c>
      <c r="AA105" s="672">
        <f t="shared" si="43"/>
        <v>42964</v>
      </c>
      <c r="AB105" s="672">
        <f t="shared" si="43"/>
        <v>42965</v>
      </c>
      <c r="AC105" s="672">
        <f t="shared" si="43"/>
        <v>42969</v>
      </c>
      <c r="AD105" s="672">
        <f t="shared" si="43"/>
        <v>42970</v>
      </c>
      <c r="AE105" s="672">
        <f t="shared" si="43"/>
        <v>42971</v>
      </c>
      <c r="AF105" s="672">
        <f t="shared" si="43"/>
        <v>42972</v>
      </c>
      <c r="AG105" s="672">
        <f t="shared" si="43"/>
        <v>42974</v>
      </c>
      <c r="AH105" s="672">
        <f t="shared" si="43"/>
        <v>42974</v>
      </c>
      <c r="AI105" s="672">
        <f t="shared" si="43"/>
        <v>42977</v>
      </c>
      <c r="AJ105" s="672">
        <f t="shared" si="43"/>
        <v>42977</v>
      </c>
      <c r="AK105" s="672">
        <f t="shared" si="43"/>
        <v>42981</v>
      </c>
      <c r="AL105" s="702">
        <f t="shared" si="43"/>
        <v>42983</v>
      </c>
    </row>
    <row r="106" spans="1:40" ht="18" hidden="1" thickBot="1">
      <c r="A106" s="717">
        <v>31</v>
      </c>
      <c r="B106" s="2171" t="s">
        <v>1215</v>
      </c>
      <c r="C106" s="2137" t="s">
        <v>298</v>
      </c>
      <c r="D106" s="2138" t="s">
        <v>1216</v>
      </c>
      <c r="E106" s="2139">
        <v>87</v>
      </c>
      <c r="F106" s="2140" t="s">
        <v>47</v>
      </c>
      <c r="G106" s="2141">
        <v>87</v>
      </c>
      <c r="H106" s="2142" t="s">
        <v>48</v>
      </c>
      <c r="I106" s="2139">
        <v>3</v>
      </c>
      <c r="J106" s="2140" t="s">
        <v>47</v>
      </c>
      <c r="K106" s="2141">
        <v>3</v>
      </c>
      <c r="L106" s="2167" t="s">
        <v>48</v>
      </c>
      <c r="M106" s="701">
        <f t="shared" si="43"/>
        <v>42946</v>
      </c>
      <c r="N106" s="672">
        <f t="shared" si="43"/>
        <v>42948</v>
      </c>
      <c r="O106" s="672">
        <f t="shared" si="43"/>
        <v>42948</v>
      </c>
      <c r="P106" s="672">
        <f t="shared" si="43"/>
        <v>42949</v>
      </c>
      <c r="Q106" s="672">
        <f t="shared" si="43"/>
        <v>42951</v>
      </c>
      <c r="R106" s="672">
        <f t="shared" si="43"/>
        <v>42952</v>
      </c>
      <c r="S106" s="672">
        <f t="shared" si="43"/>
        <v>42956</v>
      </c>
      <c r="T106" s="672">
        <f t="shared" si="43"/>
        <v>42956</v>
      </c>
      <c r="U106" s="5490" t="s">
        <v>1221</v>
      </c>
      <c r="V106" s="5491"/>
      <c r="W106" s="5491"/>
      <c r="X106" s="5491"/>
      <c r="Y106" s="5491"/>
      <c r="Z106" s="5491"/>
      <c r="AA106" s="5491"/>
      <c r="AB106" s="5491"/>
      <c r="AC106" s="5491"/>
      <c r="AD106" s="5491"/>
      <c r="AE106" s="5491"/>
      <c r="AF106" s="5491"/>
      <c r="AG106" s="5491"/>
      <c r="AH106" s="5491"/>
      <c r="AI106" s="5491"/>
      <c r="AJ106" s="5491"/>
      <c r="AK106" s="5491"/>
      <c r="AL106" s="5492"/>
    </row>
    <row r="107" spans="1:40" ht="18" hidden="1" thickBot="1">
      <c r="A107" s="719">
        <v>31</v>
      </c>
      <c r="B107" s="722" t="s">
        <v>297</v>
      </c>
      <c r="C107" s="641" t="s">
        <v>298</v>
      </c>
      <c r="D107" s="642" t="s">
        <v>299</v>
      </c>
      <c r="E107" s="2139">
        <v>13</v>
      </c>
      <c r="F107" s="2140" t="s">
        <v>47</v>
      </c>
      <c r="G107" s="2141">
        <v>13</v>
      </c>
      <c r="H107" s="2142" t="s">
        <v>48</v>
      </c>
      <c r="I107" s="2139">
        <v>42</v>
      </c>
      <c r="J107" s="2140" t="s">
        <v>47</v>
      </c>
      <c r="K107" s="2141">
        <v>42</v>
      </c>
      <c r="L107" s="2167" t="s">
        <v>48</v>
      </c>
      <c r="M107" s="5493" t="s">
        <v>1222</v>
      </c>
      <c r="N107" s="5491"/>
      <c r="O107" s="5491"/>
      <c r="P107" s="5491"/>
      <c r="Q107" s="5491"/>
      <c r="R107" s="5494"/>
      <c r="S107" s="701">
        <f t="shared" ref="S107:AL107" si="47">S105+7</f>
        <v>42956</v>
      </c>
      <c r="T107" s="701">
        <f t="shared" si="47"/>
        <v>42956</v>
      </c>
      <c r="U107" s="701">
        <f t="shared" si="47"/>
        <v>42957</v>
      </c>
      <c r="V107" s="715">
        <f t="shared" si="47"/>
        <v>42958</v>
      </c>
      <c r="W107" s="716">
        <f t="shared" si="47"/>
        <v>42964</v>
      </c>
      <c r="X107" s="701">
        <f t="shared" si="47"/>
        <v>42966</v>
      </c>
      <c r="Y107" s="701">
        <f t="shared" si="47"/>
        <v>42966</v>
      </c>
      <c r="Z107" s="701">
        <f t="shared" si="47"/>
        <v>42967</v>
      </c>
      <c r="AA107" s="701">
        <f t="shared" si="47"/>
        <v>42971</v>
      </c>
      <c r="AB107" s="701">
        <f t="shared" si="47"/>
        <v>42972</v>
      </c>
      <c r="AC107" s="701">
        <f t="shared" si="47"/>
        <v>42976</v>
      </c>
      <c r="AD107" s="701">
        <f t="shared" si="47"/>
        <v>42977</v>
      </c>
      <c r="AE107" s="701">
        <f t="shared" si="47"/>
        <v>42978</v>
      </c>
      <c r="AF107" s="701">
        <f t="shared" si="47"/>
        <v>42979</v>
      </c>
      <c r="AG107" s="701">
        <f t="shared" si="47"/>
        <v>42981</v>
      </c>
      <c r="AH107" s="701">
        <f t="shared" si="47"/>
        <v>42981</v>
      </c>
      <c r="AI107" s="701">
        <f t="shared" si="47"/>
        <v>42984</v>
      </c>
      <c r="AJ107" s="701">
        <f t="shared" si="47"/>
        <v>42984</v>
      </c>
      <c r="AK107" s="701">
        <f t="shared" si="47"/>
        <v>42988</v>
      </c>
      <c r="AL107" s="721">
        <f t="shared" si="47"/>
        <v>42990</v>
      </c>
      <c r="AM107" s="1586"/>
    </row>
    <row r="108" spans="1:40" ht="18" hidden="1" thickBot="1">
      <c r="A108" s="2169">
        <v>32</v>
      </c>
      <c r="B108" s="2170" t="str">
        <f t="shared" ref="B108:D109" si="48">B101</f>
        <v>ZANTE</v>
      </c>
      <c r="C108" s="2137" t="s">
        <v>301</v>
      </c>
      <c r="D108" s="2138" t="str">
        <f>D101</f>
        <v>QT8</v>
      </c>
      <c r="E108" s="643">
        <f>E101+1</f>
        <v>5</v>
      </c>
      <c r="F108" s="644" t="s">
        <v>47</v>
      </c>
      <c r="G108" s="645">
        <f t="shared" si="46"/>
        <v>5</v>
      </c>
      <c r="H108" s="646" t="s">
        <v>48</v>
      </c>
      <c r="I108" s="643">
        <f>I101+1</f>
        <v>103</v>
      </c>
      <c r="J108" s="644" t="s">
        <v>47</v>
      </c>
      <c r="K108" s="645">
        <f t="shared" si="34"/>
        <v>103</v>
      </c>
      <c r="L108" s="706" t="s">
        <v>48</v>
      </c>
      <c r="M108" s="701">
        <v>42953</v>
      </c>
      <c r="N108" s="672">
        <v>42955</v>
      </c>
      <c r="O108" s="672">
        <v>42955</v>
      </c>
      <c r="P108" s="672">
        <v>42956</v>
      </c>
      <c r="Q108" s="672">
        <v>42958</v>
      </c>
      <c r="R108" s="672">
        <v>42959</v>
      </c>
      <c r="S108" s="672">
        <v>42963</v>
      </c>
      <c r="T108" s="672">
        <v>42963</v>
      </c>
      <c r="U108" s="672">
        <v>42964</v>
      </c>
      <c r="V108" s="702">
        <v>42965</v>
      </c>
      <c r="W108" s="701">
        <v>42971</v>
      </c>
      <c r="X108" s="672">
        <v>42973</v>
      </c>
      <c r="Y108" s="672">
        <v>42973</v>
      </c>
      <c r="Z108" s="672">
        <v>42974</v>
      </c>
      <c r="AA108" s="672">
        <v>42978</v>
      </c>
      <c r="AB108" s="672">
        <v>42979</v>
      </c>
      <c r="AC108" s="672">
        <v>42983</v>
      </c>
      <c r="AD108" s="672">
        <v>42984</v>
      </c>
      <c r="AE108" s="672">
        <v>42985</v>
      </c>
      <c r="AF108" s="672">
        <v>42986</v>
      </c>
      <c r="AG108" s="672">
        <v>42988</v>
      </c>
      <c r="AH108" s="672">
        <v>42988</v>
      </c>
      <c r="AI108" s="672">
        <v>42991</v>
      </c>
      <c r="AJ108" s="672">
        <v>42991</v>
      </c>
      <c r="AK108" s="672">
        <v>42995</v>
      </c>
      <c r="AL108" s="702">
        <v>42997</v>
      </c>
    </row>
    <row r="109" spans="1:40" ht="18" hidden="1" thickBot="1">
      <c r="A109" s="717">
        <v>33</v>
      </c>
      <c r="B109" s="2170" t="str">
        <f t="shared" si="48"/>
        <v>TASMAN</v>
      </c>
      <c r="C109" s="2137" t="str">
        <f t="shared" si="48"/>
        <v>HLC</v>
      </c>
      <c r="D109" s="2138" t="str">
        <f t="shared" si="48"/>
        <v>QYO</v>
      </c>
      <c r="E109" s="2139">
        <f>E102+1</f>
        <v>11</v>
      </c>
      <c r="F109" s="2140" t="s">
        <v>47</v>
      </c>
      <c r="G109" s="2141">
        <f t="shared" si="46"/>
        <v>11</v>
      </c>
      <c r="H109" s="2142" t="s">
        <v>48</v>
      </c>
      <c r="I109" s="2139">
        <f>I102+1</f>
        <v>4</v>
      </c>
      <c r="J109" s="2140" t="s">
        <v>47</v>
      </c>
      <c r="K109" s="2141">
        <f t="shared" si="34"/>
        <v>4</v>
      </c>
      <c r="L109" s="2167" t="s">
        <v>48</v>
      </c>
      <c r="M109" s="701">
        <f t="shared" ref="M109:AL116" si="49">M108+7</f>
        <v>42960</v>
      </c>
      <c r="N109" s="672">
        <f t="shared" si="49"/>
        <v>42962</v>
      </c>
      <c r="O109" s="672">
        <f t="shared" si="49"/>
        <v>42962</v>
      </c>
      <c r="P109" s="672">
        <f t="shared" si="49"/>
        <v>42963</v>
      </c>
      <c r="Q109" s="672">
        <f t="shared" si="49"/>
        <v>42965</v>
      </c>
      <c r="R109" s="672">
        <f t="shared" si="49"/>
        <v>42966</v>
      </c>
      <c r="S109" s="672">
        <f t="shared" si="49"/>
        <v>42970</v>
      </c>
      <c r="T109" s="672">
        <f t="shared" si="49"/>
        <v>42970</v>
      </c>
      <c r="U109" s="672">
        <f t="shared" si="49"/>
        <v>42971</v>
      </c>
      <c r="V109" s="702">
        <f t="shared" si="49"/>
        <v>42972</v>
      </c>
      <c r="W109" s="701">
        <f t="shared" si="49"/>
        <v>42978</v>
      </c>
      <c r="X109" s="672">
        <f t="shared" si="49"/>
        <v>42980</v>
      </c>
      <c r="Y109" s="672">
        <f t="shared" si="49"/>
        <v>42980</v>
      </c>
      <c r="Z109" s="672">
        <f t="shared" si="49"/>
        <v>42981</v>
      </c>
      <c r="AA109" s="672">
        <f t="shared" si="49"/>
        <v>42985</v>
      </c>
      <c r="AB109" s="672">
        <f t="shared" si="49"/>
        <v>42986</v>
      </c>
      <c r="AC109" s="672">
        <f t="shared" si="49"/>
        <v>42990</v>
      </c>
      <c r="AD109" s="672">
        <f t="shared" si="49"/>
        <v>42991</v>
      </c>
      <c r="AE109" s="672">
        <f t="shared" si="49"/>
        <v>42992</v>
      </c>
      <c r="AF109" s="672">
        <f t="shared" si="49"/>
        <v>42993</v>
      </c>
      <c r="AG109" s="672">
        <f t="shared" si="49"/>
        <v>42995</v>
      </c>
      <c r="AH109" s="672">
        <f t="shared" si="49"/>
        <v>42995</v>
      </c>
      <c r="AI109" s="672">
        <f t="shared" si="49"/>
        <v>42998</v>
      </c>
      <c r="AJ109" s="672">
        <f t="shared" si="49"/>
        <v>42998</v>
      </c>
      <c r="AK109" s="672">
        <f t="shared" si="49"/>
        <v>43002</v>
      </c>
      <c r="AL109" s="702">
        <f t="shared" si="49"/>
        <v>43004</v>
      </c>
    </row>
    <row r="110" spans="1:40" ht="30" hidden="1" customHeight="1" thickBot="1">
      <c r="A110" s="720">
        <v>34</v>
      </c>
      <c r="B110" s="726" t="s">
        <v>1219</v>
      </c>
      <c r="C110" s="709" t="s">
        <v>293</v>
      </c>
      <c r="D110" s="707" t="s">
        <v>1220</v>
      </c>
      <c r="E110" s="687">
        <v>10</v>
      </c>
      <c r="F110" s="688" t="s">
        <v>47</v>
      </c>
      <c r="G110" s="689">
        <f>E110</f>
        <v>10</v>
      </c>
      <c r="H110" s="690" t="s">
        <v>48</v>
      </c>
      <c r="I110" s="687">
        <v>10</v>
      </c>
      <c r="J110" s="688" t="s">
        <v>47</v>
      </c>
      <c r="K110" s="689">
        <f t="shared" si="34"/>
        <v>10</v>
      </c>
      <c r="L110" s="710" t="s">
        <v>48</v>
      </c>
      <c r="M110" s="778">
        <f t="shared" si="49"/>
        <v>42967</v>
      </c>
      <c r="N110" s="776">
        <f t="shared" si="49"/>
        <v>42969</v>
      </c>
      <c r="O110" s="776">
        <f t="shared" si="49"/>
        <v>42969</v>
      </c>
      <c r="P110" s="776">
        <f t="shared" si="49"/>
        <v>42970</v>
      </c>
      <c r="Q110" s="776">
        <f t="shared" si="49"/>
        <v>42972</v>
      </c>
      <c r="R110" s="776">
        <f t="shared" si="49"/>
        <v>42973</v>
      </c>
      <c r="S110" s="776">
        <f t="shared" si="49"/>
        <v>42977</v>
      </c>
      <c r="T110" s="776">
        <f t="shared" si="49"/>
        <v>42977</v>
      </c>
      <c r="U110" s="776">
        <f t="shared" si="49"/>
        <v>42978</v>
      </c>
      <c r="V110" s="777">
        <f t="shared" si="49"/>
        <v>42979</v>
      </c>
      <c r="W110" s="778">
        <f t="shared" si="49"/>
        <v>42985</v>
      </c>
      <c r="X110" s="776">
        <f t="shared" si="49"/>
        <v>42987</v>
      </c>
      <c r="Y110" s="776">
        <f t="shared" si="49"/>
        <v>42987</v>
      </c>
      <c r="Z110" s="776">
        <f t="shared" si="49"/>
        <v>42988</v>
      </c>
      <c r="AA110" s="776">
        <f t="shared" si="49"/>
        <v>42992</v>
      </c>
      <c r="AB110" s="776">
        <f t="shared" si="49"/>
        <v>42993</v>
      </c>
      <c r="AC110" s="776">
        <f t="shared" si="49"/>
        <v>42997</v>
      </c>
      <c r="AD110" s="776">
        <f t="shared" si="49"/>
        <v>42998</v>
      </c>
      <c r="AE110" s="776">
        <f t="shared" si="49"/>
        <v>42999</v>
      </c>
      <c r="AF110" s="776">
        <f t="shared" si="49"/>
        <v>43000</v>
      </c>
      <c r="AG110" s="776">
        <f t="shared" si="49"/>
        <v>43002</v>
      </c>
      <c r="AH110" s="776">
        <f t="shared" si="49"/>
        <v>43002</v>
      </c>
      <c r="AI110" s="776">
        <f t="shared" si="49"/>
        <v>43005</v>
      </c>
      <c r="AJ110" s="776">
        <f t="shared" si="49"/>
        <v>43005</v>
      </c>
      <c r="AK110" s="776">
        <f t="shared" si="49"/>
        <v>43009</v>
      </c>
      <c r="AL110" s="777">
        <f t="shared" si="49"/>
        <v>43011</v>
      </c>
      <c r="AM110" s="1321" t="s">
        <v>1331</v>
      </c>
      <c r="AN110" s="1322"/>
    </row>
    <row r="111" spans="1:40" ht="30" hidden="1" customHeight="1">
      <c r="A111" s="718">
        <v>35</v>
      </c>
      <c r="B111" s="722" t="s">
        <v>1332</v>
      </c>
      <c r="C111" s="641" t="s">
        <v>293</v>
      </c>
      <c r="D111" s="642" t="s">
        <v>1333</v>
      </c>
      <c r="E111" s="633">
        <v>1</v>
      </c>
      <c r="F111" s="634" t="s">
        <v>47</v>
      </c>
      <c r="G111" s="635">
        <f>E111</f>
        <v>1</v>
      </c>
      <c r="H111" s="636" t="s">
        <v>48</v>
      </c>
      <c r="I111" s="633">
        <v>1</v>
      </c>
      <c r="J111" s="634" t="s">
        <v>47</v>
      </c>
      <c r="K111" s="635">
        <f>I111</f>
        <v>1</v>
      </c>
      <c r="L111" s="711" t="s">
        <v>48</v>
      </c>
      <c r="M111" s="778">
        <f t="shared" si="49"/>
        <v>42974</v>
      </c>
      <c r="N111" s="776">
        <f t="shared" si="49"/>
        <v>42976</v>
      </c>
      <c r="O111" s="776">
        <f t="shared" si="49"/>
        <v>42976</v>
      </c>
      <c r="P111" s="776">
        <f t="shared" si="49"/>
        <v>42977</v>
      </c>
      <c r="Q111" s="776">
        <f t="shared" si="49"/>
        <v>42979</v>
      </c>
      <c r="R111" s="776">
        <f t="shared" si="49"/>
        <v>42980</v>
      </c>
      <c r="S111" s="776">
        <f t="shared" si="49"/>
        <v>42984</v>
      </c>
      <c r="T111" s="776">
        <f t="shared" si="49"/>
        <v>42984</v>
      </c>
      <c r="U111" s="776">
        <f t="shared" si="49"/>
        <v>42985</v>
      </c>
      <c r="V111" s="777">
        <f t="shared" si="49"/>
        <v>42986</v>
      </c>
      <c r="W111" s="778">
        <f t="shared" si="49"/>
        <v>42992</v>
      </c>
      <c r="X111" s="776">
        <f t="shared" si="49"/>
        <v>42994</v>
      </c>
      <c r="Y111" s="776">
        <f t="shared" si="49"/>
        <v>42994</v>
      </c>
      <c r="Z111" s="776">
        <f t="shared" si="49"/>
        <v>42995</v>
      </c>
      <c r="AA111" s="776">
        <f t="shared" si="49"/>
        <v>42999</v>
      </c>
      <c r="AB111" s="776">
        <f t="shared" si="49"/>
        <v>43000</v>
      </c>
      <c r="AC111" s="776">
        <f t="shared" si="49"/>
        <v>43004</v>
      </c>
      <c r="AD111" s="776">
        <f t="shared" si="49"/>
        <v>43005</v>
      </c>
      <c r="AE111" s="776">
        <f t="shared" si="49"/>
        <v>43006</v>
      </c>
      <c r="AF111" s="776">
        <f t="shared" si="49"/>
        <v>43007</v>
      </c>
      <c r="AG111" s="776">
        <f t="shared" si="49"/>
        <v>43009</v>
      </c>
      <c r="AH111" s="776">
        <f t="shared" si="49"/>
        <v>43009</v>
      </c>
      <c r="AI111" s="776">
        <f t="shared" si="49"/>
        <v>43012</v>
      </c>
      <c r="AJ111" s="776">
        <f t="shared" si="49"/>
        <v>43012</v>
      </c>
      <c r="AK111" s="776">
        <f t="shared" si="49"/>
        <v>43016</v>
      </c>
      <c r="AL111" s="777">
        <f t="shared" si="49"/>
        <v>43018</v>
      </c>
      <c r="AM111" s="1321" t="s">
        <v>331</v>
      </c>
      <c r="AN111" s="1322"/>
    </row>
    <row r="112" spans="1:40" ht="30" hidden="1" customHeight="1">
      <c r="A112" s="717">
        <v>36</v>
      </c>
      <c r="B112" s="2170" t="s">
        <v>295</v>
      </c>
      <c r="C112" s="2137" t="s">
        <v>216</v>
      </c>
      <c r="D112" s="2138" t="s">
        <v>296</v>
      </c>
      <c r="E112" s="2139">
        <v>133</v>
      </c>
      <c r="F112" s="2140" t="s">
        <v>47</v>
      </c>
      <c r="G112" s="2141">
        <v>133</v>
      </c>
      <c r="H112" s="2142" t="s">
        <v>48</v>
      </c>
      <c r="I112" s="2139">
        <v>133</v>
      </c>
      <c r="J112" s="2140" t="s">
        <v>47</v>
      </c>
      <c r="K112" s="2141">
        <v>133</v>
      </c>
      <c r="L112" s="2167" t="s">
        <v>48</v>
      </c>
      <c r="M112" s="778">
        <f t="shared" si="49"/>
        <v>42981</v>
      </c>
      <c r="N112" s="776">
        <f t="shared" si="49"/>
        <v>42983</v>
      </c>
      <c r="O112" s="776">
        <f t="shared" si="49"/>
        <v>42983</v>
      </c>
      <c r="P112" s="776">
        <f t="shared" si="49"/>
        <v>42984</v>
      </c>
      <c r="Q112" s="776">
        <f t="shared" si="49"/>
        <v>42986</v>
      </c>
      <c r="R112" s="776">
        <f t="shared" si="49"/>
        <v>42987</v>
      </c>
      <c r="S112" s="776">
        <f t="shared" si="49"/>
        <v>42991</v>
      </c>
      <c r="T112" s="776">
        <f t="shared" si="49"/>
        <v>42991</v>
      </c>
      <c r="U112" s="779">
        <f t="shared" si="49"/>
        <v>42992</v>
      </c>
      <c r="V112" s="780">
        <f t="shared" si="49"/>
        <v>42993</v>
      </c>
      <c r="W112" s="778">
        <f t="shared" si="49"/>
        <v>42999</v>
      </c>
      <c r="X112" s="776">
        <f t="shared" si="49"/>
        <v>43001</v>
      </c>
      <c r="Y112" s="776">
        <f t="shared" si="49"/>
        <v>43001</v>
      </c>
      <c r="Z112" s="776">
        <f t="shared" si="49"/>
        <v>43002</v>
      </c>
      <c r="AA112" s="776">
        <f t="shared" si="49"/>
        <v>43006</v>
      </c>
      <c r="AB112" s="776">
        <f t="shared" si="49"/>
        <v>43007</v>
      </c>
      <c r="AC112" s="776">
        <f t="shared" si="49"/>
        <v>43011</v>
      </c>
      <c r="AD112" s="776">
        <f t="shared" si="49"/>
        <v>43012</v>
      </c>
      <c r="AE112" s="776">
        <f t="shared" si="49"/>
        <v>43013</v>
      </c>
      <c r="AF112" s="776">
        <f t="shared" si="49"/>
        <v>43014</v>
      </c>
      <c r="AG112" s="776">
        <f t="shared" si="49"/>
        <v>43016</v>
      </c>
      <c r="AH112" s="776">
        <f t="shared" si="49"/>
        <v>43016</v>
      </c>
      <c r="AI112" s="776">
        <f t="shared" si="49"/>
        <v>43019</v>
      </c>
      <c r="AJ112" s="776">
        <f t="shared" si="49"/>
        <v>43019</v>
      </c>
      <c r="AK112" s="776">
        <f t="shared" si="49"/>
        <v>43023</v>
      </c>
      <c r="AL112" s="777">
        <f t="shared" si="49"/>
        <v>43025</v>
      </c>
      <c r="AM112" s="1322"/>
      <c r="AN112" s="1322"/>
    </row>
    <row r="113" spans="1:42" ht="30" hidden="1" customHeight="1">
      <c r="A113" s="719">
        <v>37</v>
      </c>
      <c r="B113" s="722" t="s">
        <v>297</v>
      </c>
      <c r="C113" s="641" t="s">
        <v>298</v>
      </c>
      <c r="D113" s="642" t="s">
        <v>299</v>
      </c>
      <c r="E113" s="2139">
        <v>14</v>
      </c>
      <c r="F113" s="2140" t="s">
        <v>47</v>
      </c>
      <c r="G113" s="2141">
        <v>14</v>
      </c>
      <c r="H113" s="2142" t="s">
        <v>48</v>
      </c>
      <c r="I113" s="2139">
        <v>43</v>
      </c>
      <c r="J113" s="2140" t="s">
        <v>47</v>
      </c>
      <c r="K113" s="2141">
        <v>43</v>
      </c>
      <c r="L113" s="2167" t="s">
        <v>48</v>
      </c>
      <c r="M113" s="778">
        <f t="shared" si="49"/>
        <v>42988</v>
      </c>
      <c r="N113" s="776">
        <f t="shared" si="49"/>
        <v>42990</v>
      </c>
      <c r="O113" s="776">
        <f t="shared" si="49"/>
        <v>42990</v>
      </c>
      <c r="P113" s="776">
        <f t="shared" si="49"/>
        <v>42991</v>
      </c>
      <c r="Q113" s="776">
        <f t="shared" si="49"/>
        <v>42993</v>
      </c>
      <c r="R113" s="776">
        <f t="shared" si="49"/>
        <v>42994</v>
      </c>
      <c r="S113" s="776">
        <f t="shared" si="49"/>
        <v>42998</v>
      </c>
      <c r="T113" s="781">
        <f t="shared" si="49"/>
        <v>42998</v>
      </c>
      <c r="U113" s="5495" t="s">
        <v>193</v>
      </c>
      <c r="V113" s="5496"/>
      <c r="W113" s="778">
        <f t="shared" si="49"/>
        <v>43006</v>
      </c>
      <c r="X113" s="776">
        <f t="shared" si="49"/>
        <v>43008</v>
      </c>
      <c r="Y113" s="776">
        <f t="shared" si="49"/>
        <v>43008</v>
      </c>
      <c r="Z113" s="776">
        <f t="shared" si="49"/>
        <v>43009</v>
      </c>
      <c r="AA113" s="776">
        <f t="shared" si="49"/>
        <v>43013</v>
      </c>
      <c r="AB113" s="776">
        <f t="shared" si="49"/>
        <v>43014</v>
      </c>
      <c r="AC113" s="776">
        <f t="shared" si="49"/>
        <v>43018</v>
      </c>
      <c r="AD113" s="776">
        <f t="shared" si="49"/>
        <v>43019</v>
      </c>
      <c r="AE113" s="776">
        <f t="shared" si="49"/>
        <v>43020</v>
      </c>
      <c r="AF113" s="776">
        <f t="shared" si="49"/>
        <v>43021</v>
      </c>
      <c r="AG113" s="776">
        <f t="shared" si="49"/>
        <v>43023</v>
      </c>
      <c r="AH113" s="776">
        <f t="shared" si="49"/>
        <v>43023</v>
      </c>
      <c r="AI113" s="776">
        <f t="shared" si="49"/>
        <v>43026</v>
      </c>
      <c r="AJ113" s="776">
        <f t="shared" si="49"/>
        <v>43026</v>
      </c>
      <c r="AK113" s="776">
        <f t="shared" si="49"/>
        <v>43030</v>
      </c>
      <c r="AL113" s="777">
        <f t="shared" si="49"/>
        <v>43032</v>
      </c>
      <c r="AM113" s="1321" t="s">
        <v>1643</v>
      </c>
      <c r="AN113" s="1322"/>
    </row>
    <row r="114" spans="1:42" s="1323" customFormat="1" ht="30" hidden="1" customHeight="1">
      <c r="A114" s="2169">
        <v>38</v>
      </c>
      <c r="B114" s="2170" t="s">
        <v>761</v>
      </c>
      <c r="C114" s="2137" t="s">
        <v>301</v>
      </c>
      <c r="D114" s="2138" t="s">
        <v>762</v>
      </c>
      <c r="E114" s="643">
        <v>6</v>
      </c>
      <c r="F114" s="644" t="s">
        <v>47</v>
      </c>
      <c r="G114" s="645">
        <v>6</v>
      </c>
      <c r="H114" s="646" t="s">
        <v>48</v>
      </c>
      <c r="I114" s="643">
        <v>104</v>
      </c>
      <c r="J114" s="644" t="s">
        <v>47</v>
      </c>
      <c r="K114" s="645">
        <v>104</v>
      </c>
      <c r="L114" s="706" t="s">
        <v>48</v>
      </c>
      <c r="M114" s="778">
        <f t="shared" si="49"/>
        <v>42995</v>
      </c>
      <c r="N114" s="776">
        <f t="shared" si="49"/>
        <v>42997</v>
      </c>
      <c r="O114" s="776">
        <f t="shared" si="49"/>
        <v>42997</v>
      </c>
      <c r="P114" s="776">
        <f t="shared" si="49"/>
        <v>42998</v>
      </c>
      <c r="Q114" s="776">
        <f t="shared" si="49"/>
        <v>43000</v>
      </c>
      <c r="R114" s="776">
        <f t="shared" si="49"/>
        <v>43001</v>
      </c>
      <c r="S114" s="776">
        <f t="shared" si="49"/>
        <v>43005</v>
      </c>
      <c r="T114" s="776">
        <f t="shared" si="49"/>
        <v>43005</v>
      </c>
      <c r="U114" s="776">
        <v>43006</v>
      </c>
      <c r="V114" s="777">
        <v>43007</v>
      </c>
      <c r="W114" s="778">
        <f t="shared" si="49"/>
        <v>43013</v>
      </c>
      <c r="X114" s="776">
        <f t="shared" si="49"/>
        <v>43015</v>
      </c>
      <c r="Y114" s="776">
        <f t="shared" si="49"/>
        <v>43015</v>
      </c>
      <c r="Z114" s="776">
        <f t="shared" si="49"/>
        <v>43016</v>
      </c>
      <c r="AA114" s="776">
        <f t="shared" si="49"/>
        <v>43020</v>
      </c>
      <c r="AB114" s="776">
        <f t="shared" si="49"/>
        <v>43021</v>
      </c>
      <c r="AC114" s="776">
        <f t="shared" si="49"/>
        <v>43025</v>
      </c>
      <c r="AD114" s="776">
        <f t="shared" si="49"/>
        <v>43026</v>
      </c>
      <c r="AE114" s="776">
        <f t="shared" si="49"/>
        <v>43027</v>
      </c>
      <c r="AF114" s="776">
        <f t="shared" si="49"/>
        <v>43028</v>
      </c>
      <c r="AG114" s="776">
        <f t="shared" si="49"/>
        <v>43030</v>
      </c>
      <c r="AH114" s="776">
        <f t="shared" si="49"/>
        <v>43030</v>
      </c>
      <c r="AI114" s="776">
        <f t="shared" si="49"/>
        <v>43033</v>
      </c>
      <c r="AJ114" s="776">
        <f t="shared" si="49"/>
        <v>43033</v>
      </c>
      <c r="AK114" s="776">
        <f t="shared" si="49"/>
        <v>43037</v>
      </c>
      <c r="AL114" s="777">
        <f t="shared" si="49"/>
        <v>43039</v>
      </c>
      <c r="AM114" s="1321" t="s">
        <v>331</v>
      </c>
      <c r="AN114" s="1321"/>
    </row>
    <row r="115" spans="1:42" ht="30" hidden="1" customHeight="1">
      <c r="A115" s="717">
        <v>39</v>
      </c>
      <c r="B115" s="2170" t="s">
        <v>714</v>
      </c>
      <c r="C115" s="2137" t="s">
        <v>298</v>
      </c>
      <c r="D115" s="2138" t="s">
        <v>715</v>
      </c>
      <c r="E115" s="2139">
        <v>12</v>
      </c>
      <c r="F115" s="2140" t="s">
        <v>47</v>
      </c>
      <c r="G115" s="2141">
        <v>12</v>
      </c>
      <c r="H115" s="2142" t="s">
        <v>48</v>
      </c>
      <c r="I115" s="2139">
        <v>5</v>
      </c>
      <c r="J115" s="2140" t="s">
        <v>47</v>
      </c>
      <c r="K115" s="2141">
        <v>5</v>
      </c>
      <c r="L115" s="2167" t="s">
        <v>48</v>
      </c>
      <c r="M115" s="778">
        <f t="shared" si="49"/>
        <v>43002</v>
      </c>
      <c r="N115" s="776">
        <f t="shared" si="49"/>
        <v>43004</v>
      </c>
      <c r="O115" s="776">
        <f t="shared" si="49"/>
        <v>43004</v>
      </c>
      <c r="P115" s="776">
        <f t="shared" si="49"/>
        <v>43005</v>
      </c>
      <c r="Q115" s="776">
        <f t="shared" si="49"/>
        <v>43007</v>
      </c>
      <c r="R115" s="776">
        <f t="shared" si="49"/>
        <v>43008</v>
      </c>
      <c r="S115" s="776">
        <f t="shared" si="49"/>
        <v>43012</v>
      </c>
      <c r="T115" s="776">
        <f t="shared" si="49"/>
        <v>43012</v>
      </c>
      <c r="U115" s="776">
        <f t="shared" si="49"/>
        <v>43013</v>
      </c>
      <c r="V115" s="777">
        <f t="shared" si="49"/>
        <v>43014</v>
      </c>
      <c r="W115" s="778">
        <f t="shared" si="49"/>
        <v>43020</v>
      </c>
      <c r="X115" s="776">
        <f t="shared" si="49"/>
        <v>43022</v>
      </c>
      <c r="Y115" s="776">
        <f t="shared" si="49"/>
        <v>43022</v>
      </c>
      <c r="Z115" s="776">
        <f t="shared" si="49"/>
        <v>43023</v>
      </c>
      <c r="AA115" s="776">
        <f t="shared" si="49"/>
        <v>43027</v>
      </c>
      <c r="AB115" s="776">
        <f t="shared" si="49"/>
        <v>43028</v>
      </c>
      <c r="AC115" s="776">
        <f t="shared" si="49"/>
        <v>43032</v>
      </c>
      <c r="AD115" s="776">
        <f t="shared" si="49"/>
        <v>43033</v>
      </c>
      <c r="AE115" s="776">
        <f t="shared" si="49"/>
        <v>43034</v>
      </c>
      <c r="AF115" s="776">
        <f t="shared" si="49"/>
        <v>43035</v>
      </c>
      <c r="AG115" s="776">
        <f t="shared" si="49"/>
        <v>43037</v>
      </c>
      <c r="AH115" s="776">
        <f t="shared" si="49"/>
        <v>43037</v>
      </c>
      <c r="AI115" s="776">
        <f t="shared" si="49"/>
        <v>43040</v>
      </c>
      <c r="AJ115" s="776">
        <f t="shared" si="49"/>
        <v>43040</v>
      </c>
      <c r="AK115" s="776">
        <f t="shared" si="49"/>
        <v>43044</v>
      </c>
      <c r="AL115" s="777">
        <f t="shared" si="49"/>
        <v>43046</v>
      </c>
      <c r="AM115" s="1322"/>
      <c r="AN115" s="1322"/>
    </row>
    <row r="116" spans="1:42" ht="30" hidden="1" customHeight="1">
      <c r="A116" s="2169">
        <v>40</v>
      </c>
      <c r="B116" s="722" t="str">
        <f>B110</f>
        <v>E.R. SWEDEN</v>
      </c>
      <c r="C116" s="641" t="s">
        <v>293</v>
      </c>
      <c r="D116" s="642" t="str">
        <f>D110</f>
        <v>QLT</v>
      </c>
      <c r="E116" s="643">
        <f>E110+1</f>
        <v>11</v>
      </c>
      <c r="F116" s="644" t="s">
        <v>47</v>
      </c>
      <c r="G116" s="645">
        <f>E116</f>
        <v>11</v>
      </c>
      <c r="H116" s="646" t="s">
        <v>48</v>
      </c>
      <c r="I116" s="643">
        <f>I110+1</f>
        <v>11</v>
      </c>
      <c r="J116" s="644" t="s">
        <v>47</v>
      </c>
      <c r="K116" s="645">
        <f>I116</f>
        <v>11</v>
      </c>
      <c r="L116" s="706" t="s">
        <v>48</v>
      </c>
      <c r="M116" s="782">
        <f t="shared" si="49"/>
        <v>43009</v>
      </c>
      <c r="N116" s="779">
        <f t="shared" si="49"/>
        <v>43011</v>
      </c>
      <c r="O116" s="779">
        <f t="shared" si="49"/>
        <v>43011</v>
      </c>
      <c r="P116" s="779">
        <f t="shared" si="49"/>
        <v>43012</v>
      </c>
      <c r="Q116" s="779">
        <f t="shared" si="49"/>
        <v>43014</v>
      </c>
      <c r="R116" s="779">
        <f t="shared" si="49"/>
        <v>43015</v>
      </c>
      <c r="S116" s="779">
        <f t="shared" si="49"/>
        <v>43019</v>
      </c>
      <c r="T116" s="779">
        <f t="shared" si="49"/>
        <v>43019</v>
      </c>
      <c r="U116" s="779">
        <f t="shared" si="49"/>
        <v>43020</v>
      </c>
      <c r="V116" s="780">
        <f t="shared" si="49"/>
        <v>43021</v>
      </c>
      <c r="W116" s="782">
        <f t="shared" si="49"/>
        <v>43027</v>
      </c>
      <c r="X116" s="779">
        <f t="shared" si="49"/>
        <v>43029</v>
      </c>
      <c r="Y116" s="779">
        <f t="shared" si="49"/>
        <v>43029</v>
      </c>
      <c r="Z116" s="779">
        <f t="shared" si="49"/>
        <v>43030</v>
      </c>
      <c r="AA116" s="779">
        <f t="shared" si="49"/>
        <v>43034</v>
      </c>
      <c r="AB116" s="779">
        <f t="shared" si="49"/>
        <v>43035</v>
      </c>
      <c r="AC116" s="779">
        <f t="shared" si="49"/>
        <v>43039</v>
      </c>
      <c r="AD116" s="779">
        <f t="shared" si="49"/>
        <v>43040</v>
      </c>
      <c r="AE116" s="779">
        <f t="shared" si="49"/>
        <v>43041</v>
      </c>
      <c r="AF116" s="779">
        <f t="shared" si="49"/>
        <v>43042</v>
      </c>
      <c r="AG116" s="779">
        <f t="shared" si="49"/>
        <v>43044</v>
      </c>
      <c r="AH116" s="779">
        <f t="shared" si="49"/>
        <v>43044</v>
      </c>
      <c r="AI116" s="779">
        <f t="shared" si="49"/>
        <v>43047</v>
      </c>
      <c r="AJ116" s="779">
        <f t="shared" si="49"/>
        <v>43047</v>
      </c>
      <c r="AK116" s="779">
        <f t="shared" si="49"/>
        <v>43051</v>
      </c>
      <c r="AL116" s="780">
        <f t="shared" si="49"/>
        <v>43053</v>
      </c>
      <c r="AM116" s="1322"/>
      <c r="AN116" s="1322"/>
    </row>
    <row r="117" spans="1:42" s="1326" customFormat="1" ht="30" hidden="1" customHeight="1">
      <c r="A117" s="2059">
        <v>41</v>
      </c>
      <c r="B117" s="5487" t="s">
        <v>1334</v>
      </c>
      <c r="C117" s="5488"/>
      <c r="D117" s="5488"/>
      <c r="E117" s="5488"/>
      <c r="F117" s="5488"/>
      <c r="G117" s="5488"/>
      <c r="H117" s="5488"/>
      <c r="I117" s="5488"/>
      <c r="J117" s="5488"/>
      <c r="K117" s="5488"/>
      <c r="L117" s="5488"/>
      <c r="M117" s="5488"/>
      <c r="N117" s="5488"/>
      <c r="O117" s="5488"/>
      <c r="P117" s="5488"/>
      <c r="Q117" s="5488"/>
      <c r="R117" s="5488"/>
      <c r="S117" s="5488"/>
      <c r="T117" s="5488"/>
      <c r="U117" s="5488"/>
      <c r="V117" s="5488"/>
      <c r="W117" s="5488"/>
      <c r="X117" s="5488"/>
      <c r="Y117" s="5488"/>
      <c r="Z117" s="5488"/>
      <c r="AA117" s="5488"/>
      <c r="AB117" s="5488"/>
      <c r="AC117" s="5488"/>
      <c r="AD117" s="5488"/>
      <c r="AE117" s="5488"/>
      <c r="AF117" s="5488"/>
      <c r="AG117" s="5488"/>
      <c r="AH117" s="5488"/>
      <c r="AI117" s="5488"/>
      <c r="AJ117" s="5488"/>
      <c r="AK117" s="5488"/>
      <c r="AL117" s="5489"/>
      <c r="AM117" s="1324" t="s">
        <v>1335</v>
      </c>
      <c r="AN117" s="1325"/>
    </row>
    <row r="118" spans="1:42" ht="30" hidden="1" customHeight="1">
      <c r="A118" s="718">
        <v>42</v>
      </c>
      <c r="B118" s="1327" t="s">
        <v>295</v>
      </c>
      <c r="C118" s="723" t="s">
        <v>216</v>
      </c>
      <c r="D118" s="724" t="s">
        <v>296</v>
      </c>
      <c r="E118" s="676">
        <f>E112+1</f>
        <v>134</v>
      </c>
      <c r="F118" s="677" t="s">
        <v>47</v>
      </c>
      <c r="G118" s="678">
        <f t="shared" ref="G118:G128" si="50">E118</f>
        <v>134</v>
      </c>
      <c r="H118" s="679" t="s">
        <v>48</v>
      </c>
      <c r="I118" s="676">
        <f>I112+1</f>
        <v>134</v>
      </c>
      <c r="J118" s="677" t="s">
        <v>47</v>
      </c>
      <c r="K118" s="678">
        <f t="shared" ref="K118:K128" si="51">I118</f>
        <v>134</v>
      </c>
      <c r="L118" s="725" t="s">
        <v>48</v>
      </c>
      <c r="M118" s="778">
        <f>M116+14</f>
        <v>43023</v>
      </c>
      <c r="N118" s="778">
        <f t="shared" ref="N118:AL118" si="52">N116+14</f>
        <v>43025</v>
      </c>
      <c r="O118" s="778">
        <f t="shared" si="52"/>
        <v>43025</v>
      </c>
      <c r="P118" s="778">
        <f t="shared" si="52"/>
        <v>43026</v>
      </c>
      <c r="Q118" s="778">
        <f t="shared" si="52"/>
        <v>43028</v>
      </c>
      <c r="R118" s="778">
        <f t="shared" si="52"/>
        <v>43029</v>
      </c>
      <c r="S118" s="778">
        <v>43033</v>
      </c>
      <c r="T118" s="778">
        <v>43033</v>
      </c>
      <c r="U118" s="778">
        <f t="shared" si="52"/>
        <v>43034</v>
      </c>
      <c r="V118" s="778">
        <f t="shared" si="52"/>
        <v>43035</v>
      </c>
      <c r="W118" s="778">
        <f t="shared" si="52"/>
        <v>43041</v>
      </c>
      <c r="X118" s="778">
        <f t="shared" si="52"/>
        <v>43043</v>
      </c>
      <c r="Y118" s="778">
        <f t="shared" si="52"/>
        <v>43043</v>
      </c>
      <c r="Z118" s="778">
        <f t="shared" si="52"/>
        <v>43044</v>
      </c>
      <c r="AA118" s="778">
        <f t="shared" si="52"/>
        <v>43048</v>
      </c>
      <c r="AB118" s="778">
        <f t="shared" si="52"/>
        <v>43049</v>
      </c>
      <c r="AC118" s="778">
        <f t="shared" si="52"/>
        <v>43053</v>
      </c>
      <c r="AD118" s="778">
        <f t="shared" si="52"/>
        <v>43054</v>
      </c>
      <c r="AE118" s="778">
        <f t="shared" si="52"/>
        <v>43055</v>
      </c>
      <c r="AF118" s="778">
        <f t="shared" si="52"/>
        <v>43056</v>
      </c>
      <c r="AG118" s="778">
        <f t="shared" si="52"/>
        <v>43058</v>
      </c>
      <c r="AH118" s="778">
        <f t="shared" si="52"/>
        <v>43058</v>
      </c>
      <c r="AI118" s="778">
        <f t="shared" si="52"/>
        <v>43061</v>
      </c>
      <c r="AJ118" s="778">
        <f t="shared" si="52"/>
        <v>43061</v>
      </c>
      <c r="AK118" s="778">
        <f t="shared" si="52"/>
        <v>43065</v>
      </c>
      <c r="AL118" s="783">
        <f t="shared" si="52"/>
        <v>43067</v>
      </c>
      <c r="AM118" s="1321"/>
    </row>
    <row r="119" spans="1:42" ht="30" hidden="1" customHeight="1">
      <c r="A119" s="717">
        <v>43</v>
      </c>
      <c r="B119" s="722" t="s">
        <v>297</v>
      </c>
      <c r="C119" s="641" t="s">
        <v>298</v>
      </c>
      <c r="D119" s="642" t="s">
        <v>299</v>
      </c>
      <c r="E119" s="2139">
        <f>E113+1</f>
        <v>15</v>
      </c>
      <c r="F119" s="2140" t="s">
        <v>47</v>
      </c>
      <c r="G119" s="2141">
        <f t="shared" si="50"/>
        <v>15</v>
      </c>
      <c r="H119" s="2142" t="s">
        <v>48</v>
      </c>
      <c r="I119" s="2139">
        <f>I113+1</f>
        <v>44</v>
      </c>
      <c r="J119" s="2140" t="s">
        <v>47</v>
      </c>
      <c r="K119" s="2141">
        <f t="shared" si="51"/>
        <v>44</v>
      </c>
      <c r="L119" s="2167" t="s">
        <v>48</v>
      </c>
      <c r="M119" s="778">
        <f t="shared" ref="M119:AL128" si="53">M118+7</f>
        <v>43030</v>
      </c>
      <c r="N119" s="776">
        <f t="shared" si="53"/>
        <v>43032</v>
      </c>
      <c r="O119" s="776">
        <f t="shared" si="53"/>
        <v>43032</v>
      </c>
      <c r="P119" s="776">
        <f t="shared" si="53"/>
        <v>43033</v>
      </c>
      <c r="Q119" s="776">
        <f t="shared" si="53"/>
        <v>43035</v>
      </c>
      <c r="R119" s="776">
        <f t="shared" si="53"/>
        <v>43036</v>
      </c>
      <c r="S119" s="776">
        <v>43040</v>
      </c>
      <c r="T119" s="776">
        <v>43040</v>
      </c>
      <c r="U119" s="776">
        <f t="shared" si="53"/>
        <v>43041</v>
      </c>
      <c r="V119" s="777">
        <f t="shared" si="53"/>
        <v>43042</v>
      </c>
      <c r="W119" s="778">
        <f t="shared" si="53"/>
        <v>43048</v>
      </c>
      <c r="X119" s="776">
        <f t="shared" si="53"/>
        <v>43050</v>
      </c>
      <c r="Y119" s="776">
        <f t="shared" si="53"/>
        <v>43050</v>
      </c>
      <c r="Z119" s="776">
        <f t="shared" si="53"/>
        <v>43051</v>
      </c>
      <c r="AA119" s="776">
        <f t="shared" si="53"/>
        <v>43055</v>
      </c>
      <c r="AB119" s="776">
        <f t="shared" si="53"/>
        <v>43056</v>
      </c>
      <c r="AC119" s="776">
        <f t="shared" si="53"/>
        <v>43060</v>
      </c>
      <c r="AD119" s="776">
        <f t="shared" si="53"/>
        <v>43061</v>
      </c>
      <c r="AE119" s="776">
        <f t="shared" si="53"/>
        <v>43062</v>
      </c>
      <c r="AF119" s="776">
        <f t="shared" si="53"/>
        <v>43063</v>
      </c>
      <c r="AG119" s="776">
        <f t="shared" si="53"/>
        <v>43065</v>
      </c>
      <c r="AH119" s="776">
        <f t="shared" si="53"/>
        <v>43065</v>
      </c>
      <c r="AI119" s="776">
        <f t="shared" si="53"/>
        <v>43068</v>
      </c>
      <c r="AJ119" s="776">
        <f t="shared" si="53"/>
        <v>43068</v>
      </c>
      <c r="AK119" s="776">
        <f t="shared" si="53"/>
        <v>43072</v>
      </c>
      <c r="AL119" s="777">
        <f t="shared" si="53"/>
        <v>43074</v>
      </c>
    </row>
    <row r="120" spans="1:42" ht="30" hidden="1" customHeight="1" thickBot="1">
      <c r="A120" s="717">
        <v>44</v>
      </c>
      <c r="B120" s="2170" t="s">
        <v>1644</v>
      </c>
      <c r="C120" s="2137" t="s">
        <v>301</v>
      </c>
      <c r="D120" s="2138" t="s">
        <v>1645</v>
      </c>
      <c r="E120" s="643">
        <v>1</v>
      </c>
      <c r="F120" s="644" t="s">
        <v>47</v>
      </c>
      <c r="G120" s="645">
        <f>E120</f>
        <v>1</v>
      </c>
      <c r="H120" s="646" t="s">
        <v>48</v>
      </c>
      <c r="I120" s="643">
        <v>101</v>
      </c>
      <c r="J120" s="644" t="s">
        <v>47</v>
      </c>
      <c r="K120" s="645">
        <f>I120</f>
        <v>101</v>
      </c>
      <c r="L120" s="706" t="s">
        <v>48</v>
      </c>
      <c r="M120" s="778">
        <f t="shared" si="53"/>
        <v>43037</v>
      </c>
      <c r="N120" s="776">
        <f t="shared" si="53"/>
        <v>43039</v>
      </c>
      <c r="O120" s="776">
        <f t="shared" si="53"/>
        <v>43039</v>
      </c>
      <c r="P120" s="776">
        <f t="shared" si="53"/>
        <v>43040</v>
      </c>
      <c r="Q120" s="776">
        <f t="shared" si="53"/>
        <v>43042</v>
      </c>
      <c r="R120" s="776">
        <f t="shared" si="53"/>
        <v>43043</v>
      </c>
      <c r="S120" s="776">
        <f t="shared" si="53"/>
        <v>43047</v>
      </c>
      <c r="T120" s="776">
        <f t="shared" si="53"/>
        <v>43047</v>
      </c>
      <c r="U120" s="776">
        <f t="shared" si="53"/>
        <v>43048</v>
      </c>
      <c r="V120" s="777">
        <f t="shared" si="53"/>
        <v>43049</v>
      </c>
      <c r="W120" s="778">
        <f t="shared" si="53"/>
        <v>43055</v>
      </c>
      <c r="X120" s="776">
        <f t="shared" si="53"/>
        <v>43057</v>
      </c>
      <c r="Y120" s="776">
        <f t="shared" si="53"/>
        <v>43057</v>
      </c>
      <c r="Z120" s="776">
        <f t="shared" si="53"/>
        <v>43058</v>
      </c>
      <c r="AA120" s="776">
        <f t="shared" si="53"/>
        <v>43062</v>
      </c>
      <c r="AB120" s="776">
        <f t="shared" si="53"/>
        <v>43063</v>
      </c>
      <c r="AC120" s="776">
        <f t="shared" si="53"/>
        <v>43067</v>
      </c>
      <c r="AD120" s="776">
        <f t="shared" si="53"/>
        <v>43068</v>
      </c>
      <c r="AE120" s="776">
        <f t="shared" si="53"/>
        <v>43069</v>
      </c>
      <c r="AF120" s="776">
        <f t="shared" si="53"/>
        <v>43070</v>
      </c>
      <c r="AG120" s="776">
        <f t="shared" si="53"/>
        <v>43072</v>
      </c>
      <c r="AH120" s="776">
        <f t="shared" si="53"/>
        <v>43072</v>
      </c>
      <c r="AI120" s="776">
        <f t="shared" si="53"/>
        <v>43075</v>
      </c>
      <c r="AJ120" s="776">
        <f t="shared" si="53"/>
        <v>43075</v>
      </c>
      <c r="AK120" s="776">
        <f t="shared" si="53"/>
        <v>43079</v>
      </c>
      <c r="AL120" s="777">
        <f t="shared" si="53"/>
        <v>43081</v>
      </c>
      <c r="AM120" s="5483" t="s">
        <v>1737</v>
      </c>
      <c r="AN120" s="5484"/>
      <c r="AO120" s="5484"/>
      <c r="AP120" s="5484"/>
    </row>
    <row r="121" spans="1:42" ht="30" hidden="1" customHeight="1" thickBot="1">
      <c r="A121" s="717">
        <v>45</v>
      </c>
      <c r="B121" s="2170" t="str">
        <f>B115</f>
        <v>TASMAN</v>
      </c>
      <c r="C121" s="2137" t="str">
        <f>C115</f>
        <v>HLC</v>
      </c>
      <c r="D121" s="2138" t="str">
        <f>D115</f>
        <v>QYO</v>
      </c>
      <c r="E121" s="2139">
        <f>E115+1</f>
        <v>13</v>
      </c>
      <c r="F121" s="2140" t="s">
        <v>47</v>
      </c>
      <c r="G121" s="2141">
        <f t="shared" si="50"/>
        <v>13</v>
      </c>
      <c r="H121" s="2142" t="s">
        <v>48</v>
      </c>
      <c r="I121" s="2139">
        <f>I115+1</f>
        <v>6</v>
      </c>
      <c r="J121" s="2140" t="s">
        <v>47</v>
      </c>
      <c r="K121" s="2141">
        <f t="shared" si="51"/>
        <v>6</v>
      </c>
      <c r="L121" s="2167" t="s">
        <v>48</v>
      </c>
      <c r="M121" s="778">
        <f t="shared" si="53"/>
        <v>43044</v>
      </c>
      <c r="N121" s="776">
        <f t="shared" si="53"/>
        <v>43046</v>
      </c>
      <c r="O121" s="776">
        <f t="shared" si="53"/>
        <v>43046</v>
      </c>
      <c r="P121" s="776">
        <f t="shared" si="53"/>
        <v>43047</v>
      </c>
      <c r="Q121" s="776">
        <f t="shared" si="53"/>
        <v>43049</v>
      </c>
      <c r="R121" s="776">
        <f t="shared" si="53"/>
        <v>43050</v>
      </c>
      <c r="S121" s="776">
        <f t="shared" si="53"/>
        <v>43054</v>
      </c>
      <c r="T121" s="776">
        <f t="shared" si="53"/>
        <v>43054</v>
      </c>
      <c r="U121" s="776">
        <f t="shared" si="53"/>
        <v>43055</v>
      </c>
      <c r="V121" s="777">
        <f t="shared" si="53"/>
        <v>43056</v>
      </c>
      <c r="W121" s="778">
        <f t="shared" si="53"/>
        <v>43062</v>
      </c>
      <c r="X121" s="776">
        <f t="shared" si="53"/>
        <v>43064</v>
      </c>
      <c r="Y121" s="776">
        <f t="shared" si="53"/>
        <v>43064</v>
      </c>
      <c r="Z121" s="776">
        <f t="shared" si="53"/>
        <v>43065</v>
      </c>
      <c r="AA121" s="776">
        <f t="shared" si="53"/>
        <v>43069</v>
      </c>
      <c r="AB121" s="776">
        <f t="shared" si="53"/>
        <v>43070</v>
      </c>
      <c r="AC121" s="776">
        <f t="shared" si="53"/>
        <v>43074</v>
      </c>
      <c r="AD121" s="776">
        <f t="shared" si="53"/>
        <v>43075</v>
      </c>
      <c r="AE121" s="776">
        <f t="shared" si="53"/>
        <v>43076</v>
      </c>
      <c r="AF121" s="776">
        <f t="shared" si="53"/>
        <v>43077</v>
      </c>
      <c r="AG121" s="776">
        <f t="shared" si="53"/>
        <v>43079</v>
      </c>
      <c r="AH121" s="776">
        <f t="shared" si="53"/>
        <v>43079</v>
      </c>
      <c r="AI121" s="776">
        <f t="shared" si="53"/>
        <v>43082</v>
      </c>
      <c r="AJ121" s="776">
        <f t="shared" si="53"/>
        <v>43082</v>
      </c>
      <c r="AK121" s="776">
        <f t="shared" si="53"/>
        <v>43086</v>
      </c>
      <c r="AL121" s="777">
        <f t="shared" si="53"/>
        <v>43088</v>
      </c>
    </row>
    <row r="122" spans="1:42" ht="33" hidden="1" customHeight="1" thickBot="1">
      <c r="A122" s="2169">
        <v>46</v>
      </c>
      <c r="B122" s="722" t="str">
        <f>B116</f>
        <v>E.R. SWEDEN</v>
      </c>
      <c r="C122" s="641" t="s">
        <v>293</v>
      </c>
      <c r="D122" s="642" t="str">
        <f>D116</f>
        <v>QLT</v>
      </c>
      <c r="E122" s="643">
        <f>E116+1</f>
        <v>12</v>
      </c>
      <c r="F122" s="644" t="s">
        <v>47</v>
      </c>
      <c r="G122" s="645">
        <f t="shared" si="50"/>
        <v>12</v>
      </c>
      <c r="H122" s="646" t="s">
        <v>48</v>
      </c>
      <c r="I122" s="643">
        <f>I116+1</f>
        <v>12</v>
      </c>
      <c r="J122" s="644" t="s">
        <v>47</v>
      </c>
      <c r="K122" s="645">
        <f t="shared" si="51"/>
        <v>12</v>
      </c>
      <c r="L122" s="706" t="s">
        <v>48</v>
      </c>
      <c r="M122" s="778">
        <f t="shared" si="53"/>
        <v>43051</v>
      </c>
      <c r="N122" s="776">
        <f t="shared" si="53"/>
        <v>43053</v>
      </c>
      <c r="O122" s="776">
        <f t="shared" si="53"/>
        <v>43053</v>
      </c>
      <c r="P122" s="776">
        <f t="shared" si="53"/>
        <v>43054</v>
      </c>
      <c r="Q122" s="776">
        <f t="shared" si="53"/>
        <v>43056</v>
      </c>
      <c r="R122" s="776">
        <f t="shared" si="53"/>
        <v>43057</v>
      </c>
      <c r="S122" s="776">
        <f t="shared" si="53"/>
        <v>43061</v>
      </c>
      <c r="T122" s="776">
        <f t="shared" si="53"/>
        <v>43061</v>
      </c>
      <c r="U122" s="776">
        <f t="shared" si="53"/>
        <v>43062</v>
      </c>
      <c r="V122" s="777">
        <f t="shared" si="53"/>
        <v>43063</v>
      </c>
      <c r="W122" s="778">
        <f t="shared" si="53"/>
        <v>43069</v>
      </c>
      <c r="X122" s="776">
        <f t="shared" si="53"/>
        <v>43071</v>
      </c>
      <c r="Y122" s="776">
        <f t="shared" si="53"/>
        <v>43071</v>
      </c>
      <c r="Z122" s="776">
        <f t="shared" si="53"/>
        <v>43072</v>
      </c>
      <c r="AA122" s="776">
        <f t="shared" si="53"/>
        <v>43076</v>
      </c>
      <c r="AB122" s="776">
        <f t="shared" si="53"/>
        <v>43077</v>
      </c>
      <c r="AC122" s="776">
        <f t="shared" si="53"/>
        <v>43081</v>
      </c>
      <c r="AD122" s="776">
        <f t="shared" si="53"/>
        <v>43082</v>
      </c>
      <c r="AE122" s="776">
        <f t="shared" si="53"/>
        <v>43083</v>
      </c>
      <c r="AF122" s="776">
        <f t="shared" si="53"/>
        <v>43084</v>
      </c>
      <c r="AG122" s="776">
        <f t="shared" si="53"/>
        <v>43086</v>
      </c>
      <c r="AH122" s="776">
        <f t="shared" si="53"/>
        <v>43086</v>
      </c>
      <c r="AI122" s="776">
        <f t="shared" si="53"/>
        <v>43089</v>
      </c>
      <c r="AJ122" s="776">
        <f t="shared" si="53"/>
        <v>43089</v>
      </c>
      <c r="AK122" s="776">
        <f t="shared" si="53"/>
        <v>43093</v>
      </c>
      <c r="AL122" s="777">
        <f t="shared" si="53"/>
        <v>43095</v>
      </c>
    </row>
    <row r="123" spans="1:42" ht="33" hidden="1" customHeight="1" thickBot="1">
      <c r="A123" s="718">
        <v>47</v>
      </c>
      <c r="B123" s="1328" t="s">
        <v>1672</v>
      </c>
      <c r="C123" s="1329" t="s">
        <v>293</v>
      </c>
      <c r="D123" s="1330" t="s">
        <v>1673</v>
      </c>
      <c r="E123" s="633">
        <v>3</v>
      </c>
      <c r="F123" s="634" t="s">
        <v>47</v>
      </c>
      <c r="G123" s="635">
        <v>3</v>
      </c>
      <c r="H123" s="636" t="s">
        <v>48</v>
      </c>
      <c r="I123" s="633">
        <v>2</v>
      </c>
      <c r="J123" s="634" t="s">
        <v>47</v>
      </c>
      <c r="K123" s="635">
        <f>I123</f>
        <v>2</v>
      </c>
      <c r="L123" s="711" t="s">
        <v>48</v>
      </c>
      <c r="M123" s="778">
        <f t="shared" si="53"/>
        <v>43058</v>
      </c>
      <c r="N123" s="776">
        <f t="shared" si="53"/>
        <v>43060</v>
      </c>
      <c r="O123" s="776">
        <f t="shared" si="53"/>
        <v>43060</v>
      </c>
      <c r="P123" s="776">
        <f t="shared" si="53"/>
        <v>43061</v>
      </c>
      <c r="Q123" s="776">
        <f t="shared" si="53"/>
        <v>43063</v>
      </c>
      <c r="R123" s="776">
        <f t="shared" si="53"/>
        <v>43064</v>
      </c>
      <c r="S123" s="776">
        <f t="shared" si="53"/>
        <v>43068</v>
      </c>
      <c r="T123" s="776">
        <f t="shared" si="53"/>
        <v>43068</v>
      </c>
      <c r="U123" s="776">
        <f t="shared" si="53"/>
        <v>43069</v>
      </c>
      <c r="V123" s="777">
        <f t="shared" si="53"/>
        <v>43070</v>
      </c>
      <c r="W123" s="778">
        <f t="shared" si="53"/>
        <v>43076</v>
      </c>
      <c r="X123" s="776">
        <f t="shared" si="53"/>
        <v>43078</v>
      </c>
      <c r="Y123" s="776">
        <f t="shared" si="53"/>
        <v>43078</v>
      </c>
      <c r="Z123" s="776">
        <f t="shared" si="53"/>
        <v>43079</v>
      </c>
      <c r="AA123" s="776">
        <f t="shared" si="53"/>
        <v>43083</v>
      </c>
      <c r="AB123" s="776">
        <f t="shared" si="53"/>
        <v>43084</v>
      </c>
      <c r="AC123" s="776">
        <f t="shared" si="53"/>
        <v>43088</v>
      </c>
      <c r="AD123" s="776">
        <f t="shared" si="53"/>
        <v>43089</v>
      </c>
      <c r="AE123" s="776">
        <f t="shared" si="53"/>
        <v>43090</v>
      </c>
      <c r="AF123" s="776">
        <f t="shared" si="53"/>
        <v>43091</v>
      </c>
      <c r="AG123" s="776">
        <f t="shared" si="53"/>
        <v>43093</v>
      </c>
      <c r="AH123" s="776">
        <f t="shared" si="53"/>
        <v>43093</v>
      </c>
      <c r="AI123" s="776">
        <f t="shared" si="53"/>
        <v>43096</v>
      </c>
      <c r="AJ123" s="776">
        <f t="shared" si="53"/>
        <v>43096</v>
      </c>
      <c r="AK123" s="776">
        <f t="shared" si="53"/>
        <v>43100</v>
      </c>
      <c r="AL123" s="777">
        <f t="shared" si="53"/>
        <v>43102</v>
      </c>
      <c r="AM123" s="1321" t="s">
        <v>1674</v>
      </c>
    </row>
    <row r="124" spans="1:42" ht="33" hidden="1" customHeight="1" thickBot="1">
      <c r="A124" s="717">
        <v>48</v>
      </c>
      <c r="B124" s="2170" t="s">
        <v>295</v>
      </c>
      <c r="C124" s="2137" t="s">
        <v>216</v>
      </c>
      <c r="D124" s="2138" t="s">
        <v>296</v>
      </c>
      <c r="E124" s="2139">
        <f t="shared" ref="E124:E140" si="54">E118+1</f>
        <v>135</v>
      </c>
      <c r="F124" s="2140" t="s">
        <v>47</v>
      </c>
      <c r="G124" s="2141">
        <f t="shared" si="50"/>
        <v>135</v>
      </c>
      <c r="H124" s="2142" t="s">
        <v>48</v>
      </c>
      <c r="I124" s="2139">
        <f t="shared" ref="I124:I140" si="55">I118+1</f>
        <v>135</v>
      </c>
      <c r="J124" s="2140" t="s">
        <v>47</v>
      </c>
      <c r="K124" s="2141">
        <f t="shared" si="51"/>
        <v>135</v>
      </c>
      <c r="L124" s="2167" t="s">
        <v>48</v>
      </c>
      <c r="M124" s="778">
        <f t="shared" si="53"/>
        <v>43065</v>
      </c>
      <c r="N124" s="776">
        <f t="shared" si="53"/>
        <v>43067</v>
      </c>
      <c r="O124" s="776">
        <f t="shared" si="53"/>
        <v>43067</v>
      </c>
      <c r="P124" s="776">
        <f t="shared" si="53"/>
        <v>43068</v>
      </c>
      <c r="Q124" s="776">
        <f t="shared" si="53"/>
        <v>43070</v>
      </c>
      <c r="R124" s="776">
        <f t="shared" si="53"/>
        <v>43071</v>
      </c>
      <c r="S124" s="776">
        <f t="shared" si="53"/>
        <v>43075</v>
      </c>
      <c r="T124" s="776">
        <f t="shared" si="53"/>
        <v>43075</v>
      </c>
      <c r="U124" s="776">
        <f t="shared" si="53"/>
        <v>43076</v>
      </c>
      <c r="V124" s="777">
        <f t="shared" si="53"/>
        <v>43077</v>
      </c>
      <c r="W124" s="778">
        <f t="shared" si="53"/>
        <v>43083</v>
      </c>
      <c r="X124" s="776">
        <f t="shared" si="53"/>
        <v>43085</v>
      </c>
      <c r="Y124" s="776">
        <f t="shared" si="53"/>
        <v>43085</v>
      </c>
      <c r="Z124" s="776">
        <f t="shared" si="53"/>
        <v>43086</v>
      </c>
      <c r="AA124" s="776">
        <f t="shared" si="53"/>
        <v>43090</v>
      </c>
      <c r="AB124" s="776">
        <f t="shared" si="53"/>
        <v>43091</v>
      </c>
      <c r="AC124" s="776">
        <f t="shared" si="53"/>
        <v>43095</v>
      </c>
      <c r="AD124" s="776">
        <f t="shared" si="53"/>
        <v>43096</v>
      </c>
      <c r="AE124" s="776">
        <f t="shared" si="53"/>
        <v>43097</v>
      </c>
      <c r="AF124" s="776">
        <f t="shared" si="53"/>
        <v>43098</v>
      </c>
      <c r="AG124" s="776">
        <f t="shared" si="53"/>
        <v>43100</v>
      </c>
      <c r="AH124" s="776">
        <f t="shared" si="53"/>
        <v>43100</v>
      </c>
      <c r="AI124" s="776">
        <f t="shared" si="53"/>
        <v>43103</v>
      </c>
      <c r="AJ124" s="776">
        <f t="shared" si="53"/>
        <v>43103</v>
      </c>
      <c r="AK124" s="776">
        <f t="shared" si="53"/>
        <v>43107</v>
      </c>
      <c r="AL124" s="777">
        <f t="shared" si="53"/>
        <v>43109</v>
      </c>
    </row>
    <row r="125" spans="1:42" ht="33" hidden="1" customHeight="1" thickBot="1">
      <c r="A125" s="717">
        <v>49</v>
      </c>
      <c r="B125" s="722" t="s">
        <v>297</v>
      </c>
      <c r="C125" s="641" t="s">
        <v>298</v>
      </c>
      <c r="D125" s="642" t="s">
        <v>299</v>
      </c>
      <c r="E125" s="2139">
        <f t="shared" si="54"/>
        <v>16</v>
      </c>
      <c r="F125" s="2140" t="s">
        <v>47</v>
      </c>
      <c r="G125" s="2141">
        <f t="shared" si="50"/>
        <v>16</v>
      </c>
      <c r="H125" s="2142" t="s">
        <v>48</v>
      </c>
      <c r="I125" s="2139">
        <f t="shared" si="55"/>
        <v>45</v>
      </c>
      <c r="J125" s="2140" t="s">
        <v>47</v>
      </c>
      <c r="K125" s="2141">
        <f t="shared" si="51"/>
        <v>45</v>
      </c>
      <c r="L125" s="2167" t="s">
        <v>48</v>
      </c>
      <c r="M125" s="778">
        <f t="shared" si="53"/>
        <v>43072</v>
      </c>
      <c r="N125" s="776">
        <f t="shared" si="53"/>
        <v>43074</v>
      </c>
      <c r="O125" s="776">
        <f t="shared" si="53"/>
        <v>43074</v>
      </c>
      <c r="P125" s="776">
        <f t="shared" si="53"/>
        <v>43075</v>
      </c>
      <c r="Q125" s="776">
        <f t="shared" si="53"/>
        <v>43077</v>
      </c>
      <c r="R125" s="776">
        <f t="shared" si="53"/>
        <v>43078</v>
      </c>
      <c r="S125" s="776">
        <f t="shared" si="53"/>
        <v>43082</v>
      </c>
      <c r="T125" s="776">
        <f t="shared" si="53"/>
        <v>43082</v>
      </c>
      <c r="U125" s="776">
        <f t="shared" si="53"/>
        <v>43083</v>
      </c>
      <c r="V125" s="777">
        <f t="shared" si="53"/>
        <v>43084</v>
      </c>
      <c r="W125" s="778">
        <f t="shared" si="53"/>
        <v>43090</v>
      </c>
      <c r="X125" s="776">
        <f t="shared" si="53"/>
        <v>43092</v>
      </c>
      <c r="Y125" s="776">
        <f t="shared" si="53"/>
        <v>43092</v>
      </c>
      <c r="Z125" s="776">
        <f t="shared" si="53"/>
        <v>43093</v>
      </c>
      <c r="AA125" s="776">
        <f t="shared" si="53"/>
        <v>43097</v>
      </c>
      <c r="AB125" s="776">
        <f t="shared" si="53"/>
        <v>43098</v>
      </c>
      <c r="AC125" s="776">
        <f t="shared" si="53"/>
        <v>43102</v>
      </c>
      <c r="AD125" s="776">
        <f t="shared" si="53"/>
        <v>43103</v>
      </c>
      <c r="AE125" s="776">
        <f t="shared" si="53"/>
        <v>43104</v>
      </c>
      <c r="AF125" s="776">
        <f t="shared" si="53"/>
        <v>43105</v>
      </c>
      <c r="AG125" s="776">
        <f t="shared" si="53"/>
        <v>43107</v>
      </c>
      <c r="AH125" s="776">
        <f t="shared" si="53"/>
        <v>43107</v>
      </c>
      <c r="AI125" s="776">
        <f t="shared" si="53"/>
        <v>43110</v>
      </c>
      <c r="AJ125" s="776">
        <f t="shared" si="53"/>
        <v>43110</v>
      </c>
      <c r="AK125" s="776">
        <f t="shared" si="53"/>
        <v>43114</v>
      </c>
      <c r="AL125" s="777">
        <f t="shared" si="53"/>
        <v>43116</v>
      </c>
    </row>
    <row r="126" spans="1:42" ht="33" hidden="1" customHeight="1" thickBot="1">
      <c r="A126" s="717">
        <v>50</v>
      </c>
      <c r="B126" s="2170" t="s">
        <v>1906</v>
      </c>
      <c r="C126" s="2137" t="s">
        <v>301</v>
      </c>
      <c r="D126" s="2138" t="s">
        <v>1907</v>
      </c>
      <c r="E126" s="643">
        <v>84</v>
      </c>
      <c r="F126" s="644" t="s">
        <v>47</v>
      </c>
      <c r="G126" s="645">
        <v>84</v>
      </c>
      <c r="H126" s="646" t="s">
        <v>48</v>
      </c>
      <c r="I126" s="643">
        <v>101</v>
      </c>
      <c r="J126" s="644" t="s">
        <v>47</v>
      </c>
      <c r="K126" s="645">
        <v>101</v>
      </c>
      <c r="L126" s="706" t="s">
        <v>48</v>
      </c>
      <c r="M126" s="778">
        <f t="shared" si="53"/>
        <v>43079</v>
      </c>
      <c r="N126" s="776">
        <f t="shared" si="53"/>
        <v>43081</v>
      </c>
      <c r="O126" s="776">
        <f t="shared" si="53"/>
        <v>43081</v>
      </c>
      <c r="P126" s="776">
        <f t="shared" si="53"/>
        <v>43082</v>
      </c>
      <c r="Q126" s="776">
        <f t="shared" si="53"/>
        <v>43084</v>
      </c>
      <c r="R126" s="776">
        <f t="shared" si="53"/>
        <v>43085</v>
      </c>
      <c r="S126" s="776">
        <f t="shared" si="53"/>
        <v>43089</v>
      </c>
      <c r="T126" s="776">
        <f t="shared" si="53"/>
        <v>43089</v>
      </c>
      <c r="U126" s="776">
        <f t="shared" si="53"/>
        <v>43090</v>
      </c>
      <c r="V126" s="777">
        <f t="shared" si="53"/>
        <v>43091</v>
      </c>
      <c r="W126" s="778">
        <f t="shared" si="53"/>
        <v>43097</v>
      </c>
      <c r="X126" s="776">
        <f t="shared" si="53"/>
        <v>43099</v>
      </c>
      <c r="Y126" s="776">
        <f t="shared" si="53"/>
        <v>43099</v>
      </c>
      <c r="Z126" s="776">
        <f t="shared" si="53"/>
        <v>43100</v>
      </c>
      <c r="AA126" s="776">
        <f t="shared" si="53"/>
        <v>43104</v>
      </c>
      <c r="AB126" s="776">
        <f t="shared" si="53"/>
        <v>43105</v>
      </c>
      <c r="AC126" s="776">
        <f t="shared" si="53"/>
        <v>43109</v>
      </c>
      <c r="AD126" s="776">
        <f t="shared" si="53"/>
        <v>43110</v>
      </c>
      <c r="AE126" s="776">
        <f t="shared" si="53"/>
        <v>43111</v>
      </c>
      <c r="AF126" s="776">
        <f t="shared" si="53"/>
        <v>43112</v>
      </c>
      <c r="AG126" s="776">
        <f t="shared" si="53"/>
        <v>43114</v>
      </c>
      <c r="AH126" s="776">
        <f t="shared" si="53"/>
        <v>43114</v>
      </c>
      <c r="AI126" s="776">
        <f t="shared" si="53"/>
        <v>43117</v>
      </c>
      <c r="AJ126" s="776">
        <f t="shared" si="53"/>
        <v>43117</v>
      </c>
      <c r="AK126" s="776">
        <f t="shared" si="53"/>
        <v>43121</v>
      </c>
      <c r="AL126" s="777">
        <f t="shared" si="53"/>
        <v>43123</v>
      </c>
      <c r="AM126" s="1321" t="s">
        <v>1908</v>
      </c>
    </row>
    <row r="127" spans="1:42" ht="33" hidden="1" customHeight="1" thickBot="1">
      <c r="A127" s="717">
        <v>51</v>
      </c>
      <c r="B127" s="2170" t="str">
        <f t="shared" ref="B127:D128" si="56">B121</f>
        <v>TASMAN</v>
      </c>
      <c r="C127" s="2137" t="str">
        <f t="shared" si="56"/>
        <v>HLC</v>
      </c>
      <c r="D127" s="2138" t="str">
        <f t="shared" si="56"/>
        <v>QYO</v>
      </c>
      <c r="E127" s="2139">
        <f t="shared" si="54"/>
        <v>14</v>
      </c>
      <c r="F127" s="2140" t="s">
        <v>47</v>
      </c>
      <c r="G127" s="2141">
        <f t="shared" si="50"/>
        <v>14</v>
      </c>
      <c r="H127" s="2142" t="s">
        <v>48</v>
      </c>
      <c r="I127" s="2139">
        <f t="shared" si="55"/>
        <v>7</v>
      </c>
      <c r="J127" s="2140" t="s">
        <v>47</v>
      </c>
      <c r="K127" s="2141">
        <f t="shared" si="51"/>
        <v>7</v>
      </c>
      <c r="L127" s="2167" t="s">
        <v>48</v>
      </c>
      <c r="M127" s="778">
        <f t="shared" si="53"/>
        <v>43086</v>
      </c>
      <c r="N127" s="776">
        <f t="shared" si="53"/>
        <v>43088</v>
      </c>
      <c r="O127" s="776">
        <f t="shared" si="53"/>
        <v>43088</v>
      </c>
      <c r="P127" s="776">
        <f t="shared" si="53"/>
        <v>43089</v>
      </c>
      <c r="Q127" s="776">
        <f t="shared" si="53"/>
        <v>43091</v>
      </c>
      <c r="R127" s="776">
        <f t="shared" si="53"/>
        <v>43092</v>
      </c>
      <c r="S127" s="776">
        <f t="shared" si="53"/>
        <v>43096</v>
      </c>
      <c r="T127" s="776">
        <f t="shared" si="53"/>
        <v>43096</v>
      </c>
      <c r="U127" s="776">
        <f t="shared" si="53"/>
        <v>43097</v>
      </c>
      <c r="V127" s="777">
        <f t="shared" si="53"/>
        <v>43098</v>
      </c>
      <c r="W127" s="778">
        <f t="shared" si="53"/>
        <v>43104</v>
      </c>
      <c r="X127" s="776">
        <f t="shared" si="53"/>
        <v>43106</v>
      </c>
      <c r="Y127" s="776">
        <f t="shared" si="53"/>
        <v>43106</v>
      </c>
      <c r="Z127" s="776">
        <f t="shared" si="53"/>
        <v>43107</v>
      </c>
      <c r="AA127" s="776">
        <f t="shared" si="53"/>
        <v>43111</v>
      </c>
      <c r="AB127" s="776">
        <f t="shared" si="53"/>
        <v>43112</v>
      </c>
      <c r="AC127" s="776">
        <f t="shared" si="53"/>
        <v>43116</v>
      </c>
      <c r="AD127" s="776">
        <f t="shared" si="53"/>
        <v>43117</v>
      </c>
      <c r="AE127" s="776">
        <f t="shared" si="53"/>
        <v>43118</v>
      </c>
      <c r="AF127" s="776">
        <f t="shared" si="53"/>
        <v>43119</v>
      </c>
      <c r="AG127" s="776">
        <f t="shared" si="53"/>
        <v>43121</v>
      </c>
      <c r="AH127" s="776">
        <f t="shared" si="53"/>
        <v>43121</v>
      </c>
      <c r="AI127" s="776">
        <f t="shared" si="53"/>
        <v>43124</v>
      </c>
      <c r="AJ127" s="776">
        <f t="shared" si="53"/>
        <v>43124</v>
      </c>
      <c r="AK127" s="776">
        <f t="shared" si="53"/>
        <v>43128</v>
      </c>
      <c r="AL127" s="777">
        <f t="shared" si="53"/>
        <v>43130</v>
      </c>
    </row>
    <row r="128" spans="1:42" ht="33" hidden="1" customHeight="1" thickBot="1">
      <c r="A128" s="720">
        <v>52</v>
      </c>
      <c r="B128" s="726" t="str">
        <f t="shared" si="56"/>
        <v>E.R. SWEDEN</v>
      </c>
      <c r="C128" s="709" t="s">
        <v>293</v>
      </c>
      <c r="D128" s="707" t="str">
        <f t="shared" si="56"/>
        <v>QLT</v>
      </c>
      <c r="E128" s="687">
        <f t="shared" si="54"/>
        <v>13</v>
      </c>
      <c r="F128" s="688" t="s">
        <v>47</v>
      </c>
      <c r="G128" s="689">
        <f t="shared" si="50"/>
        <v>13</v>
      </c>
      <c r="H128" s="690" t="s">
        <v>48</v>
      </c>
      <c r="I128" s="687">
        <f t="shared" si="55"/>
        <v>13</v>
      </c>
      <c r="J128" s="688" t="s">
        <v>47</v>
      </c>
      <c r="K128" s="689">
        <f t="shared" si="51"/>
        <v>13</v>
      </c>
      <c r="L128" s="710" t="s">
        <v>48</v>
      </c>
      <c r="M128" s="778">
        <f t="shared" si="53"/>
        <v>43093</v>
      </c>
      <c r="N128" s="776">
        <f t="shared" si="53"/>
        <v>43095</v>
      </c>
      <c r="O128" s="776">
        <f t="shared" si="53"/>
        <v>43095</v>
      </c>
      <c r="P128" s="776">
        <f t="shared" si="53"/>
        <v>43096</v>
      </c>
      <c r="Q128" s="776">
        <f t="shared" si="53"/>
        <v>43098</v>
      </c>
      <c r="R128" s="776">
        <f t="shared" si="53"/>
        <v>43099</v>
      </c>
      <c r="S128" s="776">
        <f t="shared" si="53"/>
        <v>43103</v>
      </c>
      <c r="T128" s="776">
        <f t="shared" si="53"/>
        <v>43103</v>
      </c>
      <c r="U128" s="776">
        <f t="shared" si="53"/>
        <v>43104</v>
      </c>
      <c r="V128" s="777">
        <f t="shared" si="53"/>
        <v>43105</v>
      </c>
      <c r="W128" s="778">
        <f t="shared" si="53"/>
        <v>43111</v>
      </c>
      <c r="X128" s="776">
        <f t="shared" si="53"/>
        <v>43113</v>
      </c>
      <c r="Y128" s="776">
        <f t="shared" si="53"/>
        <v>43113</v>
      </c>
      <c r="Z128" s="776">
        <f t="shared" si="53"/>
        <v>43114</v>
      </c>
      <c r="AA128" s="776">
        <f t="shared" si="53"/>
        <v>43118</v>
      </c>
      <c r="AB128" s="776">
        <f t="shared" si="53"/>
        <v>43119</v>
      </c>
      <c r="AC128" s="776">
        <f t="shared" si="53"/>
        <v>43123</v>
      </c>
      <c r="AD128" s="776">
        <f t="shared" si="53"/>
        <v>43124</v>
      </c>
      <c r="AE128" s="776">
        <f t="shared" si="53"/>
        <v>43125</v>
      </c>
      <c r="AF128" s="776">
        <f t="shared" si="53"/>
        <v>43126</v>
      </c>
      <c r="AG128" s="776">
        <f t="shared" si="53"/>
        <v>43128</v>
      </c>
      <c r="AH128" s="776">
        <f t="shared" si="53"/>
        <v>43128</v>
      </c>
      <c r="AI128" s="776">
        <f t="shared" si="53"/>
        <v>43131</v>
      </c>
      <c r="AJ128" s="776">
        <f t="shared" ref="AJ128:AL128" si="57">AJ127+7</f>
        <v>43131</v>
      </c>
      <c r="AK128" s="776">
        <f t="shared" si="57"/>
        <v>43135</v>
      </c>
      <c r="AL128" s="777">
        <f t="shared" si="57"/>
        <v>43137</v>
      </c>
    </row>
    <row r="129" spans="1:39" ht="33" customHeight="1" thickBot="1">
      <c r="A129" s="718">
        <v>1</v>
      </c>
      <c r="B129" s="1328" t="s">
        <v>1672</v>
      </c>
      <c r="C129" s="1329" t="s">
        <v>293</v>
      </c>
      <c r="D129" s="1330" t="s">
        <v>1673</v>
      </c>
      <c r="E129" s="633">
        <f>+E123+1</f>
        <v>4</v>
      </c>
      <c r="F129" s="634" t="s">
        <v>47</v>
      </c>
      <c r="G129" s="635">
        <f>E129</f>
        <v>4</v>
      </c>
      <c r="H129" s="636" t="s">
        <v>48</v>
      </c>
      <c r="I129" s="633">
        <f>+I123+1</f>
        <v>3</v>
      </c>
      <c r="J129" s="634" t="s">
        <v>47</v>
      </c>
      <c r="K129" s="635">
        <f>I129</f>
        <v>3</v>
      </c>
      <c r="L129" s="711" t="s">
        <v>48</v>
      </c>
      <c r="M129" s="778">
        <f t="shared" ref="M129:AL135" si="58">M128+7</f>
        <v>43100</v>
      </c>
      <c r="N129" s="776">
        <f t="shared" si="58"/>
        <v>43102</v>
      </c>
      <c r="O129" s="776">
        <f t="shared" si="58"/>
        <v>43102</v>
      </c>
      <c r="P129" s="776">
        <f t="shared" si="58"/>
        <v>43103</v>
      </c>
      <c r="Q129" s="776">
        <f t="shared" si="58"/>
        <v>43105</v>
      </c>
      <c r="R129" s="776">
        <f t="shared" si="58"/>
        <v>43106</v>
      </c>
      <c r="S129" s="776">
        <f t="shared" si="58"/>
        <v>43110</v>
      </c>
      <c r="T129" s="776">
        <f t="shared" si="58"/>
        <v>43110</v>
      </c>
      <c r="U129" s="776">
        <f t="shared" si="58"/>
        <v>43111</v>
      </c>
      <c r="V129" s="777">
        <f t="shared" si="58"/>
        <v>43112</v>
      </c>
      <c r="W129" s="778">
        <f t="shared" si="58"/>
        <v>43118</v>
      </c>
      <c r="X129" s="776">
        <f t="shared" si="58"/>
        <v>43120</v>
      </c>
      <c r="Y129" s="776">
        <f t="shared" si="58"/>
        <v>43120</v>
      </c>
      <c r="Z129" s="776">
        <f t="shared" si="58"/>
        <v>43121</v>
      </c>
      <c r="AA129" s="776">
        <f t="shared" si="58"/>
        <v>43125</v>
      </c>
      <c r="AB129" s="776">
        <f t="shared" si="58"/>
        <v>43126</v>
      </c>
      <c r="AC129" s="776">
        <f t="shared" si="58"/>
        <v>43130</v>
      </c>
      <c r="AD129" s="776">
        <f t="shared" si="58"/>
        <v>43131</v>
      </c>
      <c r="AE129" s="776">
        <f t="shared" si="58"/>
        <v>43132</v>
      </c>
      <c r="AF129" s="776">
        <f t="shared" si="58"/>
        <v>43133</v>
      </c>
      <c r="AG129" s="776">
        <f t="shared" si="58"/>
        <v>43135</v>
      </c>
      <c r="AH129" s="776">
        <f t="shared" si="58"/>
        <v>43135</v>
      </c>
      <c r="AI129" s="776">
        <f t="shared" si="58"/>
        <v>43138</v>
      </c>
      <c r="AJ129" s="776">
        <f t="shared" si="58"/>
        <v>43138</v>
      </c>
      <c r="AK129" s="776">
        <f t="shared" si="58"/>
        <v>43142</v>
      </c>
      <c r="AL129" s="777">
        <f t="shared" si="58"/>
        <v>43144</v>
      </c>
      <c r="AM129" s="1321" t="s">
        <v>1674</v>
      </c>
    </row>
    <row r="130" spans="1:39" s="404" customFormat="1" ht="33" customHeight="1" thickBot="1">
      <c r="A130" s="717">
        <v>2</v>
      </c>
      <c r="B130" s="2170" t="s">
        <v>295</v>
      </c>
      <c r="C130" s="2137" t="s">
        <v>216</v>
      </c>
      <c r="D130" s="2138" t="s">
        <v>296</v>
      </c>
      <c r="E130" s="2139">
        <f t="shared" si="54"/>
        <v>136</v>
      </c>
      <c r="F130" s="2140" t="s">
        <v>47</v>
      </c>
      <c r="G130" s="2141">
        <f t="shared" ref="G130:G134" si="59">E130</f>
        <v>136</v>
      </c>
      <c r="H130" s="2142" t="s">
        <v>48</v>
      </c>
      <c r="I130" s="2139">
        <f t="shared" si="55"/>
        <v>136</v>
      </c>
      <c r="J130" s="2140" t="s">
        <v>47</v>
      </c>
      <c r="K130" s="2141">
        <f t="shared" ref="K130:K134" si="60">I130</f>
        <v>136</v>
      </c>
      <c r="L130" s="2167" t="s">
        <v>48</v>
      </c>
      <c r="M130" s="778">
        <f t="shared" si="58"/>
        <v>43107</v>
      </c>
      <c r="N130" s="776">
        <f t="shared" si="58"/>
        <v>43109</v>
      </c>
      <c r="O130" s="776">
        <f t="shared" si="58"/>
        <v>43109</v>
      </c>
      <c r="P130" s="776">
        <f t="shared" si="58"/>
        <v>43110</v>
      </c>
      <c r="Q130" s="776">
        <f t="shared" si="58"/>
        <v>43112</v>
      </c>
      <c r="R130" s="776">
        <f t="shared" si="58"/>
        <v>43113</v>
      </c>
      <c r="S130" s="776">
        <f t="shared" si="58"/>
        <v>43117</v>
      </c>
      <c r="T130" s="776">
        <f t="shared" si="58"/>
        <v>43117</v>
      </c>
      <c r="U130" s="776">
        <f t="shared" si="58"/>
        <v>43118</v>
      </c>
      <c r="V130" s="777">
        <f t="shared" si="58"/>
        <v>43119</v>
      </c>
      <c r="W130" s="778">
        <f t="shared" si="58"/>
        <v>43125</v>
      </c>
      <c r="X130" s="776">
        <f t="shared" si="58"/>
        <v>43127</v>
      </c>
      <c r="Y130" s="776">
        <f t="shared" si="58"/>
        <v>43127</v>
      </c>
      <c r="Z130" s="776">
        <f t="shared" si="58"/>
        <v>43128</v>
      </c>
      <c r="AA130" s="776">
        <f t="shared" si="58"/>
        <v>43132</v>
      </c>
      <c r="AB130" s="776">
        <f t="shared" si="58"/>
        <v>43133</v>
      </c>
      <c r="AC130" s="776">
        <f t="shared" si="58"/>
        <v>43137</v>
      </c>
      <c r="AD130" s="776">
        <f t="shared" si="58"/>
        <v>43138</v>
      </c>
      <c r="AE130" s="776">
        <f t="shared" si="58"/>
        <v>43139</v>
      </c>
      <c r="AF130" s="776">
        <f t="shared" si="58"/>
        <v>43140</v>
      </c>
      <c r="AG130" s="776">
        <f t="shared" si="58"/>
        <v>43142</v>
      </c>
      <c r="AH130" s="776">
        <f t="shared" si="58"/>
        <v>43142</v>
      </c>
      <c r="AI130" s="776">
        <f t="shared" si="58"/>
        <v>43145</v>
      </c>
      <c r="AJ130" s="776">
        <f t="shared" si="58"/>
        <v>43145</v>
      </c>
      <c r="AK130" s="776">
        <f t="shared" si="58"/>
        <v>43149</v>
      </c>
      <c r="AL130" s="777">
        <f t="shared" si="58"/>
        <v>43151</v>
      </c>
      <c r="AM130" s="1321" t="s">
        <v>331</v>
      </c>
    </row>
    <row r="131" spans="1:39" ht="33" customHeight="1" thickBot="1">
      <c r="A131" s="717">
        <v>3</v>
      </c>
      <c r="B131" s="722" t="s">
        <v>297</v>
      </c>
      <c r="C131" s="641" t="s">
        <v>298</v>
      </c>
      <c r="D131" s="642" t="s">
        <v>299</v>
      </c>
      <c r="E131" s="2139">
        <f t="shared" si="54"/>
        <v>17</v>
      </c>
      <c r="F131" s="2140" t="s">
        <v>47</v>
      </c>
      <c r="G131" s="2141">
        <f t="shared" si="59"/>
        <v>17</v>
      </c>
      <c r="H131" s="2142" t="s">
        <v>48</v>
      </c>
      <c r="I131" s="2139">
        <f t="shared" si="55"/>
        <v>46</v>
      </c>
      <c r="J131" s="2140" t="s">
        <v>47</v>
      </c>
      <c r="K131" s="2141">
        <f t="shared" si="60"/>
        <v>46</v>
      </c>
      <c r="L131" s="2167" t="s">
        <v>48</v>
      </c>
      <c r="M131" s="778">
        <f t="shared" si="58"/>
        <v>43114</v>
      </c>
      <c r="N131" s="776">
        <f t="shared" si="58"/>
        <v>43116</v>
      </c>
      <c r="O131" s="776">
        <f t="shared" si="58"/>
        <v>43116</v>
      </c>
      <c r="P131" s="776">
        <f t="shared" si="58"/>
        <v>43117</v>
      </c>
      <c r="Q131" s="776">
        <f t="shared" si="58"/>
        <v>43119</v>
      </c>
      <c r="R131" s="776">
        <f t="shared" si="58"/>
        <v>43120</v>
      </c>
      <c r="S131" s="776">
        <f t="shared" si="58"/>
        <v>43124</v>
      </c>
      <c r="T131" s="776">
        <f t="shared" si="58"/>
        <v>43124</v>
      </c>
      <c r="U131" s="776">
        <f t="shared" si="58"/>
        <v>43125</v>
      </c>
      <c r="V131" s="777">
        <f t="shared" si="58"/>
        <v>43126</v>
      </c>
      <c r="W131" s="778">
        <f t="shared" si="58"/>
        <v>43132</v>
      </c>
      <c r="X131" s="776">
        <f t="shared" si="58"/>
        <v>43134</v>
      </c>
      <c r="Y131" s="776">
        <f t="shared" si="58"/>
        <v>43134</v>
      </c>
      <c r="Z131" s="776">
        <f t="shared" si="58"/>
        <v>43135</v>
      </c>
      <c r="AA131" s="776">
        <f t="shared" si="58"/>
        <v>43139</v>
      </c>
      <c r="AB131" s="776">
        <f t="shared" si="58"/>
        <v>43140</v>
      </c>
      <c r="AC131" s="776">
        <f t="shared" si="58"/>
        <v>43144</v>
      </c>
      <c r="AD131" s="776">
        <f t="shared" si="58"/>
        <v>43145</v>
      </c>
      <c r="AE131" s="776">
        <f t="shared" si="58"/>
        <v>43146</v>
      </c>
      <c r="AF131" s="776">
        <f t="shared" si="58"/>
        <v>43147</v>
      </c>
      <c r="AG131" s="776">
        <f t="shared" si="58"/>
        <v>43149</v>
      </c>
      <c r="AH131" s="776">
        <f t="shared" si="58"/>
        <v>43149</v>
      </c>
      <c r="AI131" s="776">
        <f t="shared" si="58"/>
        <v>43152</v>
      </c>
      <c r="AJ131" s="776">
        <f t="shared" si="58"/>
        <v>43152</v>
      </c>
      <c r="AK131" s="776">
        <f t="shared" si="58"/>
        <v>43156</v>
      </c>
      <c r="AL131" s="777">
        <f t="shared" si="58"/>
        <v>43158</v>
      </c>
    </row>
    <row r="132" spans="1:39" ht="33" customHeight="1" thickBot="1">
      <c r="A132" s="717">
        <v>4</v>
      </c>
      <c r="B132" s="2170" t="str">
        <f t="shared" ref="B132:D134" si="61">B126</f>
        <v>ENSENADA</v>
      </c>
      <c r="C132" s="2137" t="s">
        <v>301</v>
      </c>
      <c r="D132" s="2138" t="str">
        <f>D126</f>
        <v>SD7</v>
      </c>
      <c r="E132" s="643">
        <f>+E126+1</f>
        <v>85</v>
      </c>
      <c r="F132" s="644" t="s">
        <v>47</v>
      </c>
      <c r="G132" s="645">
        <f t="shared" si="59"/>
        <v>85</v>
      </c>
      <c r="H132" s="646" t="s">
        <v>48</v>
      </c>
      <c r="I132" s="643">
        <f>+I126+1</f>
        <v>102</v>
      </c>
      <c r="J132" s="644" t="s">
        <v>47</v>
      </c>
      <c r="K132" s="645">
        <f t="shared" si="60"/>
        <v>102</v>
      </c>
      <c r="L132" s="706" t="s">
        <v>48</v>
      </c>
      <c r="M132" s="778">
        <f t="shared" si="58"/>
        <v>43121</v>
      </c>
      <c r="N132" s="776">
        <f t="shared" si="58"/>
        <v>43123</v>
      </c>
      <c r="O132" s="776">
        <f t="shared" si="58"/>
        <v>43123</v>
      </c>
      <c r="P132" s="776">
        <f t="shared" si="58"/>
        <v>43124</v>
      </c>
      <c r="Q132" s="776">
        <f t="shared" si="58"/>
        <v>43126</v>
      </c>
      <c r="R132" s="776">
        <f t="shared" si="58"/>
        <v>43127</v>
      </c>
      <c r="S132" s="5485" t="s">
        <v>193</v>
      </c>
      <c r="T132" s="5486"/>
      <c r="U132" s="776">
        <f t="shared" si="58"/>
        <v>43132</v>
      </c>
      <c r="V132" s="777">
        <f t="shared" si="58"/>
        <v>43133</v>
      </c>
      <c r="W132" s="778">
        <f t="shared" si="58"/>
        <v>43139</v>
      </c>
      <c r="X132" s="776">
        <f t="shared" si="58"/>
        <v>43141</v>
      </c>
      <c r="Y132" s="776">
        <f t="shared" si="58"/>
        <v>43141</v>
      </c>
      <c r="Z132" s="776">
        <f t="shared" si="58"/>
        <v>43142</v>
      </c>
      <c r="AA132" s="776">
        <f t="shared" si="58"/>
        <v>43146</v>
      </c>
      <c r="AB132" s="776">
        <f t="shared" si="58"/>
        <v>43147</v>
      </c>
      <c r="AC132" s="776">
        <f t="shared" si="58"/>
        <v>43151</v>
      </c>
      <c r="AD132" s="776">
        <f t="shared" si="58"/>
        <v>43152</v>
      </c>
      <c r="AE132" s="776">
        <f t="shared" si="58"/>
        <v>43153</v>
      </c>
      <c r="AF132" s="776">
        <f t="shared" si="58"/>
        <v>43154</v>
      </c>
      <c r="AG132" s="776">
        <f t="shared" si="58"/>
        <v>43156</v>
      </c>
      <c r="AH132" s="776">
        <f t="shared" si="58"/>
        <v>43156</v>
      </c>
      <c r="AI132" s="776">
        <f t="shared" si="58"/>
        <v>43159</v>
      </c>
      <c r="AJ132" s="776">
        <f t="shared" si="58"/>
        <v>43159</v>
      </c>
      <c r="AK132" s="776">
        <f t="shared" si="58"/>
        <v>43163</v>
      </c>
      <c r="AL132" s="777">
        <f t="shared" si="58"/>
        <v>43165</v>
      </c>
    </row>
    <row r="133" spans="1:39" ht="33" customHeight="1" thickBot="1">
      <c r="A133" s="717">
        <v>5</v>
      </c>
      <c r="B133" s="2170" t="str">
        <f t="shared" si="61"/>
        <v>TASMAN</v>
      </c>
      <c r="C133" s="2137" t="str">
        <f t="shared" si="61"/>
        <v>HLC</v>
      </c>
      <c r="D133" s="2138" t="str">
        <f t="shared" si="61"/>
        <v>QYO</v>
      </c>
      <c r="E133" s="2139">
        <f t="shared" si="54"/>
        <v>15</v>
      </c>
      <c r="F133" s="2140" t="s">
        <v>47</v>
      </c>
      <c r="G133" s="2141">
        <f t="shared" si="59"/>
        <v>15</v>
      </c>
      <c r="H133" s="2142" t="s">
        <v>48</v>
      </c>
      <c r="I133" s="2139">
        <f t="shared" si="55"/>
        <v>8</v>
      </c>
      <c r="J133" s="2140" t="s">
        <v>47</v>
      </c>
      <c r="K133" s="2141">
        <f t="shared" si="60"/>
        <v>8</v>
      </c>
      <c r="L133" s="2167" t="s">
        <v>48</v>
      </c>
      <c r="M133" s="778">
        <f t="shared" si="58"/>
        <v>43128</v>
      </c>
      <c r="N133" s="776">
        <f t="shared" si="58"/>
        <v>43130</v>
      </c>
      <c r="O133" s="776">
        <f t="shared" si="58"/>
        <v>43130</v>
      </c>
      <c r="P133" s="776">
        <f t="shared" si="58"/>
        <v>43131</v>
      </c>
      <c r="Q133" s="776">
        <f t="shared" si="58"/>
        <v>43133</v>
      </c>
      <c r="R133" s="776">
        <f t="shared" si="58"/>
        <v>43134</v>
      </c>
      <c r="S133" s="776">
        <v>43138</v>
      </c>
      <c r="T133" s="776">
        <v>43138</v>
      </c>
      <c r="U133" s="5485" t="s">
        <v>193</v>
      </c>
      <c r="V133" s="5486"/>
      <c r="W133" s="778">
        <f t="shared" si="58"/>
        <v>43146</v>
      </c>
      <c r="X133" s="776">
        <f t="shared" si="58"/>
        <v>43148</v>
      </c>
      <c r="Y133" s="776">
        <f t="shared" si="58"/>
        <v>43148</v>
      </c>
      <c r="Z133" s="776">
        <f t="shared" si="58"/>
        <v>43149</v>
      </c>
      <c r="AA133" s="776">
        <f t="shared" si="58"/>
        <v>43153</v>
      </c>
      <c r="AB133" s="776">
        <f t="shared" si="58"/>
        <v>43154</v>
      </c>
      <c r="AC133" s="776">
        <f t="shared" si="58"/>
        <v>43158</v>
      </c>
      <c r="AD133" s="776">
        <f t="shared" si="58"/>
        <v>43159</v>
      </c>
      <c r="AE133" s="776">
        <f t="shared" si="58"/>
        <v>43160</v>
      </c>
      <c r="AF133" s="776">
        <f t="shared" si="58"/>
        <v>43161</v>
      </c>
      <c r="AG133" s="776">
        <f t="shared" si="58"/>
        <v>43163</v>
      </c>
      <c r="AH133" s="776">
        <f t="shared" si="58"/>
        <v>43163</v>
      </c>
      <c r="AI133" s="776">
        <f t="shared" si="58"/>
        <v>43166</v>
      </c>
      <c r="AJ133" s="776">
        <f t="shared" si="58"/>
        <v>43166</v>
      </c>
      <c r="AK133" s="776">
        <f t="shared" si="58"/>
        <v>43170</v>
      </c>
      <c r="AL133" s="777">
        <f t="shared" si="58"/>
        <v>43172</v>
      </c>
    </row>
    <row r="134" spans="1:39" ht="33" customHeight="1" thickBot="1">
      <c r="A134" s="720">
        <v>6</v>
      </c>
      <c r="B134" s="726" t="str">
        <f t="shared" si="61"/>
        <v>E.R. SWEDEN</v>
      </c>
      <c r="C134" s="709" t="s">
        <v>293</v>
      </c>
      <c r="D134" s="707" t="str">
        <f t="shared" si="61"/>
        <v>QLT</v>
      </c>
      <c r="E134" s="687">
        <f t="shared" si="54"/>
        <v>14</v>
      </c>
      <c r="F134" s="688" t="s">
        <v>47</v>
      </c>
      <c r="G134" s="689">
        <f t="shared" si="59"/>
        <v>14</v>
      </c>
      <c r="H134" s="690" t="s">
        <v>48</v>
      </c>
      <c r="I134" s="687">
        <f t="shared" si="55"/>
        <v>14</v>
      </c>
      <c r="J134" s="688" t="s">
        <v>47</v>
      </c>
      <c r="K134" s="689">
        <f t="shared" si="60"/>
        <v>14</v>
      </c>
      <c r="L134" s="710" t="s">
        <v>48</v>
      </c>
      <c r="M134" s="778">
        <f t="shared" si="58"/>
        <v>43135</v>
      </c>
      <c r="N134" s="776">
        <f t="shared" si="58"/>
        <v>43137</v>
      </c>
      <c r="O134" s="776">
        <f t="shared" si="58"/>
        <v>43137</v>
      </c>
      <c r="P134" s="776">
        <f t="shared" si="58"/>
        <v>43138</v>
      </c>
      <c r="Q134" s="776">
        <f t="shared" si="58"/>
        <v>43140</v>
      </c>
      <c r="R134" s="776">
        <f t="shared" si="58"/>
        <v>43141</v>
      </c>
      <c r="S134" s="776">
        <f t="shared" si="58"/>
        <v>43145</v>
      </c>
      <c r="T134" s="776">
        <f t="shared" si="58"/>
        <v>43145</v>
      </c>
      <c r="U134" s="776">
        <v>43146</v>
      </c>
      <c r="V134" s="777">
        <v>43147</v>
      </c>
      <c r="W134" s="778">
        <f t="shared" si="58"/>
        <v>43153</v>
      </c>
      <c r="X134" s="776">
        <f t="shared" si="58"/>
        <v>43155</v>
      </c>
      <c r="Y134" s="776">
        <f t="shared" si="58"/>
        <v>43155</v>
      </c>
      <c r="Z134" s="776">
        <f t="shared" si="58"/>
        <v>43156</v>
      </c>
      <c r="AA134" s="776">
        <f t="shared" si="58"/>
        <v>43160</v>
      </c>
      <c r="AB134" s="776">
        <f t="shared" si="58"/>
        <v>43161</v>
      </c>
      <c r="AC134" s="776">
        <f t="shared" si="58"/>
        <v>43165</v>
      </c>
      <c r="AD134" s="776">
        <f t="shared" si="58"/>
        <v>43166</v>
      </c>
      <c r="AE134" s="776">
        <f t="shared" si="58"/>
        <v>43167</v>
      </c>
      <c r="AF134" s="776">
        <f t="shared" si="58"/>
        <v>43168</v>
      </c>
      <c r="AG134" s="776">
        <f t="shared" si="58"/>
        <v>43170</v>
      </c>
      <c r="AH134" s="776">
        <f t="shared" si="58"/>
        <v>43170</v>
      </c>
      <c r="AI134" s="776">
        <f t="shared" si="58"/>
        <v>43173</v>
      </c>
      <c r="AJ134" s="776">
        <f t="shared" si="58"/>
        <v>43173</v>
      </c>
      <c r="AK134" s="776">
        <f t="shared" si="58"/>
        <v>43177</v>
      </c>
      <c r="AL134" s="777">
        <f t="shared" si="58"/>
        <v>43179</v>
      </c>
    </row>
    <row r="135" spans="1:39" ht="33" customHeight="1" thickBot="1">
      <c r="A135" s="718">
        <v>7</v>
      </c>
      <c r="B135" s="1328" t="s">
        <v>1672</v>
      </c>
      <c r="C135" s="1329" t="s">
        <v>293</v>
      </c>
      <c r="D135" s="1330" t="s">
        <v>1673</v>
      </c>
      <c r="E135" s="633">
        <f>+E129+1</f>
        <v>5</v>
      </c>
      <c r="F135" s="634" t="s">
        <v>47</v>
      </c>
      <c r="G135" s="635">
        <f>E135</f>
        <v>5</v>
      </c>
      <c r="H135" s="636" t="s">
        <v>48</v>
      </c>
      <c r="I135" s="633">
        <f>+I129+1</f>
        <v>4</v>
      </c>
      <c r="J135" s="634" t="s">
        <v>47</v>
      </c>
      <c r="K135" s="635">
        <f>I135</f>
        <v>4</v>
      </c>
      <c r="L135" s="711" t="s">
        <v>48</v>
      </c>
      <c r="M135" s="778">
        <f t="shared" si="58"/>
        <v>43142</v>
      </c>
      <c r="N135" s="776">
        <f t="shared" si="58"/>
        <v>43144</v>
      </c>
      <c r="O135" s="776">
        <f t="shared" si="58"/>
        <v>43144</v>
      </c>
      <c r="P135" s="776">
        <f t="shared" si="58"/>
        <v>43145</v>
      </c>
      <c r="Q135" s="776">
        <f t="shared" si="58"/>
        <v>43147</v>
      </c>
      <c r="R135" s="776">
        <f t="shared" si="58"/>
        <v>43148</v>
      </c>
      <c r="S135" s="776">
        <f t="shared" si="58"/>
        <v>43152</v>
      </c>
      <c r="T135" s="776">
        <f t="shared" si="58"/>
        <v>43152</v>
      </c>
      <c r="U135" s="776">
        <f t="shared" si="58"/>
        <v>43153</v>
      </c>
      <c r="V135" s="777">
        <f t="shared" si="58"/>
        <v>43154</v>
      </c>
      <c r="W135" s="778">
        <f t="shared" si="58"/>
        <v>43160</v>
      </c>
      <c r="X135" s="776">
        <f t="shared" si="58"/>
        <v>43162</v>
      </c>
      <c r="Y135" s="776">
        <f t="shared" si="58"/>
        <v>43162</v>
      </c>
      <c r="Z135" s="776">
        <f t="shared" si="58"/>
        <v>43163</v>
      </c>
      <c r="AA135" s="776">
        <f t="shared" si="58"/>
        <v>43167</v>
      </c>
      <c r="AB135" s="776">
        <f t="shared" si="58"/>
        <v>43168</v>
      </c>
      <c r="AC135" s="776">
        <f t="shared" si="58"/>
        <v>43172</v>
      </c>
      <c r="AD135" s="776">
        <f t="shared" si="58"/>
        <v>43173</v>
      </c>
      <c r="AE135" s="776">
        <f t="shared" si="58"/>
        <v>43174</v>
      </c>
      <c r="AF135" s="776">
        <f t="shared" si="58"/>
        <v>43175</v>
      </c>
      <c r="AG135" s="776">
        <f t="shared" si="58"/>
        <v>43177</v>
      </c>
      <c r="AH135" s="776">
        <f t="shared" si="58"/>
        <v>43177</v>
      </c>
      <c r="AI135" s="776">
        <f t="shared" si="58"/>
        <v>43180</v>
      </c>
      <c r="AJ135" s="776">
        <f t="shared" si="58"/>
        <v>43180</v>
      </c>
      <c r="AK135" s="776">
        <f t="shared" si="58"/>
        <v>43184</v>
      </c>
      <c r="AL135" s="777">
        <f t="shared" si="58"/>
        <v>43186</v>
      </c>
      <c r="AM135" s="1321" t="s">
        <v>1674</v>
      </c>
    </row>
    <row r="136" spans="1:39" s="1323" customFormat="1" ht="33" customHeight="1">
      <c r="A136" s="1587"/>
      <c r="B136" s="5487" t="s">
        <v>1334</v>
      </c>
      <c r="C136" s="5488"/>
      <c r="D136" s="5488"/>
      <c r="E136" s="5488"/>
      <c r="F136" s="5488"/>
      <c r="G136" s="5488"/>
      <c r="H136" s="5488"/>
      <c r="I136" s="5488"/>
      <c r="J136" s="5488"/>
      <c r="K136" s="5488"/>
      <c r="L136" s="5488"/>
      <c r="M136" s="5488"/>
      <c r="N136" s="5488"/>
      <c r="O136" s="5488"/>
      <c r="P136" s="5488"/>
      <c r="Q136" s="5488"/>
      <c r="R136" s="5488"/>
      <c r="S136" s="5488"/>
      <c r="T136" s="5488"/>
      <c r="U136" s="5488"/>
      <c r="V136" s="5488"/>
      <c r="W136" s="5488"/>
      <c r="X136" s="5488"/>
      <c r="Y136" s="5488"/>
      <c r="Z136" s="5488"/>
      <c r="AA136" s="5488"/>
      <c r="AB136" s="5488"/>
      <c r="AC136" s="5488"/>
      <c r="AD136" s="5488"/>
      <c r="AE136" s="5488"/>
      <c r="AF136" s="5488"/>
      <c r="AG136" s="5488"/>
      <c r="AH136" s="5488"/>
      <c r="AI136" s="5488"/>
      <c r="AJ136" s="5488"/>
      <c r="AK136" s="5488"/>
      <c r="AL136" s="5489"/>
      <c r="AM136" s="1588"/>
    </row>
    <row r="137" spans="1:39" ht="33" customHeight="1" thickBot="1">
      <c r="A137" s="717">
        <v>9</v>
      </c>
      <c r="B137" s="722" t="s">
        <v>297</v>
      </c>
      <c r="C137" s="641" t="s">
        <v>298</v>
      </c>
      <c r="D137" s="642" t="s">
        <v>299</v>
      </c>
      <c r="E137" s="2139">
        <f t="shared" si="54"/>
        <v>18</v>
      </c>
      <c r="F137" s="2140" t="s">
        <v>47</v>
      </c>
      <c r="G137" s="2141">
        <f t="shared" ref="G137:G140" si="62">E137</f>
        <v>18</v>
      </c>
      <c r="H137" s="2142" t="s">
        <v>48</v>
      </c>
      <c r="I137" s="2139">
        <f t="shared" si="55"/>
        <v>47</v>
      </c>
      <c r="J137" s="2140" t="s">
        <v>47</v>
      </c>
      <c r="K137" s="2141">
        <f t="shared" ref="K137:K140" si="63">I137</f>
        <v>47</v>
      </c>
      <c r="L137" s="2167" t="s">
        <v>48</v>
      </c>
      <c r="M137" s="778">
        <v>42791</v>
      </c>
      <c r="N137" s="776">
        <v>42793</v>
      </c>
      <c r="O137" s="776">
        <v>42793</v>
      </c>
      <c r="P137" s="776">
        <v>42794</v>
      </c>
      <c r="Q137" s="776">
        <v>42796</v>
      </c>
      <c r="R137" s="776">
        <v>42797</v>
      </c>
      <c r="S137" s="776">
        <v>42801</v>
      </c>
      <c r="T137" s="776">
        <v>42801</v>
      </c>
      <c r="U137" s="776">
        <v>42802</v>
      </c>
      <c r="V137" s="777">
        <v>42803</v>
      </c>
      <c r="W137" s="778">
        <v>42809</v>
      </c>
      <c r="X137" s="776">
        <v>42811</v>
      </c>
      <c r="Y137" s="776">
        <v>42811</v>
      </c>
      <c r="Z137" s="776">
        <v>42812</v>
      </c>
      <c r="AA137" s="776">
        <v>42816</v>
      </c>
      <c r="AB137" s="776">
        <v>42817</v>
      </c>
      <c r="AC137" s="776">
        <v>42821</v>
      </c>
      <c r="AD137" s="776">
        <v>42822</v>
      </c>
      <c r="AE137" s="776">
        <v>42823</v>
      </c>
      <c r="AF137" s="776">
        <v>42824</v>
      </c>
      <c r="AG137" s="776">
        <v>42826</v>
      </c>
      <c r="AH137" s="776">
        <v>42826</v>
      </c>
      <c r="AI137" s="776">
        <v>42829</v>
      </c>
      <c r="AJ137" s="776">
        <v>42829</v>
      </c>
      <c r="AK137" s="776">
        <v>42833</v>
      </c>
      <c r="AL137" s="777">
        <v>42835</v>
      </c>
    </row>
    <row r="138" spans="1:39" ht="33" customHeight="1" thickBot="1">
      <c r="A138" s="717">
        <v>10</v>
      </c>
      <c r="B138" s="2170" t="str">
        <f t="shared" ref="B138:D140" si="64">B132</f>
        <v>ENSENADA</v>
      </c>
      <c r="C138" s="2137" t="s">
        <v>301</v>
      </c>
      <c r="D138" s="2138" t="str">
        <f>D132</f>
        <v>SD7</v>
      </c>
      <c r="E138" s="643">
        <f>+E132+1</f>
        <v>86</v>
      </c>
      <c r="F138" s="644" t="s">
        <v>47</v>
      </c>
      <c r="G138" s="645">
        <f t="shared" si="62"/>
        <v>86</v>
      </c>
      <c r="H138" s="646" t="s">
        <v>48</v>
      </c>
      <c r="I138" s="643">
        <f>+I132+1</f>
        <v>103</v>
      </c>
      <c r="J138" s="644" t="s">
        <v>47</v>
      </c>
      <c r="K138" s="645">
        <f t="shared" si="63"/>
        <v>103</v>
      </c>
      <c r="L138" s="706" t="s">
        <v>48</v>
      </c>
      <c r="M138" s="778">
        <f t="shared" ref="M138:AL140" si="65">M137+7</f>
        <v>42798</v>
      </c>
      <c r="N138" s="776">
        <f t="shared" si="65"/>
        <v>42800</v>
      </c>
      <c r="O138" s="776">
        <f t="shared" si="65"/>
        <v>42800</v>
      </c>
      <c r="P138" s="776">
        <f t="shared" si="65"/>
        <v>42801</v>
      </c>
      <c r="Q138" s="776">
        <f t="shared" si="65"/>
        <v>42803</v>
      </c>
      <c r="R138" s="776">
        <f t="shared" si="65"/>
        <v>42804</v>
      </c>
      <c r="S138" s="776">
        <f t="shared" si="65"/>
        <v>42808</v>
      </c>
      <c r="T138" s="776">
        <f t="shared" si="65"/>
        <v>42808</v>
      </c>
      <c r="U138" s="776">
        <f t="shared" si="65"/>
        <v>42809</v>
      </c>
      <c r="V138" s="777">
        <f t="shared" si="65"/>
        <v>42810</v>
      </c>
      <c r="W138" s="778">
        <f t="shared" si="65"/>
        <v>42816</v>
      </c>
      <c r="X138" s="776">
        <f t="shared" si="65"/>
        <v>42818</v>
      </c>
      <c r="Y138" s="776">
        <f t="shared" si="65"/>
        <v>42818</v>
      </c>
      <c r="Z138" s="776">
        <f t="shared" si="65"/>
        <v>42819</v>
      </c>
      <c r="AA138" s="776">
        <f t="shared" si="65"/>
        <v>42823</v>
      </c>
      <c r="AB138" s="776">
        <f t="shared" si="65"/>
        <v>42824</v>
      </c>
      <c r="AC138" s="776">
        <f t="shared" si="65"/>
        <v>42828</v>
      </c>
      <c r="AD138" s="776">
        <f t="shared" si="65"/>
        <v>42829</v>
      </c>
      <c r="AE138" s="776">
        <f t="shared" si="65"/>
        <v>42830</v>
      </c>
      <c r="AF138" s="776">
        <f t="shared" si="65"/>
        <v>42831</v>
      </c>
      <c r="AG138" s="776">
        <f t="shared" si="65"/>
        <v>42833</v>
      </c>
      <c r="AH138" s="776">
        <f t="shared" si="65"/>
        <v>42833</v>
      </c>
      <c r="AI138" s="776">
        <f t="shared" si="65"/>
        <v>42836</v>
      </c>
      <c r="AJ138" s="776">
        <f t="shared" si="65"/>
        <v>42836</v>
      </c>
      <c r="AK138" s="776">
        <f t="shared" si="65"/>
        <v>42840</v>
      </c>
      <c r="AL138" s="777">
        <f t="shared" si="65"/>
        <v>42842</v>
      </c>
    </row>
    <row r="139" spans="1:39" ht="33" customHeight="1" thickBot="1">
      <c r="A139" s="717">
        <v>11</v>
      </c>
      <c r="B139" s="2170" t="str">
        <f t="shared" si="64"/>
        <v>TASMAN</v>
      </c>
      <c r="C139" s="2137" t="str">
        <f t="shared" si="64"/>
        <v>HLC</v>
      </c>
      <c r="D139" s="2138" t="str">
        <f t="shared" si="64"/>
        <v>QYO</v>
      </c>
      <c r="E139" s="2139">
        <f t="shared" si="54"/>
        <v>16</v>
      </c>
      <c r="F139" s="2140" t="s">
        <v>47</v>
      </c>
      <c r="G139" s="2141">
        <f t="shared" si="62"/>
        <v>16</v>
      </c>
      <c r="H139" s="2142" t="s">
        <v>48</v>
      </c>
      <c r="I139" s="2139">
        <f t="shared" si="55"/>
        <v>9</v>
      </c>
      <c r="J139" s="2140" t="s">
        <v>47</v>
      </c>
      <c r="K139" s="2141">
        <f t="shared" si="63"/>
        <v>9</v>
      </c>
      <c r="L139" s="2167" t="s">
        <v>48</v>
      </c>
      <c r="M139" s="778">
        <f t="shared" si="65"/>
        <v>42805</v>
      </c>
      <c r="N139" s="776">
        <f t="shared" si="65"/>
        <v>42807</v>
      </c>
      <c r="O139" s="776">
        <f t="shared" si="65"/>
        <v>42807</v>
      </c>
      <c r="P139" s="776">
        <f t="shared" si="65"/>
        <v>42808</v>
      </c>
      <c r="Q139" s="776">
        <f t="shared" si="65"/>
        <v>42810</v>
      </c>
      <c r="R139" s="776">
        <f t="shared" si="65"/>
        <v>42811</v>
      </c>
      <c r="S139" s="776">
        <f t="shared" si="65"/>
        <v>42815</v>
      </c>
      <c r="T139" s="776">
        <f t="shared" si="65"/>
        <v>42815</v>
      </c>
      <c r="U139" s="776">
        <f t="shared" si="65"/>
        <v>42816</v>
      </c>
      <c r="V139" s="777">
        <f t="shared" si="65"/>
        <v>42817</v>
      </c>
      <c r="W139" s="778">
        <f t="shared" si="65"/>
        <v>42823</v>
      </c>
      <c r="X139" s="776">
        <f t="shared" si="65"/>
        <v>42825</v>
      </c>
      <c r="Y139" s="776">
        <f t="shared" si="65"/>
        <v>42825</v>
      </c>
      <c r="Z139" s="776">
        <f t="shared" si="65"/>
        <v>42826</v>
      </c>
      <c r="AA139" s="776">
        <f t="shared" si="65"/>
        <v>42830</v>
      </c>
      <c r="AB139" s="776">
        <f t="shared" si="65"/>
        <v>42831</v>
      </c>
      <c r="AC139" s="776">
        <f t="shared" si="65"/>
        <v>42835</v>
      </c>
      <c r="AD139" s="776">
        <f t="shared" si="65"/>
        <v>42836</v>
      </c>
      <c r="AE139" s="776">
        <f t="shared" si="65"/>
        <v>42837</v>
      </c>
      <c r="AF139" s="776">
        <f t="shared" si="65"/>
        <v>42838</v>
      </c>
      <c r="AG139" s="776">
        <f t="shared" si="65"/>
        <v>42840</v>
      </c>
      <c r="AH139" s="776">
        <f t="shared" si="65"/>
        <v>42840</v>
      </c>
      <c r="AI139" s="776">
        <f t="shared" si="65"/>
        <v>42843</v>
      </c>
      <c r="AJ139" s="776">
        <f t="shared" si="65"/>
        <v>42843</v>
      </c>
      <c r="AK139" s="776">
        <f t="shared" si="65"/>
        <v>42847</v>
      </c>
      <c r="AL139" s="777">
        <f t="shared" si="65"/>
        <v>42849</v>
      </c>
    </row>
    <row r="140" spans="1:39" ht="33" customHeight="1" thickBot="1">
      <c r="A140" s="720">
        <v>12</v>
      </c>
      <c r="B140" s="726" t="str">
        <f t="shared" si="64"/>
        <v>E.R. SWEDEN</v>
      </c>
      <c r="C140" s="709" t="s">
        <v>293</v>
      </c>
      <c r="D140" s="707" t="str">
        <f t="shared" si="64"/>
        <v>QLT</v>
      </c>
      <c r="E140" s="687">
        <f t="shared" si="54"/>
        <v>15</v>
      </c>
      <c r="F140" s="688" t="s">
        <v>47</v>
      </c>
      <c r="G140" s="689">
        <f t="shared" si="62"/>
        <v>15</v>
      </c>
      <c r="H140" s="690" t="s">
        <v>48</v>
      </c>
      <c r="I140" s="687">
        <f t="shared" si="55"/>
        <v>15</v>
      </c>
      <c r="J140" s="688" t="s">
        <v>47</v>
      </c>
      <c r="K140" s="689">
        <f t="shared" si="63"/>
        <v>15</v>
      </c>
      <c r="L140" s="710" t="s">
        <v>48</v>
      </c>
      <c r="M140" s="778">
        <f t="shared" si="65"/>
        <v>42812</v>
      </c>
      <c r="N140" s="776">
        <f t="shared" si="65"/>
        <v>42814</v>
      </c>
      <c r="O140" s="776">
        <f t="shared" si="65"/>
        <v>42814</v>
      </c>
      <c r="P140" s="776">
        <f t="shared" si="65"/>
        <v>42815</v>
      </c>
      <c r="Q140" s="776">
        <f t="shared" si="65"/>
        <v>42817</v>
      </c>
      <c r="R140" s="776">
        <f t="shared" si="65"/>
        <v>42818</v>
      </c>
      <c r="S140" s="776">
        <f t="shared" si="65"/>
        <v>42822</v>
      </c>
      <c r="T140" s="776">
        <f t="shared" si="65"/>
        <v>42822</v>
      </c>
      <c r="U140" s="776">
        <f t="shared" si="65"/>
        <v>42823</v>
      </c>
      <c r="V140" s="777">
        <f t="shared" si="65"/>
        <v>42824</v>
      </c>
      <c r="W140" s="778">
        <f t="shared" si="65"/>
        <v>42830</v>
      </c>
      <c r="X140" s="776">
        <f t="shared" si="65"/>
        <v>42832</v>
      </c>
      <c r="Y140" s="776">
        <f t="shared" si="65"/>
        <v>42832</v>
      </c>
      <c r="Z140" s="776">
        <f t="shared" si="65"/>
        <v>42833</v>
      </c>
      <c r="AA140" s="776">
        <f t="shared" si="65"/>
        <v>42837</v>
      </c>
      <c r="AB140" s="776">
        <f t="shared" si="65"/>
        <v>42838</v>
      </c>
      <c r="AC140" s="776">
        <f t="shared" si="65"/>
        <v>42842</v>
      </c>
      <c r="AD140" s="776">
        <f t="shared" si="65"/>
        <v>42843</v>
      </c>
      <c r="AE140" s="776">
        <f t="shared" si="65"/>
        <v>42844</v>
      </c>
      <c r="AF140" s="776">
        <f t="shared" si="65"/>
        <v>42845</v>
      </c>
      <c r="AG140" s="776">
        <f t="shared" si="65"/>
        <v>42847</v>
      </c>
      <c r="AH140" s="776">
        <f t="shared" si="65"/>
        <v>42847</v>
      </c>
      <c r="AI140" s="776">
        <f t="shared" si="65"/>
        <v>42850</v>
      </c>
      <c r="AJ140" s="776">
        <f t="shared" si="65"/>
        <v>42850</v>
      </c>
      <c r="AK140" s="776">
        <f t="shared" si="65"/>
        <v>42854</v>
      </c>
      <c r="AL140" s="777">
        <f t="shared" si="65"/>
        <v>42856</v>
      </c>
      <c r="AM140" s="1321" t="s">
        <v>2475</v>
      </c>
    </row>
  </sheetData>
  <mergeCells count="164">
    <mergeCell ref="AM120:AP120"/>
    <mergeCell ref="S132:T132"/>
    <mergeCell ref="U133:V133"/>
    <mergeCell ref="B136:AL136"/>
    <mergeCell ref="AK78:AL78"/>
    <mergeCell ref="E80:H82"/>
    <mergeCell ref="I80:L82"/>
    <mergeCell ref="AG99:AL99"/>
    <mergeCell ref="M100:AD100"/>
    <mergeCell ref="U106:AL106"/>
    <mergeCell ref="M107:R107"/>
    <mergeCell ref="U113:V113"/>
    <mergeCell ref="B117:AL117"/>
    <mergeCell ref="M79:N79"/>
    <mergeCell ref="O79:P79"/>
    <mergeCell ref="Q79:R79"/>
    <mergeCell ref="S79:T79"/>
    <mergeCell ref="AG79:AH79"/>
    <mergeCell ref="AI79:AJ79"/>
    <mergeCell ref="AK79:AL79"/>
    <mergeCell ref="S37:T37"/>
    <mergeCell ref="S48:T48"/>
    <mergeCell ref="S58:T58"/>
    <mergeCell ref="U59:AL59"/>
    <mergeCell ref="M60:R60"/>
    <mergeCell ref="B74:L74"/>
    <mergeCell ref="M74:AL74"/>
    <mergeCell ref="A78:A82"/>
    <mergeCell ref="B78:B82"/>
    <mergeCell ref="C78:C82"/>
    <mergeCell ref="D78:D82"/>
    <mergeCell ref="E78:L79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26:A30"/>
    <mergeCell ref="B26:B30"/>
    <mergeCell ref="C26:C30"/>
    <mergeCell ref="D26:D30"/>
    <mergeCell ref="E26:L27"/>
    <mergeCell ref="M26:N26"/>
    <mergeCell ref="O26:P26"/>
    <mergeCell ref="Q26:R26"/>
    <mergeCell ref="S26:T26"/>
    <mergeCell ref="E28:H30"/>
    <mergeCell ref="I28:L30"/>
    <mergeCell ref="W14:X14"/>
    <mergeCell ref="Y14:Z14"/>
    <mergeCell ref="AA14:AL18"/>
    <mergeCell ref="E16:H18"/>
    <mergeCell ref="I16:L18"/>
    <mergeCell ref="AA19:AL19"/>
    <mergeCell ref="A20:A24"/>
    <mergeCell ref="B20:B24"/>
    <mergeCell ref="C20:C24"/>
    <mergeCell ref="D20:D24"/>
    <mergeCell ref="E20:L21"/>
    <mergeCell ref="M20:V24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E22:H24"/>
    <mergeCell ref="I22:L24"/>
    <mergeCell ref="A14:A18"/>
    <mergeCell ref="B14:B18"/>
    <mergeCell ref="C14:C18"/>
    <mergeCell ref="D14:D18"/>
    <mergeCell ref="E14:L15"/>
    <mergeCell ref="M14:N14"/>
    <mergeCell ref="O14:P14"/>
    <mergeCell ref="Q14:R14"/>
    <mergeCell ref="S14:T14"/>
    <mergeCell ref="U4:V4"/>
    <mergeCell ref="S15:T15"/>
    <mergeCell ref="M5:N5"/>
    <mergeCell ref="U14:V14"/>
    <mergeCell ref="W4:X4"/>
    <mergeCell ref="Y4:Z4"/>
    <mergeCell ref="AA4:AB4"/>
    <mergeCell ref="AC4:AD4"/>
    <mergeCell ref="AE4:AF4"/>
    <mergeCell ref="AG4:AH4"/>
    <mergeCell ref="AI4:AJ4"/>
    <mergeCell ref="AK4:AL4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G27:AH27"/>
    <mergeCell ref="AI27:AJ27"/>
    <mergeCell ref="AK27:AL27"/>
    <mergeCell ref="W21:X21"/>
    <mergeCell ref="Y21:Z21"/>
    <mergeCell ref="AA21:AB21"/>
    <mergeCell ref="AC21:AD21"/>
    <mergeCell ref="AE21:AF21"/>
    <mergeCell ref="AI21:AJ21"/>
    <mergeCell ref="AK21:AL21"/>
    <mergeCell ref="Y15:Z15"/>
    <mergeCell ref="AG21:AH21"/>
    <mergeCell ref="U79:V79"/>
    <mergeCell ref="W79:X79"/>
    <mergeCell ref="Y79:Z79"/>
    <mergeCell ref="AA79:AB79"/>
    <mergeCell ref="AC79:AD79"/>
    <mergeCell ref="AE79:AF79"/>
    <mergeCell ref="M27:N27"/>
    <mergeCell ref="O27:P27"/>
    <mergeCell ref="Q27:R27"/>
    <mergeCell ref="S27:T27"/>
    <mergeCell ref="U27:V27"/>
    <mergeCell ref="W27:X27"/>
    <mergeCell ref="Y27:Z27"/>
    <mergeCell ref="AA27:AB27"/>
    <mergeCell ref="AC27:AD27"/>
    <mergeCell ref="AE27:AF27"/>
    <mergeCell ref="U15:V15"/>
    <mergeCell ref="W15:X15"/>
    <mergeCell ref="M15:N15"/>
    <mergeCell ref="O15:P15"/>
    <mergeCell ref="Q15:R15"/>
    <mergeCell ref="M25:V25"/>
    <mergeCell ref="A4:A8"/>
    <mergeCell ref="B4:B8"/>
    <mergeCell ref="C4:C8"/>
    <mergeCell ref="D4:D8"/>
    <mergeCell ref="E4:L5"/>
    <mergeCell ref="M4:N4"/>
    <mergeCell ref="O4:P4"/>
    <mergeCell ref="Q4:R4"/>
    <mergeCell ref="S4:T4"/>
    <mergeCell ref="E6:H8"/>
    <mergeCell ref="I6:L8"/>
    <mergeCell ref="O5:P5"/>
    <mergeCell ref="Q5:R5"/>
    <mergeCell ref="S5:T5"/>
  </mergeCells>
  <phoneticPr fontId="24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AQ163"/>
  <sheetViews>
    <sheetView workbookViewId="0">
      <selection activeCell="A148" sqref="A148:XFD163"/>
    </sheetView>
  </sheetViews>
  <sheetFormatPr defaultRowHeight="14.25"/>
  <cols>
    <col min="1" max="1" width="3.5" style="2580" customWidth="1"/>
    <col min="2" max="2" width="18.375" style="2580" bestFit="1" customWidth="1"/>
    <col min="3" max="3" width="6.875" style="2580" bestFit="1" customWidth="1"/>
    <col min="4" max="4" width="10" style="2580" customWidth="1"/>
    <col min="5" max="6" width="7.125" style="2580" customWidth="1"/>
    <col min="7" max="8" width="6.125" style="2580" customWidth="1"/>
    <col min="9" max="9" width="8.25" style="2580" bestFit="1" customWidth="1"/>
    <col min="10" max="10" width="4.5" style="2580" customWidth="1"/>
    <col min="11" max="11" width="7.75" style="2580" bestFit="1" customWidth="1"/>
    <col min="12" max="12" width="3.875" style="2580" customWidth="1"/>
    <col min="13" max="13" width="6.125" style="2580" bestFit="1" customWidth="1"/>
    <col min="14" max="20" width="6" style="2580" bestFit="1" customWidth="1"/>
    <col min="21" max="21" width="6.625" style="2580" bestFit="1" customWidth="1"/>
    <col min="22" max="34" width="6" style="2580" bestFit="1" customWidth="1"/>
    <col min="35" max="38" width="6.125" style="2580" hidden="1" customWidth="1"/>
    <col min="39" max="42" width="6" style="2580" bestFit="1" customWidth="1"/>
    <col min="43" max="256" width="9" style="2580"/>
    <col min="257" max="257" width="3.5" style="2580" customWidth="1"/>
    <col min="258" max="258" width="18.375" style="2580" bestFit="1" customWidth="1"/>
    <col min="259" max="259" width="6.875" style="2580" bestFit="1" customWidth="1"/>
    <col min="260" max="260" width="10" style="2580" customWidth="1"/>
    <col min="261" max="262" width="7.125" style="2580" customWidth="1"/>
    <col min="263" max="264" width="6.125" style="2580" customWidth="1"/>
    <col min="265" max="265" width="8.25" style="2580" bestFit="1" customWidth="1"/>
    <col min="266" max="266" width="4.5" style="2580" customWidth="1"/>
    <col min="267" max="267" width="7.75" style="2580" bestFit="1" customWidth="1"/>
    <col min="268" max="268" width="3.875" style="2580" customWidth="1"/>
    <col min="269" max="269" width="6.125" style="2580" bestFit="1" customWidth="1"/>
    <col min="270" max="276" width="6" style="2580" bestFit="1" customWidth="1"/>
    <col min="277" max="277" width="6.625" style="2580" bestFit="1" customWidth="1"/>
    <col min="278" max="290" width="6" style="2580" bestFit="1" customWidth="1"/>
    <col min="291" max="294" width="0" style="2580" hidden="1" customWidth="1"/>
    <col min="295" max="298" width="6" style="2580" bestFit="1" customWidth="1"/>
    <col min="299" max="512" width="9" style="2580"/>
    <col min="513" max="513" width="3.5" style="2580" customWidth="1"/>
    <col min="514" max="514" width="18.375" style="2580" bestFit="1" customWidth="1"/>
    <col min="515" max="515" width="6.875" style="2580" bestFit="1" customWidth="1"/>
    <col min="516" max="516" width="10" style="2580" customWidth="1"/>
    <col min="517" max="518" width="7.125" style="2580" customWidth="1"/>
    <col min="519" max="520" width="6.125" style="2580" customWidth="1"/>
    <col min="521" max="521" width="8.25" style="2580" bestFit="1" customWidth="1"/>
    <col min="522" max="522" width="4.5" style="2580" customWidth="1"/>
    <col min="523" max="523" width="7.75" style="2580" bestFit="1" customWidth="1"/>
    <col min="524" max="524" width="3.875" style="2580" customWidth="1"/>
    <col min="525" max="525" width="6.125" style="2580" bestFit="1" customWidth="1"/>
    <col min="526" max="532" width="6" style="2580" bestFit="1" customWidth="1"/>
    <col min="533" max="533" width="6.625" style="2580" bestFit="1" customWidth="1"/>
    <col min="534" max="546" width="6" style="2580" bestFit="1" customWidth="1"/>
    <col min="547" max="550" width="0" style="2580" hidden="1" customWidth="1"/>
    <col min="551" max="554" width="6" style="2580" bestFit="1" customWidth="1"/>
    <col min="555" max="768" width="9" style="2580"/>
    <col min="769" max="769" width="3.5" style="2580" customWidth="1"/>
    <col min="770" max="770" width="18.375" style="2580" bestFit="1" customWidth="1"/>
    <col min="771" max="771" width="6.875" style="2580" bestFit="1" customWidth="1"/>
    <col min="772" max="772" width="10" style="2580" customWidth="1"/>
    <col min="773" max="774" width="7.125" style="2580" customWidth="1"/>
    <col min="775" max="776" width="6.125" style="2580" customWidth="1"/>
    <col min="777" max="777" width="8.25" style="2580" bestFit="1" customWidth="1"/>
    <col min="778" max="778" width="4.5" style="2580" customWidth="1"/>
    <col min="779" max="779" width="7.75" style="2580" bestFit="1" customWidth="1"/>
    <col min="780" max="780" width="3.875" style="2580" customWidth="1"/>
    <col min="781" max="781" width="6.125" style="2580" bestFit="1" customWidth="1"/>
    <col min="782" max="788" width="6" style="2580" bestFit="1" customWidth="1"/>
    <col min="789" max="789" width="6.625" style="2580" bestFit="1" customWidth="1"/>
    <col min="790" max="802" width="6" style="2580" bestFit="1" customWidth="1"/>
    <col min="803" max="806" width="0" style="2580" hidden="1" customWidth="1"/>
    <col min="807" max="810" width="6" style="2580" bestFit="1" customWidth="1"/>
    <col min="811" max="1024" width="9" style="2580"/>
    <col min="1025" max="1025" width="3.5" style="2580" customWidth="1"/>
    <col min="1026" max="1026" width="18.375" style="2580" bestFit="1" customWidth="1"/>
    <col min="1027" max="1027" width="6.875" style="2580" bestFit="1" customWidth="1"/>
    <col min="1028" max="1028" width="10" style="2580" customWidth="1"/>
    <col min="1029" max="1030" width="7.125" style="2580" customWidth="1"/>
    <col min="1031" max="1032" width="6.125" style="2580" customWidth="1"/>
    <col min="1033" max="1033" width="8.25" style="2580" bestFit="1" customWidth="1"/>
    <col min="1034" max="1034" width="4.5" style="2580" customWidth="1"/>
    <col min="1035" max="1035" width="7.75" style="2580" bestFit="1" customWidth="1"/>
    <col min="1036" max="1036" width="3.875" style="2580" customWidth="1"/>
    <col min="1037" max="1037" width="6.125" style="2580" bestFit="1" customWidth="1"/>
    <col min="1038" max="1044" width="6" style="2580" bestFit="1" customWidth="1"/>
    <col min="1045" max="1045" width="6.625" style="2580" bestFit="1" customWidth="1"/>
    <col min="1046" max="1058" width="6" style="2580" bestFit="1" customWidth="1"/>
    <col min="1059" max="1062" width="0" style="2580" hidden="1" customWidth="1"/>
    <col min="1063" max="1066" width="6" style="2580" bestFit="1" customWidth="1"/>
    <col min="1067" max="1280" width="9" style="2580"/>
    <col min="1281" max="1281" width="3.5" style="2580" customWidth="1"/>
    <col min="1282" max="1282" width="18.375" style="2580" bestFit="1" customWidth="1"/>
    <col min="1283" max="1283" width="6.875" style="2580" bestFit="1" customWidth="1"/>
    <col min="1284" max="1284" width="10" style="2580" customWidth="1"/>
    <col min="1285" max="1286" width="7.125" style="2580" customWidth="1"/>
    <col min="1287" max="1288" width="6.125" style="2580" customWidth="1"/>
    <col min="1289" max="1289" width="8.25" style="2580" bestFit="1" customWidth="1"/>
    <col min="1290" max="1290" width="4.5" style="2580" customWidth="1"/>
    <col min="1291" max="1291" width="7.75" style="2580" bestFit="1" customWidth="1"/>
    <col min="1292" max="1292" width="3.875" style="2580" customWidth="1"/>
    <col min="1293" max="1293" width="6.125" style="2580" bestFit="1" customWidth="1"/>
    <col min="1294" max="1300" width="6" style="2580" bestFit="1" customWidth="1"/>
    <col min="1301" max="1301" width="6.625" style="2580" bestFit="1" customWidth="1"/>
    <col min="1302" max="1314" width="6" style="2580" bestFit="1" customWidth="1"/>
    <col min="1315" max="1318" width="0" style="2580" hidden="1" customWidth="1"/>
    <col min="1319" max="1322" width="6" style="2580" bestFit="1" customWidth="1"/>
    <col min="1323" max="1536" width="9" style="2580"/>
    <col min="1537" max="1537" width="3.5" style="2580" customWidth="1"/>
    <col min="1538" max="1538" width="18.375" style="2580" bestFit="1" customWidth="1"/>
    <col min="1539" max="1539" width="6.875" style="2580" bestFit="1" customWidth="1"/>
    <col min="1540" max="1540" width="10" style="2580" customWidth="1"/>
    <col min="1541" max="1542" width="7.125" style="2580" customWidth="1"/>
    <col min="1543" max="1544" width="6.125" style="2580" customWidth="1"/>
    <col min="1545" max="1545" width="8.25" style="2580" bestFit="1" customWidth="1"/>
    <col min="1546" max="1546" width="4.5" style="2580" customWidth="1"/>
    <col min="1547" max="1547" width="7.75" style="2580" bestFit="1" customWidth="1"/>
    <col min="1548" max="1548" width="3.875" style="2580" customWidth="1"/>
    <col min="1549" max="1549" width="6.125" style="2580" bestFit="1" customWidth="1"/>
    <col min="1550" max="1556" width="6" style="2580" bestFit="1" customWidth="1"/>
    <col min="1557" max="1557" width="6.625" style="2580" bestFit="1" customWidth="1"/>
    <col min="1558" max="1570" width="6" style="2580" bestFit="1" customWidth="1"/>
    <col min="1571" max="1574" width="0" style="2580" hidden="1" customWidth="1"/>
    <col min="1575" max="1578" width="6" style="2580" bestFit="1" customWidth="1"/>
    <col min="1579" max="1792" width="9" style="2580"/>
    <col min="1793" max="1793" width="3.5" style="2580" customWidth="1"/>
    <col min="1794" max="1794" width="18.375" style="2580" bestFit="1" customWidth="1"/>
    <col min="1795" max="1795" width="6.875" style="2580" bestFit="1" customWidth="1"/>
    <col min="1796" max="1796" width="10" style="2580" customWidth="1"/>
    <col min="1797" max="1798" width="7.125" style="2580" customWidth="1"/>
    <col min="1799" max="1800" width="6.125" style="2580" customWidth="1"/>
    <col min="1801" max="1801" width="8.25" style="2580" bestFit="1" customWidth="1"/>
    <col min="1802" max="1802" width="4.5" style="2580" customWidth="1"/>
    <col min="1803" max="1803" width="7.75" style="2580" bestFit="1" customWidth="1"/>
    <col min="1804" max="1804" width="3.875" style="2580" customWidth="1"/>
    <col min="1805" max="1805" width="6.125" style="2580" bestFit="1" customWidth="1"/>
    <col min="1806" max="1812" width="6" style="2580" bestFit="1" customWidth="1"/>
    <col min="1813" max="1813" width="6.625" style="2580" bestFit="1" customWidth="1"/>
    <col min="1814" max="1826" width="6" style="2580" bestFit="1" customWidth="1"/>
    <col min="1827" max="1830" width="0" style="2580" hidden="1" customWidth="1"/>
    <col min="1831" max="1834" width="6" style="2580" bestFit="1" customWidth="1"/>
    <col min="1835" max="2048" width="9" style="2580"/>
    <col min="2049" max="2049" width="3.5" style="2580" customWidth="1"/>
    <col min="2050" max="2050" width="18.375" style="2580" bestFit="1" customWidth="1"/>
    <col min="2051" max="2051" width="6.875" style="2580" bestFit="1" customWidth="1"/>
    <col min="2052" max="2052" width="10" style="2580" customWidth="1"/>
    <col min="2053" max="2054" width="7.125" style="2580" customWidth="1"/>
    <col min="2055" max="2056" width="6.125" style="2580" customWidth="1"/>
    <col min="2057" max="2057" width="8.25" style="2580" bestFit="1" customWidth="1"/>
    <col min="2058" max="2058" width="4.5" style="2580" customWidth="1"/>
    <col min="2059" max="2059" width="7.75" style="2580" bestFit="1" customWidth="1"/>
    <col min="2060" max="2060" width="3.875" style="2580" customWidth="1"/>
    <col min="2061" max="2061" width="6.125" style="2580" bestFit="1" customWidth="1"/>
    <col min="2062" max="2068" width="6" style="2580" bestFit="1" customWidth="1"/>
    <col min="2069" max="2069" width="6.625" style="2580" bestFit="1" customWidth="1"/>
    <col min="2070" max="2082" width="6" style="2580" bestFit="1" customWidth="1"/>
    <col min="2083" max="2086" width="0" style="2580" hidden="1" customWidth="1"/>
    <col min="2087" max="2090" width="6" style="2580" bestFit="1" customWidth="1"/>
    <col min="2091" max="2304" width="9" style="2580"/>
    <col min="2305" max="2305" width="3.5" style="2580" customWidth="1"/>
    <col min="2306" max="2306" width="18.375" style="2580" bestFit="1" customWidth="1"/>
    <col min="2307" max="2307" width="6.875" style="2580" bestFit="1" customWidth="1"/>
    <col min="2308" max="2308" width="10" style="2580" customWidth="1"/>
    <col min="2309" max="2310" width="7.125" style="2580" customWidth="1"/>
    <col min="2311" max="2312" width="6.125" style="2580" customWidth="1"/>
    <col min="2313" max="2313" width="8.25" style="2580" bestFit="1" customWidth="1"/>
    <col min="2314" max="2314" width="4.5" style="2580" customWidth="1"/>
    <col min="2315" max="2315" width="7.75" style="2580" bestFit="1" customWidth="1"/>
    <col min="2316" max="2316" width="3.875" style="2580" customWidth="1"/>
    <col min="2317" max="2317" width="6.125" style="2580" bestFit="1" customWidth="1"/>
    <col min="2318" max="2324" width="6" style="2580" bestFit="1" customWidth="1"/>
    <col min="2325" max="2325" width="6.625" style="2580" bestFit="1" customWidth="1"/>
    <col min="2326" max="2338" width="6" style="2580" bestFit="1" customWidth="1"/>
    <col min="2339" max="2342" width="0" style="2580" hidden="1" customWidth="1"/>
    <col min="2343" max="2346" width="6" style="2580" bestFit="1" customWidth="1"/>
    <col min="2347" max="2560" width="9" style="2580"/>
    <col min="2561" max="2561" width="3.5" style="2580" customWidth="1"/>
    <col min="2562" max="2562" width="18.375" style="2580" bestFit="1" customWidth="1"/>
    <col min="2563" max="2563" width="6.875" style="2580" bestFit="1" customWidth="1"/>
    <col min="2564" max="2564" width="10" style="2580" customWidth="1"/>
    <col min="2565" max="2566" width="7.125" style="2580" customWidth="1"/>
    <col min="2567" max="2568" width="6.125" style="2580" customWidth="1"/>
    <col min="2569" max="2569" width="8.25" style="2580" bestFit="1" customWidth="1"/>
    <col min="2570" max="2570" width="4.5" style="2580" customWidth="1"/>
    <col min="2571" max="2571" width="7.75" style="2580" bestFit="1" customWidth="1"/>
    <col min="2572" max="2572" width="3.875" style="2580" customWidth="1"/>
    <col min="2573" max="2573" width="6.125" style="2580" bestFit="1" customWidth="1"/>
    <col min="2574" max="2580" width="6" style="2580" bestFit="1" customWidth="1"/>
    <col min="2581" max="2581" width="6.625" style="2580" bestFit="1" customWidth="1"/>
    <col min="2582" max="2594" width="6" style="2580" bestFit="1" customWidth="1"/>
    <col min="2595" max="2598" width="0" style="2580" hidden="1" customWidth="1"/>
    <col min="2599" max="2602" width="6" style="2580" bestFit="1" customWidth="1"/>
    <col min="2603" max="2816" width="9" style="2580"/>
    <col min="2817" max="2817" width="3.5" style="2580" customWidth="1"/>
    <col min="2818" max="2818" width="18.375" style="2580" bestFit="1" customWidth="1"/>
    <col min="2819" max="2819" width="6.875" style="2580" bestFit="1" customWidth="1"/>
    <col min="2820" max="2820" width="10" style="2580" customWidth="1"/>
    <col min="2821" max="2822" width="7.125" style="2580" customWidth="1"/>
    <col min="2823" max="2824" width="6.125" style="2580" customWidth="1"/>
    <col min="2825" max="2825" width="8.25" style="2580" bestFit="1" customWidth="1"/>
    <col min="2826" max="2826" width="4.5" style="2580" customWidth="1"/>
    <col min="2827" max="2827" width="7.75" style="2580" bestFit="1" customWidth="1"/>
    <col min="2828" max="2828" width="3.875" style="2580" customWidth="1"/>
    <col min="2829" max="2829" width="6.125" style="2580" bestFit="1" customWidth="1"/>
    <col min="2830" max="2836" width="6" style="2580" bestFit="1" customWidth="1"/>
    <col min="2837" max="2837" width="6.625" style="2580" bestFit="1" customWidth="1"/>
    <col min="2838" max="2850" width="6" style="2580" bestFit="1" customWidth="1"/>
    <col min="2851" max="2854" width="0" style="2580" hidden="1" customWidth="1"/>
    <col min="2855" max="2858" width="6" style="2580" bestFit="1" customWidth="1"/>
    <col min="2859" max="3072" width="9" style="2580"/>
    <col min="3073" max="3073" width="3.5" style="2580" customWidth="1"/>
    <col min="3074" max="3074" width="18.375" style="2580" bestFit="1" customWidth="1"/>
    <col min="3075" max="3075" width="6.875" style="2580" bestFit="1" customWidth="1"/>
    <col min="3076" max="3076" width="10" style="2580" customWidth="1"/>
    <col min="3077" max="3078" width="7.125" style="2580" customWidth="1"/>
    <col min="3079" max="3080" width="6.125" style="2580" customWidth="1"/>
    <col min="3081" max="3081" width="8.25" style="2580" bestFit="1" customWidth="1"/>
    <col min="3082" max="3082" width="4.5" style="2580" customWidth="1"/>
    <col min="3083" max="3083" width="7.75" style="2580" bestFit="1" customWidth="1"/>
    <col min="3084" max="3084" width="3.875" style="2580" customWidth="1"/>
    <col min="3085" max="3085" width="6.125" style="2580" bestFit="1" customWidth="1"/>
    <col min="3086" max="3092" width="6" style="2580" bestFit="1" customWidth="1"/>
    <col min="3093" max="3093" width="6.625" style="2580" bestFit="1" customWidth="1"/>
    <col min="3094" max="3106" width="6" style="2580" bestFit="1" customWidth="1"/>
    <col min="3107" max="3110" width="0" style="2580" hidden="1" customWidth="1"/>
    <col min="3111" max="3114" width="6" style="2580" bestFit="1" customWidth="1"/>
    <col min="3115" max="3328" width="9" style="2580"/>
    <col min="3329" max="3329" width="3.5" style="2580" customWidth="1"/>
    <col min="3330" max="3330" width="18.375" style="2580" bestFit="1" customWidth="1"/>
    <col min="3331" max="3331" width="6.875" style="2580" bestFit="1" customWidth="1"/>
    <col min="3332" max="3332" width="10" style="2580" customWidth="1"/>
    <col min="3333" max="3334" width="7.125" style="2580" customWidth="1"/>
    <col min="3335" max="3336" width="6.125" style="2580" customWidth="1"/>
    <col min="3337" max="3337" width="8.25" style="2580" bestFit="1" customWidth="1"/>
    <col min="3338" max="3338" width="4.5" style="2580" customWidth="1"/>
    <col min="3339" max="3339" width="7.75" style="2580" bestFit="1" customWidth="1"/>
    <col min="3340" max="3340" width="3.875" style="2580" customWidth="1"/>
    <col min="3341" max="3341" width="6.125" style="2580" bestFit="1" customWidth="1"/>
    <col min="3342" max="3348" width="6" style="2580" bestFit="1" customWidth="1"/>
    <col min="3349" max="3349" width="6.625" style="2580" bestFit="1" customWidth="1"/>
    <col min="3350" max="3362" width="6" style="2580" bestFit="1" customWidth="1"/>
    <col min="3363" max="3366" width="0" style="2580" hidden="1" customWidth="1"/>
    <col min="3367" max="3370" width="6" style="2580" bestFit="1" customWidth="1"/>
    <col min="3371" max="3584" width="9" style="2580"/>
    <col min="3585" max="3585" width="3.5" style="2580" customWidth="1"/>
    <col min="3586" max="3586" width="18.375" style="2580" bestFit="1" customWidth="1"/>
    <col min="3587" max="3587" width="6.875" style="2580" bestFit="1" customWidth="1"/>
    <col min="3588" max="3588" width="10" style="2580" customWidth="1"/>
    <col min="3589" max="3590" width="7.125" style="2580" customWidth="1"/>
    <col min="3591" max="3592" width="6.125" style="2580" customWidth="1"/>
    <col min="3593" max="3593" width="8.25" style="2580" bestFit="1" customWidth="1"/>
    <col min="3594" max="3594" width="4.5" style="2580" customWidth="1"/>
    <col min="3595" max="3595" width="7.75" style="2580" bestFit="1" customWidth="1"/>
    <col min="3596" max="3596" width="3.875" style="2580" customWidth="1"/>
    <col min="3597" max="3597" width="6.125" style="2580" bestFit="1" customWidth="1"/>
    <col min="3598" max="3604" width="6" style="2580" bestFit="1" customWidth="1"/>
    <col min="3605" max="3605" width="6.625" style="2580" bestFit="1" customWidth="1"/>
    <col min="3606" max="3618" width="6" style="2580" bestFit="1" customWidth="1"/>
    <col min="3619" max="3622" width="0" style="2580" hidden="1" customWidth="1"/>
    <col min="3623" max="3626" width="6" style="2580" bestFit="1" customWidth="1"/>
    <col min="3627" max="3840" width="9" style="2580"/>
    <col min="3841" max="3841" width="3.5" style="2580" customWidth="1"/>
    <col min="3842" max="3842" width="18.375" style="2580" bestFit="1" customWidth="1"/>
    <col min="3843" max="3843" width="6.875" style="2580" bestFit="1" customWidth="1"/>
    <col min="3844" max="3844" width="10" style="2580" customWidth="1"/>
    <col min="3845" max="3846" width="7.125" style="2580" customWidth="1"/>
    <col min="3847" max="3848" width="6.125" style="2580" customWidth="1"/>
    <col min="3849" max="3849" width="8.25" style="2580" bestFit="1" customWidth="1"/>
    <col min="3850" max="3850" width="4.5" style="2580" customWidth="1"/>
    <col min="3851" max="3851" width="7.75" style="2580" bestFit="1" customWidth="1"/>
    <col min="3852" max="3852" width="3.875" style="2580" customWidth="1"/>
    <col min="3853" max="3853" width="6.125" style="2580" bestFit="1" customWidth="1"/>
    <col min="3854" max="3860" width="6" style="2580" bestFit="1" customWidth="1"/>
    <col min="3861" max="3861" width="6.625" style="2580" bestFit="1" customWidth="1"/>
    <col min="3862" max="3874" width="6" style="2580" bestFit="1" customWidth="1"/>
    <col min="3875" max="3878" width="0" style="2580" hidden="1" customWidth="1"/>
    <col min="3879" max="3882" width="6" style="2580" bestFit="1" customWidth="1"/>
    <col min="3883" max="4096" width="9" style="2580"/>
    <col min="4097" max="4097" width="3.5" style="2580" customWidth="1"/>
    <col min="4098" max="4098" width="18.375" style="2580" bestFit="1" customWidth="1"/>
    <col min="4099" max="4099" width="6.875" style="2580" bestFit="1" customWidth="1"/>
    <col min="4100" max="4100" width="10" style="2580" customWidth="1"/>
    <col min="4101" max="4102" width="7.125" style="2580" customWidth="1"/>
    <col min="4103" max="4104" width="6.125" style="2580" customWidth="1"/>
    <col min="4105" max="4105" width="8.25" style="2580" bestFit="1" customWidth="1"/>
    <col min="4106" max="4106" width="4.5" style="2580" customWidth="1"/>
    <col min="4107" max="4107" width="7.75" style="2580" bestFit="1" customWidth="1"/>
    <col min="4108" max="4108" width="3.875" style="2580" customWidth="1"/>
    <col min="4109" max="4109" width="6.125" style="2580" bestFit="1" customWidth="1"/>
    <col min="4110" max="4116" width="6" style="2580" bestFit="1" customWidth="1"/>
    <col min="4117" max="4117" width="6.625" style="2580" bestFit="1" customWidth="1"/>
    <col min="4118" max="4130" width="6" style="2580" bestFit="1" customWidth="1"/>
    <col min="4131" max="4134" width="0" style="2580" hidden="1" customWidth="1"/>
    <col min="4135" max="4138" width="6" style="2580" bestFit="1" customWidth="1"/>
    <col min="4139" max="4352" width="9" style="2580"/>
    <col min="4353" max="4353" width="3.5" style="2580" customWidth="1"/>
    <col min="4354" max="4354" width="18.375" style="2580" bestFit="1" customWidth="1"/>
    <col min="4355" max="4355" width="6.875" style="2580" bestFit="1" customWidth="1"/>
    <col min="4356" max="4356" width="10" style="2580" customWidth="1"/>
    <col min="4357" max="4358" width="7.125" style="2580" customWidth="1"/>
    <col min="4359" max="4360" width="6.125" style="2580" customWidth="1"/>
    <col min="4361" max="4361" width="8.25" style="2580" bestFit="1" customWidth="1"/>
    <col min="4362" max="4362" width="4.5" style="2580" customWidth="1"/>
    <col min="4363" max="4363" width="7.75" style="2580" bestFit="1" customWidth="1"/>
    <col min="4364" max="4364" width="3.875" style="2580" customWidth="1"/>
    <col min="4365" max="4365" width="6.125" style="2580" bestFit="1" customWidth="1"/>
    <col min="4366" max="4372" width="6" style="2580" bestFit="1" customWidth="1"/>
    <col min="4373" max="4373" width="6.625" style="2580" bestFit="1" customWidth="1"/>
    <col min="4374" max="4386" width="6" style="2580" bestFit="1" customWidth="1"/>
    <col min="4387" max="4390" width="0" style="2580" hidden="1" customWidth="1"/>
    <col min="4391" max="4394" width="6" style="2580" bestFit="1" customWidth="1"/>
    <col min="4395" max="4608" width="9" style="2580"/>
    <col min="4609" max="4609" width="3.5" style="2580" customWidth="1"/>
    <col min="4610" max="4610" width="18.375" style="2580" bestFit="1" customWidth="1"/>
    <col min="4611" max="4611" width="6.875" style="2580" bestFit="1" customWidth="1"/>
    <col min="4612" max="4612" width="10" style="2580" customWidth="1"/>
    <col min="4613" max="4614" width="7.125" style="2580" customWidth="1"/>
    <col min="4615" max="4616" width="6.125" style="2580" customWidth="1"/>
    <col min="4617" max="4617" width="8.25" style="2580" bestFit="1" customWidth="1"/>
    <col min="4618" max="4618" width="4.5" style="2580" customWidth="1"/>
    <col min="4619" max="4619" width="7.75" style="2580" bestFit="1" customWidth="1"/>
    <col min="4620" max="4620" width="3.875" style="2580" customWidth="1"/>
    <col min="4621" max="4621" width="6.125" style="2580" bestFit="1" customWidth="1"/>
    <col min="4622" max="4628" width="6" style="2580" bestFit="1" customWidth="1"/>
    <col min="4629" max="4629" width="6.625" style="2580" bestFit="1" customWidth="1"/>
    <col min="4630" max="4642" width="6" style="2580" bestFit="1" customWidth="1"/>
    <col min="4643" max="4646" width="0" style="2580" hidden="1" customWidth="1"/>
    <col min="4647" max="4650" width="6" style="2580" bestFit="1" customWidth="1"/>
    <col min="4651" max="4864" width="9" style="2580"/>
    <col min="4865" max="4865" width="3.5" style="2580" customWidth="1"/>
    <col min="4866" max="4866" width="18.375" style="2580" bestFit="1" customWidth="1"/>
    <col min="4867" max="4867" width="6.875" style="2580" bestFit="1" customWidth="1"/>
    <col min="4868" max="4868" width="10" style="2580" customWidth="1"/>
    <col min="4869" max="4870" width="7.125" style="2580" customWidth="1"/>
    <col min="4871" max="4872" width="6.125" style="2580" customWidth="1"/>
    <col min="4873" max="4873" width="8.25" style="2580" bestFit="1" customWidth="1"/>
    <col min="4874" max="4874" width="4.5" style="2580" customWidth="1"/>
    <col min="4875" max="4875" width="7.75" style="2580" bestFit="1" customWidth="1"/>
    <col min="4876" max="4876" width="3.875" style="2580" customWidth="1"/>
    <col min="4877" max="4877" width="6.125" style="2580" bestFit="1" customWidth="1"/>
    <col min="4878" max="4884" width="6" style="2580" bestFit="1" customWidth="1"/>
    <col min="4885" max="4885" width="6.625" style="2580" bestFit="1" customWidth="1"/>
    <col min="4886" max="4898" width="6" style="2580" bestFit="1" customWidth="1"/>
    <col min="4899" max="4902" width="0" style="2580" hidden="1" customWidth="1"/>
    <col min="4903" max="4906" width="6" style="2580" bestFit="1" customWidth="1"/>
    <col min="4907" max="5120" width="9" style="2580"/>
    <col min="5121" max="5121" width="3.5" style="2580" customWidth="1"/>
    <col min="5122" max="5122" width="18.375" style="2580" bestFit="1" customWidth="1"/>
    <col min="5123" max="5123" width="6.875" style="2580" bestFit="1" customWidth="1"/>
    <col min="5124" max="5124" width="10" style="2580" customWidth="1"/>
    <col min="5125" max="5126" width="7.125" style="2580" customWidth="1"/>
    <col min="5127" max="5128" width="6.125" style="2580" customWidth="1"/>
    <col min="5129" max="5129" width="8.25" style="2580" bestFit="1" customWidth="1"/>
    <col min="5130" max="5130" width="4.5" style="2580" customWidth="1"/>
    <col min="5131" max="5131" width="7.75" style="2580" bestFit="1" customWidth="1"/>
    <col min="5132" max="5132" width="3.875" style="2580" customWidth="1"/>
    <col min="5133" max="5133" width="6.125" style="2580" bestFit="1" customWidth="1"/>
    <col min="5134" max="5140" width="6" style="2580" bestFit="1" customWidth="1"/>
    <col min="5141" max="5141" width="6.625" style="2580" bestFit="1" customWidth="1"/>
    <col min="5142" max="5154" width="6" style="2580" bestFit="1" customWidth="1"/>
    <col min="5155" max="5158" width="0" style="2580" hidden="1" customWidth="1"/>
    <col min="5159" max="5162" width="6" style="2580" bestFit="1" customWidth="1"/>
    <col min="5163" max="5376" width="9" style="2580"/>
    <col min="5377" max="5377" width="3.5" style="2580" customWidth="1"/>
    <col min="5378" max="5378" width="18.375" style="2580" bestFit="1" customWidth="1"/>
    <col min="5379" max="5379" width="6.875" style="2580" bestFit="1" customWidth="1"/>
    <col min="5380" max="5380" width="10" style="2580" customWidth="1"/>
    <col min="5381" max="5382" width="7.125" style="2580" customWidth="1"/>
    <col min="5383" max="5384" width="6.125" style="2580" customWidth="1"/>
    <col min="5385" max="5385" width="8.25" style="2580" bestFit="1" customWidth="1"/>
    <col min="5386" max="5386" width="4.5" style="2580" customWidth="1"/>
    <col min="5387" max="5387" width="7.75" style="2580" bestFit="1" customWidth="1"/>
    <col min="5388" max="5388" width="3.875" style="2580" customWidth="1"/>
    <col min="5389" max="5389" width="6.125" style="2580" bestFit="1" customWidth="1"/>
    <col min="5390" max="5396" width="6" style="2580" bestFit="1" customWidth="1"/>
    <col min="5397" max="5397" width="6.625" style="2580" bestFit="1" customWidth="1"/>
    <col min="5398" max="5410" width="6" style="2580" bestFit="1" customWidth="1"/>
    <col min="5411" max="5414" width="0" style="2580" hidden="1" customWidth="1"/>
    <col min="5415" max="5418" width="6" style="2580" bestFit="1" customWidth="1"/>
    <col min="5419" max="5632" width="9" style="2580"/>
    <col min="5633" max="5633" width="3.5" style="2580" customWidth="1"/>
    <col min="5634" max="5634" width="18.375" style="2580" bestFit="1" customWidth="1"/>
    <col min="5635" max="5635" width="6.875" style="2580" bestFit="1" customWidth="1"/>
    <col min="5636" max="5636" width="10" style="2580" customWidth="1"/>
    <col min="5637" max="5638" width="7.125" style="2580" customWidth="1"/>
    <col min="5639" max="5640" width="6.125" style="2580" customWidth="1"/>
    <col min="5641" max="5641" width="8.25" style="2580" bestFit="1" customWidth="1"/>
    <col min="5642" max="5642" width="4.5" style="2580" customWidth="1"/>
    <col min="5643" max="5643" width="7.75" style="2580" bestFit="1" customWidth="1"/>
    <col min="5644" max="5644" width="3.875" style="2580" customWidth="1"/>
    <col min="5645" max="5645" width="6.125" style="2580" bestFit="1" customWidth="1"/>
    <col min="5646" max="5652" width="6" style="2580" bestFit="1" customWidth="1"/>
    <col min="5653" max="5653" width="6.625" style="2580" bestFit="1" customWidth="1"/>
    <col min="5654" max="5666" width="6" style="2580" bestFit="1" customWidth="1"/>
    <col min="5667" max="5670" width="0" style="2580" hidden="1" customWidth="1"/>
    <col min="5671" max="5674" width="6" style="2580" bestFit="1" customWidth="1"/>
    <col min="5675" max="5888" width="9" style="2580"/>
    <col min="5889" max="5889" width="3.5" style="2580" customWidth="1"/>
    <col min="5890" max="5890" width="18.375" style="2580" bestFit="1" customWidth="1"/>
    <col min="5891" max="5891" width="6.875" style="2580" bestFit="1" customWidth="1"/>
    <col min="5892" max="5892" width="10" style="2580" customWidth="1"/>
    <col min="5893" max="5894" width="7.125" style="2580" customWidth="1"/>
    <col min="5895" max="5896" width="6.125" style="2580" customWidth="1"/>
    <col min="5897" max="5897" width="8.25" style="2580" bestFit="1" customWidth="1"/>
    <col min="5898" max="5898" width="4.5" style="2580" customWidth="1"/>
    <col min="5899" max="5899" width="7.75" style="2580" bestFit="1" customWidth="1"/>
    <col min="5900" max="5900" width="3.875" style="2580" customWidth="1"/>
    <col min="5901" max="5901" width="6.125" style="2580" bestFit="1" customWidth="1"/>
    <col min="5902" max="5908" width="6" style="2580" bestFit="1" customWidth="1"/>
    <col min="5909" max="5909" width="6.625" style="2580" bestFit="1" customWidth="1"/>
    <col min="5910" max="5922" width="6" style="2580" bestFit="1" customWidth="1"/>
    <col min="5923" max="5926" width="0" style="2580" hidden="1" customWidth="1"/>
    <col min="5927" max="5930" width="6" style="2580" bestFit="1" customWidth="1"/>
    <col min="5931" max="6144" width="9" style="2580"/>
    <col min="6145" max="6145" width="3.5" style="2580" customWidth="1"/>
    <col min="6146" max="6146" width="18.375" style="2580" bestFit="1" customWidth="1"/>
    <col min="6147" max="6147" width="6.875" style="2580" bestFit="1" customWidth="1"/>
    <col min="6148" max="6148" width="10" style="2580" customWidth="1"/>
    <col min="6149" max="6150" width="7.125" style="2580" customWidth="1"/>
    <col min="6151" max="6152" width="6.125" style="2580" customWidth="1"/>
    <col min="6153" max="6153" width="8.25" style="2580" bestFit="1" customWidth="1"/>
    <col min="6154" max="6154" width="4.5" style="2580" customWidth="1"/>
    <col min="6155" max="6155" width="7.75" style="2580" bestFit="1" customWidth="1"/>
    <col min="6156" max="6156" width="3.875" style="2580" customWidth="1"/>
    <col min="6157" max="6157" width="6.125" style="2580" bestFit="1" customWidth="1"/>
    <col min="6158" max="6164" width="6" style="2580" bestFit="1" customWidth="1"/>
    <col min="6165" max="6165" width="6.625" style="2580" bestFit="1" customWidth="1"/>
    <col min="6166" max="6178" width="6" style="2580" bestFit="1" customWidth="1"/>
    <col min="6179" max="6182" width="0" style="2580" hidden="1" customWidth="1"/>
    <col min="6183" max="6186" width="6" style="2580" bestFit="1" customWidth="1"/>
    <col min="6187" max="6400" width="9" style="2580"/>
    <col min="6401" max="6401" width="3.5" style="2580" customWidth="1"/>
    <col min="6402" max="6402" width="18.375" style="2580" bestFit="1" customWidth="1"/>
    <col min="6403" max="6403" width="6.875" style="2580" bestFit="1" customWidth="1"/>
    <col min="6404" max="6404" width="10" style="2580" customWidth="1"/>
    <col min="6405" max="6406" width="7.125" style="2580" customWidth="1"/>
    <col min="6407" max="6408" width="6.125" style="2580" customWidth="1"/>
    <col min="6409" max="6409" width="8.25" style="2580" bestFit="1" customWidth="1"/>
    <col min="6410" max="6410" width="4.5" style="2580" customWidth="1"/>
    <col min="6411" max="6411" width="7.75" style="2580" bestFit="1" customWidth="1"/>
    <col min="6412" max="6412" width="3.875" style="2580" customWidth="1"/>
    <col min="6413" max="6413" width="6.125" style="2580" bestFit="1" customWidth="1"/>
    <col min="6414" max="6420" width="6" style="2580" bestFit="1" customWidth="1"/>
    <col min="6421" max="6421" width="6.625" style="2580" bestFit="1" customWidth="1"/>
    <col min="6422" max="6434" width="6" style="2580" bestFit="1" customWidth="1"/>
    <col min="6435" max="6438" width="0" style="2580" hidden="1" customWidth="1"/>
    <col min="6439" max="6442" width="6" style="2580" bestFit="1" customWidth="1"/>
    <col min="6443" max="6656" width="9" style="2580"/>
    <col min="6657" max="6657" width="3.5" style="2580" customWidth="1"/>
    <col min="6658" max="6658" width="18.375" style="2580" bestFit="1" customWidth="1"/>
    <col min="6659" max="6659" width="6.875" style="2580" bestFit="1" customWidth="1"/>
    <col min="6660" max="6660" width="10" style="2580" customWidth="1"/>
    <col min="6661" max="6662" width="7.125" style="2580" customWidth="1"/>
    <col min="6663" max="6664" width="6.125" style="2580" customWidth="1"/>
    <col min="6665" max="6665" width="8.25" style="2580" bestFit="1" customWidth="1"/>
    <col min="6666" max="6666" width="4.5" style="2580" customWidth="1"/>
    <col min="6667" max="6667" width="7.75" style="2580" bestFit="1" customWidth="1"/>
    <col min="6668" max="6668" width="3.875" style="2580" customWidth="1"/>
    <col min="6669" max="6669" width="6.125" style="2580" bestFit="1" customWidth="1"/>
    <col min="6670" max="6676" width="6" style="2580" bestFit="1" customWidth="1"/>
    <col min="6677" max="6677" width="6.625" style="2580" bestFit="1" customWidth="1"/>
    <col min="6678" max="6690" width="6" style="2580" bestFit="1" customWidth="1"/>
    <col min="6691" max="6694" width="0" style="2580" hidden="1" customWidth="1"/>
    <col min="6695" max="6698" width="6" style="2580" bestFit="1" customWidth="1"/>
    <col min="6699" max="6912" width="9" style="2580"/>
    <col min="6913" max="6913" width="3.5" style="2580" customWidth="1"/>
    <col min="6914" max="6914" width="18.375" style="2580" bestFit="1" customWidth="1"/>
    <col min="6915" max="6915" width="6.875" style="2580" bestFit="1" customWidth="1"/>
    <col min="6916" max="6916" width="10" style="2580" customWidth="1"/>
    <col min="6917" max="6918" width="7.125" style="2580" customWidth="1"/>
    <col min="6919" max="6920" width="6.125" style="2580" customWidth="1"/>
    <col min="6921" max="6921" width="8.25" style="2580" bestFit="1" customWidth="1"/>
    <col min="6922" max="6922" width="4.5" style="2580" customWidth="1"/>
    <col min="6923" max="6923" width="7.75" style="2580" bestFit="1" customWidth="1"/>
    <col min="6924" max="6924" width="3.875" style="2580" customWidth="1"/>
    <col min="6925" max="6925" width="6.125" style="2580" bestFit="1" customWidth="1"/>
    <col min="6926" max="6932" width="6" style="2580" bestFit="1" customWidth="1"/>
    <col min="6933" max="6933" width="6.625" style="2580" bestFit="1" customWidth="1"/>
    <col min="6934" max="6946" width="6" style="2580" bestFit="1" customWidth="1"/>
    <col min="6947" max="6950" width="0" style="2580" hidden="1" customWidth="1"/>
    <col min="6951" max="6954" width="6" style="2580" bestFit="1" customWidth="1"/>
    <col min="6955" max="7168" width="9" style="2580"/>
    <col min="7169" max="7169" width="3.5" style="2580" customWidth="1"/>
    <col min="7170" max="7170" width="18.375" style="2580" bestFit="1" customWidth="1"/>
    <col min="7171" max="7171" width="6.875" style="2580" bestFit="1" customWidth="1"/>
    <col min="7172" max="7172" width="10" style="2580" customWidth="1"/>
    <col min="7173" max="7174" width="7.125" style="2580" customWidth="1"/>
    <col min="7175" max="7176" width="6.125" style="2580" customWidth="1"/>
    <col min="7177" max="7177" width="8.25" style="2580" bestFit="1" customWidth="1"/>
    <col min="7178" max="7178" width="4.5" style="2580" customWidth="1"/>
    <col min="7179" max="7179" width="7.75" style="2580" bestFit="1" customWidth="1"/>
    <col min="7180" max="7180" width="3.875" style="2580" customWidth="1"/>
    <col min="7181" max="7181" width="6.125" style="2580" bestFit="1" customWidth="1"/>
    <col min="7182" max="7188" width="6" style="2580" bestFit="1" customWidth="1"/>
    <col min="7189" max="7189" width="6.625" style="2580" bestFit="1" customWidth="1"/>
    <col min="7190" max="7202" width="6" style="2580" bestFit="1" customWidth="1"/>
    <col min="7203" max="7206" width="0" style="2580" hidden="1" customWidth="1"/>
    <col min="7207" max="7210" width="6" style="2580" bestFit="1" customWidth="1"/>
    <col min="7211" max="7424" width="9" style="2580"/>
    <col min="7425" max="7425" width="3.5" style="2580" customWidth="1"/>
    <col min="7426" max="7426" width="18.375" style="2580" bestFit="1" customWidth="1"/>
    <col min="7427" max="7427" width="6.875" style="2580" bestFit="1" customWidth="1"/>
    <col min="7428" max="7428" width="10" style="2580" customWidth="1"/>
    <col min="7429" max="7430" width="7.125" style="2580" customWidth="1"/>
    <col min="7431" max="7432" width="6.125" style="2580" customWidth="1"/>
    <col min="7433" max="7433" width="8.25" style="2580" bestFit="1" customWidth="1"/>
    <col min="7434" max="7434" width="4.5" style="2580" customWidth="1"/>
    <col min="7435" max="7435" width="7.75" style="2580" bestFit="1" customWidth="1"/>
    <col min="7436" max="7436" width="3.875" style="2580" customWidth="1"/>
    <col min="7437" max="7437" width="6.125" style="2580" bestFit="1" customWidth="1"/>
    <col min="7438" max="7444" width="6" style="2580" bestFit="1" customWidth="1"/>
    <col min="7445" max="7445" width="6.625" style="2580" bestFit="1" customWidth="1"/>
    <col min="7446" max="7458" width="6" style="2580" bestFit="1" customWidth="1"/>
    <col min="7459" max="7462" width="0" style="2580" hidden="1" customWidth="1"/>
    <col min="7463" max="7466" width="6" style="2580" bestFit="1" customWidth="1"/>
    <col min="7467" max="7680" width="9" style="2580"/>
    <col min="7681" max="7681" width="3.5" style="2580" customWidth="1"/>
    <col min="7682" max="7682" width="18.375" style="2580" bestFit="1" customWidth="1"/>
    <col min="7683" max="7683" width="6.875" style="2580" bestFit="1" customWidth="1"/>
    <col min="7684" max="7684" width="10" style="2580" customWidth="1"/>
    <col min="7685" max="7686" width="7.125" style="2580" customWidth="1"/>
    <col min="7687" max="7688" width="6.125" style="2580" customWidth="1"/>
    <col min="7689" max="7689" width="8.25" style="2580" bestFit="1" customWidth="1"/>
    <col min="7690" max="7690" width="4.5" style="2580" customWidth="1"/>
    <col min="7691" max="7691" width="7.75" style="2580" bestFit="1" customWidth="1"/>
    <col min="7692" max="7692" width="3.875" style="2580" customWidth="1"/>
    <col min="7693" max="7693" width="6.125" style="2580" bestFit="1" customWidth="1"/>
    <col min="7694" max="7700" width="6" style="2580" bestFit="1" customWidth="1"/>
    <col min="7701" max="7701" width="6.625" style="2580" bestFit="1" customWidth="1"/>
    <col min="7702" max="7714" width="6" style="2580" bestFit="1" customWidth="1"/>
    <col min="7715" max="7718" width="0" style="2580" hidden="1" customWidth="1"/>
    <col min="7719" max="7722" width="6" style="2580" bestFit="1" customWidth="1"/>
    <col min="7723" max="7936" width="9" style="2580"/>
    <col min="7937" max="7937" width="3.5" style="2580" customWidth="1"/>
    <col min="7938" max="7938" width="18.375" style="2580" bestFit="1" customWidth="1"/>
    <col min="7939" max="7939" width="6.875" style="2580" bestFit="1" customWidth="1"/>
    <col min="7940" max="7940" width="10" style="2580" customWidth="1"/>
    <col min="7941" max="7942" width="7.125" style="2580" customWidth="1"/>
    <col min="7943" max="7944" width="6.125" style="2580" customWidth="1"/>
    <col min="7945" max="7945" width="8.25" style="2580" bestFit="1" customWidth="1"/>
    <col min="7946" max="7946" width="4.5" style="2580" customWidth="1"/>
    <col min="7947" max="7947" width="7.75" style="2580" bestFit="1" customWidth="1"/>
    <col min="7948" max="7948" width="3.875" style="2580" customWidth="1"/>
    <col min="7949" max="7949" width="6.125" style="2580" bestFit="1" customWidth="1"/>
    <col min="7950" max="7956" width="6" style="2580" bestFit="1" customWidth="1"/>
    <col min="7957" max="7957" width="6.625" style="2580" bestFit="1" customWidth="1"/>
    <col min="7958" max="7970" width="6" style="2580" bestFit="1" customWidth="1"/>
    <col min="7971" max="7974" width="0" style="2580" hidden="1" customWidth="1"/>
    <col min="7975" max="7978" width="6" style="2580" bestFit="1" customWidth="1"/>
    <col min="7979" max="8192" width="9" style="2580"/>
    <col min="8193" max="8193" width="3.5" style="2580" customWidth="1"/>
    <col min="8194" max="8194" width="18.375" style="2580" bestFit="1" customWidth="1"/>
    <col min="8195" max="8195" width="6.875" style="2580" bestFit="1" customWidth="1"/>
    <col min="8196" max="8196" width="10" style="2580" customWidth="1"/>
    <col min="8197" max="8198" width="7.125" style="2580" customWidth="1"/>
    <col min="8199" max="8200" width="6.125" style="2580" customWidth="1"/>
    <col min="8201" max="8201" width="8.25" style="2580" bestFit="1" customWidth="1"/>
    <col min="8202" max="8202" width="4.5" style="2580" customWidth="1"/>
    <col min="8203" max="8203" width="7.75" style="2580" bestFit="1" customWidth="1"/>
    <col min="8204" max="8204" width="3.875" style="2580" customWidth="1"/>
    <col min="8205" max="8205" width="6.125" style="2580" bestFit="1" customWidth="1"/>
    <col min="8206" max="8212" width="6" style="2580" bestFit="1" customWidth="1"/>
    <col min="8213" max="8213" width="6.625" style="2580" bestFit="1" customWidth="1"/>
    <col min="8214" max="8226" width="6" style="2580" bestFit="1" customWidth="1"/>
    <col min="8227" max="8230" width="0" style="2580" hidden="1" customWidth="1"/>
    <col min="8231" max="8234" width="6" style="2580" bestFit="1" customWidth="1"/>
    <col min="8235" max="8448" width="9" style="2580"/>
    <col min="8449" max="8449" width="3.5" style="2580" customWidth="1"/>
    <col min="8450" max="8450" width="18.375" style="2580" bestFit="1" customWidth="1"/>
    <col min="8451" max="8451" width="6.875" style="2580" bestFit="1" customWidth="1"/>
    <col min="8452" max="8452" width="10" style="2580" customWidth="1"/>
    <col min="8453" max="8454" width="7.125" style="2580" customWidth="1"/>
    <col min="8455" max="8456" width="6.125" style="2580" customWidth="1"/>
    <col min="8457" max="8457" width="8.25" style="2580" bestFit="1" customWidth="1"/>
    <col min="8458" max="8458" width="4.5" style="2580" customWidth="1"/>
    <col min="8459" max="8459" width="7.75" style="2580" bestFit="1" customWidth="1"/>
    <col min="8460" max="8460" width="3.875" style="2580" customWidth="1"/>
    <col min="8461" max="8461" width="6.125" style="2580" bestFit="1" customWidth="1"/>
    <col min="8462" max="8468" width="6" style="2580" bestFit="1" customWidth="1"/>
    <col min="8469" max="8469" width="6.625" style="2580" bestFit="1" customWidth="1"/>
    <col min="8470" max="8482" width="6" style="2580" bestFit="1" customWidth="1"/>
    <col min="8483" max="8486" width="0" style="2580" hidden="1" customWidth="1"/>
    <col min="8487" max="8490" width="6" style="2580" bestFit="1" customWidth="1"/>
    <col min="8491" max="8704" width="9" style="2580"/>
    <col min="8705" max="8705" width="3.5" style="2580" customWidth="1"/>
    <col min="8706" max="8706" width="18.375" style="2580" bestFit="1" customWidth="1"/>
    <col min="8707" max="8707" width="6.875" style="2580" bestFit="1" customWidth="1"/>
    <col min="8708" max="8708" width="10" style="2580" customWidth="1"/>
    <col min="8709" max="8710" width="7.125" style="2580" customWidth="1"/>
    <col min="8711" max="8712" width="6.125" style="2580" customWidth="1"/>
    <col min="8713" max="8713" width="8.25" style="2580" bestFit="1" customWidth="1"/>
    <col min="8714" max="8714" width="4.5" style="2580" customWidth="1"/>
    <col min="8715" max="8715" width="7.75" style="2580" bestFit="1" customWidth="1"/>
    <col min="8716" max="8716" width="3.875" style="2580" customWidth="1"/>
    <col min="8717" max="8717" width="6.125" style="2580" bestFit="1" customWidth="1"/>
    <col min="8718" max="8724" width="6" style="2580" bestFit="1" customWidth="1"/>
    <col min="8725" max="8725" width="6.625" style="2580" bestFit="1" customWidth="1"/>
    <col min="8726" max="8738" width="6" style="2580" bestFit="1" customWidth="1"/>
    <col min="8739" max="8742" width="0" style="2580" hidden="1" customWidth="1"/>
    <col min="8743" max="8746" width="6" style="2580" bestFit="1" customWidth="1"/>
    <col min="8747" max="8960" width="9" style="2580"/>
    <col min="8961" max="8961" width="3.5" style="2580" customWidth="1"/>
    <col min="8962" max="8962" width="18.375" style="2580" bestFit="1" customWidth="1"/>
    <col min="8963" max="8963" width="6.875" style="2580" bestFit="1" customWidth="1"/>
    <col min="8964" max="8964" width="10" style="2580" customWidth="1"/>
    <col min="8965" max="8966" width="7.125" style="2580" customWidth="1"/>
    <col min="8967" max="8968" width="6.125" style="2580" customWidth="1"/>
    <col min="8969" max="8969" width="8.25" style="2580" bestFit="1" customWidth="1"/>
    <col min="8970" max="8970" width="4.5" style="2580" customWidth="1"/>
    <col min="8971" max="8971" width="7.75" style="2580" bestFit="1" customWidth="1"/>
    <col min="8972" max="8972" width="3.875" style="2580" customWidth="1"/>
    <col min="8973" max="8973" width="6.125" style="2580" bestFit="1" customWidth="1"/>
    <col min="8974" max="8980" width="6" style="2580" bestFit="1" customWidth="1"/>
    <col min="8981" max="8981" width="6.625" style="2580" bestFit="1" customWidth="1"/>
    <col min="8982" max="8994" width="6" style="2580" bestFit="1" customWidth="1"/>
    <col min="8995" max="8998" width="0" style="2580" hidden="1" customWidth="1"/>
    <col min="8999" max="9002" width="6" style="2580" bestFit="1" customWidth="1"/>
    <col min="9003" max="9216" width="9" style="2580"/>
    <col min="9217" max="9217" width="3.5" style="2580" customWidth="1"/>
    <col min="9218" max="9218" width="18.375" style="2580" bestFit="1" customWidth="1"/>
    <col min="9219" max="9219" width="6.875" style="2580" bestFit="1" customWidth="1"/>
    <col min="9220" max="9220" width="10" style="2580" customWidth="1"/>
    <col min="9221" max="9222" width="7.125" style="2580" customWidth="1"/>
    <col min="9223" max="9224" width="6.125" style="2580" customWidth="1"/>
    <col min="9225" max="9225" width="8.25" style="2580" bestFit="1" customWidth="1"/>
    <col min="9226" max="9226" width="4.5" style="2580" customWidth="1"/>
    <col min="9227" max="9227" width="7.75" style="2580" bestFit="1" customWidth="1"/>
    <col min="9228" max="9228" width="3.875" style="2580" customWidth="1"/>
    <col min="9229" max="9229" width="6.125" style="2580" bestFit="1" customWidth="1"/>
    <col min="9230" max="9236" width="6" style="2580" bestFit="1" customWidth="1"/>
    <col min="9237" max="9237" width="6.625" style="2580" bestFit="1" customWidth="1"/>
    <col min="9238" max="9250" width="6" style="2580" bestFit="1" customWidth="1"/>
    <col min="9251" max="9254" width="0" style="2580" hidden="1" customWidth="1"/>
    <col min="9255" max="9258" width="6" style="2580" bestFit="1" customWidth="1"/>
    <col min="9259" max="9472" width="9" style="2580"/>
    <col min="9473" max="9473" width="3.5" style="2580" customWidth="1"/>
    <col min="9474" max="9474" width="18.375" style="2580" bestFit="1" customWidth="1"/>
    <col min="9475" max="9475" width="6.875" style="2580" bestFit="1" customWidth="1"/>
    <col min="9476" max="9476" width="10" style="2580" customWidth="1"/>
    <col min="9477" max="9478" width="7.125" style="2580" customWidth="1"/>
    <col min="9479" max="9480" width="6.125" style="2580" customWidth="1"/>
    <col min="9481" max="9481" width="8.25" style="2580" bestFit="1" customWidth="1"/>
    <col min="9482" max="9482" width="4.5" style="2580" customWidth="1"/>
    <col min="9483" max="9483" width="7.75" style="2580" bestFit="1" customWidth="1"/>
    <col min="9484" max="9484" width="3.875" style="2580" customWidth="1"/>
    <col min="9485" max="9485" width="6.125" style="2580" bestFit="1" customWidth="1"/>
    <col min="9486" max="9492" width="6" style="2580" bestFit="1" customWidth="1"/>
    <col min="9493" max="9493" width="6.625" style="2580" bestFit="1" customWidth="1"/>
    <col min="9494" max="9506" width="6" style="2580" bestFit="1" customWidth="1"/>
    <col min="9507" max="9510" width="0" style="2580" hidden="1" customWidth="1"/>
    <col min="9511" max="9514" width="6" style="2580" bestFit="1" customWidth="1"/>
    <col min="9515" max="9728" width="9" style="2580"/>
    <col min="9729" max="9729" width="3.5" style="2580" customWidth="1"/>
    <col min="9730" max="9730" width="18.375" style="2580" bestFit="1" customWidth="1"/>
    <col min="9731" max="9731" width="6.875" style="2580" bestFit="1" customWidth="1"/>
    <col min="9732" max="9732" width="10" style="2580" customWidth="1"/>
    <col min="9733" max="9734" width="7.125" style="2580" customWidth="1"/>
    <col min="9735" max="9736" width="6.125" style="2580" customWidth="1"/>
    <col min="9737" max="9737" width="8.25" style="2580" bestFit="1" customWidth="1"/>
    <col min="9738" max="9738" width="4.5" style="2580" customWidth="1"/>
    <col min="9739" max="9739" width="7.75" style="2580" bestFit="1" customWidth="1"/>
    <col min="9740" max="9740" width="3.875" style="2580" customWidth="1"/>
    <col min="9741" max="9741" width="6.125" style="2580" bestFit="1" customWidth="1"/>
    <col min="9742" max="9748" width="6" style="2580" bestFit="1" customWidth="1"/>
    <col min="9749" max="9749" width="6.625" style="2580" bestFit="1" customWidth="1"/>
    <col min="9750" max="9762" width="6" style="2580" bestFit="1" customWidth="1"/>
    <col min="9763" max="9766" width="0" style="2580" hidden="1" customWidth="1"/>
    <col min="9767" max="9770" width="6" style="2580" bestFit="1" customWidth="1"/>
    <col min="9771" max="9984" width="9" style="2580"/>
    <col min="9985" max="9985" width="3.5" style="2580" customWidth="1"/>
    <col min="9986" max="9986" width="18.375" style="2580" bestFit="1" customWidth="1"/>
    <col min="9987" max="9987" width="6.875" style="2580" bestFit="1" customWidth="1"/>
    <col min="9988" max="9988" width="10" style="2580" customWidth="1"/>
    <col min="9989" max="9990" width="7.125" style="2580" customWidth="1"/>
    <col min="9991" max="9992" width="6.125" style="2580" customWidth="1"/>
    <col min="9993" max="9993" width="8.25" style="2580" bestFit="1" customWidth="1"/>
    <col min="9994" max="9994" width="4.5" style="2580" customWidth="1"/>
    <col min="9995" max="9995" width="7.75" style="2580" bestFit="1" customWidth="1"/>
    <col min="9996" max="9996" width="3.875" style="2580" customWidth="1"/>
    <col min="9997" max="9997" width="6.125" style="2580" bestFit="1" customWidth="1"/>
    <col min="9998" max="10004" width="6" style="2580" bestFit="1" customWidth="1"/>
    <col min="10005" max="10005" width="6.625" style="2580" bestFit="1" customWidth="1"/>
    <col min="10006" max="10018" width="6" style="2580" bestFit="1" customWidth="1"/>
    <col min="10019" max="10022" width="0" style="2580" hidden="1" customWidth="1"/>
    <col min="10023" max="10026" width="6" style="2580" bestFit="1" customWidth="1"/>
    <col min="10027" max="10240" width="9" style="2580"/>
    <col min="10241" max="10241" width="3.5" style="2580" customWidth="1"/>
    <col min="10242" max="10242" width="18.375" style="2580" bestFit="1" customWidth="1"/>
    <col min="10243" max="10243" width="6.875" style="2580" bestFit="1" customWidth="1"/>
    <col min="10244" max="10244" width="10" style="2580" customWidth="1"/>
    <col min="10245" max="10246" width="7.125" style="2580" customWidth="1"/>
    <col min="10247" max="10248" width="6.125" style="2580" customWidth="1"/>
    <col min="10249" max="10249" width="8.25" style="2580" bestFit="1" customWidth="1"/>
    <col min="10250" max="10250" width="4.5" style="2580" customWidth="1"/>
    <col min="10251" max="10251" width="7.75" style="2580" bestFit="1" customWidth="1"/>
    <col min="10252" max="10252" width="3.875" style="2580" customWidth="1"/>
    <col min="10253" max="10253" width="6.125" style="2580" bestFit="1" customWidth="1"/>
    <col min="10254" max="10260" width="6" style="2580" bestFit="1" customWidth="1"/>
    <col min="10261" max="10261" width="6.625" style="2580" bestFit="1" customWidth="1"/>
    <col min="10262" max="10274" width="6" style="2580" bestFit="1" customWidth="1"/>
    <col min="10275" max="10278" width="0" style="2580" hidden="1" customWidth="1"/>
    <col min="10279" max="10282" width="6" style="2580" bestFit="1" customWidth="1"/>
    <col min="10283" max="10496" width="9" style="2580"/>
    <col min="10497" max="10497" width="3.5" style="2580" customWidth="1"/>
    <col min="10498" max="10498" width="18.375" style="2580" bestFit="1" customWidth="1"/>
    <col min="10499" max="10499" width="6.875" style="2580" bestFit="1" customWidth="1"/>
    <col min="10500" max="10500" width="10" style="2580" customWidth="1"/>
    <col min="10501" max="10502" width="7.125" style="2580" customWidth="1"/>
    <col min="10503" max="10504" width="6.125" style="2580" customWidth="1"/>
    <col min="10505" max="10505" width="8.25" style="2580" bestFit="1" customWidth="1"/>
    <col min="10506" max="10506" width="4.5" style="2580" customWidth="1"/>
    <col min="10507" max="10507" width="7.75" style="2580" bestFit="1" customWidth="1"/>
    <col min="10508" max="10508" width="3.875" style="2580" customWidth="1"/>
    <col min="10509" max="10509" width="6.125" style="2580" bestFit="1" customWidth="1"/>
    <col min="10510" max="10516" width="6" style="2580" bestFit="1" customWidth="1"/>
    <col min="10517" max="10517" width="6.625" style="2580" bestFit="1" customWidth="1"/>
    <col min="10518" max="10530" width="6" style="2580" bestFit="1" customWidth="1"/>
    <col min="10531" max="10534" width="0" style="2580" hidden="1" customWidth="1"/>
    <col min="10535" max="10538" width="6" style="2580" bestFit="1" customWidth="1"/>
    <col min="10539" max="10752" width="9" style="2580"/>
    <col min="10753" max="10753" width="3.5" style="2580" customWidth="1"/>
    <col min="10754" max="10754" width="18.375" style="2580" bestFit="1" customWidth="1"/>
    <col min="10755" max="10755" width="6.875" style="2580" bestFit="1" customWidth="1"/>
    <col min="10756" max="10756" width="10" style="2580" customWidth="1"/>
    <col min="10757" max="10758" width="7.125" style="2580" customWidth="1"/>
    <col min="10759" max="10760" width="6.125" style="2580" customWidth="1"/>
    <col min="10761" max="10761" width="8.25" style="2580" bestFit="1" customWidth="1"/>
    <col min="10762" max="10762" width="4.5" style="2580" customWidth="1"/>
    <col min="10763" max="10763" width="7.75" style="2580" bestFit="1" customWidth="1"/>
    <col min="10764" max="10764" width="3.875" style="2580" customWidth="1"/>
    <col min="10765" max="10765" width="6.125" style="2580" bestFit="1" customWidth="1"/>
    <col min="10766" max="10772" width="6" style="2580" bestFit="1" customWidth="1"/>
    <col min="10773" max="10773" width="6.625" style="2580" bestFit="1" customWidth="1"/>
    <col min="10774" max="10786" width="6" style="2580" bestFit="1" customWidth="1"/>
    <col min="10787" max="10790" width="0" style="2580" hidden="1" customWidth="1"/>
    <col min="10791" max="10794" width="6" style="2580" bestFit="1" customWidth="1"/>
    <col min="10795" max="11008" width="9" style="2580"/>
    <col min="11009" max="11009" width="3.5" style="2580" customWidth="1"/>
    <col min="11010" max="11010" width="18.375" style="2580" bestFit="1" customWidth="1"/>
    <col min="11011" max="11011" width="6.875" style="2580" bestFit="1" customWidth="1"/>
    <col min="11012" max="11012" width="10" style="2580" customWidth="1"/>
    <col min="11013" max="11014" width="7.125" style="2580" customWidth="1"/>
    <col min="11015" max="11016" width="6.125" style="2580" customWidth="1"/>
    <col min="11017" max="11017" width="8.25" style="2580" bestFit="1" customWidth="1"/>
    <col min="11018" max="11018" width="4.5" style="2580" customWidth="1"/>
    <col min="11019" max="11019" width="7.75" style="2580" bestFit="1" customWidth="1"/>
    <col min="11020" max="11020" width="3.875" style="2580" customWidth="1"/>
    <col min="11021" max="11021" width="6.125" style="2580" bestFit="1" customWidth="1"/>
    <col min="11022" max="11028" width="6" style="2580" bestFit="1" customWidth="1"/>
    <col min="11029" max="11029" width="6.625" style="2580" bestFit="1" customWidth="1"/>
    <col min="11030" max="11042" width="6" style="2580" bestFit="1" customWidth="1"/>
    <col min="11043" max="11046" width="0" style="2580" hidden="1" customWidth="1"/>
    <col min="11047" max="11050" width="6" style="2580" bestFit="1" customWidth="1"/>
    <col min="11051" max="11264" width="9" style="2580"/>
    <col min="11265" max="11265" width="3.5" style="2580" customWidth="1"/>
    <col min="11266" max="11266" width="18.375" style="2580" bestFit="1" customWidth="1"/>
    <col min="11267" max="11267" width="6.875" style="2580" bestFit="1" customWidth="1"/>
    <col min="11268" max="11268" width="10" style="2580" customWidth="1"/>
    <col min="11269" max="11270" width="7.125" style="2580" customWidth="1"/>
    <col min="11271" max="11272" width="6.125" style="2580" customWidth="1"/>
    <col min="11273" max="11273" width="8.25" style="2580" bestFit="1" customWidth="1"/>
    <col min="11274" max="11274" width="4.5" style="2580" customWidth="1"/>
    <col min="11275" max="11275" width="7.75" style="2580" bestFit="1" customWidth="1"/>
    <col min="11276" max="11276" width="3.875" style="2580" customWidth="1"/>
    <col min="11277" max="11277" width="6.125" style="2580" bestFit="1" customWidth="1"/>
    <col min="11278" max="11284" width="6" style="2580" bestFit="1" customWidth="1"/>
    <col min="11285" max="11285" width="6.625" style="2580" bestFit="1" customWidth="1"/>
    <col min="11286" max="11298" width="6" style="2580" bestFit="1" customWidth="1"/>
    <col min="11299" max="11302" width="0" style="2580" hidden="1" customWidth="1"/>
    <col min="11303" max="11306" width="6" style="2580" bestFit="1" customWidth="1"/>
    <col min="11307" max="11520" width="9" style="2580"/>
    <col min="11521" max="11521" width="3.5" style="2580" customWidth="1"/>
    <col min="11522" max="11522" width="18.375" style="2580" bestFit="1" customWidth="1"/>
    <col min="11523" max="11523" width="6.875" style="2580" bestFit="1" customWidth="1"/>
    <col min="11524" max="11524" width="10" style="2580" customWidth="1"/>
    <col min="11525" max="11526" width="7.125" style="2580" customWidth="1"/>
    <col min="11527" max="11528" width="6.125" style="2580" customWidth="1"/>
    <col min="11529" max="11529" width="8.25" style="2580" bestFit="1" customWidth="1"/>
    <col min="11530" max="11530" width="4.5" style="2580" customWidth="1"/>
    <col min="11531" max="11531" width="7.75" style="2580" bestFit="1" customWidth="1"/>
    <col min="11532" max="11532" width="3.875" style="2580" customWidth="1"/>
    <col min="11533" max="11533" width="6.125" style="2580" bestFit="1" customWidth="1"/>
    <col min="11534" max="11540" width="6" style="2580" bestFit="1" customWidth="1"/>
    <col min="11541" max="11541" width="6.625" style="2580" bestFit="1" customWidth="1"/>
    <col min="11542" max="11554" width="6" style="2580" bestFit="1" customWidth="1"/>
    <col min="11555" max="11558" width="0" style="2580" hidden="1" customWidth="1"/>
    <col min="11559" max="11562" width="6" style="2580" bestFit="1" customWidth="1"/>
    <col min="11563" max="11776" width="9" style="2580"/>
    <col min="11777" max="11777" width="3.5" style="2580" customWidth="1"/>
    <col min="11778" max="11778" width="18.375" style="2580" bestFit="1" customWidth="1"/>
    <col min="11779" max="11779" width="6.875" style="2580" bestFit="1" customWidth="1"/>
    <col min="11780" max="11780" width="10" style="2580" customWidth="1"/>
    <col min="11781" max="11782" width="7.125" style="2580" customWidth="1"/>
    <col min="11783" max="11784" width="6.125" style="2580" customWidth="1"/>
    <col min="11785" max="11785" width="8.25" style="2580" bestFit="1" customWidth="1"/>
    <col min="11786" max="11786" width="4.5" style="2580" customWidth="1"/>
    <col min="11787" max="11787" width="7.75" style="2580" bestFit="1" customWidth="1"/>
    <col min="11788" max="11788" width="3.875" style="2580" customWidth="1"/>
    <col min="11789" max="11789" width="6.125" style="2580" bestFit="1" customWidth="1"/>
    <col min="11790" max="11796" width="6" style="2580" bestFit="1" customWidth="1"/>
    <col min="11797" max="11797" width="6.625" style="2580" bestFit="1" customWidth="1"/>
    <col min="11798" max="11810" width="6" style="2580" bestFit="1" customWidth="1"/>
    <col min="11811" max="11814" width="0" style="2580" hidden="1" customWidth="1"/>
    <col min="11815" max="11818" width="6" style="2580" bestFit="1" customWidth="1"/>
    <col min="11819" max="12032" width="9" style="2580"/>
    <col min="12033" max="12033" width="3.5" style="2580" customWidth="1"/>
    <col min="12034" max="12034" width="18.375" style="2580" bestFit="1" customWidth="1"/>
    <col min="12035" max="12035" width="6.875" style="2580" bestFit="1" customWidth="1"/>
    <col min="12036" max="12036" width="10" style="2580" customWidth="1"/>
    <col min="12037" max="12038" width="7.125" style="2580" customWidth="1"/>
    <col min="12039" max="12040" width="6.125" style="2580" customWidth="1"/>
    <col min="12041" max="12041" width="8.25" style="2580" bestFit="1" customWidth="1"/>
    <col min="12042" max="12042" width="4.5" style="2580" customWidth="1"/>
    <col min="12043" max="12043" width="7.75" style="2580" bestFit="1" customWidth="1"/>
    <col min="12044" max="12044" width="3.875" style="2580" customWidth="1"/>
    <col min="12045" max="12045" width="6.125" style="2580" bestFit="1" customWidth="1"/>
    <col min="12046" max="12052" width="6" style="2580" bestFit="1" customWidth="1"/>
    <col min="12053" max="12053" width="6.625" style="2580" bestFit="1" customWidth="1"/>
    <col min="12054" max="12066" width="6" style="2580" bestFit="1" customWidth="1"/>
    <col min="12067" max="12070" width="0" style="2580" hidden="1" customWidth="1"/>
    <col min="12071" max="12074" width="6" style="2580" bestFit="1" customWidth="1"/>
    <col min="12075" max="12288" width="9" style="2580"/>
    <col min="12289" max="12289" width="3.5" style="2580" customWidth="1"/>
    <col min="12290" max="12290" width="18.375" style="2580" bestFit="1" customWidth="1"/>
    <col min="12291" max="12291" width="6.875" style="2580" bestFit="1" customWidth="1"/>
    <col min="12292" max="12292" width="10" style="2580" customWidth="1"/>
    <col min="12293" max="12294" width="7.125" style="2580" customWidth="1"/>
    <col min="12295" max="12296" width="6.125" style="2580" customWidth="1"/>
    <col min="12297" max="12297" width="8.25" style="2580" bestFit="1" customWidth="1"/>
    <col min="12298" max="12298" width="4.5" style="2580" customWidth="1"/>
    <col min="12299" max="12299" width="7.75" style="2580" bestFit="1" customWidth="1"/>
    <col min="12300" max="12300" width="3.875" style="2580" customWidth="1"/>
    <col min="12301" max="12301" width="6.125" style="2580" bestFit="1" customWidth="1"/>
    <col min="12302" max="12308" width="6" style="2580" bestFit="1" customWidth="1"/>
    <col min="12309" max="12309" width="6.625" style="2580" bestFit="1" customWidth="1"/>
    <col min="12310" max="12322" width="6" style="2580" bestFit="1" customWidth="1"/>
    <col min="12323" max="12326" width="0" style="2580" hidden="1" customWidth="1"/>
    <col min="12327" max="12330" width="6" style="2580" bestFit="1" customWidth="1"/>
    <col min="12331" max="12544" width="9" style="2580"/>
    <col min="12545" max="12545" width="3.5" style="2580" customWidth="1"/>
    <col min="12546" max="12546" width="18.375" style="2580" bestFit="1" customWidth="1"/>
    <col min="12547" max="12547" width="6.875" style="2580" bestFit="1" customWidth="1"/>
    <col min="12548" max="12548" width="10" style="2580" customWidth="1"/>
    <col min="12549" max="12550" width="7.125" style="2580" customWidth="1"/>
    <col min="12551" max="12552" width="6.125" style="2580" customWidth="1"/>
    <col min="12553" max="12553" width="8.25" style="2580" bestFit="1" customWidth="1"/>
    <col min="12554" max="12554" width="4.5" style="2580" customWidth="1"/>
    <col min="12555" max="12555" width="7.75" style="2580" bestFit="1" customWidth="1"/>
    <col min="12556" max="12556" width="3.875" style="2580" customWidth="1"/>
    <col min="12557" max="12557" width="6.125" style="2580" bestFit="1" customWidth="1"/>
    <col min="12558" max="12564" width="6" style="2580" bestFit="1" customWidth="1"/>
    <col min="12565" max="12565" width="6.625" style="2580" bestFit="1" customWidth="1"/>
    <col min="12566" max="12578" width="6" style="2580" bestFit="1" customWidth="1"/>
    <col min="12579" max="12582" width="0" style="2580" hidden="1" customWidth="1"/>
    <col min="12583" max="12586" width="6" style="2580" bestFit="1" customWidth="1"/>
    <col min="12587" max="12800" width="9" style="2580"/>
    <col min="12801" max="12801" width="3.5" style="2580" customWidth="1"/>
    <col min="12802" max="12802" width="18.375" style="2580" bestFit="1" customWidth="1"/>
    <col min="12803" max="12803" width="6.875" style="2580" bestFit="1" customWidth="1"/>
    <col min="12804" max="12804" width="10" style="2580" customWidth="1"/>
    <col min="12805" max="12806" width="7.125" style="2580" customWidth="1"/>
    <col min="12807" max="12808" width="6.125" style="2580" customWidth="1"/>
    <col min="12809" max="12809" width="8.25" style="2580" bestFit="1" customWidth="1"/>
    <col min="12810" max="12810" width="4.5" style="2580" customWidth="1"/>
    <col min="12811" max="12811" width="7.75" style="2580" bestFit="1" customWidth="1"/>
    <col min="12812" max="12812" width="3.875" style="2580" customWidth="1"/>
    <col min="12813" max="12813" width="6.125" style="2580" bestFit="1" customWidth="1"/>
    <col min="12814" max="12820" width="6" style="2580" bestFit="1" customWidth="1"/>
    <col min="12821" max="12821" width="6.625" style="2580" bestFit="1" customWidth="1"/>
    <col min="12822" max="12834" width="6" style="2580" bestFit="1" customWidth="1"/>
    <col min="12835" max="12838" width="0" style="2580" hidden="1" customWidth="1"/>
    <col min="12839" max="12842" width="6" style="2580" bestFit="1" customWidth="1"/>
    <col min="12843" max="13056" width="9" style="2580"/>
    <col min="13057" max="13057" width="3.5" style="2580" customWidth="1"/>
    <col min="13058" max="13058" width="18.375" style="2580" bestFit="1" customWidth="1"/>
    <col min="13059" max="13059" width="6.875" style="2580" bestFit="1" customWidth="1"/>
    <col min="13060" max="13060" width="10" style="2580" customWidth="1"/>
    <col min="13061" max="13062" width="7.125" style="2580" customWidth="1"/>
    <col min="13063" max="13064" width="6.125" style="2580" customWidth="1"/>
    <col min="13065" max="13065" width="8.25" style="2580" bestFit="1" customWidth="1"/>
    <col min="13066" max="13066" width="4.5" style="2580" customWidth="1"/>
    <col min="13067" max="13067" width="7.75" style="2580" bestFit="1" customWidth="1"/>
    <col min="13068" max="13068" width="3.875" style="2580" customWidth="1"/>
    <col min="13069" max="13069" width="6.125" style="2580" bestFit="1" customWidth="1"/>
    <col min="13070" max="13076" width="6" style="2580" bestFit="1" customWidth="1"/>
    <col min="13077" max="13077" width="6.625" style="2580" bestFit="1" customWidth="1"/>
    <col min="13078" max="13090" width="6" style="2580" bestFit="1" customWidth="1"/>
    <col min="13091" max="13094" width="0" style="2580" hidden="1" customWidth="1"/>
    <col min="13095" max="13098" width="6" style="2580" bestFit="1" customWidth="1"/>
    <col min="13099" max="13312" width="9" style="2580"/>
    <col min="13313" max="13313" width="3.5" style="2580" customWidth="1"/>
    <col min="13314" max="13314" width="18.375" style="2580" bestFit="1" customWidth="1"/>
    <col min="13315" max="13315" width="6.875" style="2580" bestFit="1" customWidth="1"/>
    <col min="13316" max="13316" width="10" style="2580" customWidth="1"/>
    <col min="13317" max="13318" width="7.125" style="2580" customWidth="1"/>
    <col min="13319" max="13320" width="6.125" style="2580" customWidth="1"/>
    <col min="13321" max="13321" width="8.25" style="2580" bestFit="1" customWidth="1"/>
    <col min="13322" max="13322" width="4.5" style="2580" customWidth="1"/>
    <col min="13323" max="13323" width="7.75" style="2580" bestFit="1" customWidth="1"/>
    <col min="13324" max="13324" width="3.875" style="2580" customWidth="1"/>
    <col min="13325" max="13325" width="6.125" style="2580" bestFit="1" customWidth="1"/>
    <col min="13326" max="13332" width="6" style="2580" bestFit="1" customWidth="1"/>
    <col min="13333" max="13333" width="6.625" style="2580" bestFit="1" customWidth="1"/>
    <col min="13334" max="13346" width="6" style="2580" bestFit="1" customWidth="1"/>
    <col min="13347" max="13350" width="0" style="2580" hidden="1" customWidth="1"/>
    <col min="13351" max="13354" width="6" style="2580" bestFit="1" customWidth="1"/>
    <col min="13355" max="13568" width="9" style="2580"/>
    <col min="13569" max="13569" width="3.5" style="2580" customWidth="1"/>
    <col min="13570" max="13570" width="18.375" style="2580" bestFit="1" customWidth="1"/>
    <col min="13571" max="13571" width="6.875" style="2580" bestFit="1" customWidth="1"/>
    <col min="13572" max="13572" width="10" style="2580" customWidth="1"/>
    <col min="13573" max="13574" width="7.125" style="2580" customWidth="1"/>
    <col min="13575" max="13576" width="6.125" style="2580" customWidth="1"/>
    <col min="13577" max="13577" width="8.25" style="2580" bestFit="1" customWidth="1"/>
    <col min="13578" max="13578" width="4.5" style="2580" customWidth="1"/>
    <col min="13579" max="13579" width="7.75" style="2580" bestFit="1" customWidth="1"/>
    <col min="13580" max="13580" width="3.875" style="2580" customWidth="1"/>
    <col min="13581" max="13581" width="6.125" style="2580" bestFit="1" customWidth="1"/>
    <col min="13582" max="13588" width="6" style="2580" bestFit="1" customWidth="1"/>
    <col min="13589" max="13589" width="6.625" style="2580" bestFit="1" customWidth="1"/>
    <col min="13590" max="13602" width="6" style="2580" bestFit="1" customWidth="1"/>
    <col min="13603" max="13606" width="0" style="2580" hidden="1" customWidth="1"/>
    <col min="13607" max="13610" width="6" style="2580" bestFit="1" customWidth="1"/>
    <col min="13611" max="13824" width="9" style="2580"/>
    <col min="13825" max="13825" width="3.5" style="2580" customWidth="1"/>
    <col min="13826" max="13826" width="18.375" style="2580" bestFit="1" customWidth="1"/>
    <col min="13827" max="13827" width="6.875" style="2580" bestFit="1" customWidth="1"/>
    <col min="13828" max="13828" width="10" style="2580" customWidth="1"/>
    <col min="13829" max="13830" width="7.125" style="2580" customWidth="1"/>
    <col min="13831" max="13832" width="6.125" style="2580" customWidth="1"/>
    <col min="13833" max="13833" width="8.25" style="2580" bestFit="1" customWidth="1"/>
    <col min="13834" max="13834" width="4.5" style="2580" customWidth="1"/>
    <col min="13835" max="13835" width="7.75" style="2580" bestFit="1" customWidth="1"/>
    <col min="13836" max="13836" width="3.875" style="2580" customWidth="1"/>
    <col min="13837" max="13837" width="6.125" style="2580" bestFit="1" customWidth="1"/>
    <col min="13838" max="13844" width="6" style="2580" bestFit="1" customWidth="1"/>
    <col min="13845" max="13845" width="6.625" style="2580" bestFit="1" customWidth="1"/>
    <col min="13846" max="13858" width="6" style="2580" bestFit="1" customWidth="1"/>
    <col min="13859" max="13862" width="0" style="2580" hidden="1" customWidth="1"/>
    <col min="13863" max="13866" width="6" style="2580" bestFit="1" customWidth="1"/>
    <col min="13867" max="14080" width="9" style="2580"/>
    <col min="14081" max="14081" width="3.5" style="2580" customWidth="1"/>
    <col min="14082" max="14082" width="18.375" style="2580" bestFit="1" customWidth="1"/>
    <col min="14083" max="14083" width="6.875" style="2580" bestFit="1" customWidth="1"/>
    <col min="14084" max="14084" width="10" style="2580" customWidth="1"/>
    <col min="14085" max="14086" width="7.125" style="2580" customWidth="1"/>
    <col min="14087" max="14088" width="6.125" style="2580" customWidth="1"/>
    <col min="14089" max="14089" width="8.25" style="2580" bestFit="1" customWidth="1"/>
    <col min="14090" max="14090" width="4.5" style="2580" customWidth="1"/>
    <col min="14091" max="14091" width="7.75" style="2580" bestFit="1" customWidth="1"/>
    <col min="14092" max="14092" width="3.875" style="2580" customWidth="1"/>
    <col min="14093" max="14093" width="6.125" style="2580" bestFit="1" customWidth="1"/>
    <col min="14094" max="14100" width="6" style="2580" bestFit="1" customWidth="1"/>
    <col min="14101" max="14101" width="6.625" style="2580" bestFit="1" customWidth="1"/>
    <col min="14102" max="14114" width="6" style="2580" bestFit="1" customWidth="1"/>
    <col min="14115" max="14118" width="0" style="2580" hidden="1" customWidth="1"/>
    <col min="14119" max="14122" width="6" style="2580" bestFit="1" customWidth="1"/>
    <col min="14123" max="14336" width="9" style="2580"/>
    <col min="14337" max="14337" width="3.5" style="2580" customWidth="1"/>
    <col min="14338" max="14338" width="18.375" style="2580" bestFit="1" customWidth="1"/>
    <col min="14339" max="14339" width="6.875" style="2580" bestFit="1" customWidth="1"/>
    <col min="14340" max="14340" width="10" style="2580" customWidth="1"/>
    <col min="14341" max="14342" width="7.125" style="2580" customWidth="1"/>
    <col min="14343" max="14344" width="6.125" style="2580" customWidth="1"/>
    <col min="14345" max="14345" width="8.25" style="2580" bestFit="1" customWidth="1"/>
    <col min="14346" max="14346" width="4.5" style="2580" customWidth="1"/>
    <col min="14347" max="14347" width="7.75" style="2580" bestFit="1" customWidth="1"/>
    <col min="14348" max="14348" width="3.875" style="2580" customWidth="1"/>
    <col min="14349" max="14349" width="6.125" style="2580" bestFit="1" customWidth="1"/>
    <col min="14350" max="14356" width="6" style="2580" bestFit="1" customWidth="1"/>
    <col min="14357" max="14357" width="6.625" style="2580" bestFit="1" customWidth="1"/>
    <col min="14358" max="14370" width="6" style="2580" bestFit="1" customWidth="1"/>
    <col min="14371" max="14374" width="0" style="2580" hidden="1" customWidth="1"/>
    <col min="14375" max="14378" width="6" style="2580" bestFit="1" customWidth="1"/>
    <col min="14379" max="14592" width="9" style="2580"/>
    <col min="14593" max="14593" width="3.5" style="2580" customWidth="1"/>
    <col min="14594" max="14594" width="18.375" style="2580" bestFit="1" customWidth="1"/>
    <col min="14595" max="14595" width="6.875" style="2580" bestFit="1" customWidth="1"/>
    <col min="14596" max="14596" width="10" style="2580" customWidth="1"/>
    <col min="14597" max="14598" width="7.125" style="2580" customWidth="1"/>
    <col min="14599" max="14600" width="6.125" style="2580" customWidth="1"/>
    <col min="14601" max="14601" width="8.25" style="2580" bestFit="1" customWidth="1"/>
    <col min="14602" max="14602" width="4.5" style="2580" customWidth="1"/>
    <col min="14603" max="14603" width="7.75" style="2580" bestFit="1" customWidth="1"/>
    <col min="14604" max="14604" width="3.875" style="2580" customWidth="1"/>
    <col min="14605" max="14605" width="6.125" style="2580" bestFit="1" customWidth="1"/>
    <col min="14606" max="14612" width="6" style="2580" bestFit="1" customWidth="1"/>
    <col min="14613" max="14613" width="6.625" style="2580" bestFit="1" customWidth="1"/>
    <col min="14614" max="14626" width="6" style="2580" bestFit="1" customWidth="1"/>
    <col min="14627" max="14630" width="0" style="2580" hidden="1" customWidth="1"/>
    <col min="14631" max="14634" width="6" style="2580" bestFit="1" customWidth="1"/>
    <col min="14635" max="14848" width="9" style="2580"/>
    <col min="14849" max="14849" width="3.5" style="2580" customWidth="1"/>
    <col min="14850" max="14850" width="18.375" style="2580" bestFit="1" customWidth="1"/>
    <col min="14851" max="14851" width="6.875" style="2580" bestFit="1" customWidth="1"/>
    <col min="14852" max="14852" width="10" style="2580" customWidth="1"/>
    <col min="14853" max="14854" width="7.125" style="2580" customWidth="1"/>
    <col min="14855" max="14856" width="6.125" style="2580" customWidth="1"/>
    <col min="14857" max="14857" width="8.25" style="2580" bestFit="1" customWidth="1"/>
    <col min="14858" max="14858" width="4.5" style="2580" customWidth="1"/>
    <col min="14859" max="14859" width="7.75" style="2580" bestFit="1" customWidth="1"/>
    <col min="14860" max="14860" width="3.875" style="2580" customWidth="1"/>
    <col min="14861" max="14861" width="6.125" style="2580" bestFit="1" customWidth="1"/>
    <col min="14862" max="14868" width="6" style="2580" bestFit="1" customWidth="1"/>
    <col min="14869" max="14869" width="6.625" style="2580" bestFit="1" customWidth="1"/>
    <col min="14870" max="14882" width="6" style="2580" bestFit="1" customWidth="1"/>
    <col min="14883" max="14886" width="0" style="2580" hidden="1" customWidth="1"/>
    <col min="14887" max="14890" width="6" style="2580" bestFit="1" customWidth="1"/>
    <col min="14891" max="15104" width="9" style="2580"/>
    <col min="15105" max="15105" width="3.5" style="2580" customWidth="1"/>
    <col min="15106" max="15106" width="18.375" style="2580" bestFit="1" customWidth="1"/>
    <col min="15107" max="15107" width="6.875" style="2580" bestFit="1" customWidth="1"/>
    <col min="15108" max="15108" width="10" style="2580" customWidth="1"/>
    <col min="15109" max="15110" width="7.125" style="2580" customWidth="1"/>
    <col min="15111" max="15112" width="6.125" style="2580" customWidth="1"/>
    <col min="15113" max="15113" width="8.25" style="2580" bestFit="1" customWidth="1"/>
    <col min="15114" max="15114" width="4.5" style="2580" customWidth="1"/>
    <col min="15115" max="15115" width="7.75" style="2580" bestFit="1" customWidth="1"/>
    <col min="15116" max="15116" width="3.875" style="2580" customWidth="1"/>
    <col min="15117" max="15117" width="6.125" style="2580" bestFit="1" customWidth="1"/>
    <col min="15118" max="15124" width="6" style="2580" bestFit="1" customWidth="1"/>
    <col min="15125" max="15125" width="6.625" style="2580" bestFit="1" customWidth="1"/>
    <col min="15126" max="15138" width="6" style="2580" bestFit="1" customWidth="1"/>
    <col min="15139" max="15142" width="0" style="2580" hidden="1" customWidth="1"/>
    <col min="15143" max="15146" width="6" style="2580" bestFit="1" customWidth="1"/>
    <col min="15147" max="15360" width="9" style="2580"/>
    <col min="15361" max="15361" width="3.5" style="2580" customWidth="1"/>
    <col min="15362" max="15362" width="18.375" style="2580" bestFit="1" customWidth="1"/>
    <col min="15363" max="15363" width="6.875" style="2580" bestFit="1" customWidth="1"/>
    <col min="15364" max="15364" width="10" style="2580" customWidth="1"/>
    <col min="15365" max="15366" width="7.125" style="2580" customWidth="1"/>
    <col min="15367" max="15368" width="6.125" style="2580" customWidth="1"/>
    <col min="15369" max="15369" width="8.25" style="2580" bestFit="1" customWidth="1"/>
    <col min="15370" max="15370" width="4.5" style="2580" customWidth="1"/>
    <col min="15371" max="15371" width="7.75" style="2580" bestFit="1" customWidth="1"/>
    <col min="15372" max="15372" width="3.875" style="2580" customWidth="1"/>
    <col min="15373" max="15373" width="6.125" style="2580" bestFit="1" customWidth="1"/>
    <col min="15374" max="15380" width="6" style="2580" bestFit="1" customWidth="1"/>
    <col min="15381" max="15381" width="6.625" style="2580" bestFit="1" customWidth="1"/>
    <col min="15382" max="15394" width="6" style="2580" bestFit="1" customWidth="1"/>
    <col min="15395" max="15398" width="0" style="2580" hidden="1" customWidth="1"/>
    <col min="15399" max="15402" width="6" style="2580" bestFit="1" customWidth="1"/>
    <col min="15403" max="15616" width="9" style="2580"/>
    <col min="15617" max="15617" width="3.5" style="2580" customWidth="1"/>
    <col min="15618" max="15618" width="18.375" style="2580" bestFit="1" customWidth="1"/>
    <col min="15619" max="15619" width="6.875" style="2580" bestFit="1" customWidth="1"/>
    <col min="15620" max="15620" width="10" style="2580" customWidth="1"/>
    <col min="15621" max="15622" width="7.125" style="2580" customWidth="1"/>
    <col min="15623" max="15624" width="6.125" style="2580" customWidth="1"/>
    <col min="15625" max="15625" width="8.25" style="2580" bestFit="1" customWidth="1"/>
    <col min="15626" max="15626" width="4.5" style="2580" customWidth="1"/>
    <col min="15627" max="15627" width="7.75" style="2580" bestFit="1" customWidth="1"/>
    <col min="15628" max="15628" width="3.875" style="2580" customWidth="1"/>
    <col min="15629" max="15629" width="6.125" style="2580" bestFit="1" customWidth="1"/>
    <col min="15630" max="15636" width="6" style="2580" bestFit="1" customWidth="1"/>
    <col min="15637" max="15637" width="6.625" style="2580" bestFit="1" customWidth="1"/>
    <col min="15638" max="15650" width="6" style="2580" bestFit="1" customWidth="1"/>
    <col min="15651" max="15654" width="0" style="2580" hidden="1" customWidth="1"/>
    <col min="15655" max="15658" width="6" style="2580" bestFit="1" customWidth="1"/>
    <col min="15659" max="15872" width="9" style="2580"/>
    <col min="15873" max="15873" width="3.5" style="2580" customWidth="1"/>
    <col min="15874" max="15874" width="18.375" style="2580" bestFit="1" customWidth="1"/>
    <col min="15875" max="15875" width="6.875" style="2580" bestFit="1" customWidth="1"/>
    <col min="15876" max="15876" width="10" style="2580" customWidth="1"/>
    <col min="15877" max="15878" width="7.125" style="2580" customWidth="1"/>
    <col min="15879" max="15880" width="6.125" style="2580" customWidth="1"/>
    <col min="15881" max="15881" width="8.25" style="2580" bestFit="1" customWidth="1"/>
    <col min="15882" max="15882" width="4.5" style="2580" customWidth="1"/>
    <col min="15883" max="15883" width="7.75" style="2580" bestFit="1" customWidth="1"/>
    <col min="15884" max="15884" width="3.875" style="2580" customWidth="1"/>
    <col min="15885" max="15885" width="6.125" style="2580" bestFit="1" customWidth="1"/>
    <col min="15886" max="15892" width="6" style="2580" bestFit="1" customWidth="1"/>
    <col min="15893" max="15893" width="6.625" style="2580" bestFit="1" customWidth="1"/>
    <col min="15894" max="15906" width="6" style="2580" bestFit="1" customWidth="1"/>
    <col min="15907" max="15910" width="0" style="2580" hidden="1" customWidth="1"/>
    <col min="15911" max="15914" width="6" style="2580" bestFit="1" customWidth="1"/>
    <col min="15915" max="16128" width="9" style="2580"/>
    <col min="16129" max="16129" width="3.5" style="2580" customWidth="1"/>
    <col min="16130" max="16130" width="18.375" style="2580" bestFit="1" customWidth="1"/>
    <col min="16131" max="16131" width="6.875" style="2580" bestFit="1" customWidth="1"/>
    <col min="16132" max="16132" width="10" style="2580" customWidth="1"/>
    <col min="16133" max="16134" width="7.125" style="2580" customWidth="1"/>
    <col min="16135" max="16136" width="6.125" style="2580" customWidth="1"/>
    <col min="16137" max="16137" width="8.25" style="2580" bestFit="1" customWidth="1"/>
    <col min="16138" max="16138" width="4.5" style="2580" customWidth="1"/>
    <col min="16139" max="16139" width="7.75" style="2580" bestFit="1" customWidth="1"/>
    <col min="16140" max="16140" width="3.875" style="2580" customWidth="1"/>
    <col min="16141" max="16141" width="6.125" style="2580" bestFit="1" customWidth="1"/>
    <col min="16142" max="16148" width="6" style="2580" bestFit="1" customWidth="1"/>
    <col min="16149" max="16149" width="6.625" style="2580" bestFit="1" customWidth="1"/>
    <col min="16150" max="16162" width="6" style="2580" bestFit="1" customWidth="1"/>
    <col min="16163" max="16166" width="0" style="2580" hidden="1" customWidth="1"/>
    <col min="16167" max="16170" width="6" style="2580" bestFit="1" customWidth="1"/>
    <col min="16171" max="16384" width="9" style="2580"/>
  </cols>
  <sheetData>
    <row r="1" spans="1:43" s="1" customFormat="1" ht="19.5">
      <c r="A1" s="1290" t="s">
        <v>2775</v>
      </c>
      <c r="B1" s="1291"/>
      <c r="C1" s="1291"/>
      <c r="D1" s="1291"/>
      <c r="E1" s="1291"/>
      <c r="F1" s="1291"/>
      <c r="G1" s="1292"/>
      <c r="H1" s="1292"/>
      <c r="I1" s="1292"/>
      <c r="J1" s="1292"/>
      <c r="K1" s="1292"/>
      <c r="L1" s="1292"/>
      <c r="M1" s="1292"/>
      <c r="N1" s="1292"/>
      <c r="O1" s="1292"/>
      <c r="P1" s="1292"/>
      <c r="Q1" s="1292"/>
      <c r="R1" s="1292"/>
      <c r="S1" s="1292"/>
      <c r="T1" s="1292"/>
      <c r="U1" s="1292"/>
      <c r="V1" s="1292"/>
      <c r="W1" s="1292"/>
      <c r="X1" s="1292"/>
      <c r="Y1" s="1292"/>
      <c r="Z1" s="1292"/>
      <c r="AA1" s="1292"/>
      <c r="AB1" s="1292"/>
      <c r="AC1" s="1292"/>
      <c r="AD1" s="1292"/>
      <c r="AE1" s="1292"/>
      <c r="AF1" s="1292"/>
      <c r="AG1" s="1292"/>
      <c r="AH1" s="1293"/>
      <c r="AI1" s="1293"/>
      <c r="AJ1" s="1293"/>
      <c r="AK1" s="1293"/>
      <c r="AL1" s="1293"/>
      <c r="AM1" s="1293"/>
      <c r="AN1" s="1293"/>
      <c r="AO1" s="1293"/>
      <c r="AP1" s="1294"/>
    </row>
    <row r="2" spans="1:43" s="1" customFormat="1" ht="20.25" thickBot="1">
      <c r="A2" s="1295" t="s">
        <v>365</v>
      </c>
      <c r="B2" s="1296"/>
      <c r="C2" s="1296"/>
      <c r="D2" s="1296"/>
      <c r="E2" s="1296"/>
      <c r="F2" s="1296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1297"/>
      <c r="W2" s="1297"/>
      <c r="X2" s="1297"/>
      <c r="Y2" s="1297"/>
      <c r="Z2" s="1297"/>
      <c r="AA2" s="1297"/>
      <c r="AB2" s="1297"/>
      <c r="AC2" s="1297"/>
      <c r="AD2" s="1297"/>
      <c r="AE2" s="1297"/>
      <c r="AF2" s="1297"/>
      <c r="AG2" s="1297"/>
      <c r="AH2" s="1298"/>
      <c r="AI2" s="1298"/>
      <c r="AJ2" s="1298"/>
      <c r="AK2" s="1298"/>
      <c r="AL2" s="1298"/>
      <c r="AM2" s="1298"/>
      <c r="AN2" s="1298"/>
      <c r="AO2" s="1298"/>
      <c r="AP2" s="1299"/>
    </row>
    <row r="3" spans="1:43" s="86" customFormat="1" ht="16.5" hidden="1" thickBot="1">
      <c r="A3" s="1300"/>
      <c r="B3" s="1301"/>
      <c r="C3" s="1302"/>
      <c r="D3" s="1303"/>
      <c r="E3" s="1304"/>
      <c r="F3" s="1304"/>
      <c r="G3" s="1304"/>
      <c r="H3" s="1304"/>
      <c r="I3" s="1304"/>
      <c r="J3" s="1304"/>
      <c r="K3" s="1304"/>
      <c r="L3" s="1304"/>
      <c r="M3" s="1304"/>
      <c r="N3" s="1304"/>
      <c r="O3" s="1304"/>
      <c r="P3" s="1304"/>
      <c r="Q3" s="1304"/>
      <c r="R3" s="1304"/>
      <c r="S3" s="1304"/>
      <c r="T3" s="1304"/>
      <c r="U3" s="1304"/>
      <c r="V3" s="1304"/>
      <c r="W3" s="1304"/>
      <c r="X3" s="1304"/>
      <c r="Y3" s="1304"/>
      <c r="Z3" s="1304"/>
      <c r="AA3" s="1305" t="s">
        <v>47</v>
      </c>
      <c r="AB3" s="1305" t="s">
        <v>48</v>
      </c>
      <c r="AC3" s="1304"/>
      <c r="AD3" s="1304"/>
      <c r="AE3" s="1589"/>
      <c r="AF3" s="1589"/>
      <c r="AG3" s="1304"/>
      <c r="AH3" s="1306"/>
      <c r="AI3" s="1306"/>
      <c r="AJ3" s="1306"/>
      <c r="AK3" s="1306"/>
      <c r="AL3" s="1306"/>
      <c r="AM3" s="1589"/>
      <c r="AN3" s="1589"/>
      <c r="AO3" s="1305" t="s">
        <v>48</v>
      </c>
      <c r="AP3" s="1307" t="s">
        <v>47</v>
      </c>
    </row>
    <row r="4" spans="1:43" s="1004" customFormat="1" ht="14.25" hidden="1" customHeight="1">
      <c r="A4" s="5567" t="s">
        <v>2776</v>
      </c>
      <c r="B4" s="5570" t="s">
        <v>2777</v>
      </c>
      <c r="C4" s="5573" t="s">
        <v>2778</v>
      </c>
      <c r="D4" s="5539" t="s">
        <v>2779</v>
      </c>
      <c r="E4" s="5539" t="s">
        <v>2780</v>
      </c>
      <c r="F4" s="5540"/>
      <c r="G4" s="5540"/>
      <c r="H4" s="5540"/>
      <c r="I4" s="5540"/>
      <c r="J4" s="5540"/>
      <c r="K4" s="5562"/>
      <c r="L4" s="2542"/>
      <c r="M4" s="5504" t="s">
        <v>20</v>
      </c>
      <c r="N4" s="5505"/>
      <c r="O4" s="5504" t="s">
        <v>118</v>
      </c>
      <c r="P4" s="5505"/>
      <c r="Q4" s="5504" t="s">
        <v>117</v>
      </c>
      <c r="R4" s="5505"/>
      <c r="S4" s="5504" t="s">
        <v>97</v>
      </c>
      <c r="T4" s="5505"/>
      <c r="U4" s="5504" t="s">
        <v>32</v>
      </c>
      <c r="V4" s="5505"/>
      <c r="W4" s="5504" t="s">
        <v>92</v>
      </c>
      <c r="X4" s="5505"/>
      <c r="Y4" s="5508" t="s">
        <v>458</v>
      </c>
      <c r="Z4" s="5509"/>
      <c r="AA4" s="5504" t="s">
        <v>366</v>
      </c>
      <c r="AB4" s="5505"/>
      <c r="AC4" s="5504" t="s">
        <v>274</v>
      </c>
      <c r="AD4" s="5505"/>
      <c r="AE4" s="5504" t="s">
        <v>367</v>
      </c>
      <c r="AF4" s="5505"/>
      <c r="AG4" s="5508" t="s">
        <v>458</v>
      </c>
      <c r="AH4" s="5509"/>
      <c r="AI4" s="5504" t="s">
        <v>92</v>
      </c>
      <c r="AJ4" s="5505"/>
      <c r="AK4" s="5504" t="s">
        <v>21</v>
      </c>
      <c r="AL4" s="5505"/>
      <c r="AM4" s="5504" t="s">
        <v>21</v>
      </c>
      <c r="AN4" s="5505"/>
      <c r="AO4" s="5504" t="s">
        <v>20</v>
      </c>
      <c r="AP4" s="5545"/>
    </row>
    <row r="5" spans="1:43" s="1004" customFormat="1" ht="15.75" hidden="1" thickBot="1">
      <c r="A5" s="5568"/>
      <c r="B5" s="5571"/>
      <c r="C5" s="5574"/>
      <c r="D5" s="5542"/>
      <c r="E5" s="5542"/>
      <c r="F5" s="5543"/>
      <c r="G5" s="5543"/>
      <c r="H5" s="5543"/>
      <c r="I5" s="5543"/>
      <c r="J5" s="5543"/>
      <c r="K5" s="5563"/>
      <c r="L5" s="2543"/>
      <c r="M5" s="5506" t="s">
        <v>2781</v>
      </c>
      <c r="N5" s="5507"/>
      <c r="O5" s="5506" t="s">
        <v>175</v>
      </c>
      <c r="P5" s="5507"/>
      <c r="Q5" s="5506" t="s">
        <v>368</v>
      </c>
      <c r="R5" s="5507"/>
      <c r="S5" s="5506" t="s">
        <v>280</v>
      </c>
      <c r="T5" s="5507"/>
      <c r="U5" s="5506" t="s">
        <v>369</v>
      </c>
      <c r="V5" s="5507"/>
      <c r="W5" s="5506" t="s">
        <v>2782</v>
      </c>
      <c r="X5" s="5507"/>
      <c r="Y5" s="5531" t="s">
        <v>100</v>
      </c>
      <c r="Z5" s="5532"/>
      <c r="AA5" s="5506" t="s">
        <v>317</v>
      </c>
      <c r="AB5" s="5507"/>
      <c r="AC5" s="5506" t="s">
        <v>101</v>
      </c>
      <c r="AD5" s="5507"/>
      <c r="AE5" s="5506" t="s">
        <v>370</v>
      </c>
      <c r="AF5" s="5507"/>
      <c r="AG5" s="5531" t="s">
        <v>100</v>
      </c>
      <c r="AH5" s="5532"/>
      <c r="AI5" s="5506" t="s">
        <v>2782</v>
      </c>
      <c r="AJ5" s="5507"/>
      <c r="AK5" s="5506" t="s">
        <v>2783</v>
      </c>
      <c r="AL5" s="5507"/>
      <c r="AM5" s="5506" t="s">
        <v>2783</v>
      </c>
      <c r="AN5" s="5507"/>
      <c r="AO5" s="5506" t="s">
        <v>2781</v>
      </c>
      <c r="AP5" s="5546"/>
    </row>
    <row r="6" spans="1:43" s="1004" customFormat="1" ht="15.75" hidden="1" thickBot="1">
      <c r="A6" s="5568"/>
      <c r="B6" s="5571"/>
      <c r="C6" s="5574"/>
      <c r="D6" s="5547" t="s">
        <v>2784</v>
      </c>
      <c r="E6" s="5547" t="s">
        <v>2784</v>
      </c>
      <c r="F6" s="5548"/>
      <c r="G6" s="5549"/>
      <c r="H6" s="2559"/>
      <c r="I6" s="5547" t="s">
        <v>2785</v>
      </c>
      <c r="J6" s="5548"/>
      <c r="K6" s="5549"/>
      <c r="L6" s="2560"/>
      <c r="M6" s="2561" t="s">
        <v>3</v>
      </c>
      <c r="N6" s="2561" t="s">
        <v>1</v>
      </c>
      <c r="O6" s="2561" t="s">
        <v>3</v>
      </c>
      <c r="P6" s="2561" t="s">
        <v>1</v>
      </c>
      <c r="Q6" s="2561" t="s">
        <v>3</v>
      </c>
      <c r="R6" s="2561" t="s">
        <v>1</v>
      </c>
      <c r="S6" s="2561" t="s">
        <v>3</v>
      </c>
      <c r="T6" s="2561" t="s">
        <v>1</v>
      </c>
      <c r="U6" s="2561" t="s">
        <v>3</v>
      </c>
      <c r="V6" s="2561" t="s">
        <v>1</v>
      </c>
      <c r="W6" s="2561" t="s">
        <v>3</v>
      </c>
      <c r="X6" s="2561" t="s">
        <v>1</v>
      </c>
      <c r="Y6" s="2561" t="s">
        <v>3</v>
      </c>
      <c r="Z6" s="2561" t="s">
        <v>1</v>
      </c>
      <c r="AA6" s="2561" t="s">
        <v>3</v>
      </c>
      <c r="AB6" s="2561" t="s">
        <v>1</v>
      </c>
      <c r="AC6" s="2561" t="s">
        <v>3</v>
      </c>
      <c r="AD6" s="2561" t="s">
        <v>1</v>
      </c>
      <c r="AE6" s="2561" t="s">
        <v>3</v>
      </c>
      <c r="AF6" s="2561" t="s">
        <v>1</v>
      </c>
      <c r="AG6" s="2561" t="s">
        <v>3</v>
      </c>
      <c r="AH6" s="2561" t="s">
        <v>1</v>
      </c>
      <c r="AI6" s="2561" t="s">
        <v>3</v>
      </c>
      <c r="AJ6" s="2561" t="s">
        <v>1</v>
      </c>
      <c r="AK6" s="2561" t="s">
        <v>3</v>
      </c>
      <c r="AL6" s="2561" t="s">
        <v>1</v>
      </c>
      <c r="AM6" s="2561" t="s">
        <v>3</v>
      </c>
      <c r="AN6" s="2561" t="s">
        <v>1</v>
      </c>
      <c r="AO6" s="2561" t="s">
        <v>3</v>
      </c>
      <c r="AP6" s="2562" t="s">
        <v>1</v>
      </c>
    </row>
    <row r="7" spans="1:43" s="1004" customFormat="1" ht="15.75" hidden="1" thickBot="1">
      <c r="A7" s="5568"/>
      <c r="B7" s="5571"/>
      <c r="C7" s="5574"/>
      <c r="D7" s="5550"/>
      <c r="E7" s="5550"/>
      <c r="F7" s="5551"/>
      <c r="G7" s="5552"/>
      <c r="H7" s="2544"/>
      <c r="I7" s="5550"/>
      <c r="J7" s="5551"/>
      <c r="K7" s="5552"/>
      <c r="L7" s="2545"/>
      <c r="M7" s="2563" t="s">
        <v>11</v>
      </c>
      <c r="N7" s="2563" t="s">
        <v>12</v>
      </c>
      <c r="O7" s="2563" t="s">
        <v>7</v>
      </c>
      <c r="P7" s="2563" t="s">
        <v>8</v>
      </c>
      <c r="Q7" s="2563" t="s">
        <v>8</v>
      </c>
      <c r="R7" s="2563" t="s">
        <v>9</v>
      </c>
      <c r="S7" s="2563" t="s">
        <v>10</v>
      </c>
      <c r="T7" s="2563" t="s">
        <v>14</v>
      </c>
      <c r="U7" s="2563" t="s">
        <v>12</v>
      </c>
      <c r="V7" s="2563" t="s">
        <v>7</v>
      </c>
      <c r="W7" s="2563" t="s">
        <v>14</v>
      </c>
      <c r="X7" s="2563" t="s">
        <v>14</v>
      </c>
      <c r="Y7" s="2563" t="s">
        <v>11</v>
      </c>
      <c r="Z7" s="2563" t="s">
        <v>12</v>
      </c>
      <c r="AA7" s="2563" t="s">
        <v>11</v>
      </c>
      <c r="AB7" s="2563" t="s">
        <v>12</v>
      </c>
      <c r="AC7" s="2563" t="s">
        <v>7</v>
      </c>
      <c r="AD7" s="2563" t="s">
        <v>8</v>
      </c>
      <c r="AE7" s="2563" t="s">
        <v>9</v>
      </c>
      <c r="AF7" s="2563" t="s">
        <v>14</v>
      </c>
      <c r="AG7" s="2563" t="s">
        <v>10</v>
      </c>
      <c r="AH7" s="2563" t="s">
        <v>14</v>
      </c>
      <c r="AI7" s="2563"/>
      <c r="AJ7" s="2563"/>
      <c r="AK7" s="2563"/>
      <c r="AL7" s="2563"/>
      <c r="AM7" s="2563" t="s">
        <v>8</v>
      </c>
      <c r="AN7" s="2563" t="s">
        <v>9</v>
      </c>
      <c r="AO7" s="2563" t="s">
        <v>11</v>
      </c>
      <c r="AP7" s="2564" t="s">
        <v>12</v>
      </c>
    </row>
    <row r="8" spans="1:43" s="1004" customFormat="1" ht="15.75" hidden="1" thickBot="1">
      <c r="A8" s="5585"/>
      <c r="B8" s="5586"/>
      <c r="C8" s="5587"/>
      <c r="D8" s="5542"/>
      <c r="E8" s="5542"/>
      <c r="F8" s="5543"/>
      <c r="G8" s="5563"/>
      <c r="H8" s="2543"/>
      <c r="I8" s="5542"/>
      <c r="J8" s="5543"/>
      <c r="K8" s="5563"/>
      <c r="L8" s="2548"/>
      <c r="M8" s="2565" t="s">
        <v>312</v>
      </c>
      <c r="N8" s="2565" t="s">
        <v>217</v>
      </c>
      <c r="O8" s="2565" t="s">
        <v>61</v>
      </c>
      <c r="P8" s="2565" t="s">
        <v>80</v>
      </c>
      <c r="Q8" s="2565" t="s">
        <v>312</v>
      </c>
      <c r="R8" s="2565" t="s">
        <v>134</v>
      </c>
      <c r="S8" s="2565" t="s">
        <v>84</v>
      </c>
      <c r="T8" s="2565" t="s">
        <v>61</v>
      </c>
      <c r="U8" s="2565" t="s">
        <v>221</v>
      </c>
      <c r="V8" s="2565" t="s">
        <v>60</v>
      </c>
      <c r="W8" s="2565" t="s">
        <v>15</v>
      </c>
      <c r="X8" s="2565" t="s">
        <v>84</v>
      </c>
      <c r="Y8" s="2565" t="s">
        <v>16</v>
      </c>
      <c r="Z8" s="2565" t="s">
        <v>164</v>
      </c>
      <c r="AA8" s="2565" t="s">
        <v>61</v>
      </c>
      <c r="AB8" s="2565" t="s">
        <v>84</v>
      </c>
      <c r="AC8" s="2565" t="s">
        <v>62</v>
      </c>
      <c r="AD8" s="2565" t="s">
        <v>61</v>
      </c>
      <c r="AE8" s="2565" t="s">
        <v>217</v>
      </c>
      <c r="AF8" s="2565" t="s">
        <v>81</v>
      </c>
      <c r="AG8" s="2565" t="s">
        <v>62</v>
      </c>
      <c r="AH8" s="2565" t="s">
        <v>16</v>
      </c>
      <c r="AI8" s="2565"/>
      <c r="AJ8" s="2565"/>
      <c r="AK8" s="2565"/>
      <c r="AL8" s="2565"/>
      <c r="AM8" s="2565" t="s">
        <v>34</v>
      </c>
      <c r="AN8" s="2565" t="s">
        <v>86</v>
      </c>
      <c r="AO8" s="2565" t="s">
        <v>312</v>
      </c>
      <c r="AP8" s="2566" t="s">
        <v>217</v>
      </c>
    </row>
    <row r="9" spans="1:43" s="1004" customFormat="1" ht="15.75" hidden="1" thickBot="1">
      <c r="A9" s="2567">
        <v>22</v>
      </c>
      <c r="B9" s="1912" t="s">
        <v>371</v>
      </c>
      <c r="C9" s="1912" t="s">
        <v>372</v>
      </c>
      <c r="D9" s="1912" t="s">
        <v>373</v>
      </c>
      <c r="E9" s="1912" t="s">
        <v>374</v>
      </c>
      <c r="F9" s="1912"/>
      <c r="G9" s="1912" t="s">
        <v>375</v>
      </c>
      <c r="H9" s="1912"/>
      <c r="I9" s="1912" t="s">
        <v>376</v>
      </c>
      <c r="J9" s="1912"/>
      <c r="K9" s="1912" t="s">
        <v>377</v>
      </c>
      <c r="L9" s="1912"/>
      <c r="M9" s="2568">
        <v>42522</v>
      </c>
      <c r="N9" s="2568">
        <v>42523</v>
      </c>
      <c r="O9" s="2568">
        <v>42524</v>
      </c>
      <c r="P9" s="2568">
        <v>42525</v>
      </c>
      <c r="Q9" s="2568">
        <v>42525</v>
      </c>
      <c r="R9" s="2568">
        <v>42526</v>
      </c>
      <c r="S9" s="2568">
        <v>42527</v>
      </c>
      <c r="T9" s="2568">
        <v>42528</v>
      </c>
      <c r="U9" s="2568">
        <v>42530</v>
      </c>
      <c r="V9" s="2568">
        <v>42531</v>
      </c>
      <c r="W9" s="2568">
        <v>42535</v>
      </c>
      <c r="X9" s="2568">
        <v>42535</v>
      </c>
      <c r="Y9" s="2568">
        <v>42536</v>
      </c>
      <c r="Z9" s="2568">
        <v>42537</v>
      </c>
      <c r="AA9" s="2568">
        <v>42543</v>
      </c>
      <c r="AB9" s="2568">
        <v>42544</v>
      </c>
      <c r="AC9" s="2568">
        <v>42545</v>
      </c>
      <c r="AD9" s="2568">
        <v>42546</v>
      </c>
      <c r="AE9" s="2568">
        <v>42547</v>
      </c>
      <c r="AF9" s="2568">
        <v>42549</v>
      </c>
      <c r="AG9" s="2568">
        <v>42555</v>
      </c>
      <c r="AH9" s="2568">
        <v>42556</v>
      </c>
      <c r="AI9" s="2568"/>
      <c r="AJ9" s="2568"/>
      <c r="AK9" s="2568"/>
      <c r="AL9" s="2568"/>
      <c r="AM9" s="2568">
        <v>42560</v>
      </c>
      <c r="AN9" s="2568">
        <v>42561</v>
      </c>
      <c r="AO9" s="2568">
        <v>42564</v>
      </c>
      <c r="AP9" s="2569">
        <v>42565</v>
      </c>
      <c r="AQ9" s="2570" t="s">
        <v>483</v>
      </c>
    </row>
    <row r="10" spans="1:43" s="1004" customFormat="1" ht="15" hidden="1" thickBot="1">
      <c r="A10" s="2567">
        <v>23</v>
      </c>
      <c r="B10" s="1912" t="s">
        <v>378</v>
      </c>
      <c r="C10" s="1912" t="s">
        <v>372</v>
      </c>
      <c r="D10" s="1912" t="s">
        <v>379</v>
      </c>
      <c r="E10" s="1912" t="s">
        <v>374</v>
      </c>
      <c r="F10" s="1912"/>
      <c r="G10" s="1912" t="s">
        <v>375</v>
      </c>
      <c r="H10" s="1912"/>
      <c r="I10" s="1912" t="s">
        <v>376</v>
      </c>
      <c r="J10" s="1912"/>
      <c r="K10" s="1912" t="s">
        <v>377</v>
      </c>
      <c r="L10" s="1912"/>
      <c r="M10" s="2568">
        <f t="shared" ref="M10:AP18" si="0">M9+7</f>
        <v>42529</v>
      </c>
      <c r="N10" s="2568">
        <f t="shared" si="0"/>
        <v>42530</v>
      </c>
      <c r="O10" s="2568">
        <f t="shared" si="0"/>
        <v>42531</v>
      </c>
      <c r="P10" s="2568">
        <f t="shared" si="0"/>
        <v>42532</v>
      </c>
      <c r="Q10" s="2568">
        <f t="shared" si="0"/>
        <v>42532</v>
      </c>
      <c r="R10" s="2568">
        <f t="shared" si="0"/>
        <v>42533</v>
      </c>
      <c r="S10" s="2568">
        <f t="shared" si="0"/>
        <v>42534</v>
      </c>
      <c r="T10" s="2568">
        <f t="shared" si="0"/>
        <v>42535</v>
      </c>
      <c r="U10" s="2568">
        <f t="shared" si="0"/>
        <v>42537</v>
      </c>
      <c r="V10" s="2568">
        <f t="shared" si="0"/>
        <v>42538</v>
      </c>
      <c r="W10" s="2568">
        <f t="shared" si="0"/>
        <v>42542</v>
      </c>
      <c r="X10" s="2568">
        <f t="shared" si="0"/>
        <v>42542</v>
      </c>
      <c r="Y10" s="2568">
        <f t="shared" si="0"/>
        <v>42543</v>
      </c>
      <c r="Z10" s="2568">
        <f t="shared" si="0"/>
        <v>42544</v>
      </c>
      <c r="AA10" s="2568">
        <f t="shared" si="0"/>
        <v>42550</v>
      </c>
      <c r="AB10" s="2568">
        <f t="shared" si="0"/>
        <v>42551</v>
      </c>
      <c r="AC10" s="2568">
        <f t="shared" si="0"/>
        <v>42552</v>
      </c>
      <c r="AD10" s="2568">
        <f t="shared" si="0"/>
        <v>42553</v>
      </c>
      <c r="AE10" s="2568">
        <f t="shared" si="0"/>
        <v>42554</v>
      </c>
      <c r="AF10" s="2568">
        <f t="shared" si="0"/>
        <v>42556</v>
      </c>
      <c r="AG10" s="2568">
        <f t="shared" si="0"/>
        <v>42562</v>
      </c>
      <c r="AH10" s="2568">
        <f t="shared" si="0"/>
        <v>42563</v>
      </c>
      <c r="AI10" s="2568">
        <f t="shared" si="0"/>
        <v>7</v>
      </c>
      <c r="AJ10" s="2568">
        <f t="shared" si="0"/>
        <v>7</v>
      </c>
      <c r="AK10" s="2568">
        <f t="shared" si="0"/>
        <v>7</v>
      </c>
      <c r="AL10" s="2568">
        <f t="shared" si="0"/>
        <v>7</v>
      </c>
      <c r="AM10" s="2568">
        <f t="shared" si="0"/>
        <v>42567</v>
      </c>
      <c r="AN10" s="2568">
        <f t="shared" si="0"/>
        <v>42568</v>
      </c>
      <c r="AO10" s="2568">
        <f t="shared" si="0"/>
        <v>42571</v>
      </c>
      <c r="AP10" s="2569">
        <f t="shared" si="0"/>
        <v>42572</v>
      </c>
    </row>
    <row r="11" spans="1:43" s="1004" customFormat="1" ht="15" hidden="1" thickBot="1">
      <c r="A11" s="2567">
        <v>24</v>
      </c>
      <c r="B11" s="1912" t="s">
        <v>380</v>
      </c>
      <c r="C11" s="1912" t="s">
        <v>186</v>
      </c>
      <c r="D11" s="1912" t="s">
        <v>381</v>
      </c>
      <c r="E11" s="1912" t="s">
        <v>382</v>
      </c>
      <c r="F11" s="1912"/>
      <c r="G11" s="1912" t="s">
        <v>383</v>
      </c>
      <c r="H11" s="1912"/>
      <c r="I11" s="1912" t="s">
        <v>384</v>
      </c>
      <c r="J11" s="1912"/>
      <c r="K11" s="1912" t="s">
        <v>384</v>
      </c>
      <c r="L11" s="1912"/>
      <c r="M11" s="2568">
        <f t="shared" si="0"/>
        <v>42536</v>
      </c>
      <c r="N11" s="2568">
        <f t="shared" si="0"/>
        <v>42537</v>
      </c>
      <c r="O11" s="2568">
        <f t="shared" si="0"/>
        <v>42538</v>
      </c>
      <c r="P11" s="2568">
        <f t="shared" si="0"/>
        <v>42539</v>
      </c>
      <c r="Q11" s="2568">
        <f t="shared" si="0"/>
        <v>42539</v>
      </c>
      <c r="R11" s="2568">
        <f t="shared" si="0"/>
        <v>42540</v>
      </c>
      <c r="S11" s="2568">
        <f t="shared" si="0"/>
        <v>42541</v>
      </c>
      <c r="T11" s="2568">
        <f t="shared" si="0"/>
        <v>42542</v>
      </c>
      <c r="U11" s="2568">
        <f t="shared" si="0"/>
        <v>42544</v>
      </c>
      <c r="V11" s="2568">
        <f t="shared" si="0"/>
        <v>42545</v>
      </c>
      <c r="W11" s="2568">
        <f t="shared" si="0"/>
        <v>42549</v>
      </c>
      <c r="X11" s="2568">
        <f t="shared" si="0"/>
        <v>42549</v>
      </c>
      <c r="Y11" s="2568">
        <f t="shared" si="0"/>
        <v>42550</v>
      </c>
      <c r="Z11" s="2568">
        <f t="shared" si="0"/>
        <v>42551</v>
      </c>
      <c r="AA11" s="2568">
        <f t="shared" si="0"/>
        <v>42557</v>
      </c>
      <c r="AB11" s="2568">
        <f t="shared" si="0"/>
        <v>42558</v>
      </c>
      <c r="AC11" s="2568">
        <f t="shared" si="0"/>
        <v>42559</v>
      </c>
      <c r="AD11" s="2568">
        <f t="shared" si="0"/>
        <v>42560</v>
      </c>
      <c r="AE11" s="2568">
        <f t="shared" si="0"/>
        <v>42561</v>
      </c>
      <c r="AF11" s="2568">
        <f t="shared" si="0"/>
        <v>42563</v>
      </c>
      <c r="AG11" s="2568">
        <f t="shared" si="0"/>
        <v>42569</v>
      </c>
      <c r="AH11" s="2568">
        <f t="shared" si="0"/>
        <v>42570</v>
      </c>
      <c r="AI11" s="2568">
        <f t="shared" si="0"/>
        <v>14</v>
      </c>
      <c r="AJ11" s="2568">
        <f t="shared" si="0"/>
        <v>14</v>
      </c>
      <c r="AK11" s="2568">
        <f t="shared" si="0"/>
        <v>14</v>
      </c>
      <c r="AL11" s="2568">
        <f t="shared" si="0"/>
        <v>14</v>
      </c>
      <c r="AM11" s="2568">
        <f t="shared" si="0"/>
        <v>42574</v>
      </c>
      <c r="AN11" s="2568">
        <f t="shared" si="0"/>
        <v>42575</v>
      </c>
      <c r="AO11" s="2568">
        <f t="shared" si="0"/>
        <v>42578</v>
      </c>
      <c r="AP11" s="2569">
        <f t="shared" si="0"/>
        <v>42579</v>
      </c>
    </row>
    <row r="12" spans="1:43" s="1004" customFormat="1" ht="15" hidden="1" thickBot="1">
      <c r="A12" s="2567">
        <v>25</v>
      </c>
      <c r="B12" s="1912" t="s">
        <v>385</v>
      </c>
      <c r="C12" s="1912" t="s">
        <v>372</v>
      </c>
      <c r="D12" s="1912" t="s">
        <v>386</v>
      </c>
      <c r="E12" s="1912" t="s">
        <v>387</v>
      </c>
      <c r="F12" s="1912"/>
      <c r="G12" s="1912" t="s">
        <v>388</v>
      </c>
      <c r="H12" s="1912"/>
      <c r="I12" s="1912" t="s">
        <v>389</v>
      </c>
      <c r="J12" s="1912"/>
      <c r="K12" s="1912" t="s">
        <v>390</v>
      </c>
      <c r="L12" s="1912"/>
      <c r="M12" s="2568">
        <f t="shared" si="0"/>
        <v>42543</v>
      </c>
      <c r="N12" s="2568">
        <f t="shared" si="0"/>
        <v>42544</v>
      </c>
      <c r="O12" s="2568">
        <f t="shared" si="0"/>
        <v>42545</v>
      </c>
      <c r="P12" s="2568">
        <f t="shared" si="0"/>
        <v>42546</v>
      </c>
      <c r="Q12" s="2568">
        <f t="shared" si="0"/>
        <v>42546</v>
      </c>
      <c r="R12" s="2568">
        <f t="shared" si="0"/>
        <v>42547</v>
      </c>
      <c r="S12" s="2568">
        <f t="shared" si="0"/>
        <v>42548</v>
      </c>
      <c r="T12" s="2568">
        <f t="shared" si="0"/>
        <v>42549</v>
      </c>
      <c r="U12" s="5499" t="s">
        <v>193</v>
      </c>
      <c r="V12" s="5564"/>
      <c r="W12" s="2568">
        <f t="shared" si="0"/>
        <v>42556</v>
      </c>
      <c r="X12" s="2568">
        <f t="shared" si="0"/>
        <v>42556</v>
      </c>
      <c r="Y12" s="5499" t="s">
        <v>193</v>
      </c>
      <c r="Z12" s="5564"/>
      <c r="AA12" s="2568">
        <f t="shared" si="0"/>
        <v>42564</v>
      </c>
      <c r="AB12" s="2568">
        <f t="shared" si="0"/>
        <v>42565</v>
      </c>
      <c r="AC12" s="2568">
        <f t="shared" si="0"/>
        <v>42566</v>
      </c>
      <c r="AD12" s="2568">
        <f t="shared" si="0"/>
        <v>42567</v>
      </c>
      <c r="AE12" s="2568">
        <f t="shared" si="0"/>
        <v>42568</v>
      </c>
      <c r="AF12" s="2568">
        <f t="shared" si="0"/>
        <v>42570</v>
      </c>
      <c r="AG12" s="2568">
        <f t="shared" si="0"/>
        <v>42576</v>
      </c>
      <c r="AH12" s="2568">
        <f t="shared" si="0"/>
        <v>42577</v>
      </c>
      <c r="AI12" s="2568">
        <f t="shared" si="0"/>
        <v>21</v>
      </c>
      <c r="AJ12" s="2568">
        <f t="shared" si="0"/>
        <v>21</v>
      </c>
      <c r="AK12" s="2568">
        <f t="shared" si="0"/>
        <v>21</v>
      </c>
      <c r="AL12" s="2568">
        <f t="shared" si="0"/>
        <v>21</v>
      </c>
      <c r="AM12" s="2568">
        <f t="shared" si="0"/>
        <v>42581</v>
      </c>
      <c r="AN12" s="2568">
        <f t="shared" si="0"/>
        <v>42582</v>
      </c>
      <c r="AO12" s="2568">
        <f t="shared" si="0"/>
        <v>42585</v>
      </c>
      <c r="AP12" s="2569">
        <f t="shared" si="0"/>
        <v>42586</v>
      </c>
    </row>
    <row r="13" spans="1:43" s="1004" customFormat="1" ht="15" hidden="1" thickBot="1">
      <c r="A13" s="2567">
        <v>26</v>
      </c>
      <c r="B13" s="1912" t="s">
        <v>445</v>
      </c>
      <c r="C13" s="1912" t="s">
        <v>372</v>
      </c>
      <c r="D13" s="1912" t="s">
        <v>446</v>
      </c>
      <c r="E13" s="1912" t="s">
        <v>374</v>
      </c>
      <c r="F13" s="1912"/>
      <c r="G13" s="1912" t="s">
        <v>375</v>
      </c>
      <c r="H13" s="1912"/>
      <c r="I13" s="1912" t="s">
        <v>376</v>
      </c>
      <c r="J13" s="1912"/>
      <c r="K13" s="1912" t="s">
        <v>377</v>
      </c>
      <c r="L13" s="1912"/>
      <c r="M13" s="2568">
        <f t="shared" si="0"/>
        <v>42550</v>
      </c>
      <c r="N13" s="2568">
        <f t="shared" si="0"/>
        <v>42551</v>
      </c>
      <c r="O13" s="2568">
        <f t="shared" si="0"/>
        <v>42552</v>
      </c>
      <c r="P13" s="2568">
        <f t="shared" si="0"/>
        <v>42553</v>
      </c>
      <c r="Q13" s="2568">
        <f t="shared" si="0"/>
        <v>42553</v>
      </c>
      <c r="R13" s="2568">
        <f t="shared" si="0"/>
        <v>42554</v>
      </c>
      <c r="S13" s="2568">
        <f t="shared" si="0"/>
        <v>42555</v>
      </c>
      <c r="T13" s="2568">
        <f t="shared" si="0"/>
        <v>42556</v>
      </c>
      <c r="U13" s="2568">
        <f>U11+14</f>
        <v>42558</v>
      </c>
      <c r="V13" s="2568">
        <f>V11+14</f>
        <v>42559</v>
      </c>
      <c r="W13" s="2568">
        <f t="shared" si="0"/>
        <v>42563</v>
      </c>
      <c r="X13" s="2568">
        <f t="shared" si="0"/>
        <v>42563</v>
      </c>
      <c r="Y13" s="2568">
        <f>Y11+14</f>
        <v>42564</v>
      </c>
      <c r="Z13" s="2568">
        <f>Z11+14</f>
        <v>42565</v>
      </c>
      <c r="AA13" s="2568">
        <f t="shared" si="0"/>
        <v>42571</v>
      </c>
      <c r="AB13" s="2568">
        <f t="shared" si="0"/>
        <v>42572</v>
      </c>
      <c r="AC13" s="2568">
        <f t="shared" si="0"/>
        <v>42573</v>
      </c>
      <c r="AD13" s="2568">
        <f t="shared" si="0"/>
        <v>42574</v>
      </c>
      <c r="AE13" s="2568">
        <f t="shared" si="0"/>
        <v>42575</v>
      </c>
      <c r="AF13" s="2568">
        <f t="shared" si="0"/>
        <v>42577</v>
      </c>
      <c r="AG13" s="2568">
        <f t="shared" si="0"/>
        <v>42583</v>
      </c>
      <c r="AH13" s="2568">
        <f t="shared" si="0"/>
        <v>42584</v>
      </c>
      <c r="AI13" s="2568">
        <f t="shared" si="0"/>
        <v>28</v>
      </c>
      <c r="AJ13" s="2568">
        <f t="shared" si="0"/>
        <v>28</v>
      </c>
      <c r="AK13" s="2568">
        <f t="shared" si="0"/>
        <v>28</v>
      </c>
      <c r="AL13" s="2568">
        <f t="shared" si="0"/>
        <v>28</v>
      </c>
      <c r="AM13" s="2568">
        <f t="shared" si="0"/>
        <v>42588</v>
      </c>
      <c r="AN13" s="2568">
        <f t="shared" si="0"/>
        <v>42589</v>
      </c>
      <c r="AO13" s="2568">
        <f t="shared" si="0"/>
        <v>42592</v>
      </c>
      <c r="AP13" s="2569">
        <f t="shared" si="0"/>
        <v>42593</v>
      </c>
    </row>
    <row r="14" spans="1:43" s="1004" customFormat="1" ht="15" hidden="1" thickBot="1">
      <c r="A14" s="2571">
        <v>27</v>
      </c>
      <c r="B14" s="1913" t="s">
        <v>264</v>
      </c>
      <c r="C14" s="1913" t="s">
        <v>56</v>
      </c>
      <c r="D14" s="1913" t="s">
        <v>265</v>
      </c>
      <c r="E14" s="1913" t="s">
        <v>391</v>
      </c>
      <c r="F14" s="1913"/>
      <c r="G14" s="1913" t="s">
        <v>392</v>
      </c>
      <c r="H14" s="1913"/>
      <c r="I14" s="1913" t="s">
        <v>391</v>
      </c>
      <c r="J14" s="1913"/>
      <c r="K14" s="1913" t="s">
        <v>392</v>
      </c>
      <c r="L14" s="1913"/>
      <c r="M14" s="2572">
        <f t="shared" si="0"/>
        <v>42557</v>
      </c>
      <c r="N14" s="2572">
        <f t="shared" si="0"/>
        <v>42558</v>
      </c>
      <c r="O14" s="2572">
        <f t="shared" si="0"/>
        <v>42559</v>
      </c>
      <c r="P14" s="2572">
        <f t="shared" si="0"/>
        <v>42560</v>
      </c>
      <c r="Q14" s="2572">
        <f t="shared" si="0"/>
        <v>42560</v>
      </c>
      <c r="R14" s="2572">
        <f t="shared" si="0"/>
        <v>42561</v>
      </c>
      <c r="S14" s="2572">
        <f t="shared" si="0"/>
        <v>42562</v>
      </c>
      <c r="T14" s="2572">
        <f t="shared" si="0"/>
        <v>42563</v>
      </c>
      <c r="U14" s="2572">
        <f>U13+7</f>
        <v>42565</v>
      </c>
      <c r="V14" s="2572">
        <f>V13+7</f>
        <v>42566</v>
      </c>
      <c r="W14" s="2572">
        <f t="shared" si="0"/>
        <v>42570</v>
      </c>
      <c r="X14" s="2572">
        <f t="shared" si="0"/>
        <v>42570</v>
      </c>
      <c r="Y14" s="2572">
        <f t="shared" si="0"/>
        <v>42571</v>
      </c>
      <c r="Z14" s="2572">
        <f t="shared" si="0"/>
        <v>42572</v>
      </c>
      <c r="AA14" s="2572">
        <f t="shared" si="0"/>
        <v>42578</v>
      </c>
      <c r="AB14" s="2572">
        <f t="shared" si="0"/>
        <v>42579</v>
      </c>
      <c r="AC14" s="2572">
        <f t="shared" si="0"/>
        <v>42580</v>
      </c>
      <c r="AD14" s="2572">
        <f t="shared" si="0"/>
        <v>42581</v>
      </c>
      <c r="AE14" s="2572">
        <f t="shared" si="0"/>
        <v>42582</v>
      </c>
      <c r="AF14" s="2572">
        <f t="shared" si="0"/>
        <v>42584</v>
      </c>
      <c r="AG14" s="2572">
        <f t="shared" si="0"/>
        <v>42590</v>
      </c>
      <c r="AH14" s="2572">
        <f t="shared" si="0"/>
        <v>42591</v>
      </c>
      <c r="AI14" s="2572">
        <f t="shared" si="0"/>
        <v>35</v>
      </c>
      <c r="AJ14" s="2572">
        <f t="shared" si="0"/>
        <v>35</v>
      </c>
      <c r="AK14" s="2572">
        <f t="shared" si="0"/>
        <v>35</v>
      </c>
      <c r="AL14" s="2572">
        <f t="shared" si="0"/>
        <v>35</v>
      </c>
      <c r="AM14" s="2572">
        <f t="shared" si="0"/>
        <v>42595</v>
      </c>
      <c r="AN14" s="2572">
        <f t="shared" si="0"/>
        <v>42596</v>
      </c>
      <c r="AO14" s="2572">
        <f t="shared" si="0"/>
        <v>42599</v>
      </c>
      <c r="AP14" s="2573">
        <f t="shared" si="0"/>
        <v>42600</v>
      </c>
    </row>
    <row r="15" spans="1:43" s="1004" customFormat="1" ht="15" hidden="1" thickBot="1">
      <c r="A15" s="80">
        <v>28</v>
      </c>
      <c r="B15" s="71" t="s">
        <v>394</v>
      </c>
      <c r="C15" s="71" t="s">
        <v>372</v>
      </c>
      <c r="D15" s="71" t="s">
        <v>395</v>
      </c>
      <c r="E15" s="71" t="s">
        <v>374</v>
      </c>
      <c r="F15" s="71"/>
      <c r="G15" s="71" t="s">
        <v>375</v>
      </c>
      <c r="H15" s="71"/>
      <c r="I15" s="71" t="s">
        <v>389</v>
      </c>
      <c r="J15" s="71"/>
      <c r="K15" s="71" t="s">
        <v>390</v>
      </c>
      <c r="L15" s="71"/>
      <c r="M15" s="81">
        <f t="shared" si="0"/>
        <v>42564</v>
      </c>
      <c r="N15" s="81">
        <f t="shared" si="0"/>
        <v>42565</v>
      </c>
      <c r="O15" s="81">
        <f t="shared" si="0"/>
        <v>42566</v>
      </c>
      <c r="P15" s="81">
        <f t="shared" si="0"/>
        <v>42567</v>
      </c>
      <c r="Q15" s="81">
        <f t="shared" si="0"/>
        <v>42567</v>
      </c>
      <c r="R15" s="81">
        <f t="shared" si="0"/>
        <v>42568</v>
      </c>
      <c r="S15" s="81">
        <f t="shared" si="0"/>
        <v>42569</v>
      </c>
      <c r="T15" s="81">
        <f t="shared" si="0"/>
        <v>42570</v>
      </c>
      <c r="U15" s="81">
        <f t="shared" si="0"/>
        <v>42572</v>
      </c>
      <c r="V15" s="81">
        <f t="shared" si="0"/>
        <v>42573</v>
      </c>
      <c r="W15" s="81">
        <f t="shared" si="0"/>
        <v>42577</v>
      </c>
      <c r="X15" s="81">
        <f t="shared" si="0"/>
        <v>42577</v>
      </c>
      <c r="Y15" s="81">
        <f t="shared" si="0"/>
        <v>42578</v>
      </c>
      <c r="Z15" s="81">
        <f t="shared" si="0"/>
        <v>42579</v>
      </c>
      <c r="AA15" s="81">
        <f t="shared" si="0"/>
        <v>42585</v>
      </c>
      <c r="AB15" s="81">
        <f t="shared" si="0"/>
        <v>42586</v>
      </c>
      <c r="AC15" s="81">
        <f t="shared" si="0"/>
        <v>42587</v>
      </c>
      <c r="AD15" s="81">
        <f t="shared" si="0"/>
        <v>42588</v>
      </c>
      <c r="AE15" s="81">
        <f t="shared" si="0"/>
        <v>42589</v>
      </c>
      <c r="AF15" s="81">
        <f t="shared" si="0"/>
        <v>42591</v>
      </c>
      <c r="AG15" s="81">
        <f t="shared" si="0"/>
        <v>42597</v>
      </c>
      <c r="AH15" s="81">
        <f t="shared" si="0"/>
        <v>42598</v>
      </c>
      <c r="AI15" s="81">
        <f t="shared" si="0"/>
        <v>42</v>
      </c>
      <c r="AJ15" s="81">
        <f t="shared" si="0"/>
        <v>42</v>
      </c>
      <c r="AK15" s="81">
        <f t="shared" si="0"/>
        <v>42</v>
      </c>
      <c r="AL15" s="81">
        <f t="shared" si="0"/>
        <v>42</v>
      </c>
      <c r="AM15" s="81">
        <f t="shared" si="0"/>
        <v>42602</v>
      </c>
      <c r="AN15" s="81">
        <f t="shared" si="0"/>
        <v>42603</v>
      </c>
      <c r="AO15" s="81">
        <f t="shared" si="0"/>
        <v>42606</v>
      </c>
      <c r="AP15" s="82">
        <f t="shared" si="0"/>
        <v>42607</v>
      </c>
    </row>
    <row r="16" spans="1:43" s="1004" customFormat="1" ht="15" hidden="1" thickBot="1">
      <c r="A16" s="2567">
        <v>29</v>
      </c>
      <c r="B16" s="1912" t="s">
        <v>378</v>
      </c>
      <c r="C16" s="1912" t="s">
        <v>372</v>
      </c>
      <c r="D16" s="1912" t="s">
        <v>379</v>
      </c>
      <c r="E16" s="1912" t="s">
        <v>387</v>
      </c>
      <c r="F16" s="1912"/>
      <c r="G16" s="1912" t="s">
        <v>388</v>
      </c>
      <c r="H16" s="1912"/>
      <c r="I16" s="1912" t="s">
        <v>393</v>
      </c>
      <c r="J16" s="1912"/>
      <c r="K16" s="1912" t="s">
        <v>396</v>
      </c>
      <c r="L16" s="1912"/>
      <c r="M16" s="2568">
        <f t="shared" si="0"/>
        <v>42571</v>
      </c>
      <c r="N16" s="2568">
        <f t="shared" si="0"/>
        <v>42572</v>
      </c>
      <c r="O16" s="2568">
        <f t="shared" si="0"/>
        <v>42573</v>
      </c>
      <c r="P16" s="2568">
        <f t="shared" si="0"/>
        <v>42574</v>
      </c>
      <c r="Q16" s="2568">
        <f t="shared" si="0"/>
        <v>42574</v>
      </c>
      <c r="R16" s="2568">
        <f t="shared" si="0"/>
        <v>42575</v>
      </c>
      <c r="S16" s="2568">
        <f t="shared" si="0"/>
        <v>42576</v>
      </c>
      <c r="T16" s="2568">
        <f t="shared" si="0"/>
        <v>42577</v>
      </c>
      <c r="U16" s="2568">
        <f t="shared" si="0"/>
        <v>42579</v>
      </c>
      <c r="V16" s="2568">
        <f t="shared" si="0"/>
        <v>42580</v>
      </c>
      <c r="W16" s="2568">
        <f t="shared" si="0"/>
        <v>42584</v>
      </c>
      <c r="X16" s="2568">
        <f t="shared" si="0"/>
        <v>42584</v>
      </c>
      <c r="Y16" s="2568">
        <f t="shared" si="0"/>
        <v>42585</v>
      </c>
      <c r="Z16" s="2568">
        <f t="shared" si="0"/>
        <v>42586</v>
      </c>
      <c r="AA16" s="2568">
        <f t="shared" si="0"/>
        <v>42592</v>
      </c>
      <c r="AB16" s="2568">
        <f t="shared" si="0"/>
        <v>42593</v>
      </c>
      <c r="AC16" s="2568">
        <f t="shared" si="0"/>
        <v>42594</v>
      </c>
      <c r="AD16" s="2568">
        <f t="shared" si="0"/>
        <v>42595</v>
      </c>
      <c r="AE16" s="2568">
        <f t="shared" si="0"/>
        <v>42596</v>
      </c>
      <c r="AF16" s="2568">
        <f t="shared" si="0"/>
        <v>42598</v>
      </c>
      <c r="AG16" s="2568">
        <f t="shared" si="0"/>
        <v>42604</v>
      </c>
      <c r="AH16" s="2568">
        <f t="shared" si="0"/>
        <v>42605</v>
      </c>
      <c r="AI16" s="2568">
        <f t="shared" si="0"/>
        <v>49</v>
      </c>
      <c r="AJ16" s="2568">
        <f t="shared" si="0"/>
        <v>49</v>
      </c>
      <c r="AK16" s="2568">
        <f t="shared" si="0"/>
        <v>49</v>
      </c>
      <c r="AL16" s="2568">
        <f t="shared" si="0"/>
        <v>49</v>
      </c>
      <c r="AM16" s="2568">
        <f t="shared" si="0"/>
        <v>42609</v>
      </c>
      <c r="AN16" s="2568">
        <f t="shared" si="0"/>
        <v>42610</v>
      </c>
      <c r="AO16" s="2568">
        <f t="shared" si="0"/>
        <v>42613</v>
      </c>
      <c r="AP16" s="2569">
        <f t="shared" si="0"/>
        <v>42614</v>
      </c>
    </row>
    <row r="17" spans="1:43" s="1004" customFormat="1" ht="15" hidden="1" thickBot="1">
      <c r="A17" s="2567">
        <v>30</v>
      </c>
      <c r="B17" s="1912" t="s">
        <v>380</v>
      </c>
      <c r="C17" s="1912" t="s">
        <v>186</v>
      </c>
      <c r="D17" s="1912" t="s">
        <v>381</v>
      </c>
      <c r="E17" s="1912" t="s">
        <v>391</v>
      </c>
      <c r="F17" s="1912"/>
      <c r="G17" s="1912" t="s">
        <v>392</v>
      </c>
      <c r="H17" s="1912"/>
      <c r="I17" s="1912" t="s">
        <v>397</v>
      </c>
      <c r="J17" s="1912"/>
      <c r="K17" s="1912" t="s">
        <v>397</v>
      </c>
      <c r="L17" s="1912"/>
      <c r="M17" s="2568">
        <f t="shared" si="0"/>
        <v>42578</v>
      </c>
      <c r="N17" s="2568">
        <f t="shared" si="0"/>
        <v>42579</v>
      </c>
      <c r="O17" s="2568">
        <f t="shared" si="0"/>
        <v>42580</v>
      </c>
      <c r="P17" s="2568">
        <f t="shared" si="0"/>
        <v>42581</v>
      </c>
      <c r="Q17" s="2568">
        <f t="shared" si="0"/>
        <v>42581</v>
      </c>
      <c r="R17" s="2568">
        <f t="shared" si="0"/>
        <v>42582</v>
      </c>
      <c r="S17" s="2568">
        <f t="shared" si="0"/>
        <v>42583</v>
      </c>
      <c r="T17" s="2568">
        <f t="shared" si="0"/>
        <v>42584</v>
      </c>
      <c r="U17" s="2568">
        <f t="shared" si="0"/>
        <v>42586</v>
      </c>
      <c r="V17" s="2568">
        <f t="shared" si="0"/>
        <v>42587</v>
      </c>
      <c r="W17" s="2568">
        <f t="shared" si="0"/>
        <v>42591</v>
      </c>
      <c r="X17" s="2568">
        <f t="shared" si="0"/>
        <v>42591</v>
      </c>
      <c r="Y17" s="2568">
        <f t="shared" si="0"/>
        <v>42592</v>
      </c>
      <c r="Z17" s="2568">
        <f t="shared" si="0"/>
        <v>42593</v>
      </c>
      <c r="AA17" s="2568">
        <f t="shared" si="0"/>
        <v>42599</v>
      </c>
      <c r="AB17" s="2568">
        <f t="shared" si="0"/>
        <v>42600</v>
      </c>
      <c r="AC17" s="2568">
        <f t="shared" si="0"/>
        <v>42601</v>
      </c>
      <c r="AD17" s="2568">
        <f t="shared" si="0"/>
        <v>42602</v>
      </c>
      <c r="AE17" s="2568">
        <f t="shared" si="0"/>
        <v>42603</v>
      </c>
      <c r="AF17" s="2568">
        <f t="shared" si="0"/>
        <v>42605</v>
      </c>
      <c r="AG17" s="2568">
        <f t="shared" si="0"/>
        <v>42611</v>
      </c>
      <c r="AH17" s="2568">
        <f t="shared" si="0"/>
        <v>42612</v>
      </c>
      <c r="AI17" s="2568">
        <f t="shared" si="0"/>
        <v>56</v>
      </c>
      <c r="AJ17" s="2568">
        <f t="shared" si="0"/>
        <v>56</v>
      </c>
      <c r="AK17" s="2568">
        <f t="shared" si="0"/>
        <v>56</v>
      </c>
      <c r="AL17" s="2568">
        <f t="shared" si="0"/>
        <v>56</v>
      </c>
      <c r="AM17" s="2568">
        <f t="shared" si="0"/>
        <v>42616</v>
      </c>
      <c r="AN17" s="2568">
        <f t="shared" si="0"/>
        <v>42617</v>
      </c>
      <c r="AO17" s="2568">
        <f t="shared" si="0"/>
        <v>42620</v>
      </c>
      <c r="AP17" s="2569">
        <f t="shared" si="0"/>
        <v>42621</v>
      </c>
    </row>
    <row r="18" spans="1:43" s="1004" customFormat="1" ht="15" hidden="1" thickBot="1">
      <c r="A18" s="2567">
        <v>31</v>
      </c>
      <c r="B18" s="1912" t="s">
        <v>385</v>
      </c>
      <c r="C18" s="1912" t="s">
        <v>372</v>
      </c>
      <c r="D18" s="1912" t="s">
        <v>386</v>
      </c>
      <c r="E18" s="1912" t="s">
        <v>398</v>
      </c>
      <c r="F18" s="1912"/>
      <c r="G18" s="1912" t="s">
        <v>399</v>
      </c>
      <c r="H18" s="1912"/>
      <c r="I18" s="1912" t="s">
        <v>400</v>
      </c>
      <c r="J18" s="1912"/>
      <c r="K18" s="1912" t="s">
        <v>401</v>
      </c>
      <c r="L18" s="1912"/>
      <c r="M18" s="2568">
        <f t="shared" si="0"/>
        <v>42585</v>
      </c>
      <c r="N18" s="2568">
        <f t="shared" si="0"/>
        <v>42586</v>
      </c>
      <c r="O18" s="2568">
        <f t="shared" si="0"/>
        <v>42587</v>
      </c>
      <c r="P18" s="2568">
        <f t="shared" si="0"/>
        <v>42588</v>
      </c>
      <c r="Q18" s="2568">
        <f t="shared" si="0"/>
        <v>42588</v>
      </c>
      <c r="R18" s="2568">
        <f t="shared" si="0"/>
        <v>42589</v>
      </c>
      <c r="S18" s="2568">
        <f t="shared" si="0"/>
        <v>42590</v>
      </c>
      <c r="T18" s="2568">
        <f t="shared" si="0"/>
        <v>42591</v>
      </c>
      <c r="U18" s="2568">
        <f t="shared" si="0"/>
        <v>42593</v>
      </c>
      <c r="V18" s="2568">
        <f t="shared" si="0"/>
        <v>42594</v>
      </c>
      <c r="W18" s="2568">
        <f t="shared" si="0"/>
        <v>42598</v>
      </c>
      <c r="X18" s="2568">
        <f t="shared" si="0"/>
        <v>42598</v>
      </c>
      <c r="Y18" s="2568">
        <f t="shared" si="0"/>
        <v>42599</v>
      </c>
      <c r="Z18" s="2568">
        <f t="shared" si="0"/>
        <v>42600</v>
      </c>
      <c r="AA18" s="2568">
        <f t="shared" si="0"/>
        <v>42606</v>
      </c>
      <c r="AB18" s="2568">
        <f t="shared" si="0"/>
        <v>42607</v>
      </c>
      <c r="AC18" s="2568">
        <f t="shared" si="0"/>
        <v>42608</v>
      </c>
      <c r="AD18" s="2568">
        <f t="shared" si="0"/>
        <v>42609</v>
      </c>
      <c r="AE18" s="2568">
        <f t="shared" si="0"/>
        <v>42610</v>
      </c>
      <c r="AF18" s="2568">
        <f t="shared" si="0"/>
        <v>42612</v>
      </c>
      <c r="AG18" s="2568">
        <f t="shared" si="0"/>
        <v>42618</v>
      </c>
      <c r="AH18" s="2568">
        <f t="shared" si="0"/>
        <v>42619</v>
      </c>
      <c r="AI18" s="2568">
        <f t="shared" si="0"/>
        <v>63</v>
      </c>
      <c r="AJ18" s="2568">
        <f t="shared" si="0"/>
        <v>63</v>
      </c>
      <c r="AK18" s="2568">
        <f t="shared" si="0"/>
        <v>63</v>
      </c>
      <c r="AL18" s="2568">
        <f t="shared" ref="AG18:AP20" si="1">AL17+7</f>
        <v>63</v>
      </c>
      <c r="AM18" s="2568">
        <f t="shared" si="1"/>
        <v>42623</v>
      </c>
      <c r="AN18" s="2568">
        <f t="shared" si="1"/>
        <v>42624</v>
      </c>
      <c r="AO18" s="2568">
        <f t="shared" si="1"/>
        <v>42627</v>
      </c>
      <c r="AP18" s="2569">
        <f t="shared" si="1"/>
        <v>42628</v>
      </c>
    </row>
    <row r="19" spans="1:43" s="1004" customFormat="1" ht="15" hidden="1" thickBot="1">
      <c r="A19" s="2567">
        <v>32</v>
      </c>
      <c r="B19" s="1912" t="s">
        <v>445</v>
      </c>
      <c r="C19" s="1912" t="s">
        <v>372</v>
      </c>
      <c r="D19" s="1912" t="s">
        <v>446</v>
      </c>
      <c r="E19" s="1912" t="s">
        <v>387</v>
      </c>
      <c r="F19" s="1912"/>
      <c r="G19" s="1912" t="s">
        <v>388</v>
      </c>
      <c r="H19" s="1912"/>
      <c r="I19" s="1912" t="s">
        <v>393</v>
      </c>
      <c r="J19" s="1912"/>
      <c r="K19" s="1912" t="s">
        <v>396</v>
      </c>
      <c r="L19" s="1912"/>
      <c r="M19" s="2568">
        <f t="shared" ref="M19:AF20" si="2">M18+7</f>
        <v>42592</v>
      </c>
      <c r="N19" s="2568">
        <f t="shared" si="2"/>
        <v>42593</v>
      </c>
      <c r="O19" s="2568">
        <f t="shared" si="2"/>
        <v>42594</v>
      </c>
      <c r="P19" s="2568">
        <f t="shared" si="2"/>
        <v>42595</v>
      </c>
      <c r="Q19" s="2568">
        <f t="shared" si="2"/>
        <v>42595</v>
      </c>
      <c r="R19" s="2568">
        <f t="shared" si="2"/>
        <v>42596</v>
      </c>
      <c r="S19" s="2568">
        <f t="shared" si="2"/>
        <v>42597</v>
      </c>
      <c r="T19" s="2568">
        <f t="shared" si="2"/>
        <v>42598</v>
      </c>
      <c r="U19" s="2568">
        <f t="shared" si="2"/>
        <v>42600</v>
      </c>
      <c r="V19" s="2568">
        <f t="shared" si="2"/>
        <v>42601</v>
      </c>
      <c r="W19" s="2568">
        <f t="shared" si="2"/>
        <v>42605</v>
      </c>
      <c r="X19" s="2568">
        <f t="shared" si="2"/>
        <v>42605</v>
      </c>
      <c r="Y19" s="2568">
        <f t="shared" si="2"/>
        <v>42606</v>
      </c>
      <c r="Z19" s="2568">
        <f t="shared" si="2"/>
        <v>42607</v>
      </c>
      <c r="AA19" s="2568">
        <f t="shared" si="2"/>
        <v>42613</v>
      </c>
      <c r="AB19" s="2568">
        <f t="shared" si="2"/>
        <v>42614</v>
      </c>
      <c r="AC19" s="2568">
        <f t="shared" si="2"/>
        <v>42615</v>
      </c>
      <c r="AD19" s="2568">
        <f t="shared" si="2"/>
        <v>42616</v>
      </c>
      <c r="AE19" s="2568">
        <f t="shared" si="2"/>
        <v>42617</v>
      </c>
      <c r="AF19" s="2568">
        <f t="shared" si="2"/>
        <v>42619</v>
      </c>
      <c r="AG19" s="2568">
        <f t="shared" si="1"/>
        <v>42625</v>
      </c>
      <c r="AH19" s="2568">
        <f t="shared" si="1"/>
        <v>42626</v>
      </c>
      <c r="AI19" s="2568">
        <f t="shared" si="1"/>
        <v>70</v>
      </c>
      <c r="AJ19" s="2568">
        <f t="shared" si="1"/>
        <v>70</v>
      </c>
      <c r="AK19" s="2568">
        <f t="shared" si="1"/>
        <v>70</v>
      </c>
      <c r="AL19" s="2568">
        <f t="shared" si="1"/>
        <v>70</v>
      </c>
      <c r="AM19" s="2568">
        <f t="shared" si="1"/>
        <v>42630</v>
      </c>
      <c r="AN19" s="2568">
        <f t="shared" si="1"/>
        <v>42631</v>
      </c>
      <c r="AO19" s="2568">
        <f t="shared" si="1"/>
        <v>42634</v>
      </c>
      <c r="AP19" s="2569">
        <f t="shared" si="1"/>
        <v>42635</v>
      </c>
    </row>
    <row r="20" spans="1:43" s="1004" customFormat="1" ht="15" hidden="1" thickBot="1">
      <c r="A20" s="16">
        <v>33</v>
      </c>
      <c r="B20" s="2574" t="s">
        <v>264</v>
      </c>
      <c r="C20" s="2574" t="s">
        <v>56</v>
      </c>
      <c r="D20" s="2574" t="s">
        <v>265</v>
      </c>
      <c r="E20" s="2574" t="s">
        <v>402</v>
      </c>
      <c r="F20" s="2574"/>
      <c r="G20" s="2574" t="s">
        <v>403</v>
      </c>
      <c r="H20" s="2574"/>
      <c r="I20" s="2574" t="s">
        <v>402</v>
      </c>
      <c r="J20" s="2574"/>
      <c r="K20" s="2574" t="s">
        <v>403</v>
      </c>
      <c r="L20" s="2574"/>
      <c r="M20" s="2575">
        <f t="shared" si="2"/>
        <v>42599</v>
      </c>
      <c r="N20" s="2575">
        <f t="shared" si="2"/>
        <v>42600</v>
      </c>
      <c r="O20" s="2575">
        <f t="shared" si="2"/>
        <v>42601</v>
      </c>
      <c r="P20" s="2575">
        <f t="shared" si="2"/>
        <v>42602</v>
      </c>
      <c r="Q20" s="2575">
        <f t="shared" si="2"/>
        <v>42602</v>
      </c>
      <c r="R20" s="2575">
        <f t="shared" si="2"/>
        <v>42603</v>
      </c>
      <c r="S20" s="2575">
        <f t="shared" si="2"/>
        <v>42604</v>
      </c>
      <c r="T20" s="2575">
        <f t="shared" si="2"/>
        <v>42605</v>
      </c>
      <c r="U20" s="2575">
        <f t="shared" si="2"/>
        <v>42607</v>
      </c>
      <c r="V20" s="2575">
        <f t="shared" si="2"/>
        <v>42608</v>
      </c>
      <c r="W20" s="2575">
        <f t="shared" si="2"/>
        <v>42612</v>
      </c>
      <c r="X20" s="2575">
        <f t="shared" si="2"/>
        <v>42612</v>
      </c>
      <c r="Y20" s="2575">
        <f t="shared" si="2"/>
        <v>42613</v>
      </c>
      <c r="Z20" s="2575">
        <f t="shared" si="2"/>
        <v>42614</v>
      </c>
      <c r="AA20" s="2575">
        <f t="shared" si="2"/>
        <v>42620</v>
      </c>
      <c r="AB20" s="2575">
        <f t="shared" si="2"/>
        <v>42621</v>
      </c>
      <c r="AC20" s="2575">
        <f t="shared" si="2"/>
        <v>42622</v>
      </c>
      <c r="AD20" s="2575">
        <f t="shared" si="2"/>
        <v>42623</v>
      </c>
      <c r="AE20" s="2575">
        <f t="shared" si="2"/>
        <v>42624</v>
      </c>
      <c r="AF20" s="2575">
        <f t="shared" si="2"/>
        <v>42626</v>
      </c>
      <c r="AG20" s="2575">
        <f t="shared" si="1"/>
        <v>42632</v>
      </c>
      <c r="AH20" s="2575">
        <f t="shared" si="1"/>
        <v>42633</v>
      </c>
      <c r="AI20" s="2575">
        <f t="shared" si="1"/>
        <v>77</v>
      </c>
      <c r="AJ20" s="2575">
        <f t="shared" si="1"/>
        <v>77</v>
      </c>
      <c r="AK20" s="2575">
        <f t="shared" si="1"/>
        <v>77</v>
      </c>
      <c r="AL20" s="2575">
        <f t="shared" si="1"/>
        <v>77</v>
      </c>
      <c r="AM20" s="2575">
        <f t="shared" si="1"/>
        <v>42637</v>
      </c>
      <c r="AN20" s="2575">
        <f t="shared" si="1"/>
        <v>42638</v>
      </c>
      <c r="AO20" s="2575">
        <f t="shared" si="1"/>
        <v>42641</v>
      </c>
      <c r="AP20" s="2576">
        <f t="shared" si="1"/>
        <v>42642</v>
      </c>
    </row>
    <row r="21" spans="1:43" s="1004" customFormat="1" ht="14.25" hidden="1" customHeight="1">
      <c r="A21" s="5567" t="s">
        <v>2776</v>
      </c>
      <c r="B21" s="5570" t="s">
        <v>2777</v>
      </c>
      <c r="C21" s="5573" t="s">
        <v>2778</v>
      </c>
      <c r="D21" s="5539" t="s">
        <v>2779</v>
      </c>
      <c r="E21" s="5539" t="s">
        <v>2780</v>
      </c>
      <c r="F21" s="5540"/>
      <c r="G21" s="5540"/>
      <c r="H21" s="5540"/>
      <c r="I21" s="5540"/>
      <c r="J21" s="5540"/>
      <c r="K21" s="5562"/>
      <c r="L21" s="2542"/>
      <c r="M21" s="5504" t="s">
        <v>20</v>
      </c>
      <c r="N21" s="5505"/>
      <c r="O21" s="5504" t="s">
        <v>118</v>
      </c>
      <c r="P21" s="5505"/>
      <c r="Q21" s="5504" t="s">
        <v>117</v>
      </c>
      <c r="R21" s="5505"/>
      <c r="S21" s="5504" t="s">
        <v>97</v>
      </c>
      <c r="T21" s="5505"/>
      <c r="U21" s="5504" t="s">
        <v>32</v>
      </c>
      <c r="V21" s="5505"/>
      <c r="W21" s="5504" t="s">
        <v>92</v>
      </c>
      <c r="X21" s="5505"/>
      <c r="Y21" s="5508" t="s">
        <v>458</v>
      </c>
      <c r="Z21" s="5509"/>
      <c r="AA21" s="5504" t="s">
        <v>366</v>
      </c>
      <c r="AB21" s="5505"/>
      <c r="AC21" s="5504" t="s">
        <v>274</v>
      </c>
      <c r="AD21" s="5505"/>
      <c r="AE21" s="5504" t="s">
        <v>367</v>
      </c>
      <c r="AF21" s="5505"/>
      <c r="AG21" s="5508" t="s">
        <v>458</v>
      </c>
      <c r="AH21" s="5509"/>
      <c r="AI21" s="5504" t="s">
        <v>92</v>
      </c>
      <c r="AJ21" s="5505"/>
      <c r="AK21" s="5504" t="s">
        <v>21</v>
      </c>
      <c r="AL21" s="5505"/>
      <c r="AM21" s="5504" t="s">
        <v>21</v>
      </c>
      <c r="AN21" s="5505"/>
      <c r="AO21" s="5504" t="s">
        <v>20</v>
      </c>
      <c r="AP21" s="5545"/>
    </row>
    <row r="22" spans="1:43" s="1004" customFormat="1" ht="15.75" hidden="1" thickBot="1">
      <c r="A22" s="5568"/>
      <c r="B22" s="5571"/>
      <c r="C22" s="5574"/>
      <c r="D22" s="5542"/>
      <c r="E22" s="5542"/>
      <c r="F22" s="5543"/>
      <c r="G22" s="5543"/>
      <c r="H22" s="5543"/>
      <c r="I22" s="5543"/>
      <c r="J22" s="5543"/>
      <c r="K22" s="5563"/>
      <c r="L22" s="2543"/>
      <c r="M22" s="5506" t="s">
        <v>2781</v>
      </c>
      <c r="N22" s="5507"/>
      <c r="O22" s="5506" t="s">
        <v>175</v>
      </c>
      <c r="P22" s="5507"/>
      <c r="Q22" s="5506" t="s">
        <v>368</v>
      </c>
      <c r="R22" s="5507"/>
      <c r="S22" s="5506" t="s">
        <v>280</v>
      </c>
      <c r="T22" s="5507"/>
      <c r="U22" s="5506" t="s">
        <v>369</v>
      </c>
      <c r="V22" s="5507"/>
      <c r="W22" s="5506" t="s">
        <v>2782</v>
      </c>
      <c r="X22" s="5507"/>
      <c r="Y22" s="5531" t="s">
        <v>100</v>
      </c>
      <c r="Z22" s="5532"/>
      <c r="AA22" s="5506" t="s">
        <v>317</v>
      </c>
      <c r="AB22" s="5507"/>
      <c r="AC22" s="5506" t="s">
        <v>101</v>
      </c>
      <c r="AD22" s="5507"/>
      <c r="AE22" s="5506" t="s">
        <v>370</v>
      </c>
      <c r="AF22" s="5507"/>
      <c r="AG22" s="5531" t="s">
        <v>100</v>
      </c>
      <c r="AH22" s="5532"/>
      <c r="AI22" s="5506" t="s">
        <v>2782</v>
      </c>
      <c r="AJ22" s="5507"/>
      <c r="AK22" s="5506" t="s">
        <v>2783</v>
      </c>
      <c r="AL22" s="5507"/>
      <c r="AM22" s="5506" t="s">
        <v>2783</v>
      </c>
      <c r="AN22" s="5507"/>
      <c r="AO22" s="5506" t="s">
        <v>2781</v>
      </c>
      <c r="AP22" s="5546"/>
    </row>
    <row r="23" spans="1:43" s="1004" customFormat="1" ht="15.75" hidden="1" thickBot="1">
      <c r="A23" s="5568"/>
      <c r="B23" s="5571"/>
      <c r="C23" s="5574"/>
      <c r="D23" s="5547" t="s">
        <v>2784</v>
      </c>
      <c r="E23" s="5547" t="s">
        <v>2784</v>
      </c>
      <c r="F23" s="5548"/>
      <c r="G23" s="5549"/>
      <c r="H23" s="2559"/>
      <c r="I23" s="5547" t="s">
        <v>2785</v>
      </c>
      <c r="J23" s="5548"/>
      <c r="K23" s="5549"/>
      <c r="L23" s="2560"/>
      <c r="M23" s="2561" t="s">
        <v>3</v>
      </c>
      <c r="N23" s="2561" t="s">
        <v>1</v>
      </c>
      <c r="O23" s="2561" t="s">
        <v>3</v>
      </c>
      <c r="P23" s="2561" t="s">
        <v>1</v>
      </c>
      <c r="Q23" s="2561" t="s">
        <v>3</v>
      </c>
      <c r="R23" s="2561" t="s">
        <v>1</v>
      </c>
      <c r="S23" s="2561" t="s">
        <v>3</v>
      </c>
      <c r="T23" s="2561" t="s">
        <v>1</v>
      </c>
      <c r="U23" s="2561" t="s">
        <v>3</v>
      </c>
      <c r="V23" s="2561" t="s">
        <v>1</v>
      </c>
      <c r="W23" s="2561" t="s">
        <v>3</v>
      </c>
      <c r="X23" s="2561" t="s">
        <v>1</v>
      </c>
      <c r="Y23" s="2561" t="s">
        <v>3</v>
      </c>
      <c r="Z23" s="2561" t="s">
        <v>1</v>
      </c>
      <c r="AA23" s="2561" t="s">
        <v>3</v>
      </c>
      <c r="AB23" s="2561" t="s">
        <v>1</v>
      </c>
      <c r="AC23" s="2561" t="s">
        <v>3</v>
      </c>
      <c r="AD23" s="2561" t="s">
        <v>1</v>
      </c>
      <c r="AE23" s="2561" t="s">
        <v>3</v>
      </c>
      <c r="AF23" s="2561" t="s">
        <v>1</v>
      </c>
      <c r="AG23" s="2561" t="s">
        <v>3</v>
      </c>
      <c r="AH23" s="2561" t="s">
        <v>1</v>
      </c>
      <c r="AI23" s="2561" t="s">
        <v>3</v>
      </c>
      <c r="AJ23" s="2561" t="s">
        <v>1</v>
      </c>
      <c r="AK23" s="2561" t="s">
        <v>3</v>
      </c>
      <c r="AL23" s="2561" t="s">
        <v>1</v>
      </c>
      <c r="AM23" s="2561" t="s">
        <v>3</v>
      </c>
      <c r="AN23" s="2561" t="s">
        <v>1</v>
      </c>
      <c r="AO23" s="2561" t="s">
        <v>3</v>
      </c>
      <c r="AP23" s="2562" t="s">
        <v>1</v>
      </c>
    </row>
    <row r="24" spans="1:43" s="1004" customFormat="1" ht="15.75" hidden="1" thickBot="1">
      <c r="A24" s="5568"/>
      <c r="B24" s="5571"/>
      <c r="C24" s="5574"/>
      <c r="D24" s="5550"/>
      <c r="E24" s="5550"/>
      <c r="F24" s="5551"/>
      <c r="G24" s="5552"/>
      <c r="H24" s="2544"/>
      <c r="I24" s="5550"/>
      <c r="J24" s="5551"/>
      <c r="K24" s="5552"/>
      <c r="L24" s="2545"/>
      <c r="M24" s="2563" t="s">
        <v>11</v>
      </c>
      <c r="N24" s="2563" t="s">
        <v>12</v>
      </c>
      <c r="O24" s="2563" t="s">
        <v>8</v>
      </c>
      <c r="P24" s="2563" t="s">
        <v>8</v>
      </c>
      <c r="Q24" s="2563" t="s">
        <v>9</v>
      </c>
      <c r="R24" s="2563" t="s">
        <v>9</v>
      </c>
      <c r="S24" s="2563" t="s">
        <v>14</v>
      </c>
      <c r="T24" s="2563" t="s">
        <v>14</v>
      </c>
      <c r="U24" s="2563" t="s">
        <v>7</v>
      </c>
      <c r="V24" s="2563" t="s">
        <v>7</v>
      </c>
      <c r="W24" s="2563" t="s">
        <v>14</v>
      </c>
      <c r="X24" s="2563" t="s">
        <v>11</v>
      </c>
      <c r="Y24" s="2563" t="s">
        <v>11</v>
      </c>
      <c r="Z24" s="2563" t="s">
        <v>12</v>
      </c>
      <c r="AA24" s="2563" t="s">
        <v>12</v>
      </c>
      <c r="AB24" s="2563" t="s">
        <v>7</v>
      </c>
      <c r="AC24" s="2563" t="s">
        <v>8</v>
      </c>
      <c r="AD24" s="2563" t="s">
        <v>9</v>
      </c>
      <c r="AE24" s="2563" t="s">
        <v>10</v>
      </c>
      <c r="AF24" s="2563" t="s">
        <v>14</v>
      </c>
      <c r="AG24" s="2563" t="s">
        <v>14</v>
      </c>
      <c r="AH24" s="2563" t="s">
        <v>11</v>
      </c>
      <c r="AI24" s="2563"/>
      <c r="AJ24" s="2563"/>
      <c r="AK24" s="2563"/>
      <c r="AL24" s="2563"/>
      <c r="AM24" s="2563" t="s">
        <v>9</v>
      </c>
      <c r="AN24" s="2563" t="s">
        <v>9</v>
      </c>
      <c r="AO24" s="2563" t="s">
        <v>11</v>
      </c>
      <c r="AP24" s="2564" t="s">
        <v>12</v>
      </c>
    </row>
    <row r="25" spans="1:43" s="1004" customFormat="1" ht="15.75" hidden="1" thickBot="1">
      <c r="A25" s="5585"/>
      <c r="B25" s="5586"/>
      <c r="C25" s="5587"/>
      <c r="D25" s="5542"/>
      <c r="E25" s="5542"/>
      <c r="F25" s="5543"/>
      <c r="G25" s="5563"/>
      <c r="H25" s="2543"/>
      <c r="I25" s="5542"/>
      <c r="J25" s="5543"/>
      <c r="K25" s="5563"/>
      <c r="L25" s="2548"/>
      <c r="M25" s="2565" t="s">
        <v>62</v>
      </c>
      <c r="N25" s="2565" t="s">
        <v>221</v>
      </c>
      <c r="O25" s="2565" t="s">
        <v>484</v>
      </c>
      <c r="P25" s="2565" t="s">
        <v>16</v>
      </c>
      <c r="Q25" s="2565" t="s">
        <v>63</v>
      </c>
      <c r="R25" s="2565" t="s">
        <v>59</v>
      </c>
      <c r="S25" s="2565" t="s">
        <v>79</v>
      </c>
      <c r="T25" s="2565" t="s">
        <v>78</v>
      </c>
      <c r="U25" s="2565" t="s">
        <v>81</v>
      </c>
      <c r="V25" s="2565" t="s">
        <v>85</v>
      </c>
      <c r="W25" s="2565" t="s">
        <v>485</v>
      </c>
      <c r="X25" s="2565" t="s">
        <v>164</v>
      </c>
      <c r="Y25" s="2565" t="s">
        <v>486</v>
      </c>
      <c r="Z25" s="2565" t="s">
        <v>134</v>
      </c>
      <c r="AA25" s="2565" t="s">
        <v>79</v>
      </c>
      <c r="AB25" s="2565" t="s">
        <v>221</v>
      </c>
      <c r="AC25" s="2565" t="s">
        <v>487</v>
      </c>
      <c r="AD25" s="2565" t="s">
        <v>15</v>
      </c>
      <c r="AE25" s="2565" t="s">
        <v>63</v>
      </c>
      <c r="AF25" s="2565" t="s">
        <v>59</v>
      </c>
      <c r="AG25" s="2565" t="s">
        <v>488</v>
      </c>
      <c r="AH25" s="2565" t="s">
        <v>79</v>
      </c>
      <c r="AI25" s="2565"/>
      <c r="AJ25" s="2565"/>
      <c r="AK25" s="2565"/>
      <c r="AL25" s="2565"/>
      <c r="AM25" s="2565" t="s">
        <v>489</v>
      </c>
      <c r="AN25" s="2565" t="s">
        <v>62</v>
      </c>
      <c r="AO25" s="2565" t="s">
        <v>62</v>
      </c>
      <c r="AP25" s="2566" t="s">
        <v>221</v>
      </c>
    </row>
    <row r="26" spans="1:43" s="1004" customFormat="1" ht="15" hidden="1" thickBot="1">
      <c r="A26" s="80">
        <v>34</v>
      </c>
      <c r="B26" s="71" t="s">
        <v>394</v>
      </c>
      <c r="C26" s="71" t="s">
        <v>372</v>
      </c>
      <c r="D26" s="71" t="s">
        <v>395</v>
      </c>
      <c r="E26" s="71" t="s">
        <v>387</v>
      </c>
      <c r="F26" s="71"/>
      <c r="G26" s="71" t="s">
        <v>388</v>
      </c>
      <c r="H26" s="71"/>
      <c r="I26" s="71" t="s">
        <v>400</v>
      </c>
      <c r="J26" s="71"/>
      <c r="K26" s="71" t="s">
        <v>401</v>
      </c>
      <c r="L26" s="71"/>
      <c r="M26" s="81">
        <f>M20+7</f>
        <v>42606</v>
      </c>
      <c r="N26" s="81">
        <f>N20+7</f>
        <v>42607</v>
      </c>
      <c r="O26" s="81">
        <f>O20+8</f>
        <v>42609</v>
      </c>
      <c r="P26" s="81">
        <f>P20+7</f>
        <v>42609</v>
      </c>
      <c r="Q26" s="81">
        <f>Q20+8</f>
        <v>42610</v>
      </c>
      <c r="R26" s="81">
        <f>R20+7</f>
        <v>42610</v>
      </c>
      <c r="S26" s="81">
        <f>S20+8</f>
        <v>42612</v>
      </c>
      <c r="T26" s="81">
        <f>T20+7</f>
        <v>42612</v>
      </c>
      <c r="U26" s="81">
        <f>U20+8</f>
        <v>42615</v>
      </c>
      <c r="V26" s="81">
        <f>V20+7</f>
        <v>42615</v>
      </c>
      <c r="W26" s="81">
        <f>W20+7</f>
        <v>42619</v>
      </c>
      <c r="X26" s="81">
        <f>X20+8</f>
        <v>42620</v>
      </c>
      <c r="Y26" s="81">
        <f>Y20+7</f>
        <v>42620</v>
      </c>
      <c r="Z26" s="81">
        <f>Z20+7</f>
        <v>42621</v>
      </c>
      <c r="AA26" s="81">
        <f>AA20+8</f>
        <v>42628</v>
      </c>
      <c r="AB26" s="81">
        <f>AB20+8</f>
        <v>42629</v>
      </c>
      <c r="AC26" s="81">
        <f>AC20+8</f>
        <v>42630</v>
      </c>
      <c r="AD26" s="81">
        <f>AD20+8</f>
        <v>42631</v>
      </c>
      <c r="AE26" s="81">
        <f>AE20+8</f>
        <v>42632</v>
      </c>
      <c r="AF26" s="81">
        <f>AF20+7</f>
        <v>42633</v>
      </c>
      <c r="AG26" s="81">
        <f>AG20+8</f>
        <v>42640</v>
      </c>
      <c r="AH26" s="81">
        <f>AH20+8</f>
        <v>42641</v>
      </c>
      <c r="AI26" s="81">
        <f>AI20+7</f>
        <v>84</v>
      </c>
      <c r="AJ26" s="81">
        <f>AJ20+7</f>
        <v>84</v>
      </c>
      <c r="AK26" s="81">
        <f>AK20+7</f>
        <v>84</v>
      </c>
      <c r="AL26" s="81">
        <f>AL20+7</f>
        <v>84</v>
      </c>
      <c r="AM26" s="81">
        <f>AM20+8</f>
        <v>42645</v>
      </c>
      <c r="AN26" s="81">
        <f>AN20+7</f>
        <v>42645</v>
      </c>
      <c r="AO26" s="81">
        <f>AO20+7</f>
        <v>42648</v>
      </c>
      <c r="AP26" s="82">
        <f>AP20+7</f>
        <v>42649</v>
      </c>
    </row>
    <row r="27" spans="1:43" s="1004" customFormat="1" ht="15" hidden="1" thickBot="1">
      <c r="A27" s="2567">
        <v>35</v>
      </c>
      <c r="B27" s="1912" t="s">
        <v>378</v>
      </c>
      <c r="C27" s="1912" t="s">
        <v>372</v>
      </c>
      <c r="D27" s="1912" t="s">
        <v>379</v>
      </c>
      <c r="E27" s="1912" t="s">
        <v>398</v>
      </c>
      <c r="F27" s="1912"/>
      <c r="G27" s="1912" t="s">
        <v>399</v>
      </c>
      <c r="H27" s="1912"/>
      <c r="I27" s="1912" t="s">
        <v>413</v>
      </c>
      <c r="J27" s="1912"/>
      <c r="K27" s="1912" t="s">
        <v>414</v>
      </c>
      <c r="L27" s="1912"/>
      <c r="M27" s="2568">
        <f t="shared" ref="M27:AP34" si="3">M26+7</f>
        <v>42613</v>
      </c>
      <c r="N27" s="2568">
        <f t="shared" si="3"/>
        <v>42614</v>
      </c>
      <c r="O27" s="2568">
        <f t="shared" si="3"/>
        <v>42616</v>
      </c>
      <c r="P27" s="2568">
        <f t="shared" si="3"/>
        <v>42616</v>
      </c>
      <c r="Q27" s="2568">
        <f t="shared" si="3"/>
        <v>42617</v>
      </c>
      <c r="R27" s="2568">
        <f t="shared" si="3"/>
        <v>42617</v>
      </c>
      <c r="S27" s="2568">
        <f t="shared" si="3"/>
        <v>42619</v>
      </c>
      <c r="T27" s="2568">
        <f t="shared" si="3"/>
        <v>42619</v>
      </c>
      <c r="U27" s="2568">
        <f t="shared" si="3"/>
        <v>42622</v>
      </c>
      <c r="V27" s="2568">
        <f t="shared" si="3"/>
        <v>42622</v>
      </c>
      <c r="W27" s="2568">
        <f t="shared" si="3"/>
        <v>42626</v>
      </c>
      <c r="X27" s="2568">
        <f t="shared" si="3"/>
        <v>42627</v>
      </c>
      <c r="Y27" s="2568">
        <f t="shared" si="3"/>
        <v>42627</v>
      </c>
      <c r="Z27" s="2568">
        <f t="shared" si="3"/>
        <v>42628</v>
      </c>
      <c r="AA27" s="2568">
        <f t="shared" si="3"/>
        <v>42635</v>
      </c>
      <c r="AB27" s="2568">
        <f t="shared" si="3"/>
        <v>42636</v>
      </c>
      <c r="AC27" s="2568">
        <f t="shared" si="3"/>
        <v>42637</v>
      </c>
      <c r="AD27" s="2568">
        <f t="shared" si="3"/>
        <v>42638</v>
      </c>
      <c r="AE27" s="2568">
        <f t="shared" si="3"/>
        <v>42639</v>
      </c>
      <c r="AF27" s="2568">
        <f t="shared" si="3"/>
        <v>42640</v>
      </c>
      <c r="AG27" s="2568">
        <f t="shared" si="3"/>
        <v>42647</v>
      </c>
      <c r="AH27" s="2568">
        <f t="shared" si="3"/>
        <v>42648</v>
      </c>
      <c r="AI27" s="2568">
        <f t="shared" si="3"/>
        <v>91</v>
      </c>
      <c r="AJ27" s="2568">
        <f t="shared" si="3"/>
        <v>91</v>
      </c>
      <c r="AK27" s="2568">
        <f t="shared" si="3"/>
        <v>91</v>
      </c>
      <c r="AL27" s="2568">
        <f t="shared" si="3"/>
        <v>91</v>
      </c>
      <c r="AM27" s="2568">
        <f t="shared" si="3"/>
        <v>42652</v>
      </c>
      <c r="AN27" s="2568">
        <f t="shared" si="3"/>
        <v>42652</v>
      </c>
      <c r="AO27" s="2568">
        <f t="shared" si="3"/>
        <v>42655</v>
      </c>
      <c r="AP27" s="2569">
        <f t="shared" si="3"/>
        <v>42656</v>
      </c>
    </row>
    <row r="28" spans="1:43" s="1004" customFormat="1" ht="15" hidden="1" thickBot="1">
      <c r="A28" s="2567">
        <v>36</v>
      </c>
      <c r="B28" s="1912" t="s">
        <v>380</v>
      </c>
      <c r="C28" s="1912" t="s">
        <v>186</v>
      </c>
      <c r="D28" s="1912" t="s">
        <v>381</v>
      </c>
      <c r="E28" s="1912" t="s">
        <v>402</v>
      </c>
      <c r="F28" s="1912"/>
      <c r="G28" s="1912" t="s">
        <v>403</v>
      </c>
      <c r="H28" s="1912"/>
      <c r="I28" s="1912" t="s">
        <v>415</v>
      </c>
      <c r="J28" s="1912"/>
      <c r="K28" s="1912" t="s">
        <v>459</v>
      </c>
      <c r="L28" s="1912"/>
      <c r="M28" s="2568">
        <f t="shared" si="3"/>
        <v>42620</v>
      </c>
      <c r="N28" s="2568">
        <f t="shared" si="3"/>
        <v>42621</v>
      </c>
      <c r="O28" s="2568">
        <f t="shared" si="3"/>
        <v>42623</v>
      </c>
      <c r="P28" s="2568">
        <f t="shared" si="3"/>
        <v>42623</v>
      </c>
      <c r="Q28" s="2568">
        <f t="shared" si="3"/>
        <v>42624</v>
      </c>
      <c r="R28" s="2568">
        <f t="shared" si="3"/>
        <v>42624</v>
      </c>
      <c r="S28" s="2568">
        <f t="shared" si="3"/>
        <v>42626</v>
      </c>
      <c r="T28" s="2568">
        <f t="shared" si="3"/>
        <v>42626</v>
      </c>
      <c r="U28" s="2568">
        <f t="shared" si="3"/>
        <v>42629</v>
      </c>
      <c r="V28" s="2568">
        <f t="shared" si="3"/>
        <v>42629</v>
      </c>
      <c r="W28" s="2568">
        <f t="shared" si="3"/>
        <v>42633</v>
      </c>
      <c r="X28" s="2568">
        <f t="shared" si="3"/>
        <v>42634</v>
      </c>
      <c r="Y28" s="2568">
        <f t="shared" si="3"/>
        <v>42634</v>
      </c>
      <c r="Z28" s="2568">
        <f t="shared" si="3"/>
        <v>42635</v>
      </c>
      <c r="AA28" s="2568">
        <f t="shared" si="3"/>
        <v>42642</v>
      </c>
      <c r="AB28" s="2568">
        <f t="shared" si="3"/>
        <v>42643</v>
      </c>
      <c r="AC28" s="2568">
        <f t="shared" si="3"/>
        <v>42644</v>
      </c>
      <c r="AD28" s="2568">
        <f t="shared" si="3"/>
        <v>42645</v>
      </c>
      <c r="AE28" s="2568">
        <f t="shared" si="3"/>
        <v>42646</v>
      </c>
      <c r="AF28" s="2568">
        <f t="shared" si="3"/>
        <v>42647</v>
      </c>
      <c r="AG28" s="2568">
        <f t="shared" si="3"/>
        <v>42654</v>
      </c>
      <c r="AH28" s="2568">
        <f t="shared" si="3"/>
        <v>42655</v>
      </c>
      <c r="AI28" s="2568">
        <f t="shared" si="3"/>
        <v>98</v>
      </c>
      <c r="AJ28" s="2568">
        <f t="shared" si="3"/>
        <v>98</v>
      </c>
      <c r="AK28" s="2568">
        <f t="shared" si="3"/>
        <v>98</v>
      </c>
      <c r="AL28" s="2568">
        <f t="shared" si="3"/>
        <v>98</v>
      </c>
      <c r="AM28" s="2568">
        <f t="shared" si="3"/>
        <v>42659</v>
      </c>
      <c r="AN28" s="2568">
        <f t="shared" si="3"/>
        <v>42659</v>
      </c>
      <c r="AO28" s="2568">
        <f t="shared" si="3"/>
        <v>42662</v>
      </c>
      <c r="AP28" s="2569">
        <f t="shared" si="3"/>
        <v>42663</v>
      </c>
      <c r="AQ28" s="1590" t="s">
        <v>483</v>
      </c>
    </row>
    <row r="29" spans="1:43" s="1004" customFormat="1" ht="15" hidden="1" thickBot="1">
      <c r="A29" s="2567">
        <v>37</v>
      </c>
      <c r="B29" s="1912" t="s">
        <v>385</v>
      </c>
      <c r="C29" s="1912" t="s">
        <v>372</v>
      </c>
      <c r="D29" s="1912" t="s">
        <v>386</v>
      </c>
      <c r="E29" s="1912" t="s">
        <v>416</v>
      </c>
      <c r="F29" s="1912"/>
      <c r="G29" s="1912" t="s">
        <v>417</v>
      </c>
      <c r="H29" s="1912"/>
      <c r="I29" s="1912" t="s">
        <v>418</v>
      </c>
      <c r="J29" s="1912"/>
      <c r="K29" s="1912" t="s">
        <v>419</v>
      </c>
      <c r="L29" s="1912"/>
      <c r="M29" s="2568">
        <f t="shared" si="3"/>
        <v>42627</v>
      </c>
      <c r="N29" s="2568">
        <f t="shared" si="3"/>
        <v>42628</v>
      </c>
      <c r="O29" s="2568">
        <f t="shared" si="3"/>
        <v>42630</v>
      </c>
      <c r="P29" s="2568">
        <f t="shared" si="3"/>
        <v>42630</v>
      </c>
      <c r="Q29" s="2568">
        <f t="shared" si="3"/>
        <v>42631</v>
      </c>
      <c r="R29" s="2568">
        <f t="shared" si="3"/>
        <v>42631</v>
      </c>
      <c r="S29" s="2568">
        <f t="shared" si="3"/>
        <v>42633</v>
      </c>
      <c r="T29" s="2568">
        <f t="shared" si="3"/>
        <v>42633</v>
      </c>
      <c r="U29" s="2568">
        <f t="shared" si="3"/>
        <v>42636</v>
      </c>
      <c r="V29" s="2568">
        <f t="shared" si="3"/>
        <v>42636</v>
      </c>
      <c r="W29" s="2568">
        <f t="shared" si="3"/>
        <v>42640</v>
      </c>
      <c r="X29" s="2568">
        <f t="shared" si="3"/>
        <v>42641</v>
      </c>
      <c r="Y29" s="2568">
        <f t="shared" si="3"/>
        <v>42641</v>
      </c>
      <c r="Z29" s="2568">
        <f t="shared" si="3"/>
        <v>42642</v>
      </c>
      <c r="AA29" s="2568">
        <f t="shared" si="3"/>
        <v>42649</v>
      </c>
      <c r="AB29" s="2568">
        <f t="shared" si="3"/>
        <v>42650</v>
      </c>
      <c r="AC29" s="2568">
        <f t="shared" si="3"/>
        <v>42651</v>
      </c>
      <c r="AD29" s="2568">
        <f t="shared" si="3"/>
        <v>42652</v>
      </c>
      <c r="AE29" s="2568">
        <f t="shared" si="3"/>
        <v>42653</v>
      </c>
      <c r="AF29" s="2568">
        <f t="shared" si="3"/>
        <v>42654</v>
      </c>
      <c r="AG29" s="2568">
        <f t="shared" si="3"/>
        <v>42661</v>
      </c>
      <c r="AH29" s="2568">
        <f t="shared" si="3"/>
        <v>42662</v>
      </c>
      <c r="AI29" s="2568">
        <f t="shared" si="3"/>
        <v>105</v>
      </c>
      <c r="AJ29" s="2568">
        <f t="shared" si="3"/>
        <v>105</v>
      </c>
      <c r="AK29" s="2568">
        <f t="shared" si="3"/>
        <v>105</v>
      </c>
      <c r="AL29" s="2568">
        <f t="shared" si="3"/>
        <v>105</v>
      </c>
      <c r="AM29" s="2568">
        <f t="shared" si="3"/>
        <v>42666</v>
      </c>
      <c r="AN29" s="2568">
        <f t="shared" si="3"/>
        <v>42666</v>
      </c>
      <c r="AO29" s="2568">
        <f t="shared" si="3"/>
        <v>42669</v>
      </c>
      <c r="AP29" s="2569">
        <f t="shared" si="3"/>
        <v>42670</v>
      </c>
    </row>
    <row r="30" spans="1:43" s="1004" customFormat="1" ht="15" hidden="1" thickBot="1">
      <c r="A30" s="2567">
        <v>38</v>
      </c>
      <c r="B30" s="1912" t="s">
        <v>445</v>
      </c>
      <c r="C30" s="1912" t="s">
        <v>372</v>
      </c>
      <c r="D30" s="1912" t="s">
        <v>446</v>
      </c>
      <c r="E30" s="1912" t="s">
        <v>398</v>
      </c>
      <c r="F30" s="1912"/>
      <c r="G30" s="1912" t="s">
        <v>399</v>
      </c>
      <c r="H30" s="1912"/>
      <c r="I30" s="1912" t="s">
        <v>413</v>
      </c>
      <c r="J30" s="1912"/>
      <c r="K30" s="1912" t="s">
        <v>414</v>
      </c>
      <c r="L30" s="1912"/>
      <c r="M30" s="2568">
        <f t="shared" si="3"/>
        <v>42634</v>
      </c>
      <c r="N30" s="2568">
        <f t="shared" si="3"/>
        <v>42635</v>
      </c>
      <c r="O30" s="2568">
        <f t="shared" si="3"/>
        <v>42637</v>
      </c>
      <c r="P30" s="2568">
        <f t="shared" si="3"/>
        <v>42637</v>
      </c>
      <c r="Q30" s="2568">
        <f t="shared" si="3"/>
        <v>42638</v>
      </c>
      <c r="R30" s="2568">
        <f t="shared" si="3"/>
        <v>42638</v>
      </c>
      <c r="S30" s="2568">
        <f t="shared" si="3"/>
        <v>42640</v>
      </c>
      <c r="T30" s="2568">
        <f t="shared" si="3"/>
        <v>42640</v>
      </c>
      <c r="U30" s="2568">
        <f t="shared" si="3"/>
        <v>42643</v>
      </c>
      <c r="V30" s="2568">
        <f t="shared" si="3"/>
        <v>42643</v>
      </c>
      <c r="W30" s="2568">
        <f t="shared" si="3"/>
        <v>42647</v>
      </c>
      <c r="X30" s="2568">
        <f t="shared" si="3"/>
        <v>42648</v>
      </c>
      <c r="Y30" s="2568">
        <f t="shared" si="3"/>
        <v>42648</v>
      </c>
      <c r="Z30" s="2568">
        <f t="shared" si="3"/>
        <v>42649</v>
      </c>
      <c r="AA30" s="2568">
        <f t="shared" si="3"/>
        <v>42656</v>
      </c>
      <c r="AB30" s="2568">
        <f t="shared" si="3"/>
        <v>42657</v>
      </c>
      <c r="AC30" s="2568">
        <f t="shared" si="3"/>
        <v>42658</v>
      </c>
      <c r="AD30" s="2568">
        <f t="shared" si="3"/>
        <v>42659</v>
      </c>
      <c r="AE30" s="2568">
        <f t="shared" si="3"/>
        <v>42660</v>
      </c>
      <c r="AF30" s="2568">
        <f t="shared" si="3"/>
        <v>42661</v>
      </c>
      <c r="AG30" s="2568">
        <f t="shared" si="3"/>
        <v>42668</v>
      </c>
      <c r="AH30" s="2568">
        <f t="shared" si="3"/>
        <v>42669</v>
      </c>
      <c r="AI30" s="2568">
        <f t="shared" si="3"/>
        <v>112</v>
      </c>
      <c r="AJ30" s="2568">
        <f t="shared" si="3"/>
        <v>112</v>
      </c>
      <c r="AK30" s="2568">
        <f t="shared" si="3"/>
        <v>112</v>
      </c>
      <c r="AL30" s="2568">
        <f t="shared" si="3"/>
        <v>112</v>
      </c>
      <c r="AM30" s="2568">
        <f t="shared" si="3"/>
        <v>42673</v>
      </c>
      <c r="AN30" s="2568">
        <f t="shared" si="3"/>
        <v>42673</v>
      </c>
      <c r="AO30" s="2568">
        <f t="shared" si="3"/>
        <v>42676</v>
      </c>
      <c r="AP30" s="2569">
        <f t="shared" si="3"/>
        <v>42677</v>
      </c>
    </row>
    <row r="31" spans="1:43" s="1004" customFormat="1" ht="15" hidden="1" thickBot="1">
      <c r="A31" s="16">
        <v>39</v>
      </c>
      <c r="B31" s="2574" t="s">
        <v>452</v>
      </c>
      <c r="C31" s="2574" t="s">
        <v>56</v>
      </c>
      <c r="D31" s="2574" t="s">
        <v>453</v>
      </c>
      <c r="E31" s="2574" t="s">
        <v>500</v>
      </c>
      <c r="F31" s="2574"/>
      <c r="G31" s="2574" t="s">
        <v>501</v>
      </c>
      <c r="H31" s="2574"/>
      <c r="I31" s="2574" t="s">
        <v>500</v>
      </c>
      <c r="J31" s="2574"/>
      <c r="K31" s="2574" t="s">
        <v>501</v>
      </c>
      <c r="L31" s="2574"/>
      <c r="M31" s="2575">
        <f t="shared" si="3"/>
        <v>42641</v>
      </c>
      <c r="N31" s="2575">
        <f t="shared" si="3"/>
        <v>42642</v>
      </c>
      <c r="O31" s="2575">
        <f t="shared" si="3"/>
        <v>42644</v>
      </c>
      <c r="P31" s="2575">
        <f t="shared" si="3"/>
        <v>42644</v>
      </c>
      <c r="Q31" s="2575">
        <f t="shared" si="3"/>
        <v>42645</v>
      </c>
      <c r="R31" s="2575">
        <f t="shared" si="3"/>
        <v>42645</v>
      </c>
      <c r="S31" s="2575">
        <f t="shared" si="3"/>
        <v>42647</v>
      </c>
      <c r="T31" s="2575">
        <f t="shared" si="3"/>
        <v>42647</v>
      </c>
      <c r="U31" s="2575">
        <f t="shared" si="3"/>
        <v>42650</v>
      </c>
      <c r="V31" s="2575">
        <f t="shared" si="3"/>
        <v>42650</v>
      </c>
      <c r="W31" s="2575">
        <f t="shared" si="3"/>
        <v>42654</v>
      </c>
      <c r="X31" s="2575">
        <f t="shared" si="3"/>
        <v>42655</v>
      </c>
      <c r="Y31" s="2575">
        <f t="shared" si="3"/>
        <v>42655</v>
      </c>
      <c r="Z31" s="2575">
        <f t="shared" si="3"/>
        <v>42656</v>
      </c>
      <c r="AA31" s="2575">
        <f t="shared" si="3"/>
        <v>42663</v>
      </c>
      <c r="AB31" s="2575">
        <f t="shared" si="3"/>
        <v>42664</v>
      </c>
      <c r="AC31" s="2575">
        <f t="shared" si="3"/>
        <v>42665</v>
      </c>
      <c r="AD31" s="2575">
        <f t="shared" si="3"/>
        <v>42666</v>
      </c>
      <c r="AE31" s="2575">
        <f t="shared" si="3"/>
        <v>42667</v>
      </c>
      <c r="AF31" s="2575">
        <f t="shared" si="3"/>
        <v>42668</v>
      </c>
      <c r="AG31" s="2575">
        <f t="shared" si="3"/>
        <v>42675</v>
      </c>
      <c r="AH31" s="2575">
        <f t="shared" si="3"/>
        <v>42676</v>
      </c>
      <c r="AI31" s="2575">
        <f t="shared" si="3"/>
        <v>119</v>
      </c>
      <c r="AJ31" s="2575">
        <f t="shared" si="3"/>
        <v>119</v>
      </c>
      <c r="AK31" s="2575">
        <f t="shared" si="3"/>
        <v>119</v>
      </c>
      <c r="AL31" s="2575">
        <f t="shared" si="3"/>
        <v>119</v>
      </c>
      <c r="AM31" s="2575">
        <f t="shared" si="3"/>
        <v>42680</v>
      </c>
      <c r="AN31" s="2575">
        <f t="shared" si="3"/>
        <v>42680</v>
      </c>
      <c r="AO31" s="2575">
        <f t="shared" si="3"/>
        <v>42683</v>
      </c>
      <c r="AP31" s="2576">
        <f t="shared" si="3"/>
        <v>42684</v>
      </c>
      <c r="AQ31" s="1590" t="s">
        <v>483</v>
      </c>
    </row>
    <row r="32" spans="1:43" s="1005" customFormat="1" ht="15" hidden="1" thickBot="1">
      <c r="A32" s="83">
        <v>40</v>
      </c>
      <c r="B32" s="503" t="s">
        <v>394</v>
      </c>
      <c r="C32" s="503" t="s">
        <v>372</v>
      </c>
      <c r="D32" s="503" t="s">
        <v>395</v>
      </c>
      <c r="E32" s="503" t="s">
        <v>398</v>
      </c>
      <c r="F32" s="503"/>
      <c r="G32" s="503" t="s">
        <v>399</v>
      </c>
      <c r="H32" s="503"/>
      <c r="I32" s="503" t="s">
        <v>418</v>
      </c>
      <c r="J32" s="503"/>
      <c r="K32" s="503" t="s">
        <v>419</v>
      </c>
      <c r="L32" s="503"/>
      <c r="M32" s="17">
        <f t="shared" si="3"/>
        <v>42648</v>
      </c>
      <c r="N32" s="17">
        <f t="shared" si="3"/>
        <v>42649</v>
      </c>
      <c r="O32" s="17">
        <f t="shared" si="3"/>
        <v>42651</v>
      </c>
      <c r="P32" s="17">
        <f t="shared" si="3"/>
        <v>42651</v>
      </c>
      <c r="Q32" s="17">
        <f t="shared" si="3"/>
        <v>42652</v>
      </c>
      <c r="R32" s="17">
        <f t="shared" si="3"/>
        <v>42652</v>
      </c>
      <c r="S32" s="17">
        <f t="shared" si="3"/>
        <v>42654</v>
      </c>
      <c r="T32" s="17">
        <f t="shared" si="3"/>
        <v>42654</v>
      </c>
      <c r="U32" s="17">
        <f t="shared" si="3"/>
        <v>42657</v>
      </c>
      <c r="V32" s="17">
        <f t="shared" si="3"/>
        <v>42657</v>
      </c>
      <c r="W32" s="17">
        <f t="shared" si="3"/>
        <v>42661</v>
      </c>
      <c r="X32" s="17">
        <f t="shared" si="3"/>
        <v>42662</v>
      </c>
      <c r="Y32" s="17">
        <f t="shared" si="3"/>
        <v>42662</v>
      </c>
      <c r="Z32" s="17">
        <f t="shared" si="3"/>
        <v>42663</v>
      </c>
      <c r="AA32" s="17">
        <f t="shared" si="3"/>
        <v>42670</v>
      </c>
      <c r="AB32" s="17">
        <f t="shared" si="3"/>
        <v>42671</v>
      </c>
      <c r="AC32" s="17">
        <f t="shared" si="3"/>
        <v>42672</v>
      </c>
      <c r="AD32" s="17">
        <f t="shared" si="3"/>
        <v>42673</v>
      </c>
      <c r="AE32" s="17">
        <f t="shared" si="3"/>
        <v>42674</v>
      </c>
      <c r="AF32" s="17">
        <f t="shared" si="3"/>
        <v>42675</v>
      </c>
      <c r="AG32" s="17">
        <f t="shared" si="3"/>
        <v>42682</v>
      </c>
      <c r="AH32" s="17">
        <f t="shared" si="3"/>
        <v>42683</v>
      </c>
      <c r="AI32" s="17">
        <f t="shared" si="3"/>
        <v>126</v>
      </c>
      <c r="AJ32" s="17">
        <f t="shared" si="3"/>
        <v>126</v>
      </c>
      <c r="AK32" s="17">
        <f t="shared" si="3"/>
        <v>126</v>
      </c>
      <c r="AL32" s="17">
        <f t="shared" si="3"/>
        <v>126</v>
      </c>
      <c r="AM32" s="17">
        <f t="shared" si="3"/>
        <v>42687</v>
      </c>
      <c r="AN32" s="17">
        <f t="shared" si="3"/>
        <v>42687</v>
      </c>
      <c r="AO32" s="17">
        <f t="shared" si="3"/>
        <v>42690</v>
      </c>
      <c r="AP32" s="90">
        <f t="shared" si="3"/>
        <v>42691</v>
      </c>
    </row>
    <row r="33" spans="1:42" s="1005" customFormat="1" ht="15" hidden="1" thickBot="1">
      <c r="A33" s="2577">
        <v>41</v>
      </c>
      <c r="B33" s="1912" t="s">
        <v>378</v>
      </c>
      <c r="C33" s="1912" t="s">
        <v>372</v>
      </c>
      <c r="D33" s="1912" t="s">
        <v>379</v>
      </c>
      <c r="E33" s="1912" t="s">
        <v>416</v>
      </c>
      <c r="F33" s="1912"/>
      <c r="G33" s="1912" t="s">
        <v>417</v>
      </c>
      <c r="H33" s="1912"/>
      <c r="I33" s="1912" t="s">
        <v>454</v>
      </c>
      <c r="J33" s="1912"/>
      <c r="K33" s="1912" t="s">
        <v>455</v>
      </c>
      <c r="L33" s="503"/>
      <c r="M33" s="17">
        <f t="shared" si="3"/>
        <v>42655</v>
      </c>
      <c r="N33" s="17">
        <f t="shared" si="3"/>
        <v>42656</v>
      </c>
      <c r="O33" s="17">
        <f t="shared" si="3"/>
        <v>42658</v>
      </c>
      <c r="P33" s="17">
        <f t="shared" si="3"/>
        <v>42658</v>
      </c>
      <c r="Q33" s="17">
        <f t="shared" si="3"/>
        <v>42659</v>
      </c>
      <c r="R33" s="17">
        <f t="shared" si="3"/>
        <v>42659</v>
      </c>
      <c r="S33" s="17">
        <f t="shared" si="3"/>
        <v>42661</v>
      </c>
      <c r="T33" s="17">
        <f t="shared" si="3"/>
        <v>42661</v>
      </c>
      <c r="U33" s="17">
        <f t="shared" si="3"/>
        <v>42664</v>
      </c>
      <c r="V33" s="17">
        <f t="shared" si="3"/>
        <v>42664</v>
      </c>
      <c r="W33" s="17">
        <f t="shared" si="3"/>
        <v>42668</v>
      </c>
      <c r="X33" s="17">
        <f t="shared" si="3"/>
        <v>42669</v>
      </c>
      <c r="Y33" s="17">
        <f t="shared" si="3"/>
        <v>42669</v>
      </c>
      <c r="Z33" s="17">
        <f t="shared" si="3"/>
        <v>42670</v>
      </c>
      <c r="AA33" s="17">
        <f t="shared" si="3"/>
        <v>42677</v>
      </c>
      <c r="AB33" s="17">
        <f t="shared" si="3"/>
        <v>42678</v>
      </c>
      <c r="AC33" s="17">
        <f t="shared" si="3"/>
        <v>42679</v>
      </c>
      <c r="AD33" s="17">
        <f t="shared" si="3"/>
        <v>42680</v>
      </c>
      <c r="AE33" s="17">
        <f t="shared" si="3"/>
        <v>42681</v>
      </c>
      <c r="AF33" s="17">
        <f t="shared" si="3"/>
        <v>42682</v>
      </c>
      <c r="AG33" s="17">
        <f t="shared" si="3"/>
        <v>42689</v>
      </c>
      <c r="AH33" s="17">
        <f t="shared" si="3"/>
        <v>42690</v>
      </c>
      <c r="AI33" s="17">
        <f t="shared" si="3"/>
        <v>133</v>
      </c>
      <c r="AJ33" s="17">
        <f t="shared" si="3"/>
        <v>133</v>
      </c>
      <c r="AK33" s="17">
        <f t="shared" si="3"/>
        <v>133</v>
      </c>
      <c r="AL33" s="17">
        <f t="shared" si="3"/>
        <v>133</v>
      </c>
      <c r="AM33" s="17">
        <f t="shared" si="3"/>
        <v>42694</v>
      </c>
      <c r="AN33" s="17">
        <f t="shared" si="3"/>
        <v>42694</v>
      </c>
      <c r="AO33" s="17">
        <f t="shared" si="3"/>
        <v>42697</v>
      </c>
      <c r="AP33" s="90">
        <f t="shared" si="3"/>
        <v>42698</v>
      </c>
    </row>
    <row r="34" spans="1:42" s="1005" customFormat="1" ht="15" hidden="1" thickBot="1">
      <c r="A34" s="1006">
        <v>42</v>
      </c>
      <c r="B34" s="2574" t="s">
        <v>515</v>
      </c>
      <c r="C34" s="2574" t="s">
        <v>186</v>
      </c>
      <c r="D34" s="2574" t="s">
        <v>516</v>
      </c>
      <c r="E34" s="2574" t="s">
        <v>416</v>
      </c>
      <c r="F34" s="2574"/>
      <c r="G34" s="2574" t="s">
        <v>417</v>
      </c>
      <c r="H34" s="2574"/>
      <c r="I34" s="2574" t="s">
        <v>517</v>
      </c>
      <c r="J34" s="2574"/>
      <c r="K34" s="2574" t="s">
        <v>518</v>
      </c>
      <c r="L34" s="502"/>
      <c r="M34" s="88">
        <f t="shared" si="3"/>
        <v>42662</v>
      </c>
      <c r="N34" s="88">
        <f t="shared" si="3"/>
        <v>42663</v>
      </c>
      <c r="O34" s="88">
        <f t="shared" si="3"/>
        <v>42665</v>
      </c>
      <c r="P34" s="88">
        <f t="shared" si="3"/>
        <v>42665</v>
      </c>
      <c r="Q34" s="88">
        <f t="shared" si="3"/>
        <v>42666</v>
      </c>
      <c r="R34" s="88">
        <f t="shared" si="3"/>
        <v>42666</v>
      </c>
      <c r="S34" s="88">
        <f t="shared" si="3"/>
        <v>42668</v>
      </c>
      <c r="T34" s="88">
        <f t="shared" si="3"/>
        <v>42668</v>
      </c>
      <c r="U34" s="88">
        <f t="shared" si="3"/>
        <v>42671</v>
      </c>
      <c r="V34" s="88">
        <f t="shared" si="3"/>
        <v>42671</v>
      </c>
      <c r="W34" s="88">
        <f t="shared" si="3"/>
        <v>42675</v>
      </c>
      <c r="X34" s="88">
        <f t="shared" si="3"/>
        <v>42676</v>
      </c>
      <c r="Y34" s="88">
        <f t="shared" si="3"/>
        <v>42676</v>
      </c>
      <c r="Z34" s="88">
        <f t="shared" si="3"/>
        <v>42677</v>
      </c>
      <c r="AA34" s="88">
        <f t="shared" si="3"/>
        <v>42684</v>
      </c>
      <c r="AB34" s="88">
        <f t="shared" si="3"/>
        <v>42685</v>
      </c>
      <c r="AC34" s="88">
        <f t="shared" si="3"/>
        <v>42686</v>
      </c>
      <c r="AD34" s="88">
        <f t="shared" si="3"/>
        <v>42687</v>
      </c>
      <c r="AE34" s="88">
        <f t="shared" si="3"/>
        <v>42688</v>
      </c>
      <c r="AF34" s="88">
        <f t="shared" si="3"/>
        <v>42689</v>
      </c>
      <c r="AG34" s="88">
        <f t="shared" si="3"/>
        <v>42696</v>
      </c>
      <c r="AH34" s="88">
        <f t="shared" si="3"/>
        <v>42697</v>
      </c>
      <c r="AI34" s="88">
        <f t="shared" si="3"/>
        <v>140</v>
      </c>
      <c r="AJ34" s="88">
        <f t="shared" si="3"/>
        <v>140</v>
      </c>
      <c r="AK34" s="88">
        <f t="shared" si="3"/>
        <v>140</v>
      </c>
      <c r="AL34" s="88">
        <f t="shared" si="3"/>
        <v>140</v>
      </c>
      <c r="AM34" s="88">
        <f t="shared" si="3"/>
        <v>42701</v>
      </c>
      <c r="AN34" s="88">
        <f t="shared" si="3"/>
        <v>42701</v>
      </c>
      <c r="AO34" s="88">
        <f t="shared" si="3"/>
        <v>42704</v>
      </c>
      <c r="AP34" s="89">
        <f t="shared" si="3"/>
        <v>42705</v>
      </c>
    </row>
    <row r="35" spans="1:42" s="1004" customFormat="1" ht="14.25" hidden="1" customHeight="1">
      <c r="A35" s="5567" t="s">
        <v>2776</v>
      </c>
      <c r="B35" s="5570" t="s">
        <v>2777</v>
      </c>
      <c r="C35" s="5573" t="s">
        <v>2778</v>
      </c>
      <c r="D35" s="5539" t="s">
        <v>2779</v>
      </c>
      <c r="E35" s="5539" t="s">
        <v>2780</v>
      </c>
      <c r="F35" s="5540"/>
      <c r="G35" s="5540"/>
      <c r="H35" s="5540"/>
      <c r="I35" s="5540"/>
      <c r="J35" s="5540"/>
      <c r="K35" s="5562"/>
      <c r="L35" s="2542"/>
      <c r="M35" s="5504" t="s">
        <v>20</v>
      </c>
      <c r="N35" s="5505"/>
      <c r="O35" s="5504" t="s">
        <v>118</v>
      </c>
      <c r="P35" s="5505"/>
      <c r="Q35" s="5504" t="s">
        <v>117</v>
      </c>
      <c r="R35" s="5505"/>
      <c r="S35" s="5504" t="s">
        <v>97</v>
      </c>
      <c r="T35" s="5505"/>
      <c r="U35" s="5504" t="s">
        <v>32</v>
      </c>
      <c r="V35" s="5505"/>
      <c r="W35" s="5504" t="s">
        <v>92</v>
      </c>
      <c r="X35" s="5505"/>
      <c r="Y35" s="5504" t="s">
        <v>519</v>
      </c>
      <c r="Z35" s="5505"/>
      <c r="AA35" s="5504" t="s">
        <v>366</v>
      </c>
      <c r="AB35" s="5505"/>
      <c r="AC35" s="5504" t="s">
        <v>274</v>
      </c>
      <c r="AD35" s="5505"/>
      <c r="AE35" s="5504" t="s">
        <v>367</v>
      </c>
      <c r="AF35" s="5505"/>
      <c r="AG35" s="5504" t="s">
        <v>519</v>
      </c>
      <c r="AH35" s="5505"/>
      <c r="AI35" s="5504" t="s">
        <v>92</v>
      </c>
      <c r="AJ35" s="5505"/>
      <c r="AK35" s="5504" t="s">
        <v>21</v>
      </c>
      <c r="AL35" s="5505"/>
      <c r="AM35" s="5504" t="s">
        <v>21</v>
      </c>
      <c r="AN35" s="5505"/>
      <c r="AO35" s="5504" t="s">
        <v>20</v>
      </c>
      <c r="AP35" s="5545"/>
    </row>
    <row r="36" spans="1:42" s="1004" customFormat="1" ht="15.75" hidden="1" thickBot="1">
      <c r="A36" s="5568"/>
      <c r="B36" s="5571"/>
      <c r="C36" s="5574"/>
      <c r="D36" s="5542"/>
      <c r="E36" s="5542"/>
      <c r="F36" s="5543"/>
      <c r="G36" s="5543"/>
      <c r="H36" s="5543"/>
      <c r="I36" s="5543"/>
      <c r="J36" s="5543"/>
      <c r="K36" s="5563"/>
      <c r="L36" s="2543"/>
      <c r="M36" s="5506" t="s">
        <v>2781</v>
      </c>
      <c r="N36" s="5507"/>
      <c r="O36" s="5506" t="s">
        <v>175</v>
      </c>
      <c r="P36" s="5507"/>
      <c r="Q36" s="5506" t="s">
        <v>368</v>
      </c>
      <c r="R36" s="5507"/>
      <c r="S36" s="5506" t="s">
        <v>280</v>
      </c>
      <c r="T36" s="5507"/>
      <c r="U36" s="5506" t="s">
        <v>369</v>
      </c>
      <c r="V36" s="5507"/>
      <c r="W36" s="5506" t="s">
        <v>2782</v>
      </c>
      <c r="X36" s="5507"/>
      <c r="Y36" s="5506" t="s">
        <v>103</v>
      </c>
      <c r="Z36" s="5507"/>
      <c r="AA36" s="5506" t="s">
        <v>317</v>
      </c>
      <c r="AB36" s="5507"/>
      <c r="AC36" s="5506" t="s">
        <v>101</v>
      </c>
      <c r="AD36" s="5507"/>
      <c r="AE36" s="5506" t="s">
        <v>370</v>
      </c>
      <c r="AF36" s="5507"/>
      <c r="AG36" s="5506" t="s">
        <v>103</v>
      </c>
      <c r="AH36" s="5507"/>
      <c r="AI36" s="5506" t="s">
        <v>2782</v>
      </c>
      <c r="AJ36" s="5507"/>
      <c r="AK36" s="5506" t="s">
        <v>2783</v>
      </c>
      <c r="AL36" s="5507"/>
      <c r="AM36" s="5506" t="s">
        <v>2783</v>
      </c>
      <c r="AN36" s="5507"/>
      <c r="AO36" s="5506" t="s">
        <v>2781</v>
      </c>
      <c r="AP36" s="5546"/>
    </row>
    <row r="37" spans="1:42" s="1004" customFormat="1" ht="15.75" hidden="1" thickBot="1">
      <c r="A37" s="5568"/>
      <c r="B37" s="5571"/>
      <c r="C37" s="5574"/>
      <c r="D37" s="5547" t="s">
        <v>2784</v>
      </c>
      <c r="E37" s="5547" t="s">
        <v>2784</v>
      </c>
      <c r="F37" s="5548"/>
      <c r="G37" s="5549"/>
      <c r="H37" s="2559"/>
      <c r="I37" s="5547" t="s">
        <v>2785</v>
      </c>
      <c r="J37" s="5548"/>
      <c r="K37" s="5549"/>
      <c r="L37" s="2560"/>
      <c r="M37" s="2561" t="s">
        <v>3</v>
      </c>
      <c r="N37" s="2561" t="s">
        <v>1</v>
      </c>
      <c r="O37" s="2561" t="s">
        <v>3</v>
      </c>
      <c r="P37" s="2561" t="s">
        <v>1</v>
      </c>
      <c r="Q37" s="2561" t="s">
        <v>3</v>
      </c>
      <c r="R37" s="2561" t="s">
        <v>1</v>
      </c>
      <c r="S37" s="2561" t="s">
        <v>3</v>
      </c>
      <c r="T37" s="2561" t="s">
        <v>1</v>
      </c>
      <c r="U37" s="2561" t="s">
        <v>3</v>
      </c>
      <c r="V37" s="2561" t="s">
        <v>1</v>
      </c>
      <c r="W37" s="2561" t="s">
        <v>3</v>
      </c>
      <c r="X37" s="2561" t="s">
        <v>1</v>
      </c>
      <c r="Y37" s="2561" t="s">
        <v>3</v>
      </c>
      <c r="Z37" s="2561" t="s">
        <v>1</v>
      </c>
      <c r="AA37" s="2561" t="s">
        <v>3</v>
      </c>
      <c r="AB37" s="2561" t="s">
        <v>1</v>
      </c>
      <c r="AC37" s="2561" t="s">
        <v>3</v>
      </c>
      <c r="AD37" s="2561" t="s">
        <v>1</v>
      </c>
      <c r="AE37" s="2561" t="s">
        <v>3</v>
      </c>
      <c r="AF37" s="2561" t="s">
        <v>1</v>
      </c>
      <c r="AG37" s="2561" t="s">
        <v>3</v>
      </c>
      <c r="AH37" s="2561" t="s">
        <v>1</v>
      </c>
      <c r="AI37" s="2561" t="s">
        <v>3</v>
      </c>
      <c r="AJ37" s="2561" t="s">
        <v>1</v>
      </c>
      <c r="AK37" s="2561" t="s">
        <v>3</v>
      </c>
      <c r="AL37" s="2561" t="s">
        <v>1</v>
      </c>
      <c r="AM37" s="2561" t="s">
        <v>3</v>
      </c>
      <c r="AN37" s="2561" t="s">
        <v>1</v>
      </c>
      <c r="AO37" s="2561" t="s">
        <v>3</v>
      </c>
      <c r="AP37" s="2562" t="s">
        <v>1</v>
      </c>
    </row>
    <row r="38" spans="1:42" s="1004" customFormat="1" ht="15.75" hidden="1" thickBot="1">
      <c r="A38" s="5568"/>
      <c r="B38" s="5571"/>
      <c r="C38" s="5574"/>
      <c r="D38" s="5550"/>
      <c r="E38" s="5550"/>
      <c r="F38" s="5551"/>
      <c r="G38" s="5552"/>
      <c r="H38" s="2544"/>
      <c r="I38" s="5550"/>
      <c r="J38" s="5551"/>
      <c r="K38" s="5552"/>
      <c r="L38" s="2545"/>
      <c r="M38" s="2563" t="s">
        <v>11</v>
      </c>
      <c r="N38" s="2563" t="s">
        <v>12</v>
      </c>
      <c r="O38" s="2563" t="s">
        <v>8</v>
      </c>
      <c r="P38" s="2563" t="s">
        <v>8</v>
      </c>
      <c r="Q38" s="2563" t="s">
        <v>9</v>
      </c>
      <c r="R38" s="2563" t="s">
        <v>9</v>
      </c>
      <c r="S38" s="2563" t="s">
        <v>14</v>
      </c>
      <c r="T38" s="2563" t="s">
        <v>14</v>
      </c>
      <c r="U38" s="2563" t="s">
        <v>7</v>
      </c>
      <c r="V38" s="2563" t="s">
        <v>7</v>
      </c>
      <c r="W38" s="2563" t="s">
        <v>14</v>
      </c>
      <c r="X38" s="2563" t="s">
        <v>11</v>
      </c>
      <c r="Y38" s="2563" t="s">
        <v>11</v>
      </c>
      <c r="Z38" s="2563" t="s">
        <v>12</v>
      </c>
      <c r="AA38" s="2563" t="s">
        <v>12</v>
      </c>
      <c r="AB38" s="2563" t="s">
        <v>7</v>
      </c>
      <c r="AC38" s="2563" t="s">
        <v>8</v>
      </c>
      <c r="AD38" s="2563" t="s">
        <v>9</v>
      </c>
      <c r="AE38" s="2563" t="s">
        <v>10</v>
      </c>
      <c r="AF38" s="2563" t="s">
        <v>14</v>
      </c>
      <c r="AG38" s="2563" t="s">
        <v>14</v>
      </c>
      <c r="AH38" s="2563" t="s">
        <v>11</v>
      </c>
      <c r="AI38" s="2563"/>
      <c r="AJ38" s="2563"/>
      <c r="AK38" s="2563"/>
      <c r="AL38" s="2563"/>
      <c r="AM38" s="2563" t="s">
        <v>9</v>
      </c>
      <c r="AN38" s="2563" t="s">
        <v>9</v>
      </c>
      <c r="AO38" s="2563" t="s">
        <v>11</v>
      </c>
      <c r="AP38" s="2564" t="s">
        <v>12</v>
      </c>
    </row>
    <row r="39" spans="1:42" s="1004" customFormat="1" ht="15.75" hidden="1" thickBot="1">
      <c r="A39" s="5568"/>
      <c r="B39" s="5571"/>
      <c r="C39" s="5574"/>
      <c r="D39" s="5550"/>
      <c r="E39" s="5550"/>
      <c r="F39" s="5551"/>
      <c r="G39" s="5552"/>
      <c r="H39" s="2544"/>
      <c r="I39" s="5550"/>
      <c r="J39" s="5551"/>
      <c r="K39" s="5552"/>
      <c r="L39" s="2545"/>
      <c r="M39" s="2578" t="s">
        <v>62</v>
      </c>
      <c r="N39" s="2578" t="s">
        <v>221</v>
      </c>
      <c r="O39" s="2578" t="s">
        <v>484</v>
      </c>
      <c r="P39" s="2578" t="s">
        <v>16</v>
      </c>
      <c r="Q39" s="2578" t="s">
        <v>63</v>
      </c>
      <c r="R39" s="2578" t="s">
        <v>59</v>
      </c>
      <c r="S39" s="2578" t="s">
        <v>79</v>
      </c>
      <c r="T39" s="2578" t="s">
        <v>78</v>
      </c>
      <c r="U39" s="2578" t="s">
        <v>81</v>
      </c>
      <c r="V39" s="2578" t="s">
        <v>85</v>
      </c>
      <c r="W39" s="2578" t="s">
        <v>485</v>
      </c>
      <c r="X39" s="2578" t="s">
        <v>164</v>
      </c>
      <c r="Y39" s="2578" t="s">
        <v>486</v>
      </c>
      <c r="Z39" s="2578" t="s">
        <v>134</v>
      </c>
      <c r="AA39" s="2578" t="s">
        <v>79</v>
      </c>
      <c r="AB39" s="2578" t="s">
        <v>221</v>
      </c>
      <c r="AC39" s="2578" t="s">
        <v>487</v>
      </c>
      <c r="AD39" s="2578" t="s">
        <v>15</v>
      </c>
      <c r="AE39" s="2578" t="s">
        <v>63</v>
      </c>
      <c r="AF39" s="2578" t="s">
        <v>59</v>
      </c>
      <c r="AG39" s="2578" t="s">
        <v>488</v>
      </c>
      <c r="AH39" s="2578" t="s">
        <v>79</v>
      </c>
      <c r="AI39" s="2578"/>
      <c r="AJ39" s="2578"/>
      <c r="AK39" s="2578"/>
      <c r="AL39" s="2578"/>
      <c r="AM39" s="2578" t="s">
        <v>489</v>
      </c>
      <c r="AN39" s="2578" t="s">
        <v>62</v>
      </c>
      <c r="AO39" s="2578" t="s">
        <v>62</v>
      </c>
      <c r="AP39" s="2579" t="s">
        <v>221</v>
      </c>
    </row>
    <row r="40" spans="1:42" s="1007" customFormat="1" ht="15" hidden="1" thickBot="1">
      <c r="A40" s="80">
        <v>43</v>
      </c>
      <c r="B40" s="71" t="s">
        <v>385</v>
      </c>
      <c r="C40" s="71" t="s">
        <v>372</v>
      </c>
      <c r="D40" s="71" t="s">
        <v>386</v>
      </c>
      <c r="E40" s="71" t="s">
        <v>382</v>
      </c>
      <c r="F40" s="71"/>
      <c r="G40" s="71" t="s">
        <v>383</v>
      </c>
      <c r="H40" s="71"/>
      <c r="I40" s="71" t="s">
        <v>456</v>
      </c>
      <c r="J40" s="71"/>
      <c r="K40" s="71" t="s">
        <v>457</v>
      </c>
      <c r="L40" s="71"/>
      <c r="M40" s="81">
        <f t="shared" ref="M40:AP40" si="4">M34+7</f>
        <v>42669</v>
      </c>
      <c r="N40" s="81">
        <f t="shared" si="4"/>
        <v>42670</v>
      </c>
      <c r="O40" s="81">
        <f t="shared" si="4"/>
        <v>42672</v>
      </c>
      <c r="P40" s="81">
        <f t="shared" si="4"/>
        <v>42672</v>
      </c>
      <c r="Q40" s="81">
        <f t="shared" si="4"/>
        <v>42673</v>
      </c>
      <c r="R40" s="81">
        <f t="shared" si="4"/>
        <v>42673</v>
      </c>
      <c r="S40" s="81">
        <f t="shared" si="4"/>
        <v>42675</v>
      </c>
      <c r="T40" s="81">
        <f t="shared" si="4"/>
        <v>42675</v>
      </c>
      <c r="U40" s="81">
        <f t="shared" si="4"/>
        <v>42678</v>
      </c>
      <c r="V40" s="81">
        <f t="shared" si="4"/>
        <v>42678</v>
      </c>
      <c r="W40" s="81">
        <f t="shared" si="4"/>
        <v>42682</v>
      </c>
      <c r="X40" s="81">
        <f t="shared" si="4"/>
        <v>42683</v>
      </c>
      <c r="Y40" s="81">
        <f t="shared" si="4"/>
        <v>42683</v>
      </c>
      <c r="Z40" s="81">
        <f t="shared" si="4"/>
        <v>42684</v>
      </c>
      <c r="AA40" s="81">
        <f t="shared" si="4"/>
        <v>42691</v>
      </c>
      <c r="AB40" s="81">
        <f t="shared" si="4"/>
        <v>42692</v>
      </c>
      <c r="AC40" s="81">
        <f t="shared" si="4"/>
        <v>42693</v>
      </c>
      <c r="AD40" s="81">
        <f t="shared" si="4"/>
        <v>42694</v>
      </c>
      <c r="AE40" s="81">
        <f t="shared" si="4"/>
        <v>42695</v>
      </c>
      <c r="AF40" s="81">
        <f t="shared" si="4"/>
        <v>42696</v>
      </c>
      <c r="AG40" s="81">
        <f t="shared" si="4"/>
        <v>42703</v>
      </c>
      <c r="AH40" s="81">
        <f t="shared" si="4"/>
        <v>42704</v>
      </c>
      <c r="AI40" s="81">
        <f t="shared" si="4"/>
        <v>147</v>
      </c>
      <c r="AJ40" s="81">
        <f t="shared" si="4"/>
        <v>147</v>
      </c>
      <c r="AK40" s="81">
        <f t="shared" si="4"/>
        <v>147</v>
      </c>
      <c r="AL40" s="81">
        <f t="shared" si="4"/>
        <v>147</v>
      </c>
      <c r="AM40" s="81">
        <f t="shared" si="4"/>
        <v>42708</v>
      </c>
      <c r="AN40" s="81">
        <f t="shared" si="4"/>
        <v>42708</v>
      </c>
      <c r="AO40" s="81">
        <f t="shared" si="4"/>
        <v>42711</v>
      </c>
      <c r="AP40" s="82">
        <f t="shared" si="4"/>
        <v>42712</v>
      </c>
    </row>
    <row r="41" spans="1:42" s="1007" customFormat="1" ht="15" hidden="1" thickBot="1">
      <c r="A41" s="2567">
        <v>44</v>
      </c>
      <c r="B41" s="1912" t="s">
        <v>445</v>
      </c>
      <c r="C41" s="1912" t="s">
        <v>372</v>
      </c>
      <c r="D41" s="1912" t="s">
        <v>446</v>
      </c>
      <c r="E41" s="1912" t="s">
        <v>416</v>
      </c>
      <c r="F41" s="1912"/>
      <c r="G41" s="1912" t="s">
        <v>417</v>
      </c>
      <c r="H41" s="1912"/>
      <c r="I41" s="1912" t="s">
        <v>454</v>
      </c>
      <c r="J41" s="1912"/>
      <c r="K41" s="1912" t="s">
        <v>455</v>
      </c>
      <c r="L41" s="503"/>
      <c r="M41" s="17">
        <f t="shared" ref="M41:AP49" si="5">M40+7</f>
        <v>42676</v>
      </c>
      <c r="N41" s="17">
        <f t="shared" si="5"/>
        <v>42677</v>
      </c>
      <c r="O41" s="17">
        <f t="shared" si="5"/>
        <v>42679</v>
      </c>
      <c r="P41" s="17">
        <f t="shared" si="5"/>
        <v>42679</v>
      </c>
      <c r="Q41" s="17">
        <f t="shared" si="5"/>
        <v>42680</v>
      </c>
      <c r="R41" s="17">
        <f t="shared" si="5"/>
        <v>42680</v>
      </c>
      <c r="S41" s="17">
        <f t="shared" si="5"/>
        <v>42682</v>
      </c>
      <c r="T41" s="17">
        <f t="shared" si="5"/>
        <v>42682</v>
      </c>
      <c r="U41" s="17">
        <f t="shared" si="5"/>
        <v>42685</v>
      </c>
      <c r="V41" s="17">
        <f t="shared" si="5"/>
        <v>42685</v>
      </c>
      <c r="W41" s="17">
        <f t="shared" si="5"/>
        <v>42689</v>
      </c>
      <c r="X41" s="17">
        <f t="shared" si="5"/>
        <v>42690</v>
      </c>
      <c r="Y41" s="17">
        <f t="shared" si="5"/>
        <v>42690</v>
      </c>
      <c r="Z41" s="17">
        <f t="shared" si="5"/>
        <v>42691</v>
      </c>
      <c r="AA41" s="17">
        <f t="shared" si="5"/>
        <v>42698</v>
      </c>
      <c r="AB41" s="17">
        <f t="shared" si="5"/>
        <v>42699</v>
      </c>
      <c r="AC41" s="17">
        <f t="shared" si="5"/>
        <v>42700</v>
      </c>
      <c r="AD41" s="17">
        <f t="shared" si="5"/>
        <v>42701</v>
      </c>
      <c r="AE41" s="17">
        <f t="shared" si="5"/>
        <v>42702</v>
      </c>
      <c r="AF41" s="17">
        <f t="shared" si="5"/>
        <v>42703</v>
      </c>
      <c r="AG41" s="17">
        <f t="shared" si="5"/>
        <v>42710</v>
      </c>
      <c r="AH41" s="17">
        <f t="shared" si="5"/>
        <v>42711</v>
      </c>
      <c r="AI41" s="17">
        <f t="shared" si="5"/>
        <v>154</v>
      </c>
      <c r="AJ41" s="17">
        <f t="shared" si="5"/>
        <v>154</v>
      </c>
      <c r="AK41" s="17">
        <f t="shared" si="5"/>
        <v>154</v>
      </c>
      <c r="AL41" s="17">
        <f t="shared" si="5"/>
        <v>154</v>
      </c>
      <c r="AM41" s="17">
        <f t="shared" si="5"/>
        <v>42715</v>
      </c>
      <c r="AN41" s="17">
        <f t="shared" si="5"/>
        <v>42715</v>
      </c>
      <c r="AO41" s="17">
        <f t="shared" si="5"/>
        <v>42718</v>
      </c>
      <c r="AP41" s="90">
        <f t="shared" si="5"/>
        <v>42719</v>
      </c>
    </row>
    <row r="42" spans="1:42" s="1007" customFormat="1" ht="15" hidden="1" thickBot="1">
      <c r="A42" s="2571">
        <v>45</v>
      </c>
      <c r="B42" s="1913" t="s">
        <v>533</v>
      </c>
      <c r="C42" s="1913" t="s">
        <v>56</v>
      </c>
      <c r="D42" s="1913" t="s">
        <v>520</v>
      </c>
      <c r="E42" s="1913" t="s">
        <v>521</v>
      </c>
      <c r="F42" s="1913"/>
      <c r="G42" s="1913" t="s">
        <v>522</v>
      </c>
      <c r="H42" s="1913"/>
      <c r="I42" s="1913" t="s">
        <v>521</v>
      </c>
      <c r="J42" s="1913"/>
      <c r="K42" s="1913" t="s">
        <v>522</v>
      </c>
      <c r="L42" s="1913"/>
      <c r="M42" s="2572">
        <f t="shared" si="5"/>
        <v>42683</v>
      </c>
      <c r="N42" s="2572">
        <f t="shared" si="5"/>
        <v>42684</v>
      </c>
      <c r="O42" s="2572">
        <f t="shared" si="5"/>
        <v>42686</v>
      </c>
      <c r="P42" s="2572">
        <f t="shared" si="5"/>
        <v>42686</v>
      </c>
      <c r="Q42" s="91">
        <f t="shared" si="5"/>
        <v>42687</v>
      </c>
      <c r="R42" s="91">
        <f t="shared" si="5"/>
        <v>42687</v>
      </c>
      <c r="S42" s="91">
        <f t="shared" si="5"/>
        <v>42689</v>
      </c>
      <c r="T42" s="91">
        <f t="shared" si="5"/>
        <v>42689</v>
      </c>
      <c r="U42" s="91">
        <f t="shared" si="5"/>
        <v>42692</v>
      </c>
      <c r="V42" s="91">
        <f t="shared" si="5"/>
        <v>42692</v>
      </c>
      <c r="W42" s="91">
        <f t="shared" si="5"/>
        <v>42696</v>
      </c>
      <c r="X42" s="91">
        <f t="shared" si="5"/>
        <v>42697</v>
      </c>
      <c r="Y42" s="91">
        <f t="shared" si="5"/>
        <v>42697</v>
      </c>
      <c r="Z42" s="91">
        <f t="shared" si="5"/>
        <v>42698</v>
      </c>
      <c r="AA42" s="91">
        <f t="shared" si="5"/>
        <v>42705</v>
      </c>
      <c r="AB42" s="91">
        <f t="shared" si="5"/>
        <v>42706</v>
      </c>
      <c r="AC42" s="91">
        <f t="shared" si="5"/>
        <v>42707</v>
      </c>
      <c r="AD42" s="91">
        <f t="shared" si="5"/>
        <v>42708</v>
      </c>
      <c r="AE42" s="91">
        <f t="shared" si="5"/>
        <v>42709</v>
      </c>
      <c r="AF42" s="91">
        <f t="shared" si="5"/>
        <v>42710</v>
      </c>
      <c r="AG42" s="91">
        <f t="shared" si="5"/>
        <v>42717</v>
      </c>
      <c r="AH42" s="91">
        <f t="shared" si="5"/>
        <v>42718</v>
      </c>
      <c r="AI42" s="91">
        <f t="shared" si="5"/>
        <v>161</v>
      </c>
      <c r="AJ42" s="91">
        <f t="shared" si="5"/>
        <v>161</v>
      </c>
      <c r="AK42" s="91">
        <f t="shared" si="5"/>
        <v>161</v>
      </c>
      <c r="AL42" s="91">
        <f t="shared" si="5"/>
        <v>161</v>
      </c>
      <c r="AM42" s="91">
        <f t="shared" si="5"/>
        <v>42722</v>
      </c>
      <c r="AN42" s="91">
        <f t="shared" si="5"/>
        <v>42722</v>
      </c>
      <c r="AO42" s="91">
        <f t="shared" si="5"/>
        <v>42725</v>
      </c>
      <c r="AP42" s="92">
        <f t="shared" si="5"/>
        <v>42726</v>
      </c>
    </row>
    <row r="43" spans="1:42" ht="15" hidden="1" thickBot="1">
      <c r="A43" s="80">
        <v>46</v>
      </c>
      <c r="B43" s="71" t="s">
        <v>394</v>
      </c>
      <c r="C43" s="71" t="s">
        <v>372</v>
      </c>
      <c r="D43" s="71" t="s">
        <v>395</v>
      </c>
      <c r="E43" s="71" t="s">
        <v>416</v>
      </c>
      <c r="F43" s="71"/>
      <c r="G43" s="71" t="s">
        <v>417</v>
      </c>
      <c r="H43" s="71"/>
      <c r="I43" s="71" t="s">
        <v>456</v>
      </c>
      <c r="J43" s="71"/>
      <c r="K43" s="71" t="s">
        <v>457</v>
      </c>
      <c r="L43" s="71"/>
      <c r="M43" s="81">
        <f t="shared" si="5"/>
        <v>42690</v>
      </c>
      <c r="N43" s="81">
        <f t="shared" si="5"/>
        <v>42691</v>
      </c>
      <c r="O43" s="81">
        <f t="shared" si="5"/>
        <v>42693</v>
      </c>
      <c r="P43" s="81">
        <f t="shared" si="5"/>
        <v>42693</v>
      </c>
      <c r="Q43" s="81">
        <f t="shared" si="5"/>
        <v>42694</v>
      </c>
      <c r="R43" s="81">
        <f t="shared" si="5"/>
        <v>42694</v>
      </c>
      <c r="S43" s="81">
        <f t="shared" si="5"/>
        <v>42696</v>
      </c>
      <c r="T43" s="81">
        <f t="shared" si="5"/>
        <v>42696</v>
      </c>
      <c r="U43" s="81">
        <f t="shared" si="5"/>
        <v>42699</v>
      </c>
      <c r="V43" s="81">
        <f t="shared" si="5"/>
        <v>42699</v>
      </c>
      <c r="W43" s="81">
        <f t="shared" si="5"/>
        <v>42703</v>
      </c>
      <c r="X43" s="81">
        <f t="shared" si="5"/>
        <v>42704</v>
      </c>
      <c r="Y43" s="81">
        <f t="shared" si="5"/>
        <v>42704</v>
      </c>
      <c r="Z43" s="81">
        <f t="shared" si="5"/>
        <v>42705</v>
      </c>
      <c r="AA43" s="81">
        <f t="shared" si="5"/>
        <v>42712</v>
      </c>
      <c r="AB43" s="81">
        <f t="shared" si="5"/>
        <v>42713</v>
      </c>
      <c r="AC43" s="81">
        <f t="shared" si="5"/>
        <v>42714</v>
      </c>
      <c r="AD43" s="81">
        <f t="shared" si="5"/>
        <v>42715</v>
      </c>
      <c r="AE43" s="81">
        <f t="shared" si="5"/>
        <v>42716</v>
      </c>
      <c r="AF43" s="81">
        <f t="shared" si="5"/>
        <v>42717</v>
      </c>
      <c r="AG43" s="81">
        <f t="shared" si="5"/>
        <v>42724</v>
      </c>
      <c r="AH43" s="81">
        <f t="shared" si="5"/>
        <v>42725</v>
      </c>
      <c r="AI43" s="81">
        <f t="shared" si="5"/>
        <v>168</v>
      </c>
      <c r="AJ43" s="81">
        <f t="shared" si="5"/>
        <v>168</v>
      </c>
      <c r="AK43" s="81">
        <f t="shared" si="5"/>
        <v>168</v>
      </c>
      <c r="AL43" s="81">
        <f t="shared" si="5"/>
        <v>168</v>
      </c>
      <c r="AM43" s="81">
        <f t="shared" si="5"/>
        <v>42729</v>
      </c>
      <c r="AN43" s="81">
        <f t="shared" si="5"/>
        <v>42729</v>
      </c>
      <c r="AO43" s="81">
        <f t="shared" si="5"/>
        <v>42732</v>
      </c>
      <c r="AP43" s="82">
        <f t="shared" si="5"/>
        <v>42733</v>
      </c>
    </row>
    <row r="44" spans="1:42" ht="15" hidden="1" thickBot="1">
      <c r="A44" s="2567">
        <v>47</v>
      </c>
      <c r="B44" s="1912" t="s">
        <v>378</v>
      </c>
      <c r="C44" s="1912" t="s">
        <v>372</v>
      </c>
      <c r="D44" s="1912" t="s">
        <v>379</v>
      </c>
      <c r="E44" s="1912" t="s">
        <v>382</v>
      </c>
      <c r="F44" s="1912"/>
      <c r="G44" s="1912" t="s">
        <v>383</v>
      </c>
      <c r="H44" s="1912"/>
      <c r="I44" s="1912" t="s">
        <v>389</v>
      </c>
      <c r="J44" s="1912"/>
      <c r="K44" s="1912" t="s">
        <v>390</v>
      </c>
      <c r="L44" s="1912"/>
      <c r="M44" s="2568">
        <f t="shared" si="5"/>
        <v>42697</v>
      </c>
      <c r="N44" s="2568">
        <f t="shared" si="5"/>
        <v>42698</v>
      </c>
      <c r="O44" s="2568">
        <f t="shared" si="5"/>
        <v>42700</v>
      </c>
      <c r="P44" s="2568">
        <f t="shared" si="5"/>
        <v>42700</v>
      </c>
      <c r="Q44" s="2568">
        <f t="shared" si="5"/>
        <v>42701</v>
      </c>
      <c r="R44" s="2568">
        <f t="shared" si="5"/>
        <v>42701</v>
      </c>
      <c r="S44" s="2568">
        <f t="shared" si="5"/>
        <v>42703</v>
      </c>
      <c r="T44" s="2568">
        <f t="shared" si="5"/>
        <v>42703</v>
      </c>
      <c r="U44" s="2568">
        <f t="shared" si="5"/>
        <v>42706</v>
      </c>
      <c r="V44" s="2568">
        <f t="shared" si="5"/>
        <v>42706</v>
      </c>
      <c r="W44" s="2568">
        <f t="shared" si="5"/>
        <v>42710</v>
      </c>
      <c r="X44" s="2568">
        <f t="shared" si="5"/>
        <v>42711</v>
      </c>
      <c r="Y44" s="2568">
        <f t="shared" si="5"/>
        <v>42711</v>
      </c>
      <c r="Z44" s="2568">
        <f t="shared" si="5"/>
        <v>42712</v>
      </c>
      <c r="AA44" s="2568">
        <f t="shared" si="5"/>
        <v>42719</v>
      </c>
      <c r="AB44" s="2568">
        <f t="shared" si="5"/>
        <v>42720</v>
      </c>
      <c r="AC44" s="2568">
        <f t="shared" si="5"/>
        <v>42721</v>
      </c>
      <c r="AD44" s="2568">
        <f t="shared" si="5"/>
        <v>42722</v>
      </c>
      <c r="AE44" s="2568">
        <f t="shared" si="5"/>
        <v>42723</v>
      </c>
      <c r="AF44" s="2568">
        <f t="shared" si="5"/>
        <v>42724</v>
      </c>
      <c r="AG44" s="2568">
        <f t="shared" si="5"/>
        <v>42731</v>
      </c>
      <c r="AH44" s="2568">
        <f t="shared" si="5"/>
        <v>42732</v>
      </c>
      <c r="AI44" s="2568">
        <f t="shared" si="5"/>
        <v>175</v>
      </c>
      <c r="AJ44" s="2568">
        <f t="shared" si="5"/>
        <v>175</v>
      </c>
      <c r="AK44" s="2568">
        <f t="shared" si="5"/>
        <v>175</v>
      </c>
      <c r="AL44" s="2568">
        <f t="shared" si="5"/>
        <v>175</v>
      </c>
      <c r="AM44" s="2568">
        <f t="shared" si="5"/>
        <v>42736</v>
      </c>
      <c r="AN44" s="2568">
        <f t="shared" si="5"/>
        <v>42736</v>
      </c>
      <c r="AO44" s="2568">
        <f t="shared" si="5"/>
        <v>42739</v>
      </c>
      <c r="AP44" s="2569">
        <f t="shared" si="5"/>
        <v>42740</v>
      </c>
    </row>
    <row r="45" spans="1:42" ht="15" hidden="1" thickBot="1">
      <c r="A45" s="2567">
        <v>48</v>
      </c>
      <c r="B45" s="1912" t="s">
        <v>515</v>
      </c>
      <c r="C45" s="1912" t="s">
        <v>186</v>
      </c>
      <c r="D45" s="1912" t="s">
        <v>516</v>
      </c>
      <c r="E45" s="1912" t="s">
        <v>382</v>
      </c>
      <c r="F45" s="1912"/>
      <c r="G45" s="1912" t="s">
        <v>383</v>
      </c>
      <c r="H45" s="1912"/>
      <c r="I45" s="1912" t="s">
        <v>523</v>
      </c>
      <c r="J45" s="1912"/>
      <c r="K45" s="1912" t="s">
        <v>524</v>
      </c>
      <c r="L45" s="1912"/>
      <c r="M45" s="2568">
        <f t="shared" si="5"/>
        <v>42704</v>
      </c>
      <c r="N45" s="2568">
        <f t="shared" si="5"/>
        <v>42705</v>
      </c>
      <c r="O45" s="2568">
        <f t="shared" si="5"/>
        <v>42707</v>
      </c>
      <c r="P45" s="2568">
        <f t="shared" si="5"/>
        <v>42707</v>
      </c>
      <c r="Q45" s="2568">
        <f t="shared" si="5"/>
        <v>42708</v>
      </c>
      <c r="R45" s="2568">
        <f t="shared" si="5"/>
        <v>42708</v>
      </c>
      <c r="S45" s="2568">
        <f t="shared" si="5"/>
        <v>42710</v>
      </c>
      <c r="T45" s="2568">
        <f t="shared" si="5"/>
        <v>42710</v>
      </c>
      <c r="U45" s="2568">
        <f t="shared" si="5"/>
        <v>42713</v>
      </c>
      <c r="V45" s="2568">
        <f t="shared" si="5"/>
        <v>42713</v>
      </c>
      <c r="W45" s="2568">
        <f t="shared" si="5"/>
        <v>42717</v>
      </c>
      <c r="X45" s="2568">
        <f t="shared" si="5"/>
        <v>42718</v>
      </c>
      <c r="Y45" s="2568">
        <f t="shared" si="5"/>
        <v>42718</v>
      </c>
      <c r="Z45" s="2568">
        <f t="shared" si="5"/>
        <v>42719</v>
      </c>
      <c r="AA45" s="2568">
        <f t="shared" si="5"/>
        <v>42726</v>
      </c>
      <c r="AB45" s="2568">
        <f t="shared" si="5"/>
        <v>42727</v>
      </c>
      <c r="AC45" s="2568">
        <f t="shared" si="5"/>
        <v>42728</v>
      </c>
      <c r="AD45" s="2568">
        <f t="shared" si="5"/>
        <v>42729</v>
      </c>
      <c r="AE45" s="2568">
        <f t="shared" si="5"/>
        <v>42730</v>
      </c>
      <c r="AF45" s="2568">
        <f t="shared" si="5"/>
        <v>42731</v>
      </c>
      <c r="AG45" s="2568">
        <f t="shared" si="5"/>
        <v>42738</v>
      </c>
      <c r="AH45" s="2568">
        <f t="shared" si="5"/>
        <v>42739</v>
      </c>
      <c r="AI45" s="2568">
        <f t="shared" si="5"/>
        <v>182</v>
      </c>
      <c r="AJ45" s="2568">
        <f t="shared" si="5"/>
        <v>182</v>
      </c>
      <c r="AK45" s="2568">
        <f t="shared" si="5"/>
        <v>182</v>
      </c>
      <c r="AL45" s="2568">
        <f t="shared" si="5"/>
        <v>182</v>
      </c>
      <c r="AM45" s="5499" t="s">
        <v>193</v>
      </c>
      <c r="AN45" s="5564"/>
      <c r="AO45" s="2568">
        <f t="shared" si="5"/>
        <v>42746</v>
      </c>
      <c r="AP45" s="2569">
        <f t="shared" si="5"/>
        <v>42747</v>
      </c>
    </row>
    <row r="46" spans="1:42" ht="15" hidden="1" thickBot="1">
      <c r="A46" s="2567">
        <v>49</v>
      </c>
      <c r="B46" s="1912" t="s">
        <v>385</v>
      </c>
      <c r="C46" s="1912" t="s">
        <v>372</v>
      </c>
      <c r="D46" s="1912" t="s">
        <v>386</v>
      </c>
      <c r="E46" s="1912" t="s">
        <v>391</v>
      </c>
      <c r="F46" s="1912"/>
      <c r="G46" s="1912" t="s">
        <v>392</v>
      </c>
      <c r="H46" s="1912"/>
      <c r="I46" s="1912" t="s">
        <v>534</v>
      </c>
      <c r="J46" s="1912"/>
      <c r="K46" s="1912" t="s">
        <v>535</v>
      </c>
      <c r="L46" s="1912"/>
      <c r="M46" s="2568">
        <f t="shared" si="5"/>
        <v>42711</v>
      </c>
      <c r="N46" s="2568">
        <f t="shared" si="5"/>
        <v>42712</v>
      </c>
      <c r="O46" s="2568">
        <f t="shared" si="5"/>
        <v>42714</v>
      </c>
      <c r="P46" s="2568">
        <f t="shared" si="5"/>
        <v>42714</v>
      </c>
      <c r="Q46" s="2568">
        <f t="shared" si="5"/>
        <v>42715</v>
      </c>
      <c r="R46" s="2568">
        <f t="shared" si="5"/>
        <v>42715</v>
      </c>
      <c r="S46" s="2568">
        <f t="shared" si="5"/>
        <v>42717</v>
      </c>
      <c r="T46" s="2568">
        <f t="shared" si="5"/>
        <v>42717</v>
      </c>
      <c r="U46" s="2568">
        <f t="shared" si="5"/>
        <v>42720</v>
      </c>
      <c r="V46" s="2568">
        <f t="shared" si="5"/>
        <v>42720</v>
      </c>
      <c r="W46" s="2568">
        <f t="shared" si="5"/>
        <v>42724</v>
      </c>
      <c r="X46" s="2568">
        <f t="shared" si="5"/>
        <v>42725</v>
      </c>
      <c r="Y46" s="2568">
        <f t="shared" si="5"/>
        <v>42725</v>
      </c>
      <c r="Z46" s="2568">
        <f t="shared" si="5"/>
        <v>42726</v>
      </c>
      <c r="AA46" s="2568">
        <f t="shared" si="5"/>
        <v>42733</v>
      </c>
      <c r="AB46" s="2568">
        <f t="shared" si="5"/>
        <v>42734</v>
      </c>
      <c r="AC46" s="2568">
        <f t="shared" si="5"/>
        <v>42735</v>
      </c>
      <c r="AD46" s="2568">
        <f t="shared" si="5"/>
        <v>42736</v>
      </c>
      <c r="AE46" s="2568">
        <f t="shared" si="5"/>
        <v>42737</v>
      </c>
      <c r="AF46" s="2568">
        <f t="shared" si="5"/>
        <v>42738</v>
      </c>
      <c r="AG46" s="2568">
        <f t="shared" si="5"/>
        <v>42745</v>
      </c>
      <c r="AH46" s="2568">
        <f t="shared" si="5"/>
        <v>42746</v>
      </c>
      <c r="AI46" s="2568">
        <f t="shared" si="5"/>
        <v>189</v>
      </c>
      <c r="AJ46" s="2568">
        <f t="shared" si="5"/>
        <v>189</v>
      </c>
      <c r="AK46" s="2568">
        <f t="shared" si="5"/>
        <v>189</v>
      </c>
      <c r="AL46" s="2568">
        <f t="shared" si="5"/>
        <v>189</v>
      </c>
      <c r="AM46" s="2568">
        <f>AM44+14</f>
        <v>42750</v>
      </c>
      <c r="AN46" s="2568">
        <f>AN44+14</f>
        <v>42750</v>
      </c>
      <c r="AO46" s="2568">
        <f t="shared" si="5"/>
        <v>42753</v>
      </c>
      <c r="AP46" s="2569">
        <f t="shared" si="5"/>
        <v>42754</v>
      </c>
    </row>
    <row r="47" spans="1:42" ht="15" hidden="1" thickBot="1">
      <c r="A47" s="2567">
        <v>50</v>
      </c>
      <c r="B47" s="1912" t="s">
        <v>445</v>
      </c>
      <c r="C47" s="1912" t="s">
        <v>372</v>
      </c>
      <c r="D47" s="1912" t="s">
        <v>446</v>
      </c>
      <c r="E47" s="1912" t="s">
        <v>382</v>
      </c>
      <c r="F47" s="1912"/>
      <c r="G47" s="1912" t="s">
        <v>383</v>
      </c>
      <c r="H47" s="1912"/>
      <c r="I47" s="1912" t="s">
        <v>389</v>
      </c>
      <c r="J47" s="1912"/>
      <c r="K47" s="1912" t="s">
        <v>390</v>
      </c>
      <c r="L47" s="1912"/>
      <c r="M47" s="2568">
        <f t="shared" si="5"/>
        <v>42718</v>
      </c>
      <c r="N47" s="2568">
        <f t="shared" si="5"/>
        <v>42719</v>
      </c>
      <c r="O47" s="2568">
        <f t="shared" si="5"/>
        <v>42721</v>
      </c>
      <c r="P47" s="2568">
        <f t="shared" si="5"/>
        <v>42721</v>
      </c>
      <c r="Q47" s="2568">
        <f t="shared" si="5"/>
        <v>42722</v>
      </c>
      <c r="R47" s="2568">
        <f t="shared" si="5"/>
        <v>42722</v>
      </c>
      <c r="S47" s="2568">
        <f t="shared" si="5"/>
        <v>42724</v>
      </c>
      <c r="T47" s="2568">
        <f t="shared" si="5"/>
        <v>42724</v>
      </c>
      <c r="U47" s="2568">
        <f t="shared" si="5"/>
        <v>42727</v>
      </c>
      <c r="V47" s="2568">
        <f t="shared" si="5"/>
        <v>42727</v>
      </c>
      <c r="W47" s="2568">
        <f t="shared" si="5"/>
        <v>42731</v>
      </c>
      <c r="X47" s="2568">
        <f t="shared" si="5"/>
        <v>42732</v>
      </c>
      <c r="Y47" s="2568">
        <f t="shared" si="5"/>
        <v>42732</v>
      </c>
      <c r="Z47" s="2568">
        <f t="shared" si="5"/>
        <v>42733</v>
      </c>
      <c r="AA47" s="2568">
        <f t="shared" si="5"/>
        <v>42740</v>
      </c>
      <c r="AB47" s="2568">
        <f t="shared" si="5"/>
        <v>42741</v>
      </c>
      <c r="AC47" s="2568">
        <f t="shared" si="5"/>
        <v>42742</v>
      </c>
      <c r="AD47" s="2568">
        <f t="shared" si="5"/>
        <v>42743</v>
      </c>
      <c r="AE47" s="2568">
        <f t="shared" si="5"/>
        <v>42744</v>
      </c>
      <c r="AF47" s="2568">
        <f t="shared" si="5"/>
        <v>42745</v>
      </c>
      <c r="AG47" s="2568">
        <f t="shared" si="5"/>
        <v>42752</v>
      </c>
      <c r="AH47" s="2568">
        <f t="shared" si="5"/>
        <v>42753</v>
      </c>
      <c r="AI47" s="2568">
        <f t="shared" si="5"/>
        <v>196</v>
      </c>
      <c r="AJ47" s="2568">
        <f t="shared" si="5"/>
        <v>196</v>
      </c>
      <c r="AK47" s="2568">
        <f t="shared" si="5"/>
        <v>196</v>
      </c>
      <c r="AL47" s="2568">
        <f t="shared" si="5"/>
        <v>196</v>
      </c>
      <c r="AM47" s="2568">
        <f t="shared" si="5"/>
        <v>42757</v>
      </c>
      <c r="AN47" s="2568">
        <f t="shared" si="5"/>
        <v>42757</v>
      </c>
      <c r="AO47" s="2568">
        <f t="shared" si="5"/>
        <v>42760</v>
      </c>
      <c r="AP47" s="2569">
        <f t="shared" si="5"/>
        <v>42761</v>
      </c>
    </row>
    <row r="48" spans="1:42" ht="15" hidden="1" thickBot="1">
      <c r="A48" s="93">
        <v>51</v>
      </c>
      <c r="B48" s="2574" t="s">
        <v>533</v>
      </c>
      <c r="C48" s="2574" t="s">
        <v>56</v>
      </c>
      <c r="D48" s="2574" t="s">
        <v>520</v>
      </c>
      <c r="E48" s="502" t="s">
        <v>525</v>
      </c>
      <c r="F48" s="502"/>
      <c r="G48" s="502" t="s">
        <v>526</v>
      </c>
      <c r="H48" s="502"/>
      <c r="I48" s="502" t="s">
        <v>525</v>
      </c>
      <c r="J48" s="502"/>
      <c r="K48" s="502" t="s">
        <v>526</v>
      </c>
      <c r="L48" s="502"/>
      <c r="M48" s="88">
        <f t="shared" si="5"/>
        <v>42725</v>
      </c>
      <c r="N48" s="88">
        <f t="shared" si="5"/>
        <v>42726</v>
      </c>
      <c r="O48" s="88">
        <f t="shared" si="5"/>
        <v>42728</v>
      </c>
      <c r="P48" s="88">
        <f t="shared" si="5"/>
        <v>42728</v>
      </c>
      <c r="Q48" s="2575">
        <f t="shared" si="5"/>
        <v>42729</v>
      </c>
      <c r="R48" s="2575">
        <f t="shared" si="5"/>
        <v>42729</v>
      </c>
      <c r="S48" s="2575">
        <f t="shared" si="5"/>
        <v>42731</v>
      </c>
      <c r="T48" s="2575">
        <f t="shared" si="5"/>
        <v>42731</v>
      </c>
      <c r="U48" s="2575">
        <f t="shared" si="5"/>
        <v>42734</v>
      </c>
      <c r="V48" s="2575">
        <f t="shared" si="5"/>
        <v>42734</v>
      </c>
      <c r="W48" s="2575">
        <f t="shared" si="5"/>
        <v>42738</v>
      </c>
      <c r="X48" s="2575">
        <f t="shared" si="5"/>
        <v>42739</v>
      </c>
      <c r="Y48" s="2575">
        <f t="shared" si="5"/>
        <v>42739</v>
      </c>
      <c r="Z48" s="2575">
        <f t="shared" si="5"/>
        <v>42740</v>
      </c>
      <c r="AA48" s="2575">
        <f t="shared" si="5"/>
        <v>42747</v>
      </c>
      <c r="AB48" s="2575">
        <f t="shared" si="5"/>
        <v>42748</v>
      </c>
      <c r="AC48" s="2575">
        <f t="shared" si="5"/>
        <v>42749</v>
      </c>
      <c r="AD48" s="2575">
        <f t="shared" si="5"/>
        <v>42750</v>
      </c>
      <c r="AE48" s="2575">
        <f t="shared" si="5"/>
        <v>42751</v>
      </c>
      <c r="AF48" s="2575">
        <f t="shared" si="5"/>
        <v>42752</v>
      </c>
      <c r="AG48" s="2575">
        <f t="shared" si="5"/>
        <v>42759</v>
      </c>
      <c r="AH48" s="2575">
        <f t="shared" si="5"/>
        <v>42760</v>
      </c>
      <c r="AI48" s="2575">
        <f t="shared" si="5"/>
        <v>203</v>
      </c>
      <c r="AJ48" s="2575">
        <f t="shared" si="5"/>
        <v>203</v>
      </c>
      <c r="AK48" s="2575">
        <f t="shared" si="5"/>
        <v>203</v>
      </c>
      <c r="AL48" s="2575">
        <f t="shared" si="5"/>
        <v>203</v>
      </c>
      <c r="AM48" s="2575">
        <f t="shared" si="5"/>
        <v>42764</v>
      </c>
      <c r="AN48" s="2575">
        <f t="shared" si="5"/>
        <v>42764</v>
      </c>
      <c r="AO48" s="2575">
        <f t="shared" si="5"/>
        <v>42767</v>
      </c>
      <c r="AP48" s="2576">
        <f t="shared" si="5"/>
        <v>42768</v>
      </c>
    </row>
    <row r="49" spans="1:43" ht="15" hidden="1" thickBot="1">
      <c r="A49" s="80">
        <v>52</v>
      </c>
      <c r="B49" s="71" t="s">
        <v>394</v>
      </c>
      <c r="C49" s="71" t="s">
        <v>372</v>
      </c>
      <c r="D49" s="71" t="s">
        <v>395</v>
      </c>
      <c r="E49" s="71" t="s">
        <v>382</v>
      </c>
      <c r="F49" s="71"/>
      <c r="G49" s="71" t="s">
        <v>383</v>
      </c>
      <c r="H49" s="71"/>
      <c r="I49" s="71" t="s">
        <v>534</v>
      </c>
      <c r="J49" s="71"/>
      <c r="K49" s="71" t="s">
        <v>535</v>
      </c>
      <c r="L49" s="71"/>
      <c r="M49" s="81">
        <f t="shared" si="5"/>
        <v>42732</v>
      </c>
      <c r="N49" s="81">
        <f t="shared" si="5"/>
        <v>42733</v>
      </c>
      <c r="O49" s="81">
        <f t="shared" si="5"/>
        <v>42735</v>
      </c>
      <c r="P49" s="81">
        <f t="shared" si="5"/>
        <v>42735</v>
      </c>
      <c r="Q49" s="81">
        <f t="shared" si="5"/>
        <v>42736</v>
      </c>
      <c r="R49" s="81">
        <f t="shared" si="5"/>
        <v>42736</v>
      </c>
      <c r="S49" s="81">
        <f t="shared" si="5"/>
        <v>42738</v>
      </c>
      <c r="T49" s="81">
        <f t="shared" si="5"/>
        <v>42738</v>
      </c>
      <c r="U49" s="81">
        <f t="shared" si="5"/>
        <v>42741</v>
      </c>
      <c r="V49" s="81">
        <f t="shared" si="5"/>
        <v>42741</v>
      </c>
      <c r="W49" s="81">
        <f t="shared" si="5"/>
        <v>42745</v>
      </c>
      <c r="X49" s="81">
        <f t="shared" si="5"/>
        <v>42746</v>
      </c>
      <c r="Y49" s="81">
        <f t="shared" si="5"/>
        <v>42746</v>
      </c>
      <c r="Z49" s="81">
        <f t="shared" si="5"/>
        <v>42747</v>
      </c>
      <c r="AA49" s="81">
        <f t="shared" si="5"/>
        <v>42754</v>
      </c>
      <c r="AB49" s="81">
        <f t="shared" si="5"/>
        <v>42755</v>
      </c>
      <c r="AC49" s="81">
        <f t="shared" si="5"/>
        <v>42756</v>
      </c>
      <c r="AD49" s="81">
        <f t="shared" si="5"/>
        <v>42757</v>
      </c>
      <c r="AE49" s="81">
        <f t="shared" si="5"/>
        <v>42758</v>
      </c>
      <c r="AF49" s="81">
        <f t="shared" ref="AF49:AP49" si="6">AF48+7</f>
        <v>42759</v>
      </c>
      <c r="AG49" s="81">
        <f t="shared" si="6"/>
        <v>42766</v>
      </c>
      <c r="AH49" s="81">
        <f t="shared" si="6"/>
        <v>42767</v>
      </c>
      <c r="AI49" s="81">
        <f t="shared" si="6"/>
        <v>210</v>
      </c>
      <c r="AJ49" s="81">
        <f t="shared" si="6"/>
        <v>210</v>
      </c>
      <c r="AK49" s="81">
        <f t="shared" si="6"/>
        <v>210</v>
      </c>
      <c r="AL49" s="81">
        <f t="shared" si="6"/>
        <v>210</v>
      </c>
      <c r="AM49" s="81">
        <f t="shared" si="6"/>
        <v>42771</v>
      </c>
      <c r="AN49" s="81">
        <f t="shared" si="6"/>
        <v>42771</v>
      </c>
      <c r="AO49" s="81">
        <f t="shared" si="6"/>
        <v>42774</v>
      </c>
      <c r="AP49" s="82">
        <f t="shared" si="6"/>
        <v>42775</v>
      </c>
    </row>
    <row r="50" spans="1:43" ht="15" hidden="1" thickBot="1">
      <c r="A50" s="2567">
        <v>1</v>
      </c>
      <c r="B50" s="1912" t="s">
        <v>378</v>
      </c>
      <c r="C50" s="1912" t="s">
        <v>372</v>
      </c>
      <c r="D50" s="1912" t="s">
        <v>379</v>
      </c>
      <c r="E50" s="1912" t="s">
        <v>391</v>
      </c>
      <c r="F50" s="1912"/>
      <c r="G50" s="1912" t="s">
        <v>392</v>
      </c>
      <c r="H50" s="1912"/>
      <c r="I50" s="1912" t="s">
        <v>2786</v>
      </c>
      <c r="J50" s="1912"/>
      <c r="K50" s="1912" t="s">
        <v>2787</v>
      </c>
      <c r="L50" s="1912"/>
      <c r="M50" s="2568">
        <f t="shared" ref="M50:AP50" si="7">M49+7</f>
        <v>42739</v>
      </c>
      <c r="N50" s="2568">
        <f t="shared" si="7"/>
        <v>42740</v>
      </c>
      <c r="O50" s="2568">
        <f t="shared" si="7"/>
        <v>42742</v>
      </c>
      <c r="P50" s="2568">
        <f t="shared" si="7"/>
        <v>42742</v>
      </c>
      <c r="Q50" s="2568">
        <f t="shared" si="7"/>
        <v>42743</v>
      </c>
      <c r="R50" s="2568">
        <f t="shared" si="7"/>
        <v>42743</v>
      </c>
      <c r="S50" s="2568">
        <f t="shared" si="7"/>
        <v>42745</v>
      </c>
      <c r="T50" s="2568">
        <f t="shared" si="7"/>
        <v>42745</v>
      </c>
      <c r="U50" s="2568">
        <f t="shared" si="7"/>
        <v>42748</v>
      </c>
      <c r="V50" s="2568">
        <f t="shared" si="7"/>
        <v>42748</v>
      </c>
      <c r="W50" s="2568">
        <f t="shared" si="7"/>
        <v>42752</v>
      </c>
      <c r="X50" s="2568">
        <f t="shared" si="7"/>
        <v>42753</v>
      </c>
      <c r="Y50" s="5517" t="s">
        <v>193</v>
      </c>
      <c r="Z50" s="5516"/>
      <c r="AA50" s="2568">
        <f t="shared" si="7"/>
        <v>42761</v>
      </c>
      <c r="AB50" s="2568">
        <f t="shared" si="7"/>
        <v>42762</v>
      </c>
      <c r="AC50" s="2568">
        <f t="shared" si="7"/>
        <v>42763</v>
      </c>
      <c r="AD50" s="2568">
        <f t="shared" si="7"/>
        <v>42764</v>
      </c>
      <c r="AE50" s="2568">
        <f t="shared" si="7"/>
        <v>42765</v>
      </c>
      <c r="AF50" s="2568">
        <f t="shared" si="7"/>
        <v>42766</v>
      </c>
      <c r="AG50" s="2568">
        <f t="shared" si="7"/>
        <v>42773</v>
      </c>
      <c r="AH50" s="2568">
        <f t="shared" si="7"/>
        <v>42774</v>
      </c>
      <c r="AI50" s="2568">
        <f t="shared" si="7"/>
        <v>217</v>
      </c>
      <c r="AJ50" s="2568">
        <f t="shared" si="7"/>
        <v>217</v>
      </c>
      <c r="AK50" s="2568">
        <f t="shared" si="7"/>
        <v>217</v>
      </c>
      <c r="AL50" s="2568">
        <f t="shared" si="7"/>
        <v>217</v>
      </c>
      <c r="AM50" s="2568">
        <f t="shared" si="7"/>
        <v>42778</v>
      </c>
      <c r="AN50" s="2568">
        <f t="shared" si="7"/>
        <v>42778</v>
      </c>
      <c r="AO50" s="2568">
        <f t="shared" si="7"/>
        <v>42781</v>
      </c>
      <c r="AP50" s="2569">
        <f t="shared" si="7"/>
        <v>42782</v>
      </c>
    </row>
    <row r="51" spans="1:43" s="1004" customFormat="1" ht="14.25" hidden="1" customHeight="1">
      <c r="A51" s="5567" t="s">
        <v>2776</v>
      </c>
      <c r="B51" s="5570" t="s">
        <v>2777</v>
      </c>
      <c r="C51" s="5573" t="s">
        <v>2778</v>
      </c>
      <c r="D51" s="5539" t="s">
        <v>2779</v>
      </c>
      <c r="E51" s="5539" t="s">
        <v>2780</v>
      </c>
      <c r="F51" s="5540"/>
      <c r="G51" s="5540"/>
      <c r="H51" s="5540"/>
      <c r="I51" s="5540"/>
      <c r="J51" s="5540"/>
      <c r="K51" s="5562"/>
      <c r="L51" s="2542"/>
      <c r="M51" s="5504" t="s">
        <v>20</v>
      </c>
      <c r="N51" s="5505"/>
      <c r="O51" s="5504" t="s">
        <v>118</v>
      </c>
      <c r="P51" s="5505"/>
      <c r="Q51" s="5504" t="s">
        <v>117</v>
      </c>
      <c r="R51" s="5505"/>
      <c r="S51" s="5504" t="s">
        <v>97</v>
      </c>
      <c r="T51" s="5505"/>
      <c r="U51" s="5504" t="s">
        <v>32</v>
      </c>
      <c r="V51" s="5505"/>
      <c r="W51" s="5504" t="s">
        <v>92</v>
      </c>
      <c r="X51" s="5505"/>
      <c r="Y51" s="5504" t="s">
        <v>519</v>
      </c>
      <c r="Z51" s="5505"/>
      <c r="AA51" s="5504" t="s">
        <v>366</v>
      </c>
      <c r="AB51" s="5505"/>
      <c r="AC51" s="5504" t="s">
        <v>274</v>
      </c>
      <c r="AD51" s="5505"/>
      <c r="AE51" s="5504" t="s">
        <v>367</v>
      </c>
      <c r="AF51" s="5505"/>
      <c r="AG51" s="5504" t="s">
        <v>519</v>
      </c>
      <c r="AH51" s="5505"/>
      <c r="AI51" s="5504" t="s">
        <v>92</v>
      </c>
      <c r="AJ51" s="5505"/>
      <c r="AK51" s="5504" t="s">
        <v>21</v>
      </c>
      <c r="AL51" s="5505"/>
      <c r="AM51" s="5504" t="s">
        <v>21</v>
      </c>
      <c r="AN51" s="5505"/>
      <c r="AO51" s="5504" t="s">
        <v>20</v>
      </c>
      <c r="AP51" s="5545"/>
    </row>
    <row r="52" spans="1:43" s="1004" customFormat="1" ht="15.75" hidden="1" thickBot="1">
      <c r="A52" s="5568"/>
      <c r="B52" s="5571"/>
      <c r="C52" s="5574"/>
      <c r="D52" s="5542"/>
      <c r="E52" s="5542"/>
      <c r="F52" s="5543"/>
      <c r="G52" s="5543"/>
      <c r="H52" s="5543"/>
      <c r="I52" s="5543"/>
      <c r="J52" s="5543"/>
      <c r="K52" s="5563"/>
      <c r="L52" s="2543"/>
      <c r="M52" s="5506" t="s">
        <v>2781</v>
      </c>
      <c r="N52" s="5507"/>
      <c r="O52" s="5506" t="s">
        <v>175</v>
      </c>
      <c r="P52" s="5507"/>
      <c r="Q52" s="5506" t="s">
        <v>275</v>
      </c>
      <c r="R52" s="5507"/>
      <c r="S52" s="5506" t="s">
        <v>280</v>
      </c>
      <c r="T52" s="5507"/>
      <c r="U52" s="5506" t="s">
        <v>369</v>
      </c>
      <c r="V52" s="5507"/>
      <c r="W52" s="5506" t="s">
        <v>2782</v>
      </c>
      <c r="X52" s="5507"/>
      <c r="Y52" s="5506" t="s">
        <v>103</v>
      </c>
      <c r="Z52" s="5507"/>
      <c r="AA52" s="5506" t="s">
        <v>317</v>
      </c>
      <c r="AB52" s="5507"/>
      <c r="AC52" s="5506" t="s">
        <v>101</v>
      </c>
      <c r="AD52" s="5507"/>
      <c r="AE52" s="5506" t="s">
        <v>370</v>
      </c>
      <c r="AF52" s="5507"/>
      <c r="AG52" s="5506" t="s">
        <v>103</v>
      </c>
      <c r="AH52" s="5507"/>
      <c r="AI52" s="5506" t="s">
        <v>2782</v>
      </c>
      <c r="AJ52" s="5507"/>
      <c r="AK52" s="5506" t="s">
        <v>2783</v>
      </c>
      <c r="AL52" s="5507"/>
      <c r="AM52" s="5506" t="s">
        <v>2783</v>
      </c>
      <c r="AN52" s="5507"/>
      <c r="AO52" s="5506" t="s">
        <v>2781</v>
      </c>
      <c r="AP52" s="5546"/>
    </row>
    <row r="53" spans="1:43" s="1004" customFormat="1" ht="15.75" hidden="1" thickBot="1">
      <c r="A53" s="5568"/>
      <c r="B53" s="5571"/>
      <c r="C53" s="5574"/>
      <c r="D53" s="5547" t="s">
        <v>2784</v>
      </c>
      <c r="E53" s="5547" t="s">
        <v>2784</v>
      </c>
      <c r="F53" s="5548"/>
      <c r="G53" s="5549"/>
      <c r="H53" s="2559"/>
      <c r="I53" s="5547" t="s">
        <v>2785</v>
      </c>
      <c r="J53" s="5548"/>
      <c r="K53" s="5549"/>
      <c r="L53" s="2560"/>
      <c r="M53" s="2561" t="s">
        <v>3</v>
      </c>
      <c r="N53" s="2561" t="s">
        <v>1</v>
      </c>
      <c r="O53" s="2561" t="s">
        <v>3</v>
      </c>
      <c r="P53" s="2561" t="s">
        <v>1</v>
      </c>
      <c r="Q53" s="2561" t="s">
        <v>3</v>
      </c>
      <c r="R53" s="2561" t="s">
        <v>1</v>
      </c>
      <c r="S53" s="2561" t="s">
        <v>3</v>
      </c>
      <c r="T53" s="2561" t="s">
        <v>1</v>
      </c>
      <c r="U53" s="2561" t="s">
        <v>3</v>
      </c>
      <c r="V53" s="2561" t="s">
        <v>1</v>
      </c>
      <c r="W53" s="2561" t="s">
        <v>3</v>
      </c>
      <c r="X53" s="2561" t="s">
        <v>1</v>
      </c>
      <c r="Y53" s="2561" t="s">
        <v>3</v>
      </c>
      <c r="Z53" s="2561" t="s">
        <v>1</v>
      </c>
      <c r="AA53" s="2561" t="s">
        <v>3</v>
      </c>
      <c r="AB53" s="2561" t="s">
        <v>1</v>
      </c>
      <c r="AC53" s="2561" t="s">
        <v>3</v>
      </c>
      <c r="AD53" s="2561" t="s">
        <v>1</v>
      </c>
      <c r="AE53" s="2561" t="s">
        <v>3</v>
      </c>
      <c r="AF53" s="2561" t="s">
        <v>1</v>
      </c>
      <c r="AG53" s="2561" t="s">
        <v>3</v>
      </c>
      <c r="AH53" s="2561" t="s">
        <v>1</v>
      </c>
      <c r="AI53" s="2561" t="s">
        <v>3</v>
      </c>
      <c r="AJ53" s="2561" t="s">
        <v>1</v>
      </c>
      <c r="AK53" s="2561" t="s">
        <v>3</v>
      </c>
      <c r="AL53" s="2561" t="s">
        <v>1</v>
      </c>
      <c r="AM53" s="2561" t="s">
        <v>3</v>
      </c>
      <c r="AN53" s="2561" t="s">
        <v>1</v>
      </c>
      <c r="AO53" s="2561" t="s">
        <v>3</v>
      </c>
      <c r="AP53" s="2562" t="s">
        <v>1</v>
      </c>
    </row>
    <row r="54" spans="1:43" s="1004" customFormat="1" ht="15.75" hidden="1" thickBot="1">
      <c r="A54" s="5568"/>
      <c r="B54" s="5571"/>
      <c r="C54" s="5574"/>
      <c r="D54" s="5550"/>
      <c r="E54" s="5550"/>
      <c r="F54" s="5551"/>
      <c r="G54" s="5552"/>
      <c r="H54" s="2544"/>
      <c r="I54" s="5550"/>
      <c r="J54" s="5551"/>
      <c r="K54" s="5552"/>
      <c r="L54" s="2545"/>
      <c r="M54" s="2563" t="s">
        <v>11</v>
      </c>
      <c r="N54" s="2563" t="s">
        <v>12</v>
      </c>
      <c r="O54" s="2563" t="s">
        <v>8</v>
      </c>
      <c r="P54" s="2563" t="s">
        <v>8</v>
      </c>
      <c r="Q54" s="2563" t="s">
        <v>8</v>
      </c>
      <c r="R54" s="2563" t="s">
        <v>9</v>
      </c>
      <c r="S54" s="2563" t="s">
        <v>14</v>
      </c>
      <c r="T54" s="2563" t="s">
        <v>14</v>
      </c>
      <c r="U54" s="2563" t="s">
        <v>12</v>
      </c>
      <c r="V54" s="2563" t="s">
        <v>7</v>
      </c>
      <c r="W54" s="2563" t="s">
        <v>14</v>
      </c>
      <c r="X54" s="2563" t="s">
        <v>11</v>
      </c>
      <c r="Y54" s="2563" t="s">
        <v>11</v>
      </c>
      <c r="Z54" s="2563" t="s">
        <v>12</v>
      </c>
      <c r="AA54" s="2563" t="s">
        <v>12</v>
      </c>
      <c r="AB54" s="2563" t="s">
        <v>7</v>
      </c>
      <c r="AC54" s="2563" t="s">
        <v>8</v>
      </c>
      <c r="AD54" s="2563" t="s">
        <v>9</v>
      </c>
      <c r="AE54" s="2563" t="s">
        <v>9</v>
      </c>
      <c r="AF54" s="2563" t="s">
        <v>14</v>
      </c>
      <c r="AG54" s="2563" t="s">
        <v>14</v>
      </c>
      <c r="AH54" s="2563" t="s">
        <v>11</v>
      </c>
      <c r="AI54" s="2563"/>
      <c r="AJ54" s="2563"/>
      <c r="AK54" s="2563"/>
      <c r="AL54" s="2563"/>
      <c r="AM54" s="2563" t="s">
        <v>9</v>
      </c>
      <c r="AN54" s="2563" t="s">
        <v>9</v>
      </c>
      <c r="AO54" s="2563" t="s">
        <v>12</v>
      </c>
      <c r="AP54" s="2564" t="s">
        <v>7</v>
      </c>
    </row>
    <row r="55" spans="1:43" s="1004" customFormat="1" ht="15.75" hidden="1" thickBot="1">
      <c r="A55" s="5568"/>
      <c r="B55" s="5571"/>
      <c r="C55" s="5574"/>
      <c r="D55" s="5550"/>
      <c r="E55" s="5550"/>
      <c r="F55" s="5551"/>
      <c r="G55" s="5552"/>
      <c r="H55" s="2544"/>
      <c r="I55" s="5550"/>
      <c r="J55" s="5551"/>
      <c r="K55" s="5552"/>
      <c r="L55" s="2545"/>
      <c r="M55" s="2578" t="s">
        <v>84</v>
      </c>
      <c r="N55" s="2578" t="s">
        <v>221</v>
      </c>
      <c r="O55" s="2578" t="s">
        <v>63</v>
      </c>
      <c r="P55" s="2578" t="s">
        <v>16</v>
      </c>
      <c r="Q55" s="2578" t="s">
        <v>78</v>
      </c>
      <c r="R55" s="2578" t="s">
        <v>59</v>
      </c>
      <c r="S55" s="2578" t="s">
        <v>60</v>
      </c>
      <c r="T55" s="2578" t="s">
        <v>78</v>
      </c>
      <c r="U55" s="2578" t="s">
        <v>78</v>
      </c>
      <c r="V55" s="2578" t="s">
        <v>85</v>
      </c>
      <c r="W55" s="2578" t="s">
        <v>16</v>
      </c>
      <c r="X55" s="2578" t="s">
        <v>164</v>
      </c>
      <c r="Y55" s="2578" t="s">
        <v>62</v>
      </c>
      <c r="Z55" s="2578" t="s">
        <v>134</v>
      </c>
      <c r="AA55" s="2578" t="s">
        <v>60</v>
      </c>
      <c r="AB55" s="2578" t="s">
        <v>221</v>
      </c>
      <c r="AC55" s="2578" t="s">
        <v>62</v>
      </c>
      <c r="AD55" s="2578" t="s">
        <v>15</v>
      </c>
      <c r="AE55" s="2578" t="s">
        <v>62</v>
      </c>
      <c r="AF55" s="2578" t="s">
        <v>59</v>
      </c>
      <c r="AG55" s="2578" t="s">
        <v>221</v>
      </c>
      <c r="AH55" s="2578" t="s">
        <v>79</v>
      </c>
      <c r="AI55" s="2578"/>
      <c r="AJ55" s="2578"/>
      <c r="AK55" s="2578"/>
      <c r="AL55" s="2578"/>
      <c r="AM55" s="2578" t="s">
        <v>15</v>
      </c>
      <c r="AN55" s="2578" t="s">
        <v>62</v>
      </c>
      <c r="AO55" s="2578" t="s">
        <v>221</v>
      </c>
      <c r="AP55" s="2579" t="s">
        <v>86</v>
      </c>
    </row>
    <row r="56" spans="1:43" ht="15" hidden="1" thickBot="1">
      <c r="A56" s="2567">
        <v>2</v>
      </c>
      <c r="B56" s="1912" t="s">
        <v>515</v>
      </c>
      <c r="C56" s="1912" t="s">
        <v>186</v>
      </c>
      <c r="D56" s="1912" t="s">
        <v>516</v>
      </c>
      <c r="E56" s="1912" t="s">
        <v>391</v>
      </c>
      <c r="F56" s="1912"/>
      <c r="G56" s="1912" t="s">
        <v>392</v>
      </c>
      <c r="H56" s="1912"/>
      <c r="I56" s="1912" t="s">
        <v>2788</v>
      </c>
      <c r="J56" s="1912"/>
      <c r="K56" s="1912" t="s">
        <v>2789</v>
      </c>
      <c r="L56" s="1912"/>
      <c r="M56" s="2568">
        <f t="shared" ref="M56:AP56" si="8">M50+7</f>
        <v>42746</v>
      </c>
      <c r="N56" s="2568">
        <f t="shared" si="8"/>
        <v>42747</v>
      </c>
      <c r="O56" s="2568">
        <f t="shared" si="8"/>
        <v>42749</v>
      </c>
      <c r="P56" s="2568">
        <f t="shared" si="8"/>
        <v>42749</v>
      </c>
      <c r="Q56" s="2568">
        <f>Q50+6</f>
        <v>42749</v>
      </c>
      <c r="R56" s="2568">
        <f t="shared" si="8"/>
        <v>42750</v>
      </c>
      <c r="S56" s="2568">
        <f t="shared" si="8"/>
        <v>42752</v>
      </c>
      <c r="T56" s="2568">
        <f t="shared" si="8"/>
        <v>42752</v>
      </c>
      <c r="U56" s="2568">
        <f>U50+6</f>
        <v>42754</v>
      </c>
      <c r="V56" s="2568">
        <f t="shared" si="8"/>
        <v>42755</v>
      </c>
      <c r="W56" s="5559" t="s">
        <v>193</v>
      </c>
      <c r="X56" s="5560"/>
      <c r="Y56" s="2568">
        <f>Y49+14</f>
        <v>42760</v>
      </c>
      <c r="Z56" s="2568">
        <f>Z49+14</f>
        <v>42761</v>
      </c>
      <c r="AA56" s="2568">
        <f t="shared" si="8"/>
        <v>42768</v>
      </c>
      <c r="AB56" s="2568">
        <f t="shared" si="8"/>
        <v>42769</v>
      </c>
      <c r="AC56" s="2568">
        <f t="shared" si="8"/>
        <v>42770</v>
      </c>
      <c r="AD56" s="2568">
        <f t="shared" si="8"/>
        <v>42771</v>
      </c>
      <c r="AE56" s="2568">
        <f>AE50+6</f>
        <v>42771</v>
      </c>
      <c r="AF56" s="2568">
        <f t="shared" si="8"/>
        <v>42773</v>
      </c>
      <c r="AG56" s="2568">
        <f t="shared" si="8"/>
        <v>42780</v>
      </c>
      <c r="AH56" s="2568">
        <f t="shared" si="8"/>
        <v>42781</v>
      </c>
      <c r="AI56" s="2568">
        <f t="shared" si="8"/>
        <v>224</v>
      </c>
      <c r="AJ56" s="2568">
        <f t="shared" si="8"/>
        <v>224</v>
      </c>
      <c r="AK56" s="2568">
        <f t="shared" si="8"/>
        <v>224</v>
      </c>
      <c r="AL56" s="2568">
        <f t="shared" si="8"/>
        <v>224</v>
      </c>
      <c r="AM56" s="2568">
        <f t="shared" si="8"/>
        <v>42785</v>
      </c>
      <c r="AN56" s="2568">
        <f t="shared" si="8"/>
        <v>42785</v>
      </c>
      <c r="AO56" s="2568">
        <f t="shared" si="8"/>
        <v>42788</v>
      </c>
      <c r="AP56" s="2569">
        <f t="shared" si="8"/>
        <v>42789</v>
      </c>
    </row>
    <row r="57" spans="1:43" ht="15" hidden="1" thickBot="1">
      <c r="A57" s="2567">
        <v>3</v>
      </c>
      <c r="B57" s="1912" t="s">
        <v>584</v>
      </c>
      <c r="C57" s="1912" t="s">
        <v>372</v>
      </c>
      <c r="D57" s="1912" t="s">
        <v>585</v>
      </c>
      <c r="E57" s="1912" t="s">
        <v>374</v>
      </c>
      <c r="F57" s="1912"/>
      <c r="G57" s="1912" t="s">
        <v>375</v>
      </c>
      <c r="H57" s="1912"/>
      <c r="I57" s="1912" t="s">
        <v>553</v>
      </c>
      <c r="J57" s="1912"/>
      <c r="K57" s="1912" t="s">
        <v>554</v>
      </c>
      <c r="L57" s="1912"/>
      <c r="M57" s="2568">
        <f t="shared" ref="M57:AP57" si="9">M56+7</f>
        <v>42753</v>
      </c>
      <c r="N57" s="2568">
        <f t="shared" si="9"/>
        <v>42754</v>
      </c>
      <c r="O57" s="2568">
        <f t="shared" si="9"/>
        <v>42756</v>
      </c>
      <c r="P57" s="2568">
        <f t="shared" si="9"/>
        <v>42756</v>
      </c>
      <c r="Q57" s="2568">
        <f t="shared" si="9"/>
        <v>42756</v>
      </c>
      <c r="R57" s="2568">
        <f t="shared" si="9"/>
        <v>42757</v>
      </c>
      <c r="S57" s="2568">
        <f t="shared" si="9"/>
        <v>42759</v>
      </c>
      <c r="T57" s="2568">
        <f t="shared" si="9"/>
        <v>42759</v>
      </c>
      <c r="U57" s="2568">
        <f t="shared" si="9"/>
        <v>42761</v>
      </c>
      <c r="V57" s="2568">
        <f t="shared" si="9"/>
        <v>42762</v>
      </c>
      <c r="W57" s="2568">
        <f>W50+14</f>
        <v>42766</v>
      </c>
      <c r="X57" s="2568">
        <f>X50+14</f>
        <v>42767</v>
      </c>
      <c r="Y57" s="2568">
        <f t="shared" si="9"/>
        <v>42767</v>
      </c>
      <c r="Z57" s="2568">
        <f t="shared" si="9"/>
        <v>42768</v>
      </c>
      <c r="AA57" s="2568">
        <f t="shared" si="9"/>
        <v>42775</v>
      </c>
      <c r="AB57" s="2568">
        <f t="shared" si="9"/>
        <v>42776</v>
      </c>
      <c r="AC57" s="2568">
        <f t="shared" si="9"/>
        <v>42777</v>
      </c>
      <c r="AD57" s="2568">
        <f t="shared" si="9"/>
        <v>42778</v>
      </c>
      <c r="AE57" s="2568">
        <f t="shared" si="9"/>
        <v>42778</v>
      </c>
      <c r="AF57" s="2568">
        <f t="shared" si="9"/>
        <v>42780</v>
      </c>
      <c r="AG57" s="2568">
        <f t="shared" si="9"/>
        <v>42787</v>
      </c>
      <c r="AH57" s="2568">
        <f t="shared" si="9"/>
        <v>42788</v>
      </c>
      <c r="AI57" s="2568">
        <f t="shared" si="9"/>
        <v>231</v>
      </c>
      <c r="AJ57" s="2568">
        <f t="shared" si="9"/>
        <v>231</v>
      </c>
      <c r="AK57" s="2568">
        <f t="shared" si="9"/>
        <v>231</v>
      </c>
      <c r="AL57" s="2568">
        <f t="shared" si="9"/>
        <v>231</v>
      </c>
      <c r="AM57" s="2568">
        <f t="shared" si="9"/>
        <v>42792</v>
      </c>
      <c r="AN57" s="2568">
        <f t="shared" si="9"/>
        <v>42792</v>
      </c>
      <c r="AO57" s="2568">
        <f t="shared" si="9"/>
        <v>42795</v>
      </c>
      <c r="AP57" s="2569">
        <f t="shared" si="9"/>
        <v>42796</v>
      </c>
    </row>
    <row r="58" spans="1:43" ht="15" hidden="1" thickBot="1">
      <c r="A58" s="2567">
        <v>4</v>
      </c>
      <c r="B58" s="1912" t="s">
        <v>445</v>
      </c>
      <c r="C58" s="1912" t="s">
        <v>372</v>
      </c>
      <c r="D58" s="1912" t="s">
        <v>446</v>
      </c>
      <c r="E58" s="1912"/>
      <c r="F58" s="1912"/>
      <c r="G58" s="1912" t="s">
        <v>383</v>
      </c>
      <c r="H58" s="1912"/>
      <c r="I58" s="1912"/>
      <c r="J58" s="1912"/>
      <c r="K58" s="1912" t="s">
        <v>390</v>
      </c>
      <c r="L58" s="1912"/>
      <c r="M58" s="2568">
        <f>M57+9</f>
        <v>42762</v>
      </c>
      <c r="N58" s="2568">
        <f>N57+9</f>
        <v>42763</v>
      </c>
      <c r="O58" s="2568">
        <f>O57+9</f>
        <v>42765</v>
      </c>
      <c r="P58" s="2568">
        <f>P57+9</f>
        <v>42765</v>
      </c>
      <c r="Q58" s="2568">
        <f>Q57+9</f>
        <v>42765</v>
      </c>
      <c r="R58" s="5591" t="s">
        <v>586</v>
      </c>
      <c r="S58" s="5592"/>
      <c r="T58" s="5592"/>
      <c r="U58" s="5592"/>
      <c r="V58" s="5592"/>
      <c r="W58" s="5592"/>
      <c r="X58" s="5592"/>
      <c r="Y58" s="5592"/>
      <c r="Z58" s="5592"/>
      <c r="AA58" s="5592"/>
      <c r="AB58" s="5592"/>
      <c r="AC58" s="5592"/>
      <c r="AD58" s="5592"/>
      <c r="AE58" s="5592"/>
      <c r="AF58" s="5592"/>
      <c r="AG58" s="5592"/>
      <c r="AH58" s="5592"/>
      <c r="AI58" s="5592"/>
      <c r="AJ58" s="5592"/>
      <c r="AK58" s="5592"/>
      <c r="AL58" s="5592"/>
      <c r="AM58" s="5592"/>
      <c r="AN58" s="5592"/>
      <c r="AO58" s="5592"/>
      <c r="AP58" s="5593"/>
    </row>
    <row r="59" spans="1:43" ht="15" hidden="1" thickBot="1">
      <c r="A59" s="2567">
        <v>4</v>
      </c>
      <c r="B59" s="1912" t="s">
        <v>385</v>
      </c>
      <c r="C59" s="1912" t="s">
        <v>372</v>
      </c>
      <c r="D59" s="1912" t="s">
        <v>386</v>
      </c>
      <c r="E59" s="1912" t="s">
        <v>402</v>
      </c>
      <c r="F59" s="1912"/>
      <c r="G59" s="1912" t="s">
        <v>403</v>
      </c>
      <c r="H59" s="1912"/>
      <c r="I59" s="1912" t="s">
        <v>553</v>
      </c>
      <c r="J59" s="1912"/>
      <c r="K59" s="1912" t="s">
        <v>554</v>
      </c>
      <c r="L59" s="1912"/>
      <c r="M59" s="2568">
        <f t="shared" ref="M59:AP59" si="10">M57+7</f>
        <v>42760</v>
      </c>
      <c r="N59" s="2568">
        <f t="shared" si="10"/>
        <v>42761</v>
      </c>
      <c r="O59" s="2568">
        <f t="shared" si="10"/>
        <v>42763</v>
      </c>
      <c r="P59" s="2568">
        <f t="shared" si="10"/>
        <v>42763</v>
      </c>
      <c r="Q59" s="2568">
        <f t="shared" si="10"/>
        <v>42763</v>
      </c>
      <c r="R59" s="2568">
        <f t="shared" si="10"/>
        <v>42764</v>
      </c>
      <c r="S59" s="2568">
        <f t="shared" si="10"/>
        <v>42766</v>
      </c>
      <c r="T59" s="2568">
        <f t="shared" si="10"/>
        <v>42766</v>
      </c>
      <c r="U59" s="2568">
        <f t="shared" si="10"/>
        <v>42768</v>
      </c>
      <c r="V59" s="2568">
        <f t="shared" si="10"/>
        <v>42769</v>
      </c>
      <c r="W59" s="2568">
        <f t="shared" si="10"/>
        <v>42773</v>
      </c>
      <c r="X59" s="2568">
        <f t="shared" si="10"/>
        <v>42774</v>
      </c>
      <c r="Y59" s="2568">
        <f t="shared" si="10"/>
        <v>42774</v>
      </c>
      <c r="Z59" s="2568">
        <f t="shared" si="10"/>
        <v>42775</v>
      </c>
      <c r="AA59" s="2568">
        <f t="shared" si="10"/>
        <v>42782</v>
      </c>
      <c r="AB59" s="2568">
        <f t="shared" si="10"/>
        <v>42783</v>
      </c>
      <c r="AC59" s="2568">
        <f t="shared" si="10"/>
        <v>42784</v>
      </c>
      <c r="AD59" s="2568">
        <f t="shared" si="10"/>
        <v>42785</v>
      </c>
      <c r="AE59" s="2568">
        <f t="shared" si="10"/>
        <v>42785</v>
      </c>
      <c r="AF59" s="2568">
        <f t="shared" si="10"/>
        <v>42787</v>
      </c>
      <c r="AG59" s="2568">
        <f t="shared" si="10"/>
        <v>42794</v>
      </c>
      <c r="AH59" s="2568">
        <f t="shared" si="10"/>
        <v>42795</v>
      </c>
      <c r="AI59" s="2568">
        <f t="shared" si="10"/>
        <v>238</v>
      </c>
      <c r="AJ59" s="2568">
        <f t="shared" si="10"/>
        <v>238</v>
      </c>
      <c r="AK59" s="2568">
        <f t="shared" si="10"/>
        <v>238</v>
      </c>
      <c r="AL59" s="2568">
        <f t="shared" si="10"/>
        <v>238</v>
      </c>
      <c r="AM59" s="2568">
        <f t="shared" si="10"/>
        <v>42799</v>
      </c>
      <c r="AN59" s="2568">
        <f t="shared" si="10"/>
        <v>42799</v>
      </c>
      <c r="AO59" s="2568">
        <f t="shared" si="10"/>
        <v>42802</v>
      </c>
      <c r="AP59" s="2569">
        <f t="shared" si="10"/>
        <v>42803</v>
      </c>
    </row>
    <row r="60" spans="1:43" ht="15" hidden="1" thickBot="1">
      <c r="A60" s="105">
        <v>5</v>
      </c>
      <c r="B60" s="1913" t="s">
        <v>533</v>
      </c>
      <c r="C60" s="1913" t="s">
        <v>56</v>
      </c>
      <c r="D60" s="1913" t="s">
        <v>520</v>
      </c>
      <c r="E60" s="501" t="s">
        <v>536</v>
      </c>
      <c r="F60" s="501"/>
      <c r="G60" s="501" t="s">
        <v>537</v>
      </c>
      <c r="H60" s="501"/>
      <c r="I60" s="501" t="s">
        <v>536</v>
      </c>
      <c r="J60" s="501"/>
      <c r="K60" s="501" t="s">
        <v>537</v>
      </c>
      <c r="L60" s="501"/>
      <c r="M60" s="91">
        <f t="shared" ref="M60:AP63" si="11">M59+7</f>
        <v>42767</v>
      </c>
      <c r="N60" s="91">
        <f t="shared" si="11"/>
        <v>42768</v>
      </c>
      <c r="O60" s="91">
        <f t="shared" si="11"/>
        <v>42770</v>
      </c>
      <c r="P60" s="91">
        <f t="shared" si="11"/>
        <v>42770</v>
      </c>
      <c r="Q60" s="2572">
        <f t="shared" si="11"/>
        <v>42770</v>
      </c>
      <c r="R60" s="2572">
        <f t="shared" si="11"/>
        <v>42771</v>
      </c>
      <c r="S60" s="2572">
        <f t="shared" si="11"/>
        <v>42773</v>
      </c>
      <c r="T60" s="2572">
        <f t="shared" si="11"/>
        <v>42773</v>
      </c>
      <c r="U60" s="2572">
        <f t="shared" si="11"/>
        <v>42775</v>
      </c>
      <c r="V60" s="2572">
        <f t="shared" si="11"/>
        <v>42776</v>
      </c>
      <c r="W60" s="2572">
        <f t="shared" si="11"/>
        <v>42780</v>
      </c>
      <c r="X60" s="2572">
        <f t="shared" si="11"/>
        <v>42781</v>
      </c>
      <c r="Y60" s="5559" t="s">
        <v>193</v>
      </c>
      <c r="Z60" s="5560"/>
      <c r="AA60" s="2572">
        <f t="shared" si="11"/>
        <v>42789</v>
      </c>
      <c r="AB60" s="2572">
        <f t="shared" si="11"/>
        <v>42790</v>
      </c>
      <c r="AC60" s="2572">
        <f t="shared" si="11"/>
        <v>42791</v>
      </c>
      <c r="AD60" s="2572">
        <f t="shared" si="11"/>
        <v>42792</v>
      </c>
      <c r="AE60" s="2572">
        <f t="shared" si="11"/>
        <v>42792</v>
      </c>
      <c r="AF60" s="2572">
        <f t="shared" si="11"/>
        <v>42794</v>
      </c>
      <c r="AG60" s="2572">
        <f t="shared" si="11"/>
        <v>42801</v>
      </c>
      <c r="AH60" s="2572">
        <f t="shared" si="11"/>
        <v>42802</v>
      </c>
      <c r="AI60" s="2572">
        <f t="shared" si="11"/>
        <v>245</v>
      </c>
      <c r="AJ60" s="2572">
        <f t="shared" si="11"/>
        <v>245</v>
      </c>
      <c r="AK60" s="2572">
        <f t="shared" si="11"/>
        <v>245</v>
      </c>
      <c r="AL60" s="2572">
        <f t="shared" si="11"/>
        <v>245</v>
      </c>
      <c r="AM60" s="2572">
        <f t="shared" si="11"/>
        <v>42806</v>
      </c>
      <c r="AN60" s="2572">
        <f t="shared" si="11"/>
        <v>42806</v>
      </c>
      <c r="AO60" s="2572">
        <f t="shared" si="11"/>
        <v>42809</v>
      </c>
      <c r="AP60" s="2573">
        <f t="shared" si="11"/>
        <v>42810</v>
      </c>
    </row>
    <row r="61" spans="1:43" ht="15" hidden="1" thickBot="1">
      <c r="A61" s="80">
        <v>6</v>
      </c>
      <c r="B61" s="71" t="s">
        <v>394</v>
      </c>
      <c r="C61" s="71" t="s">
        <v>372</v>
      </c>
      <c r="D61" s="71" t="s">
        <v>395</v>
      </c>
      <c r="E61" s="71" t="s">
        <v>391</v>
      </c>
      <c r="F61" s="71"/>
      <c r="G61" s="71" t="s">
        <v>392</v>
      </c>
      <c r="H61" s="71"/>
      <c r="I61" s="71" t="s">
        <v>553</v>
      </c>
      <c r="J61" s="71"/>
      <c r="K61" s="71" t="s">
        <v>554</v>
      </c>
      <c r="L61" s="71"/>
      <c r="M61" s="81">
        <f t="shared" si="11"/>
        <v>42774</v>
      </c>
      <c r="N61" s="81">
        <f t="shared" si="11"/>
        <v>42775</v>
      </c>
      <c r="O61" s="81">
        <f t="shared" si="11"/>
        <v>42777</v>
      </c>
      <c r="P61" s="81">
        <f t="shared" si="11"/>
        <v>42777</v>
      </c>
      <c r="Q61" s="81">
        <f t="shared" si="11"/>
        <v>42777</v>
      </c>
      <c r="R61" s="81">
        <f t="shared" si="11"/>
        <v>42778</v>
      </c>
      <c r="S61" s="81">
        <f t="shared" si="11"/>
        <v>42780</v>
      </c>
      <c r="T61" s="81">
        <f t="shared" si="11"/>
        <v>42780</v>
      </c>
      <c r="U61" s="81">
        <f t="shared" si="11"/>
        <v>42782</v>
      </c>
      <c r="V61" s="81">
        <f t="shared" si="11"/>
        <v>42783</v>
      </c>
      <c r="W61" s="81">
        <f t="shared" si="11"/>
        <v>42787</v>
      </c>
      <c r="X61" s="81">
        <f t="shared" si="11"/>
        <v>42788</v>
      </c>
      <c r="Y61" s="81">
        <f>Y59+14</f>
        <v>42788</v>
      </c>
      <c r="Z61" s="81">
        <f>Z59+14</f>
        <v>42789</v>
      </c>
      <c r="AA61" s="81">
        <f t="shared" si="11"/>
        <v>42796</v>
      </c>
      <c r="AB61" s="81">
        <f t="shared" si="11"/>
        <v>42797</v>
      </c>
      <c r="AC61" s="81">
        <f t="shared" si="11"/>
        <v>42798</v>
      </c>
      <c r="AD61" s="81">
        <f t="shared" si="11"/>
        <v>42799</v>
      </c>
      <c r="AE61" s="81">
        <f t="shared" si="11"/>
        <v>42799</v>
      </c>
      <c r="AF61" s="81">
        <f t="shared" si="11"/>
        <v>42801</v>
      </c>
      <c r="AG61" s="81">
        <f t="shared" si="11"/>
        <v>42808</v>
      </c>
      <c r="AH61" s="81">
        <f t="shared" si="11"/>
        <v>42809</v>
      </c>
      <c r="AI61" s="81">
        <f t="shared" si="11"/>
        <v>252</v>
      </c>
      <c r="AJ61" s="81">
        <f t="shared" si="11"/>
        <v>252</v>
      </c>
      <c r="AK61" s="81">
        <f t="shared" si="11"/>
        <v>252</v>
      </c>
      <c r="AL61" s="81">
        <f t="shared" si="11"/>
        <v>252</v>
      </c>
      <c r="AM61" s="81">
        <f t="shared" si="11"/>
        <v>42813</v>
      </c>
      <c r="AN61" s="81">
        <f t="shared" si="11"/>
        <v>42813</v>
      </c>
      <c r="AO61" s="81">
        <f t="shared" si="11"/>
        <v>42816</v>
      </c>
      <c r="AP61" s="82">
        <f t="shared" si="11"/>
        <v>42817</v>
      </c>
    </row>
    <row r="62" spans="1:43" ht="15" hidden="1" thickBot="1">
      <c r="A62" s="2567">
        <v>7</v>
      </c>
      <c r="B62" s="1912" t="s">
        <v>378</v>
      </c>
      <c r="C62" s="1912" t="s">
        <v>372</v>
      </c>
      <c r="D62" s="1912" t="s">
        <v>379</v>
      </c>
      <c r="E62" s="1912" t="s">
        <v>402</v>
      </c>
      <c r="F62" s="1912"/>
      <c r="G62" s="1912" t="s">
        <v>403</v>
      </c>
      <c r="H62" s="1912"/>
      <c r="I62" s="1912" t="s">
        <v>587</v>
      </c>
      <c r="J62" s="1912"/>
      <c r="K62" s="1912" t="s">
        <v>588</v>
      </c>
      <c r="L62" s="1912"/>
      <c r="M62" s="2568">
        <f t="shared" si="11"/>
        <v>42781</v>
      </c>
      <c r="N62" s="2568">
        <f t="shared" si="11"/>
        <v>42782</v>
      </c>
      <c r="O62" s="2568">
        <f t="shared" si="11"/>
        <v>42784</v>
      </c>
      <c r="P62" s="2568">
        <f t="shared" si="11"/>
        <v>42784</v>
      </c>
      <c r="Q62" s="2568">
        <f t="shared" si="11"/>
        <v>42784</v>
      </c>
      <c r="R62" s="2568">
        <f t="shared" si="11"/>
        <v>42785</v>
      </c>
      <c r="S62" s="2568">
        <f t="shared" si="11"/>
        <v>42787</v>
      </c>
      <c r="T62" s="2568">
        <f t="shared" si="11"/>
        <v>42787</v>
      </c>
      <c r="U62" s="2568">
        <f t="shared" si="11"/>
        <v>42789</v>
      </c>
      <c r="V62" s="2568">
        <f t="shared" si="11"/>
        <v>42790</v>
      </c>
      <c r="W62" s="2568">
        <f t="shared" si="11"/>
        <v>42794</v>
      </c>
      <c r="X62" s="2568">
        <f t="shared" si="11"/>
        <v>42795</v>
      </c>
      <c r="Y62" s="2568">
        <f t="shared" si="11"/>
        <v>42795</v>
      </c>
      <c r="Z62" s="2568">
        <f t="shared" si="11"/>
        <v>42796</v>
      </c>
      <c r="AA62" s="2568">
        <f t="shared" si="11"/>
        <v>42803</v>
      </c>
      <c r="AB62" s="2568">
        <f t="shared" si="11"/>
        <v>42804</v>
      </c>
      <c r="AC62" s="2568">
        <f t="shared" si="11"/>
        <v>42805</v>
      </c>
      <c r="AD62" s="2568">
        <f t="shared" si="11"/>
        <v>42806</v>
      </c>
      <c r="AE62" s="2568">
        <f t="shared" si="11"/>
        <v>42806</v>
      </c>
      <c r="AF62" s="2568">
        <f t="shared" si="11"/>
        <v>42808</v>
      </c>
      <c r="AG62" s="2568">
        <f t="shared" si="11"/>
        <v>42815</v>
      </c>
      <c r="AH62" s="2568">
        <f t="shared" si="11"/>
        <v>42816</v>
      </c>
      <c r="AI62" s="2568">
        <f t="shared" si="11"/>
        <v>259</v>
      </c>
      <c r="AJ62" s="2568">
        <f t="shared" si="11"/>
        <v>259</v>
      </c>
      <c r="AK62" s="2568">
        <f t="shared" si="11"/>
        <v>259</v>
      </c>
      <c r="AL62" s="2568">
        <f t="shared" si="11"/>
        <v>259</v>
      </c>
      <c r="AM62" s="2568">
        <f t="shared" si="11"/>
        <v>42820</v>
      </c>
      <c r="AN62" s="2568">
        <f t="shared" si="11"/>
        <v>42820</v>
      </c>
      <c r="AO62" s="2568">
        <f t="shared" si="11"/>
        <v>42823</v>
      </c>
      <c r="AP62" s="2569">
        <f t="shared" si="11"/>
        <v>42824</v>
      </c>
    </row>
    <row r="63" spans="1:43" ht="15.75" hidden="1" thickBot="1">
      <c r="A63" s="2567">
        <v>8</v>
      </c>
      <c r="B63" s="1912" t="s">
        <v>515</v>
      </c>
      <c r="C63" s="1912" t="s">
        <v>186</v>
      </c>
      <c r="D63" s="1912" t="s">
        <v>516</v>
      </c>
      <c r="E63" s="1912" t="s">
        <v>402</v>
      </c>
      <c r="F63" s="1912"/>
      <c r="G63" s="1912" t="s">
        <v>403</v>
      </c>
      <c r="H63" s="1912"/>
      <c r="I63" s="1912" t="s">
        <v>589</v>
      </c>
      <c r="J63" s="1912"/>
      <c r="K63" s="1912" t="s">
        <v>590</v>
      </c>
      <c r="L63" s="1912"/>
      <c r="M63" s="2568">
        <f t="shared" si="11"/>
        <v>42788</v>
      </c>
      <c r="N63" s="2568">
        <f t="shared" si="11"/>
        <v>42789</v>
      </c>
      <c r="O63" s="2568">
        <f t="shared" si="11"/>
        <v>42791</v>
      </c>
      <c r="P63" s="2568">
        <f t="shared" si="11"/>
        <v>42791</v>
      </c>
      <c r="Q63" s="2568">
        <f t="shared" si="11"/>
        <v>42791</v>
      </c>
      <c r="R63" s="2568">
        <f t="shared" si="11"/>
        <v>42792</v>
      </c>
      <c r="S63" s="2568">
        <f t="shared" si="11"/>
        <v>42794</v>
      </c>
      <c r="T63" s="2568">
        <f t="shared" si="11"/>
        <v>42794</v>
      </c>
      <c r="U63" s="2568">
        <f t="shared" si="11"/>
        <v>42796</v>
      </c>
      <c r="V63" s="2568">
        <f t="shared" si="11"/>
        <v>42797</v>
      </c>
      <c r="W63" s="2568">
        <f t="shared" si="11"/>
        <v>42801</v>
      </c>
      <c r="X63" s="2568">
        <f t="shared" si="11"/>
        <v>42802</v>
      </c>
      <c r="Y63" s="2568">
        <f t="shared" si="11"/>
        <v>42802</v>
      </c>
      <c r="Z63" s="2568">
        <f t="shared" si="11"/>
        <v>42803</v>
      </c>
      <c r="AA63" s="2568">
        <f t="shared" si="11"/>
        <v>42810</v>
      </c>
      <c r="AB63" s="2568">
        <f t="shared" si="11"/>
        <v>42811</v>
      </c>
      <c r="AC63" s="2568">
        <f t="shared" si="11"/>
        <v>42812</v>
      </c>
      <c r="AD63" s="2568">
        <f t="shared" si="11"/>
        <v>42813</v>
      </c>
      <c r="AE63" s="2568">
        <f t="shared" si="11"/>
        <v>42813</v>
      </c>
      <c r="AF63" s="2568">
        <f t="shared" si="11"/>
        <v>42815</v>
      </c>
      <c r="AG63" s="2568">
        <f t="shared" si="11"/>
        <v>42822</v>
      </c>
      <c r="AH63" s="2568">
        <f t="shared" si="11"/>
        <v>42823</v>
      </c>
      <c r="AI63" s="2568">
        <f t="shared" si="11"/>
        <v>266</v>
      </c>
      <c r="AJ63" s="2568">
        <f t="shared" si="11"/>
        <v>266</v>
      </c>
      <c r="AK63" s="2568">
        <f t="shared" si="11"/>
        <v>266</v>
      </c>
      <c r="AL63" s="2568">
        <f t="shared" si="11"/>
        <v>266</v>
      </c>
      <c r="AM63" s="2568">
        <f t="shared" si="11"/>
        <v>42827</v>
      </c>
      <c r="AN63" s="2568">
        <f t="shared" si="11"/>
        <v>42827</v>
      </c>
      <c r="AO63" s="2568">
        <f t="shared" si="11"/>
        <v>42830</v>
      </c>
      <c r="AP63" s="2569">
        <f t="shared" si="11"/>
        <v>42831</v>
      </c>
      <c r="AQ63" s="1591" t="s">
        <v>586</v>
      </c>
    </row>
    <row r="64" spans="1:43" ht="15.75" hidden="1" thickBot="1">
      <c r="A64" s="2567">
        <v>9</v>
      </c>
      <c r="B64" s="1912" t="s">
        <v>584</v>
      </c>
      <c r="C64" s="1912" t="s">
        <v>372</v>
      </c>
      <c r="D64" s="1912" t="s">
        <v>585</v>
      </c>
      <c r="E64" s="1912"/>
      <c r="F64" s="1912"/>
      <c r="G64" s="1912" t="s">
        <v>375</v>
      </c>
      <c r="H64" s="1912"/>
      <c r="I64" s="1912"/>
      <c r="J64" s="1912"/>
      <c r="K64" s="1912" t="s">
        <v>554</v>
      </c>
      <c r="L64" s="1912"/>
      <c r="M64" s="2568">
        <f>M63+7</f>
        <v>42795</v>
      </c>
      <c r="N64" s="2568">
        <f>N63+7</f>
        <v>42796</v>
      </c>
      <c r="O64" s="2568">
        <f>O63+7</f>
        <v>42798</v>
      </c>
      <c r="P64" s="2568">
        <f>P63+7</f>
        <v>42798</v>
      </c>
      <c r="Q64" s="2568">
        <f>Q63+7</f>
        <v>42798</v>
      </c>
      <c r="R64" s="5591" t="s">
        <v>586</v>
      </c>
      <c r="S64" s="5592"/>
      <c r="T64" s="5592"/>
      <c r="U64" s="5592"/>
      <c r="V64" s="5592"/>
      <c r="W64" s="5592"/>
      <c r="X64" s="5592"/>
      <c r="Y64" s="5592"/>
      <c r="Z64" s="5592"/>
      <c r="AA64" s="5592"/>
      <c r="AB64" s="5592"/>
      <c r="AC64" s="5592"/>
      <c r="AD64" s="5592"/>
      <c r="AE64" s="5592"/>
      <c r="AF64" s="5592"/>
      <c r="AG64" s="5592"/>
      <c r="AH64" s="5592"/>
      <c r="AI64" s="5592"/>
      <c r="AJ64" s="5592"/>
      <c r="AK64" s="5592"/>
      <c r="AL64" s="5592"/>
      <c r="AM64" s="5592"/>
      <c r="AN64" s="5592"/>
      <c r="AO64" s="5592"/>
      <c r="AP64" s="5593"/>
      <c r="AQ64" s="1591"/>
    </row>
    <row r="65" spans="1:43" ht="15.75" hidden="1" thickBot="1">
      <c r="A65" s="2567">
        <v>9</v>
      </c>
      <c r="B65" s="1912" t="s">
        <v>658</v>
      </c>
      <c r="C65" s="1912" t="s">
        <v>372</v>
      </c>
      <c r="D65" s="1912" t="s">
        <v>659</v>
      </c>
      <c r="E65" s="1912" t="s">
        <v>382</v>
      </c>
      <c r="F65" s="1912"/>
      <c r="G65" s="1912" t="s">
        <v>383</v>
      </c>
      <c r="H65" s="1912"/>
      <c r="I65" s="1912" t="s">
        <v>553</v>
      </c>
      <c r="J65" s="1912"/>
      <c r="K65" s="1912" t="s">
        <v>554</v>
      </c>
      <c r="L65" s="1914"/>
      <c r="M65" s="5588" t="s">
        <v>660</v>
      </c>
      <c r="N65" s="5589"/>
      <c r="O65" s="5589"/>
      <c r="P65" s="5590"/>
      <c r="Q65" s="2568">
        <f t="shared" ref="Q65:AP65" si="12">Q63+7</f>
        <v>42798</v>
      </c>
      <c r="R65" s="2568">
        <f t="shared" si="12"/>
        <v>42799</v>
      </c>
      <c r="S65" s="2568">
        <f t="shared" si="12"/>
        <v>42801</v>
      </c>
      <c r="T65" s="2568">
        <f t="shared" si="12"/>
        <v>42801</v>
      </c>
      <c r="U65" s="2568">
        <f t="shared" si="12"/>
        <v>42803</v>
      </c>
      <c r="V65" s="2568">
        <f t="shared" si="12"/>
        <v>42804</v>
      </c>
      <c r="W65" s="2568">
        <f t="shared" si="12"/>
        <v>42808</v>
      </c>
      <c r="X65" s="2568">
        <f t="shared" si="12"/>
        <v>42809</v>
      </c>
      <c r="Y65" s="2568">
        <f t="shared" si="12"/>
        <v>42809</v>
      </c>
      <c r="Z65" s="2568">
        <f t="shared" si="12"/>
        <v>42810</v>
      </c>
      <c r="AA65" s="2568">
        <f t="shared" si="12"/>
        <v>42817</v>
      </c>
      <c r="AB65" s="2568">
        <f t="shared" si="12"/>
        <v>42818</v>
      </c>
      <c r="AC65" s="2568">
        <f t="shared" si="12"/>
        <v>42819</v>
      </c>
      <c r="AD65" s="2568">
        <f t="shared" si="12"/>
        <v>42820</v>
      </c>
      <c r="AE65" s="2568">
        <f t="shared" si="12"/>
        <v>42820</v>
      </c>
      <c r="AF65" s="2568">
        <f t="shared" si="12"/>
        <v>42822</v>
      </c>
      <c r="AG65" s="2568">
        <f t="shared" si="12"/>
        <v>42829</v>
      </c>
      <c r="AH65" s="2568">
        <f t="shared" si="12"/>
        <v>42830</v>
      </c>
      <c r="AI65" s="2568">
        <f t="shared" si="12"/>
        <v>273</v>
      </c>
      <c r="AJ65" s="2568">
        <f t="shared" si="12"/>
        <v>273</v>
      </c>
      <c r="AK65" s="2568">
        <f t="shared" si="12"/>
        <v>273</v>
      </c>
      <c r="AL65" s="2568">
        <f t="shared" si="12"/>
        <v>273</v>
      </c>
      <c r="AM65" s="2568">
        <f t="shared" si="12"/>
        <v>42834</v>
      </c>
      <c r="AN65" s="2568">
        <f t="shared" si="12"/>
        <v>42834</v>
      </c>
      <c r="AO65" s="2568">
        <f t="shared" si="12"/>
        <v>42837</v>
      </c>
      <c r="AP65" s="2569">
        <f t="shared" si="12"/>
        <v>42838</v>
      </c>
      <c r="AQ65" s="1591"/>
    </row>
    <row r="66" spans="1:43" ht="15.75" hidden="1" thickBot="1">
      <c r="A66" s="2567">
        <v>10</v>
      </c>
      <c r="B66" s="1912" t="s">
        <v>385</v>
      </c>
      <c r="C66" s="1912" t="s">
        <v>372</v>
      </c>
      <c r="D66" s="1912" t="s">
        <v>386</v>
      </c>
      <c r="E66" s="1912" t="s">
        <v>591</v>
      </c>
      <c r="F66" s="1912"/>
      <c r="G66" s="1912" t="s">
        <v>592</v>
      </c>
      <c r="H66" s="1912"/>
      <c r="I66" s="1912" t="s">
        <v>587</v>
      </c>
      <c r="J66" s="1912"/>
      <c r="K66" s="1912" t="s">
        <v>588</v>
      </c>
      <c r="L66" s="1912"/>
      <c r="M66" s="2568">
        <f>M63+14</f>
        <v>42802</v>
      </c>
      <c r="N66" s="2568">
        <f>N63+14</f>
        <v>42803</v>
      </c>
      <c r="O66" s="2568">
        <f>O63+14</f>
        <v>42805</v>
      </c>
      <c r="P66" s="2568">
        <f>P63+14</f>
        <v>42805</v>
      </c>
      <c r="Q66" s="2568">
        <f t="shared" ref="Q66:AP66" si="13">Q65+7</f>
        <v>42805</v>
      </c>
      <c r="R66" s="2568">
        <f t="shared" si="13"/>
        <v>42806</v>
      </c>
      <c r="S66" s="2568">
        <f t="shared" si="13"/>
        <v>42808</v>
      </c>
      <c r="T66" s="2568">
        <f t="shared" si="13"/>
        <v>42808</v>
      </c>
      <c r="U66" s="2568">
        <f t="shared" si="13"/>
        <v>42810</v>
      </c>
      <c r="V66" s="2568">
        <f t="shared" si="13"/>
        <v>42811</v>
      </c>
      <c r="W66" s="2568">
        <f t="shared" si="13"/>
        <v>42815</v>
      </c>
      <c r="X66" s="2568">
        <f t="shared" si="13"/>
        <v>42816</v>
      </c>
      <c r="Y66" s="2568">
        <f t="shared" si="13"/>
        <v>42816</v>
      </c>
      <c r="Z66" s="2568">
        <f t="shared" si="13"/>
        <v>42817</v>
      </c>
      <c r="AA66" s="2568">
        <f t="shared" si="13"/>
        <v>42824</v>
      </c>
      <c r="AB66" s="2568">
        <f t="shared" si="13"/>
        <v>42825</v>
      </c>
      <c r="AC66" s="2568">
        <f t="shared" si="13"/>
        <v>42826</v>
      </c>
      <c r="AD66" s="2568">
        <f t="shared" si="13"/>
        <v>42827</v>
      </c>
      <c r="AE66" s="2568">
        <f t="shared" si="13"/>
        <v>42827</v>
      </c>
      <c r="AF66" s="2568">
        <f t="shared" si="13"/>
        <v>42829</v>
      </c>
      <c r="AG66" s="2568">
        <f t="shared" si="13"/>
        <v>42836</v>
      </c>
      <c r="AH66" s="2568">
        <f t="shared" si="13"/>
        <v>42837</v>
      </c>
      <c r="AI66" s="2568">
        <f t="shared" si="13"/>
        <v>280</v>
      </c>
      <c r="AJ66" s="2568">
        <f t="shared" si="13"/>
        <v>280</v>
      </c>
      <c r="AK66" s="2568">
        <f t="shared" si="13"/>
        <v>280</v>
      </c>
      <c r="AL66" s="2568">
        <f t="shared" si="13"/>
        <v>280</v>
      </c>
      <c r="AM66" s="2568">
        <f t="shared" si="13"/>
        <v>42841</v>
      </c>
      <c r="AN66" s="2568">
        <f t="shared" si="13"/>
        <v>42841</v>
      </c>
      <c r="AO66" s="2568">
        <f t="shared" si="13"/>
        <v>42844</v>
      </c>
      <c r="AP66" s="2569">
        <f t="shared" si="13"/>
        <v>42845</v>
      </c>
      <c r="AQ66" s="1591"/>
    </row>
    <row r="67" spans="1:43" ht="15.75" hidden="1" thickBot="1">
      <c r="A67" s="2571">
        <v>11</v>
      </c>
      <c r="B67" s="1913" t="s">
        <v>533</v>
      </c>
      <c r="C67" s="1913" t="s">
        <v>56</v>
      </c>
      <c r="D67" s="1913" t="s">
        <v>520</v>
      </c>
      <c r="E67" s="1913" t="s">
        <v>594</v>
      </c>
      <c r="F67" s="1913"/>
      <c r="G67" s="1913" t="s">
        <v>593</v>
      </c>
      <c r="H67" s="1913"/>
      <c r="I67" s="1913" t="s">
        <v>594</v>
      </c>
      <c r="J67" s="1913"/>
      <c r="K67" s="1913" t="s">
        <v>593</v>
      </c>
      <c r="L67" s="1913"/>
      <c r="M67" s="2572">
        <f t="shared" ref="M67:AP73" si="14">M66+7</f>
        <v>42809</v>
      </c>
      <c r="N67" s="2572">
        <f t="shared" si="14"/>
        <v>42810</v>
      </c>
      <c r="O67" s="2572">
        <f t="shared" si="14"/>
        <v>42812</v>
      </c>
      <c r="P67" s="2572">
        <f t="shared" si="14"/>
        <v>42812</v>
      </c>
      <c r="Q67" s="2572">
        <f t="shared" si="14"/>
        <v>42812</v>
      </c>
      <c r="R67" s="2572">
        <f t="shared" si="14"/>
        <v>42813</v>
      </c>
      <c r="S67" s="2572">
        <f t="shared" si="14"/>
        <v>42815</v>
      </c>
      <c r="T67" s="2572">
        <f t="shared" si="14"/>
        <v>42815</v>
      </c>
      <c r="U67" s="2572">
        <f t="shared" si="14"/>
        <v>42817</v>
      </c>
      <c r="V67" s="2572">
        <f t="shared" si="14"/>
        <v>42818</v>
      </c>
      <c r="W67" s="2572">
        <f t="shared" si="14"/>
        <v>42822</v>
      </c>
      <c r="X67" s="2572">
        <f t="shared" si="14"/>
        <v>42823</v>
      </c>
      <c r="Y67" s="2572">
        <f t="shared" si="14"/>
        <v>42823</v>
      </c>
      <c r="Z67" s="2572">
        <f t="shared" si="14"/>
        <v>42824</v>
      </c>
      <c r="AA67" s="2572">
        <f t="shared" si="14"/>
        <v>42831</v>
      </c>
      <c r="AB67" s="2572">
        <f t="shared" si="14"/>
        <v>42832</v>
      </c>
      <c r="AC67" s="2572">
        <f t="shared" si="14"/>
        <v>42833</v>
      </c>
      <c r="AD67" s="2572">
        <f t="shared" si="14"/>
        <v>42834</v>
      </c>
      <c r="AE67" s="2572">
        <f t="shared" si="14"/>
        <v>42834</v>
      </c>
      <c r="AF67" s="2572">
        <f t="shared" si="14"/>
        <v>42836</v>
      </c>
      <c r="AG67" s="2572">
        <f t="shared" si="14"/>
        <v>42843</v>
      </c>
      <c r="AH67" s="2572">
        <f t="shared" si="14"/>
        <v>42844</v>
      </c>
      <c r="AI67" s="2572">
        <f t="shared" si="14"/>
        <v>287</v>
      </c>
      <c r="AJ67" s="2572">
        <f t="shared" si="14"/>
        <v>287</v>
      </c>
      <c r="AK67" s="2572">
        <f t="shared" si="14"/>
        <v>287</v>
      </c>
      <c r="AL67" s="2572">
        <f t="shared" si="14"/>
        <v>287</v>
      </c>
      <c r="AM67" s="2572">
        <f t="shared" si="14"/>
        <v>42848</v>
      </c>
      <c r="AN67" s="2572">
        <f t="shared" si="14"/>
        <v>42848</v>
      </c>
      <c r="AO67" s="2572">
        <f t="shared" si="14"/>
        <v>42851</v>
      </c>
      <c r="AP67" s="2573">
        <f t="shared" si="14"/>
        <v>42852</v>
      </c>
      <c r="AQ67" s="1591" t="s">
        <v>483</v>
      </c>
    </row>
    <row r="68" spans="1:43" ht="15" hidden="1" thickBot="1">
      <c r="A68" s="80">
        <v>12</v>
      </c>
      <c r="B68" s="71" t="s">
        <v>394</v>
      </c>
      <c r="C68" s="71" t="s">
        <v>372</v>
      </c>
      <c r="D68" s="71" t="s">
        <v>395</v>
      </c>
      <c r="E68" s="71" t="s">
        <v>402</v>
      </c>
      <c r="F68" s="71"/>
      <c r="G68" s="71" t="s">
        <v>403</v>
      </c>
      <c r="H68" s="71"/>
      <c r="I68" s="71" t="s">
        <v>587</v>
      </c>
      <c r="J68" s="71"/>
      <c r="K68" s="71" t="s">
        <v>588</v>
      </c>
      <c r="L68" s="71"/>
      <c r="M68" s="81">
        <f t="shared" si="14"/>
        <v>42816</v>
      </c>
      <c r="N68" s="81">
        <f t="shared" si="14"/>
        <v>42817</v>
      </c>
      <c r="O68" s="81">
        <f t="shared" si="14"/>
        <v>42819</v>
      </c>
      <c r="P68" s="81">
        <f t="shared" si="14"/>
        <v>42819</v>
      </c>
      <c r="Q68" s="81">
        <f t="shared" si="14"/>
        <v>42819</v>
      </c>
      <c r="R68" s="81">
        <f t="shared" si="14"/>
        <v>42820</v>
      </c>
      <c r="S68" s="81">
        <f t="shared" si="14"/>
        <v>42822</v>
      </c>
      <c r="T68" s="81">
        <f t="shared" si="14"/>
        <v>42822</v>
      </c>
      <c r="U68" s="81">
        <f t="shared" si="14"/>
        <v>42824</v>
      </c>
      <c r="V68" s="81">
        <f t="shared" si="14"/>
        <v>42825</v>
      </c>
      <c r="W68" s="81">
        <f t="shared" si="14"/>
        <v>42829</v>
      </c>
      <c r="X68" s="81">
        <f t="shared" si="14"/>
        <v>42830</v>
      </c>
      <c r="Y68" s="81">
        <f t="shared" si="14"/>
        <v>42830</v>
      </c>
      <c r="Z68" s="81">
        <f t="shared" si="14"/>
        <v>42831</v>
      </c>
      <c r="AA68" s="81">
        <f t="shared" si="14"/>
        <v>42838</v>
      </c>
      <c r="AB68" s="81">
        <f t="shared" si="14"/>
        <v>42839</v>
      </c>
      <c r="AC68" s="81">
        <f t="shared" si="14"/>
        <v>42840</v>
      </c>
      <c r="AD68" s="81">
        <f t="shared" si="14"/>
        <v>42841</v>
      </c>
      <c r="AE68" s="81">
        <f t="shared" si="14"/>
        <v>42841</v>
      </c>
      <c r="AF68" s="81">
        <f t="shared" si="14"/>
        <v>42843</v>
      </c>
      <c r="AG68" s="81">
        <f t="shared" si="14"/>
        <v>42850</v>
      </c>
      <c r="AH68" s="81">
        <f t="shared" si="14"/>
        <v>42851</v>
      </c>
      <c r="AI68" s="81">
        <f t="shared" si="14"/>
        <v>294</v>
      </c>
      <c r="AJ68" s="81">
        <f t="shared" si="14"/>
        <v>294</v>
      </c>
      <c r="AK68" s="81">
        <f t="shared" si="14"/>
        <v>294</v>
      </c>
      <c r="AL68" s="81">
        <f t="shared" si="14"/>
        <v>294</v>
      </c>
      <c r="AM68" s="81">
        <f t="shared" si="14"/>
        <v>42855</v>
      </c>
      <c r="AN68" s="81">
        <f t="shared" si="14"/>
        <v>42855</v>
      </c>
      <c r="AO68" s="81">
        <f>AO67+8</f>
        <v>42859</v>
      </c>
      <c r="AP68" s="82">
        <f>AP67+8</f>
        <v>42860</v>
      </c>
    </row>
    <row r="69" spans="1:43" ht="15" hidden="1" thickBot="1">
      <c r="A69" s="2567">
        <v>13</v>
      </c>
      <c r="B69" s="1912" t="s">
        <v>378</v>
      </c>
      <c r="C69" s="1912" t="s">
        <v>372</v>
      </c>
      <c r="D69" s="1912" t="s">
        <v>379</v>
      </c>
      <c r="E69" s="1912" t="s">
        <v>591</v>
      </c>
      <c r="F69" s="1912"/>
      <c r="G69" s="1912" t="s">
        <v>592</v>
      </c>
      <c r="H69" s="1912"/>
      <c r="I69" s="1912" t="s">
        <v>608</v>
      </c>
      <c r="J69" s="1912"/>
      <c r="K69" s="1912" t="s">
        <v>609</v>
      </c>
      <c r="L69" s="1912"/>
      <c r="M69" s="2568">
        <f t="shared" si="14"/>
        <v>42823</v>
      </c>
      <c r="N69" s="2568">
        <f t="shared" si="14"/>
        <v>42824</v>
      </c>
      <c r="O69" s="2568">
        <f t="shared" si="14"/>
        <v>42826</v>
      </c>
      <c r="P69" s="2568">
        <f t="shared" si="14"/>
        <v>42826</v>
      </c>
      <c r="Q69" s="2568">
        <f t="shared" si="14"/>
        <v>42826</v>
      </c>
      <c r="R69" s="2568">
        <f t="shared" si="14"/>
        <v>42827</v>
      </c>
      <c r="S69" s="2568">
        <f t="shared" si="14"/>
        <v>42829</v>
      </c>
      <c r="T69" s="2568">
        <f t="shared" si="14"/>
        <v>42829</v>
      </c>
      <c r="U69" s="2568">
        <f t="shared" si="14"/>
        <v>42831</v>
      </c>
      <c r="V69" s="2568">
        <f t="shared" si="14"/>
        <v>42832</v>
      </c>
      <c r="W69" s="2568">
        <f t="shared" si="14"/>
        <v>42836</v>
      </c>
      <c r="X69" s="2568">
        <f t="shared" si="14"/>
        <v>42837</v>
      </c>
      <c r="Y69" s="2568">
        <f t="shared" si="14"/>
        <v>42837</v>
      </c>
      <c r="Z69" s="2568">
        <f t="shared" si="14"/>
        <v>42838</v>
      </c>
      <c r="AA69" s="2568">
        <f t="shared" si="14"/>
        <v>42845</v>
      </c>
      <c r="AB69" s="2568">
        <f t="shared" si="14"/>
        <v>42846</v>
      </c>
      <c r="AC69" s="2568">
        <f t="shared" si="14"/>
        <v>42847</v>
      </c>
      <c r="AD69" s="2568">
        <f t="shared" si="14"/>
        <v>42848</v>
      </c>
      <c r="AE69" s="2568">
        <f t="shared" si="14"/>
        <v>42848</v>
      </c>
      <c r="AF69" s="2568">
        <f t="shared" si="14"/>
        <v>42850</v>
      </c>
      <c r="AG69" s="2568">
        <f t="shared" si="14"/>
        <v>42857</v>
      </c>
      <c r="AH69" s="2568">
        <f t="shared" si="14"/>
        <v>42858</v>
      </c>
      <c r="AI69" s="2568">
        <f t="shared" si="14"/>
        <v>301</v>
      </c>
      <c r="AJ69" s="2568">
        <f t="shared" si="14"/>
        <v>301</v>
      </c>
      <c r="AK69" s="2568">
        <f t="shared" si="14"/>
        <v>301</v>
      </c>
      <c r="AL69" s="2568">
        <f t="shared" si="14"/>
        <v>301</v>
      </c>
      <c r="AM69" s="2568">
        <f t="shared" si="14"/>
        <v>42862</v>
      </c>
      <c r="AN69" s="2568">
        <f t="shared" si="14"/>
        <v>42862</v>
      </c>
      <c r="AO69" s="2568">
        <f t="shared" si="14"/>
        <v>42866</v>
      </c>
      <c r="AP69" s="2569">
        <f t="shared" si="14"/>
        <v>42867</v>
      </c>
    </row>
    <row r="70" spans="1:43" ht="15" hidden="1" thickBot="1">
      <c r="A70" s="2567">
        <v>14</v>
      </c>
      <c r="B70" s="1912" t="s">
        <v>692</v>
      </c>
      <c r="C70" s="1912" t="s">
        <v>186</v>
      </c>
      <c r="D70" s="1912" t="s">
        <v>693</v>
      </c>
      <c r="E70" s="1912" t="s">
        <v>694</v>
      </c>
      <c r="F70" s="1912"/>
      <c r="G70" s="1912" t="s">
        <v>695</v>
      </c>
      <c r="H70" s="1912"/>
      <c r="I70" s="1912" t="s">
        <v>696</v>
      </c>
      <c r="J70" s="1912"/>
      <c r="K70" s="1912" t="s">
        <v>697</v>
      </c>
      <c r="L70" s="1912"/>
      <c r="M70" s="2568">
        <f t="shared" si="14"/>
        <v>42830</v>
      </c>
      <c r="N70" s="2568">
        <f t="shared" si="14"/>
        <v>42831</v>
      </c>
      <c r="O70" s="2568">
        <f t="shared" si="14"/>
        <v>42833</v>
      </c>
      <c r="P70" s="2568">
        <f t="shared" si="14"/>
        <v>42833</v>
      </c>
      <c r="Q70" s="2568">
        <f t="shared" si="14"/>
        <v>42833</v>
      </c>
      <c r="R70" s="2568">
        <f t="shared" si="14"/>
        <v>42834</v>
      </c>
      <c r="S70" s="2568">
        <f t="shared" si="14"/>
        <v>42836</v>
      </c>
      <c r="T70" s="2568">
        <f t="shared" si="14"/>
        <v>42836</v>
      </c>
      <c r="U70" s="2568">
        <f t="shared" si="14"/>
        <v>42838</v>
      </c>
      <c r="V70" s="2568">
        <f t="shared" si="14"/>
        <v>42839</v>
      </c>
      <c r="W70" s="2568">
        <f t="shared" si="14"/>
        <v>42843</v>
      </c>
      <c r="X70" s="2568">
        <f t="shared" si="14"/>
        <v>42844</v>
      </c>
      <c r="Y70" s="2568">
        <f t="shared" si="14"/>
        <v>42844</v>
      </c>
      <c r="Z70" s="2568">
        <f t="shared" si="14"/>
        <v>42845</v>
      </c>
      <c r="AA70" s="2568">
        <f t="shared" si="14"/>
        <v>42852</v>
      </c>
      <c r="AB70" s="2568">
        <f t="shared" si="14"/>
        <v>42853</v>
      </c>
      <c r="AC70" s="2568">
        <f t="shared" si="14"/>
        <v>42854</v>
      </c>
      <c r="AD70" s="2568">
        <f t="shared" si="14"/>
        <v>42855</v>
      </c>
      <c r="AE70" s="2568">
        <f t="shared" si="14"/>
        <v>42855</v>
      </c>
      <c r="AF70" s="2568">
        <f t="shared" si="14"/>
        <v>42857</v>
      </c>
      <c r="AG70" s="2568">
        <f t="shared" si="14"/>
        <v>42864</v>
      </c>
      <c r="AH70" s="2568">
        <f t="shared" si="14"/>
        <v>42865</v>
      </c>
      <c r="AI70" s="2568">
        <f t="shared" si="14"/>
        <v>308</v>
      </c>
      <c r="AJ70" s="2568">
        <f t="shared" si="14"/>
        <v>308</v>
      </c>
      <c r="AK70" s="2568">
        <f t="shared" si="14"/>
        <v>308</v>
      </c>
      <c r="AL70" s="2568">
        <f t="shared" si="14"/>
        <v>308</v>
      </c>
      <c r="AM70" s="2568">
        <f t="shared" si="14"/>
        <v>42869</v>
      </c>
      <c r="AN70" s="2568">
        <f t="shared" si="14"/>
        <v>42869</v>
      </c>
      <c r="AO70" s="2568">
        <f t="shared" si="14"/>
        <v>42873</v>
      </c>
      <c r="AP70" s="2569">
        <f t="shared" si="14"/>
        <v>42874</v>
      </c>
    </row>
    <row r="71" spans="1:43" ht="15" hidden="1" thickBot="1">
      <c r="A71" s="2567">
        <v>15</v>
      </c>
      <c r="B71" s="1912" t="s">
        <v>658</v>
      </c>
      <c r="C71" s="1912" t="s">
        <v>372</v>
      </c>
      <c r="D71" s="1912" t="s">
        <v>659</v>
      </c>
      <c r="E71" s="1912" t="s">
        <v>391</v>
      </c>
      <c r="F71" s="1912"/>
      <c r="G71" s="1912" t="s">
        <v>392</v>
      </c>
      <c r="H71" s="1912"/>
      <c r="I71" s="1912" t="s">
        <v>587</v>
      </c>
      <c r="J71" s="1912"/>
      <c r="K71" s="1912" t="s">
        <v>588</v>
      </c>
      <c r="L71" s="1912"/>
      <c r="M71" s="2568">
        <f t="shared" si="14"/>
        <v>42837</v>
      </c>
      <c r="N71" s="2568">
        <f t="shared" si="14"/>
        <v>42838</v>
      </c>
      <c r="O71" s="2568">
        <f t="shared" si="14"/>
        <v>42840</v>
      </c>
      <c r="P71" s="2568">
        <f t="shared" si="14"/>
        <v>42840</v>
      </c>
      <c r="Q71" s="2568">
        <f t="shared" si="14"/>
        <v>42840</v>
      </c>
      <c r="R71" s="2568">
        <f t="shared" si="14"/>
        <v>42841</v>
      </c>
      <c r="S71" s="2568">
        <f t="shared" si="14"/>
        <v>42843</v>
      </c>
      <c r="T71" s="2568">
        <f t="shared" si="14"/>
        <v>42843</v>
      </c>
      <c r="U71" s="2568">
        <f t="shared" si="14"/>
        <v>42845</v>
      </c>
      <c r="V71" s="2568">
        <f t="shared" si="14"/>
        <v>42846</v>
      </c>
      <c r="W71" s="2568">
        <f t="shared" si="14"/>
        <v>42850</v>
      </c>
      <c r="X71" s="2568">
        <f t="shared" si="14"/>
        <v>42851</v>
      </c>
      <c r="Y71" s="2568">
        <f t="shared" si="14"/>
        <v>42851</v>
      </c>
      <c r="Z71" s="2568">
        <f t="shared" si="14"/>
        <v>42852</v>
      </c>
      <c r="AA71" s="2568">
        <f t="shared" si="14"/>
        <v>42859</v>
      </c>
      <c r="AB71" s="2568">
        <f t="shared" si="14"/>
        <v>42860</v>
      </c>
      <c r="AC71" s="2568">
        <f t="shared" si="14"/>
        <v>42861</v>
      </c>
      <c r="AD71" s="2568">
        <f t="shared" si="14"/>
        <v>42862</v>
      </c>
      <c r="AE71" s="2568">
        <f t="shared" si="14"/>
        <v>42862</v>
      </c>
      <c r="AF71" s="2568">
        <f t="shared" si="14"/>
        <v>42864</v>
      </c>
      <c r="AG71" s="2568">
        <f t="shared" si="14"/>
        <v>42871</v>
      </c>
      <c r="AH71" s="2568">
        <f t="shared" si="14"/>
        <v>42872</v>
      </c>
      <c r="AI71" s="2568">
        <f t="shared" si="14"/>
        <v>315</v>
      </c>
      <c r="AJ71" s="2568">
        <f t="shared" si="14"/>
        <v>315</v>
      </c>
      <c r="AK71" s="2568">
        <f t="shared" si="14"/>
        <v>315</v>
      </c>
      <c r="AL71" s="2568">
        <f t="shared" si="14"/>
        <v>315</v>
      </c>
      <c r="AM71" s="2568">
        <f t="shared" si="14"/>
        <v>42876</v>
      </c>
      <c r="AN71" s="2568">
        <f t="shared" si="14"/>
        <v>42876</v>
      </c>
      <c r="AO71" s="2568">
        <f t="shared" si="14"/>
        <v>42880</v>
      </c>
      <c r="AP71" s="2569">
        <f t="shared" si="14"/>
        <v>42881</v>
      </c>
    </row>
    <row r="72" spans="1:43" ht="15" hidden="1" thickBot="1">
      <c r="A72" s="2567">
        <v>16</v>
      </c>
      <c r="B72" s="1912" t="s">
        <v>385</v>
      </c>
      <c r="C72" s="1912" t="s">
        <v>372</v>
      </c>
      <c r="D72" s="1912" t="s">
        <v>386</v>
      </c>
      <c r="E72" s="1912" t="s">
        <v>610</v>
      </c>
      <c r="F72" s="1912"/>
      <c r="G72" s="1912" t="s">
        <v>611</v>
      </c>
      <c r="H72" s="1912"/>
      <c r="I72" s="1912" t="s">
        <v>608</v>
      </c>
      <c r="J72" s="1912"/>
      <c r="K72" s="1912" t="s">
        <v>609</v>
      </c>
      <c r="L72" s="1912"/>
      <c r="M72" s="2568">
        <f t="shared" si="14"/>
        <v>42844</v>
      </c>
      <c r="N72" s="2568">
        <f t="shared" si="14"/>
        <v>42845</v>
      </c>
      <c r="O72" s="2568">
        <f t="shared" si="14"/>
        <v>42847</v>
      </c>
      <c r="P72" s="2568">
        <f t="shared" si="14"/>
        <v>42847</v>
      </c>
      <c r="Q72" s="2568">
        <f t="shared" si="14"/>
        <v>42847</v>
      </c>
      <c r="R72" s="2568">
        <f t="shared" si="14"/>
        <v>42848</v>
      </c>
      <c r="S72" s="2568">
        <f t="shared" si="14"/>
        <v>42850</v>
      </c>
      <c r="T72" s="2568">
        <f t="shared" si="14"/>
        <v>42850</v>
      </c>
      <c r="U72" s="2568">
        <f t="shared" si="14"/>
        <v>42852</v>
      </c>
      <c r="V72" s="2568">
        <f t="shared" si="14"/>
        <v>42853</v>
      </c>
      <c r="W72" s="2568">
        <f t="shared" si="14"/>
        <v>42857</v>
      </c>
      <c r="X72" s="2568">
        <f t="shared" si="14"/>
        <v>42858</v>
      </c>
      <c r="Y72" s="5559" t="s">
        <v>193</v>
      </c>
      <c r="Z72" s="5560"/>
      <c r="AA72" s="2568">
        <f t="shared" si="14"/>
        <v>42866</v>
      </c>
      <c r="AB72" s="2568">
        <f t="shared" si="14"/>
        <v>42867</v>
      </c>
      <c r="AC72" s="2568">
        <f t="shared" si="14"/>
        <v>42868</v>
      </c>
      <c r="AD72" s="2568">
        <f t="shared" si="14"/>
        <v>42869</v>
      </c>
      <c r="AE72" s="2568">
        <f t="shared" si="14"/>
        <v>42869</v>
      </c>
      <c r="AF72" s="2568">
        <f t="shared" si="14"/>
        <v>42871</v>
      </c>
      <c r="AG72" s="2568">
        <f t="shared" si="14"/>
        <v>42878</v>
      </c>
      <c r="AH72" s="2568">
        <f t="shared" si="14"/>
        <v>42879</v>
      </c>
      <c r="AI72" s="2568">
        <f t="shared" si="14"/>
        <v>322</v>
      </c>
      <c r="AJ72" s="2568">
        <f t="shared" si="14"/>
        <v>322</v>
      </c>
      <c r="AK72" s="2568">
        <f t="shared" si="14"/>
        <v>322</v>
      </c>
      <c r="AL72" s="2568">
        <f t="shared" si="14"/>
        <v>322</v>
      </c>
      <c r="AM72" s="2568">
        <f t="shared" si="14"/>
        <v>42883</v>
      </c>
      <c r="AN72" s="2568">
        <f t="shared" si="14"/>
        <v>42883</v>
      </c>
      <c r="AO72" s="2568">
        <f t="shared" si="14"/>
        <v>42887</v>
      </c>
      <c r="AP72" s="2569">
        <f t="shared" si="14"/>
        <v>42888</v>
      </c>
    </row>
    <row r="73" spans="1:43" ht="15" hidden="1" thickBot="1">
      <c r="A73" s="16">
        <v>17</v>
      </c>
      <c r="B73" s="2574" t="s">
        <v>698</v>
      </c>
      <c r="C73" s="2574" t="s">
        <v>56</v>
      </c>
      <c r="D73" s="2574" t="s">
        <v>699</v>
      </c>
      <c r="E73" s="2574" t="s">
        <v>700</v>
      </c>
      <c r="F73" s="2574"/>
      <c r="G73" s="2574" t="s">
        <v>701</v>
      </c>
      <c r="H73" s="2574"/>
      <c r="I73" s="2574" t="s">
        <v>700</v>
      </c>
      <c r="J73" s="2574"/>
      <c r="K73" s="2574" t="s">
        <v>701</v>
      </c>
      <c r="L73" s="2574"/>
      <c r="M73" s="2575">
        <f t="shared" si="14"/>
        <v>42851</v>
      </c>
      <c r="N73" s="2575">
        <f t="shared" si="14"/>
        <v>42852</v>
      </c>
      <c r="O73" s="2575">
        <f t="shared" si="14"/>
        <v>42854</v>
      </c>
      <c r="P73" s="2575">
        <f t="shared" si="14"/>
        <v>42854</v>
      </c>
      <c r="Q73" s="2575">
        <f t="shared" si="14"/>
        <v>42854</v>
      </c>
      <c r="R73" s="2575">
        <f t="shared" si="14"/>
        <v>42855</v>
      </c>
      <c r="S73" s="2575">
        <f t="shared" si="14"/>
        <v>42857</v>
      </c>
      <c r="T73" s="2575">
        <f t="shared" si="14"/>
        <v>42857</v>
      </c>
      <c r="U73" s="2575">
        <f t="shared" si="14"/>
        <v>42859</v>
      </c>
      <c r="V73" s="2575">
        <f t="shared" si="14"/>
        <v>42860</v>
      </c>
      <c r="W73" s="2575">
        <f t="shared" si="14"/>
        <v>42864</v>
      </c>
      <c r="X73" s="2575">
        <f t="shared" si="14"/>
        <v>42865</v>
      </c>
      <c r="Y73" s="5559" t="s">
        <v>193</v>
      </c>
      <c r="Z73" s="5560"/>
      <c r="AA73" s="2575">
        <f t="shared" si="14"/>
        <v>42873</v>
      </c>
      <c r="AB73" s="2575">
        <f t="shared" si="14"/>
        <v>42874</v>
      </c>
      <c r="AC73" s="2575">
        <f t="shared" si="14"/>
        <v>42875</v>
      </c>
      <c r="AD73" s="2575">
        <f t="shared" si="14"/>
        <v>42876</v>
      </c>
      <c r="AE73" s="2575">
        <f t="shared" si="14"/>
        <v>42876</v>
      </c>
      <c r="AF73" s="2575">
        <f t="shared" si="14"/>
        <v>42878</v>
      </c>
      <c r="AG73" s="2575">
        <f t="shared" si="14"/>
        <v>42885</v>
      </c>
      <c r="AH73" s="2575">
        <f t="shared" si="14"/>
        <v>42886</v>
      </c>
      <c r="AI73" s="2575">
        <f t="shared" si="14"/>
        <v>329</v>
      </c>
      <c r="AJ73" s="2575">
        <f t="shared" si="14"/>
        <v>329</v>
      </c>
      <c r="AK73" s="2575">
        <f t="shared" si="14"/>
        <v>329</v>
      </c>
      <c r="AL73" s="2575">
        <f t="shared" si="14"/>
        <v>329</v>
      </c>
      <c r="AM73" s="2575">
        <f t="shared" si="14"/>
        <v>42890</v>
      </c>
      <c r="AN73" s="2575">
        <f t="shared" si="14"/>
        <v>42890</v>
      </c>
      <c r="AO73" s="5537" t="s">
        <v>193</v>
      </c>
      <c r="AP73" s="5561"/>
    </row>
    <row r="74" spans="1:43" ht="15.75" hidden="1" thickBot="1">
      <c r="A74" s="5567" t="s">
        <v>2776</v>
      </c>
      <c r="B74" s="5570" t="s">
        <v>2777</v>
      </c>
      <c r="C74" s="5573" t="s">
        <v>2778</v>
      </c>
      <c r="D74" s="5539" t="s">
        <v>2779</v>
      </c>
      <c r="E74" s="5539" t="s">
        <v>2780</v>
      </c>
      <c r="F74" s="5540"/>
      <c r="G74" s="5540"/>
      <c r="H74" s="5540"/>
      <c r="I74" s="5540"/>
      <c r="J74" s="5540"/>
      <c r="K74" s="5562"/>
      <c r="L74" s="2542"/>
      <c r="M74" s="5504" t="s">
        <v>20</v>
      </c>
      <c r="N74" s="5505"/>
      <c r="O74" s="5504" t="s">
        <v>117</v>
      </c>
      <c r="P74" s="5505"/>
      <c r="Q74" s="5504" t="s">
        <v>118</v>
      </c>
      <c r="R74" s="5505"/>
      <c r="S74" s="5504" t="s">
        <v>97</v>
      </c>
      <c r="T74" s="5505"/>
      <c r="U74" s="5504" t="s">
        <v>991</v>
      </c>
      <c r="V74" s="5505"/>
      <c r="W74" s="5504" t="s">
        <v>92</v>
      </c>
      <c r="X74" s="5505"/>
      <c r="Y74" s="5504" t="s">
        <v>519</v>
      </c>
      <c r="Z74" s="5505"/>
      <c r="AA74" s="5504" t="s">
        <v>366</v>
      </c>
      <c r="AB74" s="5505"/>
      <c r="AC74" s="5504" t="s">
        <v>274</v>
      </c>
      <c r="AD74" s="5505"/>
      <c r="AE74" s="5504" t="s">
        <v>367</v>
      </c>
      <c r="AF74" s="5505"/>
      <c r="AG74" s="5504" t="s">
        <v>519</v>
      </c>
      <c r="AH74" s="5505"/>
      <c r="AI74" s="5504" t="s">
        <v>92</v>
      </c>
      <c r="AJ74" s="5505"/>
      <c r="AK74" s="5504" t="s">
        <v>21</v>
      </c>
      <c r="AL74" s="5505"/>
      <c r="AM74" s="5504" t="s">
        <v>21</v>
      </c>
      <c r="AN74" s="5505"/>
      <c r="AO74" s="5504" t="s">
        <v>20</v>
      </c>
      <c r="AP74" s="5545"/>
    </row>
    <row r="75" spans="1:43" ht="15.75" hidden="1" thickBot="1">
      <c r="A75" s="5568"/>
      <c r="B75" s="5571"/>
      <c r="C75" s="5574"/>
      <c r="D75" s="5542"/>
      <c r="E75" s="5542"/>
      <c r="F75" s="5543"/>
      <c r="G75" s="5543"/>
      <c r="H75" s="5543"/>
      <c r="I75" s="5543"/>
      <c r="J75" s="5543"/>
      <c r="K75" s="5563"/>
      <c r="L75" s="2543"/>
      <c r="M75" s="5506" t="s">
        <v>2781</v>
      </c>
      <c r="N75" s="5507"/>
      <c r="O75" s="5506" t="s">
        <v>275</v>
      </c>
      <c r="P75" s="5507"/>
      <c r="Q75" s="5506" t="s">
        <v>175</v>
      </c>
      <c r="R75" s="5507"/>
      <c r="S75" s="5506" t="s">
        <v>280</v>
      </c>
      <c r="T75" s="5507"/>
      <c r="U75" s="5506" t="s">
        <v>992</v>
      </c>
      <c r="V75" s="5507"/>
      <c r="W75" s="5506" t="s">
        <v>2782</v>
      </c>
      <c r="X75" s="5507"/>
      <c r="Y75" s="5506" t="s">
        <v>103</v>
      </c>
      <c r="Z75" s="5507"/>
      <c r="AA75" s="5506" t="s">
        <v>317</v>
      </c>
      <c r="AB75" s="5507"/>
      <c r="AC75" s="5506" t="s">
        <v>101</v>
      </c>
      <c r="AD75" s="5507"/>
      <c r="AE75" s="5506" t="s">
        <v>370</v>
      </c>
      <c r="AF75" s="5507"/>
      <c r="AG75" s="5506" t="s">
        <v>103</v>
      </c>
      <c r="AH75" s="5507"/>
      <c r="AI75" s="5506" t="s">
        <v>2782</v>
      </c>
      <c r="AJ75" s="5507"/>
      <c r="AK75" s="5506" t="s">
        <v>2783</v>
      </c>
      <c r="AL75" s="5507"/>
      <c r="AM75" s="5506" t="s">
        <v>2783</v>
      </c>
      <c r="AN75" s="5507"/>
      <c r="AO75" s="5506" t="s">
        <v>2781</v>
      </c>
      <c r="AP75" s="5546"/>
    </row>
    <row r="76" spans="1:43" ht="15.75" hidden="1" thickBot="1">
      <c r="A76" s="5568"/>
      <c r="B76" s="5571"/>
      <c r="C76" s="5574"/>
      <c r="D76" s="5547" t="s">
        <v>2784</v>
      </c>
      <c r="E76" s="5547" t="s">
        <v>2784</v>
      </c>
      <c r="F76" s="5548"/>
      <c r="G76" s="5549"/>
      <c r="H76" s="2559"/>
      <c r="I76" s="5547" t="s">
        <v>2785</v>
      </c>
      <c r="J76" s="5548"/>
      <c r="K76" s="5549"/>
      <c r="L76" s="2560"/>
      <c r="M76" s="2561" t="s">
        <v>3</v>
      </c>
      <c r="N76" s="2561" t="s">
        <v>1</v>
      </c>
      <c r="O76" s="2561" t="s">
        <v>3</v>
      </c>
      <c r="P76" s="2561" t="s">
        <v>1</v>
      </c>
      <c r="Q76" s="2561" t="s">
        <v>3</v>
      </c>
      <c r="R76" s="2561" t="s">
        <v>1</v>
      </c>
      <c r="S76" s="2561" t="s">
        <v>3</v>
      </c>
      <c r="T76" s="2561" t="s">
        <v>1</v>
      </c>
      <c r="U76" s="2561" t="s">
        <v>3</v>
      </c>
      <c r="V76" s="2561" t="s">
        <v>1</v>
      </c>
      <c r="W76" s="2561" t="s">
        <v>3</v>
      </c>
      <c r="X76" s="2561" t="s">
        <v>1</v>
      </c>
      <c r="Y76" s="2561" t="s">
        <v>3</v>
      </c>
      <c r="Z76" s="2561" t="s">
        <v>1</v>
      </c>
      <c r="AA76" s="2561" t="s">
        <v>3</v>
      </c>
      <c r="AB76" s="2561" t="s">
        <v>1</v>
      </c>
      <c r="AC76" s="2561" t="s">
        <v>3</v>
      </c>
      <c r="AD76" s="2561" t="s">
        <v>1</v>
      </c>
      <c r="AE76" s="2561" t="s">
        <v>3</v>
      </c>
      <c r="AF76" s="2561" t="s">
        <v>1</v>
      </c>
      <c r="AG76" s="2561" t="s">
        <v>3</v>
      </c>
      <c r="AH76" s="2561" t="s">
        <v>1</v>
      </c>
      <c r="AI76" s="2561" t="s">
        <v>3</v>
      </c>
      <c r="AJ76" s="2561" t="s">
        <v>1</v>
      </c>
      <c r="AK76" s="2561" t="s">
        <v>3</v>
      </c>
      <c r="AL76" s="2561" t="s">
        <v>1</v>
      </c>
      <c r="AM76" s="2561" t="s">
        <v>3</v>
      </c>
      <c r="AN76" s="2561" t="s">
        <v>1</v>
      </c>
      <c r="AO76" s="2561" t="s">
        <v>3</v>
      </c>
      <c r="AP76" s="2562" t="s">
        <v>1</v>
      </c>
    </row>
    <row r="77" spans="1:43" ht="15.75" hidden="1" thickBot="1">
      <c r="A77" s="5568"/>
      <c r="B77" s="5571"/>
      <c r="C77" s="5574"/>
      <c r="D77" s="5550"/>
      <c r="E77" s="5550"/>
      <c r="F77" s="5551"/>
      <c r="G77" s="5552"/>
      <c r="H77" s="2544"/>
      <c r="I77" s="5550"/>
      <c r="J77" s="5551"/>
      <c r="K77" s="5552"/>
      <c r="L77" s="2545"/>
      <c r="M77" s="2563" t="s">
        <v>12</v>
      </c>
      <c r="N77" s="2563" t="s">
        <v>7</v>
      </c>
      <c r="O77" s="2563" t="s">
        <v>8</v>
      </c>
      <c r="P77" s="2563" t="s">
        <v>9</v>
      </c>
      <c r="Q77" s="2563" t="s">
        <v>9</v>
      </c>
      <c r="R77" s="2563" t="s">
        <v>10</v>
      </c>
      <c r="S77" s="2563" t="s">
        <v>14</v>
      </c>
      <c r="T77" s="2563" t="s">
        <v>11</v>
      </c>
      <c r="U77" s="2563" t="s">
        <v>7</v>
      </c>
      <c r="V77" s="2563" t="s">
        <v>8</v>
      </c>
      <c r="W77" s="2563" t="s">
        <v>11</v>
      </c>
      <c r="X77" s="2563" t="s">
        <v>11</v>
      </c>
      <c r="Y77" s="2563" t="s">
        <v>12</v>
      </c>
      <c r="Z77" s="2563" t="s">
        <v>12</v>
      </c>
      <c r="AA77" s="2563" t="s">
        <v>12</v>
      </c>
      <c r="AB77" s="2563" t="s">
        <v>7</v>
      </c>
      <c r="AC77" s="2563" t="s">
        <v>9</v>
      </c>
      <c r="AD77" s="2563" t="s">
        <v>9</v>
      </c>
      <c r="AE77" s="2563" t="s">
        <v>10</v>
      </c>
      <c r="AF77" s="2563" t="s">
        <v>11</v>
      </c>
      <c r="AG77" s="2563" t="s">
        <v>11</v>
      </c>
      <c r="AH77" s="2563" t="s">
        <v>12</v>
      </c>
      <c r="AI77" s="2563"/>
      <c r="AJ77" s="2563"/>
      <c r="AK77" s="2563"/>
      <c r="AL77" s="2563"/>
      <c r="AM77" s="2563" t="s">
        <v>10</v>
      </c>
      <c r="AN77" s="2563" t="s">
        <v>10</v>
      </c>
      <c r="AO77" s="2563" t="s">
        <v>12</v>
      </c>
      <c r="AP77" s="2564" t="s">
        <v>7</v>
      </c>
    </row>
    <row r="78" spans="1:43" ht="15.75" hidden="1" thickBot="1">
      <c r="A78" s="5569"/>
      <c r="B78" s="5572"/>
      <c r="C78" s="5575"/>
      <c r="D78" s="5553"/>
      <c r="E78" s="5553"/>
      <c r="F78" s="5554"/>
      <c r="G78" s="5555"/>
      <c r="H78" s="2546"/>
      <c r="I78" s="5553"/>
      <c r="J78" s="5554"/>
      <c r="K78" s="5555"/>
      <c r="L78" s="2547"/>
      <c r="M78" s="2581" t="s">
        <v>221</v>
      </c>
      <c r="N78" s="2581" t="s">
        <v>86</v>
      </c>
      <c r="O78" s="2581" t="s">
        <v>84</v>
      </c>
      <c r="P78" s="2581" t="s">
        <v>163</v>
      </c>
      <c r="Q78" s="2581" t="s">
        <v>78</v>
      </c>
      <c r="R78" s="2581" t="s">
        <v>134</v>
      </c>
      <c r="S78" s="2581" t="s">
        <v>78</v>
      </c>
      <c r="T78" s="2581" t="s">
        <v>85</v>
      </c>
      <c r="U78" s="2581" t="s">
        <v>163</v>
      </c>
      <c r="V78" s="2581" t="s">
        <v>164</v>
      </c>
      <c r="W78" s="2581" t="s">
        <v>217</v>
      </c>
      <c r="X78" s="2581" t="s">
        <v>16</v>
      </c>
      <c r="Y78" s="2581" t="s">
        <v>79</v>
      </c>
      <c r="Z78" s="2581" t="s">
        <v>209</v>
      </c>
      <c r="AA78" s="2581" t="s">
        <v>79</v>
      </c>
      <c r="AB78" s="2581" t="s">
        <v>78</v>
      </c>
      <c r="AC78" s="2581" t="s">
        <v>164</v>
      </c>
      <c r="AD78" s="2581" t="s">
        <v>209</v>
      </c>
      <c r="AE78" s="2581" t="s">
        <v>85</v>
      </c>
      <c r="AF78" s="2581" t="s">
        <v>221</v>
      </c>
      <c r="AG78" s="2581" t="s">
        <v>312</v>
      </c>
      <c r="AH78" s="2581" t="s">
        <v>81</v>
      </c>
      <c r="AI78" s="2581"/>
      <c r="AJ78" s="2581"/>
      <c r="AK78" s="2581"/>
      <c r="AL78" s="2581"/>
      <c r="AM78" s="2581" t="s">
        <v>217</v>
      </c>
      <c r="AN78" s="2581" t="s">
        <v>163</v>
      </c>
      <c r="AO78" s="2581" t="s">
        <v>221</v>
      </c>
      <c r="AP78" s="2582" t="s">
        <v>86</v>
      </c>
    </row>
    <row r="79" spans="1:43" ht="15" hidden="1" thickBot="1">
      <c r="A79" s="83">
        <v>18</v>
      </c>
      <c r="B79" s="503" t="s">
        <v>394</v>
      </c>
      <c r="C79" s="503" t="s">
        <v>372</v>
      </c>
      <c r="D79" s="503" t="s">
        <v>395</v>
      </c>
      <c r="E79" s="503" t="s">
        <v>591</v>
      </c>
      <c r="F79" s="503"/>
      <c r="G79" s="503" t="s">
        <v>592</v>
      </c>
      <c r="H79" s="503"/>
      <c r="I79" s="503" t="s">
        <v>608</v>
      </c>
      <c r="J79" s="503"/>
      <c r="K79" s="503" t="s">
        <v>609</v>
      </c>
      <c r="L79" s="503"/>
      <c r="M79" s="17">
        <f>M73+8</f>
        <v>42859</v>
      </c>
      <c r="N79" s="17">
        <f>N73+8</f>
        <v>42860</v>
      </c>
      <c r="O79" s="17">
        <f>O73+7</f>
        <v>42861</v>
      </c>
      <c r="P79" s="17">
        <f>P73+8</f>
        <v>42862</v>
      </c>
      <c r="Q79" s="17">
        <f>Q73+8</f>
        <v>42862</v>
      </c>
      <c r="R79" s="17">
        <f>R73+8</f>
        <v>42863</v>
      </c>
      <c r="S79" s="17">
        <f>S73+7</f>
        <v>42864</v>
      </c>
      <c r="T79" s="17">
        <f>T73+8</f>
        <v>42865</v>
      </c>
      <c r="U79" s="5533" t="s">
        <v>193</v>
      </c>
      <c r="V79" s="5534"/>
      <c r="W79" s="17">
        <f>W73+8</f>
        <v>42872</v>
      </c>
      <c r="X79" s="17">
        <f>X73+7</f>
        <v>42872</v>
      </c>
      <c r="Y79" s="17">
        <f>W79+1</f>
        <v>42873</v>
      </c>
      <c r="Z79" s="17">
        <f>X79+1</f>
        <v>42873</v>
      </c>
      <c r="AA79" s="17">
        <f>AA73+7</f>
        <v>42880</v>
      </c>
      <c r="AB79" s="17">
        <f>AB73+7</f>
        <v>42881</v>
      </c>
      <c r="AC79" s="17">
        <f>AC73+8</f>
        <v>42883</v>
      </c>
      <c r="AD79" s="17">
        <f t="shared" ref="AD79:AL79" si="15">AD73+7</f>
        <v>42883</v>
      </c>
      <c r="AE79" s="17">
        <f>AE73+8</f>
        <v>42884</v>
      </c>
      <c r="AF79" s="17">
        <f>AF73+8</f>
        <v>42886</v>
      </c>
      <c r="AG79" s="17">
        <f>AG73+8</f>
        <v>42893</v>
      </c>
      <c r="AH79" s="17">
        <f>AH73+8</f>
        <v>42894</v>
      </c>
      <c r="AI79" s="17">
        <f t="shared" si="15"/>
        <v>336</v>
      </c>
      <c r="AJ79" s="17">
        <f t="shared" si="15"/>
        <v>336</v>
      </c>
      <c r="AK79" s="17">
        <f t="shared" si="15"/>
        <v>336</v>
      </c>
      <c r="AL79" s="17">
        <f t="shared" si="15"/>
        <v>336</v>
      </c>
      <c r="AM79" s="5535" t="s">
        <v>193</v>
      </c>
      <c r="AN79" s="5536"/>
      <c r="AO79" s="17">
        <f>AO72+14</f>
        <v>42901</v>
      </c>
      <c r="AP79" s="90">
        <f>AP72+14</f>
        <v>42902</v>
      </c>
    </row>
    <row r="80" spans="1:43" ht="15" hidden="1" thickBot="1">
      <c r="A80" s="2567">
        <v>19</v>
      </c>
      <c r="B80" s="1912" t="s">
        <v>378</v>
      </c>
      <c r="C80" s="1912" t="s">
        <v>372</v>
      </c>
      <c r="D80" s="1912" t="s">
        <v>379</v>
      </c>
      <c r="E80" s="1912" t="s">
        <v>610</v>
      </c>
      <c r="F80" s="1912"/>
      <c r="G80" s="1912" t="s">
        <v>611</v>
      </c>
      <c r="H80" s="1912"/>
      <c r="I80" s="1912" t="s">
        <v>702</v>
      </c>
      <c r="J80" s="1912"/>
      <c r="K80" s="1912" t="s">
        <v>703</v>
      </c>
      <c r="L80" s="1912"/>
      <c r="M80" s="2568">
        <f t="shared" ref="M80:T82" si="16">M79+7</f>
        <v>42866</v>
      </c>
      <c r="N80" s="2568">
        <f t="shared" si="16"/>
        <v>42867</v>
      </c>
      <c r="O80" s="2568">
        <f t="shared" si="16"/>
        <v>42868</v>
      </c>
      <c r="P80" s="2568">
        <f t="shared" si="16"/>
        <v>42869</v>
      </c>
      <c r="Q80" s="2568">
        <f t="shared" si="16"/>
        <v>42869</v>
      </c>
      <c r="R80" s="2568">
        <f t="shared" si="16"/>
        <v>42870</v>
      </c>
      <c r="S80" s="2568">
        <f t="shared" si="16"/>
        <v>42871</v>
      </c>
      <c r="T80" s="2568">
        <f t="shared" si="16"/>
        <v>42872</v>
      </c>
      <c r="U80" s="2568">
        <f>T80+2</f>
        <v>42874</v>
      </c>
      <c r="V80" s="2568">
        <f>U80+1</f>
        <v>42875</v>
      </c>
      <c r="W80" s="2568">
        <f t="shared" ref="W80:AL82" si="17">W79+7</f>
        <v>42879</v>
      </c>
      <c r="X80" s="2568">
        <f t="shared" si="17"/>
        <v>42879</v>
      </c>
      <c r="Y80" s="2568">
        <f t="shared" si="17"/>
        <v>42880</v>
      </c>
      <c r="Z80" s="2568">
        <f t="shared" si="17"/>
        <v>42880</v>
      </c>
      <c r="AA80" s="2568">
        <f t="shared" si="17"/>
        <v>42887</v>
      </c>
      <c r="AB80" s="2568">
        <f t="shared" si="17"/>
        <v>42888</v>
      </c>
      <c r="AC80" s="2568">
        <f t="shared" si="17"/>
        <v>42890</v>
      </c>
      <c r="AD80" s="2568">
        <f t="shared" si="17"/>
        <v>42890</v>
      </c>
      <c r="AE80" s="2568">
        <f t="shared" si="17"/>
        <v>42891</v>
      </c>
      <c r="AF80" s="2568">
        <f t="shared" si="17"/>
        <v>42893</v>
      </c>
      <c r="AG80" s="2568">
        <f t="shared" si="17"/>
        <v>42900</v>
      </c>
      <c r="AH80" s="2568">
        <f t="shared" si="17"/>
        <v>42901</v>
      </c>
      <c r="AI80" s="2568">
        <f t="shared" si="17"/>
        <v>343</v>
      </c>
      <c r="AJ80" s="2568">
        <f t="shared" si="17"/>
        <v>343</v>
      </c>
      <c r="AK80" s="2568">
        <f t="shared" si="17"/>
        <v>343</v>
      </c>
      <c r="AL80" s="2568">
        <f t="shared" si="17"/>
        <v>343</v>
      </c>
      <c r="AM80" s="2568">
        <f>AG80+5</f>
        <v>42905</v>
      </c>
      <c r="AN80" s="2568">
        <f>AH80+4</f>
        <v>42905</v>
      </c>
      <c r="AO80" s="2568">
        <f t="shared" ref="AO80:AP82" si="18">AO79+7</f>
        <v>42908</v>
      </c>
      <c r="AP80" s="2569">
        <f t="shared" si="18"/>
        <v>42909</v>
      </c>
    </row>
    <row r="81" spans="1:42" ht="15" hidden="1" thickBot="1">
      <c r="A81" s="2567">
        <v>20</v>
      </c>
      <c r="B81" s="1912" t="s">
        <v>692</v>
      </c>
      <c r="C81" s="1912" t="s">
        <v>186</v>
      </c>
      <c r="D81" s="1912" t="s">
        <v>693</v>
      </c>
      <c r="E81" s="1912" t="s">
        <v>704</v>
      </c>
      <c r="F81" s="1912"/>
      <c r="G81" s="1912" t="s">
        <v>705</v>
      </c>
      <c r="H81" s="1912"/>
      <c r="I81" s="1912" t="s">
        <v>589</v>
      </c>
      <c r="J81" s="1912"/>
      <c r="K81" s="1912" t="s">
        <v>590</v>
      </c>
      <c r="L81" s="1912"/>
      <c r="M81" s="2568">
        <f t="shared" si="16"/>
        <v>42873</v>
      </c>
      <c r="N81" s="2568">
        <f t="shared" si="16"/>
        <v>42874</v>
      </c>
      <c r="O81" s="2568">
        <f t="shared" si="16"/>
        <v>42875</v>
      </c>
      <c r="P81" s="2568">
        <f t="shared" si="16"/>
        <v>42876</v>
      </c>
      <c r="Q81" s="2568">
        <f t="shared" si="16"/>
        <v>42876</v>
      </c>
      <c r="R81" s="2568">
        <f t="shared" si="16"/>
        <v>42877</v>
      </c>
      <c r="S81" s="2568">
        <f t="shared" si="16"/>
        <v>42878</v>
      </c>
      <c r="T81" s="2568">
        <f t="shared" si="16"/>
        <v>42879</v>
      </c>
      <c r="U81" s="2568">
        <f>U80+7</f>
        <v>42881</v>
      </c>
      <c r="V81" s="2568">
        <f>V80+7</f>
        <v>42882</v>
      </c>
      <c r="W81" s="2568">
        <f t="shared" si="17"/>
        <v>42886</v>
      </c>
      <c r="X81" s="2568">
        <f t="shared" si="17"/>
        <v>42886</v>
      </c>
      <c r="Y81" s="2568">
        <f t="shared" si="17"/>
        <v>42887</v>
      </c>
      <c r="Z81" s="2568">
        <f t="shared" si="17"/>
        <v>42887</v>
      </c>
      <c r="AA81" s="2568">
        <f t="shared" si="17"/>
        <v>42894</v>
      </c>
      <c r="AB81" s="2568">
        <f t="shared" si="17"/>
        <v>42895</v>
      </c>
      <c r="AC81" s="2568">
        <f t="shared" si="17"/>
        <v>42897</v>
      </c>
      <c r="AD81" s="2568">
        <f t="shared" si="17"/>
        <v>42897</v>
      </c>
      <c r="AE81" s="2568">
        <f t="shared" si="17"/>
        <v>42898</v>
      </c>
      <c r="AF81" s="2568">
        <f t="shared" si="17"/>
        <v>42900</v>
      </c>
      <c r="AG81" s="2568">
        <f t="shared" si="17"/>
        <v>42907</v>
      </c>
      <c r="AH81" s="2568">
        <f t="shared" si="17"/>
        <v>42908</v>
      </c>
      <c r="AI81" s="2568">
        <f t="shared" si="17"/>
        <v>350</v>
      </c>
      <c r="AJ81" s="2568">
        <f t="shared" si="17"/>
        <v>350</v>
      </c>
      <c r="AK81" s="2568">
        <f t="shared" si="17"/>
        <v>350</v>
      </c>
      <c r="AL81" s="2568">
        <f t="shared" si="17"/>
        <v>350</v>
      </c>
      <c r="AM81" s="2568">
        <f>AM80+7</f>
        <v>42912</v>
      </c>
      <c r="AN81" s="2568">
        <f>AN80+7</f>
        <v>42912</v>
      </c>
      <c r="AO81" s="2568">
        <f t="shared" si="18"/>
        <v>42915</v>
      </c>
      <c r="AP81" s="2569">
        <f t="shared" si="18"/>
        <v>42916</v>
      </c>
    </row>
    <row r="82" spans="1:42" ht="15" hidden="1" thickBot="1">
      <c r="A82" s="2567">
        <v>21</v>
      </c>
      <c r="B82" s="1912" t="s">
        <v>658</v>
      </c>
      <c r="C82" s="1912" t="s">
        <v>372</v>
      </c>
      <c r="D82" s="1912" t="s">
        <v>659</v>
      </c>
      <c r="E82" s="1912" t="s">
        <v>402</v>
      </c>
      <c r="F82" s="1912"/>
      <c r="G82" s="1912" t="s">
        <v>403</v>
      </c>
      <c r="H82" s="1912"/>
      <c r="I82" s="1912" t="s">
        <v>608</v>
      </c>
      <c r="J82" s="1912"/>
      <c r="K82" s="1912" t="s">
        <v>609</v>
      </c>
      <c r="L82" s="1912"/>
      <c r="M82" s="2568">
        <f t="shared" si="16"/>
        <v>42880</v>
      </c>
      <c r="N82" s="2568">
        <f t="shared" si="16"/>
        <v>42881</v>
      </c>
      <c r="O82" s="2568">
        <f t="shared" si="16"/>
        <v>42882</v>
      </c>
      <c r="P82" s="2568">
        <f t="shared" si="16"/>
        <v>42883</v>
      </c>
      <c r="Q82" s="2568">
        <f t="shared" si="16"/>
        <v>42883</v>
      </c>
      <c r="R82" s="2568">
        <f t="shared" si="16"/>
        <v>42884</v>
      </c>
      <c r="S82" s="2568">
        <f t="shared" si="16"/>
        <v>42885</v>
      </c>
      <c r="T82" s="2568">
        <f t="shared" si="16"/>
        <v>42886</v>
      </c>
      <c r="U82" s="2568">
        <f>U81+7</f>
        <v>42888</v>
      </c>
      <c r="V82" s="2568">
        <f>V81+7</f>
        <v>42889</v>
      </c>
      <c r="W82" s="5537" t="s">
        <v>193</v>
      </c>
      <c r="X82" s="5538"/>
      <c r="Y82" s="2568">
        <f t="shared" si="17"/>
        <v>42894</v>
      </c>
      <c r="Z82" s="2568">
        <f t="shared" si="17"/>
        <v>42894</v>
      </c>
      <c r="AA82" s="2568">
        <f t="shared" si="17"/>
        <v>42901</v>
      </c>
      <c r="AB82" s="2568">
        <f t="shared" si="17"/>
        <v>42902</v>
      </c>
      <c r="AC82" s="2568">
        <f t="shared" si="17"/>
        <v>42904</v>
      </c>
      <c r="AD82" s="2568">
        <f t="shared" si="17"/>
        <v>42904</v>
      </c>
      <c r="AE82" s="2568">
        <f t="shared" si="17"/>
        <v>42905</v>
      </c>
      <c r="AF82" s="2568">
        <f t="shared" si="17"/>
        <v>42907</v>
      </c>
      <c r="AG82" s="2568">
        <f t="shared" si="17"/>
        <v>42914</v>
      </c>
      <c r="AH82" s="2568">
        <f t="shared" si="17"/>
        <v>42915</v>
      </c>
      <c r="AI82" s="2568">
        <f t="shared" si="17"/>
        <v>357</v>
      </c>
      <c r="AJ82" s="2568">
        <f t="shared" si="17"/>
        <v>357</v>
      </c>
      <c r="AK82" s="2568">
        <f t="shared" si="17"/>
        <v>357</v>
      </c>
      <c r="AL82" s="2568">
        <f t="shared" si="17"/>
        <v>357</v>
      </c>
      <c r="AM82" s="2568">
        <f>AM81+7</f>
        <v>42919</v>
      </c>
      <c r="AN82" s="2568">
        <f>AN81+7</f>
        <v>42919</v>
      </c>
      <c r="AO82" s="2568">
        <f t="shared" si="18"/>
        <v>42922</v>
      </c>
      <c r="AP82" s="2569">
        <f t="shared" si="18"/>
        <v>42923</v>
      </c>
    </row>
    <row r="83" spans="1:42" ht="15.75" hidden="1" thickBot="1">
      <c r="A83" s="5567" t="s">
        <v>2776</v>
      </c>
      <c r="B83" s="5570" t="s">
        <v>2777</v>
      </c>
      <c r="C83" s="5573" t="s">
        <v>2778</v>
      </c>
      <c r="D83" s="5539" t="s">
        <v>2779</v>
      </c>
      <c r="E83" s="5539" t="s">
        <v>2780</v>
      </c>
      <c r="F83" s="5540"/>
      <c r="G83" s="5540"/>
      <c r="H83" s="5540"/>
      <c r="I83" s="5540"/>
      <c r="J83" s="5540"/>
      <c r="K83" s="5541"/>
      <c r="L83" s="2542"/>
      <c r="M83" s="5576" t="s">
        <v>20</v>
      </c>
      <c r="N83" s="5505"/>
      <c r="O83" s="5504" t="s">
        <v>118</v>
      </c>
      <c r="P83" s="5505"/>
      <c r="Q83" s="5504" t="s">
        <v>117</v>
      </c>
      <c r="R83" s="5505"/>
      <c r="S83" s="5504" t="s">
        <v>97</v>
      </c>
      <c r="T83" s="5505"/>
      <c r="U83" s="5504" t="s">
        <v>991</v>
      </c>
      <c r="V83" s="5505"/>
      <c r="W83" s="5504" t="s">
        <v>92</v>
      </c>
      <c r="X83" s="5505"/>
      <c r="Y83" s="5504" t="s">
        <v>519</v>
      </c>
      <c r="Z83" s="5505"/>
      <c r="AA83" s="5504" t="s">
        <v>366</v>
      </c>
      <c r="AB83" s="5505"/>
      <c r="AC83" s="5504" t="s">
        <v>274</v>
      </c>
      <c r="AD83" s="5505"/>
      <c r="AE83" s="5504" t="s">
        <v>367</v>
      </c>
      <c r="AF83" s="5505"/>
      <c r="AG83" s="5504" t="s">
        <v>519</v>
      </c>
      <c r="AH83" s="5505"/>
      <c r="AI83" s="5504" t="s">
        <v>92</v>
      </c>
      <c r="AJ83" s="5505"/>
      <c r="AK83" s="5504" t="s">
        <v>21</v>
      </c>
      <c r="AL83" s="5505"/>
      <c r="AM83" s="5504" t="s">
        <v>21</v>
      </c>
      <c r="AN83" s="5505"/>
      <c r="AO83" s="5504" t="s">
        <v>20</v>
      </c>
      <c r="AP83" s="5545"/>
    </row>
    <row r="84" spans="1:42" ht="15.75" hidden="1" thickBot="1">
      <c r="A84" s="5568"/>
      <c r="B84" s="5571"/>
      <c r="C84" s="5574"/>
      <c r="D84" s="5542"/>
      <c r="E84" s="5542"/>
      <c r="F84" s="5543"/>
      <c r="G84" s="5543"/>
      <c r="H84" s="5543"/>
      <c r="I84" s="5543"/>
      <c r="J84" s="5543"/>
      <c r="K84" s="5544"/>
      <c r="L84" s="2543"/>
      <c r="M84" s="5530" t="s">
        <v>2781</v>
      </c>
      <c r="N84" s="5507"/>
      <c r="O84" s="5506" t="s">
        <v>175</v>
      </c>
      <c r="P84" s="5507"/>
      <c r="Q84" s="5506" t="s">
        <v>275</v>
      </c>
      <c r="R84" s="5507"/>
      <c r="S84" s="5506" t="s">
        <v>280</v>
      </c>
      <c r="T84" s="5507"/>
      <c r="U84" s="5506" t="s">
        <v>992</v>
      </c>
      <c r="V84" s="5507"/>
      <c r="W84" s="5506" t="s">
        <v>2782</v>
      </c>
      <c r="X84" s="5507"/>
      <c r="Y84" s="5506" t="s">
        <v>103</v>
      </c>
      <c r="Z84" s="5507"/>
      <c r="AA84" s="5506" t="s">
        <v>317</v>
      </c>
      <c r="AB84" s="5507"/>
      <c r="AC84" s="5506" t="s">
        <v>101</v>
      </c>
      <c r="AD84" s="5507"/>
      <c r="AE84" s="5506" t="s">
        <v>370</v>
      </c>
      <c r="AF84" s="5507"/>
      <c r="AG84" s="5506" t="s">
        <v>103</v>
      </c>
      <c r="AH84" s="5507"/>
      <c r="AI84" s="5506" t="s">
        <v>2782</v>
      </c>
      <c r="AJ84" s="5507"/>
      <c r="AK84" s="5506" t="s">
        <v>2783</v>
      </c>
      <c r="AL84" s="5507"/>
      <c r="AM84" s="5506" t="s">
        <v>5</v>
      </c>
      <c r="AN84" s="5507"/>
      <c r="AO84" s="5506" t="s">
        <v>2781</v>
      </c>
      <c r="AP84" s="5546"/>
    </row>
    <row r="85" spans="1:42" ht="15.75" hidden="1" thickBot="1">
      <c r="A85" s="5568"/>
      <c r="B85" s="5571"/>
      <c r="C85" s="5574"/>
      <c r="D85" s="5547" t="s">
        <v>2784</v>
      </c>
      <c r="E85" s="5547" t="s">
        <v>2784</v>
      </c>
      <c r="F85" s="5548"/>
      <c r="G85" s="5549"/>
      <c r="H85" s="2559"/>
      <c r="I85" s="5547" t="s">
        <v>2785</v>
      </c>
      <c r="J85" s="5548"/>
      <c r="K85" s="5556"/>
      <c r="L85" s="2559"/>
      <c r="M85" s="2583" t="s">
        <v>3</v>
      </c>
      <c r="N85" s="2561" t="s">
        <v>1</v>
      </c>
      <c r="O85" s="2561" t="s">
        <v>3</v>
      </c>
      <c r="P85" s="2561" t="s">
        <v>1</v>
      </c>
      <c r="Q85" s="2561" t="s">
        <v>3</v>
      </c>
      <c r="R85" s="2561" t="s">
        <v>1</v>
      </c>
      <c r="S85" s="2561" t="s">
        <v>3</v>
      </c>
      <c r="T85" s="2561" t="s">
        <v>1</v>
      </c>
      <c r="U85" s="2561" t="s">
        <v>3</v>
      </c>
      <c r="V85" s="2561" t="s">
        <v>1</v>
      </c>
      <c r="W85" s="2561" t="s">
        <v>3</v>
      </c>
      <c r="X85" s="2561" t="s">
        <v>1</v>
      </c>
      <c r="Y85" s="2561" t="s">
        <v>3</v>
      </c>
      <c r="Z85" s="2561" t="s">
        <v>1</v>
      </c>
      <c r="AA85" s="2561" t="s">
        <v>3</v>
      </c>
      <c r="AB85" s="2561" t="s">
        <v>1</v>
      </c>
      <c r="AC85" s="2561" t="s">
        <v>3</v>
      </c>
      <c r="AD85" s="2561" t="s">
        <v>1</v>
      </c>
      <c r="AE85" s="2561" t="s">
        <v>3</v>
      </c>
      <c r="AF85" s="2561" t="s">
        <v>1</v>
      </c>
      <c r="AG85" s="2561" t="s">
        <v>3</v>
      </c>
      <c r="AH85" s="2561" t="s">
        <v>1</v>
      </c>
      <c r="AI85" s="2561" t="s">
        <v>3</v>
      </c>
      <c r="AJ85" s="2561" t="s">
        <v>1</v>
      </c>
      <c r="AK85" s="2561" t="s">
        <v>3</v>
      </c>
      <c r="AL85" s="2561" t="s">
        <v>1</v>
      </c>
      <c r="AM85" s="2561" t="s">
        <v>3</v>
      </c>
      <c r="AN85" s="2561" t="s">
        <v>1</v>
      </c>
      <c r="AO85" s="2561" t="s">
        <v>3</v>
      </c>
      <c r="AP85" s="2562" t="s">
        <v>1</v>
      </c>
    </row>
    <row r="86" spans="1:42" ht="15.75" hidden="1" thickBot="1">
      <c r="A86" s="5568"/>
      <c r="B86" s="5571"/>
      <c r="C86" s="5574"/>
      <c r="D86" s="5550"/>
      <c r="E86" s="5550"/>
      <c r="F86" s="5551"/>
      <c r="G86" s="5552"/>
      <c r="H86" s="2544"/>
      <c r="I86" s="5550"/>
      <c r="J86" s="5551"/>
      <c r="K86" s="5557"/>
      <c r="L86" s="2544"/>
      <c r="M86" s="2584" t="s">
        <v>12</v>
      </c>
      <c r="N86" s="2563" t="s">
        <v>7</v>
      </c>
      <c r="O86" s="2563" t="s">
        <v>8</v>
      </c>
      <c r="P86" s="2563" t="s">
        <v>9</v>
      </c>
      <c r="Q86" s="2563" t="s">
        <v>9</v>
      </c>
      <c r="R86" s="2563" t="s">
        <v>10</v>
      </c>
      <c r="S86" s="2563" t="s">
        <v>14</v>
      </c>
      <c r="T86" s="2563" t="s">
        <v>11</v>
      </c>
      <c r="U86" s="2563" t="s">
        <v>7</v>
      </c>
      <c r="V86" s="2563" t="s">
        <v>8</v>
      </c>
      <c r="W86" s="2563" t="s">
        <v>14</v>
      </c>
      <c r="X86" s="2563" t="s">
        <v>11</v>
      </c>
      <c r="Y86" s="2563" t="s">
        <v>11</v>
      </c>
      <c r="Z86" s="2563" t="s">
        <v>12</v>
      </c>
      <c r="AA86" s="2563" t="s">
        <v>11</v>
      </c>
      <c r="AB86" s="2563" t="s">
        <v>7</v>
      </c>
      <c r="AC86" s="2563" t="s">
        <v>8</v>
      </c>
      <c r="AD86" s="2563" t="s">
        <v>9</v>
      </c>
      <c r="AE86" s="2563" t="s">
        <v>10</v>
      </c>
      <c r="AF86" s="2563" t="s">
        <v>11</v>
      </c>
      <c r="AG86" s="2563" t="s">
        <v>11</v>
      </c>
      <c r="AH86" s="2563" t="s">
        <v>11</v>
      </c>
      <c r="AI86" s="2563"/>
      <c r="AJ86" s="2563"/>
      <c r="AK86" s="2563"/>
      <c r="AL86" s="2563"/>
      <c r="AM86" s="2563" t="s">
        <v>9</v>
      </c>
      <c r="AN86" s="2563" t="s">
        <v>10</v>
      </c>
      <c r="AO86" s="2563" t="s">
        <v>12</v>
      </c>
      <c r="AP86" s="2564" t="s">
        <v>7</v>
      </c>
    </row>
    <row r="87" spans="1:42" ht="15.75" hidden="1" thickBot="1">
      <c r="A87" s="5569"/>
      <c r="B87" s="5572"/>
      <c r="C87" s="5575"/>
      <c r="D87" s="5553"/>
      <c r="E87" s="5553"/>
      <c r="F87" s="5554"/>
      <c r="G87" s="5555"/>
      <c r="H87" s="2546"/>
      <c r="I87" s="5553"/>
      <c r="J87" s="5554"/>
      <c r="K87" s="5558"/>
      <c r="L87" s="2546"/>
      <c r="M87" s="2585" t="s">
        <v>15</v>
      </c>
      <c r="N87" s="2581" t="s">
        <v>81</v>
      </c>
      <c r="O87" s="2581" t="s">
        <v>61</v>
      </c>
      <c r="P87" s="2581" t="s">
        <v>63</v>
      </c>
      <c r="Q87" s="2581" t="s">
        <v>79</v>
      </c>
      <c r="R87" s="2581" t="s">
        <v>164</v>
      </c>
      <c r="S87" s="2581" t="s">
        <v>85</v>
      </c>
      <c r="T87" s="2581" t="s">
        <v>60</v>
      </c>
      <c r="U87" s="2581" t="s">
        <v>15</v>
      </c>
      <c r="V87" s="2581" t="s">
        <v>84</v>
      </c>
      <c r="W87" s="2581" t="s">
        <v>163</v>
      </c>
      <c r="X87" s="2581" t="s">
        <v>15</v>
      </c>
      <c r="Y87" s="2581" t="s">
        <v>59</v>
      </c>
      <c r="Z87" s="2581" t="s">
        <v>312</v>
      </c>
      <c r="AA87" s="2581" t="s">
        <v>59</v>
      </c>
      <c r="AB87" s="2581" t="s">
        <v>221</v>
      </c>
      <c r="AC87" s="2581" t="s">
        <v>76</v>
      </c>
      <c r="AD87" s="2581" t="s">
        <v>312</v>
      </c>
      <c r="AE87" s="2581" t="s">
        <v>80</v>
      </c>
      <c r="AF87" s="2581" t="s">
        <v>79</v>
      </c>
      <c r="AG87" s="2581" t="s">
        <v>81</v>
      </c>
      <c r="AH87" s="2581" t="s">
        <v>34</v>
      </c>
      <c r="AI87" s="2581"/>
      <c r="AJ87" s="2581"/>
      <c r="AK87" s="2581"/>
      <c r="AL87" s="2581"/>
      <c r="AM87" s="2581" t="s">
        <v>163</v>
      </c>
      <c r="AN87" s="2581" t="s">
        <v>77</v>
      </c>
      <c r="AO87" s="2581" t="s">
        <v>15</v>
      </c>
      <c r="AP87" s="2582" t="s">
        <v>81</v>
      </c>
    </row>
    <row r="88" spans="1:42" ht="15" hidden="1" thickBot="1">
      <c r="A88" s="2567">
        <v>22</v>
      </c>
      <c r="B88" s="1912" t="s">
        <v>385</v>
      </c>
      <c r="C88" s="1912" t="s">
        <v>372</v>
      </c>
      <c r="D88" s="1912" t="s">
        <v>386</v>
      </c>
      <c r="E88" s="1912" t="s">
        <v>706</v>
      </c>
      <c r="F88" s="1912"/>
      <c r="G88" s="1912" t="s">
        <v>707</v>
      </c>
      <c r="H88" s="1912"/>
      <c r="I88" s="1912" t="s">
        <v>702</v>
      </c>
      <c r="J88" s="1914"/>
      <c r="K88" s="1915" t="s">
        <v>703</v>
      </c>
      <c r="L88" s="2586"/>
      <c r="M88" s="2587">
        <f t="shared" ref="M88:T88" si="19">M82+7</f>
        <v>42887</v>
      </c>
      <c r="N88" s="2568">
        <f t="shared" si="19"/>
        <v>42888</v>
      </c>
      <c r="O88" s="2568">
        <f t="shared" si="19"/>
        <v>42889</v>
      </c>
      <c r="P88" s="2568">
        <f t="shared" si="19"/>
        <v>42890</v>
      </c>
      <c r="Q88" s="2568">
        <f t="shared" si="19"/>
        <v>42890</v>
      </c>
      <c r="R88" s="2568">
        <f t="shared" si="19"/>
        <v>42891</v>
      </c>
      <c r="S88" s="2568">
        <f t="shared" si="19"/>
        <v>42892</v>
      </c>
      <c r="T88" s="2568">
        <f t="shared" si="19"/>
        <v>42893</v>
      </c>
      <c r="U88" s="2568">
        <f>U82+7</f>
        <v>42895</v>
      </c>
      <c r="V88" s="2568">
        <f>V82+7</f>
        <v>42896</v>
      </c>
      <c r="W88" s="2568">
        <f>U88+4</f>
        <v>42899</v>
      </c>
      <c r="X88" s="2568">
        <f>V88+4</f>
        <v>42900</v>
      </c>
      <c r="Y88" s="2568">
        <f>Y82+6</f>
        <v>42900</v>
      </c>
      <c r="Z88" s="2568">
        <f>Z82+7</f>
        <v>42901</v>
      </c>
      <c r="AA88" s="2568">
        <f>AA82+6</f>
        <v>42907</v>
      </c>
      <c r="AB88" s="2568">
        <f>AB82+7</f>
        <v>42909</v>
      </c>
      <c r="AC88" s="2568">
        <f>AC82+6</f>
        <v>42910</v>
      </c>
      <c r="AD88" s="2568">
        <f t="shared" ref="AD88:AL88" si="20">AD82+7</f>
        <v>42911</v>
      </c>
      <c r="AE88" s="2568">
        <f t="shared" si="20"/>
        <v>42912</v>
      </c>
      <c r="AF88" s="2568">
        <f t="shared" si="20"/>
        <v>42914</v>
      </c>
      <c r="AG88" s="2568">
        <f t="shared" si="20"/>
        <v>42921</v>
      </c>
      <c r="AH88" s="2568">
        <v>42921</v>
      </c>
      <c r="AI88" s="2568">
        <f t="shared" si="20"/>
        <v>364</v>
      </c>
      <c r="AJ88" s="2568">
        <f t="shared" si="20"/>
        <v>364</v>
      </c>
      <c r="AK88" s="2568">
        <f t="shared" si="20"/>
        <v>364</v>
      </c>
      <c r="AL88" s="2568">
        <f t="shared" si="20"/>
        <v>364</v>
      </c>
      <c r="AM88" s="2568">
        <f>AM82+6</f>
        <v>42925</v>
      </c>
      <c r="AN88" s="2568">
        <f>AN82+7</f>
        <v>42926</v>
      </c>
      <c r="AO88" s="2568">
        <f>AO82+7</f>
        <v>42929</v>
      </c>
      <c r="AP88" s="2569">
        <f>AP82+7</f>
        <v>42930</v>
      </c>
    </row>
    <row r="89" spans="1:42" ht="15" hidden="1" thickBot="1">
      <c r="A89" s="16">
        <v>23</v>
      </c>
      <c r="B89" s="2574" t="s">
        <v>698</v>
      </c>
      <c r="C89" s="2574" t="s">
        <v>56</v>
      </c>
      <c r="D89" s="2574" t="s">
        <v>699</v>
      </c>
      <c r="E89" s="2574" t="s">
        <v>708</v>
      </c>
      <c r="F89" s="2574"/>
      <c r="G89" s="2574" t="s">
        <v>709</v>
      </c>
      <c r="H89" s="2574"/>
      <c r="I89" s="2574" t="s">
        <v>708</v>
      </c>
      <c r="J89" s="2588"/>
      <c r="K89" s="2589" t="s">
        <v>709</v>
      </c>
      <c r="L89" s="2590"/>
      <c r="M89" s="5514" t="s">
        <v>193</v>
      </c>
      <c r="N89" s="5515"/>
      <c r="O89" s="5515"/>
      <c r="P89" s="5515"/>
      <c r="Q89" s="5515"/>
      <c r="R89" s="5515"/>
      <c r="S89" s="5515"/>
      <c r="T89" s="5516"/>
      <c r="U89" s="2575">
        <f>U88+7</f>
        <v>42902</v>
      </c>
      <c r="V89" s="2575">
        <f>V88+7</f>
        <v>42903</v>
      </c>
      <c r="W89" s="2575">
        <f>U89+4</f>
        <v>42906</v>
      </c>
      <c r="X89" s="2575">
        <f>V89+4</f>
        <v>42907</v>
      </c>
      <c r="Y89" s="5517" t="s">
        <v>193</v>
      </c>
      <c r="Z89" s="5516"/>
      <c r="AA89" s="2575">
        <f t="shared" ref="AA89:AP94" si="21">AA88+7</f>
        <v>42914</v>
      </c>
      <c r="AB89" s="2575">
        <f t="shared" si="21"/>
        <v>42916</v>
      </c>
      <c r="AC89" s="2575">
        <f t="shared" si="21"/>
        <v>42917</v>
      </c>
      <c r="AD89" s="2575">
        <f t="shared" si="21"/>
        <v>42918</v>
      </c>
      <c r="AE89" s="2575">
        <f t="shared" si="21"/>
        <v>42919</v>
      </c>
      <c r="AF89" s="2575">
        <f t="shared" si="21"/>
        <v>42921</v>
      </c>
      <c r="AG89" s="2575">
        <f t="shared" si="21"/>
        <v>42928</v>
      </c>
      <c r="AH89" s="2575">
        <f t="shared" si="21"/>
        <v>42928</v>
      </c>
      <c r="AI89" s="2575">
        <f t="shared" si="21"/>
        <v>371</v>
      </c>
      <c r="AJ89" s="2575">
        <f t="shared" si="21"/>
        <v>371</v>
      </c>
      <c r="AK89" s="2575">
        <f t="shared" si="21"/>
        <v>371</v>
      </c>
      <c r="AL89" s="2575">
        <f t="shared" si="21"/>
        <v>371</v>
      </c>
      <c r="AM89" s="2575">
        <f t="shared" si="21"/>
        <v>42932</v>
      </c>
      <c r="AN89" s="2575">
        <f t="shared" si="21"/>
        <v>42933</v>
      </c>
      <c r="AO89" s="2575">
        <f t="shared" si="21"/>
        <v>42936</v>
      </c>
      <c r="AP89" s="2576">
        <f t="shared" si="21"/>
        <v>42937</v>
      </c>
    </row>
    <row r="90" spans="1:42" ht="15" hidden="1" thickBot="1">
      <c r="A90" s="80">
        <v>24</v>
      </c>
      <c r="B90" s="71" t="s">
        <v>394</v>
      </c>
      <c r="C90" s="71" t="s">
        <v>372</v>
      </c>
      <c r="D90" s="71" t="s">
        <v>395</v>
      </c>
      <c r="E90" s="71" t="s">
        <v>610</v>
      </c>
      <c r="F90" s="71"/>
      <c r="G90" s="71" t="s">
        <v>611</v>
      </c>
      <c r="H90" s="71"/>
      <c r="I90" s="71" t="s">
        <v>702</v>
      </c>
      <c r="J90" s="531"/>
      <c r="K90" s="532" t="s">
        <v>703</v>
      </c>
      <c r="L90" s="1592"/>
      <c r="M90" s="533">
        <f>M88+14</f>
        <v>42901</v>
      </c>
      <c r="N90" s="81">
        <f t="shared" ref="N90:T90" si="22">N88+14</f>
        <v>42902</v>
      </c>
      <c r="O90" s="81">
        <f t="shared" si="22"/>
        <v>42903</v>
      </c>
      <c r="P90" s="81">
        <f t="shared" si="22"/>
        <v>42904</v>
      </c>
      <c r="Q90" s="81">
        <f t="shared" si="22"/>
        <v>42904</v>
      </c>
      <c r="R90" s="81">
        <f t="shared" si="22"/>
        <v>42905</v>
      </c>
      <c r="S90" s="81">
        <f t="shared" si="22"/>
        <v>42906</v>
      </c>
      <c r="T90" s="81">
        <f t="shared" si="22"/>
        <v>42907</v>
      </c>
      <c r="U90" s="5518" t="s">
        <v>193</v>
      </c>
      <c r="V90" s="5519"/>
      <c r="W90" s="81">
        <f t="shared" ref="W90:Z94" si="23">W89+7</f>
        <v>42913</v>
      </c>
      <c r="X90" s="81">
        <f t="shared" si="23"/>
        <v>42914</v>
      </c>
      <c r="Y90" s="5518" t="s">
        <v>193</v>
      </c>
      <c r="Z90" s="5519"/>
      <c r="AA90" s="81">
        <f t="shared" si="21"/>
        <v>42921</v>
      </c>
      <c r="AB90" s="81">
        <f t="shared" si="21"/>
        <v>42923</v>
      </c>
      <c r="AC90" s="81">
        <f t="shared" si="21"/>
        <v>42924</v>
      </c>
      <c r="AD90" s="81">
        <f t="shared" si="21"/>
        <v>42925</v>
      </c>
      <c r="AE90" s="81">
        <f t="shared" si="21"/>
        <v>42926</v>
      </c>
      <c r="AF90" s="81">
        <f t="shared" si="21"/>
        <v>42928</v>
      </c>
      <c r="AG90" s="81">
        <f t="shared" si="21"/>
        <v>42935</v>
      </c>
      <c r="AH90" s="81">
        <f t="shared" si="21"/>
        <v>42935</v>
      </c>
      <c r="AI90" s="81">
        <f t="shared" si="21"/>
        <v>378</v>
      </c>
      <c r="AJ90" s="81">
        <f t="shared" si="21"/>
        <v>378</v>
      </c>
      <c r="AK90" s="81">
        <f t="shared" si="21"/>
        <v>378</v>
      </c>
      <c r="AL90" s="81">
        <f t="shared" si="21"/>
        <v>378</v>
      </c>
      <c r="AM90" s="81">
        <f t="shared" si="21"/>
        <v>42939</v>
      </c>
      <c r="AN90" s="81">
        <f t="shared" si="21"/>
        <v>42940</v>
      </c>
      <c r="AO90" s="81">
        <f t="shared" si="21"/>
        <v>42943</v>
      </c>
      <c r="AP90" s="82">
        <f t="shared" si="21"/>
        <v>42944</v>
      </c>
    </row>
    <row r="91" spans="1:42" ht="15" hidden="1" thickBot="1">
      <c r="A91" s="2567">
        <v>25</v>
      </c>
      <c r="B91" s="1912" t="s">
        <v>378</v>
      </c>
      <c r="C91" s="1912" t="s">
        <v>372</v>
      </c>
      <c r="D91" s="1912" t="s">
        <v>379</v>
      </c>
      <c r="E91" s="1912" t="s">
        <v>706</v>
      </c>
      <c r="F91" s="1912"/>
      <c r="G91" s="1912" t="s">
        <v>707</v>
      </c>
      <c r="H91" s="1912"/>
      <c r="I91" s="1912" t="s">
        <v>993</v>
      </c>
      <c r="J91" s="1914"/>
      <c r="K91" s="1915" t="s">
        <v>994</v>
      </c>
      <c r="L91" s="2586"/>
      <c r="M91" s="2587">
        <f t="shared" ref="M91:V94" si="24">M90+7</f>
        <v>42908</v>
      </c>
      <c r="N91" s="2568">
        <f t="shared" si="24"/>
        <v>42909</v>
      </c>
      <c r="O91" s="2568">
        <f t="shared" si="24"/>
        <v>42910</v>
      </c>
      <c r="P91" s="2568">
        <f t="shared" si="24"/>
        <v>42911</v>
      </c>
      <c r="Q91" s="2568">
        <f t="shared" si="24"/>
        <v>42911</v>
      </c>
      <c r="R91" s="2568">
        <f t="shared" si="24"/>
        <v>42912</v>
      </c>
      <c r="S91" s="2568">
        <f t="shared" si="24"/>
        <v>42913</v>
      </c>
      <c r="T91" s="2568">
        <f t="shared" si="24"/>
        <v>42914</v>
      </c>
      <c r="U91" s="2568">
        <f>T91+2</f>
        <v>42916</v>
      </c>
      <c r="V91" s="2568">
        <f>T91+3</f>
        <v>42917</v>
      </c>
      <c r="W91" s="2568">
        <f t="shared" si="23"/>
        <v>42920</v>
      </c>
      <c r="X91" s="2568">
        <f t="shared" si="23"/>
        <v>42921</v>
      </c>
      <c r="Y91" s="2568">
        <f>W91+1</f>
        <v>42921</v>
      </c>
      <c r="Z91" s="2568">
        <f>X91+1</f>
        <v>42922</v>
      </c>
      <c r="AA91" s="2568">
        <f t="shared" si="21"/>
        <v>42928</v>
      </c>
      <c r="AB91" s="2568">
        <f t="shared" si="21"/>
        <v>42930</v>
      </c>
      <c r="AC91" s="2568">
        <f t="shared" si="21"/>
        <v>42931</v>
      </c>
      <c r="AD91" s="2568">
        <f t="shared" si="21"/>
        <v>42932</v>
      </c>
      <c r="AE91" s="2568">
        <f t="shared" si="21"/>
        <v>42933</v>
      </c>
      <c r="AF91" s="2568">
        <f t="shared" si="21"/>
        <v>42935</v>
      </c>
      <c r="AG91" s="2568">
        <f t="shared" si="21"/>
        <v>42942</v>
      </c>
      <c r="AH91" s="2568">
        <f t="shared" si="21"/>
        <v>42942</v>
      </c>
      <c r="AI91" s="2568">
        <f t="shared" si="21"/>
        <v>385</v>
      </c>
      <c r="AJ91" s="2568">
        <f t="shared" si="21"/>
        <v>385</v>
      </c>
      <c r="AK91" s="2568">
        <f t="shared" si="21"/>
        <v>385</v>
      </c>
      <c r="AL91" s="2568">
        <f t="shared" si="21"/>
        <v>385</v>
      </c>
      <c r="AM91" s="2568">
        <f t="shared" si="21"/>
        <v>42946</v>
      </c>
      <c r="AN91" s="2568">
        <f t="shared" si="21"/>
        <v>42947</v>
      </c>
      <c r="AO91" s="2568">
        <f t="shared" si="21"/>
        <v>42950</v>
      </c>
      <c r="AP91" s="2569">
        <f t="shared" si="21"/>
        <v>42951</v>
      </c>
    </row>
    <row r="92" spans="1:42" ht="15" hidden="1" thickBot="1">
      <c r="A92" s="2567">
        <v>26</v>
      </c>
      <c r="B92" s="1912" t="s">
        <v>692</v>
      </c>
      <c r="C92" s="1912" t="s">
        <v>186</v>
      </c>
      <c r="D92" s="1912" t="s">
        <v>693</v>
      </c>
      <c r="E92" s="1912" t="s">
        <v>995</v>
      </c>
      <c r="F92" s="1912"/>
      <c r="G92" s="1912" t="s">
        <v>996</v>
      </c>
      <c r="H92" s="1912"/>
      <c r="I92" s="1912" t="s">
        <v>997</v>
      </c>
      <c r="J92" s="1914"/>
      <c r="K92" s="1915" t="s">
        <v>998</v>
      </c>
      <c r="L92" s="2586"/>
      <c r="M92" s="2587">
        <f t="shared" si="24"/>
        <v>42915</v>
      </c>
      <c r="N92" s="2568">
        <f t="shared" si="24"/>
        <v>42916</v>
      </c>
      <c r="O92" s="2568">
        <f t="shared" si="24"/>
        <v>42917</v>
      </c>
      <c r="P92" s="2568">
        <f t="shared" si="24"/>
        <v>42918</v>
      </c>
      <c r="Q92" s="2568">
        <f t="shared" si="24"/>
        <v>42918</v>
      </c>
      <c r="R92" s="2568">
        <f t="shared" si="24"/>
        <v>42919</v>
      </c>
      <c r="S92" s="2568">
        <f t="shared" si="24"/>
        <v>42920</v>
      </c>
      <c r="T92" s="2568">
        <f t="shared" si="24"/>
        <v>42921</v>
      </c>
      <c r="U92" s="2568">
        <f t="shared" si="24"/>
        <v>42923</v>
      </c>
      <c r="V92" s="2568">
        <f t="shared" si="24"/>
        <v>42924</v>
      </c>
      <c r="W92" s="2568">
        <f t="shared" si="23"/>
        <v>42927</v>
      </c>
      <c r="X92" s="2568">
        <f t="shared" si="23"/>
        <v>42928</v>
      </c>
      <c r="Y92" s="2568">
        <f t="shared" si="23"/>
        <v>42928</v>
      </c>
      <c r="Z92" s="2568">
        <f t="shared" si="23"/>
        <v>42929</v>
      </c>
      <c r="AA92" s="2568">
        <f t="shared" si="21"/>
        <v>42935</v>
      </c>
      <c r="AB92" s="2568">
        <f t="shared" si="21"/>
        <v>42937</v>
      </c>
      <c r="AC92" s="2568">
        <f t="shared" si="21"/>
        <v>42938</v>
      </c>
      <c r="AD92" s="2568">
        <f t="shared" si="21"/>
        <v>42939</v>
      </c>
      <c r="AE92" s="2568">
        <f t="shared" si="21"/>
        <v>42940</v>
      </c>
      <c r="AF92" s="2568">
        <f t="shared" si="21"/>
        <v>42942</v>
      </c>
      <c r="AG92" s="2568">
        <f t="shared" si="21"/>
        <v>42949</v>
      </c>
      <c r="AH92" s="2568">
        <f t="shared" si="21"/>
        <v>42949</v>
      </c>
      <c r="AI92" s="2568">
        <f t="shared" si="21"/>
        <v>392</v>
      </c>
      <c r="AJ92" s="2568">
        <f t="shared" si="21"/>
        <v>392</v>
      </c>
      <c r="AK92" s="2568">
        <f t="shared" si="21"/>
        <v>392</v>
      </c>
      <c r="AL92" s="2568">
        <f t="shared" si="21"/>
        <v>392</v>
      </c>
      <c r="AM92" s="2568">
        <f t="shared" si="21"/>
        <v>42953</v>
      </c>
      <c r="AN92" s="2568">
        <f t="shared" si="21"/>
        <v>42954</v>
      </c>
      <c r="AO92" s="2568">
        <f t="shared" si="21"/>
        <v>42957</v>
      </c>
      <c r="AP92" s="2569">
        <f t="shared" si="21"/>
        <v>42958</v>
      </c>
    </row>
    <row r="93" spans="1:42" ht="15" hidden="1" thickBot="1">
      <c r="A93" s="2567">
        <v>27</v>
      </c>
      <c r="B93" s="1912" t="s">
        <v>658</v>
      </c>
      <c r="C93" s="1912" t="s">
        <v>372</v>
      </c>
      <c r="D93" s="1912" t="s">
        <v>659</v>
      </c>
      <c r="E93" s="1912" t="s">
        <v>591</v>
      </c>
      <c r="F93" s="1912"/>
      <c r="G93" s="1912" t="s">
        <v>592</v>
      </c>
      <c r="H93" s="1912"/>
      <c r="I93" s="1912" t="s">
        <v>702</v>
      </c>
      <c r="J93" s="1914"/>
      <c r="K93" s="1915" t="s">
        <v>703</v>
      </c>
      <c r="L93" s="2586"/>
      <c r="M93" s="2587">
        <f t="shared" si="24"/>
        <v>42922</v>
      </c>
      <c r="N93" s="2568">
        <f t="shared" si="24"/>
        <v>42923</v>
      </c>
      <c r="O93" s="2568">
        <f t="shared" si="24"/>
        <v>42924</v>
      </c>
      <c r="P93" s="2568">
        <f t="shared" si="24"/>
        <v>42925</v>
      </c>
      <c r="Q93" s="2568">
        <f t="shared" si="24"/>
        <v>42925</v>
      </c>
      <c r="R93" s="2568">
        <f t="shared" si="24"/>
        <v>42926</v>
      </c>
      <c r="S93" s="2568">
        <f t="shared" si="24"/>
        <v>42927</v>
      </c>
      <c r="T93" s="2568">
        <f t="shared" si="24"/>
        <v>42928</v>
      </c>
      <c r="U93" s="2568">
        <f t="shared" si="24"/>
        <v>42930</v>
      </c>
      <c r="V93" s="2568">
        <f t="shared" si="24"/>
        <v>42931</v>
      </c>
      <c r="W93" s="2572">
        <f t="shared" si="23"/>
        <v>42934</v>
      </c>
      <c r="X93" s="2572">
        <f t="shared" si="23"/>
        <v>42935</v>
      </c>
      <c r="Y93" s="2568">
        <f t="shared" si="23"/>
        <v>42935</v>
      </c>
      <c r="Z93" s="2568">
        <f t="shared" si="23"/>
        <v>42936</v>
      </c>
      <c r="AA93" s="2568">
        <f t="shared" si="21"/>
        <v>42942</v>
      </c>
      <c r="AB93" s="2568">
        <f t="shared" si="21"/>
        <v>42944</v>
      </c>
      <c r="AC93" s="2568">
        <f t="shared" si="21"/>
        <v>42945</v>
      </c>
      <c r="AD93" s="2568">
        <f t="shared" si="21"/>
        <v>42946</v>
      </c>
      <c r="AE93" s="2568">
        <f t="shared" si="21"/>
        <v>42947</v>
      </c>
      <c r="AF93" s="2568">
        <f t="shared" si="21"/>
        <v>42949</v>
      </c>
      <c r="AG93" s="2568">
        <f t="shared" si="21"/>
        <v>42956</v>
      </c>
      <c r="AH93" s="2568">
        <f t="shared" si="21"/>
        <v>42956</v>
      </c>
      <c r="AI93" s="2568">
        <f t="shared" si="21"/>
        <v>399</v>
      </c>
      <c r="AJ93" s="2568">
        <f t="shared" si="21"/>
        <v>399</v>
      </c>
      <c r="AK93" s="2568">
        <f t="shared" si="21"/>
        <v>399</v>
      </c>
      <c r="AL93" s="2568">
        <f t="shared" si="21"/>
        <v>399</v>
      </c>
      <c r="AM93" s="2568">
        <f t="shared" si="21"/>
        <v>42960</v>
      </c>
      <c r="AN93" s="2568">
        <f t="shared" si="21"/>
        <v>42961</v>
      </c>
      <c r="AO93" s="2568">
        <f t="shared" si="21"/>
        <v>42964</v>
      </c>
      <c r="AP93" s="2569">
        <f t="shared" si="21"/>
        <v>42965</v>
      </c>
    </row>
    <row r="94" spans="1:42" ht="15" hidden="1" thickBot="1">
      <c r="A94" s="2567">
        <v>28</v>
      </c>
      <c r="B94" s="1912" t="s">
        <v>385</v>
      </c>
      <c r="C94" s="1912" t="s">
        <v>372</v>
      </c>
      <c r="D94" s="1912" t="s">
        <v>386</v>
      </c>
      <c r="E94" s="1912" t="s">
        <v>871</v>
      </c>
      <c r="F94" s="1912"/>
      <c r="G94" s="1912" t="s">
        <v>870</v>
      </c>
      <c r="H94" s="1912"/>
      <c r="I94" s="1912" t="s">
        <v>993</v>
      </c>
      <c r="J94" s="1914"/>
      <c r="K94" s="1915" t="s">
        <v>994</v>
      </c>
      <c r="L94" s="2586"/>
      <c r="M94" s="2587">
        <f t="shared" si="24"/>
        <v>42929</v>
      </c>
      <c r="N94" s="2568">
        <f t="shared" si="24"/>
        <v>42930</v>
      </c>
      <c r="O94" s="2568">
        <f t="shared" si="24"/>
        <v>42931</v>
      </c>
      <c r="P94" s="2568">
        <f t="shared" si="24"/>
        <v>42932</v>
      </c>
      <c r="Q94" s="2568">
        <f t="shared" si="24"/>
        <v>42932</v>
      </c>
      <c r="R94" s="2568">
        <f t="shared" si="24"/>
        <v>42933</v>
      </c>
      <c r="S94" s="2568">
        <f t="shared" si="24"/>
        <v>42934</v>
      </c>
      <c r="T94" s="2568">
        <f t="shared" si="24"/>
        <v>42935</v>
      </c>
      <c r="U94" s="2568">
        <f t="shared" si="24"/>
        <v>42937</v>
      </c>
      <c r="V94" s="2568">
        <f t="shared" si="24"/>
        <v>42938</v>
      </c>
      <c r="W94" s="5520" t="s">
        <v>193</v>
      </c>
      <c r="X94" s="5521"/>
      <c r="Y94" s="2568">
        <f t="shared" si="23"/>
        <v>42942</v>
      </c>
      <c r="Z94" s="2568">
        <f t="shared" si="23"/>
        <v>42943</v>
      </c>
      <c r="AA94" s="2568">
        <f t="shared" si="21"/>
        <v>42949</v>
      </c>
      <c r="AB94" s="2568">
        <f t="shared" si="21"/>
        <v>42951</v>
      </c>
      <c r="AC94" s="2568">
        <f t="shared" si="21"/>
        <v>42952</v>
      </c>
      <c r="AD94" s="2568">
        <f t="shared" si="21"/>
        <v>42953</v>
      </c>
      <c r="AE94" s="2568">
        <f t="shared" si="21"/>
        <v>42954</v>
      </c>
      <c r="AF94" s="2568">
        <f t="shared" si="21"/>
        <v>42956</v>
      </c>
      <c r="AG94" s="2568">
        <f t="shared" si="21"/>
        <v>42963</v>
      </c>
      <c r="AH94" s="2568">
        <f t="shared" si="21"/>
        <v>42963</v>
      </c>
      <c r="AI94" s="2568">
        <f t="shared" si="21"/>
        <v>406</v>
      </c>
      <c r="AJ94" s="2568">
        <f t="shared" si="21"/>
        <v>406</v>
      </c>
      <c r="AK94" s="2568">
        <f t="shared" si="21"/>
        <v>406</v>
      </c>
      <c r="AL94" s="2568">
        <f t="shared" si="21"/>
        <v>406</v>
      </c>
      <c r="AM94" s="2568">
        <f t="shared" si="21"/>
        <v>42967</v>
      </c>
      <c r="AN94" s="2568">
        <f t="shared" si="21"/>
        <v>42968</v>
      </c>
      <c r="AO94" s="2568">
        <f t="shared" si="21"/>
        <v>42971</v>
      </c>
      <c r="AP94" s="2569">
        <f t="shared" si="21"/>
        <v>42972</v>
      </c>
    </row>
    <row r="95" spans="1:42" ht="15" hidden="1" thickBot="1">
      <c r="A95" s="2567">
        <v>29</v>
      </c>
      <c r="B95" s="1912" t="s">
        <v>269</v>
      </c>
      <c r="C95" s="1912" t="s">
        <v>56</v>
      </c>
      <c r="D95" s="1912" t="s">
        <v>270</v>
      </c>
      <c r="E95" s="1912" t="s">
        <v>1270</v>
      </c>
      <c r="F95" s="1912"/>
      <c r="G95" s="1912"/>
      <c r="H95" s="1912"/>
      <c r="I95" s="1912" t="s">
        <v>1270</v>
      </c>
      <c r="J95" s="1914"/>
      <c r="K95" s="1915"/>
      <c r="L95" s="2586"/>
      <c r="M95" s="2587">
        <v>42936</v>
      </c>
      <c r="N95" s="2568">
        <v>42936</v>
      </c>
      <c r="O95" s="2568">
        <v>42937</v>
      </c>
      <c r="P95" s="2568">
        <v>42938</v>
      </c>
      <c r="Q95" s="2568">
        <v>42938</v>
      </c>
      <c r="R95" s="2568">
        <v>42938</v>
      </c>
      <c r="S95" s="2568">
        <v>42940</v>
      </c>
      <c r="T95" s="5522" t="s">
        <v>354</v>
      </c>
      <c r="U95" s="5523"/>
      <c r="V95" s="5523"/>
      <c r="W95" s="5523"/>
      <c r="X95" s="5523"/>
      <c r="Y95" s="5523"/>
      <c r="Z95" s="5523"/>
      <c r="AA95" s="5523"/>
      <c r="AB95" s="5523"/>
      <c r="AC95" s="5523"/>
      <c r="AD95" s="5523"/>
      <c r="AE95" s="5523"/>
      <c r="AF95" s="5523"/>
      <c r="AG95" s="5523"/>
      <c r="AH95" s="5523"/>
      <c r="AI95" s="5523"/>
      <c r="AJ95" s="5523"/>
      <c r="AK95" s="5523"/>
      <c r="AL95" s="5523"/>
      <c r="AM95" s="5523"/>
      <c r="AN95" s="5523"/>
      <c r="AO95" s="5523"/>
      <c r="AP95" s="5524"/>
    </row>
    <row r="96" spans="1:42" ht="15" hidden="1" thickBot="1">
      <c r="A96" s="93">
        <v>29</v>
      </c>
      <c r="B96" s="502" t="s">
        <v>698</v>
      </c>
      <c r="C96" s="502" t="s">
        <v>56</v>
      </c>
      <c r="D96" s="502" t="s">
        <v>699</v>
      </c>
      <c r="E96" s="502" t="s">
        <v>985</v>
      </c>
      <c r="F96" s="502"/>
      <c r="G96" s="502" t="s">
        <v>986</v>
      </c>
      <c r="H96" s="502"/>
      <c r="I96" s="502" t="s">
        <v>985</v>
      </c>
      <c r="J96" s="1593"/>
      <c r="K96" s="534" t="s">
        <v>986</v>
      </c>
      <c r="L96" s="1594"/>
      <c r="M96" s="5525" t="s">
        <v>193</v>
      </c>
      <c r="N96" s="5526"/>
      <c r="O96" s="5526"/>
      <c r="P96" s="5526"/>
      <c r="Q96" s="5526"/>
      <c r="R96" s="5527"/>
      <c r="S96" s="592">
        <f>S94+7</f>
        <v>42941</v>
      </c>
      <c r="T96" s="2591">
        <f>T94+7</f>
        <v>42942</v>
      </c>
      <c r="U96" s="2591">
        <f>U94+7</f>
        <v>42944</v>
      </c>
      <c r="V96" s="2591">
        <f>V94+7</f>
        <v>42945</v>
      </c>
      <c r="W96" s="2591">
        <f>U96+4</f>
        <v>42948</v>
      </c>
      <c r="X96" s="2591">
        <f>W96+1</f>
        <v>42949</v>
      </c>
      <c r="Y96" s="5528" t="s">
        <v>193</v>
      </c>
      <c r="Z96" s="5529"/>
      <c r="AA96" s="2591">
        <f t="shared" ref="AA96:AP96" si="25">AA94+7</f>
        <v>42956</v>
      </c>
      <c r="AB96" s="2591">
        <f t="shared" si="25"/>
        <v>42958</v>
      </c>
      <c r="AC96" s="2591">
        <f t="shared" si="25"/>
        <v>42959</v>
      </c>
      <c r="AD96" s="2591">
        <f t="shared" si="25"/>
        <v>42960</v>
      </c>
      <c r="AE96" s="2591">
        <f t="shared" si="25"/>
        <v>42961</v>
      </c>
      <c r="AF96" s="2591">
        <f t="shared" si="25"/>
        <v>42963</v>
      </c>
      <c r="AG96" s="2591">
        <f t="shared" si="25"/>
        <v>42970</v>
      </c>
      <c r="AH96" s="2591">
        <f t="shared" si="25"/>
        <v>42970</v>
      </c>
      <c r="AI96" s="2591">
        <f t="shared" si="25"/>
        <v>413</v>
      </c>
      <c r="AJ96" s="2591">
        <f t="shared" si="25"/>
        <v>413</v>
      </c>
      <c r="AK96" s="2591">
        <f t="shared" si="25"/>
        <v>413</v>
      </c>
      <c r="AL96" s="2591">
        <f t="shared" si="25"/>
        <v>413</v>
      </c>
      <c r="AM96" s="2591">
        <f t="shared" si="25"/>
        <v>42974</v>
      </c>
      <c r="AN96" s="2591">
        <f t="shared" si="25"/>
        <v>42975</v>
      </c>
      <c r="AO96" s="2591">
        <f t="shared" si="25"/>
        <v>42978</v>
      </c>
      <c r="AP96" s="2592">
        <f t="shared" si="25"/>
        <v>42979</v>
      </c>
    </row>
    <row r="97" spans="1:42" ht="15" hidden="1" thickBot="1">
      <c r="A97" s="535">
        <v>30</v>
      </c>
      <c r="B97" s="71" t="s">
        <v>394</v>
      </c>
      <c r="C97" s="71" t="s">
        <v>372</v>
      </c>
      <c r="D97" s="71" t="s">
        <v>395</v>
      </c>
      <c r="E97" s="71" t="s">
        <v>706</v>
      </c>
      <c r="F97" s="71"/>
      <c r="G97" s="71" t="s">
        <v>707</v>
      </c>
      <c r="H97" s="71"/>
      <c r="I97" s="71" t="s">
        <v>993</v>
      </c>
      <c r="J97" s="531"/>
      <c r="K97" s="531" t="s">
        <v>994</v>
      </c>
      <c r="L97" s="1592"/>
      <c r="M97" s="536">
        <f t="shared" ref="M97:R97" si="26">M94+14</f>
        <v>42943</v>
      </c>
      <c r="N97" s="81">
        <f t="shared" si="26"/>
        <v>42944</v>
      </c>
      <c r="O97" s="81">
        <f t="shared" si="26"/>
        <v>42945</v>
      </c>
      <c r="P97" s="81">
        <f t="shared" si="26"/>
        <v>42946</v>
      </c>
      <c r="Q97" s="81">
        <f t="shared" si="26"/>
        <v>42946</v>
      </c>
      <c r="R97" s="81">
        <f t="shared" si="26"/>
        <v>42947</v>
      </c>
      <c r="S97" s="81">
        <f t="shared" ref="S97:X98" si="27">S96+7</f>
        <v>42948</v>
      </c>
      <c r="T97" s="81">
        <f t="shared" si="27"/>
        <v>42949</v>
      </c>
      <c r="U97" s="81">
        <f t="shared" si="27"/>
        <v>42951</v>
      </c>
      <c r="V97" s="81">
        <f t="shared" si="27"/>
        <v>42952</v>
      </c>
      <c r="W97" s="81">
        <f t="shared" si="27"/>
        <v>42955</v>
      </c>
      <c r="X97" s="81">
        <f t="shared" si="27"/>
        <v>42956</v>
      </c>
      <c r="Y97" s="81">
        <f>W97+1</f>
        <v>42956</v>
      </c>
      <c r="Z97" s="81">
        <f>X97+1</f>
        <v>42957</v>
      </c>
      <c r="AA97" s="81">
        <f t="shared" ref="AA97:AP98" si="28">AA96+7</f>
        <v>42963</v>
      </c>
      <c r="AB97" s="81">
        <f t="shared" si="28"/>
        <v>42965</v>
      </c>
      <c r="AC97" s="81">
        <f t="shared" si="28"/>
        <v>42966</v>
      </c>
      <c r="AD97" s="81">
        <f t="shared" si="28"/>
        <v>42967</v>
      </c>
      <c r="AE97" s="81">
        <f t="shared" si="28"/>
        <v>42968</v>
      </c>
      <c r="AF97" s="81">
        <f t="shared" si="28"/>
        <v>42970</v>
      </c>
      <c r="AG97" s="81">
        <f t="shared" si="28"/>
        <v>42977</v>
      </c>
      <c r="AH97" s="81">
        <f t="shared" si="28"/>
        <v>42977</v>
      </c>
      <c r="AI97" s="81">
        <f t="shared" si="28"/>
        <v>420</v>
      </c>
      <c r="AJ97" s="81">
        <f t="shared" si="28"/>
        <v>420</v>
      </c>
      <c r="AK97" s="81">
        <f t="shared" si="28"/>
        <v>420</v>
      </c>
      <c r="AL97" s="81">
        <f t="shared" si="28"/>
        <v>420</v>
      </c>
      <c r="AM97" s="81">
        <f t="shared" si="28"/>
        <v>42981</v>
      </c>
      <c r="AN97" s="81">
        <f t="shared" si="28"/>
        <v>42982</v>
      </c>
      <c r="AO97" s="81">
        <f t="shared" si="28"/>
        <v>42985</v>
      </c>
      <c r="AP97" s="82">
        <f t="shared" si="28"/>
        <v>42986</v>
      </c>
    </row>
    <row r="98" spans="1:42" ht="15" hidden="1" thickBot="1">
      <c r="A98" s="2571">
        <v>31</v>
      </c>
      <c r="B98" s="1913" t="s">
        <v>378</v>
      </c>
      <c r="C98" s="1913" t="s">
        <v>372</v>
      </c>
      <c r="D98" s="1913" t="s">
        <v>379</v>
      </c>
      <c r="E98" s="1913" t="s">
        <v>871</v>
      </c>
      <c r="F98" s="1913"/>
      <c r="G98" s="1913" t="s">
        <v>870</v>
      </c>
      <c r="H98" s="1913"/>
      <c r="I98" s="1913" t="s">
        <v>1133</v>
      </c>
      <c r="J98" s="1916"/>
      <c r="K98" s="1916" t="s">
        <v>1134</v>
      </c>
      <c r="L98" s="2593"/>
      <c r="M98" s="2594">
        <f t="shared" ref="M98:R98" si="29">M97+7</f>
        <v>42950</v>
      </c>
      <c r="N98" s="2572">
        <f t="shared" si="29"/>
        <v>42951</v>
      </c>
      <c r="O98" s="2572">
        <f t="shared" si="29"/>
        <v>42952</v>
      </c>
      <c r="P98" s="2572">
        <f t="shared" si="29"/>
        <v>42953</v>
      </c>
      <c r="Q98" s="2572">
        <f t="shared" si="29"/>
        <v>42953</v>
      </c>
      <c r="R98" s="2572">
        <f t="shared" si="29"/>
        <v>42954</v>
      </c>
      <c r="S98" s="2572">
        <f t="shared" si="27"/>
        <v>42955</v>
      </c>
      <c r="T98" s="2572">
        <f t="shared" si="27"/>
        <v>42956</v>
      </c>
      <c r="U98" s="2572">
        <f t="shared" si="27"/>
        <v>42958</v>
      </c>
      <c r="V98" s="2572">
        <f t="shared" si="27"/>
        <v>42959</v>
      </c>
      <c r="W98" s="2572">
        <f t="shared" si="27"/>
        <v>42962</v>
      </c>
      <c r="X98" s="2572">
        <f t="shared" si="27"/>
        <v>42963</v>
      </c>
      <c r="Y98" s="2572">
        <f>Y97+7</f>
        <v>42963</v>
      </c>
      <c r="Z98" s="2572">
        <f>Z97+7</f>
        <v>42964</v>
      </c>
      <c r="AA98" s="2572">
        <f t="shared" si="28"/>
        <v>42970</v>
      </c>
      <c r="AB98" s="2572">
        <f t="shared" si="28"/>
        <v>42972</v>
      </c>
      <c r="AC98" s="2572">
        <f t="shared" si="28"/>
        <v>42973</v>
      </c>
      <c r="AD98" s="2572">
        <f t="shared" si="28"/>
        <v>42974</v>
      </c>
      <c r="AE98" s="2572">
        <f t="shared" si="28"/>
        <v>42975</v>
      </c>
      <c r="AF98" s="2572">
        <f t="shared" si="28"/>
        <v>42977</v>
      </c>
      <c r="AG98" s="2572">
        <f t="shared" si="28"/>
        <v>42984</v>
      </c>
      <c r="AH98" s="2572">
        <f t="shared" si="28"/>
        <v>42984</v>
      </c>
      <c r="AI98" s="2572">
        <f t="shared" si="28"/>
        <v>427</v>
      </c>
      <c r="AJ98" s="2572">
        <f t="shared" si="28"/>
        <v>427</v>
      </c>
      <c r="AK98" s="2572">
        <f t="shared" si="28"/>
        <v>427</v>
      </c>
      <c r="AL98" s="2572">
        <f t="shared" si="28"/>
        <v>427</v>
      </c>
      <c r="AM98" s="2572">
        <f t="shared" si="28"/>
        <v>42988</v>
      </c>
      <c r="AN98" s="2572">
        <f t="shared" si="28"/>
        <v>42989</v>
      </c>
      <c r="AO98" s="2572">
        <f t="shared" si="28"/>
        <v>42992</v>
      </c>
      <c r="AP98" s="2573">
        <f t="shared" si="28"/>
        <v>42993</v>
      </c>
    </row>
    <row r="99" spans="1:42" ht="15.75" hidden="1" thickBot="1">
      <c r="A99" s="5567" t="s">
        <v>2776</v>
      </c>
      <c r="B99" s="5570" t="s">
        <v>2777</v>
      </c>
      <c r="C99" s="5573" t="s">
        <v>2778</v>
      </c>
      <c r="D99" s="5539" t="s">
        <v>2779</v>
      </c>
      <c r="E99" s="5539" t="s">
        <v>2780</v>
      </c>
      <c r="F99" s="5540"/>
      <c r="G99" s="5540"/>
      <c r="H99" s="5540"/>
      <c r="I99" s="5540"/>
      <c r="J99" s="5540"/>
      <c r="K99" s="5540"/>
      <c r="L99" s="5565"/>
      <c r="M99" s="5576" t="s">
        <v>20</v>
      </c>
      <c r="N99" s="5505"/>
      <c r="O99" s="5504" t="s">
        <v>118</v>
      </c>
      <c r="P99" s="5505"/>
      <c r="Q99" s="5504" t="s">
        <v>117</v>
      </c>
      <c r="R99" s="5505"/>
      <c r="S99" s="5504" t="s">
        <v>97</v>
      </c>
      <c r="T99" s="5505"/>
      <c r="U99" s="5504" t="s">
        <v>991</v>
      </c>
      <c r="V99" s="5505"/>
      <c r="W99" s="5504" t="s">
        <v>92</v>
      </c>
      <c r="X99" s="5505"/>
      <c r="Y99" s="5504" t="s">
        <v>519</v>
      </c>
      <c r="Z99" s="5505"/>
      <c r="AA99" s="5504" t="s">
        <v>366</v>
      </c>
      <c r="AB99" s="5505"/>
      <c r="AC99" s="5504" t="s">
        <v>274</v>
      </c>
      <c r="AD99" s="5505"/>
      <c r="AE99" s="5504" t="s">
        <v>367</v>
      </c>
      <c r="AF99" s="5505"/>
      <c r="AG99" s="5504" t="s">
        <v>519</v>
      </c>
      <c r="AH99" s="5505"/>
      <c r="AI99" s="5504" t="s">
        <v>92</v>
      </c>
      <c r="AJ99" s="5505"/>
      <c r="AK99" s="5504" t="s">
        <v>21</v>
      </c>
      <c r="AL99" s="5505"/>
      <c r="AM99" s="5504" t="s">
        <v>21</v>
      </c>
      <c r="AN99" s="5505"/>
      <c r="AO99" s="5510" t="s">
        <v>20</v>
      </c>
      <c r="AP99" s="5511"/>
    </row>
    <row r="100" spans="1:42" ht="15.75" hidden="1" thickBot="1">
      <c r="A100" s="5568"/>
      <c r="B100" s="5571"/>
      <c r="C100" s="5574"/>
      <c r="D100" s="5542"/>
      <c r="E100" s="5542"/>
      <c r="F100" s="5543"/>
      <c r="G100" s="5543"/>
      <c r="H100" s="5543"/>
      <c r="I100" s="5543"/>
      <c r="J100" s="5543"/>
      <c r="K100" s="5543"/>
      <c r="L100" s="5566"/>
      <c r="M100" s="5530" t="s">
        <v>1271</v>
      </c>
      <c r="N100" s="5507"/>
      <c r="O100" s="5506" t="s">
        <v>175</v>
      </c>
      <c r="P100" s="5507"/>
      <c r="Q100" s="5506" t="s">
        <v>275</v>
      </c>
      <c r="R100" s="5507"/>
      <c r="S100" s="5506" t="s">
        <v>280</v>
      </c>
      <c r="T100" s="5507"/>
      <c r="U100" s="5506" t="s">
        <v>992</v>
      </c>
      <c r="V100" s="5507"/>
      <c r="W100" s="5506" t="s">
        <v>2782</v>
      </c>
      <c r="X100" s="5507"/>
      <c r="Y100" s="5506" t="s">
        <v>103</v>
      </c>
      <c r="Z100" s="5507"/>
      <c r="AA100" s="5506" t="s">
        <v>317</v>
      </c>
      <c r="AB100" s="5507"/>
      <c r="AC100" s="5506" t="s">
        <v>101</v>
      </c>
      <c r="AD100" s="5507"/>
      <c r="AE100" s="5506" t="s">
        <v>370</v>
      </c>
      <c r="AF100" s="5507"/>
      <c r="AG100" s="5506" t="s">
        <v>103</v>
      </c>
      <c r="AH100" s="5507"/>
      <c r="AI100" s="5506" t="s">
        <v>2782</v>
      </c>
      <c r="AJ100" s="5507"/>
      <c r="AK100" s="5506" t="s">
        <v>2783</v>
      </c>
      <c r="AL100" s="5507"/>
      <c r="AM100" s="5506" t="s">
        <v>5</v>
      </c>
      <c r="AN100" s="5507"/>
      <c r="AO100" s="5512" t="s">
        <v>1271</v>
      </c>
      <c r="AP100" s="5513"/>
    </row>
    <row r="101" spans="1:42" ht="15.75" hidden="1" thickBot="1">
      <c r="A101" s="5568"/>
      <c r="B101" s="5571"/>
      <c r="C101" s="5574"/>
      <c r="D101" s="5547" t="s">
        <v>2784</v>
      </c>
      <c r="E101" s="5547" t="s">
        <v>2784</v>
      </c>
      <c r="F101" s="5548"/>
      <c r="G101" s="5548"/>
      <c r="H101" s="5577"/>
      <c r="I101" s="5547" t="s">
        <v>2785</v>
      </c>
      <c r="J101" s="5548"/>
      <c r="K101" s="5548"/>
      <c r="L101" s="5577"/>
      <c r="M101" s="2583" t="s">
        <v>3</v>
      </c>
      <c r="N101" s="2561" t="s">
        <v>1</v>
      </c>
      <c r="O101" s="2561" t="s">
        <v>3</v>
      </c>
      <c r="P101" s="2561" t="s">
        <v>1</v>
      </c>
      <c r="Q101" s="2561" t="s">
        <v>3</v>
      </c>
      <c r="R101" s="2561" t="s">
        <v>1</v>
      </c>
      <c r="S101" s="2561" t="s">
        <v>3</v>
      </c>
      <c r="T101" s="2561" t="s">
        <v>1</v>
      </c>
      <c r="U101" s="2561" t="s">
        <v>3</v>
      </c>
      <c r="V101" s="2561" t="s">
        <v>1</v>
      </c>
      <c r="W101" s="2561" t="s">
        <v>3</v>
      </c>
      <c r="X101" s="2561" t="s">
        <v>1</v>
      </c>
      <c r="Y101" s="2561" t="s">
        <v>3</v>
      </c>
      <c r="Z101" s="2561" t="s">
        <v>1</v>
      </c>
      <c r="AA101" s="2561" t="s">
        <v>3</v>
      </c>
      <c r="AB101" s="2561" t="s">
        <v>1</v>
      </c>
      <c r="AC101" s="2561" t="s">
        <v>3</v>
      </c>
      <c r="AD101" s="2561" t="s">
        <v>1</v>
      </c>
      <c r="AE101" s="2561" t="s">
        <v>3</v>
      </c>
      <c r="AF101" s="2561" t="s">
        <v>1</v>
      </c>
      <c r="AG101" s="2561" t="s">
        <v>3</v>
      </c>
      <c r="AH101" s="2561" t="s">
        <v>1</v>
      </c>
      <c r="AI101" s="2561" t="s">
        <v>3</v>
      </c>
      <c r="AJ101" s="2561" t="s">
        <v>1</v>
      </c>
      <c r="AK101" s="2561" t="s">
        <v>3</v>
      </c>
      <c r="AL101" s="2561" t="s">
        <v>1</v>
      </c>
      <c r="AM101" s="2561" t="s">
        <v>3</v>
      </c>
      <c r="AN101" s="2561" t="s">
        <v>1</v>
      </c>
      <c r="AO101" s="2561" t="s">
        <v>3</v>
      </c>
      <c r="AP101" s="2562" t="s">
        <v>1</v>
      </c>
    </row>
    <row r="102" spans="1:42" ht="15.75" hidden="1" thickBot="1">
      <c r="A102" s="5568"/>
      <c r="B102" s="5571"/>
      <c r="C102" s="5574"/>
      <c r="D102" s="5550"/>
      <c r="E102" s="5550"/>
      <c r="F102" s="5551"/>
      <c r="G102" s="5551"/>
      <c r="H102" s="5578"/>
      <c r="I102" s="5550"/>
      <c r="J102" s="5551"/>
      <c r="K102" s="5551"/>
      <c r="L102" s="5578"/>
      <c r="M102" s="2584" t="s">
        <v>12</v>
      </c>
      <c r="N102" s="2563" t="s">
        <v>7</v>
      </c>
      <c r="O102" s="2563" t="s">
        <v>8</v>
      </c>
      <c r="P102" s="2563" t="s">
        <v>9</v>
      </c>
      <c r="Q102" s="2563" t="s">
        <v>9</v>
      </c>
      <c r="R102" s="2563" t="s">
        <v>10</v>
      </c>
      <c r="S102" s="2563" t="s">
        <v>14</v>
      </c>
      <c r="T102" s="2563" t="s">
        <v>11</v>
      </c>
      <c r="U102" s="2563" t="s">
        <v>7</v>
      </c>
      <c r="V102" s="2563" t="s">
        <v>8</v>
      </c>
      <c r="W102" s="2563" t="s">
        <v>14</v>
      </c>
      <c r="X102" s="2563" t="s">
        <v>11</v>
      </c>
      <c r="Y102" s="2563" t="s">
        <v>11</v>
      </c>
      <c r="Z102" s="2563" t="s">
        <v>12</v>
      </c>
      <c r="AA102" s="2563" t="s">
        <v>11</v>
      </c>
      <c r="AB102" s="2563" t="s">
        <v>7</v>
      </c>
      <c r="AC102" s="2563" t="s">
        <v>8</v>
      </c>
      <c r="AD102" s="2563" t="s">
        <v>9</v>
      </c>
      <c r="AE102" s="2563" t="s">
        <v>10</v>
      </c>
      <c r="AF102" s="2563" t="s">
        <v>11</v>
      </c>
      <c r="AG102" s="2563" t="s">
        <v>11</v>
      </c>
      <c r="AH102" s="2563" t="s">
        <v>11</v>
      </c>
      <c r="AI102" s="2563"/>
      <c r="AJ102" s="2563"/>
      <c r="AK102" s="2563"/>
      <c r="AL102" s="2563"/>
      <c r="AM102" s="2563" t="s">
        <v>9</v>
      </c>
      <c r="AN102" s="2563" t="s">
        <v>10</v>
      </c>
      <c r="AO102" s="2563" t="s">
        <v>12</v>
      </c>
      <c r="AP102" s="2564" t="s">
        <v>7</v>
      </c>
    </row>
    <row r="103" spans="1:42" ht="15.75" hidden="1" thickBot="1">
      <c r="A103" s="5569"/>
      <c r="B103" s="5572"/>
      <c r="C103" s="5575"/>
      <c r="D103" s="5553"/>
      <c r="E103" s="5542"/>
      <c r="F103" s="5543"/>
      <c r="G103" s="5543"/>
      <c r="H103" s="5566"/>
      <c r="I103" s="5542"/>
      <c r="J103" s="5543"/>
      <c r="K103" s="5543"/>
      <c r="L103" s="5566"/>
      <c r="M103" s="2585" t="s">
        <v>15</v>
      </c>
      <c r="N103" s="2581" t="s">
        <v>77</v>
      </c>
      <c r="O103" s="2581" t="s">
        <v>221</v>
      </c>
      <c r="P103" s="2581" t="s">
        <v>60</v>
      </c>
      <c r="Q103" s="2581" t="s">
        <v>134</v>
      </c>
      <c r="R103" s="2581" t="s">
        <v>16</v>
      </c>
      <c r="S103" s="2581" t="s">
        <v>84</v>
      </c>
      <c r="T103" s="2581" t="s">
        <v>85</v>
      </c>
      <c r="U103" s="2581" t="s">
        <v>134</v>
      </c>
      <c r="V103" s="2581" t="s">
        <v>217</v>
      </c>
      <c r="W103" s="2581" t="s">
        <v>209</v>
      </c>
      <c r="X103" s="2581" t="s">
        <v>86</v>
      </c>
      <c r="Y103" s="2581" t="s">
        <v>78</v>
      </c>
      <c r="Z103" s="2581" t="s">
        <v>85</v>
      </c>
      <c r="AA103" s="2581" t="s">
        <v>209</v>
      </c>
      <c r="AB103" s="2581" t="s">
        <v>85</v>
      </c>
      <c r="AC103" s="2581" t="s">
        <v>163</v>
      </c>
      <c r="AD103" s="2581" t="s">
        <v>312</v>
      </c>
      <c r="AE103" s="2581" t="s">
        <v>80</v>
      </c>
      <c r="AF103" s="2581" t="s">
        <v>79</v>
      </c>
      <c r="AG103" s="2581" t="s">
        <v>81</v>
      </c>
      <c r="AH103" s="2581" t="s">
        <v>34</v>
      </c>
      <c r="AI103" s="2581"/>
      <c r="AJ103" s="2581"/>
      <c r="AK103" s="2581"/>
      <c r="AL103" s="2581"/>
      <c r="AM103" s="2581" t="s">
        <v>163</v>
      </c>
      <c r="AN103" s="2581" t="s">
        <v>77</v>
      </c>
      <c r="AO103" s="2581" t="s">
        <v>15</v>
      </c>
      <c r="AP103" s="2582" t="s">
        <v>77</v>
      </c>
    </row>
    <row r="104" spans="1:42" ht="15" hidden="1" thickBot="1">
      <c r="A104" s="83">
        <v>32</v>
      </c>
      <c r="B104" s="503" t="s">
        <v>692</v>
      </c>
      <c r="C104" s="503" t="s">
        <v>186</v>
      </c>
      <c r="D104" s="1595" t="s">
        <v>693</v>
      </c>
      <c r="E104" s="1912" t="s">
        <v>620</v>
      </c>
      <c r="F104" s="1311" t="s">
        <v>47</v>
      </c>
      <c r="G104" s="1912" t="s">
        <v>621</v>
      </c>
      <c r="H104" s="1311" t="s">
        <v>48</v>
      </c>
      <c r="I104" s="1912" t="s">
        <v>1135</v>
      </c>
      <c r="J104" s="1311" t="s">
        <v>47</v>
      </c>
      <c r="K104" s="1912" t="s">
        <v>1136</v>
      </c>
      <c r="L104" s="1311" t="s">
        <v>48</v>
      </c>
      <c r="M104" s="1308">
        <f t="shared" ref="M104:AP104" si="30">M98+7</f>
        <v>42957</v>
      </c>
      <c r="N104" s="17">
        <f t="shared" si="30"/>
        <v>42958</v>
      </c>
      <c r="O104" s="17">
        <f t="shared" si="30"/>
        <v>42959</v>
      </c>
      <c r="P104" s="17">
        <f t="shared" si="30"/>
        <v>42960</v>
      </c>
      <c r="Q104" s="17">
        <f t="shared" si="30"/>
        <v>42960</v>
      </c>
      <c r="R104" s="17">
        <f t="shared" si="30"/>
        <v>42961</v>
      </c>
      <c r="S104" s="17">
        <f t="shared" si="30"/>
        <v>42962</v>
      </c>
      <c r="T104" s="17">
        <f t="shared" si="30"/>
        <v>42963</v>
      </c>
      <c r="U104" s="17">
        <f t="shared" si="30"/>
        <v>42965</v>
      </c>
      <c r="V104" s="17">
        <f t="shared" si="30"/>
        <v>42966</v>
      </c>
      <c r="W104" s="17">
        <f t="shared" si="30"/>
        <v>42969</v>
      </c>
      <c r="X104" s="17">
        <f t="shared" si="30"/>
        <v>42970</v>
      </c>
      <c r="Y104" s="17">
        <f t="shared" si="30"/>
        <v>42970</v>
      </c>
      <c r="Z104" s="17">
        <f t="shared" si="30"/>
        <v>42971</v>
      </c>
      <c r="AA104" s="17">
        <f t="shared" si="30"/>
        <v>42977</v>
      </c>
      <c r="AB104" s="17">
        <f t="shared" si="30"/>
        <v>42979</v>
      </c>
      <c r="AC104" s="17">
        <f t="shared" si="30"/>
        <v>42980</v>
      </c>
      <c r="AD104" s="17">
        <f t="shared" si="30"/>
        <v>42981</v>
      </c>
      <c r="AE104" s="17">
        <f t="shared" si="30"/>
        <v>42982</v>
      </c>
      <c r="AF104" s="17">
        <f t="shared" si="30"/>
        <v>42984</v>
      </c>
      <c r="AG104" s="17">
        <f t="shared" si="30"/>
        <v>42991</v>
      </c>
      <c r="AH104" s="17">
        <f t="shared" si="30"/>
        <v>42991</v>
      </c>
      <c r="AI104" s="17">
        <f t="shared" si="30"/>
        <v>434</v>
      </c>
      <c r="AJ104" s="17">
        <f t="shared" si="30"/>
        <v>434</v>
      </c>
      <c r="AK104" s="17">
        <f t="shared" si="30"/>
        <v>434</v>
      </c>
      <c r="AL104" s="17">
        <f t="shared" si="30"/>
        <v>434</v>
      </c>
      <c r="AM104" s="17">
        <f t="shared" si="30"/>
        <v>42995</v>
      </c>
      <c r="AN104" s="17">
        <f t="shared" si="30"/>
        <v>42996</v>
      </c>
      <c r="AO104" s="17">
        <f t="shared" si="30"/>
        <v>42999</v>
      </c>
      <c r="AP104" s="90">
        <f t="shared" si="30"/>
        <v>43000</v>
      </c>
    </row>
    <row r="105" spans="1:42" ht="30" hidden="1" customHeight="1">
      <c r="A105" s="2567">
        <v>33</v>
      </c>
      <c r="B105" s="2595" t="s">
        <v>658</v>
      </c>
      <c r="C105" s="2595" t="s">
        <v>372</v>
      </c>
      <c r="D105" s="2596" t="s">
        <v>659</v>
      </c>
      <c r="E105" s="2595" t="s">
        <v>610</v>
      </c>
      <c r="F105" s="1311" t="s">
        <v>47</v>
      </c>
      <c r="G105" s="2595" t="s">
        <v>611</v>
      </c>
      <c r="H105" s="1311" t="s">
        <v>48</v>
      </c>
      <c r="I105" s="2595" t="s">
        <v>993</v>
      </c>
      <c r="J105" s="1311" t="s">
        <v>47</v>
      </c>
      <c r="K105" s="2595" t="s">
        <v>994</v>
      </c>
      <c r="L105" s="1311" t="s">
        <v>48</v>
      </c>
      <c r="M105" s="2597">
        <f t="shared" ref="M105:AP119" si="31">M104+7</f>
        <v>42964</v>
      </c>
      <c r="N105" s="2598">
        <f t="shared" si="31"/>
        <v>42965</v>
      </c>
      <c r="O105" s="2598">
        <f t="shared" si="31"/>
        <v>42966</v>
      </c>
      <c r="P105" s="2598">
        <f t="shared" si="31"/>
        <v>42967</v>
      </c>
      <c r="Q105" s="2598">
        <f t="shared" si="31"/>
        <v>42967</v>
      </c>
      <c r="R105" s="2598">
        <f t="shared" si="31"/>
        <v>42968</v>
      </c>
      <c r="S105" s="2598">
        <f t="shared" si="31"/>
        <v>42969</v>
      </c>
      <c r="T105" s="2598">
        <f t="shared" si="31"/>
        <v>42970</v>
      </c>
      <c r="U105" s="2598">
        <f t="shared" si="31"/>
        <v>42972</v>
      </c>
      <c r="V105" s="2598">
        <f t="shared" si="31"/>
        <v>42973</v>
      </c>
      <c r="W105" s="2598">
        <f t="shared" si="31"/>
        <v>42976</v>
      </c>
      <c r="X105" s="2598">
        <f t="shared" si="31"/>
        <v>42977</v>
      </c>
      <c r="Y105" s="2598">
        <f t="shared" si="31"/>
        <v>42977</v>
      </c>
      <c r="Z105" s="2598">
        <f t="shared" si="31"/>
        <v>42978</v>
      </c>
      <c r="AA105" s="2598">
        <f t="shared" si="31"/>
        <v>42984</v>
      </c>
      <c r="AB105" s="2598">
        <f t="shared" si="31"/>
        <v>42986</v>
      </c>
      <c r="AC105" s="2598">
        <f t="shared" si="31"/>
        <v>42987</v>
      </c>
      <c r="AD105" s="2598">
        <f t="shared" si="31"/>
        <v>42988</v>
      </c>
      <c r="AE105" s="2598">
        <f t="shared" si="31"/>
        <v>42989</v>
      </c>
      <c r="AF105" s="2598">
        <f t="shared" si="31"/>
        <v>42991</v>
      </c>
      <c r="AG105" s="2598">
        <f t="shared" si="31"/>
        <v>42998</v>
      </c>
      <c r="AH105" s="2598">
        <f t="shared" si="31"/>
        <v>42998</v>
      </c>
      <c r="AI105" s="2568">
        <f t="shared" si="31"/>
        <v>441</v>
      </c>
      <c r="AJ105" s="2568">
        <f t="shared" si="31"/>
        <v>441</v>
      </c>
      <c r="AK105" s="2568">
        <f t="shared" si="31"/>
        <v>441</v>
      </c>
      <c r="AL105" s="2568">
        <f t="shared" si="31"/>
        <v>441</v>
      </c>
      <c r="AM105" s="2598">
        <f t="shared" si="31"/>
        <v>43002</v>
      </c>
      <c r="AN105" s="2598">
        <f t="shared" si="31"/>
        <v>43003</v>
      </c>
      <c r="AO105" s="2598">
        <f t="shared" si="31"/>
        <v>43006</v>
      </c>
      <c r="AP105" s="2599">
        <f t="shared" si="31"/>
        <v>43007</v>
      </c>
    </row>
    <row r="106" spans="1:42" s="1596" customFormat="1" ht="30" hidden="1" customHeight="1">
      <c r="A106" s="2600">
        <v>34</v>
      </c>
      <c r="B106" s="2595" t="s">
        <v>385</v>
      </c>
      <c r="C106" s="2595" t="s">
        <v>372</v>
      </c>
      <c r="D106" s="2596" t="s">
        <v>386</v>
      </c>
      <c r="E106" s="2595" t="s">
        <v>875</v>
      </c>
      <c r="F106" s="1311" t="s">
        <v>47</v>
      </c>
      <c r="G106" s="2595" t="s">
        <v>874</v>
      </c>
      <c r="H106" s="1311" t="s">
        <v>48</v>
      </c>
      <c r="I106" s="2595" t="s">
        <v>1133</v>
      </c>
      <c r="J106" s="1311" t="s">
        <v>47</v>
      </c>
      <c r="K106" s="2595" t="s">
        <v>1134</v>
      </c>
      <c r="L106" s="1311" t="s">
        <v>48</v>
      </c>
      <c r="M106" s="2597">
        <f t="shared" si="31"/>
        <v>42971</v>
      </c>
      <c r="N106" s="2598">
        <f t="shared" si="31"/>
        <v>42972</v>
      </c>
      <c r="O106" s="2598">
        <f t="shared" si="31"/>
        <v>42973</v>
      </c>
      <c r="P106" s="2598">
        <f t="shared" si="31"/>
        <v>42974</v>
      </c>
      <c r="Q106" s="2598">
        <f t="shared" si="31"/>
        <v>42974</v>
      </c>
      <c r="R106" s="2598">
        <f t="shared" si="31"/>
        <v>42975</v>
      </c>
      <c r="S106" s="2598">
        <f t="shared" si="31"/>
        <v>42976</v>
      </c>
      <c r="T106" s="2598">
        <f t="shared" si="31"/>
        <v>42977</v>
      </c>
      <c r="U106" s="2598">
        <f t="shared" si="31"/>
        <v>42979</v>
      </c>
      <c r="V106" s="2598">
        <f t="shared" si="31"/>
        <v>42980</v>
      </c>
      <c r="W106" s="2598">
        <f t="shared" si="31"/>
        <v>42983</v>
      </c>
      <c r="X106" s="2598">
        <f t="shared" si="31"/>
        <v>42984</v>
      </c>
      <c r="Y106" s="2598">
        <f t="shared" si="31"/>
        <v>42984</v>
      </c>
      <c r="Z106" s="2598">
        <f t="shared" si="31"/>
        <v>42985</v>
      </c>
      <c r="AA106" s="2598">
        <f t="shared" si="31"/>
        <v>42991</v>
      </c>
      <c r="AB106" s="2598">
        <f t="shared" si="31"/>
        <v>42993</v>
      </c>
      <c r="AC106" s="2598">
        <f t="shared" si="31"/>
        <v>42994</v>
      </c>
      <c r="AD106" s="2598">
        <f t="shared" si="31"/>
        <v>42995</v>
      </c>
      <c r="AE106" s="2598">
        <f t="shared" si="31"/>
        <v>42996</v>
      </c>
      <c r="AF106" s="2598">
        <f t="shared" si="31"/>
        <v>42998</v>
      </c>
      <c r="AG106" s="2598">
        <f t="shared" si="31"/>
        <v>43005</v>
      </c>
      <c r="AH106" s="2598">
        <f t="shared" si="31"/>
        <v>43005</v>
      </c>
      <c r="AI106" s="2568">
        <f t="shared" si="31"/>
        <v>448</v>
      </c>
      <c r="AJ106" s="2568">
        <f t="shared" si="31"/>
        <v>448</v>
      </c>
      <c r="AK106" s="2568">
        <f t="shared" si="31"/>
        <v>448</v>
      </c>
      <c r="AL106" s="2568">
        <f t="shared" si="31"/>
        <v>448</v>
      </c>
      <c r="AM106" s="2598">
        <f t="shared" si="31"/>
        <v>43009</v>
      </c>
      <c r="AN106" s="2598">
        <f t="shared" si="31"/>
        <v>43010</v>
      </c>
      <c r="AO106" s="2598">
        <f t="shared" si="31"/>
        <v>43013</v>
      </c>
      <c r="AP106" s="2599">
        <f t="shared" si="31"/>
        <v>43014</v>
      </c>
    </row>
    <row r="107" spans="1:42" ht="15" hidden="1" thickBot="1">
      <c r="A107" s="2567">
        <v>35</v>
      </c>
      <c r="B107" s="2601" t="s">
        <v>1400</v>
      </c>
      <c r="C107" s="2601" t="s">
        <v>56</v>
      </c>
      <c r="D107" s="2602" t="s">
        <v>1401</v>
      </c>
      <c r="E107" s="2601" t="s">
        <v>995</v>
      </c>
      <c r="F107" s="1311" t="s">
        <v>47</v>
      </c>
      <c r="G107" s="2601"/>
      <c r="H107" s="1311" t="s">
        <v>48</v>
      </c>
      <c r="I107" s="2601" t="s">
        <v>995</v>
      </c>
      <c r="J107" s="1311" t="s">
        <v>47</v>
      </c>
      <c r="K107" s="2601"/>
      <c r="L107" s="1311" t="s">
        <v>48</v>
      </c>
      <c r="M107" s="2587">
        <f t="shared" si="31"/>
        <v>42978</v>
      </c>
      <c r="N107" s="2568">
        <f t="shared" si="31"/>
        <v>42979</v>
      </c>
      <c r="O107" s="2568">
        <f t="shared" si="31"/>
        <v>42980</v>
      </c>
      <c r="P107" s="2568">
        <f t="shared" si="31"/>
        <v>42981</v>
      </c>
      <c r="Q107" s="2568">
        <f t="shared" si="31"/>
        <v>42981</v>
      </c>
      <c r="R107" s="2568">
        <f t="shared" si="31"/>
        <v>42982</v>
      </c>
      <c r="S107" s="5499" t="s">
        <v>1402</v>
      </c>
      <c r="T107" s="5500"/>
      <c r="U107" s="5499" t="s">
        <v>1403</v>
      </c>
      <c r="V107" s="5500"/>
      <c r="W107" s="2568"/>
      <c r="X107" s="2568"/>
      <c r="Y107" s="2568"/>
      <c r="Z107" s="2568"/>
      <c r="AA107" s="2568"/>
      <c r="AB107" s="2568"/>
      <c r="AC107" s="2568"/>
      <c r="AD107" s="2568"/>
      <c r="AE107" s="2568"/>
      <c r="AF107" s="2568"/>
      <c r="AG107" s="2568"/>
      <c r="AH107" s="2568"/>
      <c r="AI107" s="2568"/>
      <c r="AJ107" s="2568"/>
      <c r="AK107" s="2568"/>
      <c r="AL107" s="2568"/>
      <c r="AM107" s="2568"/>
      <c r="AN107" s="2568"/>
      <c r="AO107" s="2568"/>
      <c r="AP107" s="2569"/>
    </row>
    <row r="108" spans="1:42" s="1596" customFormat="1" ht="30" hidden="1" customHeight="1">
      <c r="A108" s="2600">
        <v>35</v>
      </c>
      <c r="B108" s="2595" t="s">
        <v>698</v>
      </c>
      <c r="C108" s="2595" t="s">
        <v>56</v>
      </c>
      <c r="D108" s="2596" t="s">
        <v>699</v>
      </c>
      <c r="E108" s="2595" t="s">
        <v>1137</v>
      </c>
      <c r="F108" s="1311" t="s">
        <v>47</v>
      </c>
      <c r="G108" s="2595" t="s">
        <v>1138</v>
      </c>
      <c r="H108" s="1311" t="s">
        <v>48</v>
      </c>
      <c r="I108" s="2595" t="s">
        <v>1137</v>
      </c>
      <c r="J108" s="1311" t="s">
        <v>47</v>
      </c>
      <c r="K108" s="2595" t="s">
        <v>1138</v>
      </c>
      <c r="L108" s="1311" t="s">
        <v>48</v>
      </c>
      <c r="M108" s="5501" t="s">
        <v>193</v>
      </c>
      <c r="N108" s="5501"/>
      <c r="O108" s="5501"/>
      <c r="P108" s="5501"/>
      <c r="Q108" s="5501"/>
      <c r="R108" s="5502"/>
      <c r="S108" s="2598">
        <f t="shared" ref="S108:AP108" si="32">S106+7</f>
        <v>42983</v>
      </c>
      <c r="T108" s="2598">
        <f t="shared" si="32"/>
        <v>42984</v>
      </c>
      <c r="U108" s="2598">
        <f t="shared" si="32"/>
        <v>42986</v>
      </c>
      <c r="V108" s="2598">
        <f t="shared" si="32"/>
        <v>42987</v>
      </c>
      <c r="W108" s="2598">
        <f t="shared" si="32"/>
        <v>42990</v>
      </c>
      <c r="X108" s="2598">
        <f t="shared" si="32"/>
        <v>42991</v>
      </c>
      <c r="Y108" s="5503" t="s">
        <v>193</v>
      </c>
      <c r="Z108" s="5502"/>
      <c r="AA108" s="2598">
        <f t="shared" si="32"/>
        <v>42998</v>
      </c>
      <c r="AB108" s="2598">
        <f t="shared" si="32"/>
        <v>43000</v>
      </c>
      <c r="AC108" s="2598">
        <f t="shared" si="32"/>
        <v>43001</v>
      </c>
      <c r="AD108" s="2598">
        <f t="shared" si="32"/>
        <v>43002</v>
      </c>
      <c r="AE108" s="2598">
        <f t="shared" si="32"/>
        <v>43003</v>
      </c>
      <c r="AF108" s="2598">
        <f t="shared" si="32"/>
        <v>43005</v>
      </c>
      <c r="AG108" s="2598">
        <f t="shared" si="32"/>
        <v>43012</v>
      </c>
      <c r="AH108" s="2598">
        <f t="shared" si="32"/>
        <v>43012</v>
      </c>
      <c r="AI108" s="2568">
        <f t="shared" si="32"/>
        <v>455</v>
      </c>
      <c r="AJ108" s="2568">
        <f t="shared" si="32"/>
        <v>455</v>
      </c>
      <c r="AK108" s="2568">
        <f t="shared" si="32"/>
        <v>455</v>
      </c>
      <c r="AL108" s="2568">
        <f t="shared" si="32"/>
        <v>455</v>
      </c>
      <c r="AM108" s="2598">
        <f t="shared" si="32"/>
        <v>43016</v>
      </c>
      <c r="AN108" s="2598">
        <f t="shared" si="32"/>
        <v>43017</v>
      </c>
      <c r="AO108" s="2598">
        <f t="shared" si="32"/>
        <v>43020</v>
      </c>
      <c r="AP108" s="2599">
        <f t="shared" si="32"/>
        <v>43021</v>
      </c>
    </row>
    <row r="109" spans="1:42" s="2603" customFormat="1" ht="30" hidden="1" customHeight="1">
      <c r="A109" s="2600">
        <v>36</v>
      </c>
      <c r="B109" s="2595" t="s">
        <v>394</v>
      </c>
      <c r="C109" s="2595" t="s">
        <v>372</v>
      </c>
      <c r="D109" s="2596" t="s">
        <v>395</v>
      </c>
      <c r="E109" s="2595" t="s">
        <v>871</v>
      </c>
      <c r="F109" s="1311" t="s">
        <v>47</v>
      </c>
      <c r="G109" s="2595" t="s">
        <v>870</v>
      </c>
      <c r="H109" s="1311" t="s">
        <v>48</v>
      </c>
      <c r="I109" s="2595" t="s">
        <v>1133</v>
      </c>
      <c r="J109" s="1311" t="s">
        <v>47</v>
      </c>
      <c r="K109" s="2595" t="s">
        <v>1134</v>
      </c>
      <c r="L109" s="1311" t="s">
        <v>48</v>
      </c>
      <c r="M109" s="2597">
        <f t="shared" ref="M109:R109" si="33">M106+14</f>
        <v>42985</v>
      </c>
      <c r="N109" s="2598">
        <f t="shared" si="33"/>
        <v>42986</v>
      </c>
      <c r="O109" s="2598">
        <f t="shared" si="33"/>
        <v>42987</v>
      </c>
      <c r="P109" s="2598">
        <f t="shared" si="33"/>
        <v>42988</v>
      </c>
      <c r="Q109" s="2598">
        <f t="shared" si="33"/>
        <v>42988</v>
      </c>
      <c r="R109" s="2598">
        <f t="shared" si="33"/>
        <v>42989</v>
      </c>
      <c r="S109" s="2598">
        <f t="shared" si="31"/>
        <v>42990</v>
      </c>
      <c r="T109" s="2598">
        <f t="shared" si="31"/>
        <v>42991</v>
      </c>
      <c r="U109" s="2598">
        <f t="shared" si="31"/>
        <v>42993</v>
      </c>
      <c r="V109" s="2598">
        <f t="shared" si="31"/>
        <v>42994</v>
      </c>
      <c r="W109" s="2598">
        <f t="shared" si="31"/>
        <v>42997</v>
      </c>
      <c r="X109" s="2598">
        <f t="shared" si="31"/>
        <v>42998</v>
      </c>
      <c r="Y109" s="2598">
        <f>W109+1</f>
        <v>42998</v>
      </c>
      <c r="Z109" s="2598">
        <f>X109+1</f>
        <v>42999</v>
      </c>
      <c r="AA109" s="2598">
        <f t="shared" ref="AA109:AP119" si="34">AA108+7</f>
        <v>43005</v>
      </c>
      <c r="AB109" s="2598">
        <f t="shared" si="34"/>
        <v>43007</v>
      </c>
      <c r="AC109" s="2598">
        <f t="shared" si="34"/>
        <v>43008</v>
      </c>
      <c r="AD109" s="2598">
        <f t="shared" si="34"/>
        <v>43009</v>
      </c>
      <c r="AE109" s="2598">
        <f t="shared" si="34"/>
        <v>43010</v>
      </c>
      <c r="AF109" s="2598">
        <f t="shared" si="34"/>
        <v>43012</v>
      </c>
      <c r="AG109" s="2598">
        <f t="shared" si="34"/>
        <v>43019</v>
      </c>
      <c r="AH109" s="2598">
        <f t="shared" si="34"/>
        <v>43019</v>
      </c>
      <c r="AI109" s="2568">
        <f t="shared" si="34"/>
        <v>462</v>
      </c>
      <c r="AJ109" s="2568">
        <f t="shared" si="34"/>
        <v>462</v>
      </c>
      <c r="AK109" s="2568">
        <f t="shared" si="34"/>
        <v>462</v>
      </c>
      <c r="AL109" s="2568">
        <f t="shared" si="34"/>
        <v>462</v>
      </c>
      <c r="AM109" s="2598">
        <f t="shared" si="34"/>
        <v>43023</v>
      </c>
      <c r="AN109" s="2598">
        <f t="shared" si="34"/>
        <v>43024</v>
      </c>
      <c r="AO109" s="2598">
        <f t="shared" si="34"/>
        <v>43027</v>
      </c>
      <c r="AP109" s="2599">
        <f t="shared" si="34"/>
        <v>43028</v>
      </c>
    </row>
    <row r="110" spans="1:42" s="2603" customFormat="1" ht="30" hidden="1" customHeight="1">
      <c r="A110" s="2604">
        <v>37</v>
      </c>
      <c r="B110" s="2605" t="s">
        <v>378</v>
      </c>
      <c r="C110" s="2605" t="s">
        <v>372</v>
      </c>
      <c r="D110" s="2606" t="s">
        <v>379</v>
      </c>
      <c r="E110" s="2605" t="s">
        <v>875</v>
      </c>
      <c r="F110" s="1311" t="s">
        <v>47</v>
      </c>
      <c r="G110" s="2605" t="s">
        <v>874</v>
      </c>
      <c r="H110" s="1311" t="s">
        <v>48</v>
      </c>
      <c r="I110" s="2605" t="s">
        <v>1272</v>
      </c>
      <c r="J110" s="1311" t="s">
        <v>47</v>
      </c>
      <c r="K110" s="2605" t="s">
        <v>1273</v>
      </c>
      <c r="L110" s="1311" t="s">
        <v>48</v>
      </c>
      <c r="M110" s="2607">
        <f t="shared" ref="M110:Z119" si="35">M109+7</f>
        <v>42992</v>
      </c>
      <c r="N110" s="2608">
        <f t="shared" si="35"/>
        <v>42993</v>
      </c>
      <c r="O110" s="2608">
        <f t="shared" si="35"/>
        <v>42994</v>
      </c>
      <c r="P110" s="2608">
        <f t="shared" si="35"/>
        <v>42995</v>
      </c>
      <c r="Q110" s="2608">
        <f t="shared" si="31"/>
        <v>42995</v>
      </c>
      <c r="R110" s="2608">
        <f t="shared" si="31"/>
        <v>42996</v>
      </c>
      <c r="S110" s="2608">
        <f t="shared" si="31"/>
        <v>42997</v>
      </c>
      <c r="T110" s="2608">
        <f t="shared" si="31"/>
        <v>42998</v>
      </c>
      <c r="U110" s="2608">
        <f t="shared" si="31"/>
        <v>43000</v>
      </c>
      <c r="V110" s="2608">
        <f t="shared" si="31"/>
        <v>43001</v>
      </c>
      <c r="W110" s="2608">
        <f t="shared" si="31"/>
        <v>43004</v>
      </c>
      <c r="X110" s="2608">
        <f t="shared" si="31"/>
        <v>43005</v>
      </c>
      <c r="Y110" s="2608">
        <f t="shared" si="31"/>
        <v>43005</v>
      </c>
      <c r="Z110" s="2608">
        <f t="shared" si="31"/>
        <v>43006</v>
      </c>
      <c r="AA110" s="2608">
        <f t="shared" si="34"/>
        <v>43012</v>
      </c>
      <c r="AB110" s="2608">
        <f t="shared" si="34"/>
        <v>43014</v>
      </c>
      <c r="AC110" s="2608">
        <f t="shared" si="34"/>
        <v>43015</v>
      </c>
      <c r="AD110" s="2608">
        <f t="shared" si="34"/>
        <v>43016</v>
      </c>
      <c r="AE110" s="2608">
        <f t="shared" si="34"/>
        <v>43017</v>
      </c>
      <c r="AF110" s="2608">
        <f t="shared" si="34"/>
        <v>43019</v>
      </c>
      <c r="AG110" s="2608">
        <f t="shared" si="34"/>
        <v>43026</v>
      </c>
      <c r="AH110" s="2608">
        <f t="shared" si="34"/>
        <v>43026</v>
      </c>
      <c r="AI110" s="2608">
        <f t="shared" si="34"/>
        <v>469</v>
      </c>
      <c r="AJ110" s="2608">
        <f t="shared" si="34"/>
        <v>469</v>
      </c>
      <c r="AK110" s="2608">
        <f t="shared" si="34"/>
        <v>469</v>
      </c>
      <c r="AL110" s="2608">
        <f t="shared" si="34"/>
        <v>469</v>
      </c>
      <c r="AM110" s="2608">
        <f t="shared" si="34"/>
        <v>43030</v>
      </c>
      <c r="AN110" s="2608">
        <f t="shared" si="34"/>
        <v>43031</v>
      </c>
      <c r="AO110" s="2608">
        <f t="shared" si="34"/>
        <v>43034</v>
      </c>
      <c r="AP110" s="2609">
        <f t="shared" si="34"/>
        <v>43035</v>
      </c>
    </row>
    <row r="111" spans="1:42" ht="19.5" hidden="1" customHeight="1">
      <c r="A111" s="80">
        <v>38</v>
      </c>
      <c r="B111" s="1008" t="s">
        <v>692</v>
      </c>
      <c r="C111" s="1008" t="s">
        <v>186</v>
      </c>
      <c r="D111" s="1597" t="s">
        <v>693</v>
      </c>
      <c r="E111" s="1008" t="s">
        <v>970</v>
      </c>
      <c r="F111" s="1311" t="s">
        <v>47</v>
      </c>
      <c r="G111" s="1008" t="s">
        <v>971</v>
      </c>
      <c r="H111" s="1311" t="s">
        <v>48</v>
      </c>
      <c r="I111" s="1008" t="s">
        <v>1274</v>
      </c>
      <c r="J111" s="1311" t="s">
        <v>47</v>
      </c>
      <c r="K111" s="1008" t="s">
        <v>1275</v>
      </c>
      <c r="L111" s="1311" t="s">
        <v>48</v>
      </c>
      <c r="M111" s="1309">
        <f t="shared" si="35"/>
        <v>42999</v>
      </c>
      <c r="N111" s="1009">
        <f t="shared" si="35"/>
        <v>43000</v>
      </c>
      <c r="O111" s="1009">
        <f t="shared" si="35"/>
        <v>43001</v>
      </c>
      <c r="P111" s="1009">
        <f t="shared" si="35"/>
        <v>43002</v>
      </c>
      <c r="Q111" s="1009">
        <f t="shared" si="35"/>
        <v>43002</v>
      </c>
      <c r="R111" s="1009">
        <f t="shared" si="35"/>
        <v>43003</v>
      </c>
      <c r="S111" s="1009">
        <f t="shared" si="35"/>
        <v>43004</v>
      </c>
      <c r="T111" s="1009">
        <f t="shared" si="35"/>
        <v>43005</v>
      </c>
      <c r="U111" s="1009">
        <f t="shared" si="35"/>
        <v>43007</v>
      </c>
      <c r="V111" s="1009">
        <f t="shared" si="35"/>
        <v>43008</v>
      </c>
      <c r="W111" s="1009">
        <f t="shared" si="35"/>
        <v>43011</v>
      </c>
      <c r="X111" s="1009">
        <f t="shared" si="35"/>
        <v>43012</v>
      </c>
      <c r="Y111" s="1009">
        <f t="shared" si="35"/>
        <v>43012</v>
      </c>
      <c r="Z111" s="1009">
        <f t="shared" si="35"/>
        <v>43013</v>
      </c>
      <c r="AA111" s="1009">
        <f t="shared" si="34"/>
        <v>43019</v>
      </c>
      <c r="AB111" s="1009">
        <f t="shared" si="34"/>
        <v>43021</v>
      </c>
      <c r="AC111" s="1009">
        <f t="shared" si="34"/>
        <v>43022</v>
      </c>
      <c r="AD111" s="1009">
        <f t="shared" si="34"/>
        <v>43023</v>
      </c>
      <c r="AE111" s="1009">
        <f t="shared" si="34"/>
        <v>43024</v>
      </c>
      <c r="AF111" s="1009">
        <f t="shared" si="34"/>
        <v>43026</v>
      </c>
      <c r="AG111" s="1009">
        <f t="shared" si="34"/>
        <v>43033</v>
      </c>
      <c r="AH111" s="1009">
        <f t="shared" si="34"/>
        <v>43033</v>
      </c>
      <c r="AI111" s="1009">
        <f t="shared" si="34"/>
        <v>476</v>
      </c>
      <c r="AJ111" s="1009">
        <f t="shared" si="34"/>
        <v>476</v>
      </c>
      <c r="AK111" s="1009">
        <f t="shared" si="34"/>
        <v>476</v>
      </c>
      <c r="AL111" s="1009">
        <f t="shared" si="34"/>
        <v>476</v>
      </c>
      <c r="AM111" s="1009">
        <f t="shared" si="34"/>
        <v>43037</v>
      </c>
      <c r="AN111" s="1009">
        <f t="shared" si="34"/>
        <v>43038</v>
      </c>
      <c r="AO111" s="1009">
        <f t="shared" si="34"/>
        <v>43041</v>
      </c>
      <c r="AP111" s="1010">
        <f t="shared" si="34"/>
        <v>43042</v>
      </c>
    </row>
    <row r="112" spans="1:42" ht="30" hidden="1" customHeight="1">
      <c r="A112" s="2567">
        <v>39</v>
      </c>
      <c r="B112" s="2595" t="s">
        <v>658</v>
      </c>
      <c r="C112" s="2595" t="s">
        <v>372</v>
      </c>
      <c r="D112" s="2596" t="s">
        <v>659</v>
      </c>
      <c r="E112" s="2595" t="s">
        <v>706</v>
      </c>
      <c r="F112" s="1311" t="s">
        <v>47</v>
      </c>
      <c r="G112" s="2595" t="s">
        <v>707</v>
      </c>
      <c r="H112" s="1311" t="s">
        <v>48</v>
      </c>
      <c r="I112" s="2595" t="s">
        <v>1133</v>
      </c>
      <c r="J112" s="1311" t="s">
        <v>47</v>
      </c>
      <c r="K112" s="2595" t="s">
        <v>1134</v>
      </c>
      <c r="L112" s="1311" t="s">
        <v>48</v>
      </c>
      <c r="M112" s="2597">
        <f t="shared" si="35"/>
        <v>43006</v>
      </c>
      <c r="N112" s="2598">
        <f t="shared" si="35"/>
        <v>43007</v>
      </c>
      <c r="O112" s="2598">
        <f t="shared" si="35"/>
        <v>43008</v>
      </c>
      <c r="P112" s="2598">
        <f t="shared" si="35"/>
        <v>43009</v>
      </c>
      <c r="Q112" s="2598">
        <f t="shared" si="31"/>
        <v>43009</v>
      </c>
      <c r="R112" s="2598">
        <f t="shared" si="31"/>
        <v>43010</v>
      </c>
      <c r="S112" s="2598">
        <f t="shared" si="31"/>
        <v>43011</v>
      </c>
      <c r="T112" s="2598">
        <f t="shared" si="31"/>
        <v>43012</v>
      </c>
      <c r="U112" s="2598">
        <f t="shared" si="31"/>
        <v>43014</v>
      </c>
      <c r="V112" s="2598">
        <f t="shared" si="31"/>
        <v>43015</v>
      </c>
      <c r="W112" s="2598">
        <f t="shared" si="31"/>
        <v>43018</v>
      </c>
      <c r="X112" s="2598">
        <f t="shared" si="31"/>
        <v>43019</v>
      </c>
      <c r="Y112" s="2598">
        <f t="shared" si="31"/>
        <v>43019</v>
      </c>
      <c r="Z112" s="2598">
        <f t="shared" si="31"/>
        <v>43020</v>
      </c>
      <c r="AA112" s="2598">
        <f t="shared" si="34"/>
        <v>43026</v>
      </c>
      <c r="AB112" s="2598">
        <f t="shared" si="34"/>
        <v>43028</v>
      </c>
      <c r="AC112" s="2598">
        <f t="shared" si="34"/>
        <v>43029</v>
      </c>
      <c r="AD112" s="2598">
        <f t="shared" si="34"/>
        <v>43030</v>
      </c>
      <c r="AE112" s="2598">
        <f t="shared" si="34"/>
        <v>43031</v>
      </c>
      <c r="AF112" s="2598">
        <f t="shared" si="34"/>
        <v>43033</v>
      </c>
      <c r="AG112" s="2598">
        <f t="shared" si="34"/>
        <v>43040</v>
      </c>
      <c r="AH112" s="2598">
        <f t="shared" si="34"/>
        <v>43040</v>
      </c>
      <c r="AI112" s="2598">
        <f t="shared" si="34"/>
        <v>483</v>
      </c>
      <c r="AJ112" s="2598">
        <f t="shared" si="34"/>
        <v>483</v>
      </c>
      <c r="AK112" s="2598">
        <f t="shared" si="34"/>
        <v>483</v>
      </c>
      <c r="AL112" s="2598">
        <f t="shared" si="34"/>
        <v>483</v>
      </c>
      <c r="AM112" s="2598">
        <f t="shared" si="34"/>
        <v>43044</v>
      </c>
      <c r="AN112" s="2598">
        <f t="shared" si="34"/>
        <v>43045</v>
      </c>
      <c r="AO112" s="2598">
        <f t="shared" si="34"/>
        <v>43048</v>
      </c>
      <c r="AP112" s="2599">
        <f t="shared" si="34"/>
        <v>43049</v>
      </c>
    </row>
    <row r="113" spans="1:42" s="1596" customFormat="1" ht="30" hidden="1" customHeight="1">
      <c r="A113" s="2600">
        <v>40</v>
      </c>
      <c r="B113" s="2595" t="s">
        <v>385</v>
      </c>
      <c r="C113" s="2595" t="s">
        <v>372</v>
      </c>
      <c r="D113" s="2596" t="s">
        <v>386</v>
      </c>
      <c r="E113" s="2595" t="s">
        <v>877</v>
      </c>
      <c r="F113" s="1311" t="s">
        <v>47</v>
      </c>
      <c r="G113" s="2595" t="s">
        <v>876</v>
      </c>
      <c r="H113" s="1311" t="s">
        <v>48</v>
      </c>
      <c r="I113" s="2595" t="s">
        <v>1272</v>
      </c>
      <c r="J113" s="1311" t="s">
        <v>47</v>
      </c>
      <c r="K113" s="2595" t="s">
        <v>1273</v>
      </c>
      <c r="L113" s="1311" t="s">
        <v>48</v>
      </c>
      <c r="M113" s="2597">
        <f t="shared" si="35"/>
        <v>43013</v>
      </c>
      <c r="N113" s="2598">
        <f t="shared" si="35"/>
        <v>43014</v>
      </c>
      <c r="O113" s="2598">
        <f t="shared" si="35"/>
        <v>43015</v>
      </c>
      <c r="P113" s="2598">
        <f t="shared" si="35"/>
        <v>43016</v>
      </c>
      <c r="Q113" s="2598">
        <f t="shared" si="31"/>
        <v>43016</v>
      </c>
      <c r="R113" s="2598">
        <f t="shared" si="31"/>
        <v>43017</v>
      </c>
      <c r="S113" s="2598">
        <f t="shared" si="31"/>
        <v>43018</v>
      </c>
      <c r="T113" s="2598">
        <f t="shared" si="31"/>
        <v>43019</v>
      </c>
      <c r="U113" s="2598">
        <f t="shared" si="31"/>
        <v>43021</v>
      </c>
      <c r="V113" s="2598">
        <f t="shared" si="31"/>
        <v>43022</v>
      </c>
      <c r="W113" s="2598">
        <f t="shared" si="31"/>
        <v>43025</v>
      </c>
      <c r="X113" s="2598">
        <f t="shared" si="31"/>
        <v>43026</v>
      </c>
      <c r="Y113" s="2598">
        <f t="shared" si="31"/>
        <v>43026</v>
      </c>
      <c r="Z113" s="2598">
        <f t="shared" si="31"/>
        <v>43027</v>
      </c>
      <c r="AA113" s="2598">
        <f t="shared" si="31"/>
        <v>43033</v>
      </c>
      <c r="AB113" s="2598">
        <f t="shared" si="31"/>
        <v>43035</v>
      </c>
      <c r="AC113" s="2598">
        <f t="shared" si="34"/>
        <v>43036</v>
      </c>
      <c r="AD113" s="2598">
        <f t="shared" si="34"/>
        <v>43037</v>
      </c>
      <c r="AE113" s="2598">
        <f t="shared" si="34"/>
        <v>43038</v>
      </c>
      <c r="AF113" s="2598">
        <f t="shared" si="34"/>
        <v>43040</v>
      </c>
      <c r="AG113" s="2598">
        <f t="shared" si="34"/>
        <v>43047</v>
      </c>
      <c r="AH113" s="2598">
        <f t="shared" si="34"/>
        <v>43047</v>
      </c>
      <c r="AI113" s="2598">
        <f t="shared" si="34"/>
        <v>490</v>
      </c>
      <c r="AJ113" s="2598">
        <f t="shared" si="34"/>
        <v>490</v>
      </c>
      <c r="AK113" s="2598">
        <f t="shared" si="34"/>
        <v>490</v>
      </c>
      <c r="AL113" s="2598">
        <f t="shared" si="34"/>
        <v>490</v>
      </c>
      <c r="AM113" s="2598">
        <f t="shared" si="34"/>
        <v>43051</v>
      </c>
      <c r="AN113" s="2598">
        <f t="shared" si="34"/>
        <v>43052</v>
      </c>
      <c r="AO113" s="2598">
        <f t="shared" si="34"/>
        <v>43055</v>
      </c>
      <c r="AP113" s="2599">
        <f t="shared" si="34"/>
        <v>43056</v>
      </c>
    </row>
    <row r="114" spans="1:42" s="1596" customFormat="1" ht="30" hidden="1" customHeight="1">
      <c r="A114" s="2600">
        <v>41</v>
      </c>
      <c r="B114" s="2595" t="s">
        <v>698</v>
      </c>
      <c r="C114" s="2595" t="s">
        <v>56</v>
      </c>
      <c r="D114" s="2596" t="s">
        <v>699</v>
      </c>
      <c r="E114" s="2595" t="s">
        <v>1186</v>
      </c>
      <c r="F114" s="1311" t="s">
        <v>47</v>
      </c>
      <c r="G114" s="2595" t="s">
        <v>1187</v>
      </c>
      <c r="H114" s="1311" t="s">
        <v>48</v>
      </c>
      <c r="I114" s="2595" t="s">
        <v>1186</v>
      </c>
      <c r="J114" s="1311" t="s">
        <v>47</v>
      </c>
      <c r="K114" s="2595" t="s">
        <v>1187</v>
      </c>
      <c r="L114" s="1311" t="s">
        <v>48</v>
      </c>
      <c r="M114" s="2597">
        <f t="shared" si="35"/>
        <v>43020</v>
      </c>
      <c r="N114" s="2598">
        <f t="shared" si="35"/>
        <v>43021</v>
      </c>
      <c r="O114" s="2598">
        <f t="shared" si="35"/>
        <v>43022</v>
      </c>
      <c r="P114" s="2598">
        <f t="shared" si="35"/>
        <v>43023</v>
      </c>
      <c r="Q114" s="2598">
        <f t="shared" si="31"/>
        <v>43023</v>
      </c>
      <c r="R114" s="2598">
        <f t="shared" si="31"/>
        <v>43024</v>
      </c>
      <c r="S114" s="2598">
        <f t="shared" si="31"/>
        <v>43025</v>
      </c>
      <c r="T114" s="2598">
        <f t="shared" si="31"/>
        <v>43026</v>
      </c>
      <c r="U114" s="2598">
        <f t="shared" si="31"/>
        <v>43028</v>
      </c>
      <c r="V114" s="2598">
        <f t="shared" si="31"/>
        <v>43029</v>
      </c>
      <c r="W114" s="2598">
        <f t="shared" si="31"/>
        <v>43032</v>
      </c>
      <c r="X114" s="2598">
        <f t="shared" si="31"/>
        <v>43033</v>
      </c>
      <c r="Y114" s="2598">
        <f t="shared" si="31"/>
        <v>43033</v>
      </c>
      <c r="Z114" s="2598">
        <f t="shared" si="31"/>
        <v>43034</v>
      </c>
      <c r="AA114" s="2598">
        <f t="shared" si="31"/>
        <v>43040</v>
      </c>
      <c r="AB114" s="2598">
        <f t="shared" si="31"/>
        <v>43042</v>
      </c>
      <c r="AC114" s="2598">
        <f t="shared" si="34"/>
        <v>43043</v>
      </c>
      <c r="AD114" s="2598">
        <f t="shared" si="34"/>
        <v>43044</v>
      </c>
      <c r="AE114" s="2598">
        <f t="shared" si="34"/>
        <v>43045</v>
      </c>
      <c r="AF114" s="2598">
        <f t="shared" si="34"/>
        <v>43047</v>
      </c>
      <c r="AG114" s="2598">
        <f t="shared" si="34"/>
        <v>43054</v>
      </c>
      <c r="AH114" s="2598">
        <f t="shared" si="34"/>
        <v>43054</v>
      </c>
      <c r="AI114" s="2598">
        <f t="shared" si="34"/>
        <v>497</v>
      </c>
      <c r="AJ114" s="2598">
        <f t="shared" si="34"/>
        <v>497</v>
      </c>
      <c r="AK114" s="2598">
        <f t="shared" si="34"/>
        <v>497</v>
      </c>
      <c r="AL114" s="2598">
        <f t="shared" si="34"/>
        <v>497</v>
      </c>
      <c r="AM114" s="2598">
        <f t="shared" si="34"/>
        <v>43058</v>
      </c>
      <c r="AN114" s="2598">
        <f t="shared" si="34"/>
        <v>43059</v>
      </c>
      <c r="AO114" s="2598">
        <f t="shared" si="34"/>
        <v>43062</v>
      </c>
      <c r="AP114" s="2599">
        <f t="shared" si="34"/>
        <v>43063</v>
      </c>
    </row>
    <row r="115" spans="1:42" s="2603" customFormat="1" ht="30" hidden="1" customHeight="1">
      <c r="A115" s="2600">
        <v>42</v>
      </c>
      <c r="B115" s="2595" t="s">
        <v>394</v>
      </c>
      <c r="C115" s="2595" t="s">
        <v>372</v>
      </c>
      <c r="D115" s="2596" t="s">
        <v>395</v>
      </c>
      <c r="E115" s="2595" t="s">
        <v>875</v>
      </c>
      <c r="F115" s="1311" t="s">
        <v>47</v>
      </c>
      <c r="G115" s="2595" t="s">
        <v>874</v>
      </c>
      <c r="H115" s="1311" t="s">
        <v>48</v>
      </c>
      <c r="I115" s="2595" t="s">
        <v>1272</v>
      </c>
      <c r="J115" s="1311" t="s">
        <v>47</v>
      </c>
      <c r="K115" s="2595" t="s">
        <v>1273</v>
      </c>
      <c r="L115" s="1311" t="s">
        <v>48</v>
      </c>
      <c r="M115" s="2597">
        <f t="shared" si="35"/>
        <v>43027</v>
      </c>
      <c r="N115" s="2598">
        <f t="shared" si="35"/>
        <v>43028</v>
      </c>
      <c r="O115" s="2598">
        <f t="shared" si="35"/>
        <v>43029</v>
      </c>
      <c r="P115" s="2598">
        <f t="shared" si="35"/>
        <v>43030</v>
      </c>
      <c r="Q115" s="2598">
        <f t="shared" si="31"/>
        <v>43030</v>
      </c>
      <c r="R115" s="2598">
        <f t="shared" si="31"/>
        <v>43031</v>
      </c>
      <c r="S115" s="2598">
        <f t="shared" si="31"/>
        <v>43032</v>
      </c>
      <c r="T115" s="2598">
        <f t="shared" si="31"/>
        <v>43033</v>
      </c>
      <c r="U115" s="2598">
        <f t="shared" si="31"/>
        <v>43035</v>
      </c>
      <c r="V115" s="2598">
        <f t="shared" si="31"/>
        <v>43036</v>
      </c>
      <c r="W115" s="2598">
        <f t="shared" si="31"/>
        <v>43039</v>
      </c>
      <c r="X115" s="2598">
        <f t="shared" si="31"/>
        <v>43040</v>
      </c>
      <c r="Y115" s="2598">
        <f t="shared" si="31"/>
        <v>43040</v>
      </c>
      <c r="Z115" s="2598">
        <f t="shared" si="31"/>
        <v>43041</v>
      </c>
      <c r="AA115" s="2598">
        <f t="shared" si="31"/>
        <v>43047</v>
      </c>
      <c r="AB115" s="2598">
        <f t="shared" si="31"/>
        <v>43049</v>
      </c>
      <c r="AC115" s="2598">
        <f t="shared" si="34"/>
        <v>43050</v>
      </c>
      <c r="AD115" s="2598">
        <f t="shared" si="34"/>
        <v>43051</v>
      </c>
      <c r="AE115" s="2598">
        <f t="shared" si="34"/>
        <v>43052</v>
      </c>
      <c r="AF115" s="2598">
        <f t="shared" si="34"/>
        <v>43054</v>
      </c>
      <c r="AG115" s="2598">
        <f t="shared" si="34"/>
        <v>43061</v>
      </c>
      <c r="AH115" s="2598">
        <f t="shared" si="34"/>
        <v>43061</v>
      </c>
      <c r="AI115" s="2598">
        <f t="shared" si="34"/>
        <v>504</v>
      </c>
      <c r="AJ115" s="2598">
        <f t="shared" si="34"/>
        <v>504</v>
      </c>
      <c r="AK115" s="2598">
        <f t="shared" si="34"/>
        <v>504</v>
      </c>
      <c r="AL115" s="2598">
        <f t="shared" si="34"/>
        <v>504</v>
      </c>
      <c r="AM115" s="2598">
        <f t="shared" si="34"/>
        <v>43065</v>
      </c>
      <c r="AN115" s="2598">
        <f t="shared" si="34"/>
        <v>43066</v>
      </c>
      <c r="AO115" s="2598">
        <f t="shared" si="34"/>
        <v>43069</v>
      </c>
      <c r="AP115" s="2599">
        <f t="shared" si="34"/>
        <v>43070</v>
      </c>
    </row>
    <row r="116" spans="1:42" s="2603" customFormat="1" ht="30" hidden="1" customHeight="1">
      <c r="A116" s="1316">
        <v>43</v>
      </c>
      <c r="B116" s="2610" t="s">
        <v>378</v>
      </c>
      <c r="C116" s="2610" t="s">
        <v>372</v>
      </c>
      <c r="D116" s="2611" t="s">
        <v>379</v>
      </c>
      <c r="E116" s="2610" t="s">
        <v>877</v>
      </c>
      <c r="F116" s="1311" t="s">
        <v>47</v>
      </c>
      <c r="G116" s="2610" t="s">
        <v>876</v>
      </c>
      <c r="H116" s="1311" t="s">
        <v>48</v>
      </c>
      <c r="I116" s="2610" t="s">
        <v>1276</v>
      </c>
      <c r="J116" s="1311" t="s">
        <v>47</v>
      </c>
      <c r="K116" s="2610" t="s">
        <v>1277</v>
      </c>
      <c r="L116" s="1311" t="s">
        <v>48</v>
      </c>
      <c r="M116" s="2612">
        <f t="shared" si="35"/>
        <v>43034</v>
      </c>
      <c r="N116" s="2613">
        <f t="shared" si="35"/>
        <v>43035</v>
      </c>
      <c r="O116" s="2613">
        <f t="shared" si="35"/>
        <v>43036</v>
      </c>
      <c r="P116" s="2613">
        <f t="shared" si="35"/>
        <v>43037</v>
      </c>
      <c r="Q116" s="2613">
        <f t="shared" si="31"/>
        <v>43037</v>
      </c>
      <c r="R116" s="2613">
        <f t="shared" si="31"/>
        <v>43038</v>
      </c>
      <c r="S116" s="2613">
        <f t="shared" si="31"/>
        <v>43039</v>
      </c>
      <c r="T116" s="2613">
        <f t="shared" si="31"/>
        <v>43040</v>
      </c>
      <c r="U116" s="2613">
        <f t="shared" si="31"/>
        <v>43042</v>
      </c>
      <c r="V116" s="2613">
        <f t="shared" si="31"/>
        <v>43043</v>
      </c>
      <c r="W116" s="2613">
        <f t="shared" si="31"/>
        <v>43046</v>
      </c>
      <c r="X116" s="2613">
        <f t="shared" si="31"/>
        <v>43047</v>
      </c>
      <c r="Y116" s="2613">
        <f t="shared" si="31"/>
        <v>43047</v>
      </c>
      <c r="Z116" s="2613">
        <f t="shared" si="31"/>
        <v>43048</v>
      </c>
      <c r="AA116" s="2613">
        <f t="shared" si="31"/>
        <v>43054</v>
      </c>
      <c r="AB116" s="2613">
        <f t="shared" si="31"/>
        <v>43056</v>
      </c>
      <c r="AC116" s="2613">
        <f t="shared" si="34"/>
        <v>43057</v>
      </c>
      <c r="AD116" s="2613">
        <f t="shared" si="34"/>
        <v>43058</v>
      </c>
      <c r="AE116" s="2613">
        <f t="shared" si="34"/>
        <v>43059</v>
      </c>
      <c r="AF116" s="2613">
        <f t="shared" si="34"/>
        <v>43061</v>
      </c>
      <c r="AG116" s="2613">
        <f t="shared" si="34"/>
        <v>43068</v>
      </c>
      <c r="AH116" s="2613">
        <f t="shared" si="34"/>
        <v>43068</v>
      </c>
      <c r="AI116" s="2613">
        <f t="shared" si="34"/>
        <v>511</v>
      </c>
      <c r="AJ116" s="2613">
        <f t="shared" si="34"/>
        <v>511</v>
      </c>
      <c r="AK116" s="2613">
        <f t="shared" si="34"/>
        <v>511</v>
      </c>
      <c r="AL116" s="2613">
        <f t="shared" si="34"/>
        <v>511</v>
      </c>
      <c r="AM116" s="2613">
        <f t="shared" si="34"/>
        <v>43072</v>
      </c>
      <c r="AN116" s="2613">
        <f t="shared" si="34"/>
        <v>43073</v>
      </c>
      <c r="AO116" s="2613">
        <f t="shared" si="34"/>
        <v>43076</v>
      </c>
      <c r="AP116" s="2614">
        <f t="shared" si="34"/>
        <v>43077</v>
      </c>
    </row>
    <row r="117" spans="1:42" ht="22.5" hidden="1" customHeight="1">
      <c r="A117" s="83">
        <v>44</v>
      </c>
      <c r="B117" s="1311" t="s">
        <v>692</v>
      </c>
      <c r="C117" s="1311" t="s">
        <v>186</v>
      </c>
      <c r="D117" s="1598" t="s">
        <v>693</v>
      </c>
      <c r="E117" s="1311" t="s">
        <v>981</v>
      </c>
      <c r="F117" s="1311" t="s">
        <v>47</v>
      </c>
      <c r="G117" s="1311" t="s">
        <v>982</v>
      </c>
      <c r="H117" s="1311" t="s">
        <v>48</v>
      </c>
      <c r="I117" s="1311" t="s">
        <v>1404</v>
      </c>
      <c r="J117" s="1311" t="s">
        <v>47</v>
      </c>
      <c r="K117" s="1311" t="s">
        <v>1405</v>
      </c>
      <c r="L117" s="1311" t="s">
        <v>48</v>
      </c>
      <c r="M117" s="1312">
        <v>43041</v>
      </c>
      <c r="N117" s="1313">
        <v>43042</v>
      </c>
      <c r="O117" s="1313">
        <v>43043</v>
      </c>
      <c r="P117" s="1313">
        <v>43044</v>
      </c>
      <c r="Q117" s="1313">
        <v>43044</v>
      </c>
      <c r="R117" s="1313">
        <v>43045</v>
      </c>
      <c r="S117" s="1313">
        <v>43046</v>
      </c>
      <c r="T117" s="1313">
        <v>43047</v>
      </c>
      <c r="U117" s="1313">
        <v>43049</v>
      </c>
      <c r="V117" s="1313">
        <v>43050</v>
      </c>
      <c r="W117" s="1313">
        <v>43053</v>
      </c>
      <c r="X117" s="1313">
        <v>43054</v>
      </c>
      <c r="Y117" s="1313">
        <v>43054</v>
      </c>
      <c r="Z117" s="1313">
        <v>43055</v>
      </c>
      <c r="AA117" s="1313">
        <v>43061</v>
      </c>
      <c r="AB117" s="1313">
        <v>43063</v>
      </c>
      <c r="AC117" s="1313">
        <v>43064</v>
      </c>
      <c r="AD117" s="1313">
        <v>43065</v>
      </c>
      <c r="AE117" s="1313">
        <v>43066</v>
      </c>
      <c r="AF117" s="1313">
        <v>43068</v>
      </c>
      <c r="AG117" s="1313">
        <v>43075</v>
      </c>
      <c r="AH117" s="1313">
        <v>43075</v>
      </c>
      <c r="AI117" s="1313">
        <f>AI116+7</f>
        <v>518</v>
      </c>
      <c r="AJ117" s="1313">
        <f>AJ116+7</f>
        <v>518</v>
      </c>
      <c r="AK117" s="1313">
        <f>AK116+7</f>
        <v>518</v>
      </c>
      <c r="AL117" s="1313">
        <f>AL116+7</f>
        <v>518</v>
      </c>
      <c r="AM117" s="1313">
        <v>43079</v>
      </c>
      <c r="AN117" s="1313">
        <v>43080</v>
      </c>
      <c r="AO117" s="1313">
        <v>43083</v>
      </c>
      <c r="AP117" s="1314">
        <v>43084</v>
      </c>
    </row>
    <row r="118" spans="1:42" ht="30" hidden="1" customHeight="1">
      <c r="A118" s="2567">
        <v>45</v>
      </c>
      <c r="B118" s="2595" t="s">
        <v>658</v>
      </c>
      <c r="C118" s="2595" t="s">
        <v>372</v>
      </c>
      <c r="D118" s="2596" t="s">
        <v>659</v>
      </c>
      <c r="E118" s="2595" t="s">
        <v>871</v>
      </c>
      <c r="F118" s="2595" t="s">
        <v>47</v>
      </c>
      <c r="G118" s="2595" t="s">
        <v>870</v>
      </c>
      <c r="H118" s="2595" t="s">
        <v>48</v>
      </c>
      <c r="I118" s="2595" t="s">
        <v>1272</v>
      </c>
      <c r="J118" s="2595" t="s">
        <v>47</v>
      </c>
      <c r="K118" s="2595" t="s">
        <v>1273</v>
      </c>
      <c r="L118" s="2595" t="s">
        <v>48</v>
      </c>
      <c r="M118" s="2597">
        <f t="shared" si="35"/>
        <v>43048</v>
      </c>
      <c r="N118" s="2598">
        <f t="shared" si="35"/>
        <v>43049</v>
      </c>
      <c r="O118" s="2598">
        <f t="shared" si="35"/>
        <v>43050</v>
      </c>
      <c r="P118" s="2598">
        <f t="shared" si="35"/>
        <v>43051</v>
      </c>
      <c r="Q118" s="2598">
        <f t="shared" si="31"/>
        <v>43051</v>
      </c>
      <c r="R118" s="2598">
        <f t="shared" si="31"/>
        <v>43052</v>
      </c>
      <c r="S118" s="2598">
        <f t="shared" si="31"/>
        <v>43053</v>
      </c>
      <c r="T118" s="2598">
        <f t="shared" si="31"/>
        <v>43054</v>
      </c>
      <c r="U118" s="2598">
        <f t="shared" si="31"/>
        <v>43056</v>
      </c>
      <c r="V118" s="2598">
        <f t="shared" si="31"/>
        <v>43057</v>
      </c>
      <c r="W118" s="2598">
        <f t="shared" si="31"/>
        <v>43060</v>
      </c>
      <c r="X118" s="2598">
        <f t="shared" si="31"/>
        <v>43061</v>
      </c>
      <c r="Y118" s="2598">
        <f t="shared" si="31"/>
        <v>43061</v>
      </c>
      <c r="Z118" s="2598">
        <f t="shared" si="31"/>
        <v>43062</v>
      </c>
      <c r="AA118" s="2598">
        <f t="shared" si="31"/>
        <v>43068</v>
      </c>
      <c r="AB118" s="2598">
        <f t="shared" si="31"/>
        <v>43070</v>
      </c>
      <c r="AC118" s="2598">
        <f t="shared" si="34"/>
        <v>43071</v>
      </c>
      <c r="AD118" s="2598">
        <f t="shared" si="34"/>
        <v>43072</v>
      </c>
      <c r="AE118" s="2598">
        <f t="shared" si="34"/>
        <v>43073</v>
      </c>
      <c r="AF118" s="2598">
        <f t="shared" si="34"/>
        <v>43075</v>
      </c>
      <c r="AG118" s="2598">
        <f t="shared" si="34"/>
        <v>43082</v>
      </c>
      <c r="AH118" s="2598">
        <f t="shared" si="34"/>
        <v>43082</v>
      </c>
      <c r="AI118" s="2598">
        <f t="shared" si="34"/>
        <v>525</v>
      </c>
      <c r="AJ118" s="2598">
        <f t="shared" si="34"/>
        <v>525</v>
      </c>
      <c r="AK118" s="2598">
        <f t="shared" si="34"/>
        <v>525</v>
      </c>
      <c r="AL118" s="2598">
        <f t="shared" si="34"/>
        <v>525</v>
      </c>
      <c r="AM118" s="2598">
        <f t="shared" si="34"/>
        <v>43086</v>
      </c>
      <c r="AN118" s="2598">
        <f t="shared" si="34"/>
        <v>43087</v>
      </c>
      <c r="AO118" s="2598">
        <f t="shared" si="34"/>
        <v>43090</v>
      </c>
      <c r="AP118" s="2599">
        <f t="shared" si="34"/>
        <v>43091</v>
      </c>
    </row>
    <row r="119" spans="1:42" s="1596" customFormat="1" ht="30" hidden="1" customHeight="1">
      <c r="A119" s="2604">
        <v>46</v>
      </c>
      <c r="B119" s="2605" t="s">
        <v>385</v>
      </c>
      <c r="C119" s="2605" t="s">
        <v>372</v>
      </c>
      <c r="D119" s="2606" t="s">
        <v>386</v>
      </c>
      <c r="E119" s="2605" t="s">
        <v>892</v>
      </c>
      <c r="F119" s="2605" t="s">
        <v>47</v>
      </c>
      <c r="G119" s="2605" t="s">
        <v>891</v>
      </c>
      <c r="H119" s="2605" t="s">
        <v>48</v>
      </c>
      <c r="I119" s="2605" t="s">
        <v>1276</v>
      </c>
      <c r="J119" s="2605" t="s">
        <v>47</v>
      </c>
      <c r="K119" s="2605" t="s">
        <v>1277</v>
      </c>
      <c r="L119" s="2605" t="s">
        <v>48</v>
      </c>
      <c r="M119" s="2597">
        <f t="shared" si="35"/>
        <v>43055</v>
      </c>
      <c r="N119" s="2598">
        <f t="shared" si="35"/>
        <v>43056</v>
      </c>
      <c r="O119" s="2598">
        <f t="shared" si="35"/>
        <v>43057</v>
      </c>
      <c r="P119" s="2598">
        <f t="shared" si="35"/>
        <v>43058</v>
      </c>
      <c r="Q119" s="2598">
        <f t="shared" si="31"/>
        <v>43058</v>
      </c>
      <c r="R119" s="2598">
        <f t="shared" si="31"/>
        <v>43059</v>
      </c>
      <c r="S119" s="2598">
        <f t="shared" si="31"/>
        <v>43060</v>
      </c>
      <c r="T119" s="2598">
        <f t="shared" si="31"/>
        <v>43061</v>
      </c>
      <c r="U119" s="2598">
        <f t="shared" si="31"/>
        <v>43063</v>
      </c>
      <c r="V119" s="2598">
        <f t="shared" si="31"/>
        <v>43064</v>
      </c>
      <c r="W119" s="2598">
        <f t="shared" si="31"/>
        <v>43067</v>
      </c>
      <c r="X119" s="2598">
        <f t="shared" si="31"/>
        <v>43068</v>
      </c>
      <c r="Y119" s="2598">
        <f t="shared" si="31"/>
        <v>43068</v>
      </c>
      <c r="Z119" s="2598">
        <f t="shared" si="31"/>
        <v>43069</v>
      </c>
      <c r="AA119" s="2598">
        <f t="shared" si="31"/>
        <v>43075</v>
      </c>
      <c r="AB119" s="2598">
        <f t="shared" si="31"/>
        <v>43077</v>
      </c>
      <c r="AC119" s="2598">
        <f t="shared" si="34"/>
        <v>43078</v>
      </c>
      <c r="AD119" s="2598">
        <f t="shared" si="34"/>
        <v>43079</v>
      </c>
      <c r="AE119" s="2598">
        <f t="shared" si="34"/>
        <v>43080</v>
      </c>
      <c r="AF119" s="2598">
        <f t="shared" si="34"/>
        <v>43082</v>
      </c>
      <c r="AG119" s="2598">
        <f t="shared" si="34"/>
        <v>43089</v>
      </c>
      <c r="AH119" s="2598">
        <f t="shared" si="34"/>
        <v>43089</v>
      </c>
      <c r="AI119" s="2598">
        <f t="shared" si="34"/>
        <v>532</v>
      </c>
      <c r="AJ119" s="2598">
        <f t="shared" si="34"/>
        <v>532</v>
      </c>
      <c r="AK119" s="2598">
        <f t="shared" si="34"/>
        <v>532</v>
      </c>
      <c r="AL119" s="2598">
        <f t="shared" si="34"/>
        <v>532</v>
      </c>
      <c r="AM119" s="2598">
        <f t="shared" si="34"/>
        <v>43093</v>
      </c>
      <c r="AN119" s="2598">
        <f t="shared" si="34"/>
        <v>43094</v>
      </c>
      <c r="AO119" s="2598">
        <f t="shared" si="34"/>
        <v>43097</v>
      </c>
      <c r="AP119" s="2599">
        <f t="shared" si="34"/>
        <v>43098</v>
      </c>
    </row>
    <row r="120" spans="1:42" ht="22.5" customHeight="1">
      <c r="A120" s="5567" t="s">
        <v>2776</v>
      </c>
      <c r="B120" s="5570" t="s">
        <v>2777</v>
      </c>
      <c r="C120" s="5573" t="s">
        <v>2778</v>
      </c>
      <c r="D120" s="5539" t="s">
        <v>2779</v>
      </c>
      <c r="E120" s="5539" t="s">
        <v>2780</v>
      </c>
      <c r="F120" s="5540"/>
      <c r="G120" s="5540"/>
      <c r="H120" s="5540"/>
      <c r="I120" s="5540"/>
      <c r="J120" s="5540"/>
      <c r="K120" s="5540"/>
      <c r="L120" s="5583"/>
      <c r="M120" s="5576" t="s">
        <v>20</v>
      </c>
      <c r="N120" s="5505"/>
      <c r="O120" s="5504" t="s">
        <v>118</v>
      </c>
      <c r="P120" s="5505"/>
      <c r="Q120" s="5504" t="s">
        <v>117</v>
      </c>
      <c r="R120" s="5505"/>
      <c r="S120" s="5504" t="s">
        <v>97</v>
      </c>
      <c r="T120" s="5505"/>
      <c r="U120" s="5508" t="s">
        <v>991</v>
      </c>
      <c r="V120" s="5509"/>
      <c r="W120" s="5504" t="s">
        <v>92</v>
      </c>
      <c r="X120" s="5505"/>
      <c r="Y120" s="5504" t="s">
        <v>519</v>
      </c>
      <c r="Z120" s="5505"/>
      <c r="AA120" s="5504" t="s">
        <v>366</v>
      </c>
      <c r="AB120" s="5505"/>
      <c r="AC120" s="5504" t="s">
        <v>274</v>
      </c>
      <c r="AD120" s="5505"/>
      <c r="AE120" s="5504" t="s">
        <v>367</v>
      </c>
      <c r="AF120" s="5505"/>
      <c r="AG120" s="5504" t="s">
        <v>519</v>
      </c>
      <c r="AH120" s="5505"/>
      <c r="AI120" s="5504" t="s">
        <v>92</v>
      </c>
      <c r="AJ120" s="5505"/>
      <c r="AK120" s="5504" t="s">
        <v>21</v>
      </c>
      <c r="AL120" s="5505"/>
      <c r="AM120" s="5504" t="s">
        <v>21</v>
      </c>
      <c r="AN120" s="5505"/>
      <c r="AO120" s="5510" t="s">
        <v>20</v>
      </c>
      <c r="AP120" s="5511"/>
    </row>
    <row r="121" spans="1:42" ht="22.5" customHeight="1">
      <c r="A121" s="5568"/>
      <c r="B121" s="5571"/>
      <c r="C121" s="5574"/>
      <c r="D121" s="5542"/>
      <c r="E121" s="5542"/>
      <c r="F121" s="5543"/>
      <c r="G121" s="5543"/>
      <c r="H121" s="5543"/>
      <c r="I121" s="5543"/>
      <c r="J121" s="5543"/>
      <c r="K121" s="5543"/>
      <c r="L121" s="5584"/>
      <c r="M121" s="5530" t="s">
        <v>1271</v>
      </c>
      <c r="N121" s="5507"/>
      <c r="O121" s="5506" t="s">
        <v>175</v>
      </c>
      <c r="P121" s="5507"/>
      <c r="Q121" s="5506" t="s">
        <v>275</v>
      </c>
      <c r="R121" s="5507"/>
      <c r="S121" s="5506" t="s">
        <v>280</v>
      </c>
      <c r="T121" s="5507"/>
      <c r="U121" s="5531" t="s">
        <v>992</v>
      </c>
      <c r="V121" s="5532"/>
      <c r="W121" s="5506" t="s">
        <v>2782</v>
      </c>
      <c r="X121" s="5507"/>
      <c r="Y121" s="5506" t="s">
        <v>103</v>
      </c>
      <c r="Z121" s="5507"/>
      <c r="AA121" s="5506" t="s">
        <v>317</v>
      </c>
      <c r="AB121" s="5507"/>
      <c r="AC121" s="5506" t="s">
        <v>101</v>
      </c>
      <c r="AD121" s="5507"/>
      <c r="AE121" s="5506" t="s">
        <v>370</v>
      </c>
      <c r="AF121" s="5507"/>
      <c r="AG121" s="5506" t="s">
        <v>103</v>
      </c>
      <c r="AH121" s="5507"/>
      <c r="AI121" s="5506" t="s">
        <v>2782</v>
      </c>
      <c r="AJ121" s="5507"/>
      <c r="AK121" s="5506" t="s">
        <v>2783</v>
      </c>
      <c r="AL121" s="5507"/>
      <c r="AM121" s="5506" t="s">
        <v>5</v>
      </c>
      <c r="AN121" s="5507"/>
      <c r="AO121" s="5512" t="s">
        <v>1271</v>
      </c>
      <c r="AP121" s="5513"/>
    </row>
    <row r="122" spans="1:42" ht="22.5" customHeight="1">
      <c r="A122" s="5568"/>
      <c r="B122" s="5571"/>
      <c r="C122" s="5574"/>
      <c r="D122" s="5547" t="s">
        <v>2784</v>
      </c>
      <c r="E122" s="5547" t="s">
        <v>2784</v>
      </c>
      <c r="F122" s="5548"/>
      <c r="G122" s="5548"/>
      <c r="H122" s="5577"/>
      <c r="I122" s="5547" t="s">
        <v>2785</v>
      </c>
      <c r="J122" s="5548"/>
      <c r="K122" s="5548"/>
      <c r="L122" s="5580"/>
      <c r="M122" s="2583" t="s">
        <v>3</v>
      </c>
      <c r="N122" s="2561" t="s">
        <v>1</v>
      </c>
      <c r="O122" s="2561" t="s">
        <v>3</v>
      </c>
      <c r="P122" s="2561" t="s">
        <v>1</v>
      </c>
      <c r="Q122" s="2561" t="s">
        <v>3</v>
      </c>
      <c r="R122" s="2561" t="s">
        <v>1</v>
      </c>
      <c r="S122" s="2561" t="s">
        <v>3</v>
      </c>
      <c r="T122" s="2561" t="s">
        <v>1</v>
      </c>
      <c r="U122" s="2615" t="s">
        <v>3</v>
      </c>
      <c r="V122" s="2615" t="s">
        <v>1</v>
      </c>
      <c r="W122" s="2561" t="s">
        <v>3</v>
      </c>
      <c r="X122" s="2561" t="s">
        <v>1</v>
      </c>
      <c r="Y122" s="2561" t="s">
        <v>3</v>
      </c>
      <c r="Z122" s="2561" t="s">
        <v>1</v>
      </c>
      <c r="AA122" s="2561" t="s">
        <v>3</v>
      </c>
      <c r="AB122" s="2561" t="s">
        <v>1</v>
      </c>
      <c r="AC122" s="2561" t="s">
        <v>3</v>
      </c>
      <c r="AD122" s="2561" t="s">
        <v>1</v>
      </c>
      <c r="AE122" s="2561" t="s">
        <v>3</v>
      </c>
      <c r="AF122" s="2561" t="s">
        <v>1</v>
      </c>
      <c r="AG122" s="2561" t="s">
        <v>3</v>
      </c>
      <c r="AH122" s="2561" t="s">
        <v>1</v>
      </c>
      <c r="AI122" s="2561" t="s">
        <v>3</v>
      </c>
      <c r="AJ122" s="2561" t="s">
        <v>1</v>
      </c>
      <c r="AK122" s="2561" t="s">
        <v>3</v>
      </c>
      <c r="AL122" s="2561" t="s">
        <v>1</v>
      </c>
      <c r="AM122" s="2561" t="s">
        <v>3</v>
      </c>
      <c r="AN122" s="2561" t="s">
        <v>1</v>
      </c>
      <c r="AO122" s="2561" t="s">
        <v>3</v>
      </c>
      <c r="AP122" s="2562" t="s">
        <v>1</v>
      </c>
    </row>
    <row r="123" spans="1:42" ht="22.5" customHeight="1">
      <c r="A123" s="5568"/>
      <c r="B123" s="5571"/>
      <c r="C123" s="5574"/>
      <c r="D123" s="5550"/>
      <c r="E123" s="5550"/>
      <c r="F123" s="5551"/>
      <c r="G123" s="5551"/>
      <c r="H123" s="5578"/>
      <c r="I123" s="5550"/>
      <c r="J123" s="5551"/>
      <c r="K123" s="5551"/>
      <c r="L123" s="5581"/>
      <c r="M123" s="2584" t="s">
        <v>12</v>
      </c>
      <c r="N123" s="2563" t="s">
        <v>7</v>
      </c>
      <c r="O123" s="2563" t="s">
        <v>8</v>
      </c>
      <c r="P123" s="2563" t="s">
        <v>9</v>
      </c>
      <c r="Q123" s="2563" t="s">
        <v>9</v>
      </c>
      <c r="R123" s="2563" t="s">
        <v>10</v>
      </c>
      <c r="S123" s="2563" t="s">
        <v>14</v>
      </c>
      <c r="T123" s="2563" t="s">
        <v>11</v>
      </c>
      <c r="U123" s="2616" t="s">
        <v>7</v>
      </c>
      <c r="V123" s="2616" t="s">
        <v>7</v>
      </c>
      <c r="W123" s="2563" t="s">
        <v>14</v>
      </c>
      <c r="X123" s="2563" t="s">
        <v>11</v>
      </c>
      <c r="Y123" s="2563" t="s">
        <v>11</v>
      </c>
      <c r="Z123" s="2563" t="s">
        <v>12</v>
      </c>
      <c r="AA123" s="2563" t="s">
        <v>11</v>
      </c>
      <c r="AB123" s="2563" t="s">
        <v>7</v>
      </c>
      <c r="AC123" s="2563" t="s">
        <v>8</v>
      </c>
      <c r="AD123" s="2563" t="s">
        <v>9</v>
      </c>
      <c r="AE123" s="2563" t="s">
        <v>10</v>
      </c>
      <c r="AF123" s="2563" t="s">
        <v>11</v>
      </c>
      <c r="AG123" s="2563" t="s">
        <v>11</v>
      </c>
      <c r="AH123" s="2563" t="s">
        <v>11</v>
      </c>
      <c r="AI123" s="2563"/>
      <c r="AJ123" s="2563"/>
      <c r="AK123" s="2563"/>
      <c r="AL123" s="2563"/>
      <c r="AM123" s="2563" t="s">
        <v>9</v>
      </c>
      <c r="AN123" s="2563" t="s">
        <v>10</v>
      </c>
      <c r="AO123" s="2563" t="s">
        <v>12</v>
      </c>
      <c r="AP123" s="2564" t="s">
        <v>7</v>
      </c>
    </row>
    <row r="124" spans="1:42" ht="22.5" customHeight="1" thickBot="1">
      <c r="A124" s="5569"/>
      <c r="B124" s="5572"/>
      <c r="C124" s="5575"/>
      <c r="D124" s="5553"/>
      <c r="E124" s="5553"/>
      <c r="F124" s="5554"/>
      <c r="G124" s="5554"/>
      <c r="H124" s="5579"/>
      <c r="I124" s="5553"/>
      <c r="J124" s="5554"/>
      <c r="K124" s="5554"/>
      <c r="L124" s="5582"/>
      <c r="M124" s="2585" t="s">
        <v>15</v>
      </c>
      <c r="N124" s="2581" t="s">
        <v>77</v>
      </c>
      <c r="O124" s="2581" t="s">
        <v>221</v>
      </c>
      <c r="P124" s="2581" t="s">
        <v>60</v>
      </c>
      <c r="Q124" s="2581" t="s">
        <v>134</v>
      </c>
      <c r="R124" s="2581" t="s">
        <v>16</v>
      </c>
      <c r="S124" s="2581" t="s">
        <v>84</v>
      </c>
      <c r="T124" s="2581" t="s">
        <v>85</v>
      </c>
      <c r="U124" s="2617" t="s">
        <v>15</v>
      </c>
      <c r="V124" s="2617" t="s">
        <v>84</v>
      </c>
      <c r="W124" s="2581" t="s">
        <v>209</v>
      </c>
      <c r="X124" s="2581" t="s">
        <v>86</v>
      </c>
      <c r="Y124" s="2581" t="s">
        <v>78</v>
      </c>
      <c r="Z124" s="2581" t="s">
        <v>85</v>
      </c>
      <c r="AA124" s="2581" t="s">
        <v>209</v>
      </c>
      <c r="AB124" s="2581" t="s">
        <v>85</v>
      </c>
      <c r="AC124" s="2581" t="s">
        <v>163</v>
      </c>
      <c r="AD124" s="2581" t="s">
        <v>312</v>
      </c>
      <c r="AE124" s="2581" t="s">
        <v>80</v>
      </c>
      <c r="AF124" s="2581" t="s">
        <v>79</v>
      </c>
      <c r="AG124" s="2581" t="s">
        <v>81</v>
      </c>
      <c r="AH124" s="2581" t="s">
        <v>34</v>
      </c>
      <c r="AI124" s="2581"/>
      <c r="AJ124" s="2581"/>
      <c r="AK124" s="2581"/>
      <c r="AL124" s="2581"/>
      <c r="AM124" s="2581" t="s">
        <v>163</v>
      </c>
      <c r="AN124" s="2581" t="s">
        <v>77</v>
      </c>
      <c r="AO124" s="2581" t="s">
        <v>15</v>
      </c>
      <c r="AP124" s="2582" t="s">
        <v>77</v>
      </c>
    </row>
    <row r="125" spans="1:42" s="1596" customFormat="1" ht="30" hidden="1" customHeight="1">
      <c r="A125" s="1310">
        <v>47</v>
      </c>
      <c r="B125" s="1311" t="s">
        <v>698</v>
      </c>
      <c r="C125" s="1311" t="s">
        <v>56</v>
      </c>
      <c r="D125" s="1598" t="s">
        <v>699</v>
      </c>
      <c r="E125" s="1599" t="s">
        <v>2225</v>
      </c>
      <c r="F125" s="1311" t="s">
        <v>47</v>
      </c>
      <c r="G125" s="1311" t="str">
        <f t="shared" ref="G125:G163" si="36">E125</f>
        <v>049</v>
      </c>
      <c r="H125" s="1311" t="s">
        <v>48</v>
      </c>
      <c r="I125" s="1311" t="str">
        <f>E125</f>
        <v>049</v>
      </c>
      <c r="J125" s="1311" t="s">
        <v>47</v>
      </c>
      <c r="K125" s="1311" t="str">
        <f>E125</f>
        <v>049</v>
      </c>
      <c r="L125" s="1311" t="s">
        <v>48</v>
      </c>
      <c r="M125" s="1312">
        <v>43062</v>
      </c>
      <c r="N125" s="1313">
        <v>43063</v>
      </c>
      <c r="O125" s="1313">
        <v>43064</v>
      </c>
      <c r="P125" s="1313">
        <v>43065</v>
      </c>
      <c r="Q125" s="1313">
        <f>Q119+7</f>
        <v>43065</v>
      </c>
      <c r="R125" s="1313">
        <v>43066</v>
      </c>
      <c r="S125" s="1313">
        <v>43067</v>
      </c>
      <c r="T125" s="1313">
        <v>43068</v>
      </c>
      <c r="U125" s="1313">
        <v>43070</v>
      </c>
      <c r="V125" s="1313">
        <v>43070</v>
      </c>
      <c r="W125" s="1313">
        <v>43074</v>
      </c>
      <c r="X125" s="1313">
        <v>43075</v>
      </c>
      <c r="Y125" s="1313">
        <v>43075</v>
      </c>
      <c r="Z125" s="1313">
        <v>43076</v>
      </c>
      <c r="AA125" s="1313">
        <v>43082</v>
      </c>
      <c r="AB125" s="1313">
        <v>43084</v>
      </c>
      <c r="AC125" s="1313">
        <v>43085</v>
      </c>
      <c r="AD125" s="1313">
        <v>43086</v>
      </c>
      <c r="AE125" s="1313">
        <v>43087</v>
      </c>
      <c r="AF125" s="1313">
        <v>43089</v>
      </c>
      <c r="AG125" s="1313">
        <v>43096</v>
      </c>
      <c r="AH125" s="1313">
        <v>43096</v>
      </c>
      <c r="AI125" s="1313">
        <f>AI119+7</f>
        <v>539</v>
      </c>
      <c r="AJ125" s="1313">
        <f>AJ119+7</f>
        <v>539</v>
      </c>
      <c r="AK125" s="1313">
        <f>AK119+7</f>
        <v>539</v>
      </c>
      <c r="AL125" s="1313">
        <f>AL119+7</f>
        <v>539</v>
      </c>
      <c r="AM125" s="1313">
        <v>43100</v>
      </c>
      <c r="AN125" s="1313">
        <v>42736</v>
      </c>
      <c r="AO125" s="1313">
        <v>42739</v>
      </c>
      <c r="AP125" s="1314">
        <v>42740</v>
      </c>
    </row>
    <row r="126" spans="1:42" s="2603" customFormat="1" ht="30" hidden="1" customHeight="1">
      <c r="A126" s="2600">
        <v>48</v>
      </c>
      <c r="B126" s="2595" t="s">
        <v>394</v>
      </c>
      <c r="C126" s="2595" t="s">
        <v>372</v>
      </c>
      <c r="D126" s="2596" t="s">
        <v>395</v>
      </c>
      <c r="E126" s="2618" t="s">
        <v>1092</v>
      </c>
      <c r="F126" s="2595" t="s">
        <v>47</v>
      </c>
      <c r="G126" s="2595" t="str">
        <f t="shared" si="36"/>
        <v>013</v>
      </c>
      <c r="H126" s="2595" t="s">
        <v>48</v>
      </c>
      <c r="I126" s="2618" t="s">
        <v>2226</v>
      </c>
      <c r="J126" s="2595" t="s">
        <v>47</v>
      </c>
      <c r="K126" s="2595" t="str">
        <f>I126</f>
        <v>1708</v>
      </c>
      <c r="L126" s="2595" t="s">
        <v>48</v>
      </c>
      <c r="M126" s="2597">
        <f t="shared" ref="M126:AP130" si="37">M125+7</f>
        <v>43069</v>
      </c>
      <c r="N126" s="2598">
        <f t="shared" si="37"/>
        <v>43070</v>
      </c>
      <c r="O126" s="2598">
        <f t="shared" si="37"/>
        <v>43071</v>
      </c>
      <c r="P126" s="2598">
        <f t="shared" si="37"/>
        <v>43072</v>
      </c>
      <c r="Q126" s="2598">
        <f t="shared" si="37"/>
        <v>43072</v>
      </c>
      <c r="R126" s="2598">
        <f t="shared" si="37"/>
        <v>43073</v>
      </c>
      <c r="S126" s="2598">
        <f t="shared" si="37"/>
        <v>43074</v>
      </c>
      <c r="T126" s="2598">
        <f t="shared" si="37"/>
        <v>43075</v>
      </c>
      <c r="U126" s="2598">
        <f t="shared" si="37"/>
        <v>43077</v>
      </c>
      <c r="V126" s="2598">
        <f t="shared" si="37"/>
        <v>43077</v>
      </c>
      <c r="W126" s="2598">
        <f t="shared" si="37"/>
        <v>43081</v>
      </c>
      <c r="X126" s="2598">
        <f t="shared" si="37"/>
        <v>43082</v>
      </c>
      <c r="Y126" s="2598">
        <f t="shared" si="37"/>
        <v>43082</v>
      </c>
      <c r="Z126" s="2598">
        <f t="shared" si="37"/>
        <v>43083</v>
      </c>
      <c r="AA126" s="2598">
        <f t="shared" si="37"/>
        <v>43089</v>
      </c>
      <c r="AB126" s="2598">
        <f t="shared" si="37"/>
        <v>43091</v>
      </c>
      <c r="AC126" s="2598">
        <f t="shared" si="37"/>
        <v>43092</v>
      </c>
      <c r="AD126" s="2598">
        <f t="shared" si="37"/>
        <v>43093</v>
      </c>
      <c r="AE126" s="2598">
        <f t="shared" si="37"/>
        <v>43094</v>
      </c>
      <c r="AF126" s="2598">
        <f t="shared" si="37"/>
        <v>43096</v>
      </c>
      <c r="AG126" s="2598">
        <f t="shared" si="37"/>
        <v>43103</v>
      </c>
      <c r="AH126" s="2598">
        <f t="shared" si="37"/>
        <v>43103</v>
      </c>
      <c r="AI126" s="2598">
        <f t="shared" si="37"/>
        <v>546</v>
      </c>
      <c r="AJ126" s="2598">
        <f t="shared" si="37"/>
        <v>546</v>
      </c>
      <c r="AK126" s="2598">
        <f t="shared" si="37"/>
        <v>546</v>
      </c>
      <c r="AL126" s="2598">
        <f t="shared" si="37"/>
        <v>546</v>
      </c>
      <c r="AM126" s="2598">
        <f t="shared" si="37"/>
        <v>43107</v>
      </c>
      <c r="AN126" s="2598">
        <f t="shared" si="37"/>
        <v>42743</v>
      </c>
      <c r="AO126" s="2598">
        <f t="shared" si="37"/>
        <v>42746</v>
      </c>
      <c r="AP126" s="2599">
        <f t="shared" si="37"/>
        <v>42747</v>
      </c>
    </row>
    <row r="127" spans="1:42" s="2603" customFormat="1" ht="30" hidden="1" customHeight="1" thickBot="1">
      <c r="A127" s="2604">
        <v>49</v>
      </c>
      <c r="B127" s="2605" t="s">
        <v>378</v>
      </c>
      <c r="C127" s="2605" t="s">
        <v>372</v>
      </c>
      <c r="D127" s="2606" t="s">
        <v>379</v>
      </c>
      <c r="E127" s="2619" t="s">
        <v>1093</v>
      </c>
      <c r="F127" s="2605" t="s">
        <v>47</v>
      </c>
      <c r="G127" s="2605" t="str">
        <f t="shared" si="36"/>
        <v>014</v>
      </c>
      <c r="H127" s="2605" t="s">
        <v>48</v>
      </c>
      <c r="I127" s="2619" t="s">
        <v>2227</v>
      </c>
      <c r="J127" s="2605" t="s">
        <v>47</v>
      </c>
      <c r="K127" s="2605" t="str">
        <f>I127</f>
        <v>1709</v>
      </c>
      <c r="L127" s="2605" t="s">
        <v>48</v>
      </c>
      <c r="M127" s="2607">
        <f t="shared" si="37"/>
        <v>43076</v>
      </c>
      <c r="N127" s="2608">
        <f t="shared" si="37"/>
        <v>43077</v>
      </c>
      <c r="O127" s="2608">
        <f t="shared" si="37"/>
        <v>43078</v>
      </c>
      <c r="P127" s="2608">
        <f t="shared" si="37"/>
        <v>43079</v>
      </c>
      <c r="Q127" s="2608">
        <f t="shared" si="37"/>
        <v>43079</v>
      </c>
      <c r="R127" s="2608">
        <f t="shared" si="37"/>
        <v>43080</v>
      </c>
      <c r="S127" s="2608">
        <f t="shared" si="37"/>
        <v>43081</v>
      </c>
      <c r="T127" s="2608">
        <f t="shared" si="37"/>
        <v>43082</v>
      </c>
      <c r="U127" s="2608">
        <f t="shared" si="37"/>
        <v>43084</v>
      </c>
      <c r="V127" s="2608">
        <f t="shared" si="37"/>
        <v>43084</v>
      </c>
      <c r="W127" s="2608">
        <f t="shared" si="37"/>
        <v>43088</v>
      </c>
      <c r="X127" s="2608">
        <f t="shared" si="37"/>
        <v>43089</v>
      </c>
      <c r="Y127" s="2608">
        <f t="shared" si="37"/>
        <v>43089</v>
      </c>
      <c r="Z127" s="2608">
        <f t="shared" si="37"/>
        <v>43090</v>
      </c>
      <c r="AA127" s="2608">
        <f t="shared" si="37"/>
        <v>43096</v>
      </c>
      <c r="AB127" s="2608">
        <f t="shared" si="37"/>
        <v>43098</v>
      </c>
      <c r="AC127" s="2608">
        <f t="shared" si="37"/>
        <v>43099</v>
      </c>
      <c r="AD127" s="2608">
        <f t="shared" si="37"/>
        <v>43100</v>
      </c>
      <c r="AE127" s="2608">
        <f t="shared" si="37"/>
        <v>43101</v>
      </c>
      <c r="AF127" s="2608">
        <f t="shared" si="37"/>
        <v>43103</v>
      </c>
      <c r="AG127" s="2608">
        <f t="shared" si="37"/>
        <v>43110</v>
      </c>
      <c r="AH127" s="2608">
        <f t="shared" si="37"/>
        <v>43110</v>
      </c>
      <c r="AI127" s="2608">
        <f t="shared" si="37"/>
        <v>553</v>
      </c>
      <c r="AJ127" s="2608">
        <f t="shared" si="37"/>
        <v>553</v>
      </c>
      <c r="AK127" s="2608">
        <f t="shared" si="37"/>
        <v>553</v>
      </c>
      <c r="AL127" s="2608">
        <f t="shared" si="37"/>
        <v>553</v>
      </c>
      <c r="AM127" s="2608">
        <f t="shared" si="37"/>
        <v>43114</v>
      </c>
      <c r="AN127" s="2608">
        <f t="shared" si="37"/>
        <v>42750</v>
      </c>
      <c r="AO127" s="2608">
        <f t="shared" si="37"/>
        <v>42753</v>
      </c>
      <c r="AP127" s="2609">
        <f t="shared" si="37"/>
        <v>42754</v>
      </c>
    </row>
    <row r="128" spans="1:42" ht="23.25" hidden="1" customHeight="1">
      <c r="A128" s="1315">
        <v>50</v>
      </c>
      <c r="B128" s="1008" t="s">
        <v>692</v>
      </c>
      <c r="C128" s="1008" t="s">
        <v>186</v>
      </c>
      <c r="D128" s="1597" t="s">
        <v>693</v>
      </c>
      <c r="E128" s="1317" t="s">
        <v>1888</v>
      </c>
      <c r="F128" s="1008" t="s">
        <v>47</v>
      </c>
      <c r="G128" s="1008" t="str">
        <f t="shared" si="36"/>
        <v>038</v>
      </c>
      <c r="H128" s="1008" t="s">
        <v>48</v>
      </c>
      <c r="I128" s="1317" t="s">
        <v>2228</v>
      </c>
      <c r="J128" s="1008" t="s">
        <v>47</v>
      </c>
      <c r="K128" s="1008" t="str">
        <f>I128</f>
        <v>17007</v>
      </c>
      <c r="L128" s="1008" t="s">
        <v>48</v>
      </c>
      <c r="M128" s="1309">
        <f t="shared" si="37"/>
        <v>43083</v>
      </c>
      <c r="N128" s="1009">
        <f t="shared" si="37"/>
        <v>43084</v>
      </c>
      <c r="O128" s="1009">
        <f t="shared" si="37"/>
        <v>43085</v>
      </c>
      <c r="P128" s="1009">
        <f t="shared" si="37"/>
        <v>43086</v>
      </c>
      <c r="Q128" s="1009">
        <f t="shared" si="37"/>
        <v>43086</v>
      </c>
      <c r="R128" s="1009">
        <f t="shared" si="37"/>
        <v>43087</v>
      </c>
      <c r="S128" s="1009">
        <f t="shared" si="37"/>
        <v>43088</v>
      </c>
      <c r="T128" s="1009">
        <f t="shared" si="37"/>
        <v>43089</v>
      </c>
      <c r="U128" s="1009">
        <f t="shared" si="37"/>
        <v>43091</v>
      </c>
      <c r="V128" s="1009">
        <f t="shared" si="37"/>
        <v>43091</v>
      </c>
      <c r="W128" s="1009">
        <f t="shared" si="37"/>
        <v>43095</v>
      </c>
      <c r="X128" s="1009">
        <f t="shared" si="37"/>
        <v>43096</v>
      </c>
      <c r="Y128" s="1009">
        <f t="shared" si="37"/>
        <v>43096</v>
      </c>
      <c r="Z128" s="1009">
        <f t="shared" si="37"/>
        <v>43097</v>
      </c>
      <c r="AA128" s="1009">
        <f t="shared" si="37"/>
        <v>43103</v>
      </c>
      <c r="AB128" s="1009">
        <f t="shared" si="37"/>
        <v>43105</v>
      </c>
      <c r="AC128" s="1009">
        <f t="shared" si="37"/>
        <v>43106</v>
      </c>
      <c r="AD128" s="1009">
        <f t="shared" si="37"/>
        <v>43107</v>
      </c>
      <c r="AE128" s="1009">
        <f t="shared" si="37"/>
        <v>43108</v>
      </c>
      <c r="AF128" s="1009">
        <f t="shared" si="37"/>
        <v>43110</v>
      </c>
      <c r="AG128" s="1009">
        <f t="shared" si="37"/>
        <v>43117</v>
      </c>
      <c r="AH128" s="1009">
        <f t="shared" si="37"/>
        <v>43117</v>
      </c>
      <c r="AI128" s="1009">
        <f t="shared" si="37"/>
        <v>560</v>
      </c>
      <c r="AJ128" s="1009">
        <f t="shared" si="37"/>
        <v>560</v>
      </c>
      <c r="AK128" s="1009">
        <f t="shared" si="37"/>
        <v>560</v>
      </c>
      <c r="AL128" s="1009">
        <f t="shared" si="37"/>
        <v>560</v>
      </c>
      <c r="AM128" s="1009">
        <f t="shared" si="37"/>
        <v>43121</v>
      </c>
      <c r="AN128" s="1009">
        <f t="shared" si="37"/>
        <v>42757</v>
      </c>
      <c r="AO128" s="1009">
        <f t="shared" si="37"/>
        <v>42760</v>
      </c>
      <c r="AP128" s="1010">
        <f t="shared" si="37"/>
        <v>42761</v>
      </c>
    </row>
    <row r="129" spans="1:42" ht="30" hidden="1" customHeight="1">
      <c r="A129" s="2600">
        <v>51</v>
      </c>
      <c r="B129" s="2595" t="s">
        <v>658</v>
      </c>
      <c r="C129" s="2595" t="s">
        <v>372</v>
      </c>
      <c r="D129" s="2596" t="s">
        <v>659</v>
      </c>
      <c r="E129" s="2618" t="s">
        <v>1091</v>
      </c>
      <c r="F129" s="2595" t="s">
        <v>47</v>
      </c>
      <c r="G129" s="2595" t="str">
        <f t="shared" si="36"/>
        <v>012</v>
      </c>
      <c r="H129" s="2595" t="s">
        <v>48</v>
      </c>
      <c r="I129" s="2618" t="s">
        <v>2226</v>
      </c>
      <c r="J129" s="2595" t="s">
        <v>47</v>
      </c>
      <c r="K129" s="2595" t="str">
        <f>I129</f>
        <v>1708</v>
      </c>
      <c r="L129" s="2595" t="s">
        <v>48</v>
      </c>
      <c r="M129" s="2597">
        <f t="shared" si="37"/>
        <v>43090</v>
      </c>
      <c r="N129" s="2598">
        <f t="shared" si="37"/>
        <v>43091</v>
      </c>
      <c r="O129" s="2598">
        <f t="shared" si="37"/>
        <v>43092</v>
      </c>
      <c r="P129" s="2598">
        <f t="shared" si="37"/>
        <v>43093</v>
      </c>
      <c r="Q129" s="2598">
        <f t="shared" si="37"/>
        <v>43093</v>
      </c>
      <c r="R129" s="2598">
        <f t="shared" si="37"/>
        <v>43094</v>
      </c>
      <c r="S129" s="2598">
        <f t="shared" si="37"/>
        <v>43095</v>
      </c>
      <c r="T129" s="2598">
        <f t="shared" si="37"/>
        <v>43096</v>
      </c>
      <c r="U129" s="5497" t="s">
        <v>193</v>
      </c>
      <c r="V129" s="5498"/>
      <c r="W129" s="2598">
        <f t="shared" si="37"/>
        <v>43102</v>
      </c>
      <c r="X129" s="2598">
        <f t="shared" si="37"/>
        <v>43103</v>
      </c>
      <c r="Y129" s="5497" t="s">
        <v>193</v>
      </c>
      <c r="Z129" s="5498"/>
      <c r="AA129" s="2598">
        <f t="shared" si="37"/>
        <v>43110</v>
      </c>
      <c r="AB129" s="2598">
        <f t="shared" si="37"/>
        <v>43112</v>
      </c>
      <c r="AC129" s="2598">
        <f t="shared" si="37"/>
        <v>43113</v>
      </c>
      <c r="AD129" s="2598">
        <f t="shared" si="37"/>
        <v>43114</v>
      </c>
      <c r="AE129" s="2598">
        <f t="shared" si="37"/>
        <v>43115</v>
      </c>
      <c r="AF129" s="2598">
        <f t="shared" si="37"/>
        <v>43117</v>
      </c>
      <c r="AG129" s="2598">
        <f t="shared" si="37"/>
        <v>43124</v>
      </c>
      <c r="AH129" s="2598">
        <f t="shared" si="37"/>
        <v>43124</v>
      </c>
      <c r="AI129" s="2598">
        <f t="shared" si="37"/>
        <v>567</v>
      </c>
      <c r="AJ129" s="2598">
        <f t="shared" si="37"/>
        <v>567</v>
      </c>
      <c r="AK129" s="2598">
        <f t="shared" si="37"/>
        <v>567</v>
      </c>
      <c r="AL129" s="2598">
        <f t="shared" si="37"/>
        <v>567</v>
      </c>
      <c r="AM129" s="2598">
        <f t="shared" si="37"/>
        <v>43128</v>
      </c>
      <c r="AN129" s="2598">
        <f t="shared" si="37"/>
        <v>42764</v>
      </c>
      <c r="AO129" s="2598">
        <f t="shared" si="37"/>
        <v>42767</v>
      </c>
      <c r="AP129" s="2599">
        <f t="shared" si="37"/>
        <v>42768</v>
      </c>
    </row>
    <row r="130" spans="1:42" s="1596" customFormat="1" ht="30" hidden="1" customHeight="1">
      <c r="A130" s="2600">
        <v>52</v>
      </c>
      <c r="B130" s="2595" t="s">
        <v>385</v>
      </c>
      <c r="C130" s="2595" t="s">
        <v>372</v>
      </c>
      <c r="D130" s="2596" t="s">
        <v>386</v>
      </c>
      <c r="E130" s="2618" t="s">
        <v>1095</v>
      </c>
      <c r="F130" s="2595" t="s">
        <v>47</v>
      </c>
      <c r="G130" s="2595" t="str">
        <f t="shared" si="36"/>
        <v>015</v>
      </c>
      <c r="H130" s="2595" t="s">
        <v>48</v>
      </c>
      <c r="I130" s="2595">
        <v>1709</v>
      </c>
      <c r="J130" s="2595" t="s">
        <v>47</v>
      </c>
      <c r="K130" s="2595">
        <f>I130</f>
        <v>1709</v>
      </c>
      <c r="L130" s="2595" t="s">
        <v>48</v>
      </c>
      <c r="M130" s="2597">
        <f t="shared" si="37"/>
        <v>43097</v>
      </c>
      <c r="N130" s="2598">
        <f t="shared" si="37"/>
        <v>43098</v>
      </c>
      <c r="O130" s="2598">
        <f t="shared" si="37"/>
        <v>43099</v>
      </c>
      <c r="P130" s="2598">
        <f t="shared" si="37"/>
        <v>43100</v>
      </c>
      <c r="Q130" s="2598">
        <f t="shared" si="37"/>
        <v>43100</v>
      </c>
      <c r="R130" s="2598">
        <f t="shared" si="37"/>
        <v>43101</v>
      </c>
      <c r="S130" s="2598">
        <f t="shared" si="37"/>
        <v>43102</v>
      </c>
      <c r="T130" s="2598">
        <f t="shared" si="37"/>
        <v>43103</v>
      </c>
      <c r="U130" s="2598">
        <v>42740</v>
      </c>
      <c r="V130" s="2598">
        <v>42740</v>
      </c>
      <c r="W130" s="2598">
        <f t="shared" si="37"/>
        <v>43109</v>
      </c>
      <c r="X130" s="2598">
        <f t="shared" si="37"/>
        <v>43110</v>
      </c>
      <c r="Y130" s="2598">
        <v>42745</v>
      </c>
      <c r="Z130" s="2598">
        <v>42746</v>
      </c>
      <c r="AA130" s="2598">
        <f t="shared" si="37"/>
        <v>43117</v>
      </c>
      <c r="AB130" s="2598">
        <f t="shared" si="37"/>
        <v>43119</v>
      </c>
      <c r="AC130" s="2598">
        <f t="shared" si="37"/>
        <v>43120</v>
      </c>
      <c r="AD130" s="2598">
        <f t="shared" si="37"/>
        <v>43121</v>
      </c>
      <c r="AE130" s="2598">
        <f t="shared" si="37"/>
        <v>43122</v>
      </c>
      <c r="AF130" s="2598">
        <f t="shared" si="37"/>
        <v>43124</v>
      </c>
      <c r="AG130" s="2598">
        <f t="shared" si="37"/>
        <v>43131</v>
      </c>
      <c r="AH130" s="2598">
        <f t="shared" si="37"/>
        <v>43131</v>
      </c>
      <c r="AI130" s="2598">
        <f t="shared" si="37"/>
        <v>574</v>
      </c>
      <c r="AJ130" s="2598">
        <f t="shared" si="37"/>
        <v>574</v>
      </c>
      <c r="AK130" s="2598">
        <f t="shared" si="37"/>
        <v>574</v>
      </c>
      <c r="AL130" s="2598">
        <f t="shared" si="37"/>
        <v>574</v>
      </c>
      <c r="AM130" s="2598">
        <f t="shared" si="37"/>
        <v>43135</v>
      </c>
      <c r="AN130" s="2598">
        <f t="shared" si="37"/>
        <v>42771</v>
      </c>
      <c r="AO130" s="2598">
        <f t="shared" si="37"/>
        <v>42774</v>
      </c>
      <c r="AP130" s="2599">
        <f t="shared" si="37"/>
        <v>42775</v>
      </c>
    </row>
    <row r="131" spans="1:42" s="1596" customFormat="1" ht="30" hidden="1" customHeight="1">
      <c r="A131" s="2600">
        <v>1</v>
      </c>
      <c r="B131" s="2595" t="s">
        <v>698</v>
      </c>
      <c r="C131" s="2595" t="s">
        <v>56</v>
      </c>
      <c r="D131" s="2596" t="s">
        <v>699</v>
      </c>
      <c r="E131" s="2618" t="s">
        <v>2229</v>
      </c>
      <c r="F131" s="2595" t="s">
        <v>47</v>
      </c>
      <c r="G131" s="2595" t="str">
        <f t="shared" si="36"/>
        <v>050</v>
      </c>
      <c r="H131" s="2595" t="s">
        <v>48</v>
      </c>
      <c r="I131" s="2595" t="str">
        <f>E131</f>
        <v>050</v>
      </c>
      <c r="J131" s="2595" t="s">
        <v>47</v>
      </c>
      <c r="K131" s="2595" t="str">
        <f>E131</f>
        <v>050</v>
      </c>
      <c r="L131" s="2595" t="s">
        <v>48</v>
      </c>
      <c r="M131" s="2597">
        <v>42739</v>
      </c>
      <c r="N131" s="2598">
        <f t="shared" ref="N131:AP140" si="38">+N130+7</f>
        <v>43105</v>
      </c>
      <c r="O131" s="2598">
        <f t="shared" si="38"/>
        <v>43106</v>
      </c>
      <c r="P131" s="2598">
        <f t="shared" si="38"/>
        <v>43107</v>
      </c>
      <c r="Q131" s="2598">
        <f t="shared" si="38"/>
        <v>43107</v>
      </c>
      <c r="R131" s="2598">
        <f t="shared" si="38"/>
        <v>43108</v>
      </c>
      <c r="S131" s="2598">
        <f t="shared" si="38"/>
        <v>43109</v>
      </c>
      <c r="T131" s="2598">
        <f t="shared" si="38"/>
        <v>43110</v>
      </c>
      <c r="U131" s="2598">
        <f t="shared" si="38"/>
        <v>42747</v>
      </c>
      <c r="V131" s="2598">
        <f t="shared" si="38"/>
        <v>42747</v>
      </c>
      <c r="W131" s="2598">
        <f t="shared" si="38"/>
        <v>43116</v>
      </c>
      <c r="X131" s="2598">
        <f t="shared" si="38"/>
        <v>43117</v>
      </c>
      <c r="Y131" s="5497" t="s">
        <v>193</v>
      </c>
      <c r="Z131" s="5498"/>
      <c r="AA131" s="2598">
        <f t="shared" si="38"/>
        <v>43124</v>
      </c>
      <c r="AB131" s="2598">
        <f t="shared" si="38"/>
        <v>43126</v>
      </c>
      <c r="AC131" s="2598">
        <f t="shared" si="38"/>
        <v>43127</v>
      </c>
      <c r="AD131" s="2598">
        <f t="shared" si="38"/>
        <v>43128</v>
      </c>
      <c r="AE131" s="2598">
        <f t="shared" si="38"/>
        <v>43129</v>
      </c>
      <c r="AF131" s="2598">
        <f t="shared" si="38"/>
        <v>43131</v>
      </c>
      <c r="AG131" s="2598">
        <f t="shared" si="38"/>
        <v>43138</v>
      </c>
      <c r="AH131" s="2598">
        <f t="shared" si="38"/>
        <v>43138</v>
      </c>
      <c r="AI131" s="2598">
        <f t="shared" si="38"/>
        <v>581</v>
      </c>
      <c r="AJ131" s="2598">
        <f t="shared" si="38"/>
        <v>581</v>
      </c>
      <c r="AK131" s="2598">
        <f t="shared" si="38"/>
        <v>581</v>
      </c>
      <c r="AL131" s="2598">
        <f t="shared" si="38"/>
        <v>581</v>
      </c>
      <c r="AM131" s="2598">
        <f t="shared" si="38"/>
        <v>43142</v>
      </c>
      <c r="AN131" s="2598">
        <f t="shared" si="38"/>
        <v>42778</v>
      </c>
      <c r="AO131" s="2598">
        <f t="shared" si="38"/>
        <v>42781</v>
      </c>
      <c r="AP131" s="2599">
        <f t="shared" si="38"/>
        <v>42782</v>
      </c>
    </row>
    <row r="132" spans="1:42" s="2603" customFormat="1" ht="30" hidden="1" customHeight="1">
      <c r="A132" s="2600">
        <v>2</v>
      </c>
      <c r="B132" s="2595" t="s">
        <v>394</v>
      </c>
      <c r="C132" s="2595" t="s">
        <v>372</v>
      </c>
      <c r="D132" s="2596" t="s">
        <v>395</v>
      </c>
      <c r="E132" s="2618" t="s">
        <v>1093</v>
      </c>
      <c r="F132" s="2595" t="s">
        <v>47</v>
      </c>
      <c r="G132" s="2595" t="str">
        <f t="shared" si="36"/>
        <v>014</v>
      </c>
      <c r="H132" s="2595" t="s">
        <v>48</v>
      </c>
      <c r="I132" s="2618" t="s">
        <v>2230</v>
      </c>
      <c r="J132" s="2595" t="s">
        <v>47</v>
      </c>
      <c r="K132" s="2595" t="str">
        <f>I132</f>
        <v>1801</v>
      </c>
      <c r="L132" s="2595" t="s">
        <v>48</v>
      </c>
      <c r="M132" s="2597">
        <v>42746</v>
      </c>
      <c r="N132" s="2598">
        <f t="shared" si="38"/>
        <v>43112</v>
      </c>
      <c r="O132" s="2598">
        <f t="shared" si="38"/>
        <v>43113</v>
      </c>
      <c r="P132" s="2598">
        <f t="shared" si="38"/>
        <v>43114</v>
      </c>
      <c r="Q132" s="2598">
        <f t="shared" si="38"/>
        <v>43114</v>
      </c>
      <c r="R132" s="2598">
        <f t="shared" si="38"/>
        <v>43115</v>
      </c>
      <c r="S132" s="2598">
        <f t="shared" si="38"/>
        <v>43116</v>
      </c>
      <c r="T132" s="2598">
        <f t="shared" si="38"/>
        <v>43117</v>
      </c>
      <c r="U132" s="2598">
        <f t="shared" si="38"/>
        <v>42754</v>
      </c>
      <c r="V132" s="2598">
        <f t="shared" si="38"/>
        <v>42754</v>
      </c>
      <c r="W132" s="2598">
        <f t="shared" si="38"/>
        <v>43123</v>
      </c>
      <c r="X132" s="2598">
        <f t="shared" si="38"/>
        <v>43124</v>
      </c>
      <c r="Y132" s="2598">
        <v>43124</v>
      </c>
      <c r="Z132" s="2598">
        <v>43125</v>
      </c>
      <c r="AA132" s="2598">
        <f t="shared" si="38"/>
        <v>43131</v>
      </c>
      <c r="AB132" s="2598">
        <f t="shared" si="38"/>
        <v>43133</v>
      </c>
      <c r="AC132" s="2598">
        <f t="shared" si="38"/>
        <v>43134</v>
      </c>
      <c r="AD132" s="2598">
        <f t="shared" si="38"/>
        <v>43135</v>
      </c>
      <c r="AE132" s="2598">
        <f t="shared" si="38"/>
        <v>43136</v>
      </c>
      <c r="AF132" s="2598">
        <f t="shared" si="38"/>
        <v>43138</v>
      </c>
      <c r="AG132" s="2598">
        <f t="shared" si="38"/>
        <v>43145</v>
      </c>
      <c r="AH132" s="2598">
        <f t="shared" si="38"/>
        <v>43145</v>
      </c>
      <c r="AI132" s="2598">
        <f t="shared" si="38"/>
        <v>588</v>
      </c>
      <c r="AJ132" s="2598">
        <f t="shared" si="38"/>
        <v>588</v>
      </c>
      <c r="AK132" s="2598">
        <f t="shared" si="38"/>
        <v>588</v>
      </c>
      <c r="AL132" s="2598">
        <f t="shared" si="38"/>
        <v>588</v>
      </c>
      <c r="AM132" s="2598">
        <f t="shared" si="38"/>
        <v>43149</v>
      </c>
      <c r="AN132" s="2598">
        <f t="shared" si="38"/>
        <v>42785</v>
      </c>
      <c r="AO132" s="2598">
        <f t="shared" si="38"/>
        <v>42788</v>
      </c>
      <c r="AP132" s="2599">
        <f t="shared" si="38"/>
        <v>42789</v>
      </c>
    </row>
    <row r="133" spans="1:42" s="2603" customFormat="1" ht="30" hidden="1" customHeight="1" thickBot="1">
      <c r="A133" s="1316">
        <v>3</v>
      </c>
      <c r="B133" s="2610" t="s">
        <v>378</v>
      </c>
      <c r="C133" s="2610" t="s">
        <v>372</v>
      </c>
      <c r="D133" s="2611" t="s">
        <v>379</v>
      </c>
      <c r="E133" s="2620" t="s">
        <v>1095</v>
      </c>
      <c r="F133" s="2610" t="s">
        <v>47</v>
      </c>
      <c r="G133" s="2610" t="str">
        <f t="shared" si="36"/>
        <v>015</v>
      </c>
      <c r="H133" s="2610" t="s">
        <v>48</v>
      </c>
      <c r="I133" s="2620" t="s">
        <v>2230</v>
      </c>
      <c r="J133" s="2610" t="s">
        <v>47</v>
      </c>
      <c r="K133" s="2610" t="str">
        <f>I133</f>
        <v>1801</v>
      </c>
      <c r="L133" s="2610" t="s">
        <v>48</v>
      </c>
      <c r="M133" s="2612">
        <v>42753</v>
      </c>
      <c r="N133" s="2613">
        <f t="shared" si="38"/>
        <v>43119</v>
      </c>
      <c r="O133" s="2613">
        <f t="shared" si="38"/>
        <v>43120</v>
      </c>
      <c r="P133" s="2613">
        <f t="shared" si="38"/>
        <v>43121</v>
      </c>
      <c r="Q133" s="2613">
        <f t="shared" si="38"/>
        <v>43121</v>
      </c>
      <c r="R133" s="2613">
        <f t="shared" si="38"/>
        <v>43122</v>
      </c>
      <c r="S133" s="2613">
        <f t="shared" si="38"/>
        <v>43123</v>
      </c>
      <c r="T133" s="2613">
        <f t="shared" si="38"/>
        <v>43124</v>
      </c>
      <c r="U133" s="2613">
        <f t="shared" si="38"/>
        <v>42761</v>
      </c>
      <c r="V133" s="2613">
        <f t="shared" si="38"/>
        <v>42761</v>
      </c>
      <c r="W133" s="5497" t="s">
        <v>193</v>
      </c>
      <c r="X133" s="5498"/>
      <c r="Y133" s="2613">
        <f t="shared" si="38"/>
        <v>43131</v>
      </c>
      <c r="Z133" s="2613">
        <f t="shared" si="38"/>
        <v>43132</v>
      </c>
      <c r="AA133" s="2613">
        <f t="shared" si="38"/>
        <v>43138</v>
      </c>
      <c r="AB133" s="2613">
        <f t="shared" si="38"/>
        <v>43140</v>
      </c>
      <c r="AC133" s="2613">
        <f t="shared" si="38"/>
        <v>43141</v>
      </c>
      <c r="AD133" s="2613">
        <f t="shared" si="38"/>
        <v>43142</v>
      </c>
      <c r="AE133" s="2613">
        <f t="shared" si="38"/>
        <v>43143</v>
      </c>
      <c r="AF133" s="2613">
        <f t="shared" si="38"/>
        <v>43145</v>
      </c>
      <c r="AG133" s="2613">
        <f t="shared" si="38"/>
        <v>43152</v>
      </c>
      <c r="AH133" s="2613">
        <f t="shared" si="38"/>
        <v>43152</v>
      </c>
      <c r="AI133" s="2613">
        <f t="shared" si="38"/>
        <v>595</v>
      </c>
      <c r="AJ133" s="2613">
        <f t="shared" si="38"/>
        <v>595</v>
      </c>
      <c r="AK133" s="2613">
        <f t="shared" si="38"/>
        <v>595</v>
      </c>
      <c r="AL133" s="2613">
        <f t="shared" si="38"/>
        <v>595</v>
      </c>
      <c r="AM133" s="2613">
        <f t="shared" si="38"/>
        <v>43156</v>
      </c>
      <c r="AN133" s="2613">
        <f t="shared" si="38"/>
        <v>42792</v>
      </c>
      <c r="AO133" s="2613">
        <f t="shared" si="38"/>
        <v>42795</v>
      </c>
      <c r="AP133" s="2614">
        <f t="shared" si="38"/>
        <v>42796</v>
      </c>
    </row>
    <row r="134" spans="1:42" ht="23.25" customHeight="1">
      <c r="A134" s="1600">
        <v>4</v>
      </c>
      <c r="B134" s="1311" t="s">
        <v>692</v>
      </c>
      <c r="C134" s="1311" t="s">
        <v>186</v>
      </c>
      <c r="D134" s="1598" t="s">
        <v>693</v>
      </c>
      <c r="E134" s="1599" t="s">
        <v>1893</v>
      </c>
      <c r="F134" s="1311" t="s">
        <v>47</v>
      </c>
      <c r="G134" s="1599" t="str">
        <f t="shared" si="36"/>
        <v>039</v>
      </c>
      <c r="H134" s="1311" t="s">
        <v>48</v>
      </c>
      <c r="I134" s="1599" t="s">
        <v>1919</v>
      </c>
      <c r="J134" s="1311" t="s">
        <v>47</v>
      </c>
      <c r="K134" s="1311" t="str">
        <f>I134</f>
        <v>18001</v>
      </c>
      <c r="L134" s="1311" t="s">
        <v>48</v>
      </c>
      <c r="M134" s="1601">
        <f t="shared" ref="M134:AB149" si="39">+M133+7</f>
        <v>42760</v>
      </c>
      <c r="N134" s="1313">
        <f t="shared" si="38"/>
        <v>43126</v>
      </c>
      <c r="O134" s="1313">
        <f t="shared" si="38"/>
        <v>43127</v>
      </c>
      <c r="P134" s="1313">
        <f t="shared" si="38"/>
        <v>43128</v>
      </c>
      <c r="Q134" s="1313">
        <f t="shared" si="38"/>
        <v>43128</v>
      </c>
      <c r="R134" s="1313">
        <f t="shared" si="38"/>
        <v>43129</v>
      </c>
      <c r="S134" s="1313">
        <f t="shared" si="38"/>
        <v>43130</v>
      </c>
      <c r="T134" s="1313">
        <f t="shared" si="38"/>
        <v>43131</v>
      </c>
      <c r="U134" s="1313">
        <f t="shared" si="38"/>
        <v>42768</v>
      </c>
      <c r="V134" s="1313">
        <f t="shared" si="38"/>
        <v>42768</v>
      </c>
      <c r="W134" s="1313">
        <v>43137</v>
      </c>
      <c r="X134" s="1313">
        <v>43138</v>
      </c>
      <c r="Y134" s="1313">
        <f t="shared" si="38"/>
        <v>43138</v>
      </c>
      <c r="Z134" s="1313">
        <f t="shared" si="38"/>
        <v>43139</v>
      </c>
      <c r="AA134" s="1313">
        <f t="shared" si="38"/>
        <v>43145</v>
      </c>
      <c r="AB134" s="1313">
        <f t="shared" si="38"/>
        <v>43147</v>
      </c>
      <c r="AC134" s="1313">
        <f t="shared" si="38"/>
        <v>43148</v>
      </c>
      <c r="AD134" s="1313">
        <f t="shared" si="38"/>
        <v>43149</v>
      </c>
      <c r="AE134" s="1313">
        <f t="shared" si="38"/>
        <v>43150</v>
      </c>
      <c r="AF134" s="1313">
        <f t="shared" si="38"/>
        <v>43152</v>
      </c>
      <c r="AG134" s="1313">
        <f t="shared" si="38"/>
        <v>43159</v>
      </c>
      <c r="AH134" s="1313">
        <f t="shared" si="38"/>
        <v>43159</v>
      </c>
      <c r="AI134" s="1313">
        <f t="shared" si="38"/>
        <v>602</v>
      </c>
      <c r="AJ134" s="1313">
        <f t="shared" si="38"/>
        <v>602</v>
      </c>
      <c r="AK134" s="1313">
        <f t="shared" si="38"/>
        <v>602</v>
      </c>
      <c r="AL134" s="1313">
        <f t="shared" si="38"/>
        <v>602</v>
      </c>
      <c r="AM134" s="1313">
        <f t="shared" si="38"/>
        <v>43163</v>
      </c>
      <c r="AN134" s="1313">
        <f t="shared" si="38"/>
        <v>42799</v>
      </c>
      <c r="AO134" s="1313">
        <f t="shared" si="38"/>
        <v>42802</v>
      </c>
      <c r="AP134" s="1314">
        <f t="shared" si="38"/>
        <v>42803</v>
      </c>
    </row>
    <row r="135" spans="1:42" ht="30" customHeight="1">
      <c r="A135" s="2621">
        <v>5</v>
      </c>
      <c r="B135" s="2595" t="s">
        <v>658</v>
      </c>
      <c r="C135" s="2595" t="s">
        <v>372</v>
      </c>
      <c r="D135" s="2596" t="s">
        <v>659</v>
      </c>
      <c r="E135" s="2618" t="s">
        <v>1092</v>
      </c>
      <c r="F135" s="2595" t="s">
        <v>47</v>
      </c>
      <c r="G135" s="2618" t="str">
        <f t="shared" si="36"/>
        <v>013</v>
      </c>
      <c r="H135" s="2595" t="s">
        <v>48</v>
      </c>
      <c r="I135" s="2618">
        <v>1801</v>
      </c>
      <c r="J135" s="2595" t="s">
        <v>47</v>
      </c>
      <c r="K135" s="2618">
        <f>I135</f>
        <v>1801</v>
      </c>
      <c r="L135" s="2595" t="s">
        <v>48</v>
      </c>
      <c r="M135" s="2622">
        <f t="shared" si="39"/>
        <v>42767</v>
      </c>
      <c r="N135" s="2598">
        <f t="shared" si="38"/>
        <v>43133</v>
      </c>
      <c r="O135" s="2598">
        <f t="shared" si="38"/>
        <v>43134</v>
      </c>
      <c r="P135" s="2598">
        <f t="shared" si="38"/>
        <v>43135</v>
      </c>
      <c r="Q135" s="2598">
        <f t="shared" si="38"/>
        <v>43135</v>
      </c>
      <c r="R135" s="2598">
        <f t="shared" si="38"/>
        <v>43136</v>
      </c>
      <c r="S135" s="2598">
        <f t="shared" si="38"/>
        <v>43137</v>
      </c>
      <c r="T135" s="2598">
        <f t="shared" si="38"/>
        <v>43138</v>
      </c>
      <c r="U135" s="2598">
        <f t="shared" si="38"/>
        <v>42775</v>
      </c>
      <c r="V135" s="2598">
        <f t="shared" si="38"/>
        <v>42775</v>
      </c>
      <c r="W135" s="2598">
        <f t="shared" si="38"/>
        <v>43144</v>
      </c>
      <c r="X135" s="2598">
        <f t="shared" si="38"/>
        <v>43145</v>
      </c>
      <c r="Y135" s="5497" t="s">
        <v>193</v>
      </c>
      <c r="Z135" s="5498"/>
      <c r="AA135" s="2598">
        <f t="shared" si="38"/>
        <v>43152</v>
      </c>
      <c r="AB135" s="2598">
        <f t="shared" si="38"/>
        <v>43154</v>
      </c>
      <c r="AC135" s="2598">
        <f t="shared" si="38"/>
        <v>43155</v>
      </c>
      <c r="AD135" s="2598">
        <f t="shared" si="38"/>
        <v>43156</v>
      </c>
      <c r="AE135" s="2598">
        <f t="shared" si="38"/>
        <v>43157</v>
      </c>
      <c r="AF135" s="2598">
        <f t="shared" si="38"/>
        <v>43159</v>
      </c>
      <c r="AG135" s="2598">
        <f t="shared" si="38"/>
        <v>43166</v>
      </c>
      <c r="AH135" s="2598">
        <f t="shared" si="38"/>
        <v>43166</v>
      </c>
      <c r="AI135" s="2598">
        <f t="shared" si="38"/>
        <v>609</v>
      </c>
      <c r="AJ135" s="2598">
        <f t="shared" si="38"/>
        <v>609</v>
      </c>
      <c r="AK135" s="2598">
        <f t="shared" si="38"/>
        <v>609</v>
      </c>
      <c r="AL135" s="2598">
        <f t="shared" si="38"/>
        <v>609</v>
      </c>
      <c r="AM135" s="2598">
        <f t="shared" si="38"/>
        <v>43170</v>
      </c>
      <c r="AN135" s="2598">
        <f t="shared" si="38"/>
        <v>42806</v>
      </c>
      <c r="AO135" s="2598">
        <f t="shared" si="38"/>
        <v>42809</v>
      </c>
      <c r="AP135" s="2599">
        <f t="shared" si="38"/>
        <v>42810</v>
      </c>
    </row>
    <row r="136" spans="1:42" s="1596" customFormat="1" ht="30" customHeight="1">
      <c r="A136" s="2621">
        <v>6</v>
      </c>
      <c r="B136" s="2595" t="s">
        <v>385</v>
      </c>
      <c r="C136" s="2595" t="s">
        <v>372</v>
      </c>
      <c r="D136" s="2596" t="s">
        <v>386</v>
      </c>
      <c r="E136" s="2618" t="s">
        <v>1097</v>
      </c>
      <c r="F136" s="2595" t="s">
        <v>47</v>
      </c>
      <c r="G136" s="2618" t="str">
        <f t="shared" si="36"/>
        <v>016</v>
      </c>
      <c r="H136" s="2595" t="s">
        <v>48</v>
      </c>
      <c r="I136" s="2618" t="s">
        <v>2230</v>
      </c>
      <c r="J136" s="2618" t="s">
        <v>47</v>
      </c>
      <c r="K136" s="2618" t="str">
        <f>I136</f>
        <v>1801</v>
      </c>
      <c r="L136" s="2618" t="s">
        <v>48</v>
      </c>
      <c r="M136" s="2622">
        <f t="shared" si="39"/>
        <v>42774</v>
      </c>
      <c r="N136" s="2598">
        <f t="shared" si="38"/>
        <v>43140</v>
      </c>
      <c r="O136" s="2598">
        <f t="shared" si="38"/>
        <v>43141</v>
      </c>
      <c r="P136" s="2598">
        <f t="shared" si="38"/>
        <v>43142</v>
      </c>
      <c r="Q136" s="2598">
        <f t="shared" si="38"/>
        <v>43142</v>
      </c>
      <c r="R136" s="2598">
        <f t="shared" si="38"/>
        <v>43143</v>
      </c>
      <c r="S136" s="2598">
        <f t="shared" si="38"/>
        <v>43144</v>
      </c>
      <c r="T136" s="2598">
        <f t="shared" si="38"/>
        <v>43145</v>
      </c>
      <c r="U136" s="5497" t="s">
        <v>193</v>
      </c>
      <c r="V136" s="5498"/>
      <c r="W136" s="2598">
        <f t="shared" si="38"/>
        <v>43151</v>
      </c>
      <c r="X136" s="2598">
        <f t="shared" si="38"/>
        <v>43152</v>
      </c>
      <c r="Y136" s="2598">
        <v>43152</v>
      </c>
      <c r="Z136" s="2598">
        <v>43153</v>
      </c>
      <c r="AA136" s="2598">
        <f t="shared" si="38"/>
        <v>43159</v>
      </c>
      <c r="AB136" s="2598">
        <f t="shared" si="38"/>
        <v>43161</v>
      </c>
      <c r="AC136" s="2598">
        <f t="shared" si="38"/>
        <v>43162</v>
      </c>
      <c r="AD136" s="2598">
        <f t="shared" si="38"/>
        <v>43163</v>
      </c>
      <c r="AE136" s="2598">
        <f t="shared" si="38"/>
        <v>43164</v>
      </c>
      <c r="AF136" s="2598">
        <f t="shared" si="38"/>
        <v>43166</v>
      </c>
      <c r="AG136" s="2598">
        <f t="shared" si="38"/>
        <v>43173</v>
      </c>
      <c r="AH136" s="2598">
        <f t="shared" si="38"/>
        <v>43173</v>
      </c>
      <c r="AI136" s="2598">
        <f t="shared" si="38"/>
        <v>616</v>
      </c>
      <c r="AJ136" s="2598">
        <f t="shared" si="38"/>
        <v>616</v>
      </c>
      <c r="AK136" s="2598">
        <f t="shared" si="38"/>
        <v>616</v>
      </c>
      <c r="AL136" s="2598">
        <f t="shared" si="38"/>
        <v>616</v>
      </c>
      <c r="AM136" s="2598">
        <f t="shared" si="38"/>
        <v>43177</v>
      </c>
      <c r="AN136" s="2598">
        <f t="shared" si="38"/>
        <v>42813</v>
      </c>
      <c r="AO136" s="2598">
        <f t="shared" si="38"/>
        <v>42816</v>
      </c>
      <c r="AP136" s="2599">
        <f t="shared" si="38"/>
        <v>42817</v>
      </c>
    </row>
    <row r="137" spans="1:42" s="1596" customFormat="1" ht="30" customHeight="1">
      <c r="A137" s="2621">
        <v>7</v>
      </c>
      <c r="B137" s="2595" t="s">
        <v>698</v>
      </c>
      <c r="C137" s="2595" t="s">
        <v>56</v>
      </c>
      <c r="D137" s="2596" t="s">
        <v>699</v>
      </c>
      <c r="E137" s="2623" t="s">
        <v>2231</v>
      </c>
      <c r="F137" s="2595" t="s">
        <v>47</v>
      </c>
      <c r="G137" s="2624" t="str">
        <f t="shared" si="36"/>
        <v>051</v>
      </c>
      <c r="H137" s="2595" t="s">
        <v>48</v>
      </c>
      <c r="I137" s="2624" t="str">
        <f>E137</f>
        <v>051</v>
      </c>
      <c r="J137" s="1311" t="s">
        <v>47</v>
      </c>
      <c r="K137" s="2624" t="str">
        <f>G137</f>
        <v>051</v>
      </c>
      <c r="L137" s="2595" t="s">
        <v>48</v>
      </c>
      <c r="M137" s="2622">
        <f t="shared" si="39"/>
        <v>42781</v>
      </c>
      <c r="N137" s="2598">
        <f t="shared" si="38"/>
        <v>43147</v>
      </c>
      <c r="O137" s="2598">
        <f t="shared" si="38"/>
        <v>43148</v>
      </c>
      <c r="P137" s="2598">
        <f t="shared" si="38"/>
        <v>43149</v>
      </c>
      <c r="Q137" s="2598">
        <f t="shared" si="38"/>
        <v>43149</v>
      </c>
      <c r="R137" s="2598">
        <f t="shared" si="38"/>
        <v>43150</v>
      </c>
      <c r="S137" s="2598">
        <f t="shared" si="38"/>
        <v>43151</v>
      </c>
      <c r="T137" s="2598">
        <f t="shared" si="38"/>
        <v>43152</v>
      </c>
      <c r="U137" s="2598">
        <v>43154</v>
      </c>
      <c r="V137" s="2598">
        <v>43154</v>
      </c>
      <c r="W137" s="2598">
        <f t="shared" si="38"/>
        <v>43158</v>
      </c>
      <c r="X137" s="2598">
        <f t="shared" si="38"/>
        <v>43159</v>
      </c>
      <c r="Y137" s="5497" t="s">
        <v>193</v>
      </c>
      <c r="Z137" s="5498"/>
      <c r="AA137" s="2598">
        <f t="shared" si="38"/>
        <v>43166</v>
      </c>
      <c r="AB137" s="2598">
        <f t="shared" si="38"/>
        <v>43168</v>
      </c>
      <c r="AC137" s="2598">
        <f t="shared" si="38"/>
        <v>43169</v>
      </c>
      <c r="AD137" s="2598">
        <f t="shared" si="38"/>
        <v>43170</v>
      </c>
      <c r="AE137" s="2598">
        <f t="shared" si="38"/>
        <v>43171</v>
      </c>
      <c r="AF137" s="2598">
        <f t="shared" si="38"/>
        <v>43173</v>
      </c>
      <c r="AG137" s="2598">
        <f t="shared" si="38"/>
        <v>43180</v>
      </c>
      <c r="AH137" s="2598">
        <f t="shared" si="38"/>
        <v>43180</v>
      </c>
      <c r="AI137" s="2598">
        <f t="shared" si="38"/>
        <v>623</v>
      </c>
      <c r="AJ137" s="2598">
        <f t="shared" si="38"/>
        <v>623</v>
      </c>
      <c r="AK137" s="2598">
        <f t="shared" si="38"/>
        <v>623</v>
      </c>
      <c r="AL137" s="2598">
        <f t="shared" si="38"/>
        <v>623</v>
      </c>
      <c r="AM137" s="2598">
        <f t="shared" si="38"/>
        <v>43184</v>
      </c>
      <c r="AN137" s="2598">
        <f t="shared" si="38"/>
        <v>42820</v>
      </c>
      <c r="AO137" s="2598">
        <f t="shared" si="38"/>
        <v>42823</v>
      </c>
      <c r="AP137" s="2599">
        <f t="shared" si="38"/>
        <v>42824</v>
      </c>
    </row>
    <row r="138" spans="1:42" s="2603" customFormat="1" ht="30" customHeight="1">
      <c r="A138" s="2621">
        <v>8</v>
      </c>
      <c r="B138" s="2595" t="s">
        <v>394</v>
      </c>
      <c r="C138" s="2595" t="s">
        <v>372</v>
      </c>
      <c r="D138" s="2596" t="s">
        <v>395</v>
      </c>
      <c r="E138" s="2618" t="s">
        <v>1095</v>
      </c>
      <c r="F138" s="2595" t="s">
        <v>47</v>
      </c>
      <c r="G138" s="2595" t="str">
        <f t="shared" si="36"/>
        <v>015</v>
      </c>
      <c r="H138" s="2595" t="s">
        <v>48</v>
      </c>
      <c r="I138" s="2595">
        <f>+I132+1</f>
        <v>1802</v>
      </c>
      <c r="J138" s="2595" t="s">
        <v>47</v>
      </c>
      <c r="K138" s="2595">
        <f>I138</f>
        <v>1802</v>
      </c>
      <c r="L138" s="2595" t="s">
        <v>48</v>
      </c>
      <c r="M138" s="2622">
        <f t="shared" si="39"/>
        <v>42788</v>
      </c>
      <c r="N138" s="2598">
        <f t="shared" si="38"/>
        <v>43154</v>
      </c>
      <c r="O138" s="2598">
        <f t="shared" si="38"/>
        <v>43155</v>
      </c>
      <c r="P138" s="2598">
        <f t="shared" si="38"/>
        <v>43156</v>
      </c>
      <c r="Q138" s="2598">
        <f t="shared" si="38"/>
        <v>43156</v>
      </c>
      <c r="R138" s="2598">
        <f t="shared" si="38"/>
        <v>43157</v>
      </c>
      <c r="S138" s="2598">
        <f t="shared" si="38"/>
        <v>43158</v>
      </c>
      <c r="T138" s="2598">
        <f t="shared" si="38"/>
        <v>43159</v>
      </c>
      <c r="U138" s="2598">
        <f t="shared" si="38"/>
        <v>43161</v>
      </c>
      <c r="V138" s="2598">
        <f t="shared" si="38"/>
        <v>43161</v>
      </c>
      <c r="W138" s="2598">
        <v>43165</v>
      </c>
      <c r="X138" s="2598">
        <v>43166</v>
      </c>
      <c r="Y138" s="2598">
        <v>43166</v>
      </c>
      <c r="Z138" s="2598">
        <v>43167</v>
      </c>
      <c r="AA138" s="2598">
        <f t="shared" si="38"/>
        <v>43173</v>
      </c>
      <c r="AB138" s="2598">
        <f t="shared" si="38"/>
        <v>43175</v>
      </c>
      <c r="AC138" s="2598">
        <f t="shared" si="38"/>
        <v>43176</v>
      </c>
      <c r="AD138" s="2598">
        <f t="shared" si="38"/>
        <v>43177</v>
      </c>
      <c r="AE138" s="2598">
        <f t="shared" si="38"/>
        <v>43178</v>
      </c>
      <c r="AF138" s="2598">
        <f t="shared" si="38"/>
        <v>43180</v>
      </c>
      <c r="AG138" s="2598">
        <f t="shared" si="38"/>
        <v>43187</v>
      </c>
      <c r="AH138" s="2598">
        <f t="shared" si="38"/>
        <v>43187</v>
      </c>
      <c r="AI138" s="2598">
        <f t="shared" si="38"/>
        <v>630</v>
      </c>
      <c r="AJ138" s="2598">
        <f t="shared" si="38"/>
        <v>630</v>
      </c>
      <c r="AK138" s="2598">
        <f t="shared" si="38"/>
        <v>630</v>
      </c>
      <c r="AL138" s="2598">
        <f t="shared" si="38"/>
        <v>630</v>
      </c>
      <c r="AM138" s="2598">
        <f t="shared" si="38"/>
        <v>43191</v>
      </c>
      <c r="AN138" s="2598">
        <f t="shared" si="38"/>
        <v>42827</v>
      </c>
      <c r="AO138" s="2598">
        <f t="shared" si="38"/>
        <v>42830</v>
      </c>
      <c r="AP138" s="2599">
        <f t="shared" si="38"/>
        <v>42831</v>
      </c>
    </row>
    <row r="139" spans="1:42" s="2603" customFormat="1" ht="30" customHeight="1" thickBot="1">
      <c r="A139" s="2625">
        <v>9</v>
      </c>
      <c r="B139" s="2605" t="s">
        <v>378</v>
      </c>
      <c r="C139" s="2605" t="s">
        <v>372</v>
      </c>
      <c r="D139" s="2606" t="s">
        <v>379</v>
      </c>
      <c r="E139" s="2619" t="s">
        <v>1097</v>
      </c>
      <c r="F139" s="2605" t="s">
        <v>47</v>
      </c>
      <c r="G139" s="2619" t="str">
        <f t="shared" si="36"/>
        <v>016</v>
      </c>
      <c r="H139" s="2605" t="s">
        <v>48</v>
      </c>
      <c r="I139" s="2619" t="s">
        <v>2232</v>
      </c>
      <c r="J139" s="2619" t="s">
        <v>47</v>
      </c>
      <c r="K139" s="2619" t="str">
        <f>I139</f>
        <v>1802</v>
      </c>
      <c r="L139" s="2619" t="s">
        <v>48</v>
      </c>
      <c r="M139" s="2626">
        <f t="shared" si="39"/>
        <v>42795</v>
      </c>
      <c r="N139" s="2608">
        <f t="shared" si="38"/>
        <v>43161</v>
      </c>
      <c r="O139" s="2608">
        <f t="shared" si="38"/>
        <v>43162</v>
      </c>
      <c r="P139" s="2608">
        <f t="shared" si="38"/>
        <v>43163</v>
      </c>
      <c r="Q139" s="2608">
        <f t="shared" si="38"/>
        <v>43163</v>
      </c>
      <c r="R139" s="2608">
        <f t="shared" si="38"/>
        <v>43164</v>
      </c>
      <c r="S139" s="2608">
        <f t="shared" si="38"/>
        <v>43165</v>
      </c>
      <c r="T139" s="2608">
        <f t="shared" si="38"/>
        <v>43166</v>
      </c>
      <c r="U139" s="2608">
        <f t="shared" si="38"/>
        <v>43168</v>
      </c>
      <c r="V139" s="2608">
        <f t="shared" si="38"/>
        <v>43168</v>
      </c>
      <c r="W139" s="2608">
        <f t="shared" si="38"/>
        <v>43172</v>
      </c>
      <c r="X139" s="2608">
        <f t="shared" si="38"/>
        <v>43173</v>
      </c>
      <c r="Y139" s="2608">
        <f t="shared" si="38"/>
        <v>43173</v>
      </c>
      <c r="Z139" s="2608">
        <f t="shared" si="38"/>
        <v>43174</v>
      </c>
      <c r="AA139" s="2608">
        <f t="shared" si="38"/>
        <v>43180</v>
      </c>
      <c r="AB139" s="2608">
        <f t="shared" si="38"/>
        <v>43182</v>
      </c>
      <c r="AC139" s="2608">
        <f t="shared" si="38"/>
        <v>43183</v>
      </c>
      <c r="AD139" s="2608">
        <f t="shared" si="38"/>
        <v>43184</v>
      </c>
      <c r="AE139" s="2608">
        <f t="shared" si="38"/>
        <v>43185</v>
      </c>
      <c r="AF139" s="2608">
        <f t="shared" si="38"/>
        <v>43187</v>
      </c>
      <c r="AG139" s="2608">
        <f t="shared" si="38"/>
        <v>43194</v>
      </c>
      <c r="AH139" s="2608">
        <f t="shared" si="38"/>
        <v>43194</v>
      </c>
      <c r="AI139" s="2608">
        <f t="shared" si="38"/>
        <v>637</v>
      </c>
      <c r="AJ139" s="2608">
        <f t="shared" si="38"/>
        <v>637</v>
      </c>
      <c r="AK139" s="2608">
        <f t="shared" si="38"/>
        <v>637</v>
      </c>
      <c r="AL139" s="2608">
        <f t="shared" si="38"/>
        <v>637</v>
      </c>
      <c r="AM139" s="2608">
        <f t="shared" si="38"/>
        <v>43198</v>
      </c>
      <c r="AN139" s="2608">
        <f t="shared" si="38"/>
        <v>42834</v>
      </c>
      <c r="AO139" s="2608">
        <f t="shared" si="38"/>
        <v>42837</v>
      </c>
      <c r="AP139" s="2609">
        <f t="shared" si="38"/>
        <v>42838</v>
      </c>
    </row>
    <row r="140" spans="1:42" ht="30" customHeight="1">
      <c r="A140" s="1917">
        <v>10</v>
      </c>
      <c r="B140" s="1008" t="s">
        <v>692</v>
      </c>
      <c r="C140" s="1008" t="s">
        <v>186</v>
      </c>
      <c r="D140" s="1597" t="s">
        <v>693</v>
      </c>
      <c r="E140" s="1317" t="s">
        <v>1896</v>
      </c>
      <c r="F140" s="1008" t="s">
        <v>47</v>
      </c>
      <c r="G140" s="1317" t="str">
        <f t="shared" si="36"/>
        <v>040</v>
      </c>
      <c r="H140" s="1008" t="s">
        <v>48</v>
      </c>
      <c r="I140" s="1317" t="s">
        <v>2241</v>
      </c>
      <c r="J140" s="1008" t="s">
        <v>47</v>
      </c>
      <c r="K140" s="1008" t="str">
        <f>I140</f>
        <v>18002</v>
      </c>
      <c r="L140" s="1008" t="s">
        <v>48</v>
      </c>
      <c r="M140" s="1918">
        <f t="shared" si="39"/>
        <v>42802</v>
      </c>
      <c r="N140" s="1009">
        <f t="shared" si="38"/>
        <v>43168</v>
      </c>
      <c r="O140" s="1009">
        <f t="shared" si="38"/>
        <v>43169</v>
      </c>
      <c r="P140" s="1009">
        <f t="shared" si="38"/>
        <v>43170</v>
      </c>
      <c r="Q140" s="1009">
        <f t="shared" si="38"/>
        <v>43170</v>
      </c>
      <c r="R140" s="1009">
        <f t="shared" si="38"/>
        <v>43171</v>
      </c>
      <c r="S140" s="1009">
        <f t="shared" si="38"/>
        <v>43172</v>
      </c>
      <c r="T140" s="1009">
        <f t="shared" si="38"/>
        <v>43173</v>
      </c>
      <c r="U140" s="1009">
        <f t="shared" si="38"/>
        <v>43175</v>
      </c>
      <c r="V140" s="1009">
        <f t="shared" si="38"/>
        <v>43175</v>
      </c>
      <c r="W140" s="1009">
        <f t="shared" si="38"/>
        <v>43179</v>
      </c>
      <c r="X140" s="1009">
        <f t="shared" si="38"/>
        <v>43180</v>
      </c>
      <c r="Y140" s="1009">
        <f t="shared" si="38"/>
        <v>43180</v>
      </c>
      <c r="Z140" s="1009">
        <f t="shared" si="38"/>
        <v>43181</v>
      </c>
      <c r="AA140" s="1009">
        <f t="shared" si="38"/>
        <v>43187</v>
      </c>
      <c r="AB140" s="1009">
        <f t="shared" si="38"/>
        <v>43189</v>
      </c>
      <c r="AC140" s="1009">
        <f t="shared" si="38"/>
        <v>43190</v>
      </c>
      <c r="AD140" s="1009">
        <f t="shared" ref="N140:AP149" si="40">+AD139+7</f>
        <v>43191</v>
      </c>
      <c r="AE140" s="1009">
        <f t="shared" si="40"/>
        <v>43192</v>
      </c>
      <c r="AF140" s="1009">
        <f t="shared" si="40"/>
        <v>43194</v>
      </c>
      <c r="AG140" s="1009">
        <f t="shared" si="40"/>
        <v>43201</v>
      </c>
      <c r="AH140" s="1009">
        <f t="shared" si="40"/>
        <v>43201</v>
      </c>
      <c r="AI140" s="1009">
        <f t="shared" si="40"/>
        <v>644</v>
      </c>
      <c r="AJ140" s="1009">
        <f t="shared" si="40"/>
        <v>644</v>
      </c>
      <c r="AK140" s="1009">
        <f t="shared" si="40"/>
        <v>644</v>
      </c>
      <c r="AL140" s="1009">
        <f t="shared" si="40"/>
        <v>644</v>
      </c>
      <c r="AM140" s="1009">
        <f t="shared" si="40"/>
        <v>43205</v>
      </c>
      <c r="AN140" s="1009">
        <f t="shared" si="40"/>
        <v>42841</v>
      </c>
      <c r="AO140" s="1009">
        <f t="shared" si="40"/>
        <v>42844</v>
      </c>
      <c r="AP140" s="1010">
        <f t="shared" si="40"/>
        <v>42845</v>
      </c>
    </row>
    <row r="141" spans="1:42" ht="30" customHeight="1">
      <c r="A141" s="2621">
        <v>11</v>
      </c>
      <c r="B141" s="2595" t="s">
        <v>658</v>
      </c>
      <c r="C141" s="2595" t="s">
        <v>372</v>
      </c>
      <c r="D141" s="2596" t="s">
        <v>659</v>
      </c>
      <c r="E141" s="2618" t="s">
        <v>1093</v>
      </c>
      <c r="F141" s="2595" t="s">
        <v>47</v>
      </c>
      <c r="G141" s="2618" t="str">
        <f t="shared" si="36"/>
        <v>014</v>
      </c>
      <c r="H141" s="2595" t="s">
        <v>48</v>
      </c>
      <c r="I141" s="2618">
        <v>1802</v>
      </c>
      <c r="J141" s="2595" t="s">
        <v>47</v>
      </c>
      <c r="K141" s="2618">
        <f>I141</f>
        <v>1802</v>
      </c>
      <c r="L141" s="2595" t="s">
        <v>48</v>
      </c>
      <c r="M141" s="2622">
        <f t="shared" si="39"/>
        <v>42809</v>
      </c>
      <c r="N141" s="2598">
        <f t="shared" si="40"/>
        <v>43175</v>
      </c>
      <c r="O141" s="2598">
        <f t="shared" si="40"/>
        <v>43176</v>
      </c>
      <c r="P141" s="2598">
        <f t="shared" si="40"/>
        <v>43177</v>
      </c>
      <c r="Q141" s="2598">
        <f t="shared" si="40"/>
        <v>43177</v>
      </c>
      <c r="R141" s="2598">
        <f t="shared" si="40"/>
        <v>43178</v>
      </c>
      <c r="S141" s="2598">
        <f t="shared" si="40"/>
        <v>43179</v>
      </c>
      <c r="T141" s="2598">
        <f t="shared" si="40"/>
        <v>43180</v>
      </c>
      <c r="U141" s="2598">
        <f t="shared" si="40"/>
        <v>43182</v>
      </c>
      <c r="V141" s="2598">
        <f t="shared" si="40"/>
        <v>43182</v>
      </c>
      <c r="W141" s="2598">
        <f t="shared" si="40"/>
        <v>43186</v>
      </c>
      <c r="X141" s="2598">
        <f t="shared" si="40"/>
        <v>43187</v>
      </c>
      <c r="Y141" s="2598">
        <f t="shared" si="40"/>
        <v>43187</v>
      </c>
      <c r="Z141" s="2598">
        <f t="shared" si="40"/>
        <v>43188</v>
      </c>
      <c r="AA141" s="2598">
        <f t="shared" si="40"/>
        <v>43194</v>
      </c>
      <c r="AB141" s="2598">
        <f t="shared" si="40"/>
        <v>43196</v>
      </c>
      <c r="AC141" s="2598">
        <f t="shared" si="40"/>
        <v>43197</v>
      </c>
      <c r="AD141" s="2598">
        <f t="shared" si="40"/>
        <v>43198</v>
      </c>
      <c r="AE141" s="2598">
        <f t="shared" si="40"/>
        <v>43199</v>
      </c>
      <c r="AF141" s="2598">
        <f t="shared" si="40"/>
        <v>43201</v>
      </c>
      <c r="AG141" s="2598">
        <f t="shared" si="40"/>
        <v>43208</v>
      </c>
      <c r="AH141" s="2598">
        <f t="shared" si="40"/>
        <v>43208</v>
      </c>
      <c r="AI141" s="2598">
        <f t="shared" si="40"/>
        <v>651</v>
      </c>
      <c r="AJ141" s="2598">
        <f t="shared" si="40"/>
        <v>651</v>
      </c>
      <c r="AK141" s="2598">
        <f t="shared" si="40"/>
        <v>651</v>
      </c>
      <c r="AL141" s="2598">
        <f t="shared" si="40"/>
        <v>651</v>
      </c>
      <c r="AM141" s="2598">
        <f t="shared" si="40"/>
        <v>43212</v>
      </c>
      <c r="AN141" s="2598">
        <f t="shared" si="40"/>
        <v>42848</v>
      </c>
      <c r="AO141" s="2598">
        <f t="shared" si="40"/>
        <v>42851</v>
      </c>
      <c r="AP141" s="2599">
        <f t="shared" si="40"/>
        <v>42852</v>
      </c>
    </row>
    <row r="142" spans="1:42" s="1596" customFormat="1" ht="30" customHeight="1">
      <c r="A142" s="2621">
        <v>12</v>
      </c>
      <c r="B142" s="2595" t="s">
        <v>385</v>
      </c>
      <c r="C142" s="2595" t="s">
        <v>372</v>
      </c>
      <c r="D142" s="2596" t="s">
        <v>386</v>
      </c>
      <c r="E142" s="2618" t="s">
        <v>2421</v>
      </c>
      <c r="F142" s="2595" t="s">
        <v>47</v>
      </c>
      <c r="G142" s="2618" t="str">
        <f t="shared" si="36"/>
        <v>017</v>
      </c>
      <c r="H142" s="2595" t="s">
        <v>48</v>
      </c>
      <c r="I142" s="2618" t="s">
        <v>2232</v>
      </c>
      <c r="J142" s="2618" t="s">
        <v>47</v>
      </c>
      <c r="K142" s="2618" t="str">
        <f>I142</f>
        <v>1802</v>
      </c>
      <c r="L142" s="2618" t="s">
        <v>48</v>
      </c>
      <c r="M142" s="2622">
        <f t="shared" si="39"/>
        <v>42816</v>
      </c>
      <c r="N142" s="2598">
        <f t="shared" si="40"/>
        <v>43182</v>
      </c>
      <c r="O142" s="2598">
        <f t="shared" si="40"/>
        <v>43183</v>
      </c>
      <c r="P142" s="2598">
        <f t="shared" si="40"/>
        <v>43184</v>
      </c>
      <c r="Q142" s="2598">
        <f t="shared" si="40"/>
        <v>43184</v>
      </c>
      <c r="R142" s="2598">
        <f t="shared" si="40"/>
        <v>43185</v>
      </c>
      <c r="S142" s="2598">
        <f t="shared" si="40"/>
        <v>43186</v>
      </c>
      <c r="T142" s="2598">
        <f t="shared" si="40"/>
        <v>43187</v>
      </c>
      <c r="U142" s="2598">
        <f t="shared" si="40"/>
        <v>43189</v>
      </c>
      <c r="V142" s="2598">
        <f t="shared" si="40"/>
        <v>43189</v>
      </c>
      <c r="W142" s="2598">
        <f t="shared" si="40"/>
        <v>43193</v>
      </c>
      <c r="X142" s="2598">
        <f t="shared" si="40"/>
        <v>43194</v>
      </c>
      <c r="Y142" s="2598">
        <f t="shared" si="40"/>
        <v>43194</v>
      </c>
      <c r="Z142" s="2598">
        <f t="shared" si="40"/>
        <v>43195</v>
      </c>
      <c r="AA142" s="2598">
        <f t="shared" si="40"/>
        <v>43201</v>
      </c>
      <c r="AB142" s="2598">
        <f t="shared" si="40"/>
        <v>43203</v>
      </c>
      <c r="AC142" s="2598">
        <f t="shared" si="40"/>
        <v>43204</v>
      </c>
      <c r="AD142" s="2598">
        <f t="shared" si="40"/>
        <v>43205</v>
      </c>
      <c r="AE142" s="2598">
        <f t="shared" si="40"/>
        <v>43206</v>
      </c>
      <c r="AF142" s="2598">
        <f t="shared" si="40"/>
        <v>43208</v>
      </c>
      <c r="AG142" s="2598">
        <f t="shared" si="40"/>
        <v>43215</v>
      </c>
      <c r="AH142" s="2598">
        <f t="shared" si="40"/>
        <v>43215</v>
      </c>
      <c r="AI142" s="2598">
        <f t="shared" si="40"/>
        <v>658</v>
      </c>
      <c r="AJ142" s="2598">
        <f t="shared" si="40"/>
        <v>658</v>
      </c>
      <c r="AK142" s="2598">
        <f t="shared" si="40"/>
        <v>658</v>
      </c>
      <c r="AL142" s="2598">
        <f t="shared" si="40"/>
        <v>658</v>
      </c>
      <c r="AM142" s="2598">
        <f t="shared" si="40"/>
        <v>43219</v>
      </c>
      <c r="AN142" s="2598">
        <f t="shared" si="40"/>
        <v>42855</v>
      </c>
      <c r="AO142" s="2598">
        <f t="shared" si="40"/>
        <v>42858</v>
      </c>
      <c r="AP142" s="2599">
        <f t="shared" si="40"/>
        <v>42859</v>
      </c>
    </row>
    <row r="143" spans="1:42" s="1596" customFormat="1" ht="30" customHeight="1">
      <c r="A143" s="2621">
        <v>13</v>
      </c>
      <c r="B143" s="2595" t="s">
        <v>698</v>
      </c>
      <c r="C143" s="2595" t="s">
        <v>56</v>
      </c>
      <c r="D143" s="2596" t="s">
        <v>699</v>
      </c>
      <c r="E143" s="2618" t="s">
        <v>2422</v>
      </c>
      <c r="F143" s="2595" t="s">
        <v>47</v>
      </c>
      <c r="G143" s="2595" t="str">
        <f t="shared" si="36"/>
        <v>052</v>
      </c>
      <c r="H143" s="2595" t="s">
        <v>48</v>
      </c>
      <c r="I143" s="2595" t="str">
        <f>E143</f>
        <v>052</v>
      </c>
      <c r="J143" s="1311" t="s">
        <v>47</v>
      </c>
      <c r="K143" s="2595" t="str">
        <f>E143</f>
        <v>052</v>
      </c>
      <c r="L143" s="2595" t="s">
        <v>48</v>
      </c>
      <c r="M143" s="2622">
        <f t="shared" si="39"/>
        <v>42823</v>
      </c>
      <c r="N143" s="2598">
        <f t="shared" si="40"/>
        <v>43189</v>
      </c>
      <c r="O143" s="2598">
        <f t="shared" si="40"/>
        <v>43190</v>
      </c>
      <c r="P143" s="2598">
        <f t="shared" si="40"/>
        <v>43191</v>
      </c>
      <c r="Q143" s="2598">
        <f t="shared" si="40"/>
        <v>43191</v>
      </c>
      <c r="R143" s="2598">
        <f t="shared" si="40"/>
        <v>43192</v>
      </c>
      <c r="S143" s="2598">
        <f t="shared" si="40"/>
        <v>43193</v>
      </c>
      <c r="T143" s="2598">
        <f t="shared" si="40"/>
        <v>43194</v>
      </c>
      <c r="U143" s="2598">
        <f t="shared" si="40"/>
        <v>43196</v>
      </c>
      <c r="V143" s="2598">
        <f t="shared" si="40"/>
        <v>43196</v>
      </c>
      <c r="W143" s="2598">
        <f t="shared" si="40"/>
        <v>43200</v>
      </c>
      <c r="X143" s="2598">
        <f t="shared" si="40"/>
        <v>43201</v>
      </c>
      <c r="Y143" s="2598">
        <f t="shared" si="40"/>
        <v>43201</v>
      </c>
      <c r="Z143" s="2598">
        <f t="shared" si="40"/>
        <v>43202</v>
      </c>
      <c r="AA143" s="2598">
        <f t="shared" si="40"/>
        <v>43208</v>
      </c>
      <c r="AB143" s="2598">
        <f t="shared" si="40"/>
        <v>43210</v>
      </c>
      <c r="AC143" s="2598">
        <f t="shared" si="40"/>
        <v>43211</v>
      </c>
      <c r="AD143" s="2598">
        <f t="shared" si="40"/>
        <v>43212</v>
      </c>
      <c r="AE143" s="2598">
        <f t="shared" si="40"/>
        <v>43213</v>
      </c>
      <c r="AF143" s="2598">
        <f t="shared" si="40"/>
        <v>43215</v>
      </c>
      <c r="AG143" s="2598">
        <f t="shared" si="40"/>
        <v>43222</v>
      </c>
      <c r="AH143" s="2598">
        <f t="shared" si="40"/>
        <v>43222</v>
      </c>
      <c r="AI143" s="2598">
        <f t="shared" si="40"/>
        <v>665</v>
      </c>
      <c r="AJ143" s="2598">
        <f t="shared" si="40"/>
        <v>665</v>
      </c>
      <c r="AK143" s="2598">
        <f t="shared" si="40"/>
        <v>665</v>
      </c>
      <c r="AL143" s="2598">
        <f t="shared" si="40"/>
        <v>665</v>
      </c>
      <c r="AM143" s="2598">
        <f t="shared" si="40"/>
        <v>43226</v>
      </c>
      <c r="AN143" s="2598">
        <f t="shared" si="40"/>
        <v>42862</v>
      </c>
      <c r="AO143" s="2598">
        <f t="shared" si="40"/>
        <v>42865</v>
      </c>
      <c r="AP143" s="2599">
        <f t="shared" si="40"/>
        <v>42866</v>
      </c>
    </row>
    <row r="144" spans="1:42" s="2603" customFormat="1" ht="30" customHeight="1">
      <c r="A144" s="2621">
        <v>14</v>
      </c>
      <c r="B144" s="2595" t="s">
        <v>394</v>
      </c>
      <c r="C144" s="2595" t="s">
        <v>372</v>
      </c>
      <c r="D144" s="2596" t="s">
        <v>395</v>
      </c>
      <c r="E144" s="2618" t="s">
        <v>1097</v>
      </c>
      <c r="F144" s="2595" t="s">
        <v>47</v>
      </c>
      <c r="G144" s="2595" t="str">
        <f t="shared" si="36"/>
        <v>016</v>
      </c>
      <c r="H144" s="2595" t="s">
        <v>48</v>
      </c>
      <c r="I144" s="2595">
        <f>+I138+1</f>
        <v>1803</v>
      </c>
      <c r="J144" s="2595" t="s">
        <v>47</v>
      </c>
      <c r="K144" s="2595">
        <f>I144</f>
        <v>1803</v>
      </c>
      <c r="L144" s="2595" t="s">
        <v>48</v>
      </c>
      <c r="M144" s="2622">
        <f t="shared" si="39"/>
        <v>42830</v>
      </c>
      <c r="N144" s="2598">
        <f t="shared" si="40"/>
        <v>43196</v>
      </c>
      <c r="O144" s="2598">
        <f t="shared" si="40"/>
        <v>43197</v>
      </c>
      <c r="P144" s="2598">
        <f t="shared" si="40"/>
        <v>43198</v>
      </c>
      <c r="Q144" s="2598">
        <f t="shared" si="40"/>
        <v>43198</v>
      </c>
      <c r="R144" s="2598">
        <f t="shared" si="40"/>
        <v>43199</v>
      </c>
      <c r="S144" s="2598">
        <f t="shared" si="40"/>
        <v>43200</v>
      </c>
      <c r="T144" s="2598">
        <f t="shared" si="40"/>
        <v>43201</v>
      </c>
      <c r="U144" s="2598">
        <f t="shared" si="40"/>
        <v>43203</v>
      </c>
      <c r="V144" s="2598">
        <f t="shared" si="40"/>
        <v>43203</v>
      </c>
      <c r="W144" s="2598">
        <f t="shared" si="40"/>
        <v>43207</v>
      </c>
      <c r="X144" s="2598">
        <f t="shared" si="40"/>
        <v>43208</v>
      </c>
      <c r="Y144" s="2598">
        <f t="shared" si="40"/>
        <v>43208</v>
      </c>
      <c r="Z144" s="2598">
        <f t="shared" si="40"/>
        <v>43209</v>
      </c>
      <c r="AA144" s="2598">
        <f t="shared" si="40"/>
        <v>43215</v>
      </c>
      <c r="AB144" s="2598">
        <f t="shared" si="40"/>
        <v>43217</v>
      </c>
      <c r="AC144" s="2598">
        <f t="shared" si="40"/>
        <v>43218</v>
      </c>
      <c r="AD144" s="2598">
        <f t="shared" si="40"/>
        <v>43219</v>
      </c>
      <c r="AE144" s="2598">
        <f t="shared" si="40"/>
        <v>43220</v>
      </c>
      <c r="AF144" s="2598">
        <f t="shared" si="40"/>
        <v>43222</v>
      </c>
      <c r="AG144" s="2598">
        <f t="shared" si="40"/>
        <v>43229</v>
      </c>
      <c r="AH144" s="2598">
        <f t="shared" si="40"/>
        <v>43229</v>
      </c>
      <c r="AI144" s="2598">
        <f t="shared" si="40"/>
        <v>672</v>
      </c>
      <c r="AJ144" s="2598">
        <f t="shared" si="40"/>
        <v>672</v>
      </c>
      <c r="AK144" s="2598">
        <f t="shared" si="40"/>
        <v>672</v>
      </c>
      <c r="AL144" s="2598">
        <f t="shared" si="40"/>
        <v>672</v>
      </c>
      <c r="AM144" s="2598">
        <f t="shared" si="40"/>
        <v>43233</v>
      </c>
      <c r="AN144" s="2598">
        <f t="shared" si="40"/>
        <v>42869</v>
      </c>
      <c r="AO144" s="2598">
        <f t="shared" si="40"/>
        <v>42872</v>
      </c>
      <c r="AP144" s="2599">
        <f t="shared" si="40"/>
        <v>42873</v>
      </c>
    </row>
    <row r="145" spans="1:42" s="2603" customFormat="1" ht="30" customHeight="1" thickBot="1">
      <c r="A145" s="1919">
        <v>15</v>
      </c>
      <c r="B145" s="2610" t="s">
        <v>378</v>
      </c>
      <c r="C145" s="2610" t="s">
        <v>372</v>
      </c>
      <c r="D145" s="2611" t="s">
        <v>379</v>
      </c>
      <c r="E145" s="2620" t="s">
        <v>2421</v>
      </c>
      <c r="F145" s="2610" t="s">
        <v>47</v>
      </c>
      <c r="G145" s="2620" t="str">
        <f t="shared" si="36"/>
        <v>017</v>
      </c>
      <c r="H145" s="2610" t="s">
        <v>48</v>
      </c>
      <c r="I145" s="2620" t="s">
        <v>2423</v>
      </c>
      <c r="J145" s="2620" t="s">
        <v>47</v>
      </c>
      <c r="K145" s="2620" t="str">
        <f>I145</f>
        <v>1803</v>
      </c>
      <c r="L145" s="2620" t="s">
        <v>48</v>
      </c>
      <c r="M145" s="2627">
        <f t="shared" si="39"/>
        <v>42837</v>
      </c>
      <c r="N145" s="2613">
        <f t="shared" si="40"/>
        <v>43203</v>
      </c>
      <c r="O145" s="2613">
        <f t="shared" si="40"/>
        <v>43204</v>
      </c>
      <c r="P145" s="2613">
        <f t="shared" si="40"/>
        <v>43205</v>
      </c>
      <c r="Q145" s="2613">
        <f t="shared" si="40"/>
        <v>43205</v>
      </c>
      <c r="R145" s="2613">
        <f t="shared" si="40"/>
        <v>43206</v>
      </c>
      <c r="S145" s="2613">
        <f t="shared" si="40"/>
        <v>43207</v>
      </c>
      <c r="T145" s="2613">
        <f t="shared" si="40"/>
        <v>43208</v>
      </c>
      <c r="U145" s="2613">
        <f t="shared" si="40"/>
        <v>43210</v>
      </c>
      <c r="V145" s="2613">
        <f t="shared" si="40"/>
        <v>43210</v>
      </c>
      <c r="W145" s="2613">
        <f t="shared" si="40"/>
        <v>43214</v>
      </c>
      <c r="X145" s="2613">
        <f t="shared" si="40"/>
        <v>43215</v>
      </c>
      <c r="Y145" s="2613">
        <f t="shared" si="40"/>
        <v>43215</v>
      </c>
      <c r="Z145" s="2613">
        <f t="shared" si="40"/>
        <v>43216</v>
      </c>
      <c r="AA145" s="2613">
        <f t="shared" si="40"/>
        <v>43222</v>
      </c>
      <c r="AB145" s="2613">
        <f t="shared" si="40"/>
        <v>43224</v>
      </c>
      <c r="AC145" s="2613">
        <f t="shared" si="40"/>
        <v>43225</v>
      </c>
      <c r="AD145" s="2613">
        <f t="shared" si="40"/>
        <v>43226</v>
      </c>
      <c r="AE145" s="2613">
        <f t="shared" si="40"/>
        <v>43227</v>
      </c>
      <c r="AF145" s="2613">
        <f t="shared" si="40"/>
        <v>43229</v>
      </c>
      <c r="AG145" s="2613">
        <f t="shared" si="40"/>
        <v>43236</v>
      </c>
      <c r="AH145" s="2613">
        <f t="shared" si="40"/>
        <v>43236</v>
      </c>
      <c r="AI145" s="2613">
        <f t="shared" si="40"/>
        <v>679</v>
      </c>
      <c r="AJ145" s="2613">
        <f t="shared" si="40"/>
        <v>679</v>
      </c>
      <c r="AK145" s="2613">
        <f t="shared" si="40"/>
        <v>679</v>
      </c>
      <c r="AL145" s="2613">
        <f t="shared" si="40"/>
        <v>679</v>
      </c>
      <c r="AM145" s="2613">
        <f t="shared" si="40"/>
        <v>43240</v>
      </c>
      <c r="AN145" s="2613">
        <f t="shared" si="40"/>
        <v>42876</v>
      </c>
      <c r="AO145" s="2613">
        <f t="shared" si="40"/>
        <v>42879</v>
      </c>
      <c r="AP145" s="2614">
        <f t="shared" si="40"/>
        <v>42880</v>
      </c>
    </row>
    <row r="146" spans="1:42" ht="30" customHeight="1">
      <c r="A146" s="1917">
        <v>16</v>
      </c>
      <c r="B146" s="1008" t="s">
        <v>692</v>
      </c>
      <c r="C146" s="1008" t="s">
        <v>186</v>
      </c>
      <c r="D146" s="1597" t="s">
        <v>693</v>
      </c>
      <c r="E146" s="1317" t="s">
        <v>564</v>
      </c>
      <c r="F146" s="1008" t="s">
        <v>47</v>
      </c>
      <c r="G146" s="1317" t="str">
        <f t="shared" si="36"/>
        <v>041</v>
      </c>
      <c r="H146" s="1008" t="s">
        <v>48</v>
      </c>
      <c r="I146" s="1317" t="s">
        <v>2500</v>
      </c>
      <c r="J146" s="1008" t="s">
        <v>47</v>
      </c>
      <c r="K146" s="1008" t="str">
        <f>I146</f>
        <v>18003</v>
      </c>
      <c r="L146" s="1008" t="s">
        <v>48</v>
      </c>
      <c r="M146" s="1918">
        <f t="shared" si="39"/>
        <v>42844</v>
      </c>
      <c r="N146" s="1009">
        <f t="shared" si="39"/>
        <v>43210</v>
      </c>
      <c r="O146" s="1009">
        <f t="shared" si="39"/>
        <v>43211</v>
      </c>
      <c r="P146" s="1009">
        <f t="shared" si="39"/>
        <v>43212</v>
      </c>
      <c r="Q146" s="1009">
        <f t="shared" si="39"/>
        <v>43212</v>
      </c>
      <c r="R146" s="1009">
        <f t="shared" si="39"/>
        <v>43213</v>
      </c>
      <c r="S146" s="1009">
        <f t="shared" si="39"/>
        <v>43214</v>
      </c>
      <c r="T146" s="1009">
        <f t="shared" si="39"/>
        <v>43215</v>
      </c>
      <c r="U146" s="1009">
        <f t="shared" si="39"/>
        <v>43217</v>
      </c>
      <c r="V146" s="1009">
        <f t="shared" si="39"/>
        <v>43217</v>
      </c>
      <c r="W146" s="1009">
        <f t="shared" si="39"/>
        <v>43221</v>
      </c>
      <c r="X146" s="1009">
        <f t="shared" si="39"/>
        <v>43222</v>
      </c>
      <c r="Y146" s="1009">
        <f t="shared" si="39"/>
        <v>43222</v>
      </c>
      <c r="Z146" s="1009">
        <f t="shared" si="39"/>
        <v>43223</v>
      </c>
      <c r="AA146" s="1009">
        <f t="shared" si="39"/>
        <v>43229</v>
      </c>
      <c r="AB146" s="1009">
        <f t="shared" si="39"/>
        <v>43231</v>
      </c>
      <c r="AC146" s="1009">
        <f t="shared" si="40"/>
        <v>43232</v>
      </c>
      <c r="AD146" s="1009">
        <f t="shared" si="40"/>
        <v>43233</v>
      </c>
      <c r="AE146" s="1009">
        <f t="shared" si="40"/>
        <v>43234</v>
      </c>
      <c r="AF146" s="1009">
        <f t="shared" si="40"/>
        <v>43236</v>
      </c>
      <c r="AG146" s="1009">
        <f t="shared" si="40"/>
        <v>43243</v>
      </c>
      <c r="AH146" s="1009">
        <f t="shared" si="40"/>
        <v>43243</v>
      </c>
      <c r="AI146" s="1009">
        <f t="shared" si="40"/>
        <v>686</v>
      </c>
      <c r="AJ146" s="1009">
        <f t="shared" si="40"/>
        <v>686</v>
      </c>
      <c r="AK146" s="1009">
        <f t="shared" si="40"/>
        <v>686</v>
      </c>
      <c r="AL146" s="1009">
        <f t="shared" si="40"/>
        <v>686</v>
      </c>
      <c r="AM146" s="1009">
        <f t="shared" si="40"/>
        <v>43247</v>
      </c>
      <c r="AN146" s="1009">
        <f t="shared" si="40"/>
        <v>42883</v>
      </c>
      <c r="AO146" s="1009">
        <f t="shared" si="40"/>
        <v>42886</v>
      </c>
      <c r="AP146" s="1010">
        <f t="shared" si="40"/>
        <v>42887</v>
      </c>
    </row>
    <row r="147" spans="1:42" ht="30" customHeight="1">
      <c r="A147" s="2621">
        <v>17</v>
      </c>
      <c r="B147" s="2595" t="s">
        <v>658</v>
      </c>
      <c r="C147" s="2595" t="s">
        <v>372</v>
      </c>
      <c r="D147" s="2596" t="s">
        <v>659</v>
      </c>
      <c r="E147" s="2618" t="s">
        <v>1095</v>
      </c>
      <c r="F147" s="2595" t="s">
        <v>47</v>
      </c>
      <c r="G147" s="2618" t="str">
        <f t="shared" si="36"/>
        <v>015</v>
      </c>
      <c r="H147" s="2595" t="s">
        <v>48</v>
      </c>
      <c r="I147" s="2618" t="s">
        <v>2423</v>
      </c>
      <c r="J147" s="2595" t="s">
        <v>47</v>
      </c>
      <c r="K147" s="2618" t="str">
        <f>I147</f>
        <v>1803</v>
      </c>
      <c r="L147" s="2595" t="s">
        <v>48</v>
      </c>
      <c r="M147" s="2622">
        <f t="shared" si="39"/>
        <v>42851</v>
      </c>
      <c r="N147" s="2598">
        <f t="shared" si="39"/>
        <v>43217</v>
      </c>
      <c r="O147" s="2598">
        <f t="shared" si="39"/>
        <v>43218</v>
      </c>
      <c r="P147" s="2598">
        <f t="shared" si="39"/>
        <v>43219</v>
      </c>
      <c r="Q147" s="2598">
        <f t="shared" si="39"/>
        <v>43219</v>
      </c>
      <c r="R147" s="2598">
        <f t="shared" si="39"/>
        <v>43220</v>
      </c>
      <c r="S147" s="2598">
        <f t="shared" si="39"/>
        <v>43221</v>
      </c>
      <c r="T147" s="2598">
        <f t="shared" si="39"/>
        <v>43222</v>
      </c>
      <c r="U147" s="2598">
        <f t="shared" si="39"/>
        <v>43224</v>
      </c>
      <c r="V147" s="2598">
        <f t="shared" si="39"/>
        <v>43224</v>
      </c>
      <c r="W147" s="2598">
        <f t="shared" si="39"/>
        <v>43228</v>
      </c>
      <c r="X147" s="2598">
        <f t="shared" si="39"/>
        <v>43229</v>
      </c>
      <c r="Y147" s="2598">
        <f t="shared" si="39"/>
        <v>43229</v>
      </c>
      <c r="Z147" s="2598">
        <f t="shared" si="39"/>
        <v>43230</v>
      </c>
      <c r="AA147" s="2598">
        <f t="shared" si="39"/>
        <v>43236</v>
      </c>
      <c r="AB147" s="2598">
        <f t="shared" si="39"/>
        <v>43238</v>
      </c>
      <c r="AC147" s="2598">
        <f t="shared" si="40"/>
        <v>43239</v>
      </c>
      <c r="AD147" s="2598">
        <f t="shared" si="40"/>
        <v>43240</v>
      </c>
      <c r="AE147" s="2598">
        <f t="shared" si="40"/>
        <v>43241</v>
      </c>
      <c r="AF147" s="2598">
        <f t="shared" si="40"/>
        <v>43243</v>
      </c>
      <c r="AG147" s="2598">
        <f t="shared" si="40"/>
        <v>43250</v>
      </c>
      <c r="AH147" s="2598">
        <f t="shared" si="40"/>
        <v>43250</v>
      </c>
      <c r="AI147" s="2598">
        <f t="shared" si="40"/>
        <v>693</v>
      </c>
      <c r="AJ147" s="2598">
        <f t="shared" si="40"/>
        <v>693</v>
      </c>
      <c r="AK147" s="2598">
        <f t="shared" si="40"/>
        <v>693</v>
      </c>
      <c r="AL147" s="2598">
        <f t="shared" si="40"/>
        <v>693</v>
      </c>
      <c r="AM147" s="2598">
        <f t="shared" si="40"/>
        <v>43254</v>
      </c>
      <c r="AN147" s="2598">
        <f t="shared" si="40"/>
        <v>42890</v>
      </c>
      <c r="AO147" s="2598">
        <f t="shared" si="40"/>
        <v>42893</v>
      </c>
      <c r="AP147" s="2599">
        <f t="shared" si="40"/>
        <v>42894</v>
      </c>
    </row>
    <row r="148" spans="1:42" s="1596" customFormat="1" ht="30" hidden="1" customHeight="1">
      <c r="A148" s="2621">
        <v>18</v>
      </c>
      <c r="B148" s="2595" t="s">
        <v>385</v>
      </c>
      <c r="C148" s="2595" t="s">
        <v>372</v>
      </c>
      <c r="D148" s="2596" t="s">
        <v>386</v>
      </c>
      <c r="E148" s="2618" t="s">
        <v>2790</v>
      </c>
      <c r="F148" s="2595" t="s">
        <v>47</v>
      </c>
      <c r="G148" s="2618" t="str">
        <f>E148</f>
        <v>018</v>
      </c>
      <c r="H148" s="2595" t="s">
        <v>48</v>
      </c>
      <c r="I148" s="2618" t="s">
        <v>2423</v>
      </c>
      <c r="J148" s="2618" t="s">
        <v>47</v>
      </c>
      <c r="K148" s="2618" t="str">
        <f>I148</f>
        <v>1803</v>
      </c>
      <c r="L148" s="2618" t="s">
        <v>48</v>
      </c>
      <c r="M148" s="2622">
        <f t="shared" si="39"/>
        <v>42858</v>
      </c>
      <c r="N148" s="2598">
        <f t="shared" si="39"/>
        <v>43224</v>
      </c>
      <c r="O148" s="2598">
        <f t="shared" si="39"/>
        <v>43225</v>
      </c>
      <c r="P148" s="2598">
        <f t="shared" si="39"/>
        <v>43226</v>
      </c>
      <c r="Q148" s="2598">
        <f t="shared" si="39"/>
        <v>43226</v>
      </c>
      <c r="R148" s="2598">
        <f t="shared" si="39"/>
        <v>43227</v>
      </c>
      <c r="S148" s="2598">
        <f t="shared" si="39"/>
        <v>43228</v>
      </c>
      <c r="T148" s="2598">
        <f t="shared" si="39"/>
        <v>43229</v>
      </c>
      <c r="U148" s="2598">
        <f t="shared" si="39"/>
        <v>43231</v>
      </c>
      <c r="V148" s="2598">
        <f t="shared" si="39"/>
        <v>43231</v>
      </c>
      <c r="W148" s="2598">
        <f t="shared" si="39"/>
        <v>43235</v>
      </c>
      <c r="X148" s="2598">
        <f t="shared" si="39"/>
        <v>43236</v>
      </c>
      <c r="Y148" s="2598">
        <f t="shared" si="39"/>
        <v>43236</v>
      </c>
      <c r="Z148" s="2598">
        <f t="shared" si="39"/>
        <v>43237</v>
      </c>
      <c r="AA148" s="2598">
        <f t="shared" si="39"/>
        <v>43243</v>
      </c>
      <c r="AB148" s="2598">
        <f t="shared" si="39"/>
        <v>43245</v>
      </c>
      <c r="AC148" s="2598">
        <f t="shared" si="40"/>
        <v>43246</v>
      </c>
      <c r="AD148" s="2598">
        <f t="shared" si="40"/>
        <v>43247</v>
      </c>
      <c r="AE148" s="2598">
        <f t="shared" si="40"/>
        <v>43248</v>
      </c>
      <c r="AF148" s="2598">
        <f t="shared" si="40"/>
        <v>43250</v>
      </c>
      <c r="AG148" s="2598">
        <f t="shared" si="40"/>
        <v>43257</v>
      </c>
      <c r="AH148" s="2598">
        <f t="shared" si="40"/>
        <v>43257</v>
      </c>
      <c r="AI148" s="2598">
        <f t="shared" si="40"/>
        <v>700</v>
      </c>
      <c r="AJ148" s="2598">
        <f t="shared" si="40"/>
        <v>700</v>
      </c>
      <c r="AK148" s="2598">
        <f t="shared" si="40"/>
        <v>700</v>
      </c>
      <c r="AL148" s="2598">
        <f t="shared" si="40"/>
        <v>700</v>
      </c>
      <c r="AM148" s="2598">
        <f t="shared" si="40"/>
        <v>43261</v>
      </c>
      <c r="AN148" s="2598">
        <f t="shared" si="40"/>
        <v>42897</v>
      </c>
      <c r="AO148" s="2598">
        <f t="shared" si="40"/>
        <v>42900</v>
      </c>
      <c r="AP148" s="2599">
        <f t="shared" si="40"/>
        <v>42901</v>
      </c>
    </row>
    <row r="149" spans="1:42" s="1596" customFormat="1" ht="30" hidden="1" customHeight="1">
      <c r="A149" s="2621">
        <v>19</v>
      </c>
      <c r="B149" s="2595" t="s">
        <v>698</v>
      </c>
      <c r="C149" s="2595" t="s">
        <v>56</v>
      </c>
      <c r="D149" s="2596" t="s">
        <v>699</v>
      </c>
      <c r="E149" s="2618" t="s">
        <v>2661</v>
      </c>
      <c r="F149" s="2595" t="s">
        <v>47</v>
      </c>
      <c r="G149" s="2595" t="str">
        <f t="shared" si="36"/>
        <v>053</v>
      </c>
      <c r="H149" s="2595" t="s">
        <v>48</v>
      </c>
      <c r="I149" s="2595" t="str">
        <f>E149</f>
        <v>053</v>
      </c>
      <c r="J149" s="1311" t="s">
        <v>47</v>
      </c>
      <c r="K149" s="2595" t="str">
        <f>E149</f>
        <v>053</v>
      </c>
      <c r="L149" s="2595" t="s">
        <v>48</v>
      </c>
      <c r="M149" s="2622">
        <f t="shared" si="39"/>
        <v>42865</v>
      </c>
      <c r="N149" s="2598">
        <f t="shared" si="39"/>
        <v>43231</v>
      </c>
      <c r="O149" s="2598">
        <f t="shared" si="39"/>
        <v>43232</v>
      </c>
      <c r="P149" s="2598">
        <f t="shared" si="39"/>
        <v>43233</v>
      </c>
      <c r="Q149" s="2598">
        <f t="shared" si="39"/>
        <v>43233</v>
      </c>
      <c r="R149" s="2598">
        <f t="shared" si="39"/>
        <v>43234</v>
      </c>
      <c r="S149" s="2598">
        <f t="shared" si="39"/>
        <v>43235</v>
      </c>
      <c r="T149" s="2598">
        <f t="shared" si="39"/>
        <v>43236</v>
      </c>
      <c r="U149" s="2598">
        <f t="shared" si="39"/>
        <v>43238</v>
      </c>
      <c r="V149" s="2598">
        <f t="shared" si="39"/>
        <v>43238</v>
      </c>
      <c r="W149" s="2598">
        <f t="shared" si="39"/>
        <v>43242</v>
      </c>
      <c r="X149" s="2598">
        <f t="shared" si="39"/>
        <v>43243</v>
      </c>
      <c r="Y149" s="2598">
        <f t="shared" si="39"/>
        <v>43243</v>
      </c>
      <c r="Z149" s="2598">
        <f t="shared" si="39"/>
        <v>43244</v>
      </c>
      <c r="AA149" s="2598">
        <f t="shared" si="39"/>
        <v>43250</v>
      </c>
      <c r="AB149" s="2598">
        <f t="shared" si="39"/>
        <v>43252</v>
      </c>
      <c r="AC149" s="2598">
        <f t="shared" si="40"/>
        <v>43253</v>
      </c>
      <c r="AD149" s="2598">
        <f t="shared" si="40"/>
        <v>43254</v>
      </c>
      <c r="AE149" s="2598">
        <f t="shared" si="40"/>
        <v>43255</v>
      </c>
      <c r="AF149" s="2598">
        <f t="shared" si="40"/>
        <v>43257</v>
      </c>
      <c r="AG149" s="2598">
        <f t="shared" si="40"/>
        <v>43264</v>
      </c>
      <c r="AH149" s="2598">
        <f t="shared" si="40"/>
        <v>43264</v>
      </c>
      <c r="AI149" s="2598">
        <f t="shared" si="40"/>
        <v>707</v>
      </c>
      <c r="AJ149" s="2598">
        <f t="shared" si="40"/>
        <v>707</v>
      </c>
      <c r="AK149" s="2598">
        <f t="shared" si="40"/>
        <v>707</v>
      </c>
      <c r="AL149" s="2598">
        <f t="shared" si="40"/>
        <v>707</v>
      </c>
      <c r="AM149" s="2598">
        <f t="shared" si="40"/>
        <v>43268</v>
      </c>
      <c r="AN149" s="2598">
        <f t="shared" si="40"/>
        <v>42904</v>
      </c>
      <c r="AO149" s="2598">
        <f t="shared" si="40"/>
        <v>42907</v>
      </c>
      <c r="AP149" s="2599">
        <f t="shared" si="40"/>
        <v>42908</v>
      </c>
    </row>
    <row r="150" spans="1:42" s="2603" customFormat="1" ht="30" hidden="1" customHeight="1">
      <c r="A150" s="2621">
        <v>20</v>
      </c>
      <c r="B150" s="2595" t="s">
        <v>394</v>
      </c>
      <c r="C150" s="2595" t="s">
        <v>372</v>
      </c>
      <c r="D150" s="2596" t="s">
        <v>395</v>
      </c>
      <c r="E150" s="2618" t="s">
        <v>2421</v>
      </c>
      <c r="F150" s="2595" t="s">
        <v>47</v>
      </c>
      <c r="G150" s="2595" t="str">
        <f t="shared" si="36"/>
        <v>017</v>
      </c>
      <c r="H150" s="2595" t="s">
        <v>48</v>
      </c>
      <c r="I150" s="2595">
        <f>+I144+1</f>
        <v>1804</v>
      </c>
      <c r="J150" s="2595" t="s">
        <v>47</v>
      </c>
      <c r="K150" s="2595">
        <f>I150</f>
        <v>1804</v>
      </c>
      <c r="L150" s="2595" t="s">
        <v>48</v>
      </c>
      <c r="M150" s="2622">
        <f t="shared" ref="M150:AP158" si="41">+M149+7</f>
        <v>42872</v>
      </c>
      <c r="N150" s="2598">
        <f t="shared" si="41"/>
        <v>43238</v>
      </c>
      <c r="O150" s="2598">
        <f t="shared" si="41"/>
        <v>43239</v>
      </c>
      <c r="P150" s="2598">
        <f t="shared" si="41"/>
        <v>43240</v>
      </c>
      <c r="Q150" s="2598">
        <f t="shared" si="41"/>
        <v>43240</v>
      </c>
      <c r="R150" s="2598">
        <f t="shared" si="41"/>
        <v>43241</v>
      </c>
      <c r="S150" s="2598">
        <f t="shared" si="41"/>
        <v>43242</v>
      </c>
      <c r="T150" s="2598">
        <f t="shared" si="41"/>
        <v>43243</v>
      </c>
      <c r="U150" s="2598">
        <f t="shared" si="41"/>
        <v>43245</v>
      </c>
      <c r="V150" s="2598">
        <f t="shared" si="41"/>
        <v>43245</v>
      </c>
      <c r="W150" s="2598">
        <f t="shared" si="41"/>
        <v>43249</v>
      </c>
      <c r="X150" s="2598">
        <f t="shared" si="41"/>
        <v>43250</v>
      </c>
      <c r="Y150" s="2598">
        <f t="shared" si="41"/>
        <v>43250</v>
      </c>
      <c r="Z150" s="2598">
        <f t="shared" si="41"/>
        <v>43251</v>
      </c>
      <c r="AA150" s="2598">
        <f t="shared" si="41"/>
        <v>43257</v>
      </c>
      <c r="AB150" s="2598">
        <f t="shared" si="41"/>
        <v>43259</v>
      </c>
      <c r="AC150" s="2598">
        <f t="shared" si="41"/>
        <v>43260</v>
      </c>
      <c r="AD150" s="2598">
        <f t="shared" si="41"/>
        <v>43261</v>
      </c>
      <c r="AE150" s="2598">
        <f t="shared" si="41"/>
        <v>43262</v>
      </c>
      <c r="AF150" s="2598">
        <f t="shared" si="41"/>
        <v>43264</v>
      </c>
      <c r="AG150" s="2598">
        <f t="shared" si="41"/>
        <v>43271</v>
      </c>
      <c r="AH150" s="2598">
        <f t="shared" si="41"/>
        <v>43271</v>
      </c>
      <c r="AI150" s="2598">
        <f t="shared" si="41"/>
        <v>714</v>
      </c>
      <c r="AJ150" s="2598">
        <f t="shared" si="41"/>
        <v>714</v>
      </c>
      <c r="AK150" s="2598">
        <f t="shared" si="41"/>
        <v>714</v>
      </c>
      <c r="AL150" s="2598">
        <f t="shared" si="41"/>
        <v>714</v>
      </c>
      <c r="AM150" s="2598">
        <f t="shared" si="41"/>
        <v>43275</v>
      </c>
      <c r="AN150" s="2598">
        <f t="shared" si="41"/>
        <v>42911</v>
      </c>
      <c r="AO150" s="2598">
        <f t="shared" si="41"/>
        <v>42914</v>
      </c>
      <c r="AP150" s="2599">
        <f t="shared" si="41"/>
        <v>42915</v>
      </c>
    </row>
    <row r="151" spans="1:42" s="2603" customFormat="1" ht="30" hidden="1" customHeight="1" thickBot="1">
      <c r="A151" s="1919">
        <v>21</v>
      </c>
      <c r="B151" s="2610" t="s">
        <v>378</v>
      </c>
      <c r="C151" s="2610" t="s">
        <v>372</v>
      </c>
      <c r="D151" s="2611" t="s">
        <v>379</v>
      </c>
      <c r="E151" s="2620" t="s">
        <v>2790</v>
      </c>
      <c r="F151" s="2610" t="s">
        <v>47</v>
      </c>
      <c r="G151" s="2620" t="str">
        <f t="shared" si="36"/>
        <v>018</v>
      </c>
      <c r="H151" s="2610" t="s">
        <v>48</v>
      </c>
      <c r="I151" s="2620" t="s">
        <v>2791</v>
      </c>
      <c r="J151" s="2620" t="s">
        <v>47</v>
      </c>
      <c r="K151" s="2620" t="str">
        <f>I151</f>
        <v>1804</v>
      </c>
      <c r="L151" s="2620" t="s">
        <v>48</v>
      </c>
      <c r="M151" s="2627">
        <f t="shared" si="41"/>
        <v>42879</v>
      </c>
      <c r="N151" s="2613">
        <f t="shared" si="41"/>
        <v>43245</v>
      </c>
      <c r="O151" s="2613">
        <f t="shared" si="41"/>
        <v>43246</v>
      </c>
      <c r="P151" s="2613">
        <f t="shared" si="41"/>
        <v>43247</v>
      </c>
      <c r="Q151" s="2613">
        <f t="shared" si="41"/>
        <v>43247</v>
      </c>
      <c r="R151" s="2613">
        <f t="shared" si="41"/>
        <v>43248</v>
      </c>
      <c r="S151" s="2613">
        <f t="shared" si="41"/>
        <v>43249</v>
      </c>
      <c r="T151" s="2613">
        <f t="shared" si="41"/>
        <v>43250</v>
      </c>
      <c r="U151" s="2613">
        <f t="shared" si="41"/>
        <v>43252</v>
      </c>
      <c r="V151" s="2613">
        <f t="shared" si="41"/>
        <v>43252</v>
      </c>
      <c r="W151" s="2613">
        <f t="shared" si="41"/>
        <v>43256</v>
      </c>
      <c r="X151" s="2613">
        <f t="shared" si="41"/>
        <v>43257</v>
      </c>
      <c r="Y151" s="2613">
        <f t="shared" si="41"/>
        <v>43257</v>
      </c>
      <c r="Z151" s="2613">
        <f t="shared" si="41"/>
        <v>43258</v>
      </c>
      <c r="AA151" s="2613">
        <f t="shared" si="41"/>
        <v>43264</v>
      </c>
      <c r="AB151" s="2613">
        <f t="shared" si="41"/>
        <v>43266</v>
      </c>
      <c r="AC151" s="2613">
        <f t="shared" si="41"/>
        <v>43267</v>
      </c>
      <c r="AD151" s="2613">
        <f t="shared" si="41"/>
        <v>43268</v>
      </c>
      <c r="AE151" s="2613">
        <f t="shared" si="41"/>
        <v>43269</v>
      </c>
      <c r="AF151" s="2613">
        <f t="shared" si="41"/>
        <v>43271</v>
      </c>
      <c r="AG151" s="2613">
        <f t="shared" si="41"/>
        <v>43278</v>
      </c>
      <c r="AH151" s="2613">
        <f t="shared" si="41"/>
        <v>43278</v>
      </c>
      <c r="AI151" s="2613">
        <f t="shared" si="41"/>
        <v>721</v>
      </c>
      <c r="AJ151" s="2613">
        <f t="shared" si="41"/>
        <v>721</v>
      </c>
      <c r="AK151" s="2613">
        <f t="shared" si="41"/>
        <v>721</v>
      </c>
      <c r="AL151" s="2613">
        <f t="shared" si="41"/>
        <v>721</v>
      </c>
      <c r="AM151" s="2613">
        <f t="shared" si="41"/>
        <v>43282</v>
      </c>
      <c r="AN151" s="2613">
        <f t="shared" si="41"/>
        <v>42918</v>
      </c>
      <c r="AO151" s="2613">
        <f t="shared" si="41"/>
        <v>42921</v>
      </c>
      <c r="AP151" s="2614">
        <f t="shared" si="41"/>
        <v>42922</v>
      </c>
    </row>
    <row r="152" spans="1:42" ht="30" hidden="1" customHeight="1">
      <c r="A152" s="1917">
        <v>22</v>
      </c>
      <c r="B152" s="1008" t="s">
        <v>692</v>
      </c>
      <c r="C152" s="1008" t="s">
        <v>186</v>
      </c>
      <c r="D152" s="1597" t="s">
        <v>693</v>
      </c>
      <c r="E152" s="1317" t="s">
        <v>580</v>
      </c>
      <c r="F152" s="1008" t="s">
        <v>47</v>
      </c>
      <c r="G152" s="1317" t="str">
        <f t="shared" si="36"/>
        <v>042</v>
      </c>
      <c r="H152" s="1008" t="s">
        <v>48</v>
      </c>
      <c r="I152" s="1317" t="s">
        <v>2792</v>
      </c>
      <c r="J152" s="1008" t="s">
        <v>47</v>
      </c>
      <c r="K152" s="1008" t="str">
        <f>I152</f>
        <v>18004</v>
      </c>
      <c r="L152" s="1008" t="s">
        <v>48</v>
      </c>
      <c r="M152" s="1918">
        <f t="shared" si="41"/>
        <v>42886</v>
      </c>
      <c r="N152" s="1009">
        <f t="shared" si="41"/>
        <v>43252</v>
      </c>
      <c r="O152" s="1009">
        <f t="shared" si="41"/>
        <v>43253</v>
      </c>
      <c r="P152" s="1009">
        <f t="shared" si="41"/>
        <v>43254</v>
      </c>
      <c r="Q152" s="1009">
        <f t="shared" si="41"/>
        <v>43254</v>
      </c>
      <c r="R152" s="1009">
        <f t="shared" si="41"/>
        <v>43255</v>
      </c>
      <c r="S152" s="1009">
        <f t="shared" si="41"/>
        <v>43256</v>
      </c>
      <c r="T152" s="1009">
        <f t="shared" si="41"/>
        <v>43257</v>
      </c>
      <c r="U152" s="1009">
        <f t="shared" si="41"/>
        <v>43259</v>
      </c>
      <c r="V152" s="1009">
        <f t="shared" si="41"/>
        <v>43259</v>
      </c>
      <c r="W152" s="1009">
        <f t="shared" si="41"/>
        <v>43263</v>
      </c>
      <c r="X152" s="1009">
        <f t="shared" si="41"/>
        <v>43264</v>
      </c>
      <c r="Y152" s="1009">
        <f t="shared" si="41"/>
        <v>43264</v>
      </c>
      <c r="Z152" s="1009">
        <f t="shared" si="41"/>
        <v>43265</v>
      </c>
      <c r="AA152" s="1009">
        <f t="shared" si="41"/>
        <v>43271</v>
      </c>
      <c r="AB152" s="1009">
        <f t="shared" si="41"/>
        <v>43273</v>
      </c>
      <c r="AC152" s="1009">
        <f t="shared" si="41"/>
        <v>43274</v>
      </c>
      <c r="AD152" s="1009">
        <f t="shared" si="41"/>
        <v>43275</v>
      </c>
      <c r="AE152" s="1009">
        <f t="shared" si="41"/>
        <v>43276</v>
      </c>
      <c r="AF152" s="1009">
        <f t="shared" si="41"/>
        <v>43278</v>
      </c>
      <c r="AG152" s="1009">
        <f t="shared" si="41"/>
        <v>43285</v>
      </c>
      <c r="AH152" s="1009">
        <f t="shared" si="41"/>
        <v>43285</v>
      </c>
      <c r="AI152" s="1009">
        <f t="shared" si="41"/>
        <v>728</v>
      </c>
      <c r="AJ152" s="1009">
        <f t="shared" si="41"/>
        <v>728</v>
      </c>
      <c r="AK152" s="1009">
        <f t="shared" si="41"/>
        <v>728</v>
      </c>
      <c r="AL152" s="1009">
        <f t="shared" si="41"/>
        <v>728</v>
      </c>
      <c r="AM152" s="1009">
        <f t="shared" si="41"/>
        <v>43289</v>
      </c>
      <c r="AN152" s="1009">
        <f t="shared" si="41"/>
        <v>42925</v>
      </c>
      <c r="AO152" s="1009">
        <f t="shared" si="41"/>
        <v>42928</v>
      </c>
      <c r="AP152" s="1010">
        <f t="shared" si="41"/>
        <v>42929</v>
      </c>
    </row>
    <row r="153" spans="1:42" ht="30" hidden="1" customHeight="1">
      <c r="A153" s="2621">
        <v>23</v>
      </c>
      <c r="B153" s="2595" t="s">
        <v>658</v>
      </c>
      <c r="C153" s="2595" t="s">
        <v>372</v>
      </c>
      <c r="D153" s="2596" t="s">
        <v>659</v>
      </c>
      <c r="E153" s="2618" t="s">
        <v>1097</v>
      </c>
      <c r="F153" s="2595" t="s">
        <v>47</v>
      </c>
      <c r="G153" s="2618" t="str">
        <f t="shared" si="36"/>
        <v>016</v>
      </c>
      <c r="H153" s="2595" t="s">
        <v>48</v>
      </c>
      <c r="I153" s="2618" t="s">
        <v>2791</v>
      </c>
      <c r="J153" s="2595" t="s">
        <v>47</v>
      </c>
      <c r="K153" s="2618" t="str">
        <f>I153</f>
        <v>1804</v>
      </c>
      <c r="L153" s="2595" t="s">
        <v>48</v>
      </c>
      <c r="M153" s="2622">
        <f t="shared" si="41"/>
        <v>42893</v>
      </c>
      <c r="N153" s="2598">
        <f t="shared" si="41"/>
        <v>43259</v>
      </c>
      <c r="O153" s="2598">
        <f t="shared" si="41"/>
        <v>43260</v>
      </c>
      <c r="P153" s="2598">
        <f t="shared" si="41"/>
        <v>43261</v>
      </c>
      <c r="Q153" s="2598">
        <f t="shared" si="41"/>
        <v>43261</v>
      </c>
      <c r="R153" s="2598">
        <f t="shared" si="41"/>
        <v>43262</v>
      </c>
      <c r="S153" s="2598">
        <f t="shared" si="41"/>
        <v>43263</v>
      </c>
      <c r="T153" s="2598">
        <f t="shared" si="41"/>
        <v>43264</v>
      </c>
      <c r="U153" s="2598">
        <f t="shared" si="41"/>
        <v>43266</v>
      </c>
      <c r="V153" s="2598">
        <f t="shared" si="41"/>
        <v>43266</v>
      </c>
      <c r="W153" s="2598">
        <f t="shared" si="41"/>
        <v>43270</v>
      </c>
      <c r="X153" s="2598">
        <f t="shared" si="41"/>
        <v>43271</v>
      </c>
      <c r="Y153" s="2598">
        <f t="shared" si="41"/>
        <v>43271</v>
      </c>
      <c r="Z153" s="2598">
        <f t="shared" si="41"/>
        <v>43272</v>
      </c>
      <c r="AA153" s="2598">
        <f t="shared" si="41"/>
        <v>43278</v>
      </c>
      <c r="AB153" s="2598">
        <f t="shared" si="41"/>
        <v>43280</v>
      </c>
      <c r="AC153" s="2598">
        <f t="shared" si="41"/>
        <v>43281</v>
      </c>
      <c r="AD153" s="2598">
        <f t="shared" si="41"/>
        <v>43282</v>
      </c>
      <c r="AE153" s="2598">
        <f t="shared" si="41"/>
        <v>43283</v>
      </c>
      <c r="AF153" s="2598">
        <f t="shared" si="41"/>
        <v>43285</v>
      </c>
      <c r="AG153" s="2598">
        <f t="shared" si="41"/>
        <v>43292</v>
      </c>
      <c r="AH153" s="2598">
        <f t="shared" si="41"/>
        <v>43292</v>
      </c>
      <c r="AI153" s="2598">
        <f t="shared" si="41"/>
        <v>735</v>
      </c>
      <c r="AJ153" s="2598">
        <f t="shared" si="41"/>
        <v>735</v>
      </c>
      <c r="AK153" s="2598">
        <f t="shared" si="41"/>
        <v>735</v>
      </c>
      <c r="AL153" s="2598">
        <f t="shared" si="41"/>
        <v>735</v>
      </c>
      <c r="AM153" s="2598">
        <f t="shared" si="41"/>
        <v>43296</v>
      </c>
      <c r="AN153" s="2598">
        <f t="shared" si="41"/>
        <v>42932</v>
      </c>
      <c r="AO153" s="2598">
        <f t="shared" si="41"/>
        <v>42935</v>
      </c>
      <c r="AP153" s="2599">
        <f t="shared" si="41"/>
        <v>42936</v>
      </c>
    </row>
    <row r="154" spans="1:42" s="1596" customFormat="1" ht="30" hidden="1" customHeight="1">
      <c r="A154" s="2621">
        <v>24</v>
      </c>
      <c r="B154" s="2595" t="s">
        <v>385</v>
      </c>
      <c r="C154" s="2595" t="s">
        <v>372</v>
      </c>
      <c r="D154" s="2596" t="s">
        <v>386</v>
      </c>
      <c r="E154" s="2618" t="s">
        <v>2793</v>
      </c>
      <c r="F154" s="2595" t="s">
        <v>47</v>
      </c>
      <c r="G154" s="2618" t="str">
        <f t="shared" si="36"/>
        <v>019</v>
      </c>
      <c r="H154" s="2595" t="s">
        <v>48</v>
      </c>
      <c r="I154" s="2618" t="s">
        <v>2791</v>
      </c>
      <c r="J154" s="2618" t="s">
        <v>47</v>
      </c>
      <c r="K154" s="2618" t="str">
        <f>I154</f>
        <v>1804</v>
      </c>
      <c r="L154" s="2618" t="s">
        <v>48</v>
      </c>
      <c r="M154" s="2622">
        <f t="shared" si="41"/>
        <v>42900</v>
      </c>
      <c r="N154" s="2598">
        <f t="shared" si="41"/>
        <v>43266</v>
      </c>
      <c r="O154" s="2598">
        <f t="shared" si="41"/>
        <v>43267</v>
      </c>
      <c r="P154" s="2598">
        <f t="shared" si="41"/>
        <v>43268</v>
      </c>
      <c r="Q154" s="2598">
        <f t="shared" si="41"/>
        <v>43268</v>
      </c>
      <c r="R154" s="2598">
        <f t="shared" si="41"/>
        <v>43269</v>
      </c>
      <c r="S154" s="2598">
        <f t="shared" si="41"/>
        <v>43270</v>
      </c>
      <c r="T154" s="2598">
        <f t="shared" si="41"/>
        <v>43271</v>
      </c>
      <c r="U154" s="2598">
        <f t="shared" si="41"/>
        <v>43273</v>
      </c>
      <c r="V154" s="2598">
        <f t="shared" si="41"/>
        <v>43273</v>
      </c>
      <c r="W154" s="2598">
        <f t="shared" si="41"/>
        <v>43277</v>
      </c>
      <c r="X154" s="2598">
        <f t="shared" si="41"/>
        <v>43278</v>
      </c>
      <c r="Y154" s="2598">
        <f t="shared" si="41"/>
        <v>43278</v>
      </c>
      <c r="Z154" s="2598">
        <f t="shared" si="41"/>
        <v>43279</v>
      </c>
      <c r="AA154" s="2598">
        <f t="shared" si="41"/>
        <v>43285</v>
      </c>
      <c r="AB154" s="2598">
        <f t="shared" si="41"/>
        <v>43287</v>
      </c>
      <c r="AC154" s="2598">
        <f t="shared" si="41"/>
        <v>43288</v>
      </c>
      <c r="AD154" s="2598">
        <f t="shared" si="41"/>
        <v>43289</v>
      </c>
      <c r="AE154" s="2598">
        <f t="shared" si="41"/>
        <v>43290</v>
      </c>
      <c r="AF154" s="2598">
        <f t="shared" si="41"/>
        <v>43292</v>
      </c>
      <c r="AG154" s="2598">
        <f t="shared" si="41"/>
        <v>43299</v>
      </c>
      <c r="AH154" s="2598">
        <f t="shared" si="41"/>
        <v>43299</v>
      </c>
      <c r="AI154" s="2598">
        <f t="shared" si="41"/>
        <v>742</v>
      </c>
      <c r="AJ154" s="2598">
        <f t="shared" si="41"/>
        <v>742</v>
      </c>
      <c r="AK154" s="2598">
        <f t="shared" si="41"/>
        <v>742</v>
      </c>
      <c r="AL154" s="2598">
        <f t="shared" si="41"/>
        <v>742</v>
      </c>
      <c r="AM154" s="2598">
        <f t="shared" si="41"/>
        <v>43303</v>
      </c>
      <c r="AN154" s="2598">
        <f t="shared" si="41"/>
        <v>42939</v>
      </c>
      <c r="AO154" s="2598">
        <f t="shared" si="41"/>
        <v>42942</v>
      </c>
      <c r="AP154" s="2599">
        <f t="shared" si="41"/>
        <v>42943</v>
      </c>
    </row>
    <row r="155" spans="1:42" s="1596" customFormat="1" ht="30" hidden="1" customHeight="1">
      <c r="A155" s="2621">
        <v>25</v>
      </c>
      <c r="B155" s="2595" t="s">
        <v>698</v>
      </c>
      <c r="C155" s="2595" t="s">
        <v>56</v>
      </c>
      <c r="D155" s="2596" t="s">
        <v>699</v>
      </c>
      <c r="E155" s="2618" t="s">
        <v>2654</v>
      </c>
      <c r="F155" s="2595" t="s">
        <v>47</v>
      </c>
      <c r="G155" s="2595" t="str">
        <f t="shared" si="36"/>
        <v>054</v>
      </c>
      <c r="H155" s="2595" t="s">
        <v>48</v>
      </c>
      <c r="I155" s="2595" t="str">
        <f>E155</f>
        <v>054</v>
      </c>
      <c r="J155" s="1311" t="s">
        <v>47</v>
      </c>
      <c r="K155" s="2595" t="str">
        <f>E155</f>
        <v>054</v>
      </c>
      <c r="L155" s="2595" t="s">
        <v>48</v>
      </c>
      <c r="M155" s="2622">
        <f t="shared" si="41"/>
        <v>42907</v>
      </c>
      <c r="N155" s="2598">
        <f t="shared" si="41"/>
        <v>43273</v>
      </c>
      <c r="O155" s="2598">
        <f t="shared" si="41"/>
        <v>43274</v>
      </c>
      <c r="P155" s="2598">
        <f t="shared" si="41"/>
        <v>43275</v>
      </c>
      <c r="Q155" s="2598">
        <f t="shared" si="41"/>
        <v>43275</v>
      </c>
      <c r="R155" s="2598">
        <f t="shared" si="41"/>
        <v>43276</v>
      </c>
      <c r="S155" s="2598">
        <f t="shared" si="41"/>
        <v>43277</v>
      </c>
      <c r="T155" s="2598">
        <f t="shared" si="41"/>
        <v>43278</v>
      </c>
      <c r="U155" s="2598">
        <f t="shared" si="41"/>
        <v>43280</v>
      </c>
      <c r="V155" s="2598">
        <f t="shared" si="41"/>
        <v>43280</v>
      </c>
      <c r="W155" s="2598">
        <f t="shared" si="41"/>
        <v>43284</v>
      </c>
      <c r="X155" s="2598">
        <f t="shared" si="41"/>
        <v>43285</v>
      </c>
      <c r="Y155" s="2598">
        <f t="shared" si="41"/>
        <v>43285</v>
      </c>
      <c r="Z155" s="2598">
        <f t="shared" si="41"/>
        <v>43286</v>
      </c>
      <c r="AA155" s="2598">
        <f t="shared" si="41"/>
        <v>43292</v>
      </c>
      <c r="AB155" s="2598">
        <f t="shared" si="41"/>
        <v>43294</v>
      </c>
      <c r="AC155" s="2598">
        <f t="shared" si="41"/>
        <v>43295</v>
      </c>
      <c r="AD155" s="2598">
        <f t="shared" si="41"/>
        <v>43296</v>
      </c>
      <c r="AE155" s="2598">
        <f t="shared" si="41"/>
        <v>43297</v>
      </c>
      <c r="AF155" s="2598">
        <f t="shared" si="41"/>
        <v>43299</v>
      </c>
      <c r="AG155" s="2598">
        <f t="shared" si="41"/>
        <v>43306</v>
      </c>
      <c r="AH155" s="2598">
        <f t="shared" si="41"/>
        <v>43306</v>
      </c>
      <c r="AI155" s="2598">
        <f t="shared" si="41"/>
        <v>749</v>
      </c>
      <c r="AJ155" s="2598">
        <f t="shared" si="41"/>
        <v>749</v>
      </c>
      <c r="AK155" s="2598">
        <f t="shared" si="41"/>
        <v>749</v>
      </c>
      <c r="AL155" s="2598">
        <f t="shared" si="41"/>
        <v>749</v>
      </c>
      <c r="AM155" s="2598">
        <f t="shared" si="41"/>
        <v>43310</v>
      </c>
      <c r="AN155" s="2598">
        <f t="shared" si="41"/>
        <v>42946</v>
      </c>
      <c r="AO155" s="2598">
        <f t="shared" si="41"/>
        <v>42949</v>
      </c>
      <c r="AP155" s="2599">
        <f t="shared" si="41"/>
        <v>42950</v>
      </c>
    </row>
    <row r="156" spans="1:42" s="2603" customFormat="1" ht="30" hidden="1" customHeight="1">
      <c r="A156" s="2621">
        <v>26</v>
      </c>
      <c r="B156" s="2595" t="s">
        <v>394</v>
      </c>
      <c r="C156" s="2595" t="s">
        <v>372</v>
      </c>
      <c r="D156" s="2596" t="s">
        <v>395</v>
      </c>
      <c r="E156" s="2618" t="s">
        <v>2790</v>
      </c>
      <c r="F156" s="2595" t="s">
        <v>47</v>
      </c>
      <c r="G156" s="2595" t="str">
        <f t="shared" si="36"/>
        <v>018</v>
      </c>
      <c r="H156" s="2595" t="s">
        <v>48</v>
      </c>
      <c r="I156" s="2595">
        <f>+I150+1</f>
        <v>1805</v>
      </c>
      <c r="J156" s="2595" t="s">
        <v>47</v>
      </c>
      <c r="K156" s="2595">
        <f>I156</f>
        <v>1805</v>
      </c>
      <c r="L156" s="2595" t="s">
        <v>48</v>
      </c>
      <c r="M156" s="2622">
        <f t="shared" si="41"/>
        <v>42914</v>
      </c>
      <c r="N156" s="2598">
        <f t="shared" si="41"/>
        <v>43280</v>
      </c>
      <c r="O156" s="2598">
        <f t="shared" si="41"/>
        <v>43281</v>
      </c>
      <c r="P156" s="2598">
        <f t="shared" si="41"/>
        <v>43282</v>
      </c>
      <c r="Q156" s="2598">
        <f t="shared" si="41"/>
        <v>43282</v>
      </c>
      <c r="R156" s="2598">
        <f t="shared" si="41"/>
        <v>43283</v>
      </c>
      <c r="S156" s="2598">
        <f t="shared" si="41"/>
        <v>43284</v>
      </c>
      <c r="T156" s="2598">
        <f t="shared" si="41"/>
        <v>43285</v>
      </c>
      <c r="U156" s="2598">
        <f t="shared" si="41"/>
        <v>43287</v>
      </c>
      <c r="V156" s="2598">
        <f t="shared" si="41"/>
        <v>43287</v>
      </c>
      <c r="W156" s="2598">
        <f t="shared" si="41"/>
        <v>43291</v>
      </c>
      <c r="X156" s="2598">
        <f t="shared" si="41"/>
        <v>43292</v>
      </c>
      <c r="Y156" s="2598">
        <f t="shared" si="41"/>
        <v>43292</v>
      </c>
      <c r="Z156" s="2598">
        <f t="shared" si="41"/>
        <v>43293</v>
      </c>
      <c r="AA156" s="2598">
        <f t="shared" si="41"/>
        <v>43299</v>
      </c>
      <c r="AB156" s="2598">
        <f t="shared" si="41"/>
        <v>43301</v>
      </c>
      <c r="AC156" s="2598">
        <f t="shared" si="41"/>
        <v>43302</v>
      </c>
      <c r="AD156" s="2598">
        <f t="shared" si="41"/>
        <v>43303</v>
      </c>
      <c r="AE156" s="2598">
        <f t="shared" si="41"/>
        <v>43304</v>
      </c>
      <c r="AF156" s="2598">
        <f t="shared" si="41"/>
        <v>43306</v>
      </c>
      <c r="AG156" s="2598">
        <f t="shared" si="41"/>
        <v>43313</v>
      </c>
      <c r="AH156" s="2598">
        <f t="shared" si="41"/>
        <v>43313</v>
      </c>
      <c r="AI156" s="2598">
        <f t="shared" si="41"/>
        <v>756</v>
      </c>
      <c r="AJ156" s="2598">
        <f t="shared" si="41"/>
        <v>756</v>
      </c>
      <c r="AK156" s="2598">
        <f t="shared" si="41"/>
        <v>756</v>
      </c>
      <c r="AL156" s="2598">
        <f t="shared" si="41"/>
        <v>756</v>
      </c>
      <c r="AM156" s="2598">
        <f t="shared" si="41"/>
        <v>43317</v>
      </c>
      <c r="AN156" s="2598">
        <f t="shared" si="41"/>
        <v>42953</v>
      </c>
      <c r="AO156" s="2598">
        <f t="shared" si="41"/>
        <v>42956</v>
      </c>
      <c r="AP156" s="2599">
        <f t="shared" si="41"/>
        <v>42957</v>
      </c>
    </row>
    <row r="157" spans="1:42" s="2603" customFormat="1" ht="30" hidden="1" customHeight="1" thickBot="1">
      <c r="A157" s="1919">
        <v>27</v>
      </c>
      <c r="B157" s="2610" t="s">
        <v>378</v>
      </c>
      <c r="C157" s="2610" t="s">
        <v>372</v>
      </c>
      <c r="D157" s="2611" t="s">
        <v>379</v>
      </c>
      <c r="E157" s="2620" t="s">
        <v>2793</v>
      </c>
      <c r="F157" s="2610" t="s">
        <v>47</v>
      </c>
      <c r="G157" s="2620" t="str">
        <f t="shared" si="36"/>
        <v>019</v>
      </c>
      <c r="H157" s="2610" t="s">
        <v>48</v>
      </c>
      <c r="I157" s="2620" t="s">
        <v>2794</v>
      </c>
      <c r="J157" s="2620" t="s">
        <v>47</v>
      </c>
      <c r="K157" s="2620" t="str">
        <f>I157</f>
        <v>1805</v>
      </c>
      <c r="L157" s="2620" t="s">
        <v>48</v>
      </c>
      <c r="M157" s="2627">
        <f t="shared" si="41"/>
        <v>42921</v>
      </c>
      <c r="N157" s="2613">
        <f t="shared" si="41"/>
        <v>43287</v>
      </c>
      <c r="O157" s="2613">
        <f t="shared" si="41"/>
        <v>43288</v>
      </c>
      <c r="P157" s="2613">
        <f t="shared" si="41"/>
        <v>43289</v>
      </c>
      <c r="Q157" s="2613">
        <f t="shared" si="41"/>
        <v>43289</v>
      </c>
      <c r="R157" s="2613">
        <f t="shared" si="41"/>
        <v>43290</v>
      </c>
      <c r="S157" s="2613">
        <f t="shared" si="41"/>
        <v>43291</v>
      </c>
      <c r="T157" s="2613">
        <f t="shared" si="41"/>
        <v>43292</v>
      </c>
      <c r="U157" s="2613">
        <f t="shared" si="41"/>
        <v>43294</v>
      </c>
      <c r="V157" s="2613">
        <f t="shared" si="41"/>
        <v>43294</v>
      </c>
      <c r="W157" s="2613">
        <f t="shared" si="41"/>
        <v>43298</v>
      </c>
      <c r="X157" s="2613">
        <f t="shared" si="41"/>
        <v>43299</v>
      </c>
      <c r="Y157" s="2613">
        <f t="shared" si="41"/>
        <v>43299</v>
      </c>
      <c r="Z157" s="2613">
        <f t="shared" si="41"/>
        <v>43300</v>
      </c>
      <c r="AA157" s="2613">
        <f t="shared" si="41"/>
        <v>43306</v>
      </c>
      <c r="AB157" s="2613">
        <f t="shared" si="41"/>
        <v>43308</v>
      </c>
      <c r="AC157" s="2613">
        <f t="shared" si="41"/>
        <v>43309</v>
      </c>
      <c r="AD157" s="2613">
        <f t="shared" si="41"/>
        <v>43310</v>
      </c>
      <c r="AE157" s="2613">
        <f t="shared" si="41"/>
        <v>43311</v>
      </c>
      <c r="AF157" s="2613">
        <f t="shared" si="41"/>
        <v>43313</v>
      </c>
      <c r="AG157" s="2613">
        <f t="shared" si="41"/>
        <v>43320</v>
      </c>
      <c r="AH157" s="2613">
        <f t="shared" si="41"/>
        <v>43320</v>
      </c>
      <c r="AI157" s="2613">
        <f t="shared" si="41"/>
        <v>763</v>
      </c>
      <c r="AJ157" s="2613">
        <f t="shared" si="41"/>
        <v>763</v>
      </c>
      <c r="AK157" s="2613">
        <f t="shared" si="41"/>
        <v>763</v>
      </c>
      <c r="AL157" s="2613">
        <f t="shared" si="41"/>
        <v>763</v>
      </c>
      <c r="AM157" s="2613">
        <f t="shared" si="41"/>
        <v>43324</v>
      </c>
      <c r="AN157" s="2613">
        <f t="shared" si="41"/>
        <v>42960</v>
      </c>
      <c r="AO157" s="2613">
        <f t="shared" si="41"/>
        <v>42963</v>
      </c>
      <c r="AP157" s="2614">
        <f t="shared" si="41"/>
        <v>42964</v>
      </c>
    </row>
    <row r="158" spans="1:42" ht="30" hidden="1" customHeight="1">
      <c r="A158" s="1917">
        <v>28</v>
      </c>
      <c r="B158" s="1008" t="s">
        <v>692</v>
      </c>
      <c r="C158" s="1008" t="s">
        <v>186</v>
      </c>
      <c r="D158" s="1597" t="s">
        <v>693</v>
      </c>
      <c r="E158" s="1317" t="s">
        <v>598</v>
      </c>
      <c r="F158" s="1008" t="s">
        <v>47</v>
      </c>
      <c r="G158" s="1317" t="str">
        <f t="shared" si="36"/>
        <v>043</v>
      </c>
      <c r="H158" s="1008" t="s">
        <v>48</v>
      </c>
      <c r="I158" s="1317" t="s">
        <v>2795</v>
      </c>
      <c r="J158" s="1008" t="s">
        <v>47</v>
      </c>
      <c r="K158" s="1008" t="str">
        <f>I158</f>
        <v>18005</v>
      </c>
      <c r="L158" s="1008" t="s">
        <v>48</v>
      </c>
      <c r="M158" s="1918">
        <f t="shared" si="41"/>
        <v>42928</v>
      </c>
      <c r="N158" s="1009">
        <f t="shared" si="41"/>
        <v>43294</v>
      </c>
      <c r="O158" s="1009">
        <f t="shared" si="41"/>
        <v>43295</v>
      </c>
      <c r="P158" s="1009">
        <f t="shared" si="41"/>
        <v>43296</v>
      </c>
      <c r="Q158" s="1009">
        <f t="shared" si="41"/>
        <v>43296</v>
      </c>
      <c r="R158" s="1009">
        <f t="shared" si="41"/>
        <v>43297</v>
      </c>
      <c r="S158" s="1009">
        <f t="shared" si="41"/>
        <v>43298</v>
      </c>
      <c r="T158" s="1009">
        <f t="shared" si="41"/>
        <v>43299</v>
      </c>
      <c r="U158" s="1009">
        <f t="shared" si="41"/>
        <v>43301</v>
      </c>
      <c r="V158" s="1009">
        <f t="shared" si="41"/>
        <v>43301</v>
      </c>
      <c r="W158" s="1009">
        <f t="shared" si="41"/>
        <v>43305</v>
      </c>
      <c r="X158" s="1009">
        <f t="shared" si="41"/>
        <v>43306</v>
      </c>
      <c r="Y158" s="1009">
        <f t="shared" si="41"/>
        <v>43306</v>
      </c>
      <c r="Z158" s="1009">
        <f t="shared" si="41"/>
        <v>43307</v>
      </c>
      <c r="AA158" s="1009">
        <f t="shared" si="41"/>
        <v>43313</v>
      </c>
      <c r="AB158" s="1009">
        <f t="shared" ref="AB158:AP158" si="42">+AB157+7</f>
        <v>43315</v>
      </c>
      <c r="AC158" s="1009">
        <f t="shared" si="42"/>
        <v>43316</v>
      </c>
      <c r="AD158" s="1009">
        <f t="shared" si="42"/>
        <v>43317</v>
      </c>
      <c r="AE158" s="1009">
        <f t="shared" si="42"/>
        <v>43318</v>
      </c>
      <c r="AF158" s="1009">
        <f t="shared" si="42"/>
        <v>43320</v>
      </c>
      <c r="AG158" s="1009">
        <f t="shared" si="42"/>
        <v>43327</v>
      </c>
      <c r="AH158" s="1009">
        <f t="shared" si="42"/>
        <v>43327</v>
      </c>
      <c r="AI158" s="1009">
        <f t="shared" si="42"/>
        <v>770</v>
      </c>
      <c r="AJ158" s="1009">
        <f t="shared" si="42"/>
        <v>770</v>
      </c>
      <c r="AK158" s="1009">
        <f t="shared" si="42"/>
        <v>770</v>
      </c>
      <c r="AL158" s="1009">
        <f t="shared" si="42"/>
        <v>770</v>
      </c>
      <c r="AM158" s="1009">
        <f t="shared" si="42"/>
        <v>43331</v>
      </c>
      <c r="AN158" s="1009">
        <f t="shared" si="42"/>
        <v>42967</v>
      </c>
      <c r="AO158" s="1009">
        <f t="shared" si="42"/>
        <v>42970</v>
      </c>
      <c r="AP158" s="1010">
        <f t="shared" si="42"/>
        <v>42971</v>
      </c>
    </row>
    <row r="159" spans="1:42" ht="30" hidden="1" customHeight="1">
      <c r="A159" s="2621">
        <v>29</v>
      </c>
      <c r="B159" s="2595" t="s">
        <v>658</v>
      </c>
      <c r="C159" s="2595" t="s">
        <v>372</v>
      </c>
      <c r="D159" s="2596" t="s">
        <v>659</v>
      </c>
      <c r="E159" s="2618" t="s">
        <v>2421</v>
      </c>
      <c r="F159" s="2595" t="s">
        <v>47</v>
      </c>
      <c r="G159" s="2618" t="str">
        <f t="shared" si="36"/>
        <v>017</v>
      </c>
      <c r="H159" s="2595" t="s">
        <v>48</v>
      </c>
      <c r="I159" s="2618" t="s">
        <v>2794</v>
      </c>
      <c r="J159" s="2595" t="s">
        <v>47</v>
      </c>
      <c r="K159" s="2618" t="str">
        <f>I159</f>
        <v>1805</v>
      </c>
      <c r="L159" s="2595" t="s">
        <v>48</v>
      </c>
      <c r="M159" s="2622">
        <f t="shared" ref="M159:AP163" si="43">+M158+7</f>
        <v>42935</v>
      </c>
      <c r="N159" s="2598">
        <f t="shared" si="43"/>
        <v>43301</v>
      </c>
      <c r="O159" s="2598">
        <f t="shared" si="43"/>
        <v>43302</v>
      </c>
      <c r="P159" s="2598">
        <f t="shared" si="43"/>
        <v>43303</v>
      </c>
      <c r="Q159" s="2598">
        <f t="shared" si="43"/>
        <v>43303</v>
      </c>
      <c r="R159" s="2598">
        <f t="shared" si="43"/>
        <v>43304</v>
      </c>
      <c r="S159" s="2598">
        <f t="shared" si="43"/>
        <v>43305</v>
      </c>
      <c r="T159" s="2598">
        <f t="shared" si="43"/>
        <v>43306</v>
      </c>
      <c r="U159" s="2598">
        <f t="shared" si="43"/>
        <v>43308</v>
      </c>
      <c r="V159" s="2598">
        <f t="shared" si="43"/>
        <v>43308</v>
      </c>
      <c r="W159" s="2598">
        <f t="shared" si="43"/>
        <v>43312</v>
      </c>
      <c r="X159" s="2598">
        <f t="shared" si="43"/>
        <v>43313</v>
      </c>
      <c r="Y159" s="2598">
        <f t="shared" si="43"/>
        <v>43313</v>
      </c>
      <c r="Z159" s="2598">
        <f t="shared" si="43"/>
        <v>43314</v>
      </c>
      <c r="AA159" s="2598">
        <f t="shared" si="43"/>
        <v>43320</v>
      </c>
      <c r="AB159" s="2598">
        <f t="shared" si="43"/>
        <v>43322</v>
      </c>
      <c r="AC159" s="2598">
        <f t="shared" si="43"/>
        <v>43323</v>
      </c>
      <c r="AD159" s="2598">
        <f t="shared" si="43"/>
        <v>43324</v>
      </c>
      <c r="AE159" s="2598">
        <f t="shared" si="43"/>
        <v>43325</v>
      </c>
      <c r="AF159" s="2598">
        <f t="shared" si="43"/>
        <v>43327</v>
      </c>
      <c r="AG159" s="2598">
        <f t="shared" si="43"/>
        <v>43334</v>
      </c>
      <c r="AH159" s="2598">
        <f t="shared" si="43"/>
        <v>43334</v>
      </c>
      <c r="AI159" s="2598">
        <f t="shared" si="43"/>
        <v>777</v>
      </c>
      <c r="AJ159" s="2598">
        <f t="shared" si="43"/>
        <v>777</v>
      </c>
      <c r="AK159" s="2598">
        <f t="shared" si="43"/>
        <v>777</v>
      </c>
      <c r="AL159" s="2598">
        <f t="shared" si="43"/>
        <v>777</v>
      </c>
      <c r="AM159" s="2598">
        <f t="shared" si="43"/>
        <v>43338</v>
      </c>
      <c r="AN159" s="2598">
        <f t="shared" si="43"/>
        <v>42974</v>
      </c>
      <c r="AO159" s="2598">
        <f t="shared" si="43"/>
        <v>42977</v>
      </c>
      <c r="AP159" s="2599">
        <f t="shared" si="43"/>
        <v>42978</v>
      </c>
    </row>
    <row r="160" spans="1:42" s="1596" customFormat="1" ht="30" hidden="1" customHeight="1">
      <c r="A160" s="2621">
        <v>30</v>
      </c>
      <c r="B160" s="2595" t="s">
        <v>385</v>
      </c>
      <c r="C160" s="2595" t="s">
        <v>372</v>
      </c>
      <c r="D160" s="2596" t="s">
        <v>386</v>
      </c>
      <c r="E160" s="2618" t="s">
        <v>2796</v>
      </c>
      <c r="F160" s="2595" t="s">
        <v>47</v>
      </c>
      <c r="G160" s="2618" t="str">
        <f t="shared" si="36"/>
        <v>020</v>
      </c>
      <c r="H160" s="2595" t="s">
        <v>48</v>
      </c>
      <c r="I160" s="2618" t="s">
        <v>2794</v>
      </c>
      <c r="J160" s="2618" t="s">
        <v>47</v>
      </c>
      <c r="K160" s="2618" t="str">
        <f>I160</f>
        <v>1805</v>
      </c>
      <c r="L160" s="2618" t="s">
        <v>48</v>
      </c>
      <c r="M160" s="2622">
        <f t="shared" si="43"/>
        <v>42942</v>
      </c>
      <c r="N160" s="2598">
        <f t="shared" si="43"/>
        <v>43308</v>
      </c>
      <c r="O160" s="2598">
        <f t="shared" si="43"/>
        <v>43309</v>
      </c>
      <c r="P160" s="2598">
        <f t="shared" si="43"/>
        <v>43310</v>
      </c>
      <c r="Q160" s="2598">
        <f t="shared" si="43"/>
        <v>43310</v>
      </c>
      <c r="R160" s="2598">
        <f t="shared" si="43"/>
        <v>43311</v>
      </c>
      <c r="S160" s="2598">
        <f t="shared" si="43"/>
        <v>43312</v>
      </c>
      <c r="T160" s="2598">
        <f t="shared" si="43"/>
        <v>43313</v>
      </c>
      <c r="U160" s="2598">
        <f t="shared" si="43"/>
        <v>43315</v>
      </c>
      <c r="V160" s="2598">
        <f t="shared" si="43"/>
        <v>43315</v>
      </c>
      <c r="W160" s="2598">
        <f t="shared" si="43"/>
        <v>43319</v>
      </c>
      <c r="X160" s="2598">
        <f t="shared" si="43"/>
        <v>43320</v>
      </c>
      <c r="Y160" s="2598">
        <f t="shared" si="43"/>
        <v>43320</v>
      </c>
      <c r="Z160" s="2598">
        <f t="shared" si="43"/>
        <v>43321</v>
      </c>
      <c r="AA160" s="2598">
        <f t="shared" si="43"/>
        <v>43327</v>
      </c>
      <c r="AB160" s="2598">
        <f t="shared" si="43"/>
        <v>43329</v>
      </c>
      <c r="AC160" s="2598">
        <f t="shared" si="43"/>
        <v>43330</v>
      </c>
      <c r="AD160" s="2598">
        <f t="shared" si="43"/>
        <v>43331</v>
      </c>
      <c r="AE160" s="2598">
        <f t="shared" si="43"/>
        <v>43332</v>
      </c>
      <c r="AF160" s="2598">
        <f t="shared" si="43"/>
        <v>43334</v>
      </c>
      <c r="AG160" s="2598">
        <f t="shared" si="43"/>
        <v>43341</v>
      </c>
      <c r="AH160" s="2598">
        <f t="shared" si="43"/>
        <v>43341</v>
      </c>
      <c r="AI160" s="2598">
        <f t="shared" si="43"/>
        <v>784</v>
      </c>
      <c r="AJ160" s="2598">
        <f t="shared" si="43"/>
        <v>784</v>
      </c>
      <c r="AK160" s="2598">
        <f t="shared" si="43"/>
        <v>784</v>
      </c>
      <c r="AL160" s="2598">
        <f t="shared" si="43"/>
        <v>784</v>
      </c>
      <c r="AM160" s="2598">
        <f t="shared" si="43"/>
        <v>43345</v>
      </c>
      <c r="AN160" s="2598">
        <f t="shared" si="43"/>
        <v>42981</v>
      </c>
      <c r="AO160" s="2598">
        <f t="shared" si="43"/>
        <v>42984</v>
      </c>
      <c r="AP160" s="2599">
        <f t="shared" si="43"/>
        <v>42985</v>
      </c>
    </row>
    <row r="161" spans="1:42" s="1596" customFormat="1" ht="30" hidden="1" customHeight="1">
      <c r="A161" s="2621">
        <v>31</v>
      </c>
      <c r="B161" s="2595" t="s">
        <v>698</v>
      </c>
      <c r="C161" s="2595" t="s">
        <v>56</v>
      </c>
      <c r="D161" s="2596" t="s">
        <v>699</v>
      </c>
      <c r="E161" s="2618" t="s">
        <v>2655</v>
      </c>
      <c r="F161" s="2595" t="s">
        <v>47</v>
      </c>
      <c r="G161" s="2595" t="str">
        <f t="shared" si="36"/>
        <v>055</v>
      </c>
      <c r="H161" s="2595" t="s">
        <v>48</v>
      </c>
      <c r="I161" s="2595" t="str">
        <f>E161</f>
        <v>055</v>
      </c>
      <c r="J161" s="1311" t="s">
        <v>47</v>
      </c>
      <c r="K161" s="2595" t="str">
        <f>E161</f>
        <v>055</v>
      </c>
      <c r="L161" s="2595" t="s">
        <v>48</v>
      </c>
      <c r="M161" s="2622">
        <f t="shared" si="43"/>
        <v>42949</v>
      </c>
      <c r="N161" s="2598">
        <f t="shared" si="43"/>
        <v>43315</v>
      </c>
      <c r="O161" s="2598">
        <f t="shared" si="43"/>
        <v>43316</v>
      </c>
      <c r="P161" s="2598">
        <f t="shared" si="43"/>
        <v>43317</v>
      </c>
      <c r="Q161" s="2598">
        <f t="shared" si="43"/>
        <v>43317</v>
      </c>
      <c r="R161" s="2598">
        <f t="shared" si="43"/>
        <v>43318</v>
      </c>
      <c r="S161" s="2598">
        <f t="shared" si="43"/>
        <v>43319</v>
      </c>
      <c r="T161" s="2598">
        <f t="shared" si="43"/>
        <v>43320</v>
      </c>
      <c r="U161" s="2598">
        <f t="shared" si="43"/>
        <v>43322</v>
      </c>
      <c r="V161" s="2598">
        <f t="shared" si="43"/>
        <v>43322</v>
      </c>
      <c r="W161" s="2598">
        <f t="shared" si="43"/>
        <v>43326</v>
      </c>
      <c r="X161" s="2598">
        <f t="shared" si="43"/>
        <v>43327</v>
      </c>
      <c r="Y161" s="2598">
        <f t="shared" si="43"/>
        <v>43327</v>
      </c>
      <c r="Z161" s="2598">
        <f t="shared" si="43"/>
        <v>43328</v>
      </c>
      <c r="AA161" s="2598">
        <f t="shared" si="43"/>
        <v>43334</v>
      </c>
      <c r="AB161" s="2598">
        <f t="shared" si="43"/>
        <v>43336</v>
      </c>
      <c r="AC161" s="2598">
        <f t="shared" si="43"/>
        <v>43337</v>
      </c>
      <c r="AD161" s="2598">
        <f t="shared" si="43"/>
        <v>43338</v>
      </c>
      <c r="AE161" s="2598">
        <f t="shared" si="43"/>
        <v>43339</v>
      </c>
      <c r="AF161" s="2598">
        <f t="shared" si="43"/>
        <v>43341</v>
      </c>
      <c r="AG161" s="2598">
        <f t="shared" si="43"/>
        <v>43348</v>
      </c>
      <c r="AH161" s="2598">
        <f t="shared" si="43"/>
        <v>43348</v>
      </c>
      <c r="AI161" s="2598">
        <f t="shared" si="43"/>
        <v>791</v>
      </c>
      <c r="AJ161" s="2598">
        <f t="shared" si="43"/>
        <v>791</v>
      </c>
      <c r="AK161" s="2598">
        <f t="shared" si="43"/>
        <v>791</v>
      </c>
      <c r="AL161" s="2598">
        <f t="shared" si="43"/>
        <v>791</v>
      </c>
      <c r="AM161" s="2598">
        <f t="shared" si="43"/>
        <v>43352</v>
      </c>
      <c r="AN161" s="2598">
        <f t="shared" si="43"/>
        <v>42988</v>
      </c>
      <c r="AO161" s="2598">
        <f t="shared" si="43"/>
        <v>42991</v>
      </c>
      <c r="AP161" s="2599">
        <f t="shared" si="43"/>
        <v>42992</v>
      </c>
    </row>
    <row r="162" spans="1:42" s="2603" customFormat="1" ht="30" hidden="1" customHeight="1">
      <c r="A162" s="2621">
        <v>32</v>
      </c>
      <c r="B162" s="2595" t="s">
        <v>394</v>
      </c>
      <c r="C162" s="2595" t="s">
        <v>372</v>
      </c>
      <c r="D162" s="2596" t="s">
        <v>395</v>
      </c>
      <c r="E162" s="2618" t="s">
        <v>2793</v>
      </c>
      <c r="F162" s="2595" t="s">
        <v>47</v>
      </c>
      <c r="G162" s="2595" t="str">
        <f t="shared" si="36"/>
        <v>019</v>
      </c>
      <c r="H162" s="2595" t="s">
        <v>48</v>
      </c>
      <c r="I162" s="2595">
        <f>+I156+1</f>
        <v>1806</v>
      </c>
      <c r="J162" s="2595" t="s">
        <v>47</v>
      </c>
      <c r="K162" s="2595">
        <f>I162</f>
        <v>1806</v>
      </c>
      <c r="L162" s="2595" t="s">
        <v>48</v>
      </c>
      <c r="M162" s="2622">
        <f t="shared" si="43"/>
        <v>42956</v>
      </c>
      <c r="N162" s="2598">
        <f t="shared" si="43"/>
        <v>43322</v>
      </c>
      <c r="O162" s="2598">
        <f t="shared" si="43"/>
        <v>43323</v>
      </c>
      <c r="P162" s="2598">
        <f t="shared" si="43"/>
        <v>43324</v>
      </c>
      <c r="Q162" s="2598">
        <f t="shared" si="43"/>
        <v>43324</v>
      </c>
      <c r="R162" s="2598">
        <f t="shared" si="43"/>
        <v>43325</v>
      </c>
      <c r="S162" s="2598">
        <f t="shared" si="43"/>
        <v>43326</v>
      </c>
      <c r="T162" s="2598">
        <f t="shared" si="43"/>
        <v>43327</v>
      </c>
      <c r="U162" s="2598">
        <f t="shared" si="43"/>
        <v>43329</v>
      </c>
      <c r="V162" s="2598">
        <f t="shared" si="43"/>
        <v>43329</v>
      </c>
      <c r="W162" s="2598">
        <f t="shared" si="43"/>
        <v>43333</v>
      </c>
      <c r="X162" s="2598">
        <f t="shared" si="43"/>
        <v>43334</v>
      </c>
      <c r="Y162" s="2598">
        <f t="shared" si="43"/>
        <v>43334</v>
      </c>
      <c r="Z162" s="2598">
        <f t="shared" si="43"/>
        <v>43335</v>
      </c>
      <c r="AA162" s="2598">
        <f t="shared" si="43"/>
        <v>43341</v>
      </c>
      <c r="AB162" s="2598">
        <f t="shared" si="43"/>
        <v>43343</v>
      </c>
      <c r="AC162" s="2598">
        <f t="shared" si="43"/>
        <v>43344</v>
      </c>
      <c r="AD162" s="2598">
        <f t="shared" si="43"/>
        <v>43345</v>
      </c>
      <c r="AE162" s="2598">
        <f t="shared" si="43"/>
        <v>43346</v>
      </c>
      <c r="AF162" s="2598">
        <f t="shared" si="43"/>
        <v>43348</v>
      </c>
      <c r="AG162" s="2598">
        <f t="shared" si="43"/>
        <v>43355</v>
      </c>
      <c r="AH162" s="2598">
        <f t="shared" si="43"/>
        <v>43355</v>
      </c>
      <c r="AI162" s="2598">
        <f t="shared" si="43"/>
        <v>798</v>
      </c>
      <c r="AJ162" s="2598">
        <f t="shared" si="43"/>
        <v>798</v>
      </c>
      <c r="AK162" s="2598">
        <f t="shared" si="43"/>
        <v>798</v>
      </c>
      <c r="AL162" s="2598">
        <f t="shared" si="43"/>
        <v>798</v>
      </c>
      <c r="AM162" s="2598">
        <f t="shared" si="43"/>
        <v>43359</v>
      </c>
      <c r="AN162" s="2598">
        <f t="shared" si="43"/>
        <v>42995</v>
      </c>
      <c r="AO162" s="2598">
        <f t="shared" si="43"/>
        <v>42998</v>
      </c>
      <c r="AP162" s="2599">
        <f t="shared" si="43"/>
        <v>42999</v>
      </c>
    </row>
    <row r="163" spans="1:42" s="2603" customFormat="1" ht="30" hidden="1" customHeight="1" thickBot="1">
      <c r="A163" s="1919">
        <v>33</v>
      </c>
      <c r="B163" s="2610" t="s">
        <v>378</v>
      </c>
      <c r="C163" s="2610" t="s">
        <v>372</v>
      </c>
      <c r="D163" s="2611" t="s">
        <v>379</v>
      </c>
      <c r="E163" s="2620" t="s">
        <v>2796</v>
      </c>
      <c r="F163" s="2610" t="s">
        <v>47</v>
      </c>
      <c r="G163" s="2620" t="str">
        <f t="shared" si="36"/>
        <v>020</v>
      </c>
      <c r="H163" s="2610" t="s">
        <v>48</v>
      </c>
      <c r="I163" s="2620" t="s">
        <v>2797</v>
      </c>
      <c r="J163" s="2620" t="s">
        <v>47</v>
      </c>
      <c r="K163" s="2620" t="str">
        <f>I163</f>
        <v>1806</v>
      </c>
      <c r="L163" s="2620" t="s">
        <v>48</v>
      </c>
      <c r="M163" s="2627">
        <f t="shared" si="43"/>
        <v>42963</v>
      </c>
      <c r="N163" s="2613">
        <f t="shared" si="43"/>
        <v>43329</v>
      </c>
      <c r="O163" s="2613">
        <f t="shared" si="43"/>
        <v>43330</v>
      </c>
      <c r="P163" s="2613">
        <f t="shared" si="43"/>
        <v>43331</v>
      </c>
      <c r="Q163" s="2613">
        <f t="shared" si="43"/>
        <v>43331</v>
      </c>
      <c r="R163" s="2613">
        <f t="shared" si="43"/>
        <v>43332</v>
      </c>
      <c r="S163" s="2613">
        <f t="shared" si="43"/>
        <v>43333</v>
      </c>
      <c r="T163" s="2613">
        <f t="shared" si="43"/>
        <v>43334</v>
      </c>
      <c r="U163" s="2613">
        <f t="shared" si="43"/>
        <v>43336</v>
      </c>
      <c r="V163" s="2613">
        <f t="shared" si="43"/>
        <v>43336</v>
      </c>
      <c r="W163" s="2613">
        <f t="shared" si="43"/>
        <v>43340</v>
      </c>
      <c r="X163" s="2613">
        <f t="shared" si="43"/>
        <v>43341</v>
      </c>
      <c r="Y163" s="2613">
        <f t="shared" si="43"/>
        <v>43341</v>
      </c>
      <c r="Z163" s="2613">
        <f t="shared" si="43"/>
        <v>43342</v>
      </c>
      <c r="AA163" s="2613">
        <f t="shared" si="43"/>
        <v>43348</v>
      </c>
      <c r="AB163" s="2613">
        <f t="shared" si="43"/>
        <v>43350</v>
      </c>
      <c r="AC163" s="2613">
        <f t="shared" si="43"/>
        <v>43351</v>
      </c>
      <c r="AD163" s="2613">
        <f t="shared" si="43"/>
        <v>43352</v>
      </c>
      <c r="AE163" s="2613">
        <f t="shared" si="43"/>
        <v>43353</v>
      </c>
      <c r="AF163" s="2613">
        <f t="shared" si="43"/>
        <v>43355</v>
      </c>
      <c r="AG163" s="2613">
        <f t="shared" si="43"/>
        <v>43362</v>
      </c>
      <c r="AH163" s="2613">
        <f t="shared" si="43"/>
        <v>43362</v>
      </c>
      <c r="AI163" s="2613">
        <f t="shared" si="43"/>
        <v>805</v>
      </c>
      <c r="AJ163" s="2613">
        <f t="shared" si="43"/>
        <v>805</v>
      </c>
      <c r="AK163" s="2613">
        <f t="shared" si="43"/>
        <v>805</v>
      </c>
      <c r="AL163" s="2613">
        <f t="shared" si="43"/>
        <v>805</v>
      </c>
      <c r="AM163" s="2613">
        <f t="shared" si="43"/>
        <v>43366</v>
      </c>
      <c r="AN163" s="2613">
        <f t="shared" si="43"/>
        <v>43002</v>
      </c>
      <c r="AO163" s="2613">
        <f t="shared" si="43"/>
        <v>43005</v>
      </c>
      <c r="AP163" s="2614">
        <f t="shared" si="43"/>
        <v>43006</v>
      </c>
    </row>
  </sheetData>
  <mergeCells count="338">
    <mergeCell ref="AK51:AL51"/>
    <mergeCell ref="Q83:R83"/>
    <mergeCell ref="O84:P84"/>
    <mergeCell ref="S84:T84"/>
    <mergeCell ref="U84:V84"/>
    <mergeCell ref="S83:T83"/>
    <mergeCell ref="U83:V83"/>
    <mergeCell ref="M65:P65"/>
    <mergeCell ref="R58:AP58"/>
    <mergeCell ref="Y60:Z60"/>
    <mergeCell ref="R64:AP64"/>
    <mergeCell ref="W56:X56"/>
    <mergeCell ref="W51:X51"/>
    <mergeCell ref="Y51:Z51"/>
    <mergeCell ref="AA51:AB51"/>
    <mergeCell ref="AC51:AD51"/>
    <mergeCell ref="AE51:AF51"/>
    <mergeCell ref="AI74:AJ74"/>
    <mergeCell ref="AC74:AD74"/>
    <mergeCell ref="AE74:AF74"/>
    <mergeCell ref="AG74:AH74"/>
    <mergeCell ref="AK52:AL52"/>
    <mergeCell ref="AK84:AL84"/>
    <mergeCell ref="AK83:AL83"/>
    <mergeCell ref="D53:D55"/>
    <mergeCell ref="S75:T75"/>
    <mergeCell ref="U75:V75"/>
    <mergeCell ref="S74:T74"/>
    <mergeCell ref="U74:V74"/>
    <mergeCell ref="AI51:AJ51"/>
    <mergeCell ref="AG51:AH51"/>
    <mergeCell ref="E53:G55"/>
    <mergeCell ref="I53:K55"/>
    <mergeCell ref="U52:V52"/>
    <mergeCell ref="W52:X52"/>
    <mergeCell ref="Y52:Z52"/>
    <mergeCell ref="AA52:AB52"/>
    <mergeCell ref="AC52:AD52"/>
    <mergeCell ref="AE52:AF52"/>
    <mergeCell ref="AG52:AH52"/>
    <mergeCell ref="AI52:AJ52"/>
    <mergeCell ref="S51:T51"/>
    <mergeCell ref="U51:V51"/>
    <mergeCell ref="M51:N51"/>
    <mergeCell ref="O51:P51"/>
    <mergeCell ref="M52:N52"/>
    <mergeCell ref="O52:P52"/>
    <mergeCell ref="S52:T52"/>
    <mergeCell ref="AK4:AL4"/>
    <mergeCell ref="M5:N5"/>
    <mergeCell ref="O5:P5"/>
    <mergeCell ref="S5:T5"/>
    <mergeCell ref="U5:V5"/>
    <mergeCell ref="W5:X5"/>
    <mergeCell ref="W4:X4"/>
    <mergeCell ref="Y4:Z4"/>
    <mergeCell ref="AA4:AB4"/>
    <mergeCell ref="AC4:AD4"/>
    <mergeCell ref="AE4:AF4"/>
    <mergeCell ref="AG4:AH4"/>
    <mergeCell ref="U4:V4"/>
    <mergeCell ref="S4:T4"/>
    <mergeCell ref="Y5:Z5"/>
    <mergeCell ref="AA5:AB5"/>
    <mergeCell ref="AC5:AD5"/>
    <mergeCell ref="AK5:AL5"/>
    <mergeCell ref="AG5:AH5"/>
    <mergeCell ref="AI5:AJ5"/>
    <mergeCell ref="AE5:AF5"/>
    <mergeCell ref="AI4:AJ4"/>
    <mergeCell ref="M21:N21"/>
    <mergeCell ref="O21:P21"/>
    <mergeCell ref="A4:A8"/>
    <mergeCell ref="B4:B8"/>
    <mergeCell ref="C4:C8"/>
    <mergeCell ref="D4:D5"/>
    <mergeCell ref="M4:N4"/>
    <mergeCell ref="O4:P4"/>
    <mergeCell ref="D6:D8"/>
    <mergeCell ref="E4:K5"/>
    <mergeCell ref="A21:A25"/>
    <mergeCell ref="B21:B25"/>
    <mergeCell ref="C21:C25"/>
    <mergeCell ref="D21:D22"/>
    <mergeCell ref="D23:D25"/>
    <mergeCell ref="M22:N22"/>
    <mergeCell ref="O22:P22"/>
    <mergeCell ref="E23:G25"/>
    <mergeCell ref="I23:K25"/>
    <mergeCell ref="Y22:Z22"/>
    <mergeCell ref="AA22:AB22"/>
    <mergeCell ref="AC22:AD22"/>
    <mergeCell ref="AC21:AD21"/>
    <mergeCell ref="AE21:AF21"/>
    <mergeCell ref="AG21:AH21"/>
    <mergeCell ref="AI21:AJ21"/>
    <mergeCell ref="AK21:AL21"/>
    <mergeCell ref="S21:T21"/>
    <mergeCell ref="U21:V21"/>
    <mergeCell ref="W21:X21"/>
    <mergeCell ref="Y21:Z21"/>
    <mergeCell ref="AA21:AB21"/>
    <mergeCell ref="A35:A39"/>
    <mergeCell ref="B35:B39"/>
    <mergeCell ref="C35:C39"/>
    <mergeCell ref="D35:D36"/>
    <mergeCell ref="D37:D39"/>
    <mergeCell ref="E35:K36"/>
    <mergeCell ref="M36:N36"/>
    <mergeCell ref="O36:P36"/>
    <mergeCell ref="AC36:AD36"/>
    <mergeCell ref="M35:N35"/>
    <mergeCell ref="O35:P35"/>
    <mergeCell ref="AC35:AD35"/>
    <mergeCell ref="AK35:AL35"/>
    <mergeCell ref="S35:T35"/>
    <mergeCell ref="U35:V35"/>
    <mergeCell ref="W35:X35"/>
    <mergeCell ref="Y35:Z35"/>
    <mergeCell ref="AA35:AB35"/>
    <mergeCell ref="AE35:AF35"/>
    <mergeCell ref="AG35:AH35"/>
    <mergeCell ref="AI35:AJ35"/>
    <mergeCell ref="A83:A87"/>
    <mergeCell ref="B83:B87"/>
    <mergeCell ref="C83:C87"/>
    <mergeCell ref="D83:D84"/>
    <mergeCell ref="M83:N83"/>
    <mergeCell ref="O83:P83"/>
    <mergeCell ref="D85:D87"/>
    <mergeCell ref="Q51:R51"/>
    <mergeCell ref="Q52:R52"/>
    <mergeCell ref="A74:A78"/>
    <mergeCell ref="B74:B78"/>
    <mergeCell ref="C74:C78"/>
    <mergeCell ref="D74:D75"/>
    <mergeCell ref="M74:N74"/>
    <mergeCell ref="O74:P74"/>
    <mergeCell ref="D76:D78"/>
    <mergeCell ref="A51:A55"/>
    <mergeCell ref="B51:B55"/>
    <mergeCell ref="C51:C55"/>
    <mergeCell ref="D51:D52"/>
    <mergeCell ref="Q75:R75"/>
    <mergeCell ref="Q84:R84"/>
    <mergeCell ref="Q74:R74"/>
    <mergeCell ref="M84:N84"/>
    <mergeCell ref="W84:X84"/>
    <mergeCell ref="Y84:Z84"/>
    <mergeCell ref="AA84:AB84"/>
    <mergeCell ref="AC84:AD84"/>
    <mergeCell ref="AE84:AF84"/>
    <mergeCell ref="AG84:AH84"/>
    <mergeCell ref="AI84:AJ84"/>
    <mergeCell ref="W83:X83"/>
    <mergeCell ref="Y83:Z83"/>
    <mergeCell ref="AA83:AB83"/>
    <mergeCell ref="AC83:AD83"/>
    <mergeCell ref="AE83:AF83"/>
    <mergeCell ref="AG83:AH83"/>
    <mergeCell ref="AI83:AJ83"/>
    <mergeCell ref="U100:V100"/>
    <mergeCell ref="AC99:AD99"/>
    <mergeCell ref="AE99:AF99"/>
    <mergeCell ref="AG99:AH99"/>
    <mergeCell ref="AI99:AJ99"/>
    <mergeCell ref="AK99:AL99"/>
    <mergeCell ref="Y100:Z100"/>
    <mergeCell ref="U99:V99"/>
    <mergeCell ref="U90:V90"/>
    <mergeCell ref="A120:A124"/>
    <mergeCell ref="B120:B124"/>
    <mergeCell ref="C120:C124"/>
    <mergeCell ref="D120:D121"/>
    <mergeCell ref="M120:N120"/>
    <mergeCell ref="O120:P120"/>
    <mergeCell ref="D122:D124"/>
    <mergeCell ref="E122:H124"/>
    <mergeCell ref="I122:L124"/>
    <mergeCell ref="E120:L121"/>
    <mergeCell ref="E99:L100"/>
    <mergeCell ref="A99:A103"/>
    <mergeCell ref="B99:B103"/>
    <mergeCell ref="C99:C103"/>
    <mergeCell ref="D99:D100"/>
    <mergeCell ref="M99:N99"/>
    <mergeCell ref="O99:P99"/>
    <mergeCell ref="Q99:R99"/>
    <mergeCell ref="S99:T99"/>
    <mergeCell ref="D101:D103"/>
    <mergeCell ref="M100:N100"/>
    <mergeCell ref="E101:H103"/>
    <mergeCell ref="I101:L103"/>
    <mergeCell ref="O100:P100"/>
    <mergeCell ref="Q100:R100"/>
    <mergeCell ref="S100:T100"/>
    <mergeCell ref="AM4:AN4"/>
    <mergeCell ref="AO4:AP4"/>
    <mergeCell ref="AM5:AN5"/>
    <mergeCell ref="AO5:AP5"/>
    <mergeCell ref="E6:G8"/>
    <mergeCell ref="I6:K8"/>
    <mergeCell ref="Y12:Z12"/>
    <mergeCell ref="E21:K22"/>
    <mergeCell ref="AM21:AN21"/>
    <mergeCell ref="AO21:AP21"/>
    <mergeCell ref="AM22:AN22"/>
    <mergeCell ref="AO22:AP22"/>
    <mergeCell ref="Q4:R4"/>
    <mergeCell ref="Q5:R5"/>
    <mergeCell ref="U12:V12"/>
    <mergeCell ref="Q21:R21"/>
    <mergeCell ref="Q22:R22"/>
    <mergeCell ref="AE22:AF22"/>
    <mergeCell ref="AG22:AH22"/>
    <mergeCell ref="AI22:AJ22"/>
    <mergeCell ref="AK22:AL22"/>
    <mergeCell ref="S22:T22"/>
    <mergeCell ref="U22:V22"/>
    <mergeCell ref="W22:X22"/>
    <mergeCell ref="AM35:AN35"/>
    <mergeCell ref="AO35:AP35"/>
    <mergeCell ref="AM36:AN36"/>
    <mergeCell ref="AO36:AP36"/>
    <mergeCell ref="E37:G39"/>
    <mergeCell ref="I37:K39"/>
    <mergeCell ref="AM45:AN45"/>
    <mergeCell ref="Y50:Z50"/>
    <mergeCell ref="E51:K52"/>
    <mergeCell ref="AM51:AN51"/>
    <mergeCell ref="AO51:AP51"/>
    <mergeCell ref="AM52:AN52"/>
    <mergeCell ref="AO52:AP52"/>
    <mergeCell ref="Q35:R35"/>
    <mergeCell ref="Q36:R36"/>
    <mergeCell ref="AE36:AF36"/>
    <mergeCell ref="AG36:AH36"/>
    <mergeCell ref="AI36:AJ36"/>
    <mergeCell ref="AK36:AL36"/>
    <mergeCell ref="S36:T36"/>
    <mergeCell ref="U36:V36"/>
    <mergeCell ref="W36:X36"/>
    <mergeCell ref="Y36:Z36"/>
    <mergeCell ref="AA36:AB36"/>
    <mergeCell ref="Y72:Z72"/>
    <mergeCell ref="Y73:Z73"/>
    <mergeCell ref="AO73:AP73"/>
    <mergeCell ref="E74:K75"/>
    <mergeCell ref="AM74:AN74"/>
    <mergeCell ref="AO74:AP74"/>
    <mergeCell ref="AM75:AN75"/>
    <mergeCell ref="AO75:AP75"/>
    <mergeCell ref="E76:G78"/>
    <mergeCell ref="I76:K78"/>
    <mergeCell ref="AK74:AL74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W74:X74"/>
    <mergeCell ref="Y74:Z74"/>
    <mergeCell ref="AA74:AB74"/>
    <mergeCell ref="M75:N75"/>
    <mergeCell ref="O75:P75"/>
    <mergeCell ref="AM99:AN99"/>
    <mergeCell ref="AO99:AP99"/>
    <mergeCell ref="AM100:AN100"/>
    <mergeCell ref="AO100:AP100"/>
    <mergeCell ref="U79:V79"/>
    <mergeCell ref="AM79:AN79"/>
    <mergeCell ref="W82:X82"/>
    <mergeCell ref="E83:K84"/>
    <mergeCell ref="AM83:AN83"/>
    <mergeCell ref="AO83:AP83"/>
    <mergeCell ref="AM84:AN84"/>
    <mergeCell ref="AO84:AP84"/>
    <mergeCell ref="E85:G87"/>
    <mergeCell ref="I85:K87"/>
    <mergeCell ref="AA100:AB100"/>
    <mergeCell ref="AC100:AD100"/>
    <mergeCell ref="AE100:AF100"/>
    <mergeCell ref="AG100:AH100"/>
    <mergeCell ref="AI100:AJ100"/>
    <mergeCell ref="AK100:AL100"/>
    <mergeCell ref="W99:X99"/>
    <mergeCell ref="Y99:Z99"/>
    <mergeCell ref="AA99:AB99"/>
    <mergeCell ref="W100:X100"/>
    <mergeCell ref="AO120:AP120"/>
    <mergeCell ref="AM121:AN121"/>
    <mergeCell ref="AO121:AP121"/>
    <mergeCell ref="M89:T89"/>
    <mergeCell ref="Y89:Z89"/>
    <mergeCell ref="Y90:Z90"/>
    <mergeCell ref="W94:X94"/>
    <mergeCell ref="T95:AP95"/>
    <mergeCell ref="M96:R96"/>
    <mergeCell ref="Y96:Z96"/>
    <mergeCell ref="AI120:AJ120"/>
    <mergeCell ref="AK120:AL120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M120:AN120"/>
    <mergeCell ref="AK121:AL121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U136:V136"/>
    <mergeCell ref="Y137:Z137"/>
    <mergeCell ref="U129:V129"/>
    <mergeCell ref="Y129:Z129"/>
    <mergeCell ref="Y131:Z131"/>
    <mergeCell ref="S107:T107"/>
    <mergeCell ref="U107:V107"/>
    <mergeCell ref="M108:R108"/>
    <mergeCell ref="Y108:Z108"/>
    <mergeCell ref="Y135:Z135"/>
    <mergeCell ref="W133:X133"/>
  </mergeCells>
  <phoneticPr fontId="24" type="noConversion"/>
  <hyperlinks>
    <hyperlink ref="AQ9" r:id="rId1"/>
    <hyperlink ref="AQ31" r:id="rId2"/>
    <hyperlink ref="AQ28" r:id="rId3"/>
    <hyperlink ref="R58" r:id="rId4"/>
    <hyperlink ref="R64" r:id="rId5"/>
    <hyperlink ref="M65" r:id="rId6"/>
    <hyperlink ref="AQ63" r:id="rId7"/>
    <hyperlink ref="AQ67" r:id="rId8"/>
  </hyperlinks>
  <pageMargins left="0.70866141732283472" right="0.70866141732283472" top="0.74803149606299213" bottom="0.74803149606299213" header="0.31496062992125984" footer="0.31496062992125984"/>
  <pageSetup paperSize="9" scale="54" orientation="landscape" r:id="rId9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J39"/>
  <sheetViews>
    <sheetView workbookViewId="0">
      <selection activeCell="A39" sqref="A39:XFD39"/>
    </sheetView>
  </sheetViews>
  <sheetFormatPr defaultColWidth="10.375" defaultRowHeight="13.5"/>
  <cols>
    <col min="1" max="1" width="4.875" style="3142" customWidth="1"/>
    <col min="2" max="2" width="21.125" style="3138" customWidth="1"/>
    <col min="3" max="5" width="10.375" style="3138" customWidth="1"/>
    <col min="6" max="9" width="10.375" style="3137" customWidth="1"/>
    <col min="10" max="19" width="10.625" style="3137" customWidth="1"/>
    <col min="20" max="20" width="13.125" style="3137" customWidth="1"/>
    <col min="21" max="22" width="10.625" style="3137" customWidth="1"/>
    <col min="23" max="23" width="12.5" style="3137" customWidth="1"/>
    <col min="24" max="24" width="11.125" style="3137" customWidth="1"/>
    <col min="25" max="26" width="10.625" style="3137" customWidth="1"/>
    <col min="27" max="27" width="15.625" style="3137" bestFit="1" customWidth="1"/>
    <col min="28" max="36" width="10.375" style="3138"/>
    <col min="37" max="16384" width="10.375" style="3137"/>
  </cols>
  <sheetData>
    <row r="1" spans="1:36">
      <c r="A1" s="3143" t="s">
        <v>1177</v>
      </c>
      <c r="B1" s="3144"/>
      <c r="C1" s="3144"/>
      <c r="D1" s="3145"/>
      <c r="E1" s="3145"/>
      <c r="F1" s="3145"/>
      <c r="G1" s="3145"/>
      <c r="H1" s="3146"/>
      <c r="I1" s="3146"/>
      <c r="J1" s="3147"/>
      <c r="K1" s="3148"/>
      <c r="L1" s="3147"/>
      <c r="M1" s="3147"/>
      <c r="N1" s="3147"/>
      <c r="P1" s="3147"/>
      <c r="R1" s="3147"/>
      <c r="S1" s="3147"/>
      <c r="AA1" s="3146"/>
    </row>
    <row r="2" spans="1:36">
      <c r="A2" s="3149" t="s">
        <v>1178</v>
      </c>
      <c r="B2" s="3150"/>
      <c r="C2" s="3150"/>
      <c r="D2" s="3150"/>
      <c r="E2" s="3150"/>
      <c r="F2" s="3150"/>
      <c r="G2" s="3150"/>
      <c r="H2" s="3151"/>
      <c r="I2" s="3151"/>
      <c r="J2" s="3152"/>
      <c r="K2" s="3152"/>
      <c r="L2" s="3152"/>
      <c r="M2" s="3153"/>
      <c r="N2" s="3153"/>
      <c r="P2" s="3153"/>
      <c r="R2" s="3152"/>
      <c r="S2" s="3153"/>
    </row>
    <row r="3" spans="1:36" ht="14.25" thickBot="1">
      <c r="A3" s="3139"/>
      <c r="B3" s="3140"/>
      <c r="C3" s="3140"/>
      <c r="D3" s="3140"/>
      <c r="E3" s="3140"/>
      <c r="F3" s="3140"/>
      <c r="G3" s="3140"/>
      <c r="H3" s="3140"/>
      <c r="I3" s="3140"/>
      <c r="J3" s="3141"/>
      <c r="K3" s="3141"/>
      <c r="L3" s="3141"/>
      <c r="M3" s="3141"/>
      <c r="N3" s="3141"/>
      <c r="O3" s="3141"/>
      <c r="R3" s="3141"/>
      <c r="S3" s="3141"/>
    </row>
    <row r="4" spans="1:36" ht="24.95" customHeight="1" thickBot="1">
      <c r="A4" s="5644" t="s">
        <v>127</v>
      </c>
      <c r="B4" s="5623" t="s">
        <v>0</v>
      </c>
      <c r="C4" s="5645" t="s">
        <v>94</v>
      </c>
      <c r="D4" s="5623" t="s">
        <v>742</v>
      </c>
      <c r="E4" s="5632" t="s">
        <v>1179</v>
      </c>
      <c r="F4" s="5646"/>
      <c r="G4" s="5646"/>
      <c r="H4" s="5647"/>
      <c r="I4" s="5619" t="s">
        <v>572</v>
      </c>
      <c r="J4" s="5620"/>
      <c r="K4" s="5621" t="s">
        <v>1180</v>
      </c>
      <c r="L4" s="5622"/>
      <c r="M4" s="5621" t="s">
        <v>1181</v>
      </c>
      <c r="N4" s="5622"/>
      <c r="O4" s="5621" t="s">
        <v>574</v>
      </c>
      <c r="P4" s="5622"/>
      <c r="Q4" s="5621" t="s">
        <v>1182</v>
      </c>
      <c r="R4" s="5622"/>
      <c r="S4" s="5621" t="s">
        <v>1181</v>
      </c>
      <c r="T4" s="5622"/>
      <c r="U4" s="5621" t="s">
        <v>1180</v>
      </c>
      <c r="V4" s="5622"/>
      <c r="W4" s="5621" t="s">
        <v>572</v>
      </c>
      <c r="X4" s="5622"/>
      <c r="Y4" s="3138"/>
      <c r="Z4" s="3138"/>
      <c r="AA4" s="3138"/>
      <c r="AD4" s="3137"/>
      <c r="AE4" s="3137"/>
      <c r="AF4" s="3137"/>
      <c r="AG4" s="3137"/>
      <c r="AH4" s="3137"/>
      <c r="AI4" s="3137"/>
      <c r="AJ4" s="3137"/>
    </row>
    <row r="5" spans="1:36" ht="24.95" customHeight="1" thickBot="1">
      <c r="A5" s="5599"/>
      <c r="B5" s="5603"/>
      <c r="C5" s="5606"/>
      <c r="D5" s="5608"/>
      <c r="E5" s="5612"/>
      <c r="F5" s="5613"/>
      <c r="G5" s="5613"/>
      <c r="H5" s="5614"/>
      <c r="I5" s="5619" t="s">
        <v>938</v>
      </c>
      <c r="J5" s="5620"/>
      <c r="K5" s="5621" t="s">
        <v>103</v>
      </c>
      <c r="L5" s="5622"/>
      <c r="M5" s="5621" t="s">
        <v>100</v>
      </c>
      <c r="N5" s="5622"/>
      <c r="O5" s="5621" t="s">
        <v>577</v>
      </c>
      <c r="P5" s="5622"/>
      <c r="Q5" s="5621" t="s">
        <v>1183</v>
      </c>
      <c r="R5" s="5622"/>
      <c r="S5" s="5621" t="s">
        <v>100</v>
      </c>
      <c r="T5" s="5622"/>
      <c r="U5" s="5621" t="s">
        <v>103</v>
      </c>
      <c r="V5" s="5622"/>
      <c r="W5" s="5619" t="s">
        <v>938</v>
      </c>
      <c r="X5" s="5620"/>
      <c r="Y5" s="3138"/>
      <c r="Z5" s="3138"/>
      <c r="AA5" s="3138"/>
      <c r="AD5" s="3137"/>
      <c r="AE5" s="3137"/>
      <c r="AF5" s="3137"/>
      <c r="AG5" s="3137"/>
      <c r="AH5" s="3137"/>
      <c r="AI5" s="3137"/>
      <c r="AJ5" s="3137"/>
    </row>
    <row r="6" spans="1:36" ht="24.95" customHeight="1">
      <c r="A6" s="5600"/>
      <c r="B6" s="5603"/>
      <c r="C6" s="5606"/>
      <c r="D6" s="5623" t="s">
        <v>745</v>
      </c>
      <c r="E6" s="5626" t="s">
        <v>745</v>
      </c>
      <c r="F6" s="5627"/>
      <c r="G6" s="5632" t="s">
        <v>19</v>
      </c>
      <c r="H6" s="5633"/>
      <c r="I6" s="3154" t="s">
        <v>3</v>
      </c>
      <c r="J6" s="3155" t="s">
        <v>1</v>
      </c>
      <c r="K6" s="3154" t="s">
        <v>3</v>
      </c>
      <c r="L6" s="3155" t="s">
        <v>1</v>
      </c>
      <c r="M6" s="3154" t="s">
        <v>3</v>
      </c>
      <c r="N6" s="3155" t="s">
        <v>1</v>
      </c>
      <c r="O6" s="3154" t="s">
        <v>3</v>
      </c>
      <c r="P6" s="3155" t="s">
        <v>1</v>
      </c>
      <c r="Q6" s="3154" t="s">
        <v>3</v>
      </c>
      <c r="R6" s="3155" t="s">
        <v>1</v>
      </c>
      <c r="S6" s="3154" t="s">
        <v>3</v>
      </c>
      <c r="T6" s="3155" t="s">
        <v>1</v>
      </c>
      <c r="U6" s="3154" t="s">
        <v>3</v>
      </c>
      <c r="V6" s="3155" t="s">
        <v>1</v>
      </c>
      <c r="W6" s="3154" t="s">
        <v>3</v>
      </c>
      <c r="X6" s="3155" t="s">
        <v>1</v>
      </c>
      <c r="Y6" s="3138"/>
      <c r="Z6" s="3138"/>
      <c r="AA6" s="3138"/>
      <c r="AD6" s="3137"/>
      <c r="AE6" s="3137"/>
      <c r="AF6" s="3137"/>
      <c r="AG6" s="3137"/>
      <c r="AH6" s="3137"/>
      <c r="AI6" s="3137"/>
      <c r="AJ6" s="3137"/>
    </row>
    <row r="7" spans="1:36" ht="24.95" customHeight="1">
      <c r="A7" s="5600"/>
      <c r="B7" s="5603"/>
      <c r="C7" s="5606"/>
      <c r="D7" s="5624"/>
      <c r="E7" s="5628"/>
      <c r="F7" s="5629"/>
      <c r="G7" s="5634"/>
      <c r="H7" s="5635"/>
      <c r="I7" s="3156" t="s">
        <v>11</v>
      </c>
      <c r="J7" s="3157" t="s">
        <v>12</v>
      </c>
      <c r="K7" s="3156" t="s">
        <v>7</v>
      </c>
      <c r="L7" s="3157" t="s">
        <v>8</v>
      </c>
      <c r="M7" s="3156" t="s">
        <v>8</v>
      </c>
      <c r="N7" s="3157" t="s">
        <v>8</v>
      </c>
      <c r="O7" s="3156" t="s">
        <v>11</v>
      </c>
      <c r="P7" s="3157" t="s">
        <v>12</v>
      </c>
      <c r="Q7" s="3156" t="s">
        <v>7</v>
      </c>
      <c r="R7" s="3157" t="s">
        <v>9</v>
      </c>
      <c r="S7" s="3156"/>
      <c r="T7" s="3157"/>
      <c r="U7" s="3156"/>
      <c r="V7" s="3157"/>
      <c r="W7" s="3156"/>
      <c r="X7" s="3157"/>
      <c r="Y7" s="3138"/>
      <c r="Z7" s="3138"/>
      <c r="AA7" s="3138"/>
      <c r="AD7" s="3137"/>
      <c r="AE7" s="3137"/>
      <c r="AF7" s="3137"/>
      <c r="AG7" s="3137"/>
      <c r="AH7" s="3137"/>
      <c r="AI7" s="3137"/>
      <c r="AJ7" s="3137"/>
    </row>
    <row r="8" spans="1:36" ht="24.95" customHeight="1" thickBot="1">
      <c r="A8" s="5601"/>
      <c r="B8" s="5604"/>
      <c r="C8" s="5607"/>
      <c r="D8" s="5625"/>
      <c r="E8" s="5630"/>
      <c r="F8" s="5631"/>
      <c r="G8" s="5636"/>
      <c r="H8" s="5637"/>
      <c r="I8" s="3158">
        <v>0.75</v>
      </c>
      <c r="J8" s="3159">
        <v>0.83333333333333337</v>
      </c>
      <c r="K8" s="3160">
        <v>0.45833333333333331</v>
      </c>
      <c r="L8" s="3161">
        <v>0</v>
      </c>
      <c r="M8" s="3160">
        <v>8.3333333333333329E-2</v>
      </c>
      <c r="N8" s="3161">
        <v>0.70833333333333337</v>
      </c>
      <c r="O8" s="3158">
        <v>0.25</v>
      </c>
      <c r="P8" s="3159">
        <v>0.66666666666666663</v>
      </c>
      <c r="Q8" s="3160">
        <v>0.41666666666666669</v>
      </c>
      <c r="R8" s="3161">
        <v>0.125</v>
      </c>
      <c r="S8" s="3160"/>
      <c r="T8" s="3161"/>
      <c r="U8" s="3160"/>
      <c r="V8" s="3161"/>
      <c r="W8" s="5594" t="s">
        <v>3003</v>
      </c>
      <c r="X8" s="5595"/>
      <c r="Y8" s="3138"/>
      <c r="Z8" s="3138"/>
      <c r="AA8" s="3138"/>
      <c r="AD8" s="3137"/>
      <c r="AE8" s="3137"/>
      <c r="AF8" s="3137"/>
      <c r="AG8" s="3137"/>
      <c r="AH8" s="3137"/>
      <c r="AI8" s="3137"/>
      <c r="AJ8" s="3137"/>
    </row>
    <row r="9" spans="1:36" ht="24.95" customHeight="1" thickBot="1">
      <c r="A9" s="3162">
        <v>1</v>
      </c>
      <c r="B9" s="3163" t="s">
        <v>1829</v>
      </c>
      <c r="C9" s="3164" t="s">
        <v>301</v>
      </c>
      <c r="D9" s="3165" t="s">
        <v>1830</v>
      </c>
      <c r="E9" s="3166" t="s">
        <v>391</v>
      </c>
      <c r="F9" s="3167" t="s">
        <v>392</v>
      </c>
      <c r="G9" s="3168">
        <v>1547</v>
      </c>
      <c r="H9" s="3169">
        <v>1547</v>
      </c>
      <c r="I9" s="3170">
        <v>43103</v>
      </c>
      <c r="J9" s="3171">
        <v>43104</v>
      </c>
      <c r="K9" s="3170">
        <v>43105</v>
      </c>
      <c r="L9" s="3171">
        <v>43106</v>
      </c>
      <c r="M9" s="3170">
        <v>43106</v>
      </c>
      <c r="N9" s="3171">
        <v>43106</v>
      </c>
      <c r="O9" s="3170">
        <v>43110</v>
      </c>
      <c r="P9" s="3171">
        <v>43111</v>
      </c>
      <c r="Q9" s="3170">
        <v>43112</v>
      </c>
      <c r="R9" s="3171">
        <v>43114</v>
      </c>
      <c r="S9" s="3170">
        <v>43117</v>
      </c>
      <c r="T9" s="3171">
        <v>43117</v>
      </c>
      <c r="U9" s="3170">
        <v>43117</v>
      </c>
      <c r="V9" s="3171">
        <v>43118</v>
      </c>
      <c r="W9" s="3170">
        <v>43118</v>
      </c>
      <c r="X9" s="3171">
        <v>43119</v>
      </c>
    </row>
    <row r="10" spans="1:36" ht="24.95" customHeight="1" thickBot="1">
      <c r="A10" s="5644" t="s">
        <v>127</v>
      </c>
      <c r="B10" s="5623" t="s">
        <v>0</v>
      </c>
      <c r="C10" s="5645" t="s">
        <v>94</v>
      </c>
      <c r="D10" s="5623" t="s">
        <v>742</v>
      </c>
      <c r="E10" s="5632" t="s">
        <v>1179</v>
      </c>
      <c r="F10" s="5646"/>
      <c r="G10" s="5646"/>
      <c r="H10" s="5647"/>
      <c r="I10" s="5619" t="s">
        <v>572</v>
      </c>
      <c r="J10" s="5620"/>
      <c r="K10" s="5621" t="s">
        <v>1180</v>
      </c>
      <c r="L10" s="5622"/>
      <c r="M10" s="5621" t="s">
        <v>1181</v>
      </c>
      <c r="N10" s="5622"/>
      <c r="O10" s="5621" t="s">
        <v>574</v>
      </c>
      <c r="P10" s="5622"/>
      <c r="Q10" s="5621" t="s">
        <v>1182</v>
      </c>
      <c r="R10" s="5622"/>
      <c r="S10" s="5621" t="s">
        <v>1181</v>
      </c>
      <c r="T10" s="5622"/>
      <c r="U10" s="5621" t="s">
        <v>1180</v>
      </c>
      <c r="V10" s="5622"/>
      <c r="W10" s="5621" t="s">
        <v>572</v>
      </c>
      <c r="X10" s="5622"/>
      <c r="Y10" s="3138"/>
      <c r="Z10" s="3138"/>
      <c r="AA10" s="3138"/>
      <c r="AD10" s="3137"/>
      <c r="AE10" s="3137"/>
      <c r="AF10" s="3137"/>
      <c r="AG10" s="3137"/>
      <c r="AH10" s="3137"/>
      <c r="AI10" s="3137"/>
      <c r="AJ10" s="3137"/>
    </row>
    <row r="11" spans="1:36" ht="24.95" customHeight="1" thickBot="1">
      <c r="A11" s="5599"/>
      <c r="B11" s="5603"/>
      <c r="C11" s="5606"/>
      <c r="D11" s="5608"/>
      <c r="E11" s="5612"/>
      <c r="F11" s="5613"/>
      <c r="G11" s="5613"/>
      <c r="H11" s="5614"/>
      <c r="I11" s="5619" t="s">
        <v>938</v>
      </c>
      <c r="J11" s="5620"/>
      <c r="K11" s="5621" t="s">
        <v>103</v>
      </c>
      <c r="L11" s="5622"/>
      <c r="M11" s="5621" t="s">
        <v>100</v>
      </c>
      <c r="N11" s="5622"/>
      <c r="O11" s="5621" t="s">
        <v>577</v>
      </c>
      <c r="P11" s="5622"/>
      <c r="Q11" s="5621" t="s">
        <v>1183</v>
      </c>
      <c r="R11" s="5622"/>
      <c r="S11" s="5621" t="s">
        <v>100</v>
      </c>
      <c r="T11" s="5622"/>
      <c r="U11" s="5621" t="s">
        <v>103</v>
      </c>
      <c r="V11" s="5622"/>
      <c r="W11" s="5619" t="s">
        <v>938</v>
      </c>
      <c r="X11" s="5620"/>
      <c r="Y11" s="3138"/>
      <c r="Z11" s="3138"/>
      <c r="AA11" s="3138"/>
      <c r="AD11" s="3137"/>
      <c r="AE11" s="3137"/>
      <c r="AF11" s="3137"/>
      <c r="AG11" s="3137"/>
      <c r="AH11" s="3137"/>
      <c r="AI11" s="3137"/>
      <c r="AJ11" s="3137"/>
    </row>
    <row r="12" spans="1:36" ht="24.95" customHeight="1">
      <c r="A12" s="5600"/>
      <c r="B12" s="5603"/>
      <c r="C12" s="5606"/>
      <c r="D12" s="5623" t="s">
        <v>745</v>
      </c>
      <c r="E12" s="5626" t="s">
        <v>745</v>
      </c>
      <c r="F12" s="5627"/>
      <c r="G12" s="5632" t="s">
        <v>19</v>
      </c>
      <c r="H12" s="5633"/>
      <c r="I12" s="3154" t="s">
        <v>3</v>
      </c>
      <c r="J12" s="3155" t="s">
        <v>1</v>
      </c>
      <c r="K12" s="3154" t="s">
        <v>3</v>
      </c>
      <c r="L12" s="3155" t="s">
        <v>1</v>
      </c>
      <c r="M12" s="3154" t="s">
        <v>3</v>
      </c>
      <c r="N12" s="3155" t="s">
        <v>1</v>
      </c>
      <c r="O12" s="3154" t="s">
        <v>3</v>
      </c>
      <c r="P12" s="3155" t="s">
        <v>1</v>
      </c>
      <c r="Q12" s="3154" t="s">
        <v>3</v>
      </c>
      <c r="R12" s="3155" t="s">
        <v>1</v>
      </c>
      <c r="S12" s="3154" t="s">
        <v>3</v>
      </c>
      <c r="T12" s="3155" t="s">
        <v>1</v>
      </c>
      <c r="U12" s="3154" t="s">
        <v>3</v>
      </c>
      <c r="V12" s="3155" t="s">
        <v>1</v>
      </c>
      <c r="W12" s="3154" t="s">
        <v>3</v>
      </c>
      <c r="X12" s="3155" t="s">
        <v>1</v>
      </c>
      <c r="Y12" s="3138"/>
      <c r="Z12" s="3138"/>
      <c r="AA12" s="3138"/>
      <c r="AD12" s="3137"/>
      <c r="AE12" s="3137"/>
      <c r="AF12" s="3137"/>
      <c r="AG12" s="3137"/>
      <c r="AH12" s="3137"/>
      <c r="AI12" s="3137"/>
      <c r="AJ12" s="3137"/>
    </row>
    <row r="13" spans="1:36" ht="24.95" customHeight="1">
      <c r="A13" s="5600"/>
      <c r="B13" s="5603"/>
      <c r="C13" s="5606"/>
      <c r="D13" s="5624"/>
      <c r="E13" s="5628"/>
      <c r="F13" s="5629"/>
      <c r="G13" s="5634"/>
      <c r="H13" s="5635"/>
      <c r="I13" s="3156" t="s">
        <v>11</v>
      </c>
      <c r="J13" s="3157" t="s">
        <v>12</v>
      </c>
      <c r="K13" s="3156" t="s">
        <v>7</v>
      </c>
      <c r="L13" s="3157" t="s">
        <v>8</v>
      </c>
      <c r="M13" s="3156" t="s">
        <v>8</v>
      </c>
      <c r="N13" s="3157" t="s">
        <v>8</v>
      </c>
      <c r="O13" s="3156" t="s">
        <v>11</v>
      </c>
      <c r="P13" s="3157" t="s">
        <v>12</v>
      </c>
      <c r="Q13" s="3156" t="s">
        <v>7</v>
      </c>
      <c r="R13" s="3157" t="s">
        <v>9</v>
      </c>
      <c r="S13" s="3156"/>
      <c r="T13" s="3157"/>
      <c r="U13" s="3156"/>
      <c r="V13" s="3157"/>
      <c r="W13" s="3156"/>
      <c r="X13" s="3157"/>
      <c r="Y13" s="3138"/>
      <c r="Z13" s="3138"/>
      <c r="AA13" s="3138"/>
      <c r="AD13" s="3137"/>
      <c r="AE13" s="3137"/>
      <c r="AF13" s="3137"/>
      <c r="AG13" s="3137"/>
      <c r="AH13" s="3137"/>
      <c r="AI13" s="3137"/>
      <c r="AJ13" s="3137"/>
    </row>
    <row r="14" spans="1:36" ht="24.95" customHeight="1" thickBot="1">
      <c r="A14" s="5601"/>
      <c r="B14" s="5604"/>
      <c r="C14" s="5607"/>
      <c r="D14" s="5625"/>
      <c r="E14" s="5630"/>
      <c r="F14" s="5631"/>
      <c r="G14" s="5636"/>
      <c r="H14" s="5637"/>
      <c r="I14" s="3158">
        <v>0.75</v>
      </c>
      <c r="J14" s="3159">
        <v>0.83333333333333337</v>
      </c>
      <c r="K14" s="3160">
        <v>0.45833333333333331</v>
      </c>
      <c r="L14" s="3161">
        <v>0</v>
      </c>
      <c r="M14" s="3160">
        <v>8.3333333333333329E-2</v>
      </c>
      <c r="N14" s="3161">
        <v>0.70833333333333337</v>
      </c>
      <c r="O14" s="3158">
        <v>0.25</v>
      </c>
      <c r="P14" s="3159">
        <v>0.66666666666666663</v>
      </c>
      <c r="Q14" s="3160">
        <v>0.41666666666666669</v>
      </c>
      <c r="R14" s="3161">
        <v>0.125</v>
      </c>
      <c r="S14" s="3160"/>
      <c r="T14" s="3161"/>
      <c r="U14" s="3160"/>
      <c r="V14" s="3161"/>
      <c r="W14" s="5594" t="s">
        <v>3003</v>
      </c>
      <c r="X14" s="5595"/>
      <c r="Y14" s="3138"/>
      <c r="Z14" s="3138"/>
      <c r="AA14" s="3138"/>
      <c r="AD14" s="3137"/>
      <c r="AE14" s="3137"/>
      <c r="AF14" s="3137"/>
      <c r="AG14" s="3137"/>
      <c r="AH14" s="3137"/>
      <c r="AI14" s="3137"/>
      <c r="AJ14" s="3137"/>
    </row>
    <row r="15" spans="1:36" ht="24.95" customHeight="1" thickBot="1">
      <c r="A15" s="3162">
        <v>2</v>
      </c>
      <c r="B15" s="3163" t="s">
        <v>1184</v>
      </c>
      <c r="C15" s="3164" t="s">
        <v>301</v>
      </c>
      <c r="D15" s="3165" t="s">
        <v>1185</v>
      </c>
      <c r="E15" s="3166" t="s">
        <v>1703</v>
      </c>
      <c r="F15" s="3167" t="s">
        <v>1704</v>
      </c>
      <c r="G15" s="3168">
        <v>49548</v>
      </c>
      <c r="H15" s="3169">
        <v>49548</v>
      </c>
      <c r="I15" s="3170">
        <v>43110</v>
      </c>
      <c r="J15" s="3171">
        <v>43111</v>
      </c>
      <c r="K15" s="3170">
        <v>43112</v>
      </c>
      <c r="L15" s="3171">
        <v>43113</v>
      </c>
      <c r="M15" s="3170">
        <v>43113</v>
      </c>
      <c r="N15" s="3171">
        <v>43113</v>
      </c>
      <c r="O15" s="3170">
        <v>43117</v>
      </c>
      <c r="P15" s="3171">
        <v>43118</v>
      </c>
      <c r="Q15" s="3170">
        <v>43119</v>
      </c>
      <c r="R15" s="3171">
        <v>43121</v>
      </c>
      <c r="S15" s="3170">
        <v>43124</v>
      </c>
      <c r="T15" s="3171">
        <v>43124</v>
      </c>
      <c r="U15" s="3170">
        <v>43124</v>
      </c>
      <c r="V15" s="3171">
        <v>43125</v>
      </c>
      <c r="W15" s="3170">
        <v>43126</v>
      </c>
      <c r="X15" s="3171">
        <v>43127</v>
      </c>
    </row>
    <row r="16" spans="1:36" ht="24.95" customHeight="1" thickBot="1">
      <c r="A16" s="5598" t="s">
        <v>127</v>
      </c>
      <c r="B16" s="5602" t="s">
        <v>0</v>
      </c>
      <c r="C16" s="5605" t="s">
        <v>94</v>
      </c>
      <c r="D16" s="5602" t="s">
        <v>742</v>
      </c>
      <c r="E16" s="5609" t="s">
        <v>1179</v>
      </c>
      <c r="F16" s="5610"/>
      <c r="G16" s="5610"/>
      <c r="H16" s="5611"/>
      <c r="I16" s="5615" t="s">
        <v>572</v>
      </c>
      <c r="J16" s="5616"/>
      <c r="K16" s="5617" t="s">
        <v>1180</v>
      </c>
      <c r="L16" s="5618"/>
      <c r="M16" s="5617" t="s">
        <v>1181</v>
      </c>
      <c r="N16" s="5618"/>
      <c r="O16" s="5617" t="s">
        <v>574</v>
      </c>
      <c r="P16" s="5618"/>
      <c r="Q16" s="5617" t="s">
        <v>1182</v>
      </c>
      <c r="R16" s="5618"/>
      <c r="S16" s="5617" t="s">
        <v>572</v>
      </c>
      <c r="T16" s="5618"/>
      <c r="U16" s="3138"/>
      <c r="V16" s="3138"/>
      <c r="W16" s="3138"/>
      <c r="X16" s="3138"/>
      <c r="Y16" s="3138"/>
      <c r="Z16" s="3138"/>
      <c r="AA16" s="3138"/>
      <c r="AD16" s="3137"/>
      <c r="AE16" s="3137"/>
      <c r="AF16" s="3137"/>
      <c r="AG16" s="3137"/>
      <c r="AH16" s="3137"/>
      <c r="AI16" s="3137"/>
      <c r="AJ16" s="3137"/>
    </row>
    <row r="17" spans="1:36" ht="24.95" customHeight="1" thickBot="1">
      <c r="A17" s="5599"/>
      <c r="B17" s="5603"/>
      <c r="C17" s="5606"/>
      <c r="D17" s="5608"/>
      <c r="E17" s="5612"/>
      <c r="F17" s="5613"/>
      <c r="G17" s="5613"/>
      <c r="H17" s="5614"/>
      <c r="I17" s="5619" t="s">
        <v>938</v>
      </c>
      <c r="J17" s="5620"/>
      <c r="K17" s="5621" t="s">
        <v>103</v>
      </c>
      <c r="L17" s="5622"/>
      <c r="M17" s="5621" t="s">
        <v>100</v>
      </c>
      <c r="N17" s="5622"/>
      <c r="O17" s="5621" t="s">
        <v>577</v>
      </c>
      <c r="P17" s="5622"/>
      <c r="Q17" s="5621" t="s">
        <v>1183</v>
      </c>
      <c r="R17" s="5622"/>
      <c r="S17" s="5619" t="s">
        <v>938</v>
      </c>
      <c r="T17" s="5620"/>
      <c r="U17" s="3138"/>
      <c r="V17" s="3138"/>
      <c r="W17" s="3138"/>
      <c r="X17" s="3138"/>
      <c r="Y17" s="3138"/>
      <c r="Z17" s="3138"/>
      <c r="AA17" s="3138"/>
      <c r="AD17" s="3137"/>
      <c r="AE17" s="3137"/>
      <c r="AF17" s="3137"/>
      <c r="AG17" s="3137"/>
      <c r="AH17" s="3137"/>
      <c r="AI17" s="3137"/>
      <c r="AJ17" s="3137"/>
    </row>
    <row r="18" spans="1:36" ht="24.95" customHeight="1">
      <c r="A18" s="5600"/>
      <c r="B18" s="5603"/>
      <c r="C18" s="5606"/>
      <c r="D18" s="5623" t="s">
        <v>745</v>
      </c>
      <c r="E18" s="5626" t="s">
        <v>745</v>
      </c>
      <c r="F18" s="5627"/>
      <c r="G18" s="5632" t="s">
        <v>19</v>
      </c>
      <c r="H18" s="5633"/>
      <c r="I18" s="3154" t="s">
        <v>3</v>
      </c>
      <c r="J18" s="3155" t="s">
        <v>1</v>
      </c>
      <c r="K18" s="3154" t="s">
        <v>3</v>
      </c>
      <c r="L18" s="3155" t="s">
        <v>1</v>
      </c>
      <c r="M18" s="3154" t="s">
        <v>3</v>
      </c>
      <c r="N18" s="3155" t="s">
        <v>1</v>
      </c>
      <c r="O18" s="3154" t="s">
        <v>3</v>
      </c>
      <c r="P18" s="3155" t="s">
        <v>1</v>
      </c>
      <c r="Q18" s="3154" t="s">
        <v>3</v>
      </c>
      <c r="R18" s="3155" t="s">
        <v>1</v>
      </c>
      <c r="S18" s="3154" t="s">
        <v>3</v>
      </c>
      <c r="T18" s="3155" t="s">
        <v>1</v>
      </c>
      <c r="U18" s="3140"/>
      <c r="V18" s="3138"/>
      <c r="W18" s="3138"/>
      <c r="X18" s="3138"/>
      <c r="Y18" s="3138"/>
      <c r="Z18" s="3138"/>
      <c r="AA18" s="3138"/>
      <c r="AD18" s="3137"/>
      <c r="AE18" s="3137"/>
      <c r="AF18" s="3137"/>
      <c r="AG18" s="3137"/>
      <c r="AH18" s="3137"/>
      <c r="AI18" s="3137"/>
      <c r="AJ18" s="3137"/>
    </row>
    <row r="19" spans="1:36" ht="24.95" customHeight="1">
      <c r="A19" s="5600"/>
      <c r="B19" s="5603"/>
      <c r="C19" s="5606"/>
      <c r="D19" s="5624"/>
      <c r="E19" s="5628"/>
      <c r="F19" s="5629"/>
      <c r="G19" s="5634"/>
      <c r="H19" s="5635"/>
      <c r="I19" s="3156" t="s">
        <v>11</v>
      </c>
      <c r="J19" s="3157" t="s">
        <v>12</v>
      </c>
      <c r="K19" s="3156" t="s">
        <v>7</v>
      </c>
      <c r="L19" s="3157" t="s">
        <v>8</v>
      </c>
      <c r="M19" s="3156" t="s">
        <v>8</v>
      </c>
      <c r="N19" s="3157" t="s">
        <v>8</v>
      </c>
      <c r="O19" s="3156" t="s">
        <v>11</v>
      </c>
      <c r="P19" s="3157" t="s">
        <v>12</v>
      </c>
      <c r="Q19" s="3156" t="s">
        <v>7</v>
      </c>
      <c r="R19" s="3157" t="s">
        <v>9</v>
      </c>
      <c r="S19" s="3156" t="s">
        <v>11</v>
      </c>
      <c r="T19" s="3157" t="s">
        <v>12</v>
      </c>
      <c r="U19" s="3138"/>
      <c r="V19" s="3138"/>
      <c r="W19" s="3138"/>
      <c r="X19" s="3138"/>
      <c r="Y19" s="3138"/>
      <c r="Z19" s="3138"/>
      <c r="AA19" s="3138"/>
      <c r="AD19" s="3137"/>
      <c r="AE19" s="3137"/>
      <c r="AF19" s="3137"/>
      <c r="AG19" s="3137"/>
      <c r="AH19" s="3137"/>
      <c r="AI19" s="3137"/>
      <c r="AJ19" s="3137"/>
    </row>
    <row r="20" spans="1:36" ht="24.95" customHeight="1" thickBot="1">
      <c r="A20" s="5601"/>
      <c r="B20" s="5604"/>
      <c r="C20" s="5607"/>
      <c r="D20" s="5625"/>
      <c r="E20" s="5630"/>
      <c r="F20" s="5631"/>
      <c r="G20" s="5636"/>
      <c r="H20" s="5637"/>
      <c r="I20" s="3158">
        <v>0.75</v>
      </c>
      <c r="J20" s="3159">
        <v>0.83333333333333337</v>
      </c>
      <c r="K20" s="3160">
        <v>0.45833333333333331</v>
      </c>
      <c r="L20" s="3161">
        <v>0</v>
      </c>
      <c r="M20" s="3160">
        <v>8.3333333333333329E-2</v>
      </c>
      <c r="N20" s="3161">
        <v>0.70833333333333337</v>
      </c>
      <c r="O20" s="3158">
        <v>0.25</v>
      </c>
      <c r="P20" s="3159">
        <v>0.66666666666666663</v>
      </c>
      <c r="Q20" s="3160">
        <v>0.41666666666666669</v>
      </c>
      <c r="R20" s="3161">
        <v>0.125</v>
      </c>
      <c r="S20" s="3160">
        <v>0.75</v>
      </c>
      <c r="T20" s="3161">
        <v>0.83333333333333337</v>
      </c>
      <c r="U20" s="3138"/>
      <c r="V20" s="3138"/>
      <c r="W20" s="3138"/>
      <c r="X20" s="3138"/>
      <c r="Y20" s="3138"/>
      <c r="Z20" s="3138"/>
      <c r="AA20" s="3138"/>
      <c r="AD20" s="3137"/>
      <c r="AE20" s="3137"/>
      <c r="AF20" s="3137"/>
      <c r="AG20" s="3137"/>
      <c r="AH20" s="3137"/>
      <c r="AI20" s="3137"/>
      <c r="AJ20" s="3137"/>
    </row>
    <row r="21" spans="1:36" ht="24.95" customHeight="1">
      <c r="A21" s="3172">
        <v>3</v>
      </c>
      <c r="B21" s="3173" t="s">
        <v>82</v>
      </c>
      <c r="C21" s="5638"/>
      <c r="D21" s="5639"/>
      <c r="E21" s="5639"/>
      <c r="F21" s="5639"/>
      <c r="G21" s="5639"/>
      <c r="H21" s="5640"/>
      <c r="I21" s="3174">
        <v>43117</v>
      </c>
      <c r="J21" s="3175">
        <v>43118</v>
      </c>
      <c r="K21" s="3174">
        <v>43119</v>
      </c>
      <c r="L21" s="3175">
        <v>43120</v>
      </c>
      <c r="M21" s="3174">
        <v>43120</v>
      </c>
      <c r="N21" s="3175">
        <v>43120</v>
      </c>
      <c r="O21" s="3174">
        <v>43124</v>
      </c>
      <c r="P21" s="3175">
        <v>43125</v>
      </c>
      <c r="Q21" s="3174">
        <v>43126</v>
      </c>
      <c r="R21" s="3175">
        <v>43128</v>
      </c>
      <c r="S21" s="3174">
        <v>43131</v>
      </c>
      <c r="T21" s="3175">
        <v>43132</v>
      </c>
    </row>
    <row r="22" spans="1:36" ht="24.95" customHeight="1">
      <c r="A22" s="3176">
        <v>4</v>
      </c>
      <c r="B22" s="3177" t="s">
        <v>2745</v>
      </c>
      <c r="C22" s="3178" t="s">
        <v>301</v>
      </c>
      <c r="D22" s="3179" t="s">
        <v>2746</v>
      </c>
      <c r="E22" s="3180" t="s">
        <v>875</v>
      </c>
      <c r="F22" s="3181" t="s">
        <v>874</v>
      </c>
      <c r="G22" s="3182" t="s">
        <v>3004</v>
      </c>
      <c r="H22" s="3183" t="s">
        <v>3005</v>
      </c>
      <c r="I22" s="3184">
        <v>43124</v>
      </c>
      <c r="J22" s="3185">
        <v>43125</v>
      </c>
      <c r="K22" s="3184">
        <v>43126</v>
      </c>
      <c r="L22" s="3185">
        <v>43127</v>
      </c>
      <c r="M22" s="3184">
        <v>43127</v>
      </c>
      <c r="N22" s="3185">
        <v>43127</v>
      </c>
      <c r="O22" s="3184">
        <v>43131</v>
      </c>
      <c r="P22" s="3185">
        <v>43132</v>
      </c>
      <c r="Q22" s="3184">
        <v>43133</v>
      </c>
      <c r="R22" s="3185">
        <v>43135</v>
      </c>
      <c r="S22" s="3184">
        <v>43138</v>
      </c>
      <c r="T22" s="3185">
        <v>43139</v>
      </c>
    </row>
    <row r="23" spans="1:36" ht="24.95" customHeight="1">
      <c r="A23" s="3176">
        <v>5</v>
      </c>
      <c r="B23" s="3177" t="s">
        <v>1829</v>
      </c>
      <c r="C23" s="3178" t="s">
        <v>301</v>
      </c>
      <c r="D23" s="3179" t="s">
        <v>1830</v>
      </c>
      <c r="E23" s="3180" t="s">
        <v>591</v>
      </c>
      <c r="F23" s="3181" t="s">
        <v>592</v>
      </c>
      <c r="G23" s="3182" t="s">
        <v>3006</v>
      </c>
      <c r="H23" s="3183" t="s">
        <v>3007</v>
      </c>
      <c r="I23" s="3184">
        <v>43131</v>
      </c>
      <c r="J23" s="3185">
        <v>43132</v>
      </c>
      <c r="K23" s="3184">
        <v>43133</v>
      </c>
      <c r="L23" s="3185">
        <v>43134</v>
      </c>
      <c r="M23" s="3184">
        <v>43134</v>
      </c>
      <c r="N23" s="3185">
        <v>43134</v>
      </c>
      <c r="O23" s="3184">
        <v>43138</v>
      </c>
      <c r="P23" s="3185">
        <v>43139</v>
      </c>
      <c r="Q23" s="3184">
        <v>43140</v>
      </c>
      <c r="R23" s="3185">
        <v>43142</v>
      </c>
      <c r="S23" s="3184">
        <v>43145</v>
      </c>
      <c r="T23" s="3185">
        <v>43146</v>
      </c>
    </row>
    <row r="24" spans="1:36" ht="24.95" customHeight="1" thickBot="1">
      <c r="A24" s="3176">
        <v>6</v>
      </c>
      <c r="B24" s="3177" t="s">
        <v>82</v>
      </c>
      <c r="C24" s="5641"/>
      <c r="D24" s="5642"/>
      <c r="E24" s="5642"/>
      <c r="F24" s="5642"/>
      <c r="G24" s="5642"/>
      <c r="H24" s="5643"/>
      <c r="I24" s="3186">
        <v>43138</v>
      </c>
      <c r="J24" s="3187">
        <v>43139</v>
      </c>
      <c r="K24" s="3186">
        <v>43140</v>
      </c>
      <c r="L24" s="3187">
        <v>43141</v>
      </c>
      <c r="M24" s="3186">
        <v>43141</v>
      </c>
      <c r="N24" s="3187">
        <v>43141</v>
      </c>
      <c r="O24" s="3186">
        <v>43145</v>
      </c>
      <c r="P24" s="3187">
        <v>43146</v>
      </c>
      <c r="Q24" s="3186">
        <v>43147</v>
      </c>
      <c r="R24" s="3187">
        <v>43149</v>
      </c>
      <c r="S24" s="3186">
        <v>43152</v>
      </c>
      <c r="T24" s="3187">
        <v>43153</v>
      </c>
    </row>
    <row r="25" spans="1:36" ht="24.95" customHeight="1" thickBot="1">
      <c r="A25" s="5644" t="s">
        <v>127</v>
      </c>
      <c r="B25" s="5623" t="s">
        <v>0</v>
      </c>
      <c r="C25" s="5645" t="s">
        <v>94</v>
      </c>
      <c r="D25" s="5623" t="s">
        <v>742</v>
      </c>
      <c r="E25" s="5632" t="s">
        <v>1179</v>
      </c>
      <c r="F25" s="5646"/>
      <c r="G25" s="5646"/>
      <c r="H25" s="5647"/>
      <c r="I25" s="5619" t="s">
        <v>572</v>
      </c>
      <c r="J25" s="5620"/>
      <c r="K25" s="5621" t="s">
        <v>1180</v>
      </c>
      <c r="L25" s="5622"/>
      <c r="M25" s="5621" t="s">
        <v>1181</v>
      </c>
      <c r="N25" s="5622"/>
      <c r="O25" s="5621" t="s">
        <v>574</v>
      </c>
      <c r="P25" s="5622"/>
      <c r="Q25" s="5621" t="s">
        <v>1182</v>
      </c>
      <c r="R25" s="5622"/>
      <c r="S25" s="5621" t="s">
        <v>1181</v>
      </c>
      <c r="T25" s="5622"/>
      <c r="U25" s="5621" t="s">
        <v>1180</v>
      </c>
      <c r="V25" s="5622"/>
      <c r="W25" s="5621" t="s">
        <v>572</v>
      </c>
      <c r="X25" s="5622"/>
      <c r="Y25" s="3138"/>
      <c r="Z25" s="3138"/>
      <c r="AA25" s="3138"/>
      <c r="AD25" s="3137"/>
      <c r="AE25" s="3137"/>
      <c r="AF25" s="3137"/>
      <c r="AG25" s="3137"/>
      <c r="AH25" s="3137"/>
      <c r="AI25" s="3137"/>
      <c r="AJ25" s="3137"/>
    </row>
    <row r="26" spans="1:36" ht="24.95" customHeight="1" thickBot="1">
      <c r="A26" s="5599"/>
      <c r="B26" s="5603"/>
      <c r="C26" s="5606"/>
      <c r="D26" s="5608"/>
      <c r="E26" s="5612"/>
      <c r="F26" s="5613"/>
      <c r="G26" s="5613"/>
      <c r="H26" s="5614"/>
      <c r="I26" s="5619" t="s">
        <v>938</v>
      </c>
      <c r="J26" s="5620"/>
      <c r="K26" s="5621" t="s">
        <v>103</v>
      </c>
      <c r="L26" s="5622"/>
      <c r="M26" s="5621" t="s">
        <v>100</v>
      </c>
      <c r="N26" s="5622"/>
      <c r="O26" s="5621" t="s">
        <v>577</v>
      </c>
      <c r="P26" s="5622"/>
      <c r="Q26" s="5621" t="s">
        <v>1183</v>
      </c>
      <c r="R26" s="5622"/>
      <c r="S26" s="5621" t="s">
        <v>103</v>
      </c>
      <c r="T26" s="5622"/>
      <c r="U26" s="5621" t="s">
        <v>100</v>
      </c>
      <c r="V26" s="5622"/>
      <c r="W26" s="5619" t="s">
        <v>938</v>
      </c>
      <c r="X26" s="5620"/>
      <c r="Y26" s="3138"/>
      <c r="Z26" s="3138"/>
      <c r="AA26" s="3138"/>
      <c r="AD26" s="3137"/>
      <c r="AE26" s="3137"/>
      <c r="AF26" s="3137"/>
      <c r="AG26" s="3137"/>
      <c r="AH26" s="3137"/>
      <c r="AI26" s="3137"/>
      <c r="AJ26" s="3137"/>
    </row>
    <row r="27" spans="1:36" ht="24.95" customHeight="1">
      <c r="A27" s="5600"/>
      <c r="B27" s="5603"/>
      <c r="C27" s="5606"/>
      <c r="D27" s="5623" t="s">
        <v>745</v>
      </c>
      <c r="E27" s="5626" t="s">
        <v>745</v>
      </c>
      <c r="F27" s="5627"/>
      <c r="G27" s="5632" t="s">
        <v>19</v>
      </c>
      <c r="H27" s="5633"/>
      <c r="I27" s="3154" t="s">
        <v>3</v>
      </c>
      <c r="J27" s="3155" t="s">
        <v>1</v>
      </c>
      <c r="K27" s="3154" t="s">
        <v>3</v>
      </c>
      <c r="L27" s="3155" t="s">
        <v>1</v>
      </c>
      <c r="M27" s="3154" t="s">
        <v>3</v>
      </c>
      <c r="N27" s="3155" t="s">
        <v>1</v>
      </c>
      <c r="O27" s="3154" t="s">
        <v>3</v>
      </c>
      <c r="P27" s="3155" t="s">
        <v>1</v>
      </c>
      <c r="Q27" s="3154" t="s">
        <v>3</v>
      </c>
      <c r="R27" s="3155" t="s">
        <v>1</v>
      </c>
      <c r="S27" s="3154" t="s">
        <v>3</v>
      </c>
      <c r="T27" s="3155" t="s">
        <v>1</v>
      </c>
      <c r="U27" s="3154" t="s">
        <v>3</v>
      </c>
      <c r="V27" s="3155" t="s">
        <v>1</v>
      </c>
      <c r="W27" s="3154" t="s">
        <v>3</v>
      </c>
      <c r="X27" s="3155" t="s">
        <v>1</v>
      </c>
      <c r="Y27" s="3138"/>
      <c r="Z27" s="3138"/>
      <c r="AA27" s="3138"/>
      <c r="AD27" s="3137"/>
      <c r="AE27" s="3137"/>
      <c r="AF27" s="3137"/>
      <c r="AG27" s="3137"/>
      <c r="AH27" s="3137"/>
      <c r="AI27" s="3137"/>
      <c r="AJ27" s="3137"/>
    </row>
    <row r="28" spans="1:36" ht="24.95" customHeight="1" thickBot="1">
      <c r="A28" s="5600"/>
      <c r="B28" s="5603"/>
      <c r="C28" s="5606"/>
      <c r="D28" s="5624"/>
      <c r="E28" s="5628"/>
      <c r="F28" s="5629"/>
      <c r="G28" s="5634"/>
      <c r="H28" s="5635"/>
      <c r="I28" s="3156" t="s">
        <v>11</v>
      </c>
      <c r="J28" s="3157" t="s">
        <v>12</v>
      </c>
      <c r="K28" s="3156" t="s">
        <v>7</v>
      </c>
      <c r="L28" s="3157" t="s">
        <v>8</v>
      </c>
      <c r="M28" s="3156" t="s">
        <v>8</v>
      </c>
      <c r="N28" s="3157" t="s">
        <v>8</v>
      </c>
      <c r="O28" s="3156" t="s">
        <v>11</v>
      </c>
      <c r="P28" s="3157" t="s">
        <v>12</v>
      </c>
      <c r="Q28" s="3156" t="s">
        <v>7</v>
      </c>
      <c r="R28" s="3157" t="s">
        <v>9</v>
      </c>
      <c r="S28" s="3156"/>
      <c r="T28" s="3157"/>
      <c r="U28" s="3156"/>
      <c r="V28" s="3157"/>
      <c r="W28" s="5594" t="s">
        <v>3003</v>
      </c>
      <c r="X28" s="5595"/>
      <c r="Y28" s="3138"/>
      <c r="Z28" s="3138"/>
      <c r="AA28" s="3138"/>
      <c r="AD28" s="3137"/>
      <c r="AE28" s="3137"/>
      <c r="AF28" s="3137"/>
      <c r="AG28" s="3137"/>
      <c r="AH28" s="3137"/>
      <c r="AI28" s="3137"/>
      <c r="AJ28" s="3137"/>
    </row>
    <row r="29" spans="1:36" ht="24.95" customHeight="1" thickBot="1">
      <c r="A29" s="5601"/>
      <c r="B29" s="5604"/>
      <c r="C29" s="5607"/>
      <c r="D29" s="5625"/>
      <c r="E29" s="5630"/>
      <c r="F29" s="5631"/>
      <c r="G29" s="5636"/>
      <c r="H29" s="5637"/>
      <c r="I29" s="3158">
        <v>0.75</v>
      </c>
      <c r="J29" s="3159">
        <v>0.83333333333333337</v>
      </c>
      <c r="K29" s="3160">
        <v>0.45833333333333331</v>
      </c>
      <c r="L29" s="3161">
        <v>0</v>
      </c>
      <c r="M29" s="3160">
        <v>8.3333333333333329E-2</v>
      </c>
      <c r="N29" s="3161">
        <v>0.70833333333333337</v>
      </c>
      <c r="O29" s="3158">
        <v>0.25</v>
      </c>
      <c r="P29" s="3159">
        <v>0.66666666666666663</v>
      </c>
      <c r="Q29" s="3160">
        <v>0.41666666666666669</v>
      </c>
      <c r="R29" s="3161">
        <v>0.125</v>
      </c>
      <c r="S29" s="5596" t="s">
        <v>1828</v>
      </c>
      <c r="T29" s="5597"/>
      <c r="U29" s="5596" t="s">
        <v>1828</v>
      </c>
      <c r="V29" s="5597"/>
      <c r="W29" s="5596" t="s">
        <v>1828</v>
      </c>
      <c r="X29" s="5597"/>
      <c r="Y29" s="3138"/>
      <c r="Z29" s="3138"/>
      <c r="AA29" s="3138"/>
      <c r="AD29" s="3137"/>
      <c r="AE29" s="3137"/>
      <c r="AF29" s="3137"/>
      <c r="AG29" s="3137"/>
      <c r="AH29" s="3137"/>
      <c r="AI29" s="3137"/>
      <c r="AJ29" s="3137"/>
    </row>
    <row r="30" spans="1:36" ht="24.95" customHeight="1">
      <c r="A30" s="3188">
        <v>7</v>
      </c>
      <c r="B30" s="3177" t="s">
        <v>1829</v>
      </c>
      <c r="C30" s="3178" t="s">
        <v>301</v>
      </c>
      <c r="D30" s="3179" t="s">
        <v>1830</v>
      </c>
      <c r="E30" s="3189" t="s">
        <v>610</v>
      </c>
      <c r="F30" s="3190" t="s">
        <v>611</v>
      </c>
      <c r="G30" s="3191" t="s">
        <v>3008</v>
      </c>
      <c r="H30" s="3192" t="s">
        <v>3009</v>
      </c>
      <c r="I30" s="3193">
        <v>43145</v>
      </c>
      <c r="J30" s="3194">
        <v>43146</v>
      </c>
      <c r="K30" s="3193">
        <v>43147</v>
      </c>
      <c r="L30" s="3194">
        <v>43148</v>
      </c>
      <c r="M30" s="3193">
        <v>43148</v>
      </c>
      <c r="N30" s="3194">
        <v>43148</v>
      </c>
      <c r="O30" s="3193">
        <v>43152</v>
      </c>
      <c r="P30" s="3194">
        <v>43153</v>
      </c>
      <c r="Q30" s="3193">
        <v>43154</v>
      </c>
      <c r="R30" s="3194">
        <v>43156</v>
      </c>
      <c r="S30" s="3193">
        <v>43157</v>
      </c>
      <c r="T30" s="3194">
        <v>43157</v>
      </c>
      <c r="U30" s="3193">
        <v>43157</v>
      </c>
      <c r="V30" s="3194">
        <v>43158</v>
      </c>
      <c r="W30" s="3193">
        <v>43159</v>
      </c>
      <c r="X30" s="3194">
        <v>43160</v>
      </c>
    </row>
    <row r="31" spans="1:36" ht="24.95" customHeight="1" thickBot="1">
      <c r="A31" s="3162">
        <v>8</v>
      </c>
      <c r="B31" s="3163" t="s">
        <v>2745</v>
      </c>
      <c r="C31" s="3164" t="s">
        <v>301</v>
      </c>
      <c r="D31" s="3165" t="s">
        <v>2746</v>
      </c>
      <c r="E31" s="3166" t="s">
        <v>892</v>
      </c>
      <c r="F31" s="3167" t="s">
        <v>891</v>
      </c>
      <c r="G31" s="3168" t="s">
        <v>3010</v>
      </c>
      <c r="H31" s="3169" t="s">
        <v>3011</v>
      </c>
      <c r="I31" s="3170">
        <v>43152</v>
      </c>
      <c r="J31" s="3195">
        <v>43153</v>
      </c>
      <c r="K31" s="3170">
        <v>43154</v>
      </c>
      <c r="L31" s="3195">
        <v>43155</v>
      </c>
      <c r="M31" s="3170">
        <v>43155</v>
      </c>
      <c r="N31" s="3195">
        <v>43155</v>
      </c>
      <c r="O31" s="3170">
        <v>43159</v>
      </c>
      <c r="P31" s="3195">
        <v>43160</v>
      </c>
      <c r="Q31" s="3170">
        <v>43161</v>
      </c>
      <c r="R31" s="3195">
        <v>43163</v>
      </c>
      <c r="S31" s="3170">
        <v>43164</v>
      </c>
      <c r="T31" s="3196">
        <v>43164</v>
      </c>
      <c r="U31" s="3170">
        <v>43164</v>
      </c>
      <c r="V31" s="3196">
        <v>43165</v>
      </c>
      <c r="W31" s="3170">
        <v>43166</v>
      </c>
      <c r="X31" s="3196">
        <v>43167</v>
      </c>
    </row>
    <row r="32" spans="1:36" ht="24.95" customHeight="1" thickBot="1">
      <c r="A32" s="5598" t="s">
        <v>127</v>
      </c>
      <c r="B32" s="5602" t="s">
        <v>0</v>
      </c>
      <c r="C32" s="5605" t="s">
        <v>94</v>
      </c>
      <c r="D32" s="5602" t="s">
        <v>742</v>
      </c>
      <c r="E32" s="5609" t="s">
        <v>1179</v>
      </c>
      <c r="F32" s="5610"/>
      <c r="G32" s="5610"/>
      <c r="H32" s="5611"/>
      <c r="I32" s="5615" t="s">
        <v>572</v>
      </c>
      <c r="J32" s="5616"/>
      <c r="K32" s="5617" t="s">
        <v>1180</v>
      </c>
      <c r="L32" s="5618"/>
      <c r="M32" s="5617" t="s">
        <v>1181</v>
      </c>
      <c r="N32" s="5618"/>
      <c r="O32" s="5617" t="s">
        <v>574</v>
      </c>
      <c r="P32" s="5618"/>
      <c r="Q32" s="5617" t="s">
        <v>1182</v>
      </c>
      <c r="R32" s="5618"/>
      <c r="S32" s="5617" t="s">
        <v>572</v>
      </c>
      <c r="T32" s="5618"/>
      <c r="U32" s="3138"/>
      <c r="V32" s="3138"/>
      <c r="W32" s="3138"/>
      <c r="X32" s="3138"/>
      <c r="Y32" s="3138"/>
      <c r="Z32" s="3138"/>
      <c r="AA32" s="3138"/>
      <c r="AD32" s="3137"/>
      <c r="AE32" s="3137"/>
      <c r="AF32" s="3137"/>
      <c r="AG32" s="3137"/>
      <c r="AH32" s="3137"/>
      <c r="AI32" s="3137"/>
      <c r="AJ32" s="3137"/>
    </row>
    <row r="33" spans="1:36" ht="24.95" customHeight="1" thickBot="1">
      <c r="A33" s="5599"/>
      <c r="B33" s="5603"/>
      <c r="C33" s="5606"/>
      <c r="D33" s="5608"/>
      <c r="E33" s="5612"/>
      <c r="F33" s="5613"/>
      <c r="G33" s="5613"/>
      <c r="H33" s="5614"/>
      <c r="I33" s="5619" t="s">
        <v>938</v>
      </c>
      <c r="J33" s="5620"/>
      <c r="K33" s="5621" t="s">
        <v>103</v>
      </c>
      <c r="L33" s="5622"/>
      <c r="M33" s="5621" t="s">
        <v>100</v>
      </c>
      <c r="N33" s="5622"/>
      <c r="O33" s="5621" t="s">
        <v>577</v>
      </c>
      <c r="P33" s="5622"/>
      <c r="Q33" s="5621" t="s">
        <v>1183</v>
      </c>
      <c r="R33" s="5622"/>
      <c r="S33" s="5619" t="s">
        <v>938</v>
      </c>
      <c r="T33" s="5620"/>
      <c r="U33" s="3138"/>
      <c r="V33" s="3138"/>
      <c r="W33" s="3138"/>
      <c r="X33" s="3138"/>
      <c r="Y33" s="3138"/>
      <c r="Z33" s="3138"/>
      <c r="AA33" s="3138"/>
      <c r="AD33" s="3137"/>
      <c r="AE33" s="3137"/>
      <c r="AF33" s="3137"/>
      <c r="AG33" s="3137"/>
      <c r="AH33" s="3137"/>
      <c r="AI33" s="3137"/>
      <c r="AJ33" s="3137"/>
    </row>
    <row r="34" spans="1:36" ht="24.95" customHeight="1">
      <c r="A34" s="5600"/>
      <c r="B34" s="5603"/>
      <c r="C34" s="5606"/>
      <c r="D34" s="5623" t="s">
        <v>745</v>
      </c>
      <c r="E34" s="5626" t="s">
        <v>745</v>
      </c>
      <c r="F34" s="5627"/>
      <c r="G34" s="5632" t="s">
        <v>19</v>
      </c>
      <c r="H34" s="5633"/>
      <c r="I34" s="3154" t="s">
        <v>3</v>
      </c>
      <c r="J34" s="3155" t="s">
        <v>1</v>
      </c>
      <c r="K34" s="3154" t="s">
        <v>3</v>
      </c>
      <c r="L34" s="3155" t="s">
        <v>1</v>
      </c>
      <c r="M34" s="3154" t="s">
        <v>3</v>
      </c>
      <c r="N34" s="3155" t="s">
        <v>1</v>
      </c>
      <c r="O34" s="3154" t="s">
        <v>3</v>
      </c>
      <c r="P34" s="3155" t="s">
        <v>1</v>
      </c>
      <c r="Q34" s="3154" t="s">
        <v>3</v>
      </c>
      <c r="R34" s="3155" t="s">
        <v>1</v>
      </c>
      <c r="S34" s="3154" t="s">
        <v>3</v>
      </c>
      <c r="T34" s="3155" t="s">
        <v>1</v>
      </c>
      <c r="U34" s="3140"/>
      <c r="V34" s="3138"/>
      <c r="W34" s="3138"/>
      <c r="X34" s="3138"/>
      <c r="Y34" s="3138"/>
      <c r="Z34" s="3138"/>
      <c r="AA34" s="3138"/>
      <c r="AD34" s="3137"/>
      <c r="AE34" s="3137"/>
      <c r="AF34" s="3137"/>
      <c r="AG34" s="3137"/>
      <c r="AH34" s="3137"/>
      <c r="AI34" s="3137"/>
      <c r="AJ34" s="3137"/>
    </row>
    <row r="35" spans="1:36" ht="24.95" customHeight="1">
      <c r="A35" s="5600"/>
      <c r="B35" s="5603"/>
      <c r="C35" s="5606"/>
      <c r="D35" s="5624"/>
      <c r="E35" s="5628"/>
      <c r="F35" s="5629"/>
      <c r="G35" s="5634"/>
      <c r="H35" s="5635"/>
      <c r="I35" s="3156" t="s">
        <v>11</v>
      </c>
      <c r="J35" s="3157" t="s">
        <v>12</v>
      </c>
      <c r="K35" s="3156" t="s">
        <v>7</v>
      </c>
      <c r="L35" s="3157" t="s">
        <v>8</v>
      </c>
      <c r="M35" s="3156" t="s">
        <v>8</v>
      </c>
      <c r="N35" s="3157" t="s">
        <v>8</v>
      </c>
      <c r="O35" s="3156" t="s">
        <v>11</v>
      </c>
      <c r="P35" s="3157" t="s">
        <v>12</v>
      </c>
      <c r="Q35" s="3156" t="s">
        <v>7</v>
      </c>
      <c r="R35" s="3157" t="s">
        <v>9</v>
      </c>
      <c r="S35" s="3156" t="s">
        <v>11</v>
      </c>
      <c r="T35" s="3157" t="s">
        <v>12</v>
      </c>
      <c r="U35" s="3138"/>
      <c r="V35" s="3138"/>
      <c r="W35" s="3138"/>
      <c r="X35" s="3138"/>
      <c r="Y35" s="3138"/>
      <c r="Z35" s="3138"/>
      <c r="AA35" s="3138"/>
      <c r="AD35" s="3137"/>
      <c r="AE35" s="3137"/>
      <c r="AF35" s="3137"/>
      <c r="AG35" s="3137"/>
      <c r="AH35" s="3137"/>
      <c r="AI35" s="3137"/>
      <c r="AJ35" s="3137"/>
    </row>
    <row r="36" spans="1:36" ht="24.95" customHeight="1" thickBot="1">
      <c r="A36" s="5601"/>
      <c r="B36" s="5604"/>
      <c r="C36" s="5607"/>
      <c r="D36" s="5625"/>
      <c r="E36" s="5630"/>
      <c r="F36" s="5631"/>
      <c r="G36" s="5636"/>
      <c r="H36" s="5637"/>
      <c r="I36" s="3158">
        <v>0.75</v>
      </c>
      <c r="J36" s="3159">
        <v>0.83333333333333337</v>
      </c>
      <c r="K36" s="3160">
        <v>0.45833333333333331</v>
      </c>
      <c r="L36" s="3161">
        <v>0</v>
      </c>
      <c r="M36" s="3160">
        <v>8.3333333333333329E-2</v>
      </c>
      <c r="N36" s="3161">
        <v>0.70833333333333337</v>
      </c>
      <c r="O36" s="3158">
        <v>0.25</v>
      </c>
      <c r="P36" s="3159">
        <v>0.66666666666666663</v>
      </c>
      <c r="Q36" s="3160">
        <v>0.41666666666666669</v>
      </c>
      <c r="R36" s="3161">
        <v>0.125</v>
      </c>
      <c r="S36" s="3160">
        <v>0.75</v>
      </c>
      <c r="T36" s="3161">
        <v>0.83333333333333337</v>
      </c>
      <c r="U36" s="3138"/>
      <c r="V36" s="3138"/>
      <c r="W36" s="3138"/>
      <c r="X36" s="3138"/>
      <c r="Y36" s="3138"/>
      <c r="Z36" s="3138"/>
      <c r="AA36" s="3138"/>
      <c r="AD36" s="3137"/>
      <c r="AE36" s="3137"/>
      <c r="AF36" s="3137"/>
      <c r="AG36" s="3137"/>
      <c r="AH36" s="3137"/>
      <c r="AI36" s="3137"/>
      <c r="AJ36" s="3137"/>
    </row>
    <row r="37" spans="1:36" ht="24.95" customHeight="1">
      <c r="A37" s="3176">
        <v>9</v>
      </c>
      <c r="B37" s="3177" t="s">
        <v>3012</v>
      </c>
      <c r="C37" s="3178" t="s">
        <v>301</v>
      </c>
      <c r="D37" s="3179" t="s">
        <v>3013</v>
      </c>
      <c r="E37" s="3180" t="s">
        <v>3014</v>
      </c>
      <c r="F37" s="3181" t="s">
        <v>3015</v>
      </c>
      <c r="G37" s="3197" t="s">
        <v>1831</v>
      </c>
      <c r="H37" s="3183" t="s">
        <v>1832</v>
      </c>
      <c r="I37" s="3184">
        <v>43159</v>
      </c>
      <c r="J37" s="3198">
        <v>43160</v>
      </c>
      <c r="K37" s="3184">
        <v>43161</v>
      </c>
      <c r="L37" s="3198">
        <v>43162</v>
      </c>
      <c r="M37" s="3184">
        <v>43162</v>
      </c>
      <c r="N37" s="3198">
        <v>43162</v>
      </c>
      <c r="O37" s="3184">
        <v>43166</v>
      </c>
      <c r="P37" s="3198">
        <v>43167</v>
      </c>
      <c r="Q37" s="3184">
        <v>43168</v>
      </c>
      <c r="R37" s="3198">
        <v>43170</v>
      </c>
      <c r="S37" s="3184">
        <v>43173</v>
      </c>
      <c r="T37" s="3199">
        <v>43174</v>
      </c>
    </row>
    <row r="38" spans="1:36" ht="24.95" customHeight="1">
      <c r="A38" s="3176">
        <v>10</v>
      </c>
      <c r="B38" s="3177" t="s">
        <v>3016</v>
      </c>
      <c r="C38" s="3178" t="s">
        <v>301</v>
      </c>
      <c r="D38" s="3179" t="s">
        <v>3017</v>
      </c>
      <c r="E38" s="3180" t="s">
        <v>995</v>
      </c>
      <c r="F38" s="3181" t="s">
        <v>996</v>
      </c>
      <c r="G38" s="3128" t="s">
        <v>3018</v>
      </c>
      <c r="H38" s="3200" t="s">
        <v>3019</v>
      </c>
      <c r="I38" s="3184">
        <v>43166</v>
      </c>
      <c r="J38" s="3198">
        <v>43167</v>
      </c>
      <c r="K38" s="3184">
        <v>43168</v>
      </c>
      <c r="L38" s="3198">
        <v>43169</v>
      </c>
      <c r="M38" s="3184">
        <v>43169</v>
      </c>
      <c r="N38" s="3198">
        <v>43169</v>
      </c>
      <c r="O38" s="3184">
        <v>43173</v>
      </c>
      <c r="P38" s="3198">
        <v>43174</v>
      </c>
      <c r="Q38" s="3184">
        <v>43175</v>
      </c>
      <c r="R38" s="3198">
        <v>43177</v>
      </c>
      <c r="S38" s="3184">
        <v>43180</v>
      </c>
      <c r="T38" s="3199">
        <v>43181</v>
      </c>
    </row>
    <row r="39" spans="1:36" ht="24.95" customHeight="1" thickBot="1">
      <c r="A39" s="3162">
        <v>11</v>
      </c>
      <c r="B39" s="3163" t="s">
        <v>3012</v>
      </c>
      <c r="C39" s="3164" t="s">
        <v>301</v>
      </c>
      <c r="D39" s="3165" t="s">
        <v>3013</v>
      </c>
      <c r="E39" s="3166" t="s">
        <v>3020</v>
      </c>
      <c r="F39" s="3167" t="s">
        <v>3021</v>
      </c>
      <c r="G39" s="3168" t="s">
        <v>1833</v>
      </c>
      <c r="H39" s="3169" t="s">
        <v>1834</v>
      </c>
      <c r="I39" s="3170">
        <v>43173</v>
      </c>
      <c r="J39" s="3195">
        <v>43174</v>
      </c>
      <c r="K39" s="3170">
        <v>43175</v>
      </c>
      <c r="L39" s="3195">
        <v>43176</v>
      </c>
      <c r="M39" s="3170">
        <v>43176</v>
      </c>
      <c r="N39" s="3195">
        <v>43176</v>
      </c>
      <c r="O39" s="3170">
        <v>43180</v>
      </c>
      <c r="P39" s="3195">
        <v>43181</v>
      </c>
      <c r="Q39" s="3170">
        <v>43182</v>
      </c>
      <c r="R39" s="3195">
        <v>43184</v>
      </c>
      <c r="S39" s="3170">
        <v>43187</v>
      </c>
      <c r="T39" s="3196">
        <v>43188</v>
      </c>
    </row>
  </sheetData>
  <mergeCells count="120">
    <mergeCell ref="A4:A8"/>
    <mergeCell ref="B4:B8"/>
    <mergeCell ref="C4:C8"/>
    <mergeCell ref="D4:D5"/>
    <mergeCell ref="E4:H5"/>
    <mergeCell ref="I4:J4"/>
    <mergeCell ref="K4:L4"/>
    <mergeCell ref="M4:N4"/>
    <mergeCell ref="O4:P4"/>
    <mergeCell ref="D6:D8"/>
    <mergeCell ref="E6:F8"/>
    <mergeCell ref="G6:H8"/>
    <mergeCell ref="Q4:R4"/>
    <mergeCell ref="S4:T4"/>
    <mergeCell ref="U4:V4"/>
    <mergeCell ref="W4:X4"/>
    <mergeCell ref="I5:J5"/>
    <mergeCell ref="K5:L5"/>
    <mergeCell ref="M5:N5"/>
    <mergeCell ref="O5:P5"/>
    <mergeCell ref="Q5:R5"/>
    <mergeCell ref="S5:T5"/>
    <mergeCell ref="U5:V5"/>
    <mergeCell ref="W5:X5"/>
    <mergeCell ref="W8:X8"/>
    <mergeCell ref="A10:A14"/>
    <mergeCell ref="B10:B14"/>
    <mergeCell ref="C10:C14"/>
    <mergeCell ref="D10:D11"/>
    <mergeCell ref="E10:H11"/>
    <mergeCell ref="I10:J10"/>
    <mergeCell ref="K10:L10"/>
    <mergeCell ref="M10:N10"/>
    <mergeCell ref="O10:P10"/>
    <mergeCell ref="Q10:R10"/>
    <mergeCell ref="S10:T10"/>
    <mergeCell ref="U10:V10"/>
    <mergeCell ref="W10:X10"/>
    <mergeCell ref="I11:J11"/>
    <mergeCell ref="K11:L11"/>
    <mergeCell ref="M11:N11"/>
    <mergeCell ref="O11:P11"/>
    <mergeCell ref="Q11:R11"/>
    <mergeCell ref="S11:T11"/>
    <mergeCell ref="U11:V11"/>
    <mergeCell ref="W11:X11"/>
    <mergeCell ref="D12:D14"/>
    <mergeCell ref="E12:F14"/>
    <mergeCell ref="G12:H14"/>
    <mergeCell ref="W14:X14"/>
    <mergeCell ref="A16:A20"/>
    <mergeCell ref="B16:B20"/>
    <mergeCell ref="C16:C20"/>
    <mergeCell ref="D16:D17"/>
    <mergeCell ref="E16:H17"/>
    <mergeCell ref="I16:J16"/>
    <mergeCell ref="K16:L16"/>
    <mergeCell ref="M16:N16"/>
    <mergeCell ref="O16:P16"/>
    <mergeCell ref="Q16:R16"/>
    <mergeCell ref="S16:T16"/>
    <mergeCell ref="I17:J17"/>
    <mergeCell ref="K17:L17"/>
    <mergeCell ref="M17:N17"/>
    <mergeCell ref="O17:P17"/>
    <mergeCell ref="Q17:R17"/>
    <mergeCell ref="S17:T17"/>
    <mergeCell ref="D18:D20"/>
    <mergeCell ref="E18:F20"/>
    <mergeCell ref="G18:H20"/>
    <mergeCell ref="C21:H21"/>
    <mergeCell ref="C24:H24"/>
    <mergeCell ref="A25:A29"/>
    <mergeCell ref="B25:B29"/>
    <mergeCell ref="C25:C29"/>
    <mergeCell ref="D25:D26"/>
    <mergeCell ref="E25:H26"/>
    <mergeCell ref="I25:J25"/>
    <mergeCell ref="K25:L25"/>
    <mergeCell ref="D27:D29"/>
    <mergeCell ref="E27:F29"/>
    <mergeCell ref="G27:H29"/>
    <mergeCell ref="M25:N25"/>
    <mergeCell ref="O25:P25"/>
    <mergeCell ref="Q25:R25"/>
    <mergeCell ref="S25:T25"/>
    <mergeCell ref="U25:V25"/>
    <mergeCell ref="W25:X25"/>
    <mergeCell ref="I26:J26"/>
    <mergeCell ref="K26:L26"/>
    <mergeCell ref="M26:N26"/>
    <mergeCell ref="O26:P26"/>
    <mergeCell ref="Q26:R26"/>
    <mergeCell ref="S26:T26"/>
    <mergeCell ref="U26:V26"/>
    <mergeCell ref="W26:X26"/>
    <mergeCell ref="W28:X28"/>
    <mergeCell ref="S29:T29"/>
    <mergeCell ref="U29:V29"/>
    <mergeCell ref="W29:X29"/>
    <mergeCell ref="A32:A36"/>
    <mergeCell ref="B32:B36"/>
    <mergeCell ref="C32:C36"/>
    <mergeCell ref="D32:D33"/>
    <mergeCell ref="E32:H33"/>
    <mergeCell ref="I32:J32"/>
    <mergeCell ref="K32:L32"/>
    <mergeCell ref="M32:N32"/>
    <mergeCell ref="O32:P32"/>
    <mergeCell ref="Q32:R32"/>
    <mergeCell ref="S32:T32"/>
    <mergeCell ref="I33:J33"/>
    <mergeCell ref="K33:L33"/>
    <mergeCell ref="M33:N33"/>
    <mergeCell ref="O33:P33"/>
    <mergeCell ref="Q33:R33"/>
    <mergeCell ref="S33:T33"/>
    <mergeCell ref="D34:D36"/>
    <mergeCell ref="E34:F36"/>
    <mergeCell ref="G34:H36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E205"/>
  <sheetViews>
    <sheetView topLeftCell="A3" zoomScale="85" zoomScaleNormal="85" workbookViewId="0">
      <selection activeCell="D59" sqref="D59"/>
    </sheetView>
  </sheetViews>
  <sheetFormatPr defaultColWidth="9" defaultRowHeight="15"/>
  <cols>
    <col min="1" max="1" width="9" style="1278"/>
    <col min="2" max="2" width="15.375" style="1278" bestFit="1" customWidth="1"/>
    <col min="3" max="8" width="9" style="1278"/>
    <col min="9" max="9" width="9.75" style="1278" bestFit="1" customWidth="1"/>
    <col min="10" max="10" width="9" style="1278"/>
    <col min="11" max="11" width="9.75" style="1278" bestFit="1" customWidth="1"/>
    <col min="12" max="17" width="9" style="1278"/>
    <col min="18" max="18" width="10.5" style="1278" bestFit="1" customWidth="1"/>
    <col min="19" max="16384" width="9" style="1278"/>
  </cols>
  <sheetData>
    <row r="1" spans="1:31" ht="15.75">
      <c r="A1" s="1273" t="s">
        <v>1852</v>
      </c>
      <c r="B1" s="1274"/>
      <c r="C1" s="1274"/>
      <c r="D1" s="1274"/>
      <c r="E1" s="1274"/>
      <c r="F1" s="1274"/>
      <c r="G1" s="1274"/>
      <c r="H1" s="1275"/>
      <c r="I1" s="1276"/>
      <c r="J1" s="1276"/>
      <c r="K1" s="1276"/>
      <c r="L1" s="1276"/>
      <c r="M1" s="1276"/>
      <c r="N1" s="1276"/>
      <c r="O1" s="1276"/>
      <c r="P1" s="1274"/>
      <c r="Q1" s="1274"/>
      <c r="R1" s="1277"/>
      <c r="S1" s="1277"/>
      <c r="T1" s="1277"/>
      <c r="U1" s="1277"/>
      <c r="V1" s="1277"/>
      <c r="W1" s="1277"/>
      <c r="X1" s="1277"/>
      <c r="Y1" s="1277"/>
      <c r="Z1" s="1277"/>
      <c r="AA1" s="1277"/>
      <c r="AB1" s="1277"/>
      <c r="AC1" s="1277"/>
      <c r="AD1" s="1277"/>
      <c r="AE1" s="1277"/>
    </row>
    <row r="2" spans="1:31">
      <c r="A2" s="1279" t="s">
        <v>1961</v>
      </c>
      <c r="B2" s="1274"/>
      <c r="C2" s="1274"/>
      <c r="D2" s="1274"/>
      <c r="E2" s="1274"/>
      <c r="F2" s="1274"/>
      <c r="G2" s="1274"/>
      <c r="H2" s="1275"/>
      <c r="I2" s="1276"/>
      <c r="J2" s="1276"/>
      <c r="K2" s="1276"/>
      <c r="L2" s="1276"/>
      <c r="M2" s="1276"/>
      <c r="N2" s="1276"/>
      <c r="O2" s="1276"/>
      <c r="P2" s="1274"/>
      <c r="Q2" s="1274"/>
      <c r="R2" s="1277"/>
      <c r="S2" s="1277"/>
      <c r="T2" s="1277"/>
      <c r="U2" s="1277"/>
      <c r="V2" s="1277"/>
      <c r="W2" s="1277"/>
      <c r="X2" s="1277"/>
      <c r="Y2" s="1277"/>
      <c r="Z2" s="1277"/>
      <c r="AA2" s="1277"/>
      <c r="AB2" s="1277"/>
      <c r="AC2" s="1277"/>
      <c r="AD2" s="1277"/>
      <c r="AE2" s="1277"/>
    </row>
    <row r="3" spans="1:31" ht="15.75" thickBot="1"/>
    <row r="4" spans="1:31" ht="15" hidden="1" customHeight="1" thickBot="1">
      <c r="A4" s="5737" t="s">
        <v>127</v>
      </c>
      <c r="B4" s="5741" t="s">
        <v>0</v>
      </c>
      <c r="C4" s="5744" t="s">
        <v>94</v>
      </c>
      <c r="D4" s="5747" t="s">
        <v>742</v>
      </c>
      <c r="E4" s="5749" t="s">
        <v>1853</v>
      </c>
      <c r="F4" s="5750"/>
      <c r="G4" s="5750"/>
      <c r="H4" s="5751"/>
      <c r="I4" s="5755" t="s">
        <v>1854</v>
      </c>
      <c r="J4" s="5755"/>
      <c r="K4" s="5769" t="s">
        <v>1855</v>
      </c>
      <c r="L4" s="5770"/>
      <c r="M4" s="5755" t="s">
        <v>1856</v>
      </c>
      <c r="N4" s="5755"/>
      <c r="O4" s="5755" t="s">
        <v>1857</v>
      </c>
      <c r="P4" s="5755"/>
      <c r="Q4" s="5755" t="s">
        <v>1200</v>
      </c>
      <c r="R4" s="5755"/>
      <c r="S4" s="5755" t="s">
        <v>1858</v>
      </c>
      <c r="T4" s="5756"/>
      <c r="U4" s="1353" t="s">
        <v>1962</v>
      </c>
    </row>
    <row r="5" spans="1:31" ht="15" hidden="1" customHeight="1">
      <c r="A5" s="5738"/>
      <c r="B5" s="5742"/>
      <c r="C5" s="5745"/>
      <c r="D5" s="5748"/>
      <c r="E5" s="5752"/>
      <c r="F5" s="5753"/>
      <c r="G5" s="5753"/>
      <c r="H5" s="5754"/>
      <c r="I5" s="5771" t="s">
        <v>13</v>
      </c>
      <c r="J5" s="5773"/>
      <c r="K5" s="5774" t="s">
        <v>220</v>
      </c>
      <c r="L5" s="5775"/>
      <c r="M5" s="5771" t="s">
        <v>133</v>
      </c>
      <c r="N5" s="5773"/>
      <c r="O5" s="5771" t="s">
        <v>339</v>
      </c>
      <c r="P5" s="5773"/>
      <c r="Q5" s="5771" t="s">
        <v>5</v>
      </c>
      <c r="R5" s="5773"/>
      <c r="S5" s="5771" t="s">
        <v>13</v>
      </c>
      <c r="T5" s="5772"/>
    </row>
    <row r="6" spans="1:31" ht="15" hidden="1" customHeight="1">
      <c r="A6" s="5739"/>
      <c r="B6" s="5742"/>
      <c r="C6" s="5745"/>
      <c r="D6" s="5757" t="s">
        <v>745</v>
      </c>
      <c r="E6" s="5759" t="s">
        <v>745</v>
      </c>
      <c r="F6" s="5760"/>
      <c r="G6" s="5763" t="s">
        <v>1203</v>
      </c>
      <c r="H6" s="5764"/>
      <c r="I6" s="3747" t="s">
        <v>3</v>
      </c>
      <c r="J6" s="3747" t="s">
        <v>1</v>
      </c>
      <c r="K6" s="3747" t="s">
        <v>3</v>
      </c>
      <c r="L6" s="3747" t="s">
        <v>1</v>
      </c>
      <c r="M6" s="3747" t="s">
        <v>3</v>
      </c>
      <c r="N6" s="3747" t="s">
        <v>1</v>
      </c>
      <c r="O6" s="3747" t="s">
        <v>3</v>
      </c>
      <c r="P6" s="3747" t="s">
        <v>1</v>
      </c>
      <c r="Q6" s="3747" t="s">
        <v>3</v>
      </c>
      <c r="R6" s="3747" t="s">
        <v>1</v>
      </c>
      <c r="S6" s="3747" t="s">
        <v>3</v>
      </c>
      <c r="T6" s="3748" t="s">
        <v>1</v>
      </c>
    </row>
    <row r="7" spans="1:31" ht="15.75" hidden="1" thickBot="1">
      <c r="A7" s="5739"/>
      <c r="B7" s="5742"/>
      <c r="C7" s="5745"/>
      <c r="D7" s="5757"/>
      <c r="E7" s="5759"/>
      <c r="F7" s="5760"/>
      <c r="G7" s="5765"/>
      <c r="H7" s="5766"/>
      <c r="I7" s="3749" t="s">
        <v>855</v>
      </c>
      <c r="J7" s="3749" t="s">
        <v>865</v>
      </c>
      <c r="K7" s="3749" t="s">
        <v>883</v>
      </c>
      <c r="L7" s="3749" t="s">
        <v>866</v>
      </c>
      <c r="M7" s="3749" t="s">
        <v>1859</v>
      </c>
      <c r="N7" s="3749" t="s">
        <v>855</v>
      </c>
      <c r="O7" s="3749" t="s">
        <v>1860</v>
      </c>
      <c r="P7" s="3749" t="s">
        <v>856</v>
      </c>
      <c r="Q7" s="3749" t="s">
        <v>1859</v>
      </c>
      <c r="R7" s="3749" t="s">
        <v>865</v>
      </c>
      <c r="S7" s="3749" t="s">
        <v>1860</v>
      </c>
      <c r="T7" s="3750" t="s">
        <v>856</v>
      </c>
    </row>
    <row r="8" spans="1:31" ht="15.75" hidden="1" customHeight="1" thickBot="1">
      <c r="A8" s="5740"/>
      <c r="B8" s="5743"/>
      <c r="C8" s="5746"/>
      <c r="D8" s="5758"/>
      <c r="E8" s="5761"/>
      <c r="F8" s="5762"/>
      <c r="G8" s="5767"/>
      <c r="H8" s="5768"/>
      <c r="I8" s="3751"/>
      <c r="J8" s="3751"/>
      <c r="K8" s="3751"/>
      <c r="L8" s="3751"/>
      <c r="M8" s="3751" t="s">
        <v>63</v>
      </c>
      <c r="N8" s="3751" t="s">
        <v>61</v>
      </c>
      <c r="O8" s="3751" t="s">
        <v>76</v>
      </c>
      <c r="P8" s="3751" t="s">
        <v>79</v>
      </c>
      <c r="Q8" s="3751" t="s">
        <v>78</v>
      </c>
      <c r="R8" s="3751" t="s">
        <v>86</v>
      </c>
      <c r="S8" s="3751" t="s">
        <v>221</v>
      </c>
      <c r="T8" s="3752" t="s">
        <v>60</v>
      </c>
    </row>
    <row r="9" spans="1:31" ht="15.75" hidden="1" thickBot="1">
      <c r="A9" s="1280">
        <v>49</v>
      </c>
      <c r="B9" s="1281" t="s">
        <v>218</v>
      </c>
      <c r="C9" s="1282" t="s">
        <v>56</v>
      </c>
      <c r="D9" s="1283" t="s">
        <v>219</v>
      </c>
      <c r="E9" s="1284" t="s">
        <v>151</v>
      </c>
      <c r="F9" s="1285" t="s">
        <v>152</v>
      </c>
      <c r="G9" s="1286" t="s">
        <v>905</v>
      </c>
      <c r="H9" s="1286" t="s">
        <v>906</v>
      </c>
      <c r="I9" s="1288">
        <v>43075</v>
      </c>
      <c r="J9" s="1287">
        <v>43076</v>
      </c>
      <c r="K9" s="1287">
        <v>43077</v>
      </c>
      <c r="L9" s="1287">
        <v>43078</v>
      </c>
      <c r="M9" s="1287">
        <v>43082</v>
      </c>
      <c r="N9" s="1287">
        <v>43082</v>
      </c>
      <c r="O9" s="1287">
        <v>43086</v>
      </c>
      <c r="P9" s="1287">
        <v>43087</v>
      </c>
      <c r="Q9" s="1287">
        <v>43089</v>
      </c>
      <c r="R9" s="1287">
        <v>43090</v>
      </c>
      <c r="S9" s="1288">
        <v>43093</v>
      </c>
      <c r="T9" s="1289">
        <v>43094</v>
      </c>
    </row>
    <row r="10" spans="1:31" ht="15.75" hidden="1" thickBot="1">
      <c r="A10" s="3753">
        <v>50</v>
      </c>
      <c r="B10" s="3754" t="s">
        <v>256</v>
      </c>
      <c r="C10" s="3755" t="s">
        <v>56</v>
      </c>
      <c r="D10" s="3756" t="s">
        <v>212</v>
      </c>
      <c r="E10" s="3757" t="s">
        <v>1047</v>
      </c>
      <c r="F10" s="3758" t="s">
        <v>1423</v>
      </c>
      <c r="G10" s="3759" t="s">
        <v>818</v>
      </c>
      <c r="H10" s="3759" t="s">
        <v>819</v>
      </c>
      <c r="I10" s="3760" t="s">
        <v>1963</v>
      </c>
      <c r="J10" s="3760" t="s">
        <v>1964</v>
      </c>
      <c r="K10" s="3760" t="s">
        <v>1965</v>
      </c>
      <c r="L10" s="3760" t="s">
        <v>1966</v>
      </c>
      <c r="M10" s="3761">
        <v>43089</v>
      </c>
      <c r="N10" s="3761">
        <v>43089</v>
      </c>
      <c r="O10" s="3761">
        <v>43093</v>
      </c>
      <c r="P10" s="3761">
        <v>43094</v>
      </c>
      <c r="Q10" s="3761">
        <v>43096</v>
      </c>
      <c r="R10" s="3761">
        <v>43097</v>
      </c>
      <c r="S10" s="3761">
        <v>43100</v>
      </c>
      <c r="T10" s="3762">
        <v>43101</v>
      </c>
    </row>
    <row r="11" spans="1:31" ht="15" hidden="1" customHeight="1">
      <c r="A11" s="5697" t="s">
        <v>127</v>
      </c>
      <c r="B11" s="5701" t="s">
        <v>0</v>
      </c>
      <c r="C11" s="5704" t="s">
        <v>94</v>
      </c>
      <c r="D11" s="5717" t="s">
        <v>742</v>
      </c>
      <c r="E11" s="5682" t="s">
        <v>1853</v>
      </c>
      <c r="F11" s="5683"/>
      <c r="G11" s="5683"/>
      <c r="H11" s="5728"/>
      <c r="I11" s="5707" t="s">
        <v>1854</v>
      </c>
      <c r="J11" s="5707"/>
      <c r="K11" s="5648" t="s">
        <v>1856</v>
      </c>
      <c r="L11" s="5649"/>
      <c r="M11" s="5648" t="s">
        <v>2645</v>
      </c>
      <c r="N11" s="5649"/>
      <c r="O11" s="5707" t="s">
        <v>430</v>
      </c>
      <c r="P11" s="5707"/>
      <c r="Q11" s="5707" t="s">
        <v>1858</v>
      </c>
      <c r="R11" s="5708"/>
    </row>
    <row r="12" spans="1:31" ht="15.75" hidden="1" thickBot="1">
      <c r="A12" s="5698"/>
      <c r="B12" s="5702"/>
      <c r="C12" s="5705"/>
      <c r="D12" s="5718"/>
      <c r="E12" s="5685"/>
      <c r="F12" s="5686"/>
      <c r="G12" s="5686"/>
      <c r="H12" s="5729"/>
      <c r="I12" s="5654" t="s">
        <v>13</v>
      </c>
      <c r="J12" s="5655"/>
      <c r="K12" s="5654" t="s">
        <v>133</v>
      </c>
      <c r="L12" s="5655"/>
      <c r="M12" s="5654" t="s">
        <v>339</v>
      </c>
      <c r="N12" s="5655"/>
      <c r="O12" s="5654" t="s">
        <v>5</v>
      </c>
      <c r="P12" s="5655"/>
      <c r="Q12" s="5654" t="s">
        <v>13</v>
      </c>
      <c r="R12" s="5709"/>
    </row>
    <row r="13" spans="1:31" ht="15.75" hidden="1" thickBot="1">
      <c r="A13" s="5699"/>
      <c r="B13" s="5702"/>
      <c r="C13" s="5705"/>
      <c r="D13" s="5710" t="s">
        <v>745</v>
      </c>
      <c r="E13" s="5693" t="s">
        <v>745</v>
      </c>
      <c r="F13" s="5694"/>
      <c r="G13" s="5665" t="s">
        <v>1203</v>
      </c>
      <c r="H13" s="5730"/>
      <c r="I13" s="3763" t="s">
        <v>3</v>
      </c>
      <c r="J13" s="3763" t="s">
        <v>1</v>
      </c>
      <c r="K13" s="3763" t="s">
        <v>3</v>
      </c>
      <c r="L13" s="3763" t="s">
        <v>1</v>
      </c>
      <c r="M13" s="3763" t="s">
        <v>3</v>
      </c>
      <c r="N13" s="3763" t="s">
        <v>1</v>
      </c>
      <c r="O13" s="3763" t="s">
        <v>3</v>
      </c>
      <c r="P13" s="3763" t="s">
        <v>1</v>
      </c>
      <c r="Q13" s="3763" t="s">
        <v>3</v>
      </c>
      <c r="R13" s="3764" t="s">
        <v>1</v>
      </c>
    </row>
    <row r="14" spans="1:31" ht="15.75" hidden="1" thickBot="1">
      <c r="A14" s="5699"/>
      <c r="B14" s="5702"/>
      <c r="C14" s="5705"/>
      <c r="D14" s="5710"/>
      <c r="E14" s="5693"/>
      <c r="F14" s="5694"/>
      <c r="G14" s="5667"/>
      <c r="H14" s="5731"/>
      <c r="I14" s="3765" t="s">
        <v>1860</v>
      </c>
      <c r="J14" s="3765" t="s">
        <v>856</v>
      </c>
      <c r="K14" s="3765" t="s">
        <v>1859</v>
      </c>
      <c r="L14" s="3765" t="s">
        <v>855</v>
      </c>
      <c r="M14" s="3765" t="s">
        <v>1860</v>
      </c>
      <c r="N14" s="3765" t="s">
        <v>856</v>
      </c>
      <c r="O14" s="3765" t="s">
        <v>1859</v>
      </c>
      <c r="P14" s="3765" t="s">
        <v>865</v>
      </c>
      <c r="Q14" s="3765" t="s">
        <v>1860</v>
      </c>
      <c r="R14" s="3766" t="s">
        <v>856</v>
      </c>
    </row>
    <row r="15" spans="1:31" ht="15.75" hidden="1" customHeight="1" thickBot="1">
      <c r="A15" s="5700"/>
      <c r="B15" s="5703"/>
      <c r="C15" s="5706"/>
      <c r="D15" s="5734"/>
      <c r="E15" s="5695"/>
      <c r="F15" s="5696"/>
      <c r="G15" s="5667"/>
      <c r="H15" s="5731"/>
      <c r="I15" s="3767" t="s">
        <v>221</v>
      </c>
      <c r="J15" s="3767" t="s">
        <v>60</v>
      </c>
      <c r="K15" s="3767" t="s">
        <v>63</v>
      </c>
      <c r="L15" s="3767" t="s">
        <v>61</v>
      </c>
      <c r="M15" s="3767" t="s">
        <v>76</v>
      </c>
      <c r="N15" s="3767" t="s">
        <v>79</v>
      </c>
      <c r="O15" s="3767" t="s">
        <v>78</v>
      </c>
      <c r="P15" s="3767" t="s">
        <v>86</v>
      </c>
      <c r="Q15" s="3767" t="s">
        <v>221</v>
      </c>
      <c r="R15" s="3768" t="s">
        <v>60</v>
      </c>
    </row>
    <row r="16" spans="1:31" ht="15.75" hidden="1" thickBot="1">
      <c r="A16" s="1354">
        <v>51</v>
      </c>
      <c r="B16" s="1355" t="s">
        <v>218</v>
      </c>
      <c r="C16" s="1356" t="s">
        <v>56</v>
      </c>
      <c r="D16" s="1357" t="s">
        <v>219</v>
      </c>
      <c r="E16" s="1284" t="s">
        <v>153</v>
      </c>
      <c r="F16" s="1284" t="s">
        <v>154</v>
      </c>
      <c r="G16" s="1358" t="s">
        <v>1861</v>
      </c>
      <c r="H16" s="1358" t="s">
        <v>1862</v>
      </c>
      <c r="I16" s="1288">
        <v>43093</v>
      </c>
      <c r="J16" s="1288">
        <v>43094</v>
      </c>
      <c r="K16" s="1288">
        <v>43096</v>
      </c>
      <c r="L16" s="1288">
        <v>43096</v>
      </c>
      <c r="M16" s="1288">
        <v>43100</v>
      </c>
      <c r="N16" s="1288">
        <v>43101</v>
      </c>
      <c r="O16" s="1288">
        <v>43103</v>
      </c>
      <c r="P16" s="1288">
        <v>43104</v>
      </c>
      <c r="Q16" s="1288">
        <v>43107</v>
      </c>
      <c r="R16" s="1289">
        <v>43108</v>
      </c>
    </row>
    <row r="17" spans="1:20" ht="16.5" hidden="1" customHeight="1">
      <c r="A17" s="3753">
        <v>52</v>
      </c>
      <c r="B17" s="3769" t="s">
        <v>256</v>
      </c>
      <c r="C17" s="3770" t="s">
        <v>56</v>
      </c>
      <c r="D17" s="3771" t="s">
        <v>212</v>
      </c>
      <c r="E17" s="3772" t="s">
        <v>513</v>
      </c>
      <c r="F17" s="3772" t="s">
        <v>514</v>
      </c>
      <c r="G17" s="3759" t="s">
        <v>830</v>
      </c>
      <c r="H17" s="3759" t="s">
        <v>831</v>
      </c>
      <c r="I17" s="3761">
        <v>43100</v>
      </c>
      <c r="J17" s="3761">
        <v>43101</v>
      </c>
      <c r="K17" s="3761">
        <v>43103</v>
      </c>
      <c r="L17" s="3761">
        <v>43103</v>
      </c>
      <c r="M17" s="3761">
        <v>43107</v>
      </c>
      <c r="N17" s="3761">
        <v>43108</v>
      </c>
      <c r="O17" s="3761">
        <v>43110</v>
      </c>
      <c r="P17" s="3761">
        <v>43111</v>
      </c>
      <c r="Q17" s="3761" t="s">
        <v>1968</v>
      </c>
      <c r="R17" s="3762" t="s">
        <v>1969</v>
      </c>
    </row>
    <row r="18" spans="1:20" ht="16.5" hidden="1" customHeight="1">
      <c r="A18" s="3753">
        <v>1</v>
      </c>
      <c r="B18" s="3773" t="s">
        <v>218</v>
      </c>
      <c r="C18" s="3770" t="s">
        <v>56</v>
      </c>
      <c r="D18" s="3774" t="s">
        <v>219</v>
      </c>
      <c r="E18" s="3775" t="s">
        <v>750</v>
      </c>
      <c r="F18" s="3772" t="s">
        <v>751</v>
      </c>
      <c r="G18" s="3776" t="s">
        <v>1863</v>
      </c>
      <c r="H18" s="3776" t="s">
        <v>1864</v>
      </c>
      <c r="I18" s="3761">
        <v>43107</v>
      </c>
      <c r="J18" s="3761">
        <v>43108</v>
      </c>
      <c r="K18" s="3761">
        <v>43110</v>
      </c>
      <c r="L18" s="3761">
        <v>43110</v>
      </c>
      <c r="M18" s="3761">
        <v>43114</v>
      </c>
      <c r="N18" s="3761">
        <v>43115</v>
      </c>
      <c r="O18" s="3761">
        <v>43117</v>
      </c>
      <c r="P18" s="3761">
        <v>43118</v>
      </c>
      <c r="Q18" s="3761" t="s">
        <v>1970</v>
      </c>
      <c r="R18" s="3762" t="s">
        <v>1971</v>
      </c>
    </row>
    <row r="19" spans="1:20" ht="16.5" hidden="1" customHeight="1" thickBot="1">
      <c r="A19" s="3753">
        <v>2</v>
      </c>
      <c r="B19" s="5735" t="s">
        <v>82</v>
      </c>
      <c r="C19" s="5736"/>
      <c r="D19" s="5736"/>
      <c r="E19" s="5736"/>
      <c r="F19" s="5736"/>
      <c r="G19" s="5736"/>
      <c r="H19" s="5736"/>
      <c r="I19" s="3777">
        <f>I18+7</f>
        <v>43114</v>
      </c>
      <c r="J19" s="3777">
        <f t="shared" ref="J19:P19" si="0">J18+7</f>
        <v>43115</v>
      </c>
      <c r="K19" s="3777">
        <f t="shared" si="0"/>
        <v>43117</v>
      </c>
      <c r="L19" s="3777">
        <f t="shared" si="0"/>
        <v>43117</v>
      </c>
      <c r="M19" s="3777">
        <f t="shared" si="0"/>
        <v>43121</v>
      </c>
      <c r="N19" s="3777">
        <f t="shared" si="0"/>
        <v>43122</v>
      </c>
      <c r="O19" s="3777">
        <f t="shared" si="0"/>
        <v>43124</v>
      </c>
      <c r="P19" s="3777">
        <f t="shared" si="0"/>
        <v>43125</v>
      </c>
      <c r="Q19" s="3777" t="s">
        <v>1970</v>
      </c>
      <c r="R19" s="3778" t="s">
        <v>1971</v>
      </c>
      <c r="S19" s="1278" t="s">
        <v>1972</v>
      </c>
    </row>
    <row r="20" spans="1:20" ht="16.5" hidden="1" customHeight="1">
      <c r="A20" s="5697" t="s">
        <v>127</v>
      </c>
      <c r="B20" s="5701" t="s">
        <v>0</v>
      </c>
      <c r="C20" s="5704" t="s">
        <v>94</v>
      </c>
      <c r="D20" s="5717" t="s">
        <v>742</v>
      </c>
      <c r="E20" s="5682" t="s">
        <v>1853</v>
      </c>
      <c r="F20" s="5683"/>
      <c r="G20" s="5683"/>
      <c r="H20" s="5728"/>
      <c r="I20" s="5707" t="s">
        <v>1854</v>
      </c>
      <c r="J20" s="5707"/>
      <c r="K20" s="5648" t="s">
        <v>1855</v>
      </c>
      <c r="L20" s="5649"/>
      <c r="M20" s="5648" t="s">
        <v>1856</v>
      </c>
      <c r="N20" s="5649"/>
      <c r="O20" s="5648" t="s">
        <v>2645</v>
      </c>
      <c r="P20" s="5649"/>
      <c r="Q20" s="5648" t="s">
        <v>430</v>
      </c>
      <c r="R20" s="5649"/>
      <c r="S20" s="5648" t="s">
        <v>1858</v>
      </c>
      <c r="T20" s="5733"/>
    </row>
    <row r="21" spans="1:20" ht="16.5" hidden="1" customHeight="1">
      <c r="A21" s="5698"/>
      <c r="B21" s="5702"/>
      <c r="C21" s="5705"/>
      <c r="D21" s="5718"/>
      <c r="E21" s="5685"/>
      <c r="F21" s="5686"/>
      <c r="G21" s="5686"/>
      <c r="H21" s="5729"/>
      <c r="I21" s="5654" t="s">
        <v>13</v>
      </c>
      <c r="J21" s="5655"/>
      <c r="K21" s="5654" t="s">
        <v>135</v>
      </c>
      <c r="L21" s="5655"/>
      <c r="M21" s="5654" t="s">
        <v>133</v>
      </c>
      <c r="N21" s="5655"/>
      <c r="O21" s="5654" t="s">
        <v>339</v>
      </c>
      <c r="P21" s="5655"/>
      <c r="Q21" s="5654" t="s">
        <v>5</v>
      </c>
      <c r="R21" s="5655"/>
      <c r="S21" s="5654" t="s">
        <v>13</v>
      </c>
      <c r="T21" s="5709"/>
    </row>
    <row r="22" spans="1:20" ht="16.5" hidden="1" customHeight="1">
      <c r="A22" s="5699"/>
      <c r="B22" s="5702"/>
      <c r="C22" s="5705"/>
      <c r="D22" s="5710" t="s">
        <v>745</v>
      </c>
      <c r="E22" s="5693" t="s">
        <v>745</v>
      </c>
      <c r="F22" s="5694"/>
      <c r="G22" s="5665" t="s">
        <v>1203</v>
      </c>
      <c r="H22" s="5730"/>
      <c r="I22" s="3763" t="s">
        <v>3</v>
      </c>
      <c r="J22" s="3763" t="s">
        <v>1</v>
      </c>
      <c r="K22" s="3763" t="s">
        <v>3</v>
      </c>
      <c r="L22" s="3763" t="s">
        <v>1</v>
      </c>
      <c r="M22" s="3763" t="s">
        <v>3</v>
      </c>
      <c r="N22" s="3763" t="s">
        <v>1</v>
      </c>
      <c r="O22" s="3763" t="s">
        <v>3</v>
      </c>
      <c r="P22" s="3763" t="s">
        <v>1</v>
      </c>
      <c r="Q22" s="3763" t="s">
        <v>3</v>
      </c>
      <c r="R22" s="3763" t="s">
        <v>1</v>
      </c>
      <c r="S22" s="3763" t="s">
        <v>3</v>
      </c>
      <c r="T22" s="3764" t="s">
        <v>1</v>
      </c>
    </row>
    <row r="23" spans="1:20" ht="16.5" hidden="1" customHeight="1">
      <c r="A23" s="5699"/>
      <c r="B23" s="5702"/>
      <c r="C23" s="5705"/>
      <c r="D23" s="5710"/>
      <c r="E23" s="5693"/>
      <c r="F23" s="5694"/>
      <c r="G23" s="5667"/>
      <c r="H23" s="5731"/>
      <c r="I23" s="3765" t="s">
        <v>1860</v>
      </c>
      <c r="J23" s="3765" t="s">
        <v>856</v>
      </c>
      <c r="K23" s="3765" t="s">
        <v>864</v>
      </c>
      <c r="L23" s="3765" t="s">
        <v>864</v>
      </c>
      <c r="M23" s="3765" t="s">
        <v>1859</v>
      </c>
      <c r="N23" s="3765" t="s">
        <v>855</v>
      </c>
      <c r="O23" s="3765" t="s">
        <v>1860</v>
      </c>
      <c r="P23" s="3765" t="s">
        <v>856</v>
      </c>
      <c r="Q23" s="3765" t="s">
        <v>1859</v>
      </c>
      <c r="R23" s="3765" t="s">
        <v>865</v>
      </c>
      <c r="S23" s="3765" t="s">
        <v>1860</v>
      </c>
      <c r="T23" s="3766" t="s">
        <v>856</v>
      </c>
    </row>
    <row r="24" spans="1:20" ht="16.5" hidden="1" customHeight="1" thickBot="1">
      <c r="A24" s="5714"/>
      <c r="B24" s="5715"/>
      <c r="C24" s="5716"/>
      <c r="D24" s="5711"/>
      <c r="E24" s="5712"/>
      <c r="F24" s="5713"/>
      <c r="G24" s="5669"/>
      <c r="H24" s="5732"/>
      <c r="I24" s="3779" t="s">
        <v>221</v>
      </c>
      <c r="J24" s="3779" t="s">
        <v>60</v>
      </c>
      <c r="K24" s="3779"/>
      <c r="L24" s="3779"/>
      <c r="M24" s="3779" t="s">
        <v>63</v>
      </c>
      <c r="N24" s="3779" t="s">
        <v>61</v>
      </c>
      <c r="O24" s="3779" t="s">
        <v>76</v>
      </c>
      <c r="P24" s="3779" t="s">
        <v>79</v>
      </c>
      <c r="Q24" s="3779" t="s">
        <v>78</v>
      </c>
      <c r="R24" s="3779" t="s">
        <v>86</v>
      </c>
      <c r="S24" s="3779" t="s">
        <v>221</v>
      </c>
      <c r="T24" s="3780" t="s">
        <v>60</v>
      </c>
    </row>
    <row r="25" spans="1:20" ht="17.25" hidden="1" customHeight="1" thickBot="1">
      <c r="A25" s="2260">
        <v>3</v>
      </c>
      <c r="B25" s="2261" t="s">
        <v>256</v>
      </c>
      <c r="C25" s="2262" t="s">
        <v>56</v>
      </c>
      <c r="D25" s="2263" t="s">
        <v>212</v>
      </c>
      <c r="E25" s="2264" t="s">
        <v>724</v>
      </c>
      <c r="F25" s="2264" t="s">
        <v>725</v>
      </c>
      <c r="G25" s="2265" t="s">
        <v>838</v>
      </c>
      <c r="H25" s="2265" t="s">
        <v>839</v>
      </c>
      <c r="I25" s="2266">
        <v>43121</v>
      </c>
      <c r="J25" s="2266">
        <v>43122</v>
      </c>
      <c r="K25" s="2266" t="s">
        <v>2646</v>
      </c>
      <c r="L25" s="2266" t="s">
        <v>2646</v>
      </c>
      <c r="M25" s="2266">
        <v>43124</v>
      </c>
      <c r="N25" s="2266">
        <v>43124</v>
      </c>
      <c r="O25" s="2266">
        <v>43128</v>
      </c>
      <c r="P25" s="2266">
        <v>43129</v>
      </c>
      <c r="Q25" s="2266">
        <v>43131</v>
      </c>
      <c r="R25" s="2266">
        <v>43132</v>
      </c>
      <c r="S25" s="2266">
        <v>43135</v>
      </c>
      <c r="T25" s="2267">
        <v>43136</v>
      </c>
    </row>
    <row r="26" spans="1:20" ht="16.5" hidden="1" customHeight="1">
      <c r="A26" s="5697" t="s">
        <v>127</v>
      </c>
      <c r="B26" s="5701" t="s">
        <v>0</v>
      </c>
      <c r="C26" s="5704" t="s">
        <v>94</v>
      </c>
      <c r="D26" s="5717" t="s">
        <v>742</v>
      </c>
      <c r="E26" s="5682" t="s">
        <v>1853</v>
      </c>
      <c r="F26" s="5683"/>
      <c r="G26" s="5683"/>
      <c r="H26" s="5728"/>
      <c r="I26" s="5707" t="s">
        <v>1854</v>
      </c>
      <c r="J26" s="5707"/>
      <c r="K26" s="5648" t="s">
        <v>1856</v>
      </c>
      <c r="L26" s="5649"/>
      <c r="M26" s="5648" t="s">
        <v>1967</v>
      </c>
      <c r="N26" s="5649"/>
      <c r="O26" s="5707" t="s">
        <v>430</v>
      </c>
      <c r="P26" s="5707"/>
      <c r="Q26" s="5707" t="s">
        <v>1858</v>
      </c>
      <c r="R26" s="5708"/>
    </row>
    <row r="27" spans="1:20" ht="17.25" hidden="1" customHeight="1">
      <c r="A27" s="5698"/>
      <c r="B27" s="5702"/>
      <c r="C27" s="5705"/>
      <c r="D27" s="5718"/>
      <c r="E27" s="5685"/>
      <c r="F27" s="5686"/>
      <c r="G27" s="5686"/>
      <c r="H27" s="5729"/>
      <c r="I27" s="5654" t="s">
        <v>13</v>
      </c>
      <c r="J27" s="5655"/>
      <c r="K27" s="5654" t="s">
        <v>133</v>
      </c>
      <c r="L27" s="5655"/>
      <c r="M27" s="5654" t="s">
        <v>339</v>
      </c>
      <c r="N27" s="5655"/>
      <c r="O27" s="5654" t="s">
        <v>5</v>
      </c>
      <c r="P27" s="5655"/>
      <c r="Q27" s="5654" t="s">
        <v>13</v>
      </c>
      <c r="R27" s="5709"/>
    </row>
    <row r="28" spans="1:20" ht="16.5" hidden="1" customHeight="1">
      <c r="A28" s="5699"/>
      <c r="B28" s="5702"/>
      <c r="C28" s="5705"/>
      <c r="D28" s="5710" t="s">
        <v>745</v>
      </c>
      <c r="E28" s="5693" t="s">
        <v>745</v>
      </c>
      <c r="F28" s="5694"/>
      <c r="G28" s="5665" t="s">
        <v>1203</v>
      </c>
      <c r="H28" s="5730"/>
      <c r="I28" s="3763" t="s">
        <v>3</v>
      </c>
      <c r="J28" s="3763" t="s">
        <v>1</v>
      </c>
      <c r="K28" s="3763" t="s">
        <v>3</v>
      </c>
      <c r="L28" s="3763" t="s">
        <v>1</v>
      </c>
      <c r="M28" s="3763" t="s">
        <v>3</v>
      </c>
      <c r="N28" s="3763" t="s">
        <v>1</v>
      </c>
      <c r="O28" s="3763" t="s">
        <v>3</v>
      </c>
      <c r="P28" s="3763" t="s">
        <v>1</v>
      </c>
      <c r="Q28" s="3763" t="s">
        <v>3</v>
      </c>
      <c r="R28" s="3764" t="s">
        <v>1</v>
      </c>
    </row>
    <row r="29" spans="1:20" ht="16.5" hidden="1" customHeight="1">
      <c r="A29" s="5699"/>
      <c r="B29" s="5702"/>
      <c r="C29" s="5705"/>
      <c r="D29" s="5710"/>
      <c r="E29" s="5693"/>
      <c r="F29" s="5694"/>
      <c r="G29" s="5667"/>
      <c r="H29" s="5731"/>
      <c r="I29" s="3765" t="s">
        <v>1860</v>
      </c>
      <c r="J29" s="3765" t="s">
        <v>856</v>
      </c>
      <c r="K29" s="3765" t="s">
        <v>1859</v>
      </c>
      <c r="L29" s="3765" t="s">
        <v>855</v>
      </c>
      <c r="M29" s="3765" t="s">
        <v>1860</v>
      </c>
      <c r="N29" s="3765" t="s">
        <v>856</v>
      </c>
      <c r="O29" s="3765" t="s">
        <v>1859</v>
      </c>
      <c r="P29" s="3765" t="s">
        <v>865</v>
      </c>
      <c r="Q29" s="3765" t="s">
        <v>1860</v>
      </c>
      <c r="R29" s="3766" t="s">
        <v>856</v>
      </c>
    </row>
    <row r="30" spans="1:20" ht="16.5" hidden="1" customHeight="1" thickBot="1">
      <c r="A30" s="5714"/>
      <c r="B30" s="5715"/>
      <c r="C30" s="5716"/>
      <c r="D30" s="5711"/>
      <c r="E30" s="5712"/>
      <c r="F30" s="5713"/>
      <c r="G30" s="5669"/>
      <c r="H30" s="5732"/>
      <c r="I30" s="3779" t="s">
        <v>221</v>
      </c>
      <c r="J30" s="3779" t="s">
        <v>60</v>
      </c>
      <c r="K30" s="3779" t="s">
        <v>63</v>
      </c>
      <c r="L30" s="3779" t="s">
        <v>61</v>
      </c>
      <c r="M30" s="3779" t="s">
        <v>76</v>
      </c>
      <c r="N30" s="3779" t="s">
        <v>79</v>
      </c>
      <c r="O30" s="3779" t="s">
        <v>78</v>
      </c>
      <c r="P30" s="3779" t="s">
        <v>86</v>
      </c>
      <c r="Q30" s="3779" t="s">
        <v>221</v>
      </c>
      <c r="R30" s="3780" t="s">
        <v>60</v>
      </c>
    </row>
    <row r="31" spans="1:20" ht="17.25" hidden="1" customHeight="1" thickBot="1">
      <c r="A31" s="1354">
        <v>4</v>
      </c>
      <c r="B31" s="1355" t="s">
        <v>218</v>
      </c>
      <c r="C31" s="1356" t="s">
        <v>56</v>
      </c>
      <c r="D31" s="1357" t="s">
        <v>219</v>
      </c>
      <c r="E31" s="2268" t="s">
        <v>752</v>
      </c>
      <c r="F31" s="2268" t="s">
        <v>753</v>
      </c>
      <c r="G31" s="3381" t="s">
        <v>1865</v>
      </c>
      <c r="H31" s="3381" t="s">
        <v>1866</v>
      </c>
      <c r="I31" s="1288">
        <v>43128</v>
      </c>
      <c r="J31" s="1288">
        <v>43129</v>
      </c>
      <c r="K31" s="1288">
        <v>43131</v>
      </c>
      <c r="L31" s="1288">
        <v>43131</v>
      </c>
      <c r="M31" s="1288">
        <v>43135</v>
      </c>
      <c r="N31" s="1288">
        <v>43136</v>
      </c>
      <c r="O31" s="1288">
        <v>43138</v>
      </c>
      <c r="P31" s="1288">
        <v>43139</v>
      </c>
      <c r="Q31" s="1288">
        <v>43149</v>
      </c>
      <c r="R31" s="1289">
        <v>43150</v>
      </c>
    </row>
    <row r="32" spans="1:20" ht="16.5" hidden="1" customHeight="1">
      <c r="A32" s="5697" t="s">
        <v>127</v>
      </c>
      <c r="B32" s="5701" t="s">
        <v>0</v>
      </c>
      <c r="C32" s="5704" t="s">
        <v>94</v>
      </c>
      <c r="D32" s="5717" t="s">
        <v>742</v>
      </c>
      <c r="E32" s="5682" t="s">
        <v>1853</v>
      </c>
      <c r="F32" s="5683"/>
      <c r="G32" s="5683"/>
      <c r="H32" s="5728"/>
      <c r="I32" s="5707" t="s">
        <v>1854</v>
      </c>
      <c r="J32" s="5707"/>
      <c r="K32" s="5648" t="s">
        <v>1856</v>
      </c>
      <c r="L32" s="5649"/>
      <c r="M32" s="5648" t="s">
        <v>1967</v>
      </c>
      <c r="N32" s="5649"/>
      <c r="O32" s="5707" t="s">
        <v>430</v>
      </c>
      <c r="P32" s="5707"/>
      <c r="Q32" s="5707" t="s">
        <v>1856</v>
      </c>
      <c r="R32" s="5707"/>
      <c r="S32" s="5707" t="s">
        <v>1858</v>
      </c>
      <c r="T32" s="5708"/>
    </row>
    <row r="33" spans="1:20" ht="16.5" hidden="1" customHeight="1">
      <c r="A33" s="5698"/>
      <c r="B33" s="5702"/>
      <c r="C33" s="5705"/>
      <c r="D33" s="5718"/>
      <c r="E33" s="5685"/>
      <c r="F33" s="5686"/>
      <c r="G33" s="5686"/>
      <c r="H33" s="5729"/>
      <c r="I33" s="5654" t="s">
        <v>13</v>
      </c>
      <c r="J33" s="5655"/>
      <c r="K33" s="5654" t="s">
        <v>133</v>
      </c>
      <c r="L33" s="5655"/>
      <c r="M33" s="5654" t="s">
        <v>339</v>
      </c>
      <c r="N33" s="5655"/>
      <c r="O33" s="5654" t="s">
        <v>5</v>
      </c>
      <c r="P33" s="5655"/>
      <c r="Q33" s="5726" t="s">
        <v>133</v>
      </c>
      <c r="R33" s="5726"/>
      <c r="S33" s="5726" t="s">
        <v>13</v>
      </c>
      <c r="T33" s="5727"/>
    </row>
    <row r="34" spans="1:20" ht="17.25" hidden="1" customHeight="1">
      <c r="A34" s="5699"/>
      <c r="B34" s="5702"/>
      <c r="C34" s="5705"/>
      <c r="D34" s="5710" t="s">
        <v>745</v>
      </c>
      <c r="E34" s="5693" t="s">
        <v>745</v>
      </c>
      <c r="F34" s="5694"/>
      <c r="G34" s="5665" t="s">
        <v>1203</v>
      </c>
      <c r="H34" s="5730"/>
      <c r="I34" s="3763" t="s">
        <v>3</v>
      </c>
      <c r="J34" s="3763" t="s">
        <v>1</v>
      </c>
      <c r="K34" s="3763" t="s">
        <v>3</v>
      </c>
      <c r="L34" s="3763" t="s">
        <v>1</v>
      </c>
      <c r="M34" s="3763" t="s">
        <v>3</v>
      </c>
      <c r="N34" s="3763" t="s">
        <v>1</v>
      </c>
      <c r="O34" s="3763" t="s">
        <v>3</v>
      </c>
      <c r="P34" s="3763" t="s">
        <v>1</v>
      </c>
      <c r="Q34" s="3763" t="s">
        <v>3</v>
      </c>
      <c r="R34" s="3763" t="s">
        <v>1</v>
      </c>
      <c r="S34" s="3763" t="s">
        <v>3</v>
      </c>
      <c r="T34" s="3764" t="s">
        <v>1</v>
      </c>
    </row>
    <row r="35" spans="1:20" ht="16.5" hidden="1" customHeight="1">
      <c r="A35" s="5699"/>
      <c r="B35" s="5702"/>
      <c r="C35" s="5705"/>
      <c r="D35" s="5710"/>
      <c r="E35" s="5693"/>
      <c r="F35" s="5694"/>
      <c r="G35" s="5667"/>
      <c r="H35" s="5731"/>
      <c r="I35" s="3765" t="s">
        <v>1860</v>
      </c>
      <c r="J35" s="3765" t="s">
        <v>856</v>
      </c>
      <c r="K35" s="3765" t="s">
        <v>1859</v>
      </c>
      <c r="L35" s="3765" t="s">
        <v>855</v>
      </c>
      <c r="M35" s="3765" t="s">
        <v>1860</v>
      </c>
      <c r="N35" s="3765" t="s">
        <v>856</v>
      </c>
      <c r="O35" s="3765" t="s">
        <v>1859</v>
      </c>
      <c r="P35" s="3765" t="s">
        <v>865</v>
      </c>
      <c r="Q35" s="3765" t="s">
        <v>866</v>
      </c>
      <c r="R35" s="3765" t="s">
        <v>867</v>
      </c>
      <c r="S35" s="3765" t="s">
        <v>1860</v>
      </c>
      <c r="T35" s="3766" t="s">
        <v>856</v>
      </c>
    </row>
    <row r="36" spans="1:20" ht="16.5" hidden="1" customHeight="1" thickBot="1">
      <c r="A36" s="5714"/>
      <c r="B36" s="5715"/>
      <c r="C36" s="5716"/>
      <c r="D36" s="5711"/>
      <c r="E36" s="5712"/>
      <c r="F36" s="5713"/>
      <c r="G36" s="5669"/>
      <c r="H36" s="5732"/>
      <c r="I36" s="3779" t="s">
        <v>221</v>
      </c>
      <c r="J36" s="3779" t="s">
        <v>60</v>
      </c>
      <c r="K36" s="3767" t="s">
        <v>63</v>
      </c>
      <c r="L36" s="3767" t="s">
        <v>61</v>
      </c>
      <c r="M36" s="3767" t="s">
        <v>76</v>
      </c>
      <c r="N36" s="3767" t="s">
        <v>79</v>
      </c>
      <c r="O36" s="3767" t="s">
        <v>78</v>
      </c>
      <c r="P36" s="3767" t="s">
        <v>86</v>
      </c>
      <c r="Q36" s="3781"/>
      <c r="R36" s="3781"/>
      <c r="S36" s="3781" t="s">
        <v>221</v>
      </c>
      <c r="T36" s="3782" t="s">
        <v>60</v>
      </c>
    </row>
    <row r="37" spans="1:20" ht="16.5" hidden="1" customHeight="1">
      <c r="A37" s="3753">
        <v>5</v>
      </c>
      <c r="B37" s="3769" t="s">
        <v>256</v>
      </c>
      <c r="C37" s="3770" t="s">
        <v>56</v>
      </c>
      <c r="D37" s="3771" t="s">
        <v>212</v>
      </c>
      <c r="E37" s="3772" t="s">
        <v>979</v>
      </c>
      <c r="F37" s="3783"/>
      <c r="G37" s="3776" t="s">
        <v>848</v>
      </c>
      <c r="H37" s="2269"/>
      <c r="I37" s="3761">
        <v>43135</v>
      </c>
      <c r="J37" s="3761">
        <v>43136</v>
      </c>
      <c r="K37" s="3761">
        <v>43138</v>
      </c>
      <c r="L37" s="3761">
        <v>43138</v>
      </c>
      <c r="M37" s="5720" t="s">
        <v>2647</v>
      </c>
      <c r="N37" s="5720"/>
      <c r="O37" s="5720"/>
      <c r="P37" s="5720"/>
      <c r="Q37" s="5720"/>
      <c r="R37" s="5720"/>
      <c r="S37" s="5720"/>
      <c r="T37" s="5721"/>
    </row>
    <row r="38" spans="1:20" ht="17.25" hidden="1" customHeight="1" thickBot="1">
      <c r="A38" s="2541">
        <v>6</v>
      </c>
      <c r="B38" s="3784"/>
      <c r="C38" s="3785"/>
      <c r="D38" s="3786"/>
      <c r="E38" s="3787"/>
      <c r="F38" s="3788" t="s">
        <v>980</v>
      </c>
      <c r="G38" s="3789"/>
      <c r="H38" s="3790" t="s">
        <v>849</v>
      </c>
      <c r="I38" s="5722" t="s">
        <v>1446</v>
      </c>
      <c r="J38" s="5723"/>
      <c r="K38" s="5724"/>
      <c r="L38" s="5725"/>
      <c r="M38" s="2266">
        <v>43149</v>
      </c>
      <c r="N38" s="2266">
        <v>43150</v>
      </c>
      <c r="O38" s="2266">
        <v>43152</v>
      </c>
      <c r="P38" s="2266">
        <v>43153</v>
      </c>
      <c r="Q38" s="2266" t="s">
        <v>2648</v>
      </c>
      <c r="R38" s="2267" t="s">
        <v>2649</v>
      </c>
      <c r="S38" s="2266" t="s">
        <v>2650</v>
      </c>
      <c r="T38" s="2267" t="s">
        <v>2651</v>
      </c>
    </row>
    <row r="39" spans="1:20" ht="16.5" customHeight="1">
      <c r="A39" s="5697" t="s">
        <v>127</v>
      </c>
      <c r="B39" s="5701" t="s">
        <v>0</v>
      </c>
      <c r="C39" s="5704" t="s">
        <v>94</v>
      </c>
      <c r="D39" s="5717" t="s">
        <v>742</v>
      </c>
      <c r="E39" s="5682" t="s">
        <v>1853</v>
      </c>
      <c r="F39" s="5683"/>
      <c r="G39" s="5683"/>
      <c r="H39" s="5684"/>
      <c r="I39" s="5649" t="s">
        <v>1854</v>
      </c>
      <c r="J39" s="5707"/>
      <c r="K39" s="5648" t="s">
        <v>1856</v>
      </c>
      <c r="L39" s="5649"/>
      <c r="M39" s="5648" t="s">
        <v>1967</v>
      </c>
      <c r="N39" s="5649"/>
      <c r="O39" s="5707" t="s">
        <v>430</v>
      </c>
      <c r="P39" s="5707"/>
      <c r="Q39" s="5707" t="s">
        <v>1858</v>
      </c>
      <c r="R39" s="5708"/>
    </row>
    <row r="40" spans="1:20" ht="17.25" customHeight="1">
      <c r="A40" s="5698"/>
      <c r="B40" s="5702"/>
      <c r="C40" s="5705"/>
      <c r="D40" s="5718"/>
      <c r="E40" s="5685"/>
      <c r="F40" s="5686"/>
      <c r="G40" s="5686"/>
      <c r="H40" s="5687"/>
      <c r="I40" s="5691" t="s">
        <v>13</v>
      </c>
      <c r="J40" s="5655"/>
      <c r="K40" s="5654" t="s">
        <v>133</v>
      </c>
      <c r="L40" s="5655"/>
      <c r="M40" s="5654" t="s">
        <v>339</v>
      </c>
      <c r="N40" s="5655"/>
      <c r="O40" s="5654" t="s">
        <v>5</v>
      </c>
      <c r="P40" s="5655"/>
      <c r="Q40" s="5654" t="s">
        <v>13</v>
      </c>
      <c r="R40" s="5709"/>
    </row>
    <row r="41" spans="1:20" ht="16.5" customHeight="1">
      <c r="A41" s="5699"/>
      <c r="B41" s="5702"/>
      <c r="C41" s="5705"/>
      <c r="D41" s="5710" t="s">
        <v>745</v>
      </c>
      <c r="E41" s="5693" t="s">
        <v>745</v>
      </c>
      <c r="F41" s="5694"/>
      <c r="G41" s="5665" t="s">
        <v>1203</v>
      </c>
      <c r="H41" s="5666"/>
      <c r="I41" s="3791" t="s">
        <v>3</v>
      </c>
      <c r="J41" s="3763" t="s">
        <v>1</v>
      </c>
      <c r="K41" s="3763" t="s">
        <v>3</v>
      </c>
      <c r="L41" s="3763" t="s">
        <v>1</v>
      </c>
      <c r="M41" s="3763" t="s">
        <v>3</v>
      </c>
      <c r="N41" s="3763" t="s">
        <v>1</v>
      </c>
      <c r="O41" s="3763" t="s">
        <v>3</v>
      </c>
      <c r="P41" s="3763" t="s">
        <v>1</v>
      </c>
      <c r="Q41" s="3763" t="s">
        <v>3</v>
      </c>
      <c r="R41" s="3764" t="s">
        <v>1</v>
      </c>
    </row>
    <row r="42" spans="1:20" ht="16.5" customHeight="1">
      <c r="A42" s="5699"/>
      <c r="B42" s="5702"/>
      <c r="C42" s="5705"/>
      <c r="D42" s="5710"/>
      <c r="E42" s="5693"/>
      <c r="F42" s="5694"/>
      <c r="G42" s="5667"/>
      <c r="H42" s="5668"/>
      <c r="I42" s="3792" t="s">
        <v>1860</v>
      </c>
      <c r="J42" s="3765" t="s">
        <v>856</v>
      </c>
      <c r="K42" s="3765" t="s">
        <v>1859</v>
      </c>
      <c r="L42" s="3765" t="s">
        <v>855</v>
      </c>
      <c r="M42" s="3765" t="s">
        <v>1860</v>
      </c>
      <c r="N42" s="3765" t="s">
        <v>856</v>
      </c>
      <c r="O42" s="3765" t="s">
        <v>1859</v>
      </c>
      <c r="P42" s="3765" t="s">
        <v>865</v>
      </c>
      <c r="Q42" s="3765" t="s">
        <v>1860</v>
      </c>
      <c r="R42" s="3766" t="s">
        <v>856</v>
      </c>
    </row>
    <row r="43" spans="1:20" ht="17.25" customHeight="1" thickBot="1">
      <c r="A43" s="5714"/>
      <c r="B43" s="5715"/>
      <c r="C43" s="5716"/>
      <c r="D43" s="5711"/>
      <c r="E43" s="5712"/>
      <c r="F43" s="5713"/>
      <c r="G43" s="5669"/>
      <c r="H43" s="5670"/>
      <c r="I43" s="3793" t="s">
        <v>221</v>
      </c>
      <c r="J43" s="3779" t="s">
        <v>60</v>
      </c>
      <c r="K43" s="3779" t="s">
        <v>63</v>
      </c>
      <c r="L43" s="3779" t="s">
        <v>61</v>
      </c>
      <c r="M43" s="3779" t="s">
        <v>76</v>
      </c>
      <c r="N43" s="3779" t="s">
        <v>79</v>
      </c>
      <c r="O43" s="3779" t="s">
        <v>78</v>
      </c>
      <c r="P43" s="3779" t="s">
        <v>86</v>
      </c>
      <c r="Q43" s="3779" t="s">
        <v>221</v>
      </c>
      <c r="R43" s="3780" t="s">
        <v>60</v>
      </c>
    </row>
    <row r="44" spans="1:20" ht="16.5" customHeight="1">
      <c r="A44" s="3753">
        <v>7</v>
      </c>
      <c r="B44" s="3773" t="s">
        <v>218</v>
      </c>
      <c r="C44" s="3770" t="s">
        <v>56</v>
      </c>
      <c r="D44" s="3774" t="s">
        <v>219</v>
      </c>
      <c r="E44" s="3772" t="s">
        <v>199</v>
      </c>
      <c r="F44" s="3772" t="s">
        <v>200</v>
      </c>
      <c r="G44" s="3776" t="s">
        <v>1867</v>
      </c>
      <c r="H44" s="3794" t="s">
        <v>1868</v>
      </c>
      <c r="I44" s="3795">
        <v>43149</v>
      </c>
      <c r="J44" s="3761">
        <v>43150</v>
      </c>
      <c r="K44" s="3761">
        <v>43152</v>
      </c>
      <c r="L44" s="3761">
        <v>43152</v>
      </c>
      <c r="M44" s="3761">
        <v>43156</v>
      </c>
      <c r="N44" s="3761">
        <v>43157</v>
      </c>
      <c r="O44" s="3761">
        <v>43159</v>
      </c>
      <c r="P44" s="3761">
        <v>43160</v>
      </c>
      <c r="Q44" s="3761">
        <v>43163</v>
      </c>
      <c r="R44" s="3796" t="s">
        <v>3586</v>
      </c>
    </row>
    <row r="45" spans="1:20" ht="17.25" customHeight="1">
      <c r="A45" s="3753">
        <v>8</v>
      </c>
      <c r="B45" s="3797" t="s">
        <v>82</v>
      </c>
      <c r="C45" s="3798" t="s">
        <v>56</v>
      </c>
      <c r="D45" s="3799" t="s">
        <v>212</v>
      </c>
      <c r="E45" s="3800" t="s">
        <v>532</v>
      </c>
      <c r="F45" s="3801" t="s">
        <v>976</v>
      </c>
      <c r="G45" s="3802" t="s">
        <v>1131</v>
      </c>
      <c r="H45" s="3803" t="s">
        <v>1132</v>
      </c>
      <c r="I45" s="3777">
        <v>43156</v>
      </c>
      <c r="J45" s="3777">
        <v>43157</v>
      </c>
      <c r="K45" s="3777">
        <v>43159</v>
      </c>
      <c r="L45" s="3777">
        <v>43159</v>
      </c>
      <c r="M45" s="3777">
        <v>43163</v>
      </c>
      <c r="N45" s="3777">
        <v>43164</v>
      </c>
      <c r="O45" s="3777">
        <v>43166</v>
      </c>
      <c r="P45" s="3777">
        <v>43167</v>
      </c>
      <c r="Q45" s="3777">
        <v>43170</v>
      </c>
      <c r="R45" s="3778">
        <v>43171</v>
      </c>
    </row>
    <row r="46" spans="1:20" ht="16.5" customHeight="1">
      <c r="A46" s="3753">
        <v>9</v>
      </c>
      <c r="B46" s="3797" t="s">
        <v>82</v>
      </c>
      <c r="C46" s="3798" t="s">
        <v>56</v>
      </c>
      <c r="D46" s="3799" t="s">
        <v>219</v>
      </c>
      <c r="E46" s="3800" t="s">
        <v>1293</v>
      </c>
      <c r="F46" s="3801" t="s">
        <v>1294</v>
      </c>
      <c r="G46" s="3802" t="s">
        <v>1973</v>
      </c>
      <c r="H46" s="3803" t="s">
        <v>1974</v>
      </c>
      <c r="I46" s="3777">
        <v>43163</v>
      </c>
      <c r="J46" s="3777">
        <v>43164</v>
      </c>
      <c r="K46" s="3777">
        <v>43166</v>
      </c>
      <c r="L46" s="3777">
        <v>43166</v>
      </c>
      <c r="M46" s="3777">
        <v>43170</v>
      </c>
      <c r="N46" s="3777">
        <v>43171</v>
      </c>
      <c r="O46" s="3777">
        <v>43173</v>
      </c>
      <c r="P46" s="3777">
        <v>43174</v>
      </c>
      <c r="Q46" s="3777">
        <v>43177</v>
      </c>
      <c r="R46" s="3778">
        <v>43178</v>
      </c>
    </row>
    <row r="47" spans="1:20" ht="16.5" customHeight="1" thickBot="1">
      <c r="A47" s="3753">
        <v>10</v>
      </c>
      <c r="B47" s="3773" t="s">
        <v>256</v>
      </c>
      <c r="C47" s="3770" t="s">
        <v>56</v>
      </c>
      <c r="D47" s="3771" t="s">
        <v>212</v>
      </c>
      <c r="E47" s="3775" t="s">
        <v>347</v>
      </c>
      <c r="F47" s="3772" t="s">
        <v>348</v>
      </c>
      <c r="G47" s="3776" t="s">
        <v>1297</v>
      </c>
      <c r="H47" s="3794" t="s">
        <v>1298</v>
      </c>
      <c r="I47" s="3795">
        <v>43170</v>
      </c>
      <c r="J47" s="3761">
        <v>43171</v>
      </c>
      <c r="K47" s="3761">
        <v>43173</v>
      </c>
      <c r="L47" s="3761">
        <v>43173</v>
      </c>
      <c r="M47" s="3761">
        <v>43177</v>
      </c>
      <c r="N47" s="3761">
        <v>43178</v>
      </c>
      <c r="O47" s="3761">
        <v>43180</v>
      </c>
      <c r="P47" s="3761">
        <v>43181</v>
      </c>
      <c r="Q47" s="3761">
        <v>43184</v>
      </c>
      <c r="R47" s="3762">
        <v>43185</v>
      </c>
    </row>
    <row r="48" spans="1:20" ht="17.25" customHeight="1">
      <c r="A48" s="5697" t="s">
        <v>127</v>
      </c>
      <c r="B48" s="5701" t="s">
        <v>0</v>
      </c>
      <c r="C48" s="5704" t="s">
        <v>94</v>
      </c>
      <c r="D48" s="5717" t="s">
        <v>742</v>
      </c>
      <c r="E48" s="5682" t="s">
        <v>1853</v>
      </c>
      <c r="F48" s="5683"/>
      <c r="G48" s="5683"/>
      <c r="H48" s="5684"/>
      <c r="I48" s="5689" t="s">
        <v>3587</v>
      </c>
      <c r="J48" s="5719"/>
      <c r="K48" s="5707" t="s">
        <v>1858</v>
      </c>
      <c r="L48" s="5707"/>
      <c r="M48" s="5648" t="s">
        <v>1856</v>
      </c>
      <c r="N48" s="5649"/>
      <c r="O48" s="5648" t="s">
        <v>1967</v>
      </c>
      <c r="P48" s="5649"/>
      <c r="Q48" s="5707" t="s">
        <v>430</v>
      </c>
      <c r="R48" s="5707"/>
      <c r="S48" s="5707" t="s">
        <v>1854</v>
      </c>
      <c r="T48" s="5708"/>
    </row>
    <row r="49" spans="1:20" ht="17.25" customHeight="1">
      <c r="A49" s="5698"/>
      <c r="B49" s="5702"/>
      <c r="C49" s="5705"/>
      <c r="D49" s="5718"/>
      <c r="E49" s="5685"/>
      <c r="F49" s="5686"/>
      <c r="G49" s="5686"/>
      <c r="H49" s="5687"/>
      <c r="I49" s="5652" t="s">
        <v>1551</v>
      </c>
      <c r="J49" s="5653"/>
      <c r="K49" s="5654" t="s">
        <v>13</v>
      </c>
      <c r="L49" s="5655"/>
      <c r="M49" s="5654" t="s">
        <v>133</v>
      </c>
      <c r="N49" s="5655"/>
      <c r="O49" s="5654" t="s">
        <v>339</v>
      </c>
      <c r="P49" s="5655"/>
      <c r="Q49" s="5654" t="s">
        <v>5</v>
      </c>
      <c r="R49" s="5655"/>
      <c r="S49" s="5654" t="s">
        <v>13</v>
      </c>
      <c r="T49" s="5709"/>
    </row>
    <row r="50" spans="1:20" ht="16.5" customHeight="1">
      <c r="A50" s="5699"/>
      <c r="B50" s="5702"/>
      <c r="C50" s="5705"/>
      <c r="D50" s="5710" t="s">
        <v>745</v>
      </c>
      <c r="E50" s="5693" t="s">
        <v>745</v>
      </c>
      <c r="F50" s="5694"/>
      <c r="G50" s="5665" t="s">
        <v>1203</v>
      </c>
      <c r="H50" s="5666"/>
      <c r="I50" s="3804" t="s">
        <v>3</v>
      </c>
      <c r="J50" s="3805" t="s">
        <v>1</v>
      </c>
      <c r="K50" s="3763" t="s">
        <v>3</v>
      </c>
      <c r="L50" s="3763" t="s">
        <v>1</v>
      </c>
      <c r="M50" s="3763" t="s">
        <v>3</v>
      </c>
      <c r="N50" s="3763" t="s">
        <v>1</v>
      </c>
      <c r="O50" s="3763" t="s">
        <v>3</v>
      </c>
      <c r="P50" s="3763" t="s">
        <v>1</v>
      </c>
      <c r="Q50" s="3763" t="s">
        <v>3</v>
      </c>
      <c r="R50" s="3763" t="s">
        <v>1</v>
      </c>
      <c r="S50" s="3763" t="s">
        <v>3</v>
      </c>
      <c r="T50" s="3764" t="s">
        <v>1</v>
      </c>
    </row>
    <row r="51" spans="1:20" ht="17.25" customHeight="1">
      <c r="A51" s="5699"/>
      <c r="B51" s="5702"/>
      <c r="C51" s="5705"/>
      <c r="D51" s="5710"/>
      <c r="E51" s="5693"/>
      <c r="F51" s="5694"/>
      <c r="G51" s="5667"/>
      <c r="H51" s="5668"/>
      <c r="I51" s="3806"/>
      <c r="J51" s="3807"/>
      <c r="K51" s="3765" t="s">
        <v>1860</v>
      </c>
      <c r="L51" s="3765" t="s">
        <v>856</v>
      </c>
      <c r="M51" s="3765" t="s">
        <v>1859</v>
      </c>
      <c r="N51" s="3765" t="s">
        <v>855</v>
      </c>
      <c r="O51" s="3765" t="s">
        <v>1860</v>
      </c>
      <c r="P51" s="3765" t="s">
        <v>856</v>
      </c>
      <c r="Q51" s="3765" t="s">
        <v>1859</v>
      </c>
      <c r="R51" s="3765" t="s">
        <v>865</v>
      </c>
      <c r="S51" s="3765" t="s">
        <v>1860</v>
      </c>
      <c r="T51" s="3766" t="s">
        <v>856</v>
      </c>
    </row>
    <row r="52" spans="1:20" ht="16.5" customHeight="1" thickBot="1">
      <c r="A52" s="5714"/>
      <c r="B52" s="5715"/>
      <c r="C52" s="5716"/>
      <c r="D52" s="5711"/>
      <c r="E52" s="5712"/>
      <c r="F52" s="5713"/>
      <c r="G52" s="5669"/>
      <c r="H52" s="5670"/>
      <c r="I52" s="3808"/>
      <c r="J52" s="3809"/>
      <c r="K52" s="3779" t="s">
        <v>221</v>
      </c>
      <c r="L52" s="3779" t="s">
        <v>60</v>
      </c>
      <c r="M52" s="3779" t="s">
        <v>63</v>
      </c>
      <c r="N52" s="3779" t="s">
        <v>61</v>
      </c>
      <c r="O52" s="3779" t="s">
        <v>76</v>
      </c>
      <c r="P52" s="3779" t="s">
        <v>79</v>
      </c>
      <c r="Q52" s="3779" t="s">
        <v>78</v>
      </c>
      <c r="R52" s="3779" t="s">
        <v>86</v>
      </c>
      <c r="S52" s="3779" t="s">
        <v>221</v>
      </c>
      <c r="T52" s="3780" t="s">
        <v>60</v>
      </c>
    </row>
    <row r="53" spans="1:20" ht="16.5" customHeight="1" thickBot="1">
      <c r="A53" s="2541">
        <v>11</v>
      </c>
      <c r="B53" s="3810" t="s">
        <v>901</v>
      </c>
      <c r="C53" s="3811" t="s">
        <v>56</v>
      </c>
      <c r="D53" s="3812" t="s">
        <v>210</v>
      </c>
      <c r="E53" s="3813" t="s">
        <v>1047</v>
      </c>
      <c r="F53" s="3813" t="s">
        <v>1423</v>
      </c>
      <c r="G53" s="3814" t="s">
        <v>1047</v>
      </c>
      <c r="H53" s="3815" t="s">
        <v>1423</v>
      </c>
      <c r="I53" s="3816" t="s">
        <v>3588</v>
      </c>
      <c r="J53" s="3817" t="s">
        <v>3589</v>
      </c>
      <c r="K53" s="3816" t="s">
        <v>3590</v>
      </c>
      <c r="L53" s="3818">
        <v>43178</v>
      </c>
      <c r="M53" s="3818">
        <v>43180</v>
      </c>
      <c r="N53" s="3818">
        <v>43180</v>
      </c>
      <c r="O53" s="3818">
        <v>43184</v>
      </c>
      <c r="P53" s="3818">
        <v>43185</v>
      </c>
      <c r="Q53" s="3818">
        <v>43187</v>
      </c>
      <c r="R53" s="3818">
        <v>43188</v>
      </c>
      <c r="S53" s="3819">
        <v>43191</v>
      </c>
      <c r="T53" s="3820">
        <v>43192</v>
      </c>
    </row>
    <row r="54" spans="1:20" ht="17.25" customHeight="1">
      <c r="A54" s="5697" t="s">
        <v>127</v>
      </c>
      <c r="B54" s="5701" t="s">
        <v>0</v>
      </c>
      <c r="C54" s="5704" t="s">
        <v>94</v>
      </c>
      <c r="D54" s="5680" t="s">
        <v>742</v>
      </c>
      <c r="E54" s="5682" t="s">
        <v>1853</v>
      </c>
      <c r="F54" s="5683"/>
      <c r="G54" s="5683"/>
      <c r="H54" s="5684"/>
      <c r="I54" s="5649" t="s">
        <v>1854</v>
      </c>
      <c r="J54" s="5707"/>
      <c r="K54" s="5648" t="s">
        <v>1856</v>
      </c>
      <c r="L54" s="5649"/>
      <c r="M54" s="5648" t="s">
        <v>1967</v>
      </c>
      <c r="N54" s="5649"/>
      <c r="O54" s="5707" t="s">
        <v>430</v>
      </c>
      <c r="P54" s="5707"/>
      <c r="Q54" s="5707" t="s">
        <v>1858</v>
      </c>
      <c r="R54" s="5708"/>
    </row>
    <row r="55" spans="1:20" ht="18.75" customHeight="1">
      <c r="A55" s="5698"/>
      <c r="B55" s="5702"/>
      <c r="C55" s="5705"/>
      <c r="D55" s="5681"/>
      <c r="E55" s="5685"/>
      <c r="F55" s="5686"/>
      <c r="G55" s="5686"/>
      <c r="H55" s="5687"/>
      <c r="I55" s="5691" t="s">
        <v>13</v>
      </c>
      <c r="J55" s="5655"/>
      <c r="K55" s="5654" t="s">
        <v>133</v>
      </c>
      <c r="L55" s="5655"/>
      <c r="M55" s="5654" t="s">
        <v>339</v>
      </c>
      <c r="N55" s="5655"/>
      <c r="O55" s="5654" t="s">
        <v>5</v>
      </c>
      <c r="P55" s="5655"/>
      <c r="Q55" s="5654" t="s">
        <v>13</v>
      </c>
      <c r="R55" s="5709"/>
    </row>
    <row r="56" spans="1:20" ht="16.5" customHeight="1">
      <c r="A56" s="5699"/>
      <c r="B56" s="5702"/>
      <c r="C56" s="5705"/>
      <c r="D56" s="5692" t="s">
        <v>745</v>
      </c>
      <c r="E56" s="5693" t="s">
        <v>745</v>
      </c>
      <c r="F56" s="5694"/>
      <c r="G56" s="5665" t="s">
        <v>1203</v>
      </c>
      <c r="H56" s="5666"/>
      <c r="I56" s="3791" t="s">
        <v>3</v>
      </c>
      <c r="J56" s="3763" t="s">
        <v>1</v>
      </c>
      <c r="K56" s="3763" t="s">
        <v>3</v>
      </c>
      <c r="L56" s="3763" t="s">
        <v>1</v>
      </c>
      <c r="M56" s="3763" t="s">
        <v>3</v>
      </c>
      <c r="N56" s="3763" t="s">
        <v>1</v>
      </c>
      <c r="O56" s="3763" t="s">
        <v>3</v>
      </c>
      <c r="P56" s="3763" t="s">
        <v>1</v>
      </c>
      <c r="Q56" s="3763" t="s">
        <v>3</v>
      </c>
      <c r="R56" s="3764" t="s">
        <v>1</v>
      </c>
    </row>
    <row r="57" spans="1:20" ht="17.25" customHeight="1">
      <c r="A57" s="5699"/>
      <c r="B57" s="5702"/>
      <c r="C57" s="5705"/>
      <c r="D57" s="5692"/>
      <c r="E57" s="5693"/>
      <c r="F57" s="5694"/>
      <c r="G57" s="5667"/>
      <c r="H57" s="5668"/>
      <c r="I57" s="3792" t="s">
        <v>1860</v>
      </c>
      <c r="J57" s="3765" t="s">
        <v>856</v>
      </c>
      <c r="K57" s="3765" t="s">
        <v>1859</v>
      </c>
      <c r="L57" s="3765" t="s">
        <v>855</v>
      </c>
      <c r="M57" s="3765" t="s">
        <v>1860</v>
      </c>
      <c r="N57" s="3765" t="s">
        <v>856</v>
      </c>
      <c r="O57" s="3765" t="s">
        <v>1859</v>
      </c>
      <c r="P57" s="3765" t="s">
        <v>865</v>
      </c>
      <c r="Q57" s="3765" t="s">
        <v>1860</v>
      </c>
      <c r="R57" s="3766" t="s">
        <v>856</v>
      </c>
    </row>
    <row r="58" spans="1:20" ht="16.5" customHeight="1" thickBot="1">
      <c r="A58" s="5700"/>
      <c r="B58" s="5703"/>
      <c r="C58" s="5706"/>
      <c r="D58" s="5656"/>
      <c r="E58" s="5695"/>
      <c r="F58" s="5696"/>
      <c r="G58" s="5667"/>
      <c r="H58" s="5668"/>
      <c r="I58" s="3821" t="s">
        <v>221</v>
      </c>
      <c r="J58" s="3767" t="s">
        <v>60</v>
      </c>
      <c r="K58" s="3767" t="s">
        <v>63</v>
      </c>
      <c r="L58" s="3767" t="s">
        <v>61</v>
      </c>
      <c r="M58" s="3767" t="s">
        <v>76</v>
      </c>
      <c r="N58" s="3767" t="s">
        <v>79</v>
      </c>
      <c r="O58" s="3767" t="s">
        <v>78</v>
      </c>
      <c r="P58" s="3767" t="s">
        <v>86</v>
      </c>
      <c r="Q58" s="3767" t="s">
        <v>221</v>
      </c>
      <c r="R58" s="3768" t="s">
        <v>60</v>
      </c>
    </row>
    <row r="59" spans="1:20" ht="16.5" customHeight="1">
      <c r="A59" s="1354">
        <v>12</v>
      </c>
      <c r="B59" s="3822" t="s">
        <v>256</v>
      </c>
      <c r="C59" s="1356" t="s">
        <v>56</v>
      </c>
      <c r="D59" s="3823" t="s">
        <v>212</v>
      </c>
      <c r="E59" s="3824" t="s">
        <v>350</v>
      </c>
      <c r="F59" s="1284" t="s">
        <v>351</v>
      </c>
      <c r="G59" s="1284" t="s">
        <v>1398</v>
      </c>
      <c r="H59" s="3825" t="s">
        <v>1399</v>
      </c>
      <c r="I59" s="3826">
        <v>43184</v>
      </c>
      <c r="J59" s="1288">
        <v>43185</v>
      </c>
      <c r="K59" s="1288">
        <v>43187</v>
      </c>
      <c r="L59" s="1288">
        <v>43187</v>
      </c>
      <c r="M59" s="1288">
        <v>43191</v>
      </c>
      <c r="N59" s="1288">
        <v>43192</v>
      </c>
      <c r="O59" s="1288">
        <v>43194</v>
      </c>
      <c r="P59" s="1288">
        <v>43195</v>
      </c>
      <c r="Q59" s="1288">
        <v>43198</v>
      </c>
      <c r="R59" s="1289">
        <v>43199</v>
      </c>
    </row>
    <row r="60" spans="1:20" ht="16.5" customHeight="1" thickBot="1">
      <c r="A60" s="2541">
        <v>13</v>
      </c>
      <c r="B60" s="3827" t="s">
        <v>901</v>
      </c>
      <c r="C60" s="3785" t="s">
        <v>56</v>
      </c>
      <c r="D60" s="3828" t="s">
        <v>210</v>
      </c>
      <c r="E60" s="3786" t="s">
        <v>513</v>
      </c>
      <c r="F60" s="3786" t="s">
        <v>514</v>
      </c>
      <c r="G60" s="3786" t="s">
        <v>513</v>
      </c>
      <c r="H60" s="3829" t="s">
        <v>514</v>
      </c>
      <c r="I60" s="3819">
        <v>43191</v>
      </c>
      <c r="J60" s="3818">
        <v>43192</v>
      </c>
      <c r="K60" s="3818">
        <v>43194</v>
      </c>
      <c r="L60" s="3818">
        <v>43194</v>
      </c>
      <c r="M60" s="3818">
        <v>43198</v>
      </c>
      <c r="N60" s="3818">
        <v>43199</v>
      </c>
      <c r="O60" s="3818">
        <v>43201</v>
      </c>
      <c r="P60" s="3818">
        <v>43202</v>
      </c>
      <c r="Q60" s="3818">
        <v>43205</v>
      </c>
      <c r="R60" s="3820">
        <v>43206</v>
      </c>
    </row>
    <row r="61" spans="1:20" ht="16.5" customHeight="1">
      <c r="A61" s="5697" t="s">
        <v>127</v>
      </c>
      <c r="B61" s="5701" t="s">
        <v>0</v>
      </c>
      <c r="C61" s="5704" t="s">
        <v>94</v>
      </c>
      <c r="D61" s="5680" t="s">
        <v>742</v>
      </c>
      <c r="E61" s="5682" t="s">
        <v>1853</v>
      </c>
      <c r="F61" s="5683"/>
      <c r="G61" s="5683"/>
      <c r="H61" s="5684"/>
      <c r="I61" s="5649" t="s">
        <v>1854</v>
      </c>
      <c r="J61" s="5707"/>
      <c r="K61" s="5648" t="s">
        <v>1856</v>
      </c>
      <c r="L61" s="5649"/>
      <c r="M61" s="5648" t="s">
        <v>1967</v>
      </c>
      <c r="N61" s="5649"/>
      <c r="O61" s="5707" t="s">
        <v>430</v>
      </c>
      <c r="P61" s="5707"/>
      <c r="Q61" s="5689" t="s">
        <v>3591</v>
      </c>
      <c r="R61" s="5690"/>
    </row>
    <row r="62" spans="1:20" ht="16.5" customHeight="1">
      <c r="A62" s="5698"/>
      <c r="B62" s="5702"/>
      <c r="C62" s="5705"/>
      <c r="D62" s="5681"/>
      <c r="E62" s="5685"/>
      <c r="F62" s="5686"/>
      <c r="G62" s="5686"/>
      <c r="H62" s="5687"/>
      <c r="I62" s="5691" t="s">
        <v>13</v>
      </c>
      <c r="J62" s="5655"/>
      <c r="K62" s="5654" t="s">
        <v>133</v>
      </c>
      <c r="L62" s="5655"/>
      <c r="M62" s="5654" t="s">
        <v>339</v>
      </c>
      <c r="N62" s="5655"/>
      <c r="O62" s="5654" t="s">
        <v>5</v>
      </c>
      <c r="P62" s="5655"/>
      <c r="Q62" s="5652" t="s">
        <v>1943</v>
      </c>
      <c r="R62" s="5653"/>
    </row>
    <row r="63" spans="1:20" ht="16.5" customHeight="1">
      <c r="A63" s="5699"/>
      <c r="B63" s="5702"/>
      <c r="C63" s="5705"/>
      <c r="D63" s="5692" t="s">
        <v>745</v>
      </c>
      <c r="E63" s="5693" t="s">
        <v>745</v>
      </c>
      <c r="F63" s="5694"/>
      <c r="G63" s="5665" t="s">
        <v>1203</v>
      </c>
      <c r="H63" s="5666"/>
      <c r="I63" s="3791" t="s">
        <v>3</v>
      </c>
      <c r="J63" s="3763" t="s">
        <v>1</v>
      </c>
      <c r="K63" s="3763" t="s">
        <v>3</v>
      </c>
      <c r="L63" s="3763" t="s">
        <v>1</v>
      </c>
      <c r="M63" s="3763" t="s">
        <v>3</v>
      </c>
      <c r="N63" s="3763" t="s">
        <v>1</v>
      </c>
      <c r="O63" s="3763" t="s">
        <v>3</v>
      </c>
      <c r="P63" s="3763" t="s">
        <v>1</v>
      </c>
      <c r="Q63" s="3791" t="s">
        <v>3</v>
      </c>
      <c r="R63" s="3764" t="s">
        <v>1</v>
      </c>
    </row>
    <row r="64" spans="1:20" ht="16.5" customHeight="1">
      <c r="A64" s="5699"/>
      <c r="B64" s="5702"/>
      <c r="C64" s="5705"/>
      <c r="D64" s="5692"/>
      <c r="E64" s="5693"/>
      <c r="F64" s="5694"/>
      <c r="G64" s="5667"/>
      <c r="H64" s="5668"/>
      <c r="I64" s="3792" t="s">
        <v>1860</v>
      </c>
      <c r="J64" s="3765" t="s">
        <v>856</v>
      </c>
      <c r="K64" s="3765" t="s">
        <v>1859</v>
      </c>
      <c r="L64" s="3765" t="s">
        <v>855</v>
      </c>
      <c r="M64" s="3765" t="s">
        <v>1860</v>
      </c>
      <c r="N64" s="3765" t="s">
        <v>856</v>
      </c>
      <c r="O64" s="3765" t="s">
        <v>1859</v>
      </c>
      <c r="P64" s="3765" t="s">
        <v>865</v>
      </c>
      <c r="Q64" s="3806" t="s">
        <v>864</v>
      </c>
      <c r="R64" s="3830" t="s">
        <v>855</v>
      </c>
    </row>
    <row r="65" spans="1:20" ht="17.25" customHeight="1">
      <c r="A65" s="5700"/>
      <c r="B65" s="5703"/>
      <c r="C65" s="5706"/>
      <c r="D65" s="5656"/>
      <c r="E65" s="5695"/>
      <c r="F65" s="5696"/>
      <c r="G65" s="5667"/>
      <c r="H65" s="5668"/>
      <c r="I65" s="3821" t="s">
        <v>221</v>
      </c>
      <c r="J65" s="3767" t="s">
        <v>60</v>
      </c>
      <c r="K65" s="3767" t="s">
        <v>63</v>
      </c>
      <c r="L65" s="3767" t="s">
        <v>61</v>
      </c>
      <c r="M65" s="3767" t="s">
        <v>76</v>
      </c>
      <c r="N65" s="3767" t="s">
        <v>79</v>
      </c>
      <c r="O65" s="3767" t="s">
        <v>78</v>
      </c>
      <c r="P65" s="3767" t="s">
        <v>86</v>
      </c>
      <c r="Q65" s="3831" t="s">
        <v>76</v>
      </c>
      <c r="R65" s="3832" t="s">
        <v>61</v>
      </c>
    </row>
    <row r="66" spans="1:20" ht="16.5" customHeight="1">
      <c r="A66" s="3753">
        <v>14</v>
      </c>
      <c r="B66" s="3769" t="s">
        <v>256</v>
      </c>
      <c r="C66" s="3770" t="s">
        <v>56</v>
      </c>
      <c r="D66" s="3771" t="s">
        <v>212</v>
      </c>
      <c r="E66" s="3771" t="s">
        <v>352</v>
      </c>
      <c r="F66" s="3771" t="s">
        <v>353</v>
      </c>
      <c r="G66" s="3771" t="s">
        <v>1557</v>
      </c>
      <c r="H66" s="3833" t="s">
        <v>1558</v>
      </c>
      <c r="I66" s="3795">
        <v>43198</v>
      </c>
      <c r="J66" s="3761">
        <v>43199</v>
      </c>
      <c r="K66" s="3761">
        <v>43201</v>
      </c>
      <c r="L66" s="3761">
        <v>43201</v>
      </c>
      <c r="M66" s="3761">
        <v>43205</v>
      </c>
      <c r="N66" s="3761">
        <v>43206</v>
      </c>
      <c r="O66" s="3761">
        <v>43208</v>
      </c>
      <c r="P66" s="3761">
        <v>43209</v>
      </c>
      <c r="Q66" s="3834">
        <v>43214</v>
      </c>
      <c r="R66" s="3834">
        <v>43215</v>
      </c>
    </row>
    <row r="67" spans="1:20" ht="16.5" customHeight="1" thickBot="1">
      <c r="A67" s="2541">
        <v>15</v>
      </c>
      <c r="B67" s="3827" t="s">
        <v>901</v>
      </c>
      <c r="C67" s="3785" t="s">
        <v>56</v>
      </c>
      <c r="D67" s="3828" t="s">
        <v>210</v>
      </c>
      <c r="E67" s="3786" t="s">
        <v>724</v>
      </c>
      <c r="F67" s="3786" t="s">
        <v>725</v>
      </c>
      <c r="G67" s="3786" t="s">
        <v>724</v>
      </c>
      <c r="H67" s="3829" t="s">
        <v>725</v>
      </c>
      <c r="I67" s="3819">
        <v>43205</v>
      </c>
      <c r="J67" s="3818">
        <v>43206</v>
      </c>
      <c r="K67" s="3818">
        <v>43208</v>
      </c>
      <c r="L67" s="3818">
        <v>43208</v>
      </c>
      <c r="M67" s="3818">
        <v>43212</v>
      </c>
      <c r="N67" s="3818">
        <v>43213</v>
      </c>
      <c r="O67" s="3818">
        <v>43215</v>
      </c>
      <c r="P67" s="3818">
        <v>43216</v>
      </c>
      <c r="Q67" s="3834">
        <v>43221</v>
      </c>
      <c r="R67" s="3834">
        <v>43222</v>
      </c>
    </row>
    <row r="68" spans="1:20" ht="16.5" customHeight="1">
      <c r="A68" s="5671" t="s">
        <v>127</v>
      </c>
      <c r="B68" s="5674" t="s">
        <v>0</v>
      </c>
      <c r="C68" s="5677" t="s">
        <v>94</v>
      </c>
      <c r="D68" s="5680" t="s">
        <v>742</v>
      </c>
      <c r="E68" s="5682" t="s">
        <v>1853</v>
      </c>
      <c r="F68" s="5683"/>
      <c r="G68" s="5683"/>
      <c r="H68" s="5684"/>
      <c r="I68" s="5688" t="s">
        <v>3591</v>
      </c>
      <c r="J68" s="5689"/>
      <c r="K68" s="5648" t="s">
        <v>1858</v>
      </c>
      <c r="L68" s="5649"/>
      <c r="M68" s="5648" t="s">
        <v>1856</v>
      </c>
      <c r="N68" s="5649"/>
      <c r="O68" s="5648" t="s">
        <v>1967</v>
      </c>
      <c r="P68" s="5649"/>
      <c r="Q68" s="5648" t="s">
        <v>430</v>
      </c>
      <c r="R68" s="5649"/>
      <c r="S68" s="5650" t="s">
        <v>3591</v>
      </c>
      <c r="T68" s="5651"/>
    </row>
    <row r="69" spans="1:20" ht="16.5" customHeight="1">
      <c r="A69" s="5672"/>
      <c r="B69" s="5675"/>
      <c r="C69" s="5678"/>
      <c r="D69" s="5681"/>
      <c r="E69" s="5685"/>
      <c r="F69" s="5686"/>
      <c r="G69" s="5686"/>
      <c r="H69" s="5687"/>
      <c r="I69" s="5652" t="s">
        <v>1943</v>
      </c>
      <c r="J69" s="5653"/>
      <c r="K69" s="5654" t="s">
        <v>13</v>
      </c>
      <c r="L69" s="5655"/>
      <c r="M69" s="5654" t="s">
        <v>133</v>
      </c>
      <c r="N69" s="5655"/>
      <c r="O69" s="5654" t="s">
        <v>339</v>
      </c>
      <c r="P69" s="5655"/>
      <c r="Q69" s="5654" t="s">
        <v>5</v>
      </c>
      <c r="R69" s="5655"/>
      <c r="S69" s="5652" t="s">
        <v>1943</v>
      </c>
      <c r="T69" s="5653"/>
    </row>
    <row r="70" spans="1:20" ht="16.5" customHeight="1">
      <c r="A70" s="5672"/>
      <c r="B70" s="5675"/>
      <c r="C70" s="5678"/>
      <c r="D70" s="5656" t="s">
        <v>745</v>
      </c>
      <c r="E70" s="5659" t="s">
        <v>745</v>
      </c>
      <c r="F70" s="5660"/>
      <c r="G70" s="5665" t="s">
        <v>1203</v>
      </c>
      <c r="H70" s="5666"/>
      <c r="I70" s="3791" t="s">
        <v>3</v>
      </c>
      <c r="J70" s="3763" t="s">
        <v>1</v>
      </c>
      <c r="K70" s="3763" t="s">
        <v>3</v>
      </c>
      <c r="L70" s="3763" t="s">
        <v>1</v>
      </c>
      <c r="M70" s="3763" t="s">
        <v>3</v>
      </c>
      <c r="N70" s="3763" t="s">
        <v>1</v>
      </c>
      <c r="O70" s="3763" t="s">
        <v>3</v>
      </c>
      <c r="P70" s="3763" t="s">
        <v>1</v>
      </c>
      <c r="Q70" s="3763" t="s">
        <v>3</v>
      </c>
      <c r="R70" s="3763" t="s">
        <v>1</v>
      </c>
      <c r="S70" s="3763" t="s">
        <v>3</v>
      </c>
      <c r="T70" s="3764" t="s">
        <v>1</v>
      </c>
    </row>
    <row r="71" spans="1:20" ht="16.5" customHeight="1">
      <c r="A71" s="5672"/>
      <c r="B71" s="5675"/>
      <c r="C71" s="5678"/>
      <c r="D71" s="5657"/>
      <c r="E71" s="5661"/>
      <c r="F71" s="5662"/>
      <c r="G71" s="5667"/>
      <c r="H71" s="5668"/>
      <c r="I71" s="3806" t="s">
        <v>864</v>
      </c>
      <c r="J71" s="3807" t="s">
        <v>855</v>
      </c>
      <c r="K71" s="3807" t="s">
        <v>883</v>
      </c>
      <c r="L71" s="3807" t="s">
        <v>866</v>
      </c>
      <c r="M71" s="3807" t="s">
        <v>3592</v>
      </c>
      <c r="N71" s="3807" t="s">
        <v>864</v>
      </c>
      <c r="O71" s="3765" t="s">
        <v>1860</v>
      </c>
      <c r="P71" s="3765" t="s">
        <v>856</v>
      </c>
      <c r="Q71" s="3807" t="s">
        <v>865</v>
      </c>
      <c r="R71" s="3807" t="s">
        <v>883</v>
      </c>
      <c r="S71" s="3807" t="s">
        <v>864</v>
      </c>
      <c r="T71" s="3830" t="s">
        <v>855</v>
      </c>
    </row>
    <row r="72" spans="1:20" ht="17.25" customHeight="1" thickBot="1">
      <c r="A72" s="5673"/>
      <c r="B72" s="5676"/>
      <c r="C72" s="5679"/>
      <c r="D72" s="5658"/>
      <c r="E72" s="5663"/>
      <c r="F72" s="5664"/>
      <c r="G72" s="5669"/>
      <c r="H72" s="5670"/>
      <c r="I72" s="3808" t="s">
        <v>76</v>
      </c>
      <c r="J72" s="3809" t="s">
        <v>61</v>
      </c>
      <c r="K72" s="3809" t="s">
        <v>77</v>
      </c>
      <c r="L72" s="3809" t="s">
        <v>63</v>
      </c>
      <c r="M72" s="3809" t="s">
        <v>209</v>
      </c>
      <c r="N72" s="3809" t="s">
        <v>79</v>
      </c>
      <c r="O72" s="3779" t="s">
        <v>76</v>
      </c>
      <c r="P72" s="3779" t="s">
        <v>79</v>
      </c>
      <c r="Q72" s="3809" t="s">
        <v>16</v>
      </c>
      <c r="R72" s="3809" t="s">
        <v>86</v>
      </c>
      <c r="S72" s="3809" t="s">
        <v>76</v>
      </c>
      <c r="T72" s="3835" t="s">
        <v>61</v>
      </c>
    </row>
    <row r="73" spans="1:20" ht="16.5" customHeight="1">
      <c r="A73" s="3836">
        <v>16</v>
      </c>
      <c r="B73" s="3837" t="s">
        <v>2486</v>
      </c>
      <c r="C73" s="3838"/>
      <c r="D73" s="3839"/>
      <c r="E73" s="3840"/>
      <c r="F73" s="3841"/>
      <c r="G73" s="3841"/>
      <c r="H73" s="3839"/>
      <c r="I73" s="3842">
        <v>43207</v>
      </c>
      <c r="J73" s="3842">
        <v>43208</v>
      </c>
      <c r="K73" s="3842">
        <v>43210</v>
      </c>
      <c r="L73" s="3842">
        <v>43211</v>
      </c>
      <c r="M73" s="3842">
        <v>43213</v>
      </c>
      <c r="N73" s="3842">
        <v>43214</v>
      </c>
      <c r="O73" s="3842">
        <v>43219</v>
      </c>
      <c r="P73" s="3842">
        <v>43220</v>
      </c>
      <c r="Q73" s="3842">
        <v>43223</v>
      </c>
      <c r="R73" s="3842">
        <v>43224</v>
      </c>
      <c r="S73" s="3842">
        <v>43228</v>
      </c>
      <c r="T73" s="3843">
        <v>43229</v>
      </c>
    </row>
    <row r="74" spans="1:20" ht="16.5" customHeight="1">
      <c r="A74" s="3753">
        <v>17</v>
      </c>
      <c r="B74" s="3769" t="s">
        <v>256</v>
      </c>
      <c r="C74" s="3770" t="s">
        <v>56</v>
      </c>
      <c r="D74" s="3833" t="s">
        <v>212</v>
      </c>
      <c r="E74" s="3844" t="s">
        <v>360</v>
      </c>
      <c r="F74" s="3771" t="s">
        <v>361</v>
      </c>
      <c r="G74" s="3771" t="s">
        <v>1562</v>
      </c>
      <c r="H74" s="3833" t="s">
        <v>1563</v>
      </c>
      <c r="I74" s="3795">
        <v>43214</v>
      </c>
      <c r="J74" s="3795">
        <v>43215</v>
      </c>
      <c r="K74" s="3795">
        <v>43217</v>
      </c>
      <c r="L74" s="3795">
        <v>43218</v>
      </c>
      <c r="M74" s="3795">
        <v>43220</v>
      </c>
      <c r="N74" s="3795">
        <v>43221</v>
      </c>
      <c r="O74" s="3795">
        <v>43226</v>
      </c>
      <c r="P74" s="3795">
        <v>43227</v>
      </c>
      <c r="Q74" s="3795">
        <v>43230</v>
      </c>
      <c r="R74" s="3795">
        <v>43231</v>
      </c>
      <c r="S74" s="3795">
        <v>43235</v>
      </c>
      <c r="T74" s="3845">
        <v>43236</v>
      </c>
    </row>
    <row r="75" spans="1:20" ht="16.5" customHeight="1">
      <c r="A75" s="3753">
        <v>18</v>
      </c>
      <c r="B75" s="3773" t="s">
        <v>901</v>
      </c>
      <c r="C75" s="3770" t="s">
        <v>56</v>
      </c>
      <c r="D75" s="3846" t="s">
        <v>210</v>
      </c>
      <c r="E75" s="3844" t="s">
        <v>979</v>
      </c>
      <c r="F75" s="3771" t="s">
        <v>980</v>
      </c>
      <c r="G75" s="3771" t="s">
        <v>979</v>
      </c>
      <c r="H75" s="3833" t="s">
        <v>980</v>
      </c>
      <c r="I75" s="3795">
        <v>43221</v>
      </c>
      <c r="J75" s="3795">
        <v>43222</v>
      </c>
      <c r="K75" s="3795">
        <v>43224</v>
      </c>
      <c r="L75" s="3795">
        <v>43225</v>
      </c>
      <c r="M75" s="3795">
        <v>43227</v>
      </c>
      <c r="N75" s="3795">
        <v>43228</v>
      </c>
      <c r="O75" s="3795">
        <v>43233</v>
      </c>
      <c r="P75" s="3795">
        <v>43234</v>
      </c>
      <c r="Q75" s="3795">
        <v>43237</v>
      </c>
      <c r="R75" s="3795">
        <v>43238</v>
      </c>
      <c r="S75" s="3795">
        <v>43242</v>
      </c>
      <c r="T75" s="3845">
        <v>43243</v>
      </c>
    </row>
    <row r="76" spans="1:20" ht="16.5" customHeight="1">
      <c r="A76" s="3753">
        <v>19</v>
      </c>
      <c r="B76" s="3847" t="s">
        <v>2486</v>
      </c>
      <c r="C76" s="3770"/>
      <c r="D76" s="3833"/>
      <c r="E76" s="3844"/>
      <c r="F76" s="3771"/>
      <c r="G76" s="3771"/>
      <c r="H76" s="3833"/>
      <c r="I76" s="3795">
        <v>43228</v>
      </c>
      <c r="J76" s="3795">
        <v>43229</v>
      </c>
      <c r="K76" s="3795">
        <v>43231</v>
      </c>
      <c r="L76" s="3795">
        <v>43232</v>
      </c>
      <c r="M76" s="3795">
        <v>43234</v>
      </c>
      <c r="N76" s="3795">
        <v>43235</v>
      </c>
      <c r="O76" s="3795">
        <v>43240</v>
      </c>
      <c r="P76" s="3795">
        <v>43241</v>
      </c>
      <c r="Q76" s="3795">
        <v>43244</v>
      </c>
      <c r="R76" s="3795">
        <v>43245</v>
      </c>
      <c r="S76" s="3795">
        <v>43249</v>
      </c>
      <c r="T76" s="3845">
        <v>43250</v>
      </c>
    </row>
    <row r="77" spans="1:20" ht="17.25" customHeight="1">
      <c r="A77" s="3753">
        <v>20</v>
      </c>
      <c r="B77" s="3769" t="s">
        <v>256</v>
      </c>
      <c r="C77" s="3770" t="s">
        <v>56</v>
      </c>
      <c r="D77" s="3833" t="s">
        <v>212</v>
      </c>
      <c r="E77" s="3844" t="s">
        <v>405</v>
      </c>
      <c r="F77" s="3771" t="s">
        <v>406</v>
      </c>
      <c r="G77" s="3771" t="s">
        <v>1742</v>
      </c>
      <c r="H77" s="3833" t="s">
        <v>1743</v>
      </c>
      <c r="I77" s="3795">
        <v>43235</v>
      </c>
      <c r="J77" s="3795">
        <v>43236</v>
      </c>
      <c r="K77" s="3795">
        <v>43238</v>
      </c>
      <c r="L77" s="3795">
        <v>43239</v>
      </c>
      <c r="M77" s="3795">
        <v>43241</v>
      </c>
      <c r="N77" s="3795">
        <v>43242</v>
      </c>
      <c r="O77" s="3795">
        <v>43247</v>
      </c>
      <c r="P77" s="3795">
        <v>43248</v>
      </c>
      <c r="Q77" s="3795">
        <v>43251</v>
      </c>
      <c r="R77" s="3795">
        <v>43252</v>
      </c>
      <c r="S77" s="3795">
        <v>43256</v>
      </c>
      <c r="T77" s="3845">
        <v>43257</v>
      </c>
    </row>
    <row r="78" spans="1:20" ht="16.5" customHeight="1">
      <c r="A78" s="3753">
        <v>21</v>
      </c>
      <c r="B78" s="3773" t="s">
        <v>901</v>
      </c>
      <c r="C78" s="3770" t="s">
        <v>56</v>
      </c>
      <c r="D78" s="3846" t="s">
        <v>210</v>
      </c>
      <c r="E78" s="3844" t="s">
        <v>532</v>
      </c>
      <c r="F78" s="3771" t="s">
        <v>976</v>
      </c>
      <c r="G78" s="3771" t="s">
        <v>532</v>
      </c>
      <c r="H78" s="3833" t="s">
        <v>976</v>
      </c>
      <c r="I78" s="3795">
        <v>43242</v>
      </c>
      <c r="J78" s="3795">
        <v>43243</v>
      </c>
      <c r="K78" s="3795">
        <v>43245</v>
      </c>
      <c r="L78" s="3795">
        <v>43246</v>
      </c>
      <c r="M78" s="3795">
        <v>43248</v>
      </c>
      <c r="N78" s="3795">
        <v>43249</v>
      </c>
      <c r="O78" s="3795">
        <v>43254</v>
      </c>
      <c r="P78" s="3795">
        <v>43255</v>
      </c>
      <c r="Q78" s="3795">
        <v>43258</v>
      </c>
      <c r="R78" s="3795">
        <v>43259</v>
      </c>
      <c r="S78" s="3795">
        <v>43263</v>
      </c>
      <c r="T78" s="3845">
        <v>43264</v>
      </c>
    </row>
    <row r="79" spans="1:20" ht="16.5" customHeight="1">
      <c r="A79" s="3753">
        <v>22</v>
      </c>
      <c r="B79" s="3847" t="s">
        <v>2486</v>
      </c>
      <c r="C79" s="3770"/>
      <c r="D79" s="3833"/>
      <c r="E79" s="3844"/>
      <c r="F79" s="3771"/>
      <c r="G79" s="3771"/>
      <c r="H79" s="3833"/>
      <c r="I79" s="3795">
        <v>43249</v>
      </c>
      <c r="J79" s="3795">
        <v>43250</v>
      </c>
      <c r="K79" s="3795">
        <v>43252</v>
      </c>
      <c r="L79" s="3795">
        <v>43253</v>
      </c>
      <c r="M79" s="3795">
        <v>43255</v>
      </c>
      <c r="N79" s="3795">
        <v>43256</v>
      </c>
      <c r="O79" s="3795">
        <v>43261</v>
      </c>
      <c r="P79" s="3795">
        <v>43262</v>
      </c>
      <c r="Q79" s="3795">
        <v>43265</v>
      </c>
      <c r="R79" s="3795">
        <v>43266</v>
      </c>
      <c r="S79" s="3795">
        <v>43270</v>
      </c>
      <c r="T79" s="3845">
        <v>43271</v>
      </c>
    </row>
    <row r="80" spans="1:20" ht="17.25" customHeight="1">
      <c r="A80" s="3753">
        <v>23</v>
      </c>
      <c r="B80" s="3769" t="s">
        <v>256</v>
      </c>
      <c r="C80" s="3770" t="s">
        <v>56</v>
      </c>
      <c r="D80" s="3833" t="s">
        <v>212</v>
      </c>
      <c r="E80" s="3844" t="s">
        <v>407</v>
      </c>
      <c r="F80" s="3771" t="s">
        <v>408</v>
      </c>
      <c r="G80" s="3771" t="s">
        <v>2750</v>
      </c>
      <c r="H80" s="3833" t="s">
        <v>2751</v>
      </c>
      <c r="I80" s="3795">
        <v>43256</v>
      </c>
      <c r="J80" s="3795">
        <v>43257</v>
      </c>
      <c r="K80" s="3795">
        <v>43259</v>
      </c>
      <c r="L80" s="3795">
        <v>43260</v>
      </c>
      <c r="M80" s="3795">
        <v>43262</v>
      </c>
      <c r="N80" s="3795">
        <v>43263</v>
      </c>
      <c r="O80" s="3795">
        <v>43268</v>
      </c>
      <c r="P80" s="3795">
        <v>43269</v>
      </c>
      <c r="Q80" s="3795">
        <v>43272</v>
      </c>
      <c r="R80" s="3795">
        <v>43273</v>
      </c>
      <c r="S80" s="3795">
        <v>43277</v>
      </c>
      <c r="T80" s="3845">
        <v>43278</v>
      </c>
    </row>
    <row r="81" spans="1:20" ht="16.5" customHeight="1">
      <c r="A81" s="3753">
        <v>24</v>
      </c>
      <c r="B81" s="3773" t="s">
        <v>901</v>
      </c>
      <c r="C81" s="3770" t="s">
        <v>56</v>
      </c>
      <c r="D81" s="3846" t="s">
        <v>210</v>
      </c>
      <c r="E81" s="3844" t="s">
        <v>347</v>
      </c>
      <c r="F81" s="3771" t="s">
        <v>348</v>
      </c>
      <c r="G81" s="3771" t="s">
        <v>347</v>
      </c>
      <c r="H81" s="3833" t="s">
        <v>348</v>
      </c>
      <c r="I81" s="3795">
        <v>43263</v>
      </c>
      <c r="J81" s="3795">
        <v>43264</v>
      </c>
      <c r="K81" s="3795">
        <v>43266</v>
      </c>
      <c r="L81" s="3795">
        <v>43267</v>
      </c>
      <c r="M81" s="3795">
        <v>43269</v>
      </c>
      <c r="N81" s="3795">
        <v>43270</v>
      </c>
      <c r="O81" s="3795">
        <v>43275</v>
      </c>
      <c r="P81" s="3795">
        <v>43276</v>
      </c>
      <c r="Q81" s="3795">
        <v>43279</v>
      </c>
      <c r="R81" s="3795">
        <v>43280</v>
      </c>
      <c r="S81" s="3795">
        <v>43284</v>
      </c>
      <c r="T81" s="3845">
        <v>43285</v>
      </c>
    </row>
    <row r="82" spans="1:20" ht="16.5" customHeight="1">
      <c r="A82" s="3753">
        <v>25</v>
      </c>
      <c r="B82" s="3847" t="s">
        <v>2486</v>
      </c>
      <c r="C82" s="3770"/>
      <c r="D82" s="3833"/>
      <c r="E82" s="3844"/>
      <c r="F82" s="3771"/>
      <c r="G82" s="3771"/>
      <c r="H82" s="3833"/>
      <c r="I82" s="3795">
        <v>43270</v>
      </c>
      <c r="J82" s="3795">
        <v>43271</v>
      </c>
      <c r="K82" s="3795">
        <v>43273</v>
      </c>
      <c r="L82" s="3795">
        <v>43274</v>
      </c>
      <c r="M82" s="3795">
        <v>43276</v>
      </c>
      <c r="N82" s="3795">
        <v>43277</v>
      </c>
      <c r="O82" s="3795">
        <v>43282</v>
      </c>
      <c r="P82" s="3795">
        <v>43283</v>
      </c>
      <c r="Q82" s="3795">
        <v>43286</v>
      </c>
      <c r="R82" s="3795">
        <v>43287</v>
      </c>
      <c r="S82" s="3795">
        <v>43291</v>
      </c>
      <c r="T82" s="3845">
        <v>43292</v>
      </c>
    </row>
    <row r="83" spans="1:20" ht="17.25" customHeight="1" thickBot="1">
      <c r="A83" s="3753">
        <v>26</v>
      </c>
      <c r="B83" s="3784" t="s">
        <v>256</v>
      </c>
      <c r="C83" s="3785" t="s">
        <v>56</v>
      </c>
      <c r="D83" s="3829" t="s">
        <v>212</v>
      </c>
      <c r="E83" s="3848" t="s">
        <v>409</v>
      </c>
      <c r="F83" s="3786" t="s">
        <v>410</v>
      </c>
      <c r="G83" s="3786" t="s">
        <v>1975</v>
      </c>
      <c r="H83" s="3829" t="s">
        <v>2752</v>
      </c>
      <c r="I83" s="3819">
        <v>43277</v>
      </c>
      <c r="J83" s="3819">
        <v>43278</v>
      </c>
      <c r="K83" s="3819">
        <v>43280</v>
      </c>
      <c r="L83" s="3819">
        <v>43281</v>
      </c>
      <c r="M83" s="3819">
        <v>43283</v>
      </c>
      <c r="N83" s="3819">
        <v>43284</v>
      </c>
      <c r="O83" s="3819">
        <v>43289</v>
      </c>
      <c r="P83" s="3819">
        <v>43290</v>
      </c>
      <c r="Q83" s="3819">
        <v>43293</v>
      </c>
      <c r="R83" s="3819">
        <v>43294</v>
      </c>
      <c r="S83" s="3819">
        <v>43298</v>
      </c>
      <c r="T83" s="3849">
        <v>43299</v>
      </c>
    </row>
    <row r="84" spans="1:20" ht="16.5" customHeight="1"/>
    <row r="85" spans="1:20" ht="16.5" customHeight="1"/>
    <row r="86" spans="1:20" ht="17.25" customHeight="1"/>
    <row r="87" spans="1:20" ht="16.5" customHeight="1"/>
    <row r="88" spans="1:20" ht="16.5" customHeight="1"/>
    <row r="89" spans="1:20" ht="17.25" customHeight="1"/>
    <row r="90" spans="1:20" ht="17.25" customHeight="1"/>
    <row r="91" spans="1:20" ht="16.5" customHeight="1"/>
    <row r="92" spans="1:20" ht="16.5" customHeight="1"/>
    <row r="93" spans="1:20" ht="16.5" customHeight="1"/>
    <row r="94" spans="1:20" ht="16.5" customHeight="1"/>
    <row r="95" spans="1:20" ht="17.25" customHeight="1"/>
    <row r="96" spans="1:20" ht="16.5" customHeight="1"/>
    <row r="97" ht="16.5" customHeight="1"/>
    <row r="98" ht="17.25" customHeight="1"/>
    <row r="99" ht="16.5" customHeight="1"/>
    <row r="100" ht="17.25" customHeight="1"/>
    <row r="101" ht="33" customHeight="1"/>
    <row r="102" ht="33" customHeight="1"/>
    <row r="103" ht="16.5" customHeight="1"/>
    <row r="104" ht="17.25" customHeight="1"/>
    <row r="105" ht="16.5" customHeight="1"/>
    <row r="106" ht="16.5" customHeight="1"/>
    <row r="107" ht="17.25" customHeight="1"/>
    <row r="108" ht="33" customHeight="1"/>
    <row r="109" ht="16.5" customHeight="1"/>
    <row r="110" ht="16.5" customHeight="1"/>
    <row r="111" ht="17.25" customHeight="1"/>
    <row r="112" ht="16.5" customHeight="1"/>
    <row r="113" ht="17.25" customHeight="1"/>
    <row r="114" ht="33" customHeight="1"/>
    <row r="115" ht="16.5" customHeight="1"/>
    <row r="116" ht="17.25" customHeight="1"/>
    <row r="117" ht="16.5" customHeight="1"/>
    <row r="118" ht="17.25" customHeight="1"/>
    <row r="119" ht="33" customHeight="1"/>
    <row r="120" ht="16.5" customHeight="1"/>
    <row r="121" ht="17.25" customHeight="1"/>
    <row r="122" ht="17.25" customHeight="1"/>
    <row r="123" ht="16.5" customHeight="1"/>
    <row r="124" ht="17.25" customHeight="1"/>
    <row r="125" ht="16.5" customHeight="1"/>
    <row r="126" ht="16.5" customHeight="1"/>
    <row r="127" ht="17.25" customHeight="1"/>
    <row r="128" ht="16.5" customHeight="1"/>
    <row r="129" ht="16.5" customHeight="1"/>
    <row r="130" ht="17.25" customHeight="1"/>
    <row r="131" ht="33" customHeight="1"/>
    <row r="132" ht="16.5" customHeight="1"/>
    <row r="133" ht="17.25" customHeight="1"/>
    <row r="134" ht="17.25" customHeight="1"/>
    <row r="135" ht="16.5" customHeight="1"/>
    <row r="137" ht="16.5" customHeight="1"/>
    <row r="140" ht="17.25" hidden="1" customHeight="1" thickBot="1"/>
    <row r="141" ht="17.25" hidden="1" customHeight="1" thickBot="1"/>
    <row r="142" ht="33.75" hidden="1" customHeight="1" thickBot="1"/>
    <row r="143" ht="17.25" hidden="1" customHeight="1" thickBot="1"/>
    <row r="144" ht="17.25" hidden="1" customHeight="1" thickBot="1"/>
    <row r="145" ht="17.25" hidden="1" customHeight="1" thickBot="1"/>
    <row r="146" ht="17.25" hidden="1" customHeight="1" thickBot="1"/>
    <row r="147" ht="33.75" hidden="1" customHeight="1" thickBot="1"/>
    <row r="148" ht="17.25" hidden="1" customHeight="1" thickBot="1"/>
    <row r="149" ht="17.25" hidden="1" customHeight="1" thickBot="1"/>
    <row r="150" ht="17.25" hidden="1" customHeight="1" thickBot="1"/>
    <row r="151" ht="17.25" hidden="1" customHeight="1" thickBot="1"/>
    <row r="152" ht="17.25" hidden="1" customHeight="1" thickBot="1"/>
    <row r="153" ht="33.75" hidden="1" customHeight="1" thickBot="1"/>
    <row r="154" ht="17.25" hidden="1" customHeight="1" thickBot="1"/>
    <row r="155" ht="17.25" hidden="1" customHeight="1" thickBot="1"/>
    <row r="156" ht="17.25" hidden="1" customHeight="1" thickBot="1"/>
    <row r="157" ht="17.25" hidden="1" customHeight="1" thickBot="1"/>
    <row r="158" ht="17.25" hidden="1" customHeight="1" thickBot="1"/>
    <row r="159" ht="33.75" hidden="1" customHeight="1" thickBot="1"/>
    <row r="160" ht="17.25" hidden="1" customHeight="1" thickBot="1"/>
    <row r="161" ht="17.25" hidden="1" customHeight="1" thickBot="1"/>
    <row r="162" ht="17.25" hidden="1" customHeight="1" thickBot="1"/>
    <row r="163" ht="17.25" hidden="1" customHeight="1" thickBot="1"/>
    <row r="164" ht="33.75" hidden="1" customHeight="1" thickBot="1"/>
    <row r="174" ht="16.5" customHeight="1"/>
    <row r="176" ht="16.5" customHeight="1"/>
    <row r="186" ht="16.5" customHeight="1"/>
    <row r="188" ht="16.5" customHeight="1"/>
    <row r="205" ht="16.5" customHeight="1"/>
  </sheetData>
  <mergeCells count="193">
    <mergeCell ref="Q12:R12"/>
    <mergeCell ref="S4:T4"/>
    <mergeCell ref="D6:D8"/>
    <mergeCell ref="E6:F8"/>
    <mergeCell ref="G6:H8"/>
    <mergeCell ref="Q11:R11"/>
    <mergeCell ref="I4:J4"/>
    <mergeCell ref="K4:L4"/>
    <mergeCell ref="M4:N4"/>
    <mergeCell ref="O4:P4"/>
    <mergeCell ref="Q4:R4"/>
    <mergeCell ref="S5:T5"/>
    <mergeCell ref="I5:J5"/>
    <mergeCell ref="K5:L5"/>
    <mergeCell ref="M5:N5"/>
    <mergeCell ref="O5:P5"/>
    <mergeCell ref="Q5:R5"/>
    <mergeCell ref="K11:L11"/>
    <mergeCell ref="M11:N11"/>
    <mergeCell ref="O11:P11"/>
    <mergeCell ref="D13:D15"/>
    <mergeCell ref="E13:F15"/>
    <mergeCell ref="G13:H15"/>
    <mergeCell ref="B19:H19"/>
    <mergeCell ref="I20:J20"/>
    <mergeCell ref="K20:L20"/>
    <mergeCell ref="M20:N20"/>
    <mergeCell ref="O20:P20"/>
    <mergeCell ref="A4:A8"/>
    <mergeCell ref="B4:B8"/>
    <mergeCell ref="C4:C8"/>
    <mergeCell ref="A11:A15"/>
    <mergeCell ref="B11:B15"/>
    <mergeCell ref="C11:C15"/>
    <mergeCell ref="D11:D12"/>
    <mergeCell ref="E11:H12"/>
    <mergeCell ref="I11:J11"/>
    <mergeCell ref="I12:J12"/>
    <mergeCell ref="K12:L12"/>
    <mergeCell ref="M12:N12"/>
    <mergeCell ref="O12:P12"/>
    <mergeCell ref="D4:D5"/>
    <mergeCell ref="E4:H5"/>
    <mergeCell ref="I21:J21"/>
    <mergeCell ref="K21:L21"/>
    <mergeCell ref="M21:N21"/>
    <mergeCell ref="O21:P21"/>
    <mergeCell ref="Q21:R21"/>
    <mergeCell ref="S21:T21"/>
    <mergeCell ref="A20:A24"/>
    <mergeCell ref="B20:B24"/>
    <mergeCell ref="C20:C24"/>
    <mergeCell ref="D20:D21"/>
    <mergeCell ref="E20:H21"/>
    <mergeCell ref="D22:D24"/>
    <mergeCell ref="E22:F24"/>
    <mergeCell ref="G22:H24"/>
    <mergeCell ref="Q20:R20"/>
    <mergeCell ref="S20:T20"/>
    <mergeCell ref="K27:L27"/>
    <mergeCell ref="M27:N27"/>
    <mergeCell ref="O27:P27"/>
    <mergeCell ref="Q27:R27"/>
    <mergeCell ref="I26:J26"/>
    <mergeCell ref="K26:L26"/>
    <mergeCell ref="M26:N26"/>
    <mergeCell ref="O26:P26"/>
    <mergeCell ref="Q26:R26"/>
    <mergeCell ref="A32:A36"/>
    <mergeCell ref="B32:B36"/>
    <mergeCell ref="C32:C36"/>
    <mergeCell ref="D32:D33"/>
    <mergeCell ref="E32:H33"/>
    <mergeCell ref="D34:D36"/>
    <mergeCell ref="E34:F36"/>
    <mergeCell ref="G34:H36"/>
    <mergeCell ref="I27:J27"/>
    <mergeCell ref="A26:A30"/>
    <mergeCell ref="B26:B30"/>
    <mergeCell ref="C26:C30"/>
    <mergeCell ref="D26:D27"/>
    <mergeCell ref="E26:H27"/>
    <mergeCell ref="D28:D30"/>
    <mergeCell ref="E28:F30"/>
    <mergeCell ref="G28:H30"/>
    <mergeCell ref="S32:T32"/>
    <mergeCell ref="I33:J33"/>
    <mergeCell ref="K33:L33"/>
    <mergeCell ref="M33:N33"/>
    <mergeCell ref="O33:P33"/>
    <mergeCell ref="Q33:R33"/>
    <mergeCell ref="S33:T33"/>
    <mergeCell ref="I32:J32"/>
    <mergeCell ref="K32:L32"/>
    <mergeCell ref="M32:N32"/>
    <mergeCell ref="O32:P32"/>
    <mergeCell ref="Q32:R32"/>
    <mergeCell ref="Q40:R40"/>
    <mergeCell ref="D41:D43"/>
    <mergeCell ref="E41:F43"/>
    <mergeCell ref="G41:H43"/>
    <mergeCell ref="M37:T37"/>
    <mergeCell ref="I38:L38"/>
    <mergeCell ref="A39:A43"/>
    <mergeCell ref="B39:B43"/>
    <mergeCell ref="C39:C43"/>
    <mergeCell ref="D39:D40"/>
    <mergeCell ref="E39:H40"/>
    <mergeCell ref="I39:J39"/>
    <mergeCell ref="K39:L39"/>
    <mergeCell ref="M39:N39"/>
    <mergeCell ref="O39:P39"/>
    <mergeCell ref="Q39:R39"/>
    <mergeCell ref="I40:J40"/>
    <mergeCell ref="K40:L40"/>
    <mergeCell ref="M40:N40"/>
    <mergeCell ref="O40:P40"/>
    <mergeCell ref="A48:A52"/>
    <mergeCell ref="B48:B52"/>
    <mergeCell ref="C48:C52"/>
    <mergeCell ref="D48:D49"/>
    <mergeCell ref="E48:H49"/>
    <mergeCell ref="I48:J48"/>
    <mergeCell ref="K48:L48"/>
    <mergeCell ref="M48:N48"/>
    <mergeCell ref="O48:P48"/>
    <mergeCell ref="Q48:R48"/>
    <mergeCell ref="S48:T48"/>
    <mergeCell ref="I49:J49"/>
    <mergeCell ref="K49:L49"/>
    <mergeCell ref="M49:N49"/>
    <mergeCell ref="O49:P49"/>
    <mergeCell ref="Q49:R49"/>
    <mergeCell ref="S49:T49"/>
    <mergeCell ref="D50:D52"/>
    <mergeCell ref="E50:F52"/>
    <mergeCell ref="G50:H52"/>
    <mergeCell ref="A54:A58"/>
    <mergeCell ref="B54:B58"/>
    <mergeCell ref="C54:C58"/>
    <mergeCell ref="D54:D55"/>
    <mergeCell ref="E54:H55"/>
    <mergeCell ref="I54:J54"/>
    <mergeCell ref="K54:L54"/>
    <mergeCell ref="M54:N54"/>
    <mergeCell ref="O54:P54"/>
    <mergeCell ref="Q54:R54"/>
    <mergeCell ref="I55:J55"/>
    <mergeCell ref="K55:L55"/>
    <mergeCell ref="M55:N55"/>
    <mergeCell ref="O55:P55"/>
    <mergeCell ref="Q55:R55"/>
    <mergeCell ref="D56:D58"/>
    <mergeCell ref="E56:F58"/>
    <mergeCell ref="G56:H58"/>
    <mergeCell ref="A61:A65"/>
    <mergeCell ref="B61:B65"/>
    <mergeCell ref="C61:C65"/>
    <mergeCell ref="D61:D62"/>
    <mergeCell ref="E61:H62"/>
    <mergeCell ref="I61:J61"/>
    <mergeCell ref="K61:L61"/>
    <mergeCell ref="M61:N61"/>
    <mergeCell ref="O61:P61"/>
    <mergeCell ref="Q61:R61"/>
    <mergeCell ref="I62:J62"/>
    <mergeCell ref="K62:L62"/>
    <mergeCell ref="M62:N62"/>
    <mergeCell ref="O62:P62"/>
    <mergeCell ref="Q62:R62"/>
    <mergeCell ref="D63:D65"/>
    <mergeCell ref="E63:F65"/>
    <mergeCell ref="G63:H65"/>
    <mergeCell ref="A68:A72"/>
    <mergeCell ref="B68:B72"/>
    <mergeCell ref="C68:C72"/>
    <mergeCell ref="D68:D69"/>
    <mergeCell ref="E68:H69"/>
    <mergeCell ref="I68:J68"/>
    <mergeCell ref="K68:L68"/>
    <mergeCell ref="M68:N68"/>
    <mergeCell ref="O68:P68"/>
    <mergeCell ref="Q68:R68"/>
    <mergeCell ref="S68:T68"/>
    <mergeCell ref="I69:J69"/>
    <mergeCell ref="K69:L69"/>
    <mergeCell ref="M69:N69"/>
    <mergeCell ref="O69:P69"/>
    <mergeCell ref="Q69:R69"/>
    <mergeCell ref="S69:T69"/>
    <mergeCell ref="D70:D72"/>
    <mergeCell ref="E70:F72"/>
    <mergeCell ref="G70:H72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6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U244"/>
  <sheetViews>
    <sheetView topLeftCell="A3" zoomScale="75" zoomScaleNormal="75" workbookViewId="0">
      <selection activeCell="D230" sqref="D230"/>
    </sheetView>
  </sheetViews>
  <sheetFormatPr defaultColWidth="7.5" defaultRowHeight="16.5"/>
  <cols>
    <col min="1" max="1" width="3.5" style="78" customWidth="1"/>
    <col min="2" max="2" width="21" style="79" bestFit="1" customWidth="1"/>
    <col min="3" max="3" width="7.5" style="78"/>
    <col min="4" max="4" width="8" style="78" bestFit="1" customWidth="1"/>
    <col min="5" max="8" width="7.5" style="78"/>
    <col min="9" max="9" width="7.75" style="78" bestFit="1" customWidth="1"/>
    <col min="10" max="10" width="7.5" style="78"/>
    <col min="11" max="11" width="12.25" style="78" bestFit="1" customWidth="1"/>
    <col min="12" max="12" width="8.5" style="78" bestFit="1" customWidth="1"/>
    <col min="13" max="13" width="12.25" style="78" bestFit="1" customWidth="1"/>
    <col min="14" max="14" width="13.125" style="78" bestFit="1" customWidth="1"/>
    <col min="15" max="17" width="9" style="78" bestFit="1" customWidth="1"/>
    <col min="18" max="19" width="8.75" style="78" bestFit="1" customWidth="1"/>
    <col min="20" max="20" width="8.375" style="78" bestFit="1" customWidth="1"/>
    <col min="21" max="24" width="8.375" style="78" customWidth="1"/>
    <col min="25" max="25" width="2.125" style="95" customWidth="1"/>
    <col min="26" max="26" width="3.875" style="78" customWidth="1"/>
    <col min="27" max="27" width="22.75" style="78" bestFit="1" customWidth="1"/>
    <col min="28" max="28" width="7.5" style="78"/>
    <col min="29" max="29" width="8" style="78" bestFit="1" customWidth="1"/>
    <col min="30" max="30" width="8.375" style="78" bestFit="1" customWidth="1"/>
    <col min="31" max="31" width="11.5" style="78" customWidth="1"/>
    <col min="32" max="32" width="8.375" style="78" bestFit="1" customWidth="1"/>
    <col min="33" max="33" width="8" style="78" bestFit="1" customWidth="1"/>
    <col min="34" max="34" width="12.375" style="78" customWidth="1"/>
    <col min="35" max="38" width="8.375" style="78" bestFit="1" customWidth="1"/>
    <col min="39" max="39" width="8" style="78" bestFit="1" customWidth="1"/>
    <col min="40" max="41" width="8" style="78" hidden="1" customWidth="1"/>
    <col min="42" max="42" width="9" style="78" bestFit="1" customWidth="1"/>
    <col min="43" max="44" width="7.625" style="78" bestFit="1" customWidth="1"/>
    <col min="45" max="45" width="13.125" style="78" bestFit="1" customWidth="1"/>
    <col min="46" max="46" width="7.75" style="78" bestFit="1" customWidth="1"/>
    <col min="47" max="16384" width="7.5" style="78"/>
  </cols>
  <sheetData>
    <row r="1" spans="1:38" s="74" customFormat="1" ht="21.75" hidden="1" customHeight="1">
      <c r="A1" s="1401" t="s">
        <v>3123</v>
      </c>
      <c r="B1" s="72"/>
      <c r="C1" s="72"/>
      <c r="D1" s="72"/>
      <c r="E1" s="72"/>
      <c r="F1" s="72"/>
      <c r="G1" s="72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1402"/>
      <c r="Z1" s="73"/>
      <c r="AA1" s="73"/>
      <c r="AB1" s="72"/>
      <c r="AC1" s="72"/>
      <c r="AD1" s="73"/>
      <c r="AE1" s="73"/>
      <c r="AF1" s="73"/>
      <c r="AG1" s="73"/>
      <c r="AH1" s="73"/>
      <c r="AI1" s="73"/>
      <c r="AJ1" s="73"/>
      <c r="AK1" s="72"/>
      <c r="AL1" s="73"/>
    </row>
    <row r="2" spans="1:38" s="77" customFormat="1" ht="16.5" hidden="1" customHeight="1">
      <c r="A2" s="1401" t="s">
        <v>3124</v>
      </c>
      <c r="B2" s="75"/>
      <c r="C2" s="75"/>
      <c r="D2" s="75"/>
      <c r="E2" s="75"/>
      <c r="F2" s="75"/>
      <c r="G2" s="75"/>
      <c r="H2" s="72"/>
      <c r="I2" s="72"/>
      <c r="J2" s="72"/>
      <c r="K2" s="75"/>
      <c r="L2" s="75"/>
      <c r="M2" s="75"/>
      <c r="N2" s="75"/>
      <c r="O2" s="75"/>
      <c r="P2" s="75"/>
      <c r="Q2" s="1403"/>
      <c r="R2" s="75"/>
      <c r="S2" s="75"/>
      <c r="T2" s="75"/>
      <c r="U2" s="75"/>
      <c r="V2" s="76"/>
      <c r="W2" s="76"/>
      <c r="X2" s="76"/>
      <c r="Y2" s="1403"/>
      <c r="Z2" s="76"/>
      <c r="AA2" s="76"/>
      <c r="AB2" s="75"/>
      <c r="AC2" s="75"/>
      <c r="AD2" s="76"/>
      <c r="AE2" s="76"/>
      <c r="AF2" s="76"/>
      <c r="AG2" s="76"/>
      <c r="AH2" s="76"/>
      <c r="AI2" s="76"/>
      <c r="AJ2" s="76"/>
      <c r="AK2" s="75"/>
      <c r="AL2" s="75"/>
    </row>
    <row r="3" spans="1:38" s="77" customFormat="1" ht="18">
      <c r="A3" s="1404" t="s">
        <v>3125</v>
      </c>
      <c r="B3" s="75"/>
      <c r="C3" s="75"/>
      <c r="D3" s="75"/>
      <c r="E3" s="75"/>
      <c r="F3" s="75"/>
      <c r="G3" s="75"/>
      <c r="H3" s="72"/>
      <c r="I3" s="72"/>
      <c r="J3" s="72"/>
      <c r="K3" s="75"/>
      <c r="L3" s="75"/>
      <c r="M3" s="75"/>
      <c r="N3" s="75"/>
      <c r="O3" s="75"/>
      <c r="P3" s="75"/>
      <c r="Q3" s="1403"/>
      <c r="R3" s="75"/>
      <c r="S3" s="75"/>
      <c r="T3" s="75"/>
      <c r="U3" s="75"/>
      <c r="V3" s="76"/>
      <c r="W3" s="76"/>
      <c r="X3" s="76"/>
      <c r="Y3" s="1403"/>
      <c r="Z3" s="76"/>
      <c r="AA3" s="76"/>
      <c r="AB3" s="75"/>
      <c r="AC3" s="75"/>
      <c r="AD3" s="76"/>
      <c r="AE3" s="76"/>
      <c r="AF3" s="76"/>
      <c r="AG3" s="76"/>
      <c r="AH3" s="76"/>
      <c r="AI3" s="76"/>
      <c r="AJ3" s="76"/>
      <c r="AK3" s="75"/>
      <c r="AL3" s="75"/>
    </row>
    <row r="4" spans="1:38" s="77" customFormat="1" ht="21" customHeight="1">
      <c r="A4" s="94" t="s">
        <v>2059</v>
      </c>
      <c r="B4" s="75"/>
      <c r="C4" s="75"/>
      <c r="D4" s="75"/>
      <c r="E4" s="75"/>
      <c r="F4" s="75"/>
      <c r="G4" s="75"/>
      <c r="H4" s="72"/>
      <c r="I4" s="72"/>
      <c r="J4" s="72"/>
      <c r="K4" s="75"/>
      <c r="L4" s="75"/>
      <c r="M4" s="75"/>
      <c r="N4" s="75"/>
      <c r="O4" s="75"/>
      <c r="P4" s="75"/>
      <c r="Q4" s="1403"/>
      <c r="R4" s="75"/>
      <c r="S4" s="75"/>
      <c r="T4" s="75"/>
      <c r="U4" s="75"/>
      <c r="V4" s="76"/>
      <c r="W4" s="76"/>
      <c r="X4" s="76"/>
      <c r="Y4" s="1403"/>
      <c r="Z4" s="76"/>
      <c r="AA4" s="76"/>
      <c r="AB4" s="75"/>
      <c r="AC4" s="75"/>
      <c r="AD4" s="76"/>
      <c r="AE4" s="76"/>
      <c r="AF4" s="76"/>
      <c r="AG4" s="76"/>
      <c r="AH4" s="76"/>
      <c r="AI4" s="76"/>
      <c r="AJ4" s="76"/>
      <c r="AK4" s="75"/>
      <c r="AL4" s="75"/>
    </row>
    <row r="5" spans="1:38" s="77" customFormat="1" ht="16.5" customHeight="1">
      <c r="A5" s="1405" t="s">
        <v>1839</v>
      </c>
      <c r="B5" s="75"/>
      <c r="C5" s="75"/>
      <c r="D5" s="75"/>
      <c r="E5" s="75"/>
      <c r="F5" s="75"/>
      <c r="G5" s="75"/>
      <c r="H5" s="72"/>
      <c r="I5" s="72"/>
      <c r="J5" s="72"/>
      <c r="K5" s="75"/>
      <c r="L5" s="75"/>
      <c r="M5" s="75"/>
      <c r="N5" s="75"/>
      <c r="O5" s="75"/>
      <c r="P5" s="75"/>
      <c r="Q5" s="1403"/>
      <c r="R5" s="75"/>
      <c r="S5" s="75"/>
      <c r="T5" s="75"/>
      <c r="U5" s="75"/>
      <c r="V5" s="76"/>
      <c r="W5" s="76"/>
      <c r="X5" s="76"/>
      <c r="Y5" s="1403"/>
      <c r="Z5" s="76"/>
      <c r="AA5" s="76"/>
      <c r="AB5" s="75"/>
      <c r="AC5" s="75"/>
      <c r="AD5" s="76"/>
      <c r="AE5" s="76"/>
      <c r="AF5" s="76"/>
      <c r="AG5" s="76"/>
      <c r="AH5" s="76"/>
      <c r="AI5" s="76"/>
      <c r="AJ5" s="76"/>
      <c r="AK5" s="75"/>
      <c r="AL5" s="75"/>
    </row>
    <row r="6" spans="1:38" s="77" customFormat="1">
      <c r="A6" s="94" t="s">
        <v>2060</v>
      </c>
      <c r="B6" s="75"/>
      <c r="C6" s="75"/>
      <c r="D6" s="75"/>
      <c r="E6" s="75"/>
      <c r="F6" s="75"/>
      <c r="G6" s="75"/>
      <c r="H6" s="72"/>
      <c r="I6" s="72"/>
      <c r="J6" s="72"/>
      <c r="K6" s="75"/>
      <c r="L6" s="75"/>
      <c r="M6" s="75"/>
      <c r="N6" s="75"/>
      <c r="O6" s="75"/>
      <c r="P6" s="75"/>
      <c r="Q6" s="1403"/>
      <c r="R6" s="75"/>
      <c r="S6" s="75"/>
      <c r="T6" s="75"/>
      <c r="U6" s="75"/>
      <c r="V6" s="76"/>
      <c r="W6" s="76"/>
      <c r="X6" s="76"/>
      <c r="Y6" s="1403"/>
      <c r="Z6" s="76"/>
      <c r="AA6" s="76"/>
      <c r="AB6" s="75"/>
      <c r="AC6" s="75"/>
      <c r="AD6" s="76"/>
      <c r="AE6" s="76"/>
      <c r="AF6" s="76"/>
      <c r="AG6" s="76"/>
      <c r="AH6" s="76"/>
      <c r="AI6" s="76"/>
      <c r="AJ6" s="76"/>
      <c r="AK6" s="75"/>
      <c r="AL6" s="75"/>
    </row>
    <row r="7" spans="1:38" s="77" customFormat="1" ht="16.5" customHeight="1">
      <c r="A7" s="1405" t="s">
        <v>2061</v>
      </c>
      <c r="B7" s="75"/>
      <c r="C7" s="75"/>
      <c r="D7" s="75"/>
      <c r="E7" s="75"/>
      <c r="F7" s="75"/>
      <c r="G7" s="75"/>
      <c r="H7" s="72"/>
      <c r="I7" s="72"/>
      <c r="J7" s="72"/>
      <c r="K7" s="75"/>
      <c r="L7" s="75"/>
      <c r="M7" s="75"/>
      <c r="N7" s="75"/>
      <c r="O7" s="75"/>
      <c r="P7" s="75"/>
      <c r="Q7" s="1403"/>
      <c r="R7" s="75"/>
      <c r="S7" s="75"/>
      <c r="T7" s="75"/>
      <c r="U7" s="75"/>
      <c r="V7" s="76"/>
      <c r="W7" s="76"/>
      <c r="X7" s="76"/>
      <c r="Y7" s="1403"/>
      <c r="Z7" s="76"/>
      <c r="AA7" s="76"/>
      <c r="AB7" s="75"/>
      <c r="AC7" s="75"/>
      <c r="AD7" s="76"/>
      <c r="AE7" s="76"/>
      <c r="AF7" s="76"/>
      <c r="AG7" s="76"/>
      <c r="AH7" s="76"/>
      <c r="AI7" s="76"/>
      <c r="AJ7" s="76"/>
      <c r="AK7" s="75"/>
      <c r="AL7" s="75"/>
    </row>
    <row r="8" spans="1:38" s="77" customFormat="1">
      <c r="A8" s="94" t="s">
        <v>2062</v>
      </c>
      <c r="B8" s="75"/>
      <c r="C8" s="75"/>
      <c r="D8" s="75"/>
      <c r="E8" s="75"/>
      <c r="F8" s="75"/>
      <c r="G8" s="75"/>
      <c r="H8" s="72"/>
      <c r="I8" s="72"/>
      <c r="J8" s="72"/>
      <c r="K8" s="75"/>
      <c r="L8" s="75"/>
      <c r="M8" s="75"/>
      <c r="N8" s="75"/>
      <c r="O8" s="75"/>
      <c r="P8" s="75"/>
      <c r="Q8" s="1403"/>
      <c r="R8" s="75"/>
      <c r="S8" s="75"/>
      <c r="T8" s="75"/>
      <c r="U8" s="75"/>
      <c r="V8" s="76"/>
      <c r="W8" s="76"/>
      <c r="X8" s="76"/>
      <c r="Y8" s="1403"/>
      <c r="Z8" s="76"/>
      <c r="AA8" s="76"/>
      <c r="AB8" s="75"/>
      <c r="AC8" s="75"/>
      <c r="AD8" s="76"/>
      <c r="AE8" s="76"/>
      <c r="AF8" s="76"/>
      <c r="AG8" s="76"/>
      <c r="AH8" s="76"/>
      <c r="AI8" s="76"/>
      <c r="AJ8" s="76"/>
      <c r="AK8" s="75"/>
      <c r="AL8" s="75"/>
    </row>
    <row r="9" spans="1:38" s="77" customFormat="1" ht="17.25" thickBot="1">
      <c r="A9" s="94"/>
      <c r="B9" s="75"/>
      <c r="C9" s="75"/>
      <c r="D9" s="75"/>
      <c r="E9" s="75"/>
      <c r="F9" s="75"/>
      <c r="G9" s="75"/>
      <c r="H9" s="72"/>
      <c r="I9" s="72"/>
      <c r="J9" s="72"/>
      <c r="K9" s="75"/>
      <c r="L9" s="75"/>
      <c r="M9" s="75"/>
      <c r="N9" s="75"/>
      <c r="O9" s="75"/>
      <c r="P9" s="75"/>
      <c r="Q9" s="1403"/>
      <c r="R9" s="75"/>
      <c r="S9" s="75"/>
      <c r="T9" s="75"/>
      <c r="U9" s="75"/>
      <c r="V9" s="76"/>
      <c r="W9" s="76"/>
      <c r="X9" s="76"/>
      <c r="Y9" s="1403"/>
      <c r="Z9" s="76"/>
      <c r="AA9" s="76"/>
      <c r="AB9" s="75"/>
      <c r="AC9" s="75"/>
      <c r="AD9" s="76"/>
      <c r="AE9" s="76"/>
      <c r="AF9" s="76"/>
      <c r="AG9" s="76"/>
      <c r="AH9" s="76"/>
      <c r="AI9" s="76"/>
      <c r="AJ9" s="76"/>
      <c r="AK9" s="75"/>
      <c r="AL9" s="75"/>
    </row>
    <row r="10" spans="1:38" s="1406" customFormat="1" ht="17.25" hidden="1" customHeight="1">
      <c r="A10" s="6151" t="s">
        <v>3126</v>
      </c>
      <c r="B10" s="6154" t="s">
        <v>3127</v>
      </c>
      <c r="C10" s="6156" t="s">
        <v>2813</v>
      </c>
      <c r="D10" s="3402"/>
      <c r="E10" s="6158" t="s">
        <v>3128</v>
      </c>
      <c r="F10" s="6158" t="s">
        <v>3129</v>
      </c>
      <c r="G10" s="6158"/>
      <c r="H10" s="6158" t="s">
        <v>18</v>
      </c>
      <c r="I10" s="6158"/>
      <c r="J10" s="6158"/>
      <c r="K10" s="6158"/>
      <c r="L10" s="3403"/>
      <c r="M10" s="3403"/>
      <c r="N10" s="5855" t="s">
        <v>2063</v>
      </c>
      <c r="O10" s="5855"/>
      <c r="P10" s="5855" t="s">
        <v>125</v>
      </c>
      <c r="Q10" s="6144"/>
      <c r="R10" s="6145" t="s">
        <v>22</v>
      </c>
      <c r="S10" s="5855"/>
      <c r="T10" s="5855" t="s">
        <v>97</v>
      </c>
      <c r="U10" s="5855"/>
      <c r="V10" s="5855" t="s">
        <v>31</v>
      </c>
      <c r="W10" s="5855"/>
      <c r="X10" s="5855"/>
      <c r="Y10" s="5855"/>
      <c r="Z10" s="5855"/>
      <c r="AA10" s="5855"/>
      <c r="AB10" s="5855"/>
      <c r="AC10" s="5855"/>
      <c r="AD10" s="5855"/>
      <c r="AE10" s="5855" t="s">
        <v>506</v>
      </c>
      <c r="AF10" s="5855"/>
      <c r="AG10" s="5855" t="s">
        <v>2064</v>
      </c>
      <c r="AH10" s="5855"/>
      <c r="AI10" s="5855" t="s">
        <v>21</v>
      </c>
      <c r="AJ10" s="5855"/>
      <c r="AK10" s="5855" t="s">
        <v>2065</v>
      </c>
      <c r="AL10" s="5856"/>
    </row>
    <row r="11" spans="1:38" s="1406" customFormat="1" ht="17.25" hidden="1" customHeight="1">
      <c r="A11" s="6152"/>
      <c r="B11" s="6155"/>
      <c r="C11" s="6157"/>
      <c r="D11" s="3485"/>
      <c r="E11" s="6149"/>
      <c r="F11" s="6149"/>
      <c r="G11" s="6149"/>
      <c r="H11" s="6149"/>
      <c r="I11" s="6149"/>
      <c r="J11" s="6149"/>
      <c r="K11" s="6149"/>
      <c r="L11" s="3486"/>
      <c r="M11" s="3486"/>
      <c r="N11" s="6146" t="s">
        <v>527</v>
      </c>
      <c r="O11" s="6146"/>
      <c r="P11" s="6146" t="s">
        <v>528</v>
      </c>
      <c r="Q11" s="6147"/>
      <c r="R11" s="6148" t="s">
        <v>220</v>
      </c>
      <c r="S11" s="5885"/>
      <c r="T11" s="5885" t="s">
        <v>133</v>
      </c>
      <c r="U11" s="5885"/>
      <c r="V11" s="5885" t="s">
        <v>257</v>
      </c>
      <c r="W11" s="5885"/>
      <c r="X11" s="5885"/>
      <c r="Y11" s="5885"/>
      <c r="Z11" s="5885"/>
      <c r="AA11" s="5885"/>
      <c r="AB11" s="5885"/>
      <c r="AC11" s="5885"/>
      <c r="AD11" s="5885"/>
      <c r="AE11" s="5885" t="s">
        <v>132</v>
      </c>
      <c r="AF11" s="5885"/>
      <c r="AG11" s="5885" t="s">
        <v>2066</v>
      </c>
      <c r="AH11" s="5885"/>
      <c r="AI11" s="5885" t="s">
        <v>529</v>
      </c>
      <c r="AJ11" s="5885"/>
      <c r="AK11" s="5885" t="s">
        <v>2067</v>
      </c>
      <c r="AL11" s="5886"/>
    </row>
    <row r="12" spans="1:38" s="1406" customFormat="1" ht="17.25" hidden="1" customHeight="1">
      <c r="A12" s="6153"/>
      <c r="B12" s="6155"/>
      <c r="C12" s="6157"/>
      <c r="D12" s="3485"/>
      <c r="E12" s="6149" t="s">
        <v>2814</v>
      </c>
      <c r="F12" s="6149" t="s">
        <v>2814</v>
      </c>
      <c r="G12" s="6149"/>
      <c r="H12" s="6149" t="s">
        <v>2068</v>
      </c>
      <c r="I12" s="6149"/>
      <c r="J12" s="6149"/>
      <c r="K12" s="6150"/>
      <c r="L12" s="3487"/>
      <c r="M12" s="3487"/>
      <c r="N12" s="3405" t="s">
        <v>3</v>
      </c>
      <c r="O12" s="3405" t="s">
        <v>1</v>
      </c>
      <c r="P12" s="3405" t="s">
        <v>3</v>
      </c>
      <c r="Q12" s="3488" t="s">
        <v>1</v>
      </c>
      <c r="R12" s="3489" t="s">
        <v>3</v>
      </c>
      <c r="S12" s="3405" t="s">
        <v>1</v>
      </c>
      <c r="T12" s="3405" t="s">
        <v>3</v>
      </c>
      <c r="U12" s="3405" t="s">
        <v>1</v>
      </c>
      <c r="V12" s="3405" t="s">
        <v>3</v>
      </c>
      <c r="W12" s="1407"/>
      <c r="X12" s="1407"/>
      <c r="Y12" s="1407"/>
      <c r="Z12" s="3405"/>
      <c r="AA12" s="3405"/>
      <c r="AB12" s="3405"/>
      <c r="AC12" s="3485"/>
      <c r="AD12" s="3405" t="s">
        <v>1</v>
      </c>
      <c r="AE12" s="3405" t="s">
        <v>3</v>
      </c>
      <c r="AF12" s="3405" t="s">
        <v>1</v>
      </c>
      <c r="AG12" s="3405" t="s">
        <v>3</v>
      </c>
      <c r="AH12" s="3405" t="s">
        <v>1</v>
      </c>
      <c r="AI12" s="3405" t="s">
        <v>3</v>
      </c>
      <c r="AJ12" s="3405" t="s">
        <v>1</v>
      </c>
      <c r="AK12" s="3405" t="s">
        <v>3</v>
      </c>
      <c r="AL12" s="3490" t="s">
        <v>1</v>
      </c>
    </row>
    <row r="13" spans="1:38" s="1406" customFormat="1" ht="17.25" hidden="1" customHeight="1">
      <c r="A13" s="6153"/>
      <c r="B13" s="6155"/>
      <c r="C13" s="6157"/>
      <c r="D13" s="3485"/>
      <c r="E13" s="6149"/>
      <c r="F13" s="6149"/>
      <c r="G13" s="6149"/>
      <c r="H13" s="6150"/>
      <c r="I13" s="6150"/>
      <c r="J13" s="6150"/>
      <c r="K13" s="6150"/>
      <c r="L13" s="3487"/>
      <c r="M13" s="3487"/>
      <c r="N13" s="3491" t="s">
        <v>8</v>
      </c>
      <c r="O13" s="3491" t="s">
        <v>9</v>
      </c>
      <c r="P13" s="3491" t="s">
        <v>9</v>
      </c>
      <c r="Q13" s="3492" t="s">
        <v>10</v>
      </c>
      <c r="R13" s="3493" t="s">
        <v>11</v>
      </c>
      <c r="S13" s="3491" t="s">
        <v>12</v>
      </c>
      <c r="T13" s="3491" t="s">
        <v>12</v>
      </c>
      <c r="U13" s="3491" t="s">
        <v>7</v>
      </c>
      <c r="V13" s="3491" t="s">
        <v>7</v>
      </c>
      <c r="W13" s="1408"/>
      <c r="X13" s="1408"/>
      <c r="Y13" s="1408"/>
      <c r="Z13" s="3491"/>
      <c r="AA13" s="3491"/>
      <c r="AB13" s="3491"/>
      <c r="AC13" s="3485"/>
      <c r="AD13" s="3491" t="s">
        <v>9</v>
      </c>
      <c r="AE13" s="3491" t="s">
        <v>12</v>
      </c>
      <c r="AF13" s="3491" t="s">
        <v>7</v>
      </c>
      <c r="AG13" s="3491" t="s">
        <v>7</v>
      </c>
      <c r="AH13" s="3491" t="s">
        <v>7</v>
      </c>
      <c r="AI13" s="3491" t="s">
        <v>8</v>
      </c>
      <c r="AJ13" s="3491" t="s">
        <v>8</v>
      </c>
      <c r="AK13" s="3491" t="s">
        <v>14</v>
      </c>
      <c r="AL13" s="3494" t="s">
        <v>14</v>
      </c>
    </row>
    <row r="14" spans="1:38" s="1406" customFormat="1" ht="16.5" hidden="1" customHeight="1">
      <c r="A14" s="6153"/>
      <c r="B14" s="6155"/>
      <c r="C14" s="6157"/>
      <c r="D14" s="3485"/>
      <c r="E14" s="6149"/>
      <c r="F14" s="6149"/>
      <c r="G14" s="6149"/>
      <c r="H14" s="6150"/>
      <c r="I14" s="6150"/>
      <c r="J14" s="6150"/>
      <c r="K14" s="6150"/>
      <c r="L14" s="3487"/>
      <c r="M14" s="3487"/>
      <c r="N14" s="3405" t="s">
        <v>16</v>
      </c>
      <c r="O14" s="3405" t="s">
        <v>217</v>
      </c>
      <c r="P14" s="3405" t="s">
        <v>59</v>
      </c>
      <c r="Q14" s="3488" t="s">
        <v>86</v>
      </c>
      <c r="R14" s="3489" t="s">
        <v>163</v>
      </c>
      <c r="S14" s="3405" t="s">
        <v>164</v>
      </c>
      <c r="T14" s="3405" t="s">
        <v>84</v>
      </c>
      <c r="U14" s="3405" t="s">
        <v>77</v>
      </c>
      <c r="V14" s="3405" t="s">
        <v>84</v>
      </c>
      <c r="W14" s="1407"/>
      <c r="X14" s="1407"/>
      <c r="Y14" s="1407"/>
      <c r="Z14" s="3405"/>
      <c r="AA14" s="3405"/>
      <c r="AB14" s="3405"/>
      <c r="AC14" s="3485"/>
      <c r="AD14" s="3405" t="s">
        <v>80</v>
      </c>
      <c r="AE14" s="3405" t="s">
        <v>163</v>
      </c>
      <c r="AF14" s="3405" t="s">
        <v>164</v>
      </c>
      <c r="AG14" s="3405" t="s">
        <v>134</v>
      </c>
      <c r="AH14" s="3405" t="s">
        <v>2069</v>
      </c>
      <c r="AI14" s="3405" t="s">
        <v>77</v>
      </c>
      <c r="AJ14" s="3405" t="s">
        <v>76</v>
      </c>
      <c r="AK14" s="3405" t="s">
        <v>164</v>
      </c>
      <c r="AL14" s="3490" t="s">
        <v>163</v>
      </c>
    </row>
    <row r="15" spans="1:38" s="1409" customFormat="1" ht="16.5" hidden="1" customHeight="1">
      <c r="A15" s="3495">
        <v>29</v>
      </c>
      <c r="B15" s="3496" t="s">
        <v>3130</v>
      </c>
      <c r="C15" s="3496" t="s">
        <v>3131</v>
      </c>
      <c r="D15" s="3496"/>
      <c r="E15" s="3496" t="s">
        <v>210</v>
      </c>
      <c r="F15" s="3496" t="s">
        <v>57</v>
      </c>
      <c r="G15" s="3496" t="s">
        <v>58</v>
      </c>
      <c r="H15" s="3491"/>
      <c r="I15" s="3491"/>
      <c r="J15" s="3491"/>
      <c r="K15" s="3491"/>
      <c r="L15" s="3491"/>
      <c r="M15" s="3491"/>
      <c r="N15" s="3491">
        <v>42231</v>
      </c>
      <c r="O15" s="3491">
        <v>42232</v>
      </c>
      <c r="P15" s="3491">
        <v>42232</v>
      </c>
      <c r="Q15" s="3492">
        <v>42233</v>
      </c>
      <c r="R15" s="3493"/>
      <c r="S15" s="3491"/>
      <c r="T15" s="3491"/>
      <c r="U15" s="3491"/>
      <c r="V15" s="3491"/>
      <c r="W15" s="1408"/>
      <c r="X15" s="1408"/>
      <c r="Y15" s="1408"/>
      <c r="Z15" s="3491"/>
      <c r="AA15" s="3491"/>
      <c r="AB15" s="3496" t="s">
        <v>3131</v>
      </c>
      <c r="AC15" s="3496"/>
      <c r="AD15" s="3491"/>
      <c r="AE15" s="3491"/>
      <c r="AF15" s="3491"/>
      <c r="AG15" s="3491"/>
      <c r="AH15" s="3491"/>
      <c r="AI15" s="3491"/>
      <c r="AJ15" s="3491"/>
      <c r="AK15" s="3491"/>
      <c r="AL15" s="3494"/>
    </row>
    <row r="16" spans="1:38" s="1409" customFormat="1" ht="16.5" hidden="1" customHeight="1">
      <c r="A16" s="3495">
        <v>30</v>
      </c>
      <c r="B16" s="3496" t="s">
        <v>3132</v>
      </c>
      <c r="C16" s="3496" t="s">
        <v>2070</v>
      </c>
      <c r="D16" s="3496"/>
      <c r="E16" s="3496" t="s">
        <v>211</v>
      </c>
      <c r="F16" s="3496" t="s">
        <v>68</v>
      </c>
      <c r="G16" s="3496" t="s">
        <v>69</v>
      </c>
      <c r="H16" s="3491"/>
      <c r="I16" s="3491"/>
      <c r="J16" s="3491"/>
      <c r="K16" s="3491"/>
      <c r="L16" s="3491"/>
      <c r="M16" s="3491"/>
      <c r="N16" s="3491">
        <v>42238</v>
      </c>
      <c r="O16" s="3491">
        <v>42239</v>
      </c>
      <c r="P16" s="3491">
        <v>42239</v>
      </c>
      <c r="Q16" s="3492">
        <v>42240</v>
      </c>
      <c r="R16" s="3493"/>
      <c r="S16" s="3491"/>
      <c r="T16" s="3491"/>
      <c r="U16" s="3491"/>
      <c r="V16" s="3491"/>
      <c r="W16" s="1408"/>
      <c r="X16" s="1408"/>
      <c r="Y16" s="1408"/>
      <c r="Z16" s="3491"/>
      <c r="AA16" s="3491"/>
      <c r="AB16" s="3496" t="s">
        <v>2070</v>
      </c>
      <c r="AC16" s="3496"/>
      <c r="AD16" s="3491"/>
      <c r="AE16" s="3491"/>
      <c r="AF16" s="3491"/>
      <c r="AG16" s="3491"/>
      <c r="AH16" s="3491"/>
      <c r="AI16" s="3491"/>
      <c r="AJ16" s="3491"/>
      <c r="AK16" s="3491"/>
      <c r="AL16" s="3494"/>
    </row>
    <row r="17" spans="1:38" s="1409" customFormat="1" ht="16.5" hidden="1" customHeight="1">
      <c r="A17" s="3495">
        <v>31</v>
      </c>
      <c r="B17" s="3496" t="s">
        <v>3133</v>
      </c>
      <c r="C17" s="3496" t="s">
        <v>2070</v>
      </c>
      <c r="D17" s="3496"/>
      <c r="E17" s="3496" t="s">
        <v>530</v>
      </c>
      <c r="F17" s="3496" t="s">
        <v>111</v>
      </c>
      <c r="G17" s="3496" t="s">
        <v>112</v>
      </c>
      <c r="H17" s="3491"/>
      <c r="I17" s="3491"/>
      <c r="J17" s="3491"/>
      <c r="K17" s="3491"/>
      <c r="L17" s="3491"/>
      <c r="M17" s="3491"/>
      <c r="N17" s="3491">
        <v>42245</v>
      </c>
      <c r="O17" s="3491">
        <v>42246</v>
      </c>
      <c r="P17" s="3491">
        <v>42246</v>
      </c>
      <c r="Q17" s="3492">
        <v>42247</v>
      </c>
      <c r="R17" s="3493"/>
      <c r="S17" s="3491"/>
      <c r="T17" s="3491"/>
      <c r="U17" s="3491"/>
      <c r="V17" s="3491"/>
      <c r="W17" s="1408"/>
      <c r="X17" s="1408"/>
      <c r="Y17" s="1408"/>
      <c r="Z17" s="3491"/>
      <c r="AA17" s="3491"/>
      <c r="AB17" s="3496" t="s">
        <v>2070</v>
      </c>
      <c r="AC17" s="3496"/>
      <c r="AD17" s="3491"/>
      <c r="AE17" s="3491"/>
      <c r="AF17" s="3491"/>
      <c r="AG17" s="3491"/>
      <c r="AH17" s="3491"/>
      <c r="AI17" s="3491"/>
      <c r="AJ17" s="3491"/>
      <c r="AK17" s="3491"/>
      <c r="AL17" s="3494"/>
    </row>
    <row r="18" spans="1:38" s="1409" customFormat="1" ht="16.5" hidden="1" customHeight="1">
      <c r="A18" s="3495">
        <v>32</v>
      </c>
      <c r="B18" s="3496" t="s">
        <v>3134</v>
      </c>
      <c r="C18" s="3496" t="s">
        <v>2070</v>
      </c>
      <c r="D18" s="3496"/>
      <c r="E18" s="3496" t="s">
        <v>212</v>
      </c>
      <c r="F18" s="3496" t="s">
        <v>159</v>
      </c>
      <c r="G18" s="3496" t="s">
        <v>160</v>
      </c>
      <c r="H18" s="3491"/>
      <c r="I18" s="3491"/>
      <c r="J18" s="3491"/>
      <c r="K18" s="3491"/>
      <c r="L18" s="3491"/>
      <c r="M18" s="3491"/>
      <c r="N18" s="3491">
        <v>42252</v>
      </c>
      <c r="O18" s="3491">
        <v>42253</v>
      </c>
      <c r="P18" s="3491">
        <v>42253</v>
      </c>
      <c r="Q18" s="3492">
        <v>42254</v>
      </c>
      <c r="R18" s="3493"/>
      <c r="S18" s="3491"/>
      <c r="T18" s="3491"/>
      <c r="U18" s="3491"/>
      <c r="V18" s="3491"/>
      <c r="W18" s="1408"/>
      <c r="X18" s="1408"/>
      <c r="Y18" s="1408"/>
      <c r="Z18" s="3491"/>
      <c r="AA18" s="3491"/>
      <c r="AB18" s="3496" t="s">
        <v>2070</v>
      </c>
      <c r="AC18" s="3496"/>
      <c r="AD18" s="3491"/>
      <c r="AE18" s="3491"/>
      <c r="AF18" s="3491"/>
      <c r="AG18" s="3491"/>
      <c r="AH18" s="3491"/>
      <c r="AI18" s="3491"/>
      <c r="AJ18" s="3491"/>
      <c r="AK18" s="3491"/>
      <c r="AL18" s="3494"/>
    </row>
    <row r="19" spans="1:38" s="1409" customFormat="1" ht="16.5" hidden="1" customHeight="1">
      <c r="A19" s="3495">
        <v>33</v>
      </c>
      <c r="B19" s="3496" t="s">
        <v>3135</v>
      </c>
      <c r="C19" s="3496" t="s">
        <v>2070</v>
      </c>
      <c r="D19" s="3496"/>
      <c r="E19" s="3496" t="s">
        <v>2071</v>
      </c>
      <c r="F19" s="3496" t="s">
        <v>66</v>
      </c>
      <c r="G19" s="3496" t="s">
        <v>67</v>
      </c>
      <c r="H19" s="3491"/>
      <c r="I19" s="3491"/>
      <c r="J19" s="3491"/>
      <c r="K19" s="3491"/>
      <c r="L19" s="3491"/>
      <c r="M19" s="3491"/>
      <c r="N19" s="3491">
        <v>42259</v>
      </c>
      <c r="O19" s="3491">
        <v>42260</v>
      </c>
      <c r="P19" s="3491">
        <v>42260</v>
      </c>
      <c r="Q19" s="3492">
        <v>42261</v>
      </c>
      <c r="R19" s="3493"/>
      <c r="S19" s="3491"/>
      <c r="T19" s="3491"/>
      <c r="U19" s="3491"/>
      <c r="V19" s="3491"/>
      <c r="W19" s="1408"/>
      <c r="X19" s="1408"/>
      <c r="Y19" s="1408"/>
      <c r="Z19" s="3491"/>
      <c r="AA19" s="3491"/>
      <c r="AB19" s="3496" t="s">
        <v>2070</v>
      </c>
      <c r="AC19" s="3496"/>
      <c r="AD19" s="3491"/>
      <c r="AE19" s="3491"/>
      <c r="AF19" s="3491"/>
      <c r="AG19" s="3491"/>
      <c r="AH19" s="3491"/>
      <c r="AI19" s="3491"/>
      <c r="AJ19" s="3491"/>
      <c r="AK19" s="3491"/>
      <c r="AL19" s="3494"/>
    </row>
    <row r="20" spans="1:38" s="1409" customFormat="1" ht="16.5" hidden="1" customHeight="1">
      <c r="A20" s="3495">
        <v>34</v>
      </c>
      <c r="B20" s="3496" t="s">
        <v>3136</v>
      </c>
      <c r="C20" s="3496" t="s">
        <v>2070</v>
      </c>
      <c r="D20" s="3496"/>
      <c r="E20" s="3496" t="s">
        <v>213</v>
      </c>
      <c r="F20" s="3496" t="s">
        <v>66</v>
      </c>
      <c r="G20" s="3496" t="s">
        <v>67</v>
      </c>
      <c r="H20" s="3491"/>
      <c r="I20" s="3491"/>
      <c r="J20" s="3491"/>
      <c r="K20" s="3491"/>
      <c r="L20" s="3491"/>
      <c r="M20" s="3491"/>
      <c r="N20" s="3491">
        <v>42266</v>
      </c>
      <c r="O20" s="3491">
        <v>42267</v>
      </c>
      <c r="P20" s="3491">
        <v>42267</v>
      </c>
      <c r="Q20" s="3492">
        <v>42268</v>
      </c>
      <c r="R20" s="3493"/>
      <c r="S20" s="3491"/>
      <c r="T20" s="3491"/>
      <c r="U20" s="3491"/>
      <c r="V20" s="3491"/>
      <c r="W20" s="1408"/>
      <c r="X20" s="1408"/>
      <c r="Y20" s="1408"/>
      <c r="Z20" s="3491"/>
      <c r="AA20" s="3491"/>
      <c r="AB20" s="3496" t="s">
        <v>2070</v>
      </c>
      <c r="AC20" s="3496"/>
      <c r="AD20" s="3491"/>
      <c r="AE20" s="3491"/>
      <c r="AF20" s="3491"/>
      <c r="AG20" s="3491"/>
      <c r="AH20" s="3491"/>
      <c r="AI20" s="3491"/>
      <c r="AJ20" s="3491"/>
      <c r="AK20" s="3491"/>
      <c r="AL20" s="3494"/>
    </row>
    <row r="21" spans="1:38" s="1409" customFormat="1" ht="16.5" hidden="1" customHeight="1">
      <c r="A21" s="3495">
        <v>35</v>
      </c>
      <c r="B21" s="3496" t="s">
        <v>3137</v>
      </c>
      <c r="C21" s="3496" t="s">
        <v>2070</v>
      </c>
      <c r="D21" s="3496"/>
      <c r="E21" s="3496" t="s">
        <v>214</v>
      </c>
      <c r="F21" s="3496" t="s">
        <v>111</v>
      </c>
      <c r="G21" s="3496" t="s">
        <v>112</v>
      </c>
      <c r="H21" s="3491"/>
      <c r="I21" s="3491"/>
      <c r="J21" s="3491"/>
      <c r="K21" s="3491"/>
      <c r="L21" s="3491"/>
      <c r="M21" s="3491"/>
      <c r="N21" s="3491">
        <v>42273</v>
      </c>
      <c r="O21" s="3491">
        <v>42274</v>
      </c>
      <c r="P21" s="3491">
        <v>42274</v>
      </c>
      <c r="Q21" s="3492">
        <v>42275</v>
      </c>
      <c r="R21" s="3493"/>
      <c r="S21" s="3491"/>
      <c r="T21" s="3491"/>
      <c r="U21" s="3491"/>
      <c r="V21" s="3491"/>
      <c r="W21" s="1408"/>
      <c r="X21" s="1408"/>
      <c r="Y21" s="1408"/>
      <c r="Z21" s="3491"/>
      <c r="AA21" s="3491"/>
      <c r="AB21" s="3496" t="s">
        <v>2070</v>
      </c>
      <c r="AC21" s="3496"/>
      <c r="AD21" s="3491"/>
      <c r="AE21" s="3491"/>
      <c r="AF21" s="3491"/>
      <c r="AG21" s="3491"/>
      <c r="AH21" s="3491"/>
      <c r="AI21" s="3491"/>
      <c r="AJ21" s="3491"/>
      <c r="AK21" s="3491"/>
      <c r="AL21" s="3494"/>
    </row>
    <row r="22" spans="1:38" s="1409" customFormat="1" ht="16.5" hidden="1" customHeight="1">
      <c r="A22" s="3495">
        <v>36</v>
      </c>
      <c r="B22" s="3496" t="s">
        <v>218</v>
      </c>
      <c r="C22" s="3496" t="s">
        <v>2070</v>
      </c>
      <c r="D22" s="3496"/>
      <c r="E22" s="3496" t="s">
        <v>219</v>
      </c>
      <c r="F22" s="3496" t="s">
        <v>111</v>
      </c>
      <c r="G22" s="3496" t="s">
        <v>112</v>
      </c>
      <c r="H22" s="3491"/>
      <c r="I22" s="3491"/>
      <c r="J22" s="3491"/>
      <c r="K22" s="3491"/>
      <c r="L22" s="3491"/>
      <c r="M22" s="3491"/>
      <c r="N22" s="3491">
        <v>42287</v>
      </c>
      <c r="O22" s="3491">
        <v>42288</v>
      </c>
      <c r="P22" s="3491">
        <v>42288</v>
      </c>
      <c r="Q22" s="3492">
        <v>42289</v>
      </c>
      <c r="R22" s="3493"/>
      <c r="S22" s="3491"/>
      <c r="T22" s="3491"/>
      <c r="U22" s="3491"/>
      <c r="V22" s="3491"/>
      <c r="W22" s="1408"/>
      <c r="X22" s="1408"/>
      <c r="Y22" s="1408"/>
      <c r="Z22" s="3491"/>
      <c r="AA22" s="3491"/>
      <c r="AB22" s="3496" t="s">
        <v>2070</v>
      </c>
      <c r="AC22" s="3496"/>
      <c r="AD22" s="3491"/>
      <c r="AE22" s="3491"/>
      <c r="AF22" s="3491"/>
      <c r="AG22" s="3491"/>
      <c r="AH22" s="3491"/>
      <c r="AI22" s="3491"/>
      <c r="AJ22" s="3491"/>
      <c r="AK22" s="3491"/>
      <c r="AL22" s="3494"/>
    </row>
    <row r="23" spans="1:38" s="1410" customFormat="1" ht="16.5" hidden="1" customHeight="1">
      <c r="A23" s="3495">
        <v>37</v>
      </c>
      <c r="B23" s="3496" t="s">
        <v>3130</v>
      </c>
      <c r="C23" s="3496" t="s">
        <v>3131</v>
      </c>
      <c r="D23" s="3496"/>
      <c r="E23" s="3496" t="s">
        <v>210</v>
      </c>
      <c r="F23" s="3496" t="s">
        <v>28</v>
      </c>
      <c r="G23" s="3496" t="s">
        <v>29</v>
      </c>
      <c r="H23" s="3491"/>
      <c r="I23" s="3491"/>
      <c r="J23" s="3491"/>
      <c r="K23" s="3491"/>
      <c r="L23" s="3491"/>
      <c r="M23" s="3491"/>
      <c r="N23" s="3491">
        <v>42294</v>
      </c>
      <c r="O23" s="3491">
        <v>42295</v>
      </c>
      <c r="P23" s="3491">
        <v>42295</v>
      </c>
      <c r="Q23" s="3492">
        <v>42296</v>
      </c>
      <c r="R23" s="3493"/>
      <c r="S23" s="3491"/>
      <c r="T23" s="3491"/>
      <c r="U23" s="3491"/>
      <c r="V23" s="3491"/>
      <c r="W23" s="1408"/>
      <c r="X23" s="1408"/>
      <c r="Y23" s="1408"/>
      <c r="Z23" s="3491"/>
      <c r="AA23" s="3491"/>
      <c r="AB23" s="3496" t="s">
        <v>3131</v>
      </c>
      <c r="AC23" s="3496"/>
      <c r="AD23" s="3491"/>
      <c r="AE23" s="3491"/>
      <c r="AF23" s="3491"/>
      <c r="AG23" s="3491"/>
      <c r="AH23" s="3491"/>
      <c r="AI23" s="3491"/>
      <c r="AJ23" s="3491"/>
      <c r="AK23" s="3491"/>
      <c r="AL23" s="3494"/>
    </row>
    <row r="24" spans="1:38" s="1410" customFormat="1" ht="16.5" hidden="1" customHeight="1">
      <c r="A24" s="3495">
        <v>38</v>
      </c>
      <c r="B24" s="3496" t="s">
        <v>3132</v>
      </c>
      <c r="C24" s="3496" t="s">
        <v>2070</v>
      </c>
      <c r="D24" s="3496"/>
      <c r="E24" s="3496" t="s">
        <v>211</v>
      </c>
      <c r="F24" s="3496" t="s">
        <v>57</v>
      </c>
      <c r="G24" s="3496" t="s">
        <v>58</v>
      </c>
      <c r="H24" s="3491"/>
      <c r="I24" s="3491"/>
      <c r="J24" s="3491"/>
      <c r="K24" s="3491"/>
      <c r="L24" s="3491"/>
      <c r="M24" s="3491"/>
      <c r="N24" s="3491">
        <v>42301</v>
      </c>
      <c r="O24" s="3491">
        <v>42302</v>
      </c>
      <c r="P24" s="3491">
        <v>42302</v>
      </c>
      <c r="Q24" s="3492">
        <v>42303</v>
      </c>
      <c r="R24" s="3493"/>
      <c r="S24" s="3491"/>
      <c r="T24" s="3491"/>
      <c r="U24" s="3491"/>
      <c r="V24" s="3491"/>
      <c r="W24" s="1408"/>
      <c r="X24" s="1408"/>
      <c r="Y24" s="1408"/>
      <c r="Z24" s="3491"/>
      <c r="AA24" s="3491"/>
      <c r="AB24" s="3496" t="s">
        <v>2070</v>
      </c>
      <c r="AC24" s="3496"/>
      <c r="AD24" s="3491"/>
      <c r="AE24" s="3491"/>
      <c r="AF24" s="3491"/>
      <c r="AG24" s="3491"/>
      <c r="AH24" s="3491"/>
      <c r="AI24" s="3491"/>
      <c r="AJ24" s="3491"/>
      <c r="AK24" s="3491"/>
      <c r="AL24" s="3494"/>
    </row>
    <row r="25" spans="1:38" s="1410" customFormat="1" ht="17.25" hidden="1" customHeight="1">
      <c r="A25" s="3495">
        <v>39</v>
      </c>
      <c r="B25" s="3496" t="s">
        <v>3133</v>
      </c>
      <c r="C25" s="3496" t="s">
        <v>2070</v>
      </c>
      <c r="D25" s="3496"/>
      <c r="E25" s="3496" t="s">
        <v>530</v>
      </c>
      <c r="F25" s="3496" t="s">
        <v>66</v>
      </c>
      <c r="G25" s="3496" t="s">
        <v>67</v>
      </c>
      <c r="H25" s="3491"/>
      <c r="I25" s="3491"/>
      <c r="J25" s="3491"/>
      <c r="K25" s="3491"/>
      <c r="L25" s="3491"/>
      <c r="M25" s="3491"/>
      <c r="N25" s="3491">
        <v>42308</v>
      </c>
      <c r="O25" s="3491">
        <v>42309</v>
      </c>
      <c r="P25" s="3491">
        <v>42309</v>
      </c>
      <c r="Q25" s="3492">
        <v>42310</v>
      </c>
      <c r="R25" s="3493"/>
      <c r="S25" s="3491"/>
      <c r="T25" s="3491"/>
      <c r="U25" s="3491"/>
      <c r="V25" s="3491"/>
      <c r="W25" s="1408"/>
      <c r="X25" s="1408"/>
      <c r="Y25" s="1408"/>
      <c r="Z25" s="3491"/>
      <c r="AA25" s="3491"/>
      <c r="AB25" s="3496" t="s">
        <v>2070</v>
      </c>
      <c r="AC25" s="3496"/>
      <c r="AD25" s="3491"/>
      <c r="AE25" s="3491"/>
      <c r="AF25" s="3491"/>
      <c r="AG25" s="3491"/>
      <c r="AH25" s="3491"/>
      <c r="AI25" s="3491"/>
      <c r="AJ25" s="3491"/>
      <c r="AK25" s="3491"/>
      <c r="AL25" s="3494"/>
    </row>
    <row r="26" spans="1:38" s="1410" customFormat="1" ht="16.5" hidden="1" customHeight="1">
      <c r="A26" s="3495">
        <v>40</v>
      </c>
      <c r="B26" s="3497" t="s">
        <v>899</v>
      </c>
      <c r="C26" s="3496"/>
      <c r="D26" s="3496"/>
      <c r="E26" s="3496"/>
      <c r="F26" s="3496"/>
      <c r="G26" s="3496"/>
      <c r="H26" s="3498"/>
      <c r="I26" s="3498"/>
      <c r="J26" s="3498"/>
      <c r="K26" s="3498"/>
      <c r="L26" s="3498"/>
      <c r="M26" s="3498"/>
      <c r="N26" s="3498"/>
      <c r="O26" s="3498"/>
      <c r="P26" s="3498"/>
      <c r="Q26" s="3498"/>
      <c r="R26" s="3499"/>
      <c r="S26" s="3500"/>
      <c r="T26" s="3500"/>
      <c r="U26" s="3500"/>
      <c r="V26" s="3500"/>
      <c r="W26" s="1411"/>
      <c r="X26" s="1411"/>
      <c r="Y26" s="1411"/>
      <c r="Z26" s="3500"/>
      <c r="AA26" s="3500"/>
      <c r="AB26" s="3496"/>
      <c r="AC26" s="3496"/>
      <c r="AD26" s="3500"/>
      <c r="AE26" s="3500"/>
      <c r="AF26" s="3500"/>
      <c r="AG26" s="3500"/>
      <c r="AH26" s="3500"/>
      <c r="AI26" s="3500"/>
      <c r="AJ26" s="3500"/>
      <c r="AK26" s="3500"/>
      <c r="AL26" s="3501"/>
    </row>
    <row r="27" spans="1:38" s="1410" customFormat="1" ht="17.25" hidden="1" customHeight="1" thickBot="1">
      <c r="A27" s="3502">
        <v>41</v>
      </c>
      <c r="B27" s="3503" t="s">
        <v>218</v>
      </c>
      <c r="C27" s="3504" t="s">
        <v>2070</v>
      </c>
      <c r="D27" s="3505"/>
      <c r="E27" s="3506" t="s">
        <v>219</v>
      </c>
      <c r="F27" s="3504"/>
      <c r="G27" s="3504" t="s">
        <v>388</v>
      </c>
      <c r="H27" s="3507" t="s">
        <v>2072</v>
      </c>
      <c r="I27" s="3507"/>
      <c r="J27" s="3507"/>
      <c r="K27" s="3507" t="s">
        <v>2073</v>
      </c>
      <c r="L27" s="3508"/>
      <c r="M27" s="3508"/>
      <c r="N27" s="3509">
        <v>42315</v>
      </c>
      <c r="O27" s="3509">
        <v>42316</v>
      </c>
      <c r="P27" s="3509">
        <v>42316</v>
      </c>
      <c r="Q27" s="3510">
        <v>42317</v>
      </c>
      <c r="R27" s="3511">
        <v>42319</v>
      </c>
      <c r="S27" s="3509">
        <v>42320</v>
      </c>
      <c r="T27" s="3509">
        <v>42320</v>
      </c>
      <c r="U27" s="3509">
        <v>42321</v>
      </c>
      <c r="V27" s="3509">
        <v>42328</v>
      </c>
      <c r="W27" s="1408"/>
      <c r="X27" s="1408"/>
      <c r="Y27" s="1408"/>
      <c r="Z27" s="3509"/>
      <c r="AA27" s="3509"/>
      <c r="AB27" s="3504" t="s">
        <v>2070</v>
      </c>
      <c r="AC27" s="3505"/>
      <c r="AD27" s="3509">
        <v>42330</v>
      </c>
      <c r="AE27" s="3509">
        <v>42334</v>
      </c>
      <c r="AF27" s="3509">
        <v>42335</v>
      </c>
      <c r="AG27" s="5887" t="s">
        <v>64</v>
      </c>
      <c r="AH27" s="5888"/>
      <c r="AI27" s="3509">
        <v>42336</v>
      </c>
      <c r="AJ27" s="3509">
        <v>42336</v>
      </c>
      <c r="AK27" s="5887" t="s">
        <v>64</v>
      </c>
      <c r="AL27" s="5889"/>
    </row>
    <row r="28" spans="1:38" s="1410" customFormat="1" ht="16.5" hidden="1" customHeight="1">
      <c r="A28" s="1412">
        <v>42</v>
      </c>
      <c r="B28" s="1413" t="s">
        <v>3136</v>
      </c>
      <c r="C28" s="1413" t="s">
        <v>2070</v>
      </c>
      <c r="D28" s="1413"/>
      <c r="E28" s="1414" t="s">
        <v>213</v>
      </c>
      <c r="F28" s="1413" t="s">
        <v>68</v>
      </c>
      <c r="G28" s="1413" t="s">
        <v>69</v>
      </c>
      <c r="H28" s="3401" t="s">
        <v>2074</v>
      </c>
      <c r="I28" s="3401"/>
      <c r="J28" s="3401"/>
      <c r="K28" s="3401" t="s">
        <v>2075</v>
      </c>
      <c r="L28" s="3401"/>
      <c r="M28" s="3401"/>
      <c r="N28" s="3401">
        <v>42322</v>
      </c>
      <c r="O28" s="3401">
        <v>42323</v>
      </c>
      <c r="P28" s="3401">
        <v>42323</v>
      </c>
      <c r="Q28" s="1415">
        <v>42324</v>
      </c>
      <c r="R28" s="1416">
        <v>42326</v>
      </c>
      <c r="S28" s="3401">
        <v>42327</v>
      </c>
      <c r="T28" s="3401">
        <v>42327</v>
      </c>
      <c r="U28" s="3401">
        <v>42328</v>
      </c>
      <c r="V28" s="3401">
        <v>42335</v>
      </c>
      <c r="W28" s="1408"/>
      <c r="X28" s="1408"/>
      <c r="Y28" s="1408"/>
      <c r="Z28" s="3401"/>
      <c r="AA28" s="3401"/>
      <c r="AB28" s="1413" t="s">
        <v>2070</v>
      </c>
      <c r="AC28" s="1413"/>
      <c r="AD28" s="3401">
        <v>42337</v>
      </c>
      <c r="AE28" s="3401">
        <v>42341</v>
      </c>
      <c r="AF28" s="3401">
        <v>42342</v>
      </c>
      <c r="AG28" s="3401"/>
      <c r="AH28" s="3401"/>
      <c r="AI28" s="3401">
        <v>42343</v>
      </c>
      <c r="AJ28" s="3401">
        <v>42343</v>
      </c>
      <c r="AK28" s="3401">
        <v>42346</v>
      </c>
      <c r="AL28" s="1417">
        <v>42346</v>
      </c>
    </row>
    <row r="29" spans="1:38" s="1410" customFormat="1" ht="16.5" hidden="1" customHeight="1">
      <c r="A29" s="3495">
        <v>43</v>
      </c>
      <c r="B29" s="3496" t="s">
        <v>3137</v>
      </c>
      <c r="C29" s="3496" t="s">
        <v>2070</v>
      </c>
      <c r="D29" s="3496"/>
      <c r="E29" s="3512" t="s">
        <v>214</v>
      </c>
      <c r="F29" s="3496" t="s">
        <v>66</v>
      </c>
      <c r="G29" s="3496" t="s">
        <v>67</v>
      </c>
      <c r="H29" s="3491" t="s">
        <v>2076</v>
      </c>
      <c r="I29" s="3491"/>
      <c r="J29" s="3491"/>
      <c r="K29" s="3491" t="s">
        <v>2077</v>
      </c>
      <c r="L29" s="3491"/>
      <c r="M29" s="3491"/>
      <c r="N29" s="3491">
        <v>42329</v>
      </c>
      <c r="O29" s="3491">
        <v>42330</v>
      </c>
      <c r="P29" s="3491">
        <v>42330</v>
      </c>
      <c r="Q29" s="3492">
        <v>42331</v>
      </c>
      <c r="R29" s="3493">
        <v>42333</v>
      </c>
      <c r="S29" s="3491">
        <v>42334</v>
      </c>
      <c r="T29" s="3491">
        <v>42334</v>
      </c>
      <c r="U29" s="3491">
        <v>42335</v>
      </c>
      <c r="V29" s="3491">
        <v>42342</v>
      </c>
      <c r="W29" s="1408"/>
      <c r="X29" s="1408"/>
      <c r="Y29" s="1408"/>
      <c r="Z29" s="3491"/>
      <c r="AA29" s="3491"/>
      <c r="AB29" s="3496" t="s">
        <v>2070</v>
      </c>
      <c r="AC29" s="3496"/>
      <c r="AD29" s="3491">
        <v>42344</v>
      </c>
      <c r="AE29" s="3491">
        <v>42348</v>
      </c>
      <c r="AF29" s="3491">
        <v>42349</v>
      </c>
      <c r="AG29" s="3491"/>
      <c r="AH29" s="3491"/>
      <c r="AI29" s="3491">
        <v>42350</v>
      </c>
      <c r="AJ29" s="3491">
        <v>42350</v>
      </c>
      <c r="AK29" s="3491">
        <v>42353</v>
      </c>
      <c r="AL29" s="3494">
        <v>42353</v>
      </c>
    </row>
    <row r="30" spans="1:38" ht="16.5" hidden="1" customHeight="1">
      <c r="A30" s="3495">
        <v>44</v>
      </c>
      <c r="B30" s="3496" t="s">
        <v>3134</v>
      </c>
      <c r="C30" s="3496" t="s">
        <v>2070</v>
      </c>
      <c r="D30" s="3496"/>
      <c r="E30" s="3512" t="s">
        <v>212</v>
      </c>
      <c r="F30" s="3496" t="s">
        <v>161</v>
      </c>
      <c r="G30" s="3496" t="s">
        <v>162</v>
      </c>
      <c r="H30" s="3491" t="s">
        <v>2078</v>
      </c>
      <c r="I30" s="3491"/>
      <c r="J30" s="3491"/>
      <c r="K30" s="3491" t="s">
        <v>2079</v>
      </c>
      <c r="L30" s="3491"/>
      <c r="M30" s="3491"/>
      <c r="N30" s="3491">
        <v>42336</v>
      </c>
      <c r="O30" s="3491">
        <v>42337</v>
      </c>
      <c r="P30" s="3491">
        <v>42337</v>
      </c>
      <c r="Q30" s="3492">
        <v>42338</v>
      </c>
      <c r="R30" s="3493">
        <v>42340</v>
      </c>
      <c r="S30" s="3491">
        <v>42341</v>
      </c>
      <c r="T30" s="3491">
        <v>42341</v>
      </c>
      <c r="U30" s="3491">
        <v>42342</v>
      </c>
      <c r="V30" s="3491">
        <v>42349</v>
      </c>
      <c r="W30" s="1408"/>
      <c r="X30" s="1408"/>
      <c r="Y30" s="1408"/>
      <c r="Z30" s="3491"/>
      <c r="AA30" s="3491"/>
      <c r="AB30" s="3496" t="s">
        <v>2070</v>
      </c>
      <c r="AC30" s="3496"/>
      <c r="AD30" s="3491">
        <v>42351</v>
      </c>
      <c r="AE30" s="3491">
        <v>42355</v>
      </c>
      <c r="AF30" s="3491">
        <v>42356</v>
      </c>
      <c r="AG30" s="3491"/>
      <c r="AH30" s="3491"/>
      <c r="AI30" s="3491">
        <v>42357</v>
      </c>
      <c r="AJ30" s="3491">
        <v>42357</v>
      </c>
      <c r="AK30" s="3491">
        <v>42360</v>
      </c>
      <c r="AL30" s="3494">
        <v>42360</v>
      </c>
    </row>
    <row r="31" spans="1:38" ht="17.25" hidden="1" customHeight="1" thickBot="1">
      <c r="A31" s="3495">
        <v>45</v>
      </c>
      <c r="B31" s="3513" t="s">
        <v>900</v>
      </c>
      <c r="C31" s="3496" t="s">
        <v>2070</v>
      </c>
      <c r="D31" s="3496"/>
      <c r="E31" s="3506" t="s">
        <v>2071</v>
      </c>
      <c r="F31" s="3514" t="s">
        <v>57</v>
      </c>
      <c r="G31" s="3514" t="s">
        <v>58</v>
      </c>
      <c r="H31" s="3491" t="s">
        <v>2080</v>
      </c>
      <c r="I31" s="3491"/>
      <c r="J31" s="3491"/>
      <c r="K31" s="3491" t="s">
        <v>2081</v>
      </c>
      <c r="L31" s="3491"/>
      <c r="M31" s="3491"/>
      <c r="N31" s="3491">
        <v>42343</v>
      </c>
      <c r="O31" s="3491">
        <v>42344</v>
      </c>
      <c r="P31" s="3491">
        <v>42344</v>
      </c>
      <c r="Q31" s="3492">
        <v>42345</v>
      </c>
      <c r="R31" s="3493">
        <v>42347</v>
      </c>
      <c r="S31" s="3491">
        <v>42348</v>
      </c>
      <c r="T31" s="3491">
        <v>42348</v>
      </c>
      <c r="U31" s="3491">
        <v>42349</v>
      </c>
      <c r="V31" s="3491">
        <v>42356</v>
      </c>
      <c r="W31" s="1408"/>
      <c r="X31" s="1408"/>
      <c r="Y31" s="1408"/>
      <c r="Z31" s="3491"/>
      <c r="AA31" s="3491"/>
      <c r="AB31" s="3496" t="s">
        <v>2070</v>
      </c>
      <c r="AC31" s="3496"/>
      <c r="AD31" s="3491">
        <v>42358</v>
      </c>
      <c r="AE31" s="3491">
        <v>42362</v>
      </c>
      <c r="AF31" s="3491">
        <v>42363</v>
      </c>
      <c r="AG31" s="3491"/>
      <c r="AH31" s="3491"/>
      <c r="AI31" s="3491">
        <v>42364</v>
      </c>
      <c r="AJ31" s="3491">
        <v>42364</v>
      </c>
      <c r="AK31" s="3491">
        <v>42367</v>
      </c>
      <c r="AL31" s="3494">
        <v>42367</v>
      </c>
    </row>
    <row r="32" spans="1:38" ht="16.5" hidden="1" customHeight="1">
      <c r="A32" s="5992" t="s">
        <v>3126</v>
      </c>
      <c r="B32" s="6094" t="s">
        <v>3127</v>
      </c>
      <c r="C32" s="5844" t="s">
        <v>2813</v>
      </c>
      <c r="D32" s="3388"/>
      <c r="E32" s="6133" t="s">
        <v>3128</v>
      </c>
      <c r="F32" s="6129" t="s">
        <v>3129</v>
      </c>
      <c r="G32" s="6130"/>
      <c r="H32" s="6133" t="s">
        <v>18</v>
      </c>
      <c r="I32" s="6133"/>
      <c r="J32" s="6133"/>
      <c r="K32" s="6133"/>
      <c r="L32" s="3397"/>
      <c r="M32" s="3397"/>
      <c r="N32" s="5876" t="s">
        <v>2063</v>
      </c>
      <c r="O32" s="5876"/>
      <c r="P32" s="5876" t="s">
        <v>125</v>
      </c>
      <c r="Q32" s="5877"/>
      <c r="R32" s="5879" t="s">
        <v>22</v>
      </c>
      <c r="S32" s="5876"/>
      <c r="T32" s="5876" t="s">
        <v>97</v>
      </c>
      <c r="U32" s="5876"/>
      <c r="V32" s="5876" t="s">
        <v>31</v>
      </c>
      <c r="W32" s="5876"/>
      <c r="X32" s="5876"/>
      <c r="Y32" s="5876"/>
      <c r="Z32" s="5876"/>
      <c r="AA32" s="5876"/>
      <c r="AB32" s="5876"/>
      <c r="AC32" s="5876"/>
      <c r="AD32" s="5876"/>
      <c r="AE32" s="5876" t="s">
        <v>506</v>
      </c>
      <c r="AF32" s="5876"/>
      <c r="AG32" s="5878" t="s">
        <v>2064</v>
      </c>
      <c r="AH32" s="5879"/>
      <c r="AI32" s="5876" t="s">
        <v>21</v>
      </c>
      <c r="AJ32" s="5876"/>
      <c r="AK32" s="5890" t="s">
        <v>2065</v>
      </c>
      <c r="AL32" s="5891"/>
    </row>
    <row r="33" spans="1:38" ht="16.5" hidden="1" customHeight="1">
      <c r="A33" s="5993"/>
      <c r="B33" s="6095"/>
      <c r="C33" s="5845"/>
      <c r="D33" s="3408"/>
      <c r="E33" s="6134"/>
      <c r="F33" s="6131"/>
      <c r="G33" s="6132"/>
      <c r="H33" s="6134"/>
      <c r="I33" s="6134"/>
      <c r="J33" s="6134"/>
      <c r="K33" s="6134"/>
      <c r="L33" s="3404"/>
      <c r="M33" s="3404"/>
      <c r="N33" s="5883" t="s">
        <v>1943</v>
      </c>
      <c r="O33" s="5883"/>
      <c r="P33" s="5883" t="s">
        <v>528</v>
      </c>
      <c r="Q33" s="5884"/>
      <c r="R33" s="5881" t="s">
        <v>220</v>
      </c>
      <c r="S33" s="5882"/>
      <c r="T33" s="5882" t="s">
        <v>133</v>
      </c>
      <c r="U33" s="5882"/>
      <c r="V33" s="5882" t="s">
        <v>257</v>
      </c>
      <c r="W33" s="5882"/>
      <c r="X33" s="5882"/>
      <c r="Y33" s="5882"/>
      <c r="Z33" s="5882"/>
      <c r="AA33" s="5882"/>
      <c r="AB33" s="5882"/>
      <c r="AC33" s="5882"/>
      <c r="AD33" s="5882"/>
      <c r="AE33" s="5882" t="s">
        <v>132</v>
      </c>
      <c r="AF33" s="5882"/>
      <c r="AG33" s="5880" t="s">
        <v>2066</v>
      </c>
      <c r="AH33" s="5881"/>
      <c r="AI33" s="5882" t="s">
        <v>529</v>
      </c>
      <c r="AJ33" s="5882"/>
      <c r="AK33" s="5892" t="s">
        <v>2067</v>
      </c>
      <c r="AL33" s="5893"/>
    </row>
    <row r="34" spans="1:38" ht="17.25" hidden="1" customHeight="1">
      <c r="A34" s="5994"/>
      <c r="B34" s="6095"/>
      <c r="C34" s="5845"/>
      <c r="D34" s="3408"/>
      <c r="E34" s="6134" t="s">
        <v>2814</v>
      </c>
      <c r="F34" s="6134" t="s">
        <v>2814</v>
      </c>
      <c r="G34" s="6134"/>
      <c r="H34" s="6134" t="s">
        <v>2068</v>
      </c>
      <c r="I34" s="6134"/>
      <c r="J34" s="6134"/>
      <c r="K34" s="6143"/>
      <c r="L34" s="3298"/>
      <c r="M34" s="3298"/>
      <c r="N34" s="3297" t="s">
        <v>3</v>
      </c>
      <c r="O34" s="3297" t="s">
        <v>1</v>
      </c>
      <c r="P34" s="3297" t="s">
        <v>3</v>
      </c>
      <c r="Q34" s="3344" t="s">
        <v>1</v>
      </c>
      <c r="R34" s="3515" t="s">
        <v>3</v>
      </c>
      <c r="S34" s="3297" t="s">
        <v>1</v>
      </c>
      <c r="T34" s="3297" t="s">
        <v>3</v>
      </c>
      <c r="U34" s="3297" t="s">
        <v>1</v>
      </c>
      <c r="V34" s="3297" t="s">
        <v>3</v>
      </c>
      <c r="W34" s="1418"/>
      <c r="X34" s="1418"/>
      <c r="Y34" s="1418"/>
      <c r="Z34" s="3297"/>
      <c r="AA34" s="3297"/>
      <c r="AB34" s="3297"/>
      <c r="AC34" s="3408"/>
      <c r="AD34" s="3297" t="s">
        <v>1</v>
      </c>
      <c r="AE34" s="3297" t="s">
        <v>3</v>
      </c>
      <c r="AF34" s="3297" t="s">
        <v>1</v>
      </c>
      <c r="AG34" s="3297" t="s">
        <v>3</v>
      </c>
      <c r="AH34" s="3297" t="s">
        <v>1</v>
      </c>
      <c r="AI34" s="3297" t="s">
        <v>3</v>
      </c>
      <c r="AJ34" s="3297" t="s">
        <v>1</v>
      </c>
      <c r="AK34" s="3297" t="s">
        <v>3</v>
      </c>
      <c r="AL34" s="3344" t="s">
        <v>1</v>
      </c>
    </row>
    <row r="35" spans="1:38" ht="16.5" hidden="1" customHeight="1">
      <c r="A35" s="5994"/>
      <c r="B35" s="6095"/>
      <c r="C35" s="5845"/>
      <c r="D35" s="3408"/>
      <c r="E35" s="6134"/>
      <c r="F35" s="6134"/>
      <c r="G35" s="6134"/>
      <c r="H35" s="6143"/>
      <c r="I35" s="6143"/>
      <c r="J35" s="6143"/>
      <c r="K35" s="6143"/>
      <c r="L35" s="3298"/>
      <c r="M35" s="3298"/>
      <c r="N35" s="3407" t="s">
        <v>8</v>
      </c>
      <c r="O35" s="3407" t="s">
        <v>9</v>
      </c>
      <c r="P35" s="3407" t="s">
        <v>9</v>
      </c>
      <c r="Q35" s="3516" t="s">
        <v>10</v>
      </c>
      <c r="R35" s="3517" t="s">
        <v>11</v>
      </c>
      <c r="S35" s="3407" t="s">
        <v>12</v>
      </c>
      <c r="T35" s="3407" t="s">
        <v>12</v>
      </c>
      <c r="U35" s="3407" t="s">
        <v>7</v>
      </c>
      <c r="V35" s="3407" t="s">
        <v>7</v>
      </c>
      <c r="W35" s="2172"/>
      <c r="X35" s="2172"/>
      <c r="Y35" s="2172"/>
      <c r="Z35" s="3407"/>
      <c r="AA35" s="3407"/>
      <c r="AB35" s="3407"/>
      <c r="AC35" s="3408"/>
      <c r="AD35" s="3407" t="s">
        <v>9</v>
      </c>
      <c r="AE35" s="3407" t="s">
        <v>12</v>
      </c>
      <c r="AF35" s="3407" t="s">
        <v>7</v>
      </c>
      <c r="AG35" s="3407" t="s">
        <v>7</v>
      </c>
      <c r="AH35" s="3407" t="s">
        <v>7</v>
      </c>
      <c r="AI35" s="3407" t="s">
        <v>8</v>
      </c>
      <c r="AJ35" s="3407" t="s">
        <v>8</v>
      </c>
      <c r="AK35" s="3407" t="s">
        <v>14</v>
      </c>
      <c r="AL35" s="3516" t="s">
        <v>14</v>
      </c>
    </row>
    <row r="36" spans="1:38" ht="16.5" hidden="1" customHeight="1">
      <c r="A36" s="5994"/>
      <c r="B36" s="6095"/>
      <c r="C36" s="5845"/>
      <c r="D36" s="3408"/>
      <c r="E36" s="6134"/>
      <c r="F36" s="6134"/>
      <c r="G36" s="6134"/>
      <c r="H36" s="6143"/>
      <c r="I36" s="6143"/>
      <c r="J36" s="6143"/>
      <c r="K36" s="6143"/>
      <c r="L36" s="3298"/>
      <c r="M36" s="3298"/>
      <c r="N36" s="3297" t="s">
        <v>16</v>
      </c>
      <c r="O36" s="3297" t="s">
        <v>217</v>
      </c>
      <c r="P36" s="3297" t="s">
        <v>59</v>
      </c>
      <c r="Q36" s="3344" t="s">
        <v>86</v>
      </c>
      <c r="R36" s="3515" t="s">
        <v>163</v>
      </c>
      <c r="S36" s="3297" t="s">
        <v>164</v>
      </c>
      <c r="T36" s="3297" t="s">
        <v>84</v>
      </c>
      <c r="U36" s="3297" t="s">
        <v>77</v>
      </c>
      <c r="V36" s="3297" t="s">
        <v>84</v>
      </c>
      <c r="W36" s="1418"/>
      <c r="X36" s="1418"/>
      <c r="Y36" s="1418"/>
      <c r="Z36" s="3297"/>
      <c r="AA36" s="3297"/>
      <c r="AB36" s="3297"/>
      <c r="AC36" s="3408"/>
      <c r="AD36" s="3297" t="s">
        <v>80</v>
      </c>
      <c r="AE36" s="3297" t="s">
        <v>163</v>
      </c>
      <c r="AF36" s="3297" t="s">
        <v>164</v>
      </c>
      <c r="AG36" s="3297" t="s">
        <v>134</v>
      </c>
      <c r="AH36" s="3297" t="s">
        <v>2069</v>
      </c>
      <c r="AI36" s="3297" t="s">
        <v>77</v>
      </c>
      <c r="AJ36" s="3297" t="s">
        <v>76</v>
      </c>
      <c r="AK36" s="3297" t="s">
        <v>164</v>
      </c>
      <c r="AL36" s="3344" t="s">
        <v>163</v>
      </c>
    </row>
    <row r="37" spans="1:38" ht="16.5" hidden="1" customHeight="1">
      <c r="A37" s="3518">
        <v>46</v>
      </c>
      <c r="B37" s="3519" t="s">
        <v>901</v>
      </c>
      <c r="C37" s="3520" t="s">
        <v>2070</v>
      </c>
      <c r="D37" s="3520"/>
      <c r="E37" s="3521" t="s">
        <v>210</v>
      </c>
      <c r="F37" s="3520" t="s">
        <v>120</v>
      </c>
      <c r="G37" s="3520" t="s">
        <v>121</v>
      </c>
      <c r="H37" s="3407" t="s">
        <v>2082</v>
      </c>
      <c r="I37" s="3407"/>
      <c r="J37" s="3407"/>
      <c r="K37" s="3407" t="s">
        <v>2083</v>
      </c>
      <c r="L37" s="3407"/>
      <c r="M37" s="3407"/>
      <c r="N37" s="3407">
        <v>42350</v>
      </c>
      <c r="O37" s="3407">
        <v>42351</v>
      </c>
      <c r="P37" s="3407">
        <v>42351</v>
      </c>
      <c r="Q37" s="3516">
        <v>42352</v>
      </c>
      <c r="R37" s="3517">
        <v>42354</v>
      </c>
      <c r="S37" s="3407">
        <v>42355</v>
      </c>
      <c r="T37" s="3407">
        <v>42355</v>
      </c>
      <c r="U37" s="3407">
        <v>42356</v>
      </c>
      <c r="V37" s="3407">
        <v>42363</v>
      </c>
      <c r="W37" s="2172"/>
      <c r="X37" s="2172"/>
      <c r="Y37" s="2172"/>
      <c r="Z37" s="3407"/>
      <c r="AA37" s="3407"/>
      <c r="AB37" s="3520" t="s">
        <v>2070</v>
      </c>
      <c r="AC37" s="3520"/>
      <c r="AD37" s="3407">
        <v>42365</v>
      </c>
      <c r="AE37" s="3407">
        <v>42369</v>
      </c>
      <c r="AF37" s="3407">
        <v>42370</v>
      </c>
      <c r="AG37" s="3407"/>
      <c r="AH37" s="3407"/>
      <c r="AI37" s="3407">
        <v>42371</v>
      </c>
      <c r="AJ37" s="3407">
        <v>42371</v>
      </c>
      <c r="AK37" s="6167" t="s">
        <v>2084</v>
      </c>
      <c r="AL37" s="6168"/>
    </row>
    <row r="38" spans="1:38" ht="17.25" hidden="1" customHeight="1">
      <c r="A38" s="3518">
        <v>47</v>
      </c>
      <c r="B38" s="3520" t="s">
        <v>3132</v>
      </c>
      <c r="C38" s="3520" t="s">
        <v>2070</v>
      </c>
      <c r="D38" s="3520"/>
      <c r="E38" s="3521" t="s">
        <v>211</v>
      </c>
      <c r="F38" s="3520" t="s">
        <v>28</v>
      </c>
      <c r="G38" s="3520" t="s">
        <v>29</v>
      </c>
      <c r="H38" s="3407" t="s">
        <v>902</v>
      </c>
      <c r="I38" s="3407"/>
      <c r="J38" s="3407"/>
      <c r="K38" s="3407" t="s">
        <v>903</v>
      </c>
      <c r="L38" s="3407"/>
      <c r="M38" s="3407"/>
      <c r="N38" s="3407">
        <v>42357</v>
      </c>
      <c r="O38" s="3407">
        <v>42358</v>
      </c>
      <c r="P38" s="3407">
        <v>42358</v>
      </c>
      <c r="Q38" s="3516">
        <v>42359</v>
      </c>
      <c r="R38" s="3517">
        <v>42361</v>
      </c>
      <c r="S38" s="3407">
        <v>42362</v>
      </c>
      <c r="T38" s="3407">
        <v>42362</v>
      </c>
      <c r="U38" s="3407">
        <v>42363</v>
      </c>
      <c r="V38" s="3407">
        <v>42370</v>
      </c>
      <c r="W38" s="2172"/>
      <c r="X38" s="2172"/>
      <c r="Y38" s="2172"/>
      <c r="Z38" s="3407"/>
      <c r="AA38" s="3407"/>
      <c r="AB38" s="3520" t="s">
        <v>2070</v>
      </c>
      <c r="AC38" s="3520"/>
      <c r="AD38" s="3407">
        <v>42372</v>
      </c>
      <c r="AE38" s="3407">
        <v>42376</v>
      </c>
      <c r="AF38" s="3407">
        <v>42377</v>
      </c>
      <c r="AG38" s="3407"/>
      <c r="AH38" s="3407"/>
      <c r="AI38" s="3407">
        <v>42378</v>
      </c>
      <c r="AJ38" s="3407">
        <v>42378</v>
      </c>
      <c r="AK38" s="6167" t="s">
        <v>2084</v>
      </c>
      <c r="AL38" s="6168"/>
    </row>
    <row r="39" spans="1:38" ht="16.5" hidden="1" customHeight="1" thickBot="1">
      <c r="A39" s="2549">
        <v>48</v>
      </c>
      <c r="B39" s="3522" t="s">
        <v>3133</v>
      </c>
      <c r="C39" s="3522" t="s">
        <v>2070</v>
      </c>
      <c r="D39" s="3522"/>
      <c r="E39" s="3523" t="s">
        <v>530</v>
      </c>
      <c r="F39" s="3522" t="s">
        <v>68</v>
      </c>
      <c r="G39" s="3522" t="s">
        <v>69</v>
      </c>
      <c r="H39" s="3524" t="s">
        <v>2085</v>
      </c>
      <c r="I39" s="3524"/>
      <c r="J39" s="3524"/>
      <c r="K39" s="3524" t="s">
        <v>2086</v>
      </c>
      <c r="L39" s="3524"/>
      <c r="M39" s="3524"/>
      <c r="N39" s="3524">
        <v>42364</v>
      </c>
      <c r="O39" s="3524">
        <v>42365</v>
      </c>
      <c r="P39" s="3524">
        <v>42365</v>
      </c>
      <c r="Q39" s="3525">
        <v>42366</v>
      </c>
      <c r="R39" s="3526">
        <v>42368</v>
      </c>
      <c r="S39" s="3524">
        <v>42369</v>
      </c>
      <c r="T39" s="3524">
        <v>42369</v>
      </c>
      <c r="U39" s="3524">
        <v>42370</v>
      </c>
      <c r="V39" s="3524">
        <v>42377</v>
      </c>
      <c r="W39" s="2172"/>
      <c r="X39" s="2172"/>
      <c r="Y39" s="2172"/>
      <c r="Z39" s="3524"/>
      <c r="AA39" s="3524"/>
      <c r="AB39" s="3522" t="s">
        <v>2070</v>
      </c>
      <c r="AC39" s="3522"/>
      <c r="AD39" s="3524">
        <v>42379</v>
      </c>
      <c r="AE39" s="3524">
        <v>42383</v>
      </c>
      <c r="AF39" s="3524">
        <v>42384</v>
      </c>
      <c r="AG39" s="3524"/>
      <c r="AH39" s="3524"/>
      <c r="AI39" s="3524">
        <v>42385</v>
      </c>
      <c r="AJ39" s="3524">
        <v>42385</v>
      </c>
      <c r="AK39" s="6169" t="s">
        <v>2084</v>
      </c>
      <c r="AL39" s="6170"/>
    </row>
    <row r="40" spans="1:38" ht="17.25" hidden="1" customHeight="1">
      <c r="A40" s="5992" t="s">
        <v>3126</v>
      </c>
      <c r="B40" s="6094" t="s">
        <v>3127</v>
      </c>
      <c r="C40" s="5844" t="s">
        <v>2813</v>
      </c>
      <c r="D40" s="3388"/>
      <c r="E40" s="6133" t="s">
        <v>3128</v>
      </c>
      <c r="F40" s="6129" t="s">
        <v>3129</v>
      </c>
      <c r="G40" s="6130"/>
      <c r="H40" s="6133" t="s">
        <v>18</v>
      </c>
      <c r="I40" s="6133"/>
      <c r="J40" s="6133"/>
      <c r="K40" s="6133"/>
      <c r="L40" s="3397"/>
      <c r="M40" s="3397"/>
      <c r="N40" s="5876" t="s">
        <v>2063</v>
      </c>
      <c r="O40" s="5876"/>
      <c r="P40" s="5876" t="s">
        <v>125</v>
      </c>
      <c r="Q40" s="5877"/>
      <c r="R40" s="5879" t="s">
        <v>22</v>
      </c>
      <c r="S40" s="5876"/>
      <c r="T40" s="5876" t="s">
        <v>97</v>
      </c>
      <c r="U40" s="5876"/>
      <c r="V40" s="5876" t="s">
        <v>31</v>
      </c>
      <c r="W40" s="5876"/>
      <c r="X40" s="5876"/>
      <c r="Y40" s="5876"/>
      <c r="Z40" s="5876"/>
      <c r="AA40" s="5876"/>
      <c r="AB40" s="5876"/>
      <c r="AC40" s="5876"/>
      <c r="AD40" s="5876"/>
      <c r="AE40" s="5876" t="s">
        <v>506</v>
      </c>
      <c r="AF40" s="5876"/>
      <c r="AG40" s="5878" t="s">
        <v>2064</v>
      </c>
      <c r="AH40" s="5879"/>
      <c r="AI40" s="5876" t="s">
        <v>21</v>
      </c>
      <c r="AJ40" s="5877"/>
    </row>
    <row r="41" spans="1:38" ht="16.5" hidden="1" customHeight="1">
      <c r="A41" s="5993"/>
      <c r="B41" s="6095"/>
      <c r="C41" s="5845"/>
      <c r="D41" s="3408"/>
      <c r="E41" s="6134"/>
      <c r="F41" s="6131"/>
      <c r="G41" s="6132"/>
      <c r="H41" s="6134"/>
      <c r="I41" s="6134"/>
      <c r="J41" s="6134"/>
      <c r="K41" s="6134"/>
      <c r="L41" s="3404"/>
      <c r="M41" s="3404"/>
      <c r="N41" s="5883" t="s">
        <v>527</v>
      </c>
      <c r="O41" s="5883"/>
      <c r="P41" s="5883" t="s">
        <v>528</v>
      </c>
      <c r="Q41" s="5884"/>
      <c r="R41" s="5881" t="s">
        <v>220</v>
      </c>
      <c r="S41" s="5882"/>
      <c r="T41" s="5882" t="s">
        <v>133</v>
      </c>
      <c r="U41" s="5882"/>
      <c r="V41" s="5882" t="s">
        <v>257</v>
      </c>
      <c r="W41" s="5882"/>
      <c r="X41" s="5882"/>
      <c r="Y41" s="5882"/>
      <c r="Z41" s="5882"/>
      <c r="AA41" s="5882"/>
      <c r="AB41" s="5882"/>
      <c r="AC41" s="5882"/>
      <c r="AD41" s="5882"/>
      <c r="AE41" s="5882" t="s">
        <v>132</v>
      </c>
      <c r="AF41" s="5882"/>
      <c r="AG41" s="5880" t="s">
        <v>2066</v>
      </c>
      <c r="AH41" s="5881"/>
      <c r="AI41" s="5882" t="s">
        <v>529</v>
      </c>
      <c r="AJ41" s="6171"/>
    </row>
    <row r="42" spans="1:38" ht="16.5" hidden="1" customHeight="1">
      <c r="A42" s="5994"/>
      <c r="B42" s="6095"/>
      <c r="C42" s="5845"/>
      <c r="D42" s="3408"/>
      <c r="E42" s="6134" t="s">
        <v>2814</v>
      </c>
      <c r="F42" s="6134" t="s">
        <v>2814</v>
      </c>
      <c r="G42" s="6134"/>
      <c r="H42" s="6134" t="s">
        <v>2068</v>
      </c>
      <c r="I42" s="6134"/>
      <c r="J42" s="6134"/>
      <c r="K42" s="6143"/>
      <c r="L42" s="3298"/>
      <c r="M42" s="3298"/>
      <c r="N42" s="3297" t="s">
        <v>3</v>
      </c>
      <c r="O42" s="3297" t="s">
        <v>1</v>
      </c>
      <c r="P42" s="3297" t="s">
        <v>3</v>
      </c>
      <c r="Q42" s="3344" t="s">
        <v>1</v>
      </c>
      <c r="R42" s="3515" t="s">
        <v>3</v>
      </c>
      <c r="S42" s="3297" t="s">
        <v>1</v>
      </c>
      <c r="T42" s="3297" t="s">
        <v>3</v>
      </c>
      <c r="U42" s="3297" t="s">
        <v>1</v>
      </c>
      <c r="V42" s="3297" t="s">
        <v>3</v>
      </c>
      <c r="W42" s="1418"/>
      <c r="X42" s="1418"/>
      <c r="Y42" s="1418"/>
      <c r="Z42" s="3297"/>
      <c r="AA42" s="3297"/>
      <c r="AB42" s="3297"/>
      <c r="AC42" s="3408"/>
      <c r="AD42" s="3297" t="s">
        <v>1</v>
      </c>
      <c r="AE42" s="3297" t="s">
        <v>3</v>
      </c>
      <c r="AF42" s="3297" t="s">
        <v>1</v>
      </c>
      <c r="AG42" s="3297" t="s">
        <v>3</v>
      </c>
      <c r="AH42" s="3297" t="s">
        <v>1</v>
      </c>
      <c r="AI42" s="3297" t="s">
        <v>3</v>
      </c>
      <c r="AJ42" s="3344" t="s">
        <v>1</v>
      </c>
    </row>
    <row r="43" spans="1:38" ht="17.25" hidden="1" customHeight="1">
      <c r="A43" s="5994"/>
      <c r="B43" s="6095"/>
      <c r="C43" s="5845"/>
      <c r="D43" s="3408"/>
      <c r="E43" s="6134"/>
      <c r="F43" s="6134"/>
      <c r="G43" s="6134"/>
      <c r="H43" s="6143"/>
      <c r="I43" s="6143"/>
      <c r="J43" s="6143"/>
      <c r="K43" s="6143"/>
      <c r="L43" s="3298"/>
      <c r="M43" s="3298"/>
      <c r="N43" s="3407" t="s">
        <v>8</v>
      </c>
      <c r="O43" s="3407" t="s">
        <v>9</v>
      </c>
      <c r="P43" s="3407" t="s">
        <v>9</v>
      </c>
      <c r="Q43" s="3516" t="s">
        <v>10</v>
      </c>
      <c r="R43" s="3517" t="s">
        <v>11</v>
      </c>
      <c r="S43" s="3407" t="s">
        <v>12</v>
      </c>
      <c r="T43" s="3407" t="s">
        <v>12</v>
      </c>
      <c r="U43" s="3407" t="s">
        <v>7</v>
      </c>
      <c r="V43" s="3407" t="s">
        <v>7</v>
      </c>
      <c r="W43" s="2172"/>
      <c r="X43" s="2172"/>
      <c r="Y43" s="2172"/>
      <c r="Z43" s="3407"/>
      <c r="AA43" s="3407"/>
      <c r="AB43" s="3407"/>
      <c r="AC43" s="3408"/>
      <c r="AD43" s="3407" t="s">
        <v>9</v>
      </c>
      <c r="AE43" s="3407" t="s">
        <v>12</v>
      </c>
      <c r="AF43" s="3407" t="s">
        <v>7</v>
      </c>
      <c r="AG43" s="3407" t="s">
        <v>7</v>
      </c>
      <c r="AH43" s="3407" t="s">
        <v>7</v>
      </c>
      <c r="AI43" s="3407" t="s">
        <v>8</v>
      </c>
      <c r="AJ43" s="3516" t="s">
        <v>8</v>
      </c>
    </row>
    <row r="44" spans="1:38" ht="16.5" hidden="1" customHeight="1">
      <c r="A44" s="6140"/>
      <c r="B44" s="6095"/>
      <c r="C44" s="5845"/>
      <c r="D44" s="3408"/>
      <c r="E44" s="6134"/>
      <c r="F44" s="6134"/>
      <c r="G44" s="6134"/>
      <c r="H44" s="6143"/>
      <c r="I44" s="6143"/>
      <c r="J44" s="6143"/>
      <c r="K44" s="6143"/>
      <c r="L44" s="3298"/>
      <c r="M44" s="3298"/>
      <c r="N44" s="3297" t="s">
        <v>16</v>
      </c>
      <c r="O44" s="3297" t="s">
        <v>217</v>
      </c>
      <c r="P44" s="3297" t="s">
        <v>59</v>
      </c>
      <c r="Q44" s="3344" t="s">
        <v>86</v>
      </c>
      <c r="R44" s="3515" t="s">
        <v>163</v>
      </c>
      <c r="S44" s="3297" t="s">
        <v>164</v>
      </c>
      <c r="T44" s="3297" t="s">
        <v>84</v>
      </c>
      <c r="U44" s="3297" t="s">
        <v>77</v>
      </c>
      <c r="V44" s="3297" t="s">
        <v>84</v>
      </c>
      <c r="W44" s="1418"/>
      <c r="X44" s="1418"/>
      <c r="Y44" s="1418"/>
      <c r="Z44" s="3297"/>
      <c r="AA44" s="3297"/>
      <c r="AB44" s="3297"/>
      <c r="AC44" s="3408"/>
      <c r="AD44" s="3297" t="s">
        <v>80</v>
      </c>
      <c r="AE44" s="3297" t="s">
        <v>163</v>
      </c>
      <c r="AF44" s="3297" t="s">
        <v>164</v>
      </c>
      <c r="AG44" s="3297" t="s">
        <v>134</v>
      </c>
      <c r="AH44" s="3297" t="s">
        <v>2069</v>
      </c>
      <c r="AI44" s="3297" t="s">
        <v>77</v>
      </c>
      <c r="AJ44" s="3344" t="s">
        <v>76</v>
      </c>
    </row>
    <row r="45" spans="1:38" ht="17.25" hidden="1" customHeight="1">
      <c r="A45" s="3518">
        <v>1</v>
      </c>
      <c r="B45" s="2172" t="s">
        <v>218</v>
      </c>
      <c r="C45" s="3398" t="s">
        <v>2070</v>
      </c>
      <c r="D45" s="2175"/>
      <c r="E45" s="3527" t="s">
        <v>219</v>
      </c>
      <c r="F45" s="1419" t="s">
        <v>2848</v>
      </c>
      <c r="G45" s="1419" t="s">
        <v>69</v>
      </c>
      <c r="H45" s="1420" t="s">
        <v>2087</v>
      </c>
      <c r="I45" s="1420"/>
      <c r="J45" s="1420"/>
      <c r="K45" s="1420" t="s">
        <v>2088</v>
      </c>
      <c r="L45" s="1420"/>
      <c r="M45" s="1420"/>
      <c r="N45" s="3407">
        <v>42371</v>
      </c>
      <c r="O45" s="3407">
        <v>42372</v>
      </c>
      <c r="P45" s="3407">
        <v>42372</v>
      </c>
      <c r="Q45" s="3516">
        <v>42373</v>
      </c>
      <c r="R45" s="3517">
        <v>42375</v>
      </c>
      <c r="S45" s="3407">
        <v>42376</v>
      </c>
      <c r="T45" s="3407">
        <v>42376</v>
      </c>
      <c r="U45" s="3407">
        <v>42377</v>
      </c>
      <c r="V45" s="3407">
        <v>42384</v>
      </c>
      <c r="W45" s="2172"/>
      <c r="X45" s="2172"/>
      <c r="Y45" s="2172"/>
      <c r="Z45" s="3407"/>
      <c r="AA45" s="3407"/>
      <c r="AB45" s="3398" t="s">
        <v>2070</v>
      </c>
      <c r="AC45" s="2175"/>
      <c r="AD45" s="3407">
        <v>42386</v>
      </c>
      <c r="AE45" s="3407">
        <v>42390</v>
      </c>
      <c r="AF45" s="3407">
        <v>42391</v>
      </c>
      <c r="AG45" s="3407"/>
      <c r="AH45" s="3407"/>
      <c r="AI45" s="3407">
        <v>42392</v>
      </c>
      <c r="AJ45" s="3516">
        <v>42392</v>
      </c>
    </row>
    <row r="46" spans="1:38" ht="16.5" hidden="1" customHeight="1">
      <c r="A46" s="3518">
        <v>2</v>
      </c>
      <c r="B46" s="3519" t="s">
        <v>243</v>
      </c>
      <c r="C46" s="3520" t="s">
        <v>2070</v>
      </c>
      <c r="D46" s="3520"/>
      <c r="E46" s="3521" t="s">
        <v>213</v>
      </c>
      <c r="F46" s="3520" t="s">
        <v>57</v>
      </c>
      <c r="G46" s="3520" t="s">
        <v>58</v>
      </c>
      <c r="H46" s="3407" t="s">
        <v>2089</v>
      </c>
      <c r="I46" s="3407"/>
      <c r="J46" s="3407"/>
      <c r="K46" s="3407" t="s">
        <v>2090</v>
      </c>
      <c r="L46" s="3407"/>
      <c r="M46" s="3407"/>
      <c r="N46" s="3407">
        <v>42378</v>
      </c>
      <c r="O46" s="3407">
        <v>42379</v>
      </c>
      <c r="P46" s="3407">
        <v>42379</v>
      </c>
      <c r="Q46" s="3516">
        <v>42380</v>
      </c>
      <c r="R46" s="3517">
        <v>42382</v>
      </c>
      <c r="S46" s="3407">
        <v>42383</v>
      </c>
      <c r="T46" s="3407">
        <v>42383</v>
      </c>
      <c r="U46" s="3407">
        <v>42384</v>
      </c>
      <c r="V46" s="3407">
        <v>42391</v>
      </c>
      <c r="W46" s="2172"/>
      <c r="X46" s="2172"/>
      <c r="Y46" s="2172"/>
      <c r="Z46" s="3407"/>
      <c r="AA46" s="3407"/>
      <c r="AB46" s="3520" t="s">
        <v>2070</v>
      </c>
      <c r="AC46" s="3520"/>
      <c r="AD46" s="3407">
        <v>42393</v>
      </c>
      <c r="AE46" s="3407">
        <v>42397</v>
      </c>
      <c r="AF46" s="3407">
        <v>42398</v>
      </c>
      <c r="AG46" s="3407"/>
      <c r="AH46" s="3407"/>
      <c r="AI46" s="3407">
        <v>42399</v>
      </c>
      <c r="AJ46" s="3516">
        <v>42399</v>
      </c>
    </row>
    <row r="47" spans="1:38" ht="16.5" hidden="1" customHeight="1">
      <c r="A47" s="3518">
        <v>3</v>
      </c>
      <c r="B47" s="3519" t="s">
        <v>904</v>
      </c>
      <c r="C47" s="3520" t="s">
        <v>2070</v>
      </c>
      <c r="D47" s="3520"/>
      <c r="E47" s="3521" t="s">
        <v>214</v>
      </c>
      <c r="F47" s="3520" t="s">
        <v>68</v>
      </c>
      <c r="G47" s="3520" t="s">
        <v>69</v>
      </c>
      <c r="H47" s="3407" t="s">
        <v>2091</v>
      </c>
      <c r="I47" s="3407"/>
      <c r="J47" s="3407"/>
      <c r="K47" s="3407" t="s">
        <v>2092</v>
      </c>
      <c r="L47" s="3407"/>
      <c r="M47" s="3407"/>
      <c r="N47" s="3407">
        <v>42385</v>
      </c>
      <c r="O47" s="3407">
        <v>42386</v>
      </c>
      <c r="P47" s="3407">
        <v>42386</v>
      </c>
      <c r="Q47" s="3516">
        <v>42387</v>
      </c>
      <c r="R47" s="3517">
        <v>42389</v>
      </c>
      <c r="S47" s="3407">
        <v>42390</v>
      </c>
      <c r="T47" s="3407">
        <v>42390</v>
      </c>
      <c r="U47" s="3407">
        <v>42391</v>
      </c>
      <c r="V47" s="3407">
        <v>42398</v>
      </c>
      <c r="W47" s="2172"/>
      <c r="X47" s="2172"/>
      <c r="Y47" s="2172"/>
      <c r="Z47" s="3407"/>
      <c r="AA47" s="3407"/>
      <c r="AB47" s="3520" t="s">
        <v>2070</v>
      </c>
      <c r="AC47" s="3520"/>
      <c r="AD47" s="3407">
        <v>42400</v>
      </c>
      <c r="AE47" s="3407">
        <v>42404</v>
      </c>
      <c r="AF47" s="3407">
        <v>42405</v>
      </c>
      <c r="AG47" s="3407"/>
      <c r="AH47" s="3407"/>
      <c r="AI47" s="3407">
        <v>42406</v>
      </c>
      <c r="AJ47" s="3516">
        <v>42406</v>
      </c>
    </row>
    <row r="48" spans="1:38" ht="17.25" hidden="1" customHeight="1">
      <c r="A48" s="3518">
        <v>4</v>
      </c>
      <c r="B48" s="3528" t="s">
        <v>256</v>
      </c>
      <c r="C48" s="3520" t="s">
        <v>2070</v>
      </c>
      <c r="D48" s="3520"/>
      <c r="E48" s="3521" t="s">
        <v>212</v>
      </c>
      <c r="F48" s="3520" t="s">
        <v>145</v>
      </c>
      <c r="G48" s="3520" t="s">
        <v>146</v>
      </c>
      <c r="H48" s="3407" t="s">
        <v>2093</v>
      </c>
      <c r="I48" s="3407"/>
      <c r="J48" s="3407"/>
      <c r="K48" s="3407" t="s">
        <v>2094</v>
      </c>
      <c r="L48" s="3407"/>
      <c r="M48" s="3407"/>
      <c r="N48" s="3407">
        <v>42392</v>
      </c>
      <c r="O48" s="3407">
        <v>42393</v>
      </c>
      <c r="P48" s="3407">
        <v>42393</v>
      </c>
      <c r="Q48" s="3516">
        <v>42394</v>
      </c>
      <c r="R48" s="3517">
        <v>42396</v>
      </c>
      <c r="S48" s="3407">
        <v>42397</v>
      </c>
      <c r="T48" s="3407">
        <v>42397</v>
      </c>
      <c r="U48" s="3407">
        <v>42398</v>
      </c>
      <c r="V48" s="3407">
        <v>42405</v>
      </c>
      <c r="W48" s="2172"/>
      <c r="X48" s="2172"/>
      <c r="Y48" s="2172"/>
      <c r="Z48" s="3407"/>
      <c r="AA48" s="3407"/>
      <c r="AB48" s="3520" t="s">
        <v>2070</v>
      </c>
      <c r="AC48" s="3520"/>
      <c r="AD48" s="3407">
        <v>42407</v>
      </c>
      <c r="AE48" s="3407">
        <v>42411</v>
      </c>
      <c r="AF48" s="3407">
        <v>42412</v>
      </c>
      <c r="AG48" s="3407"/>
      <c r="AH48" s="3407"/>
      <c r="AI48" s="3407">
        <v>42413</v>
      </c>
      <c r="AJ48" s="3516">
        <v>42413</v>
      </c>
    </row>
    <row r="49" spans="1:40" ht="17.25" hidden="1" customHeight="1" thickBot="1">
      <c r="A49" s="3529">
        <v>5</v>
      </c>
      <c r="B49" s="3530" t="s">
        <v>900</v>
      </c>
      <c r="C49" s="3531" t="s">
        <v>2070</v>
      </c>
      <c r="D49" s="3531"/>
      <c r="E49" s="3523" t="s">
        <v>2071</v>
      </c>
      <c r="F49" s="3531" t="s">
        <v>3138</v>
      </c>
      <c r="G49" s="3531"/>
      <c r="H49" s="3353" t="s">
        <v>2095</v>
      </c>
      <c r="I49" s="3353"/>
      <c r="J49" s="3353"/>
      <c r="K49" s="3353"/>
      <c r="L49" s="3353"/>
      <c r="M49" s="3353"/>
      <c r="N49" s="3353">
        <v>42399</v>
      </c>
      <c r="O49" s="3353">
        <v>42400</v>
      </c>
      <c r="P49" s="3353">
        <v>42400</v>
      </c>
      <c r="Q49" s="3532">
        <v>42401</v>
      </c>
      <c r="R49" s="3533">
        <v>42403</v>
      </c>
      <c r="S49" s="3353">
        <v>42404</v>
      </c>
      <c r="T49" s="3353">
        <v>42404</v>
      </c>
      <c r="U49" s="3353">
        <v>42405</v>
      </c>
      <c r="V49" s="3353">
        <v>42412</v>
      </c>
      <c r="W49" s="2172"/>
      <c r="X49" s="2172"/>
      <c r="Y49" s="2172"/>
      <c r="Z49" s="3353"/>
      <c r="AA49" s="3353"/>
      <c r="AB49" s="3531" t="s">
        <v>2070</v>
      </c>
      <c r="AC49" s="3531"/>
      <c r="AD49" s="3353">
        <v>42414</v>
      </c>
      <c r="AE49" s="3534"/>
      <c r="AF49" s="3534"/>
      <c r="AG49" s="3535"/>
      <c r="AH49" s="3535"/>
      <c r="AI49" s="3534"/>
      <c r="AJ49" s="3536"/>
    </row>
    <row r="50" spans="1:40" ht="16.5" hidden="1" customHeight="1">
      <c r="A50" s="5992" t="s">
        <v>3126</v>
      </c>
      <c r="B50" s="6094" t="s">
        <v>3127</v>
      </c>
      <c r="C50" s="5844" t="s">
        <v>2813</v>
      </c>
      <c r="D50" s="6129" t="s">
        <v>3128</v>
      </c>
      <c r="E50" s="6130"/>
      <c r="F50" s="6133" t="s">
        <v>3129</v>
      </c>
      <c r="G50" s="6133"/>
      <c r="H50" s="6133" t="s">
        <v>18</v>
      </c>
      <c r="I50" s="6133"/>
      <c r="J50" s="6133"/>
      <c r="K50" s="6133"/>
      <c r="L50" s="5876" t="s">
        <v>3139</v>
      </c>
      <c r="M50" s="5876"/>
      <c r="N50" s="5876" t="s">
        <v>3140</v>
      </c>
      <c r="O50" s="5876"/>
      <c r="P50" s="5876" t="s">
        <v>2849</v>
      </c>
      <c r="Q50" s="5876"/>
      <c r="R50" s="5876" t="s">
        <v>2850</v>
      </c>
      <c r="S50" s="5876"/>
      <c r="T50" s="5876" t="s">
        <v>3141</v>
      </c>
      <c r="U50" s="5876"/>
      <c r="V50" s="5876" t="s">
        <v>3142</v>
      </c>
      <c r="W50" s="5876"/>
      <c r="X50" s="5876"/>
      <c r="Y50" s="5876"/>
      <c r="Z50" s="5876"/>
      <c r="AA50" s="5876"/>
      <c r="AB50" s="5876"/>
      <c r="AC50" s="5876"/>
      <c r="AD50" s="5876"/>
      <c r="AE50" s="5876" t="s">
        <v>3143</v>
      </c>
      <c r="AF50" s="5876"/>
      <c r="AG50" s="5876" t="s">
        <v>3144</v>
      </c>
      <c r="AH50" s="5878"/>
      <c r="AI50" s="5876" t="s">
        <v>3145</v>
      </c>
      <c r="AJ50" s="5876"/>
      <c r="AK50" s="5876" t="s">
        <v>2850</v>
      </c>
      <c r="AL50" s="5876"/>
      <c r="AM50" s="5876" t="s">
        <v>3141</v>
      </c>
      <c r="AN50" s="5877"/>
    </row>
    <row r="51" spans="1:40" ht="17.25" hidden="1" customHeight="1">
      <c r="A51" s="5993"/>
      <c r="B51" s="6095"/>
      <c r="C51" s="5845"/>
      <c r="D51" s="6131"/>
      <c r="E51" s="6132"/>
      <c r="F51" s="6134"/>
      <c r="G51" s="6134"/>
      <c r="H51" s="6134"/>
      <c r="I51" s="6134"/>
      <c r="J51" s="6134"/>
      <c r="K51" s="6134"/>
      <c r="L51" s="5857" t="s">
        <v>3146</v>
      </c>
      <c r="M51" s="5867"/>
      <c r="N51" s="5883" t="s">
        <v>527</v>
      </c>
      <c r="O51" s="5883"/>
      <c r="P51" s="5883" t="s">
        <v>528</v>
      </c>
      <c r="Q51" s="5883"/>
      <c r="R51" s="5882" t="s">
        <v>220</v>
      </c>
      <c r="S51" s="5882"/>
      <c r="T51" s="5882" t="s">
        <v>133</v>
      </c>
      <c r="U51" s="5882"/>
      <c r="V51" s="5882" t="s">
        <v>257</v>
      </c>
      <c r="W51" s="5882"/>
      <c r="X51" s="5882"/>
      <c r="Y51" s="5882"/>
      <c r="Z51" s="5882"/>
      <c r="AA51" s="5882"/>
      <c r="AB51" s="5882"/>
      <c r="AC51" s="5882"/>
      <c r="AD51" s="5882"/>
      <c r="AE51" s="5882" t="s">
        <v>132</v>
      </c>
      <c r="AF51" s="5882"/>
      <c r="AG51" s="5882" t="s">
        <v>529</v>
      </c>
      <c r="AH51" s="5880"/>
      <c r="AI51" s="5883" t="s">
        <v>2096</v>
      </c>
      <c r="AJ51" s="5883"/>
      <c r="AK51" s="5883" t="s">
        <v>2097</v>
      </c>
      <c r="AL51" s="5883"/>
      <c r="AM51" s="5883" t="s">
        <v>2098</v>
      </c>
      <c r="AN51" s="5884"/>
    </row>
    <row r="52" spans="1:40" ht="16.5" hidden="1" customHeight="1">
      <c r="A52" s="5994"/>
      <c r="B52" s="6095"/>
      <c r="C52" s="5845"/>
      <c r="D52" s="5899" t="s">
        <v>3147</v>
      </c>
      <c r="E52" s="6134" t="s">
        <v>2814</v>
      </c>
      <c r="F52" s="6134" t="s">
        <v>2814</v>
      </c>
      <c r="G52" s="6134"/>
      <c r="H52" s="6116" t="s">
        <v>3148</v>
      </c>
      <c r="I52" s="6135"/>
      <c r="J52" s="6135"/>
      <c r="K52" s="6117"/>
      <c r="L52" s="3297" t="s">
        <v>3</v>
      </c>
      <c r="M52" s="3297" t="s">
        <v>1</v>
      </c>
      <c r="N52" s="3297" t="s">
        <v>3</v>
      </c>
      <c r="O52" s="3297" t="s">
        <v>1</v>
      </c>
      <c r="P52" s="3297" t="s">
        <v>3</v>
      </c>
      <c r="Q52" s="3297" t="s">
        <v>1</v>
      </c>
      <c r="R52" s="3297" t="s">
        <v>3</v>
      </c>
      <c r="S52" s="3297" t="s">
        <v>1</v>
      </c>
      <c r="T52" s="3297" t="s">
        <v>3</v>
      </c>
      <c r="U52" s="3297" t="s">
        <v>1</v>
      </c>
      <c r="V52" s="3297" t="s">
        <v>3</v>
      </c>
      <c r="W52" s="1418"/>
      <c r="X52" s="1418"/>
      <c r="Y52" s="1418"/>
      <c r="Z52" s="3297"/>
      <c r="AA52" s="3297"/>
      <c r="AB52" s="3297"/>
      <c r="AC52" s="5899" t="s">
        <v>3147</v>
      </c>
      <c r="AD52" s="3297" t="s">
        <v>1</v>
      </c>
      <c r="AE52" s="3297" t="s">
        <v>3</v>
      </c>
      <c r="AF52" s="3297" t="s">
        <v>1</v>
      </c>
      <c r="AG52" s="3297" t="s">
        <v>3</v>
      </c>
      <c r="AH52" s="3537" t="s">
        <v>1</v>
      </c>
      <c r="AI52" s="3297" t="s">
        <v>3</v>
      </c>
      <c r="AJ52" s="3297" t="s">
        <v>1</v>
      </c>
      <c r="AK52" s="3297" t="s">
        <v>3</v>
      </c>
      <c r="AL52" s="3297" t="s">
        <v>1</v>
      </c>
      <c r="AM52" s="3297" t="s">
        <v>3</v>
      </c>
      <c r="AN52" s="3344" t="s">
        <v>1</v>
      </c>
    </row>
    <row r="53" spans="1:40" ht="16.5" hidden="1" customHeight="1">
      <c r="A53" s="5994"/>
      <c r="B53" s="6095"/>
      <c r="C53" s="5845"/>
      <c r="D53" s="5900"/>
      <c r="E53" s="6134"/>
      <c r="F53" s="6134"/>
      <c r="G53" s="6134"/>
      <c r="H53" s="6118"/>
      <c r="I53" s="6136"/>
      <c r="J53" s="6136"/>
      <c r="K53" s="6119"/>
      <c r="L53" s="3298" t="s">
        <v>3149</v>
      </c>
      <c r="M53" s="3298" t="s">
        <v>3149</v>
      </c>
      <c r="N53" s="3407" t="s">
        <v>8</v>
      </c>
      <c r="O53" s="3407" t="s">
        <v>9</v>
      </c>
      <c r="P53" s="3407" t="s">
        <v>9</v>
      </c>
      <c r="Q53" s="3407" t="s">
        <v>10</v>
      </c>
      <c r="R53" s="3407" t="s">
        <v>11</v>
      </c>
      <c r="S53" s="3407" t="s">
        <v>12</v>
      </c>
      <c r="T53" s="3407" t="s">
        <v>12</v>
      </c>
      <c r="U53" s="3407" t="s">
        <v>7</v>
      </c>
      <c r="V53" s="3407" t="s">
        <v>7</v>
      </c>
      <c r="W53" s="2172"/>
      <c r="X53" s="2172"/>
      <c r="Y53" s="2172"/>
      <c r="Z53" s="3407"/>
      <c r="AA53" s="3407"/>
      <c r="AB53" s="3407"/>
      <c r="AC53" s="5900"/>
      <c r="AD53" s="3407" t="s">
        <v>9</v>
      </c>
      <c r="AE53" s="3407" t="s">
        <v>12</v>
      </c>
      <c r="AF53" s="3407" t="s">
        <v>7</v>
      </c>
      <c r="AG53" s="3407" t="s">
        <v>8</v>
      </c>
      <c r="AH53" s="3538" t="s">
        <v>8</v>
      </c>
      <c r="AI53" s="3406" t="s">
        <v>11</v>
      </c>
      <c r="AJ53" s="3406" t="s">
        <v>11</v>
      </c>
      <c r="AK53" s="3406" t="s">
        <v>7</v>
      </c>
      <c r="AL53" s="3406" t="s">
        <v>7</v>
      </c>
      <c r="AM53" s="3406" t="s">
        <v>8</v>
      </c>
      <c r="AN53" s="3539" t="s">
        <v>9</v>
      </c>
    </row>
    <row r="54" spans="1:40" ht="17.25" hidden="1" customHeight="1">
      <c r="A54" s="5994"/>
      <c r="B54" s="6095"/>
      <c r="C54" s="5845"/>
      <c r="D54" s="5901"/>
      <c r="E54" s="6134"/>
      <c r="F54" s="6134"/>
      <c r="G54" s="6134"/>
      <c r="H54" s="6137"/>
      <c r="I54" s="6138"/>
      <c r="J54" s="6138"/>
      <c r="K54" s="6139"/>
      <c r="L54" s="3297" t="s">
        <v>3150</v>
      </c>
      <c r="M54" s="3297" t="s">
        <v>3151</v>
      </c>
      <c r="N54" s="3297" t="s">
        <v>16</v>
      </c>
      <c r="O54" s="3297" t="s">
        <v>217</v>
      </c>
      <c r="P54" s="3297" t="s">
        <v>59</v>
      </c>
      <c r="Q54" s="3297" t="s">
        <v>86</v>
      </c>
      <c r="R54" s="3297" t="s">
        <v>163</v>
      </c>
      <c r="S54" s="3297" t="s">
        <v>164</v>
      </c>
      <c r="T54" s="3297" t="s">
        <v>84</v>
      </c>
      <c r="U54" s="3297" t="s">
        <v>77</v>
      </c>
      <c r="V54" s="3297" t="s">
        <v>84</v>
      </c>
      <c r="W54" s="1418"/>
      <c r="X54" s="1418"/>
      <c r="Y54" s="1418"/>
      <c r="Z54" s="3297"/>
      <c r="AA54" s="3297"/>
      <c r="AB54" s="3297"/>
      <c r="AC54" s="5901"/>
      <c r="AD54" s="3297" t="s">
        <v>80</v>
      </c>
      <c r="AE54" s="3297" t="s">
        <v>163</v>
      </c>
      <c r="AF54" s="3297" t="s">
        <v>164</v>
      </c>
      <c r="AG54" s="3297" t="s">
        <v>77</v>
      </c>
      <c r="AH54" s="3537" t="s">
        <v>76</v>
      </c>
      <c r="AI54" s="3297" t="s">
        <v>164</v>
      </c>
      <c r="AJ54" s="3297" t="s">
        <v>62</v>
      </c>
      <c r="AK54" s="3297" t="s">
        <v>86</v>
      </c>
      <c r="AL54" s="3297" t="s">
        <v>62</v>
      </c>
      <c r="AM54" s="3297" t="s">
        <v>2099</v>
      </c>
      <c r="AN54" s="3344" t="s">
        <v>2100</v>
      </c>
    </row>
    <row r="55" spans="1:40" ht="18.75" hidden="1" customHeight="1">
      <c r="A55" s="3518">
        <v>6</v>
      </c>
      <c r="B55" s="3540" t="s">
        <v>900</v>
      </c>
      <c r="C55" s="3520" t="s">
        <v>2070</v>
      </c>
      <c r="D55" s="3520">
        <v>9159</v>
      </c>
      <c r="E55" s="3521" t="s">
        <v>2071</v>
      </c>
      <c r="F55" s="3520"/>
      <c r="G55" s="3520" t="s">
        <v>121</v>
      </c>
      <c r="H55" s="3407"/>
      <c r="I55" s="3407"/>
      <c r="J55" s="3407"/>
      <c r="K55" s="3407" t="s">
        <v>2101</v>
      </c>
      <c r="L55" s="3541"/>
      <c r="M55" s="3541"/>
      <c r="N55" s="3541"/>
      <c r="O55" s="3541"/>
      <c r="P55" s="3541"/>
      <c r="Q55" s="3541"/>
      <c r="R55" s="3541"/>
      <c r="S55" s="3541"/>
      <c r="T55" s="3541"/>
      <c r="U55" s="3541"/>
      <c r="V55" s="3407">
        <v>42419</v>
      </c>
      <c r="W55" s="2172"/>
      <c r="X55" s="2172"/>
      <c r="Y55" s="2172"/>
      <c r="Z55" s="3407"/>
      <c r="AA55" s="3407"/>
      <c r="AB55" s="3520" t="s">
        <v>2070</v>
      </c>
      <c r="AC55" s="3520">
        <v>9159</v>
      </c>
      <c r="AD55" s="3407">
        <v>42421</v>
      </c>
      <c r="AE55" s="3407">
        <v>42425</v>
      </c>
      <c r="AF55" s="3407">
        <v>42426</v>
      </c>
      <c r="AG55" s="3407">
        <v>42427</v>
      </c>
      <c r="AH55" s="3538">
        <v>42427</v>
      </c>
      <c r="AI55" s="3407">
        <v>42431</v>
      </c>
      <c r="AJ55" s="3407">
        <v>42431</v>
      </c>
      <c r="AK55" s="3407">
        <v>42433</v>
      </c>
      <c r="AL55" s="3407">
        <v>42433</v>
      </c>
      <c r="AM55" s="3407">
        <v>42434</v>
      </c>
      <c r="AN55" s="3516">
        <v>42435</v>
      </c>
    </row>
    <row r="56" spans="1:40" ht="16.5" hidden="1" customHeight="1">
      <c r="A56" s="3518">
        <v>7</v>
      </c>
      <c r="B56" s="3542" t="s">
        <v>899</v>
      </c>
      <c r="C56" s="3520" t="s">
        <v>2070</v>
      </c>
      <c r="D56" s="3520"/>
      <c r="E56" s="3521"/>
      <c r="F56" s="3520"/>
      <c r="G56" s="3520"/>
      <c r="H56" s="3407"/>
      <c r="I56" s="3407"/>
      <c r="J56" s="3407"/>
      <c r="K56" s="3407"/>
      <c r="L56" s="3541"/>
      <c r="M56" s="3541"/>
      <c r="N56" s="3541"/>
      <c r="O56" s="3541"/>
      <c r="P56" s="3541"/>
      <c r="Q56" s="3541"/>
      <c r="R56" s="3541"/>
      <c r="S56" s="3541"/>
      <c r="T56" s="3541"/>
      <c r="U56" s="3541"/>
      <c r="V56" s="3541"/>
      <c r="W56" s="1421"/>
      <c r="X56" s="1421"/>
      <c r="Y56" s="1421"/>
      <c r="Z56" s="3541"/>
      <c r="AA56" s="3541"/>
      <c r="AB56" s="3520" t="s">
        <v>2070</v>
      </c>
      <c r="AC56" s="3520"/>
      <c r="AD56" s="3541"/>
      <c r="AE56" s="3541"/>
      <c r="AF56" s="3541"/>
      <c r="AG56" s="3541"/>
      <c r="AH56" s="3543"/>
      <c r="AI56" s="3541"/>
      <c r="AJ56" s="3541"/>
      <c r="AK56" s="3541"/>
      <c r="AL56" s="3541"/>
      <c r="AM56" s="3541"/>
      <c r="AN56" s="3544"/>
    </row>
    <row r="57" spans="1:40" ht="17.25" hidden="1" customHeight="1">
      <c r="A57" s="3518">
        <v>8</v>
      </c>
      <c r="B57" s="3542" t="s">
        <v>2102</v>
      </c>
      <c r="C57" s="3520" t="s">
        <v>2070</v>
      </c>
      <c r="D57" s="3531">
        <v>9166</v>
      </c>
      <c r="E57" s="3521" t="s">
        <v>211</v>
      </c>
      <c r="F57" s="3520" t="s">
        <v>120</v>
      </c>
      <c r="G57" s="3520" t="s">
        <v>121</v>
      </c>
      <c r="H57" s="3407" t="s">
        <v>905</v>
      </c>
      <c r="I57" s="3407"/>
      <c r="J57" s="3407"/>
      <c r="K57" s="3407" t="s">
        <v>906</v>
      </c>
      <c r="L57" s="3407">
        <v>42419</v>
      </c>
      <c r="M57" s="3407">
        <v>42419</v>
      </c>
      <c r="N57" s="3407">
        <v>42420</v>
      </c>
      <c r="O57" s="3407">
        <v>42421</v>
      </c>
      <c r="P57" s="3407">
        <v>42421</v>
      </c>
      <c r="Q57" s="3407">
        <v>42422</v>
      </c>
      <c r="R57" s="3407">
        <v>42424</v>
      </c>
      <c r="S57" s="3407">
        <v>42425</v>
      </c>
      <c r="T57" s="3407">
        <v>42425</v>
      </c>
      <c r="U57" s="3407">
        <v>42426</v>
      </c>
      <c r="V57" s="3407">
        <v>42433</v>
      </c>
      <c r="W57" s="2172"/>
      <c r="X57" s="2172"/>
      <c r="Y57" s="2172"/>
      <c r="Z57" s="3407"/>
      <c r="AA57" s="3407"/>
      <c r="AB57" s="3520" t="s">
        <v>2070</v>
      </c>
      <c r="AC57" s="3531">
        <v>9166</v>
      </c>
      <c r="AD57" s="3407">
        <v>42435</v>
      </c>
      <c r="AE57" s="3407">
        <v>42439</v>
      </c>
      <c r="AF57" s="3407">
        <v>42440</v>
      </c>
      <c r="AG57" s="3407">
        <v>42441</v>
      </c>
      <c r="AH57" s="3538">
        <v>42441</v>
      </c>
      <c r="AI57" s="3407">
        <v>42445</v>
      </c>
      <c r="AJ57" s="3407">
        <v>42445</v>
      </c>
      <c r="AK57" s="3407">
        <v>42447</v>
      </c>
      <c r="AL57" s="3407">
        <v>42447</v>
      </c>
      <c r="AM57" s="3407">
        <v>42448</v>
      </c>
      <c r="AN57" s="3516">
        <v>42449</v>
      </c>
    </row>
    <row r="58" spans="1:40" ht="16.5" hidden="1" customHeight="1">
      <c r="A58" s="3518">
        <v>9</v>
      </c>
      <c r="B58" s="3542" t="s">
        <v>808</v>
      </c>
      <c r="C58" s="3520" t="s">
        <v>2070</v>
      </c>
      <c r="D58" s="3531">
        <v>9161</v>
      </c>
      <c r="E58" s="3521" t="s">
        <v>530</v>
      </c>
      <c r="F58" s="3520" t="s">
        <v>57</v>
      </c>
      <c r="G58" s="3520" t="s">
        <v>58</v>
      </c>
      <c r="H58" s="3407" t="s">
        <v>804</v>
      </c>
      <c r="I58" s="3407"/>
      <c r="J58" s="3407"/>
      <c r="K58" s="3407" t="s">
        <v>805</v>
      </c>
      <c r="L58" s="3407">
        <v>42426</v>
      </c>
      <c r="M58" s="3407">
        <v>42426</v>
      </c>
      <c r="N58" s="3407">
        <v>42427</v>
      </c>
      <c r="O58" s="3407">
        <v>42428</v>
      </c>
      <c r="P58" s="3407">
        <v>42428</v>
      </c>
      <c r="Q58" s="3407">
        <v>42429</v>
      </c>
      <c r="R58" s="3407">
        <v>42431</v>
      </c>
      <c r="S58" s="3407">
        <v>42432</v>
      </c>
      <c r="T58" s="3407">
        <v>42432</v>
      </c>
      <c r="U58" s="3407">
        <v>42433</v>
      </c>
      <c r="V58" s="3407">
        <v>42440</v>
      </c>
      <c r="W58" s="2172"/>
      <c r="X58" s="2172"/>
      <c r="Y58" s="2172"/>
      <c r="Z58" s="3407"/>
      <c r="AA58" s="3407"/>
      <c r="AB58" s="3520" t="s">
        <v>2070</v>
      </c>
      <c r="AC58" s="3531">
        <v>9161</v>
      </c>
      <c r="AD58" s="3407">
        <v>42442</v>
      </c>
      <c r="AE58" s="3407">
        <v>42446</v>
      </c>
      <c r="AF58" s="3407">
        <v>42447</v>
      </c>
      <c r="AG58" s="3407">
        <v>42448</v>
      </c>
      <c r="AH58" s="3538">
        <v>42448</v>
      </c>
      <c r="AI58" s="3407">
        <v>42452</v>
      </c>
      <c r="AJ58" s="3407">
        <v>42452</v>
      </c>
      <c r="AK58" s="3407">
        <v>42454</v>
      </c>
      <c r="AL58" s="3407">
        <v>42454</v>
      </c>
      <c r="AM58" s="3407">
        <v>42455</v>
      </c>
      <c r="AN58" s="3516">
        <v>42456</v>
      </c>
    </row>
    <row r="59" spans="1:40" ht="16.5" hidden="1" customHeight="1">
      <c r="A59" s="3518">
        <v>10</v>
      </c>
      <c r="B59" s="3540" t="s">
        <v>218</v>
      </c>
      <c r="C59" s="3520" t="s">
        <v>2070</v>
      </c>
      <c r="D59" s="3520">
        <v>9162</v>
      </c>
      <c r="E59" s="3521" t="s">
        <v>219</v>
      </c>
      <c r="F59" s="3520" t="s">
        <v>57</v>
      </c>
      <c r="G59" s="3520" t="s">
        <v>58</v>
      </c>
      <c r="H59" s="3407" t="s">
        <v>2103</v>
      </c>
      <c r="I59" s="3407"/>
      <c r="J59" s="3407"/>
      <c r="K59" s="3407" t="s">
        <v>2104</v>
      </c>
      <c r="L59" s="3407">
        <v>42433</v>
      </c>
      <c r="M59" s="3407">
        <v>42433</v>
      </c>
      <c r="N59" s="3407">
        <v>42434</v>
      </c>
      <c r="O59" s="3407">
        <v>42435</v>
      </c>
      <c r="P59" s="3407">
        <v>42435</v>
      </c>
      <c r="Q59" s="3407">
        <v>42436</v>
      </c>
      <c r="R59" s="3407">
        <v>42438</v>
      </c>
      <c r="S59" s="3407">
        <v>42439</v>
      </c>
      <c r="T59" s="3407">
        <v>42439</v>
      </c>
      <c r="U59" s="3407">
        <v>42440</v>
      </c>
      <c r="V59" s="3407">
        <v>42447</v>
      </c>
      <c r="W59" s="2172"/>
      <c r="X59" s="2172"/>
      <c r="Y59" s="2172"/>
      <c r="Z59" s="3407"/>
      <c r="AA59" s="3407"/>
      <c r="AB59" s="3520" t="s">
        <v>2070</v>
      </c>
      <c r="AC59" s="3520">
        <v>9162</v>
      </c>
      <c r="AD59" s="3407">
        <v>42449</v>
      </c>
      <c r="AE59" s="3407">
        <v>42453</v>
      </c>
      <c r="AF59" s="3407">
        <v>42454</v>
      </c>
      <c r="AG59" s="3407">
        <v>42455</v>
      </c>
      <c r="AH59" s="3538">
        <v>42455</v>
      </c>
      <c r="AI59" s="3407">
        <v>42459</v>
      </c>
      <c r="AJ59" s="3407">
        <v>42459</v>
      </c>
      <c r="AK59" s="3407">
        <v>42461</v>
      </c>
      <c r="AL59" s="3407">
        <v>42461</v>
      </c>
      <c r="AM59" s="3407">
        <v>42462</v>
      </c>
      <c r="AN59" s="3516">
        <v>42463</v>
      </c>
    </row>
    <row r="60" spans="1:40" ht="16.5" hidden="1" customHeight="1">
      <c r="A60" s="3518">
        <v>11</v>
      </c>
      <c r="B60" s="3542" t="s">
        <v>243</v>
      </c>
      <c r="C60" s="3520" t="s">
        <v>2070</v>
      </c>
      <c r="D60" s="3520">
        <v>9157</v>
      </c>
      <c r="E60" s="3521" t="s">
        <v>213</v>
      </c>
      <c r="F60" s="3520" t="s">
        <v>28</v>
      </c>
      <c r="G60" s="3520" t="s">
        <v>29</v>
      </c>
      <c r="H60" s="3407" t="s">
        <v>2105</v>
      </c>
      <c r="I60" s="3407"/>
      <c r="J60" s="3407"/>
      <c r="K60" s="3407" t="s">
        <v>2106</v>
      </c>
      <c r="L60" s="3407">
        <v>42440</v>
      </c>
      <c r="M60" s="3407">
        <v>42440</v>
      </c>
      <c r="N60" s="3407">
        <v>42441</v>
      </c>
      <c r="O60" s="3407">
        <v>42442</v>
      </c>
      <c r="P60" s="3407">
        <v>42442</v>
      </c>
      <c r="Q60" s="3407">
        <v>42443</v>
      </c>
      <c r="R60" s="3407">
        <v>42445</v>
      </c>
      <c r="S60" s="3407">
        <v>42446</v>
      </c>
      <c r="T60" s="3407">
        <v>42446</v>
      </c>
      <c r="U60" s="3407">
        <v>42447</v>
      </c>
      <c r="V60" s="3407">
        <v>42454</v>
      </c>
      <c r="W60" s="2172"/>
      <c r="X60" s="2172"/>
      <c r="Y60" s="2172"/>
      <c r="Z60" s="3407"/>
      <c r="AA60" s="3407"/>
      <c r="AB60" s="3520" t="s">
        <v>2070</v>
      </c>
      <c r="AC60" s="3520">
        <v>9157</v>
      </c>
      <c r="AD60" s="3407">
        <v>42456</v>
      </c>
      <c r="AE60" s="3407">
        <v>42460</v>
      </c>
      <c r="AF60" s="3407">
        <v>42461</v>
      </c>
      <c r="AG60" s="3407">
        <v>42462</v>
      </c>
      <c r="AH60" s="3538">
        <v>42462</v>
      </c>
      <c r="AI60" s="3407">
        <v>42466</v>
      </c>
      <c r="AJ60" s="3407">
        <v>42466</v>
      </c>
      <c r="AK60" s="3407">
        <v>42468</v>
      </c>
      <c r="AL60" s="3407">
        <v>42468</v>
      </c>
      <c r="AM60" s="3407">
        <v>42469</v>
      </c>
      <c r="AN60" s="3516">
        <v>42470</v>
      </c>
    </row>
    <row r="61" spans="1:40" ht="16.5" hidden="1" customHeight="1" thickBot="1">
      <c r="A61" s="2549">
        <v>12</v>
      </c>
      <c r="B61" s="3545" t="s">
        <v>901</v>
      </c>
      <c r="C61" s="3522" t="s">
        <v>2070</v>
      </c>
      <c r="D61" s="1422">
        <v>9135</v>
      </c>
      <c r="E61" s="3523" t="s">
        <v>210</v>
      </c>
      <c r="F61" s="3522" t="s">
        <v>3152</v>
      </c>
      <c r="G61" s="3522" t="s">
        <v>3153</v>
      </c>
      <c r="H61" s="3524" t="s">
        <v>2107</v>
      </c>
      <c r="I61" s="3524"/>
      <c r="J61" s="3524"/>
      <c r="K61" s="3524" t="s">
        <v>2108</v>
      </c>
      <c r="L61" s="3524">
        <v>42447</v>
      </c>
      <c r="M61" s="3524">
        <v>42447</v>
      </c>
      <c r="N61" s="3524">
        <v>42448</v>
      </c>
      <c r="O61" s="3524">
        <v>42449</v>
      </c>
      <c r="P61" s="3524">
        <v>42449</v>
      </c>
      <c r="Q61" s="3524">
        <v>42450</v>
      </c>
      <c r="R61" s="3524">
        <v>42452</v>
      </c>
      <c r="S61" s="3524">
        <v>42453</v>
      </c>
      <c r="T61" s="3524">
        <v>42453</v>
      </c>
      <c r="U61" s="3524">
        <v>42454</v>
      </c>
      <c r="V61" s="3524">
        <v>42461</v>
      </c>
      <c r="W61" s="2172"/>
      <c r="X61" s="2172"/>
      <c r="Y61" s="2172"/>
      <c r="Z61" s="3524"/>
      <c r="AA61" s="3524"/>
      <c r="AB61" s="3522" t="s">
        <v>2070</v>
      </c>
      <c r="AC61" s="1422">
        <v>9135</v>
      </c>
      <c r="AD61" s="3524">
        <v>42463</v>
      </c>
      <c r="AE61" s="3524">
        <v>42467</v>
      </c>
      <c r="AF61" s="3524">
        <v>42468</v>
      </c>
      <c r="AG61" s="3524">
        <v>42469</v>
      </c>
      <c r="AH61" s="3546">
        <v>42469</v>
      </c>
      <c r="AI61" s="3524">
        <v>42473</v>
      </c>
      <c r="AJ61" s="3524">
        <v>42473</v>
      </c>
      <c r="AK61" s="3524">
        <v>42475</v>
      </c>
      <c r="AL61" s="3524">
        <v>42475</v>
      </c>
      <c r="AM61" s="3524">
        <v>42476</v>
      </c>
      <c r="AN61" s="3525">
        <v>42477</v>
      </c>
    </row>
    <row r="62" spans="1:40" ht="16.5" hidden="1" customHeight="1">
      <c r="A62" s="1423">
        <v>13</v>
      </c>
      <c r="B62" s="1424" t="s">
        <v>904</v>
      </c>
      <c r="C62" s="1425" t="s">
        <v>2070</v>
      </c>
      <c r="D62" s="1425">
        <v>9164</v>
      </c>
      <c r="E62" s="1426" t="s">
        <v>214</v>
      </c>
      <c r="F62" s="1425" t="s">
        <v>57</v>
      </c>
      <c r="G62" s="1425" t="s">
        <v>58</v>
      </c>
      <c r="H62" s="3382" t="s">
        <v>2109</v>
      </c>
      <c r="I62" s="3382"/>
      <c r="J62" s="3382"/>
      <c r="K62" s="3382" t="s">
        <v>2110</v>
      </c>
      <c r="L62" s="1427">
        <v>42454</v>
      </c>
      <c r="M62" s="1427">
        <v>42454</v>
      </c>
      <c r="N62" s="1427">
        <v>42455</v>
      </c>
      <c r="O62" s="1427">
        <v>42456</v>
      </c>
      <c r="P62" s="1427">
        <v>42456</v>
      </c>
      <c r="Q62" s="1427">
        <v>42457</v>
      </c>
      <c r="R62" s="1427">
        <v>42459</v>
      </c>
      <c r="S62" s="1427">
        <v>42460</v>
      </c>
      <c r="T62" s="1427">
        <v>42460</v>
      </c>
      <c r="U62" s="1427">
        <v>42461</v>
      </c>
      <c r="V62" s="1427">
        <v>42468</v>
      </c>
      <c r="W62" s="1428"/>
      <c r="X62" s="1428"/>
      <c r="Y62" s="1428"/>
      <c r="Z62" s="1427"/>
      <c r="AA62" s="1427"/>
      <c r="AB62" s="1425" t="s">
        <v>2070</v>
      </c>
      <c r="AC62" s="1425">
        <v>9164</v>
      </c>
      <c r="AD62" s="1427">
        <v>42470</v>
      </c>
      <c r="AE62" s="1427">
        <v>42474</v>
      </c>
      <c r="AF62" s="1427">
        <v>42475</v>
      </c>
      <c r="AG62" s="1427">
        <v>42476</v>
      </c>
      <c r="AH62" s="1429">
        <v>42476</v>
      </c>
      <c r="AI62" s="1427">
        <v>42480</v>
      </c>
      <c r="AJ62" s="1427">
        <v>42480</v>
      </c>
      <c r="AK62" s="1427">
        <v>42482</v>
      </c>
      <c r="AL62" s="1427">
        <v>42482</v>
      </c>
      <c r="AM62" s="1427">
        <v>42483</v>
      </c>
      <c r="AN62" s="1430">
        <v>42484</v>
      </c>
    </row>
    <row r="63" spans="1:40" ht="16.5" hidden="1" customHeight="1">
      <c r="A63" s="3518">
        <v>14</v>
      </c>
      <c r="B63" s="3542" t="s">
        <v>900</v>
      </c>
      <c r="C63" s="3520" t="s">
        <v>2070</v>
      </c>
      <c r="D63" s="3520">
        <v>9159</v>
      </c>
      <c r="E63" s="3521" t="s">
        <v>2071</v>
      </c>
      <c r="F63" s="3520" t="s">
        <v>122</v>
      </c>
      <c r="G63" s="3520" t="s">
        <v>123</v>
      </c>
      <c r="H63" s="3407" t="s">
        <v>2111</v>
      </c>
      <c r="I63" s="3407"/>
      <c r="J63" s="3407"/>
      <c r="K63" s="3407" t="s">
        <v>2112</v>
      </c>
      <c r="L63" s="3547">
        <v>42461</v>
      </c>
      <c r="M63" s="3547">
        <v>42461</v>
      </c>
      <c r="N63" s="3547">
        <v>42462</v>
      </c>
      <c r="O63" s="3547">
        <v>42463</v>
      </c>
      <c r="P63" s="3547">
        <v>42463</v>
      </c>
      <c r="Q63" s="3547">
        <v>42464</v>
      </c>
      <c r="R63" s="3547">
        <v>42466</v>
      </c>
      <c r="S63" s="3547">
        <v>42467</v>
      </c>
      <c r="T63" s="3547">
        <v>42467</v>
      </c>
      <c r="U63" s="3547">
        <v>42468</v>
      </c>
      <c r="V63" s="3547">
        <v>42475</v>
      </c>
      <c r="W63" s="1428"/>
      <c r="X63" s="1428"/>
      <c r="Y63" s="1428"/>
      <c r="Z63" s="3547"/>
      <c r="AA63" s="3547"/>
      <c r="AB63" s="3520" t="s">
        <v>2070</v>
      </c>
      <c r="AC63" s="3520">
        <v>9159</v>
      </c>
      <c r="AD63" s="3547">
        <v>42477</v>
      </c>
      <c r="AE63" s="3547">
        <v>42481</v>
      </c>
      <c r="AF63" s="3547">
        <v>42482</v>
      </c>
      <c r="AG63" s="3547">
        <v>42483</v>
      </c>
      <c r="AH63" s="3412">
        <v>42483</v>
      </c>
      <c r="AI63" s="3547">
        <v>42487</v>
      </c>
      <c r="AJ63" s="3547">
        <v>42487</v>
      </c>
      <c r="AK63" s="3547">
        <v>42489</v>
      </c>
      <c r="AL63" s="3547">
        <v>42489</v>
      </c>
      <c r="AM63" s="3547">
        <v>42490</v>
      </c>
      <c r="AN63" s="3548">
        <v>42491</v>
      </c>
    </row>
    <row r="64" spans="1:40" ht="16.5" hidden="1" customHeight="1">
      <c r="A64" s="3529">
        <v>15</v>
      </c>
      <c r="B64" s="3549" t="s">
        <v>3154</v>
      </c>
      <c r="C64" s="3531" t="s">
        <v>2070</v>
      </c>
      <c r="D64" s="3531">
        <v>9156</v>
      </c>
      <c r="E64" s="3521" t="s">
        <v>212</v>
      </c>
      <c r="F64" s="3531" t="s">
        <v>115</v>
      </c>
      <c r="G64" s="3531" t="s">
        <v>116</v>
      </c>
      <c r="H64" s="3353" t="s">
        <v>2113</v>
      </c>
      <c r="I64" s="3353"/>
      <c r="J64" s="3353"/>
      <c r="K64" s="3353" t="s">
        <v>2114</v>
      </c>
      <c r="L64" s="3547">
        <v>42468</v>
      </c>
      <c r="M64" s="3547">
        <v>42468</v>
      </c>
      <c r="N64" s="3550">
        <v>42469</v>
      </c>
      <c r="O64" s="3550">
        <v>42470</v>
      </c>
      <c r="P64" s="3550">
        <v>42470</v>
      </c>
      <c r="Q64" s="3550">
        <v>42471</v>
      </c>
      <c r="R64" s="3550">
        <v>42473</v>
      </c>
      <c r="S64" s="3550">
        <v>42474</v>
      </c>
      <c r="T64" s="3550">
        <v>42474</v>
      </c>
      <c r="U64" s="3550">
        <v>42475</v>
      </c>
      <c r="V64" s="3550">
        <v>42482</v>
      </c>
      <c r="W64" s="1428"/>
      <c r="X64" s="1428"/>
      <c r="Y64" s="1428"/>
      <c r="Z64" s="3550"/>
      <c r="AA64" s="3550"/>
      <c r="AB64" s="3531" t="s">
        <v>2070</v>
      </c>
      <c r="AC64" s="3531">
        <v>9156</v>
      </c>
      <c r="AD64" s="3550">
        <v>42484</v>
      </c>
      <c r="AE64" s="3550">
        <v>42488</v>
      </c>
      <c r="AF64" s="3550">
        <v>42489</v>
      </c>
      <c r="AG64" s="3550">
        <v>42490</v>
      </c>
      <c r="AH64" s="3551">
        <v>42490</v>
      </c>
      <c r="AI64" s="3547">
        <v>42494</v>
      </c>
      <c r="AJ64" s="3547">
        <v>42494</v>
      </c>
      <c r="AK64" s="3547">
        <v>42496</v>
      </c>
      <c r="AL64" s="3547">
        <v>42496</v>
      </c>
      <c r="AM64" s="3547">
        <v>42497</v>
      </c>
      <c r="AN64" s="3548">
        <v>42498</v>
      </c>
    </row>
    <row r="65" spans="1:40" ht="17.25" hidden="1" customHeight="1">
      <c r="A65" s="3518">
        <v>16</v>
      </c>
      <c r="B65" s="3549" t="s">
        <v>3155</v>
      </c>
      <c r="C65" s="3531" t="s">
        <v>2070</v>
      </c>
      <c r="D65" s="3531">
        <v>9166</v>
      </c>
      <c r="E65" s="3521" t="s">
        <v>211</v>
      </c>
      <c r="F65" s="3531" t="s">
        <v>3156</v>
      </c>
      <c r="G65" s="3531" t="s">
        <v>3157</v>
      </c>
      <c r="H65" s="3353" t="s">
        <v>3158</v>
      </c>
      <c r="I65" s="3353"/>
      <c r="J65" s="3353"/>
      <c r="K65" s="3353" t="s">
        <v>3159</v>
      </c>
      <c r="L65" s="3547">
        <v>42475</v>
      </c>
      <c r="M65" s="3547">
        <v>42475</v>
      </c>
      <c r="N65" s="3550">
        <v>42476</v>
      </c>
      <c r="O65" s="3550">
        <v>42477</v>
      </c>
      <c r="P65" s="3550">
        <v>42477</v>
      </c>
      <c r="Q65" s="3550">
        <v>42478</v>
      </c>
      <c r="R65" s="3550">
        <v>42480</v>
      </c>
      <c r="S65" s="3550">
        <v>42481</v>
      </c>
      <c r="T65" s="3550">
        <v>42481</v>
      </c>
      <c r="U65" s="3550">
        <v>42482</v>
      </c>
      <c r="V65" s="3550">
        <v>42489</v>
      </c>
      <c r="W65" s="1428"/>
      <c r="X65" s="1428"/>
      <c r="Y65" s="1428"/>
      <c r="Z65" s="3550"/>
      <c r="AA65" s="3550"/>
      <c r="AB65" s="3531" t="s">
        <v>2070</v>
      </c>
      <c r="AC65" s="3531">
        <v>9166</v>
      </c>
      <c r="AD65" s="3550">
        <v>42491</v>
      </c>
      <c r="AE65" s="3550">
        <v>42495</v>
      </c>
      <c r="AF65" s="3550">
        <v>42496</v>
      </c>
      <c r="AG65" s="3550">
        <v>42497</v>
      </c>
      <c r="AH65" s="3551">
        <v>42497</v>
      </c>
      <c r="AI65" s="3547">
        <v>42501</v>
      </c>
      <c r="AJ65" s="3547">
        <v>42501</v>
      </c>
      <c r="AK65" s="3547">
        <v>42503</v>
      </c>
      <c r="AL65" s="3547">
        <v>42503</v>
      </c>
      <c r="AM65" s="3547">
        <v>42504</v>
      </c>
      <c r="AN65" s="3548">
        <v>42505</v>
      </c>
    </row>
    <row r="66" spans="1:40" ht="16.5" hidden="1" customHeight="1">
      <c r="A66" s="3529">
        <v>17</v>
      </c>
      <c r="B66" s="3549" t="s">
        <v>3133</v>
      </c>
      <c r="C66" s="3531" t="s">
        <v>2070</v>
      </c>
      <c r="D66" s="3531">
        <v>9161</v>
      </c>
      <c r="E66" s="3521" t="s">
        <v>530</v>
      </c>
      <c r="F66" s="3531" t="s">
        <v>3160</v>
      </c>
      <c r="G66" s="3552"/>
      <c r="H66" s="3353" t="s">
        <v>3161</v>
      </c>
      <c r="I66" s="3353"/>
      <c r="J66" s="3353"/>
      <c r="K66" s="3534"/>
      <c r="L66" s="3547">
        <v>42482</v>
      </c>
      <c r="M66" s="3547">
        <v>42482</v>
      </c>
      <c r="N66" s="3550">
        <v>42483</v>
      </c>
      <c r="O66" s="3550">
        <v>42484</v>
      </c>
      <c r="P66" s="3550">
        <v>42484</v>
      </c>
      <c r="Q66" s="3550">
        <v>42485</v>
      </c>
      <c r="R66" s="3550">
        <v>42487</v>
      </c>
      <c r="S66" s="3550">
        <v>42488</v>
      </c>
      <c r="T66" s="3550">
        <v>42488</v>
      </c>
      <c r="U66" s="3550">
        <v>42489</v>
      </c>
      <c r="V66" s="3550">
        <v>42496</v>
      </c>
      <c r="W66" s="1428"/>
      <c r="X66" s="1428"/>
      <c r="Y66" s="1428"/>
      <c r="Z66" s="3550"/>
      <c r="AA66" s="3550"/>
      <c r="AB66" s="3531" t="s">
        <v>2070</v>
      </c>
      <c r="AC66" s="3531">
        <v>9161</v>
      </c>
      <c r="AD66" s="3550">
        <v>42498</v>
      </c>
      <c r="AE66" s="5902" t="s">
        <v>3162</v>
      </c>
      <c r="AF66" s="5903"/>
      <c r="AG66" s="5903"/>
      <c r="AH66" s="5903"/>
      <c r="AI66" s="5903"/>
      <c r="AJ66" s="5903"/>
      <c r="AK66" s="5903"/>
      <c r="AL66" s="5903"/>
      <c r="AM66" s="5903"/>
      <c r="AN66" s="5904"/>
    </row>
    <row r="67" spans="1:40" ht="16.5" hidden="1" customHeight="1">
      <c r="A67" s="3518">
        <v>18</v>
      </c>
      <c r="B67" s="3542" t="s">
        <v>3163</v>
      </c>
      <c r="C67" s="3520" t="s">
        <v>2070</v>
      </c>
      <c r="D67" s="3520">
        <v>9162</v>
      </c>
      <c r="E67" s="3521" t="s">
        <v>219</v>
      </c>
      <c r="F67" s="3520" t="s">
        <v>3164</v>
      </c>
      <c r="G67" s="3520" t="s">
        <v>3165</v>
      </c>
      <c r="H67" s="3407" t="s">
        <v>3166</v>
      </c>
      <c r="I67" s="3407"/>
      <c r="J67" s="3407"/>
      <c r="K67" s="3407" t="s">
        <v>3167</v>
      </c>
      <c r="L67" s="3547">
        <v>42489</v>
      </c>
      <c r="M67" s="3547">
        <v>42489</v>
      </c>
      <c r="N67" s="3547">
        <v>42490</v>
      </c>
      <c r="O67" s="3547">
        <v>42491</v>
      </c>
      <c r="P67" s="3547">
        <v>42491</v>
      </c>
      <c r="Q67" s="3547">
        <v>42492</v>
      </c>
      <c r="R67" s="3547">
        <v>42494</v>
      </c>
      <c r="S67" s="3547">
        <v>42495</v>
      </c>
      <c r="T67" s="3547">
        <v>42495</v>
      </c>
      <c r="U67" s="3547">
        <v>42496</v>
      </c>
      <c r="V67" s="3547">
        <v>42503</v>
      </c>
      <c r="W67" s="1428"/>
      <c r="X67" s="1428"/>
      <c r="Y67" s="1428"/>
      <c r="Z67" s="3547"/>
      <c r="AA67" s="3547"/>
      <c r="AB67" s="3520" t="s">
        <v>2070</v>
      </c>
      <c r="AC67" s="3520">
        <v>9162</v>
      </c>
      <c r="AD67" s="3547">
        <v>42505</v>
      </c>
      <c r="AE67" s="3547">
        <v>42509</v>
      </c>
      <c r="AF67" s="3547">
        <v>42510</v>
      </c>
      <c r="AG67" s="3547">
        <v>42511</v>
      </c>
      <c r="AH67" s="3412">
        <v>42511</v>
      </c>
      <c r="AI67" s="3547">
        <v>42515</v>
      </c>
      <c r="AJ67" s="3547">
        <v>42515</v>
      </c>
      <c r="AK67" s="3547">
        <v>42517</v>
      </c>
      <c r="AL67" s="3547">
        <v>42517</v>
      </c>
      <c r="AM67" s="3547">
        <v>42518</v>
      </c>
      <c r="AN67" s="3548">
        <v>42519</v>
      </c>
    </row>
    <row r="68" spans="1:40" ht="16.5" hidden="1" customHeight="1">
      <c r="A68" s="3518">
        <v>19</v>
      </c>
      <c r="B68" s="1431" t="s">
        <v>243</v>
      </c>
      <c r="C68" s="3520" t="s">
        <v>2070</v>
      </c>
      <c r="D68" s="3520">
        <v>9157</v>
      </c>
      <c r="E68" s="3521" t="s">
        <v>213</v>
      </c>
      <c r="F68" s="3520" t="s">
        <v>3138</v>
      </c>
      <c r="G68" s="3520" t="s">
        <v>3168</v>
      </c>
      <c r="H68" s="3553" t="s">
        <v>3169</v>
      </c>
      <c r="I68" s="3553"/>
      <c r="J68" s="3553"/>
      <c r="K68" s="3553" t="s">
        <v>3170</v>
      </c>
      <c r="L68" s="3547">
        <v>42496</v>
      </c>
      <c r="M68" s="3547">
        <v>42496</v>
      </c>
      <c r="N68" s="3547">
        <v>42497</v>
      </c>
      <c r="O68" s="3547">
        <v>42498</v>
      </c>
      <c r="P68" s="3547">
        <v>42498</v>
      </c>
      <c r="Q68" s="3547">
        <v>42499</v>
      </c>
      <c r="R68" s="3547">
        <v>42501</v>
      </c>
      <c r="S68" s="3547">
        <v>42502</v>
      </c>
      <c r="T68" s="3547">
        <v>42502</v>
      </c>
      <c r="U68" s="3547">
        <v>42503</v>
      </c>
      <c r="V68" s="3547">
        <v>42510</v>
      </c>
      <c r="W68" s="1428"/>
      <c r="X68" s="1428"/>
      <c r="Y68" s="1428"/>
      <c r="Z68" s="3547"/>
      <c r="AA68" s="3547"/>
      <c r="AB68" s="3520" t="s">
        <v>2070</v>
      </c>
      <c r="AC68" s="3520">
        <v>9157</v>
      </c>
      <c r="AD68" s="3547">
        <v>42512</v>
      </c>
      <c r="AE68" s="3547">
        <v>42516</v>
      </c>
      <c r="AF68" s="3547">
        <v>42517</v>
      </c>
      <c r="AG68" s="3547">
        <v>42518</v>
      </c>
      <c r="AH68" s="3412">
        <v>42518</v>
      </c>
      <c r="AI68" s="3547">
        <v>42522</v>
      </c>
      <c r="AJ68" s="3547">
        <v>42522</v>
      </c>
      <c r="AK68" s="3547">
        <v>42524</v>
      </c>
      <c r="AL68" s="3547">
        <v>42524</v>
      </c>
      <c r="AM68" s="3547">
        <v>42525</v>
      </c>
      <c r="AN68" s="3548">
        <v>42526</v>
      </c>
    </row>
    <row r="69" spans="1:40" ht="16.5" hidden="1" customHeight="1" thickBot="1">
      <c r="A69" s="1432">
        <v>20</v>
      </c>
      <c r="B69" s="1433" t="s">
        <v>901</v>
      </c>
      <c r="C69" s="1422" t="s">
        <v>2070</v>
      </c>
      <c r="D69" s="1422">
        <v>9135</v>
      </c>
      <c r="E69" s="3523" t="s">
        <v>210</v>
      </c>
      <c r="F69" s="3520" t="s">
        <v>3171</v>
      </c>
      <c r="G69" s="3520" t="s">
        <v>3172</v>
      </c>
      <c r="H69" s="3524" t="s">
        <v>3173</v>
      </c>
      <c r="I69" s="3524"/>
      <c r="J69" s="3524"/>
      <c r="K69" s="3524" t="s">
        <v>3174</v>
      </c>
      <c r="L69" s="1434">
        <v>42503</v>
      </c>
      <c r="M69" s="1434">
        <v>42503</v>
      </c>
      <c r="N69" s="1434">
        <v>42504</v>
      </c>
      <c r="O69" s="1434">
        <v>42505</v>
      </c>
      <c r="P69" s="1434">
        <v>42505</v>
      </c>
      <c r="Q69" s="1434">
        <v>42506</v>
      </c>
      <c r="R69" s="1434">
        <v>42508</v>
      </c>
      <c r="S69" s="1434">
        <v>42509</v>
      </c>
      <c r="T69" s="1434">
        <v>42509</v>
      </c>
      <c r="U69" s="1434">
        <v>42510</v>
      </c>
      <c r="V69" s="1434">
        <v>42517</v>
      </c>
      <c r="W69" s="1428"/>
      <c r="X69" s="1428"/>
      <c r="Y69" s="1428"/>
      <c r="Z69" s="1434"/>
      <c r="AA69" s="1434"/>
      <c r="AB69" s="1422" t="s">
        <v>2070</v>
      </c>
      <c r="AC69" s="1422">
        <v>9135</v>
      </c>
      <c r="AD69" s="1434">
        <v>42519</v>
      </c>
      <c r="AE69" s="1434">
        <v>42523</v>
      </c>
      <c r="AF69" s="1434">
        <v>42524</v>
      </c>
      <c r="AG69" s="1434">
        <v>42525</v>
      </c>
      <c r="AH69" s="1435">
        <v>42525</v>
      </c>
      <c r="AI69" s="3554">
        <v>42527</v>
      </c>
      <c r="AJ69" s="3554">
        <v>42528</v>
      </c>
      <c r="AK69" s="3555"/>
      <c r="AL69" s="3555"/>
      <c r="AM69" s="3555"/>
      <c r="AN69" s="3556"/>
    </row>
    <row r="70" spans="1:40" ht="16.5" hidden="1" customHeight="1">
      <c r="A70" s="1423">
        <v>21</v>
      </c>
      <c r="B70" s="1424"/>
      <c r="C70" s="1436" t="s">
        <v>3175</v>
      </c>
      <c r="D70" s="1437"/>
      <c r="E70" s="1426"/>
      <c r="F70" s="5905" t="s">
        <v>3176</v>
      </c>
      <c r="G70" s="5906"/>
      <c r="H70" s="5906"/>
      <c r="I70" s="5906"/>
      <c r="J70" s="5906"/>
      <c r="K70" s="5906"/>
      <c r="L70" s="5906"/>
      <c r="M70" s="5906"/>
      <c r="N70" s="5906"/>
      <c r="O70" s="5906"/>
      <c r="P70" s="5906"/>
      <c r="Q70" s="5906"/>
      <c r="R70" s="5906"/>
      <c r="S70" s="5906"/>
      <c r="T70" s="5906"/>
      <c r="U70" s="5906"/>
      <c r="V70" s="5906"/>
      <c r="W70" s="5906"/>
      <c r="X70" s="5906"/>
      <c r="Y70" s="5906"/>
      <c r="Z70" s="5906"/>
      <c r="AA70" s="5906"/>
      <c r="AB70" s="5906"/>
      <c r="AC70" s="5906"/>
      <c r="AD70" s="5906"/>
      <c r="AE70" s="5906"/>
      <c r="AF70" s="5906"/>
      <c r="AG70" s="5906"/>
      <c r="AH70" s="5906"/>
      <c r="AI70" s="5906"/>
      <c r="AJ70" s="5906"/>
      <c r="AK70" s="5906"/>
      <c r="AL70" s="5906"/>
      <c r="AM70" s="5906"/>
      <c r="AN70" s="5907"/>
    </row>
    <row r="71" spans="1:40" ht="16.5" hidden="1" customHeight="1">
      <c r="A71" s="3557">
        <v>22</v>
      </c>
      <c r="B71" s="3542" t="s">
        <v>900</v>
      </c>
      <c r="C71" s="3558" t="s">
        <v>3175</v>
      </c>
      <c r="D71" s="3559">
        <v>9159</v>
      </c>
      <c r="E71" s="3521" t="s">
        <v>2071</v>
      </c>
      <c r="F71" s="3520" t="s">
        <v>142</v>
      </c>
      <c r="G71" s="3520" t="s">
        <v>143</v>
      </c>
      <c r="H71" s="3407" t="s">
        <v>3177</v>
      </c>
      <c r="I71" s="3407"/>
      <c r="J71" s="3407"/>
      <c r="K71" s="3407" t="s">
        <v>3178</v>
      </c>
      <c r="L71" s="3547">
        <v>42517</v>
      </c>
      <c r="M71" s="3547">
        <v>42517</v>
      </c>
      <c r="N71" s="3547">
        <v>42518</v>
      </c>
      <c r="O71" s="3547">
        <v>42519</v>
      </c>
      <c r="P71" s="3547">
        <v>42519</v>
      </c>
      <c r="Q71" s="3547">
        <v>42520</v>
      </c>
      <c r="R71" s="3547">
        <v>42522</v>
      </c>
      <c r="S71" s="3547">
        <v>42523</v>
      </c>
      <c r="T71" s="3547">
        <v>42523</v>
      </c>
      <c r="U71" s="3547">
        <v>42524</v>
      </c>
      <c r="V71" s="3547">
        <v>42531</v>
      </c>
      <c r="W71" s="1428"/>
      <c r="X71" s="1428"/>
      <c r="Y71" s="1428"/>
      <c r="Z71" s="3547"/>
      <c r="AA71" s="3547"/>
      <c r="AB71" s="3558" t="s">
        <v>3175</v>
      </c>
      <c r="AC71" s="3559">
        <v>9159</v>
      </c>
      <c r="AD71" s="3547">
        <v>42533</v>
      </c>
      <c r="AE71" s="3547">
        <v>42537</v>
      </c>
      <c r="AF71" s="3547">
        <v>42538</v>
      </c>
      <c r="AG71" s="3547">
        <v>42539</v>
      </c>
      <c r="AH71" s="3412">
        <v>42539</v>
      </c>
      <c r="AI71" s="3560">
        <v>42541</v>
      </c>
      <c r="AJ71" s="3560">
        <v>42542</v>
      </c>
      <c r="AK71" s="3547"/>
      <c r="AL71" s="3547"/>
      <c r="AM71" s="3547"/>
      <c r="AN71" s="3548"/>
    </row>
    <row r="72" spans="1:40" ht="17.25" hidden="1" customHeight="1">
      <c r="A72" s="3518">
        <v>24</v>
      </c>
      <c r="B72" s="3542" t="s">
        <v>3132</v>
      </c>
      <c r="C72" s="3558" t="s">
        <v>98</v>
      </c>
      <c r="D72" s="3519">
        <v>9166</v>
      </c>
      <c r="E72" s="3521" t="s">
        <v>211</v>
      </c>
      <c r="F72" s="3520" t="s">
        <v>3179</v>
      </c>
      <c r="G72" s="3520" t="s">
        <v>3180</v>
      </c>
      <c r="H72" s="3407" t="s">
        <v>3181</v>
      </c>
      <c r="I72" s="3407"/>
      <c r="J72" s="3407"/>
      <c r="K72" s="3407" t="s">
        <v>2854</v>
      </c>
      <c r="L72" s="3407">
        <v>42531</v>
      </c>
      <c r="M72" s="3407">
        <v>42531</v>
      </c>
      <c r="N72" s="3407">
        <v>42532</v>
      </c>
      <c r="O72" s="3407">
        <v>42533</v>
      </c>
      <c r="P72" s="3407">
        <v>42533</v>
      </c>
      <c r="Q72" s="3407">
        <v>42534</v>
      </c>
      <c r="R72" s="3407">
        <v>42536</v>
      </c>
      <c r="S72" s="3407">
        <v>42537</v>
      </c>
      <c r="T72" s="3407">
        <v>42537</v>
      </c>
      <c r="U72" s="3407">
        <v>42538</v>
      </c>
      <c r="V72" s="3407">
        <v>42545</v>
      </c>
      <c r="W72" s="2172"/>
      <c r="X72" s="2172"/>
      <c r="Y72" s="2172"/>
      <c r="Z72" s="3407"/>
      <c r="AA72" s="3407"/>
      <c r="AB72" s="3558" t="s">
        <v>98</v>
      </c>
      <c r="AC72" s="3519">
        <v>9166</v>
      </c>
      <c r="AD72" s="3407">
        <v>42547</v>
      </c>
      <c r="AE72" s="3407">
        <v>42551</v>
      </c>
      <c r="AF72" s="3407">
        <v>42552</v>
      </c>
      <c r="AG72" s="3407">
        <v>42553</v>
      </c>
      <c r="AH72" s="3407">
        <v>42553</v>
      </c>
      <c r="AI72" s="3407">
        <v>42557</v>
      </c>
      <c r="AJ72" s="3407">
        <v>42557</v>
      </c>
      <c r="AK72" s="3407">
        <v>42559</v>
      </c>
      <c r="AL72" s="3407">
        <v>42559</v>
      </c>
      <c r="AM72" s="3407">
        <v>42560</v>
      </c>
      <c r="AN72" s="3516">
        <v>42561</v>
      </c>
    </row>
    <row r="73" spans="1:40" ht="16.5" hidden="1" customHeight="1">
      <c r="A73" s="3518">
        <v>25</v>
      </c>
      <c r="B73" s="3542"/>
      <c r="C73" s="3558"/>
      <c r="D73" s="3519"/>
      <c r="E73" s="3521"/>
      <c r="F73" s="5908" t="s">
        <v>3176</v>
      </c>
      <c r="G73" s="5909"/>
      <c r="H73" s="5909"/>
      <c r="I73" s="5909"/>
      <c r="J73" s="5909"/>
      <c r="K73" s="5909"/>
      <c r="L73" s="5909"/>
      <c r="M73" s="5909"/>
      <c r="N73" s="5909"/>
      <c r="O73" s="5909"/>
      <c r="P73" s="5909"/>
      <c r="Q73" s="5909"/>
      <c r="R73" s="5909"/>
      <c r="S73" s="5909"/>
      <c r="T73" s="5909"/>
      <c r="U73" s="5909"/>
      <c r="V73" s="5909"/>
      <c r="W73" s="5909"/>
      <c r="X73" s="5909"/>
      <c r="Y73" s="5909"/>
      <c r="Z73" s="5909"/>
      <c r="AA73" s="5909"/>
      <c r="AB73" s="5909"/>
      <c r="AC73" s="5909"/>
      <c r="AD73" s="5909"/>
      <c r="AE73" s="5909"/>
      <c r="AF73" s="5909"/>
      <c r="AG73" s="5909"/>
      <c r="AH73" s="5909"/>
      <c r="AI73" s="5909"/>
      <c r="AJ73" s="5909"/>
      <c r="AK73" s="5909"/>
      <c r="AL73" s="5909"/>
      <c r="AM73" s="5909"/>
      <c r="AN73" s="5910"/>
    </row>
    <row r="74" spans="1:40" ht="16.5" hidden="1" customHeight="1">
      <c r="A74" s="1438">
        <v>26</v>
      </c>
      <c r="B74" s="1431" t="s">
        <v>3163</v>
      </c>
      <c r="C74" s="1439" t="s">
        <v>98</v>
      </c>
      <c r="D74" s="1440">
        <v>9162</v>
      </c>
      <c r="E74" s="3521" t="s">
        <v>219</v>
      </c>
      <c r="F74" s="3520" t="s">
        <v>3138</v>
      </c>
      <c r="G74" s="3520" t="s">
        <v>3168</v>
      </c>
      <c r="H74" s="3407" t="s">
        <v>3182</v>
      </c>
      <c r="I74" s="3407"/>
      <c r="J74" s="3407"/>
      <c r="K74" s="3407" t="s">
        <v>3183</v>
      </c>
      <c r="L74" s="3407">
        <v>42545</v>
      </c>
      <c r="M74" s="3407">
        <v>42545</v>
      </c>
      <c r="N74" s="3407">
        <v>42546</v>
      </c>
      <c r="O74" s="3407">
        <v>42547</v>
      </c>
      <c r="P74" s="3407">
        <v>42547</v>
      </c>
      <c r="Q74" s="3407">
        <v>42548</v>
      </c>
      <c r="R74" s="3407">
        <v>42550</v>
      </c>
      <c r="S74" s="3407">
        <v>42551</v>
      </c>
      <c r="T74" s="3407">
        <v>42551</v>
      </c>
      <c r="U74" s="3407">
        <v>42552</v>
      </c>
      <c r="V74" s="3407">
        <v>42559</v>
      </c>
      <c r="W74" s="2172"/>
      <c r="X74" s="2172"/>
      <c r="Y74" s="2172"/>
      <c r="Z74" s="3407"/>
      <c r="AA74" s="3407"/>
      <c r="AB74" s="1439" t="s">
        <v>98</v>
      </c>
      <c r="AC74" s="1440">
        <v>9162</v>
      </c>
      <c r="AD74" s="3407">
        <v>42561</v>
      </c>
      <c r="AE74" s="3407">
        <v>42565</v>
      </c>
      <c r="AF74" s="3407">
        <v>42566</v>
      </c>
      <c r="AG74" s="3407">
        <v>42567</v>
      </c>
      <c r="AH74" s="3538">
        <v>42567</v>
      </c>
      <c r="AI74" s="3407">
        <v>42571</v>
      </c>
      <c r="AJ74" s="3407">
        <v>42571</v>
      </c>
      <c r="AK74" s="3407">
        <v>42573</v>
      </c>
      <c r="AL74" s="3407">
        <v>42573</v>
      </c>
      <c r="AM74" s="3407">
        <v>42574</v>
      </c>
      <c r="AN74" s="3516">
        <v>42575</v>
      </c>
    </row>
    <row r="75" spans="1:40" ht="16.5" hidden="1" customHeight="1">
      <c r="A75" s="3518">
        <v>27</v>
      </c>
      <c r="B75" s="1431" t="s">
        <v>243</v>
      </c>
      <c r="C75" s="3558" t="s">
        <v>98</v>
      </c>
      <c r="D75" s="3519">
        <v>9157</v>
      </c>
      <c r="E75" s="3521" t="s">
        <v>213</v>
      </c>
      <c r="F75" s="3520" t="s">
        <v>3156</v>
      </c>
      <c r="G75" s="3520" t="s">
        <v>3184</v>
      </c>
      <c r="H75" s="3407" t="s">
        <v>3185</v>
      </c>
      <c r="I75" s="3407"/>
      <c r="J75" s="3407"/>
      <c r="K75" s="3407" t="s">
        <v>3186</v>
      </c>
      <c r="L75" s="3407">
        <v>42552</v>
      </c>
      <c r="M75" s="3407">
        <v>42552</v>
      </c>
      <c r="N75" s="3407">
        <v>42553</v>
      </c>
      <c r="O75" s="3407">
        <v>42554</v>
      </c>
      <c r="P75" s="3407">
        <v>42554</v>
      </c>
      <c r="Q75" s="3407">
        <v>42555</v>
      </c>
      <c r="R75" s="3407">
        <v>42557</v>
      </c>
      <c r="S75" s="3407">
        <v>42558</v>
      </c>
      <c r="T75" s="3407">
        <v>42558</v>
      </c>
      <c r="U75" s="3407">
        <v>42559</v>
      </c>
      <c r="V75" s="3407">
        <v>42566</v>
      </c>
      <c r="W75" s="2172"/>
      <c r="X75" s="2172"/>
      <c r="Y75" s="2172"/>
      <c r="Z75" s="3407"/>
      <c r="AA75" s="3407"/>
      <c r="AB75" s="3558" t="s">
        <v>98</v>
      </c>
      <c r="AC75" s="3519">
        <v>9157</v>
      </c>
      <c r="AD75" s="3407">
        <v>42568</v>
      </c>
      <c r="AE75" s="3407">
        <v>42572</v>
      </c>
      <c r="AF75" s="3407">
        <v>42573</v>
      </c>
      <c r="AG75" s="3407">
        <v>42574</v>
      </c>
      <c r="AH75" s="3538">
        <v>42574</v>
      </c>
      <c r="AI75" s="3407">
        <v>42578</v>
      </c>
      <c r="AJ75" s="3407">
        <v>42578</v>
      </c>
      <c r="AK75" s="3407">
        <v>42580</v>
      </c>
      <c r="AL75" s="3407">
        <v>42580</v>
      </c>
      <c r="AM75" s="3407">
        <v>42581</v>
      </c>
      <c r="AN75" s="3516">
        <v>42582</v>
      </c>
    </row>
    <row r="76" spans="1:40" ht="16.5" hidden="1" customHeight="1" thickBot="1">
      <c r="A76" s="1432">
        <v>28</v>
      </c>
      <c r="B76" s="1433" t="s">
        <v>901</v>
      </c>
      <c r="C76" s="1441" t="s">
        <v>98</v>
      </c>
      <c r="D76" s="3561">
        <v>9135</v>
      </c>
      <c r="E76" s="3523" t="s">
        <v>210</v>
      </c>
      <c r="F76" s="3522" t="s">
        <v>3187</v>
      </c>
      <c r="G76" s="3522" t="s">
        <v>2855</v>
      </c>
      <c r="H76" s="3524" t="s">
        <v>3188</v>
      </c>
      <c r="I76" s="3524"/>
      <c r="J76" s="3524"/>
      <c r="K76" s="3524" t="s">
        <v>3189</v>
      </c>
      <c r="L76" s="3524">
        <v>42559</v>
      </c>
      <c r="M76" s="3524">
        <v>42559</v>
      </c>
      <c r="N76" s="3524">
        <v>42560</v>
      </c>
      <c r="O76" s="3524">
        <v>42561</v>
      </c>
      <c r="P76" s="3524">
        <v>42561</v>
      </c>
      <c r="Q76" s="3524">
        <v>42562</v>
      </c>
      <c r="R76" s="3524">
        <v>42564</v>
      </c>
      <c r="S76" s="3524">
        <v>42565</v>
      </c>
      <c r="T76" s="3524">
        <v>42565</v>
      </c>
      <c r="U76" s="3524">
        <v>42566</v>
      </c>
      <c r="V76" s="3524">
        <v>42573</v>
      </c>
      <c r="W76" s="2172"/>
      <c r="X76" s="2172"/>
      <c r="Y76" s="2172"/>
      <c r="Z76" s="3524"/>
      <c r="AA76" s="3524"/>
      <c r="AB76" s="1441" t="s">
        <v>98</v>
      </c>
      <c r="AC76" s="3561">
        <v>9135</v>
      </c>
      <c r="AD76" s="3524">
        <v>42575</v>
      </c>
      <c r="AE76" s="3524">
        <v>42579</v>
      </c>
      <c r="AF76" s="3524">
        <v>42580</v>
      </c>
      <c r="AG76" s="3524">
        <v>42581</v>
      </c>
      <c r="AH76" s="3546">
        <v>42581</v>
      </c>
      <c r="AI76" s="3524">
        <v>42585</v>
      </c>
      <c r="AJ76" s="3524">
        <v>42585</v>
      </c>
      <c r="AK76" s="3524">
        <v>42587</v>
      </c>
      <c r="AL76" s="3524">
        <v>42587</v>
      </c>
      <c r="AM76" s="3524">
        <v>42588</v>
      </c>
      <c r="AN76" s="3525">
        <v>42589</v>
      </c>
    </row>
    <row r="77" spans="1:40" ht="17.25" hidden="1" customHeight="1">
      <c r="A77" s="5992" t="s">
        <v>3190</v>
      </c>
      <c r="B77" s="6094" t="s">
        <v>3191</v>
      </c>
      <c r="C77" s="5844" t="s">
        <v>2813</v>
      </c>
      <c r="D77" s="6129" t="s">
        <v>3128</v>
      </c>
      <c r="E77" s="6130"/>
      <c r="F77" s="6133" t="s">
        <v>3129</v>
      </c>
      <c r="G77" s="6133"/>
      <c r="H77" s="6133" t="s">
        <v>18</v>
      </c>
      <c r="I77" s="6133"/>
      <c r="J77" s="6133"/>
      <c r="K77" s="6133"/>
      <c r="L77" s="5855" t="s">
        <v>3192</v>
      </c>
      <c r="M77" s="5855"/>
      <c r="N77" s="5855" t="s">
        <v>2850</v>
      </c>
      <c r="O77" s="5855"/>
      <c r="P77" s="5855" t="s">
        <v>3193</v>
      </c>
      <c r="Q77" s="5855"/>
      <c r="R77" s="5855" t="s">
        <v>3194</v>
      </c>
      <c r="S77" s="5855"/>
      <c r="T77" s="5855" t="s">
        <v>3195</v>
      </c>
      <c r="U77" s="5855"/>
      <c r="V77" s="5855" t="s">
        <v>3143</v>
      </c>
      <c r="W77" s="5855"/>
      <c r="X77" s="5855"/>
      <c r="Y77" s="5855"/>
      <c r="Z77" s="5855"/>
      <c r="AA77" s="5855"/>
      <c r="AB77" s="5855"/>
      <c r="AC77" s="5855"/>
      <c r="AD77" s="5855"/>
      <c r="AE77" s="5855" t="s">
        <v>3192</v>
      </c>
      <c r="AF77" s="5856"/>
    </row>
    <row r="78" spans="1:40" ht="16.5" hidden="1" customHeight="1">
      <c r="A78" s="5993"/>
      <c r="B78" s="6095"/>
      <c r="C78" s="5845"/>
      <c r="D78" s="6131"/>
      <c r="E78" s="6132"/>
      <c r="F78" s="6134"/>
      <c r="G78" s="6134"/>
      <c r="H78" s="6134"/>
      <c r="I78" s="6134"/>
      <c r="J78" s="6134"/>
      <c r="K78" s="6134"/>
      <c r="L78" s="5857" t="s">
        <v>3196</v>
      </c>
      <c r="M78" s="5867"/>
      <c r="N78" s="5857" t="s">
        <v>3197</v>
      </c>
      <c r="O78" s="5867"/>
      <c r="P78" s="5857" t="s">
        <v>2858</v>
      </c>
      <c r="Q78" s="5867"/>
      <c r="R78" s="6127" t="s">
        <v>3198</v>
      </c>
      <c r="S78" s="6128"/>
      <c r="T78" s="5857" t="s">
        <v>3199</v>
      </c>
      <c r="U78" s="5867"/>
      <c r="V78" s="5882" t="s">
        <v>132</v>
      </c>
      <c r="W78" s="5882"/>
      <c r="X78" s="5882"/>
      <c r="Y78" s="5882"/>
      <c r="Z78" s="5882"/>
      <c r="AA78" s="5882"/>
      <c r="AB78" s="5882"/>
      <c r="AC78" s="5882"/>
      <c r="AD78" s="5882"/>
      <c r="AE78" s="5857" t="s">
        <v>3200</v>
      </c>
      <c r="AF78" s="5858"/>
    </row>
    <row r="79" spans="1:40" ht="16.5" hidden="1" customHeight="1">
      <c r="A79" s="5994"/>
      <c r="B79" s="6095"/>
      <c r="C79" s="5845"/>
      <c r="D79" s="5899" t="s">
        <v>3147</v>
      </c>
      <c r="E79" s="6113" t="s">
        <v>2814</v>
      </c>
      <c r="F79" s="6113" t="s">
        <v>2814</v>
      </c>
      <c r="G79" s="6113"/>
      <c r="H79" s="6116" t="s">
        <v>3201</v>
      </c>
      <c r="I79" s="6135"/>
      <c r="J79" s="6135"/>
      <c r="K79" s="6117"/>
      <c r="L79" s="3297" t="s">
        <v>3</v>
      </c>
      <c r="M79" s="3297" t="s">
        <v>1</v>
      </c>
      <c r="N79" s="3297" t="s">
        <v>3</v>
      </c>
      <c r="O79" s="3297" t="s">
        <v>1</v>
      </c>
      <c r="P79" s="3297" t="s">
        <v>3</v>
      </c>
      <c r="Q79" s="3297" t="s">
        <v>1</v>
      </c>
      <c r="R79" s="3297" t="s">
        <v>3</v>
      </c>
      <c r="S79" s="3297" t="s">
        <v>1</v>
      </c>
      <c r="T79" s="3297" t="s">
        <v>3</v>
      </c>
      <c r="U79" s="3297" t="s">
        <v>1</v>
      </c>
      <c r="V79" s="3297" t="s">
        <v>3</v>
      </c>
      <c r="W79" s="1418"/>
      <c r="X79" s="1418"/>
      <c r="Y79" s="1418"/>
      <c r="Z79" s="3297"/>
      <c r="AA79" s="3297"/>
      <c r="AB79" s="3297"/>
      <c r="AC79" s="5899" t="s">
        <v>3147</v>
      </c>
      <c r="AD79" s="3297" t="s">
        <v>1</v>
      </c>
      <c r="AE79" s="3297" t="s">
        <v>3</v>
      </c>
      <c r="AF79" s="3344" t="s">
        <v>1</v>
      </c>
    </row>
    <row r="80" spans="1:40" ht="17.25" hidden="1" customHeight="1">
      <c r="A80" s="5994"/>
      <c r="B80" s="6095"/>
      <c r="C80" s="5845"/>
      <c r="D80" s="5900"/>
      <c r="E80" s="6113"/>
      <c r="F80" s="6113"/>
      <c r="G80" s="6113"/>
      <c r="H80" s="6118"/>
      <c r="I80" s="6136"/>
      <c r="J80" s="6136"/>
      <c r="K80" s="6119"/>
      <c r="L80" s="3298" t="s">
        <v>2859</v>
      </c>
      <c r="M80" s="3298" t="s">
        <v>3202</v>
      </c>
      <c r="N80" s="3298" t="s">
        <v>2861</v>
      </c>
      <c r="O80" s="3298" t="s">
        <v>3203</v>
      </c>
      <c r="P80" s="3298" t="s">
        <v>3204</v>
      </c>
      <c r="Q80" s="3298" t="s">
        <v>3204</v>
      </c>
      <c r="R80" s="3298" t="s">
        <v>3203</v>
      </c>
      <c r="S80" s="3298" t="s">
        <v>3205</v>
      </c>
      <c r="T80" s="3298" t="s">
        <v>3204</v>
      </c>
      <c r="U80" s="3298" t="s">
        <v>3204</v>
      </c>
      <c r="V80" s="3407" t="s">
        <v>3205</v>
      </c>
      <c r="W80" s="2172"/>
      <c r="X80" s="2172"/>
      <c r="Y80" s="2172"/>
      <c r="Z80" s="3407"/>
      <c r="AA80" s="3407"/>
      <c r="AB80" s="3407"/>
      <c r="AC80" s="5900"/>
      <c r="AD80" s="3407" t="s">
        <v>3205</v>
      </c>
      <c r="AE80" s="3298" t="s">
        <v>2859</v>
      </c>
      <c r="AF80" s="3345" t="s">
        <v>3202</v>
      </c>
      <c r="AG80" s="1442"/>
      <c r="AH80" s="1442"/>
      <c r="AL80" s="5911"/>
      <c r="AM80" s="5911"/>
      <c r="AN80" s="5911"/>
    </row>
    <row r="81" spans="1:45" ht="16.5" hidden="1" customHeight="1" thickBot="1">
      <c r="A81" s="6140"/>
      <c r="B81" s="6141"/>
      <c r="C81" s="5899"/>
      <c r="D81" s="5900"/>
      <c r="E81" s="6142"/>
      <c r="F81" s="6142"/>
      <c r="G81" s="6142"/>
      <c r="H81" s="6118"/>
      <c r="I81" s="6136"/>
      <c r="J81" s="6136"/>
      <c r="K81" s="6119"/>
      <c r="L81" s="3562" t="s">
        <v>2864</v>
      </c>
      <c r="M81" s="3563">
        <v>0.375</v>
      </c>
      <c r="N81" s="3563">
        <v>0.70833333333333337</v>
      </c>
      <c r="O81" s="3563">
        <v>0.29166666666666669</v>
      </c>
      <c r="P81" s="3563">
        <v>0.33333333333333331</v>
      </c>
      <c r="Q81" s="3563">
        <v>0.96875</v>
      </c>
      <c r="R81" s="3563">
        <v>0.41666666666666669</v>
      </c>
      <c r="S81" s="3563">
        <v>0.16666666666666666</v>
      </c>
      <c r="T81" s="3563">
        <v>0.20833333333333334</v>
      </c>
      <c r="U81" s="3563">
        <v>0.875</v>
      </c>
      <c r="V81" s="3563">
        <v>0.20833333333333334</v>
      </c>
      <c r="W81" s="1443"/>
      <c r="X81" s="1443"/>
      <c r="Y81" s="1443"/>
      <c r="Z81" s="3563"/>
      <c r="AA81" s="3563"/>
      <c r="AB81" s="3563"/>
      <c r="AC81" s="5900"/>
      <c r="AD81" s="3563">
        <v>0.70833333333333337</v>
      </c>
      <c r="AE81" s="3562" t="s">
        <v>2864</v>
      </c>
      <c r="AF81" s="3564">
        <v>0.375</v>
      </c>
    </row>
    <row r="82" spans="1:45" ht="16.5" hidden="1" customHeight="1">
      <c r="A82" s="1444">
        <v>23</v>
      </c>
      <c r="B82" s="1445" t="s">
        <v>3130</v>
      </c>
      <c r="C82" s="1446" t="s">
        <v>3175</v>
      </c>
      <c r="D82" s="1447">
        <v>9153</v>
      </c>
      <c r="E82" s="1448" t="s">
        <v>2865</v>
      </c>
      <c r="F82" s="1449" t="s">
        <v>3187</v>
      </c>
      <c r="G82" s="1449" t="s">
        <v>3206</v>
      </c>
      <c r="H82" s="1450" t="s">
        <v>3207</v>
      </c>
      <c r="I82" s="1450"/>
      <c r="J82" s="1450"/>
      <c r="K82" s="1450" t="s">
        <v>3208</v>
      </c>
      <c r="L82" s="1451">
        <v>42527</v>
      </c>
      <c r="M82" s="1451">
        <v>42528</v>
      </c>
      <c r="N82" s="1451">
        <v>42529</v>
      </c>
      <c r="O82" s="1451">
        <v>42530</v>
      </c>
      <c r="P82" s="1451">
        <v>42533</v>
      </c>
      <c r="Q82" s="1451">
        <v>42533</v>
      </c>
      <c r="R82" s="1451">
        <v>42537</v>
      </c>
      <c r="S82" s="1451">
        <v>42538</v>
      </c>
      <c r="T82" s="1451">
        <v>42540</v>
      </c>
      <c r="U82" s="1451">
        <v>42540</v>
      </c>
      <c r="V82" s="1451">
        <v>42545</v>
      </c>
      <c r="W82" s="1452"/>
      <c r="X82" s="1452"/>
      <c r="Y82" s="1452"/>
      <c r="Z82" s="1451"/>
      <c r="AA82" s="1451"/>
      <c r="AB82" s="1446" t="s">
        <v>3175</v>
      </c>
      <c r="AC82" s="1447">
        <v>9153</v>
      </c>
      <c r="AD82" s="1451">
        <v>42545</v>
      </c>
      <c r="AE82" s="1451">
        <v>42548</v>
      </c>
      <c r="AF82" s="1453">
        <v>42549</v>
      </c>
    </row>
    <row r="83" spans="1:45" ht="17.25" hidden="1" customHeight="1">
      <c r="A83" s="3348">
        <v>24</v>
      </c>
      <c r="B83" s="3349" t="s">
        <v>3209</v>
      </c>
      <c r="C83" s="3565" t="s">
        <v>3175</v>
      </c>
      <c r="D83" s="3566">
        <v>9164</v>
      </c>
      <c r="E83" s="3567" t="s">
        <v>2866</v>
      </c>
      <c r="F83" s="3568" t="s">
        <v>2852</v>
      </c>
      <c r="G83" s="3568" t="s">
        <v>3157</v>
      </c>
      <c r="H83" s="3304" t="s">
        <v>3210</v>
      </c>
      <c r="I83" s="3304"/>
      <c r="J83" s="3304"/>
      <c r="K83" s="3304" t="s">
        <v>3211</v>
      </c>
      <c r="L83" s="3569">
        <v>42534</v>
      </c>
      <c r="M83" s="3569">
        <v>42535</v>
      </c>
      <c r="N83" s="3569">
        <v>42536</v>
      </c>
      <c r="O83" s="3569">
        <v>42537</v>
      </c>
      <c r="P83" s="3569">
        <v>42540</v>
      </c>
      <c r="Q83" s="3569">
        <v>42540</v>
      </c>
      <c r="R83" s="3569">
        <v>42544</v>
      </c>
      <c r="S83" s="3569">
        <v>42545</v>
      </c>
      <c r="T83" s="3569">
        <v>42547</v>
      </c>
      <c r="U83" s="3569">
        <v>42547</v>
      </c>
      <c r="V83" s="3569">
        <v>42552</v>
      </c>
      <c r="W83" s="1452"/>
      <c r="X83" s="1452"/>
      <c r="Y83" s="1452"/>
      <c r="Z83" s="3569"/>
      <c r="AA83" s="3569"/>
      <c r="AB83" s="3565" t="s">
        <v>3175</v>
      </c>
      <c r="AC83" s="3566">
        <v>9164</v>
      </c>
      <c r="AD83" s="3569">
        <v>42552</v>
      </c>
      <c r="AE83" s="3569">
        <v>42555</v>
      </c>
      <c r="AF83" s="3570">
        <v>42556</v>
      </c>
    </row>
    <row r="84" spans="1:45" ht="16.5" hidden="1" customHeight="1" thickBot="1">
      <c r="A84" s="1035">
        <v>25</v>
      </c>
      <c r="B84" s="3358" t="s">
        <v>3135</v>
      </c>
      <c r="C84" s="3571" t="s">
        <v>3175</v>
      </c>
      <c r="D84" s="3572">
        <v>9159</v>
      </c>
      <c r="E84" s="3573" t="s">
        <v>3212</v>
      </c>
      <c r="F84" s="3574" t="s">
        <v>3213</v>
      </c>
      <c r="G84" s="3574" t="s">
        <v>3153</v>
      </c>
      <c r="H84" s="3575" t="s">
        <v>3214</v>
      </c>
      <c r="I84" s="3575"/>
      <c r="J84" s="3575"/>
      <c r="K84" s="3575" t="s">
        <v>3215</v>
      </c>
      <c r="L84" s="3576">
        <v>42541</v>
      </c>
      <c r="M84" s="3576">
        <v>42542</v>
      </c>
      <c r="N84" s="3576">
        <v>42543</v>
      </c>
      <c r="O84" s="3576">
        <v>42544</v>
      </c>
      <c r="P84" s="3576">
        <v>42547</v>
      </c>
      <c r="Q84" s="3576">
        <v>42547</v>
      </c>
      <c r="R84" s="3576">
        <v>42551</v>
      </c>
      <c r="S84" s="3576">
        <v>42552</v>
      </c>
      <c r="T84" s="3576">
        <v>42554</v>
      </c>
      <c r="U84" s="3576">
        <v>42554</v>
      </c>
      <c r="V84" s="5912" t="s">
        <v>3216</v>
      </c>
      <c r="W84" s="5913"/>
      <c r="X84" s="5913"/>
      <c r="Y84" s="5913"/>
      <c r="Z84" s="5913"/>
      <c r="AA84" s="5913"/>
      <c r="AB84" s="5913"/>
      <c r="AC84" s="5913"/>
      <c r="AD84" s="5914"/>
      <c r="AE84" s="3576">
        <v>42562</v>
      </c>
      <c r="AF84" s="3577">
        <v>42563</v>
      </c>
    </row>
    <row r="85" spans="1:45" ht="16.5" hidden="1" customHeight="1">
      <c r="A85" s="1444">
        <v>26</v>
      </c>
      <c r="B85" s="1445" t="s">
        <v>3130</v>
      </c>
      <c r="C85" s="1446" t="s">
        <v>3175</v>
      </c>
      <c r="D85" s="1447">
        <v>9153</v>
      </c>
      <c r="E85" s="1448" t="s">
        <v>2865</v>
      </c>
      <c r="F85" s="1449" t="s">
        <v>3217</v>
      </c>
      <c r="G85" s="1449" t="s">
        <v>3218</v>
      </c>
      <c r="H85" s="1450" t="s">
        <v>2856</v>
      </c>
      <c r="I85" s="1450"/>
      <c r="J85" s="1450"/>
      <c r="K85" s="1450" t="s">
        <v>3189</v>
      </c>
      <c r="L85" s="1451">
        <v>42548</v>
      </c>
      <c r="M85" s="1451">
        <v>42549</v>
      </c>
      <c r="N85" s="1451">
        <v>42550</v>
      </c>
      <c r="O85" s="1451">
        <v>42551</v>
      </c>
      <c r="P85" s="1451">
        <v>42554</v>
      </c>
      <c r="Q85" s="1451">
        <v>42554</v>
      </c>
      <c r="R85" s="1451">
        <v>42558</v>
      </c>
      <c r="S85" s="1451">
        <v>42559</v>
      </c>
      <c r="T85" s="1451">
        <v>42561</v>
      </c>
      <c r="U85" s="1451">
        <v>42561</v>
      </c>
      <c r="V85" s="1451">
        <v>42566</v>
      </c>
      <c r="W85" s="1452"/>
      <c r="X85" s="1452"/>
      <c r="Y85" s="1452"/>
      <c r="Z85" s="1451"/>
      <c r="AA85" s="1451"/>
      <c r="AB85" s="1446" t="s">
        <v>3175</v>
      </c>
      <c r="AC85" s="1447">
        <v>9153</v>
      </c>
      <c r="AD85" s="1451">
        <v>42566</v>
      </c>
      <c r="AE85" s="1451">
        <v>42569</v>
      </c>
      <c r="AF85" s="1453">
        <v>42570</v>
      </c>
    </row>
    <row r="86" spans="1:45" ht="17.25" hidden="1" customHeight="1">
      <c r="A86" s="3348">
        <v>27</v>
      </c>
      <c r="B86" s="3349" t="s">
        <v>3209</v>
      </c>
      <c r="C86" s="3565" t="s">
        <v>3175</v>
      </c>
      <c r="D86" s="3566">
        <v>9164</v>
      </c>
      <c r="E86" s="3567" t="s">
        <v>2866</v>
      </c>
      <c r="F86" s="3568" t="s">
        <v>3219</v>
      </c>
      <c r="G86" s="3568" t="s">
        <v>3180</v>
      </c>
      <c r="H86" s="3304" t="s">
        <v>3220</v>
      </c>
      <c r="I86" s="3304"/>
      <c r="J86" s="3304"/>
      <c r="K86" s="3304" t="s">
        <v>3221</v>
      </c>
      <c r="L86" s="3569">
        <v>42555</v>
      </c>
      <c r="M86" s="3569">
        <v>42556</v>
      </c>
      <c r="N86" s="3569">
        <v>42557</v>
      </c>
      <c r="O86" s="3569">
        <v>42558</v>
      </c>
      <c r="P86" s="3569">
        <v>42561</v>
      </c>
      <c r="Q86" s="3569">
        <v>42561</v>
      </c>
      <c r="R86" s="3569">
        <v>42565</v>
      </c>
      <c r="S86" s="3569">
        <v>42566</v>
      </c>
      <c r="T86" s="3569">
        <v>42568</v>
      </c>
      <c r="U86" s="3569">
        <v>42568</v>
      </c>
      <c r="V86" s="5915" t="s">
        <v>3216</v>
      </c>
      <c r="W86" s="5916"/>
      <c r="X86" s="5916"/>
      <c r="Y86" s="5916"/>
      <c r="Z86" s="5916"/>
      <c r="AA86" s="5916"/>
      <c r="AB86" s="5916"/>
      <c r="AC86" s="5916"/>
      <c r="AD86" s="5917"/>
      <c r="AE86" s="3569">
        <v>42576</v>
      </c>
      <c r="AF86" s="3570">
        <v>42577</v>
      </c>
    </row>
    <row r="87" spans="1:45" ht="16.5" hidden="1" customHeight="1" thickBot="1">
      <c r="A87" s="1035">
        <v>28</v>
      </c>
      <c r="B87" s="3358" t="s">
        <v>3135</v>
      </c>
      <c r="C87" s="3571" t="s">
        <v>3175</v>
      </c>
      <c r="D87" s="3572">
        <v>9159</v>
      </c>
      <c r="E87" s="3573" t="s">
        <v>3212</v>
      </c>
      <c r="F87" s="3574" t="s">
        <v>3222</v>
      </c>
      <c r="G87" s="3574" t="s">
        <v>3223</v>
      </c>
      <c r="H87" s="3575" t="s">
        <v>3224</v>
      </c>
      <c r="I87" s="3575"/>
      <c r="J87" s="3575"/>
      <c r="K87" s="3575" t="s">
        <v>2870</v>
      </c>
      <c r="L87" s="3576">
        <v>42562</v>
      </c>
      <c r="M87" s="3576">
        <v>42563</v>
      </c>
      <c r="N87" s="3576">
        <v>42564</v>
      </c>
      <c r="O87" s="3576">
        <v>42565</v>
      </c>
      <c r="P87" s="3576">
        <v>42568</v>
      </c>
      <c r="Q87" s="3576">
        <v>42568</v>
      </c>
      <c r="R87" s="3576">
        <v>42572</v>
      </c>
      <c r="S87" s="3576">
        <v>42573</v>
      </c>
      <c r="T87" s="3576">
        <v>42575</v>
      </c>
      <c r="U87" s="3576">
        <v>42575</v>
      </c>
      <c r="V87" s="1454">
        <v>42580</v>
      </c>
      <c r="W87" s="1452"/>
      <c r="X87" s="1452"/>
      <c r="Y87" s="1452"/>
      <c r="Z87" s="1454"/>
      <c r="AA87" s="1454"/>
      <c r="AB87" s="3571" t="s">
        <v>3175</v>
      </c>
      <c r="AC87" s="3572">
        <v>9159</v>
      </c>
      <c r="AD87" s="1454">
        <v>42580</v>
      </c>
      <c r="AE87" s="3576">
        <v>42583</v>
      </c>
      <c r="AF87" s="3577">
        <v>42584</v>
      </c>
    </row>
    <row r="88" spans="1:45" ht="16.5" hidden="1" customHeight="1">
      <c r="A88" s="1444">
        <v>29</v>
      </c>
      <c r="B88" s="1445" t="s">
        <v>3130</v>
      </c>
      <c r="C88" s="1446" t="s">
        <v>3175</v>
      </c>
      <c r="D88" s="1447">
        <v>9153</v>
      </c>
      <c r="E88" s="1448" t="s">
        <v>210</v>
      </c>
      <c r="F88" s="1449" t="s">
        <v>2871</v>
      </c>
      <c r="G88" s="1449" t="s">
        <v>3225</v>
      </c>
      <c r="H88" s="1450" t="s">
        <v>3226</v>
      </c>
      <c r="I88" s="1450"/>
      <c r="J88" s="1450"/>
      <c r="K88" s="1450" t="s">
        <v>3227</v>
      </c>
      <c r="L88" s="1451">
        <v>42569</v>
      </c>
      <c r="M88" s="1451">
        <v>42570</v>
      </c>
      <c r="N88" s="1451">
        <v>42571</v>
      </c>
      <c r="O88" s="1451">
        <v>42572</v>
      </c>
      <c r="P88" s="1451">
        <v>42575</v>
      </c>
      <c r="Q88" s="1451">
        <v>42575</v>
      </c>
      <c r="R88" s="1451">
        <v>42579</v>
      </c>
      <c r="S88" s="1451">
        <v>42580</v>
      </c>
      <c r="T88" s="1451">
        <v>42582</v>
      </c>
      <c r="U88" s="1451">
        <v>42582</v>
      </c>
      <c r="V88" s="1451">
        <v>42587</v>
      </c>
      <c r="W88" s="1452"/>
      <c r="X88" s="1452"/>
      <c r="Y88" s="1452"/>
      <c r="Z88" s="1451"/>
      <c r="AA88" s="1451"/>
      <c r="AB88" s="1446" t="s">
        <v>3175</v>
      </c>
      <c r="AC88" s="1447">
        <v>9153</v>
      </c>
      <c r="AD88" s="1451">
        <v>42587</v>
      </c>
      <c r="AE88" s="1455">
        <v>42590</v>
      </c>
      <c r="AF88" s="1456" t="s">
        <v>3228</v>
      </c>
      <c r="AG88" s="1455">
        <v>42591</v>
      </c>
      <c r="AH88" s="1456" t="s">
        <v>3229</v>
      </c>
    </row>
    <row r="89" spans="1:45" ht="17.25" hidden="1" customHeight="1">
      <c r="A89" s="3348">
        <v>30</v>
      </c>
      <c r="B89" s="3349" t="s">
        <v>3209</v>
      </c>
      <c r="C89" s="3565" t="s">
        <v>3175</v>
      </c>
      <c r="D89" s="3566">
        <v>9164</v>
      </c>
      <c r="E89" s="3567" t="s">
        <v>214</v>
      </c>
      <c r="F89" s="3568" t="s">
        <v>2851</v>
      </c>
      <c r="G89" s="3568" t="s">
        <v>3153</v>
      </c>
      <c r="H89" s="3304" t="s">
        <v>3230</v>
      </c>
      <c r="I89" s="3304"/>
      <c r="J89" s="3304"/>
      <c r="K89" s="3304" t="s">
        <v>3231</v>
      </c>
      <c r="L89" s="3569">
        <v>42576</v>
      </c>
      <c r="M89" s="3569">
        <v>42577</v>
      </c>
      <c r="N89" s="3569">
        <v>42578</v>
      </c>
      <c r="O89" s="3569">
        <v>42579</v>
      </c>
      <c r="P89" s="3569">
        <v>42582</v>
      </c>
      <c r="Q89" s="3569">
        <v>42582</v>
      </c>
      <c r="R89" s="3569">
        <v>42586</v>
      </c>
      <c r="S89" s="3569">
        <v>42587</v>
      </c>
      <c r="T89" s="3569">
        <v>42589</v>
      </c>
      <c r="U89" s="3569">
        <v>42589</v>
      </c>
      <c r="V89" s="5918" t="s">
        <v>3216</v>
      </c>
      <c r="W89" s="5919"/>
      <c r="X89" s="5919"/>
      <c r="Y89" s="5919"/>
      <c r="Z89" s="5919"/>
      <c r="AA89" s="5919"/>
      <c r="AB89" s="5919"/>
      <c r="AC89" s="5919"/>
      <c r="AD89" s="5920"/>
      <c r="AE89" s="3569">
        <v>42597</v>
      </c>
      <c r="AF89" s="3570">
        <v>42598</v>
      </c>
    </row>
    <row r="90" spans="1:45" ht="17.25" hidden="1" customHeight="1" thickBot="1">
      <c r="A90" s="1035">
        <v>31</v>
      </c>
      <c r="B90" s="3358" t="s">
        <v>3135</v>
      </c>
      <c r="C90" s="3571" t="s">
        <v>3175</v>
      </c>
      <c r="D90" s="3572">
        <v>9159</v>
      </c>
      <c r="E90" s="3573" t="s">
        <v>2071</v>
      </c>
      <c r="F90" s="3574" t="s">
        <v>3187</v>
      </c>
      <c r="G90" s="3574" t="s">
        <v>3232</v>
      </c>
      <c r="H90" s="3575" t="s">
        <v>3233</v>
      </c>
      <c r="I90" s="3575"/>
      <c r="J90" s="3575"/>
      <c r="K90" s="3575" t="s">
        <v>3234</v>
      </c>
      <c r="L90" s="3576">
        <v>42583</v>
      </c>
      <c r="M90" s="3576">
        <v>42584</v>
      </c>
      <c r="N90" s="3576">
        <v>42585</v>
      </c>
      <c r="O90" s="3576">
        <v>42586</v>
      </c>
      <c r="P90" s="3576">
        <v>42589</v>
      </c>
      <c r="Q90" s="3576">
        <v>42589</v>
      </c>
      <c r="R90" s="3578">
        <v>42594</v>
      </c>
      <c r="S90" s="3579" t="s">
        <v>3199</v>
      </c>
      <c r="T90" s="3578">
        <v>42597</v>
      </c>
      <c r="U90" s="3579" t="s">
        <v>3235</v>
      </c>
      <c r="V90" s="3576">
        <v>42601</v>
      </c>
      <c r="W90" s="1452"/>
      <c r="X90" s="1452"/>
      <c r="Y90" s="1452"/>
      <c r="Z90" s="3576"/>
      <c r="AA90" s="3576"/>
      <c r="AB90" s="3571" t="s">
        <v>3175</v>
      </c>
      <c r="AC90" s="3572">
        <v>9159</v>
      </c>
      <c r="AD90" s="3576">
        <v>42601</v>
      </c>
      <c r="AE90" s="3576">
        <v>42604</v>
      </c>
      <c r="AF90" s="3577">
        <v>42605</v>
      </c>
    </row>
    <row r="91" spans="1:45" ht="16.5" hidden="1" customHeight="1">
      <c r="A91" s="1444">
        <v>32</v>
      </c>
      <c r="B91" s="1445" t="s">
        <v>3130</v>
      </c>
      <c r="C91" s="1446" t="s">
        <v>3175</v>
      </c>
      <c r="D91" s="1447">
        <v>9153</v>
      </c>
      <c r="E91" s="1448" t="s">
        <v>210</v>
      </c>
      <c r="F91" s="1449" t="s">
        <v>3236</v>
      </c>
      <c r="G91" s="1449" t="s">
        <v>3237</v>
      </c>
      <c r="H91" s="1450" t="s">
        <v>3238</v>
      </c>
      <c r="I91" s="1450"/>
      <c r="J91" s="1450"/>
      <c r="K91" s="1450" t="s">
        <v>3239</v>
      </c>
      <c r="L91" s="1457">
        <v>42591</v>
      </c>
      <c r="M91" s="1457">
        <v>42591</v>
      </c>
      <c r="N91" s="1451">
        <v>42592</v>
      </c>
      <c r="O91" s="1451">
        <v>42593</v>
      </c>
      <c r="P91" s="1451">
        <v>42596</v>
      </c>
      <c r="Q91" s="1451">
        <v>42596</v>
      </c>
      <c r="R91" s="1451">
        <v>42600</v>
      </c>
      <c r="S91" s="1451">
        <v>42601</v>
      </c>
      <c r="T91" s="1451">
        <v>42603</v>
      </c>
      <c r="U91" s="1451">
        <v>42603</v>
      </c>
      <c r="V91" s="1451">
        <v>42608</v>
      </c>
      <c r="W91" s="1452"/>
      <c r="X91" s="1452"/>
      <c r="Y91" s="1452"/>
      <c r="Z91" s="1451"/>
      <c r="AA91" s="1451"/>
      <c r="AB91" s="1446" t="s">
        <v>3175</v>
      </c>
      <c r="AC91" s="1447">
        <v>9153</v>
      </c>
      <c r="AD91" s="1451">
        <v>42608</v>
      </c>
      <c r="AE91" s="1451">
        <v>42611</v>
      </c>
      <c r="AF91" s="1453">
        <v>42612</v>
      </c>
    </row>
    <row r="92" spans="1:45" ht="16.5" hidden="1" customHeight="1">
      <c r="A92" s="3348">
        <v>33</v>
      </c>
      <c r="B92" s="3349" t="s">
        <v>3209</v>
      </c>
      <c r="C92" s="3565" t="s">
        <v>3175</v>
      </c>
      <c r="D92" s="3566">
        <v>9164</v>
      </c>
      <c r="E92" s="3567" t="s">
        <v>214</v>
      </c>
      <c r="F92" s="3568" t="s">
        <v>2853</v>
      </c>
      <c r="G92" s="3568" t="s">
        <v>3172</v>
      </c>
      <c r="H92" s="3304" t="s">
        <v>3240</v>
      </c>
      <c r="I92" s="3304"/>
      <c r="J92" s="3304"/>
      <c r="K92" s="3304" t="s">
        <v>3241</v>
      </c>
      <c r="L92" s="3569">
        <v>42597</v>
      </c>
      <c r="M92" s="3569">
        <v>42598</v>
      </c>
      <c r="N92" s="3569">
        <v>42599</v>
      </c>
      <c r="O92" s="3569">
        <v>42600</v>
      </c>
      <c r="P92" s="3569">
        <v>42603</v>
      </c>
      <c r="Q92" s="3569">
        <v>42603</v>
      </c>
      <c r="R92" s="3569">
        <v>42607</v>
      </c>
      <c r="S92" s="3569">
        <v>42608</v>
      </c>
      <c r="T92" s="3569">
        <v>42610</v>
      </c>
      <c r="U92" s="3569">
        <v>42610</v>
      </c>
      <c r="V92" s="3569">
        <v>42615</v>
      </c>
      <c r="W92" s="1452"/>
      <c r="X92" s="1452"/>
      <c r="Y92" s="1452"/>
      <c r="Z92" s="3569"/>
      <c r="AA92" s="3569"/>
      <c r="AB92" s="3565" t="s">
        <v>3175</v>
      </c>
      <c r="AC92" s="3566">
        <v>9164</v>
      </c>
      <c r="AD92" s="3569">
        <v>42615</v>
      </c>
      <c r="AE92" s="3580">
        <v>42623</v>
      </c>
      <c r="AF92" s="3581">
        <v>42624</v>
      </c>
      <c r="AG92" s="1458" t="s">
        <v>3242</v>
      </c>
    </row>
    <row r="93" spans="1:45" ht="16.5" hidden="1" customHeight="1" thickBot="1">
      <c r="A93" s="1035">
        <v>34</v>
      </c>
      <c r="B93" s="3358" t="s">
        <v>3135</v>
      </c>
      <c r="C93" s="3571" t="s">
        <v>3175</v>
      </c>
      <c r="D93" s="3572">
        <v>9159</v>
      </c>
      <c r="E93" s="3573" t="s">
        <v>2071</v>
      </c>
      <c r="F93" s="3574" t="s">
        <v>3217</v>
      </c>
      <c r="G93" s="3574" t="s">
        <v>3218</v>
      </c>
      <c r="H93" s="3575" t="s">
        <v>3243</v>
      </c>
      <c r="I93" s="3575"/>
      <c r="J93" s="3575"/>
      <c r="K93" s="3575" t="s">
        <v>3244</v>
      </c>
      <c r="L93" s="3576">
        <v>42604</v>
      </c>
      <c r="M93" s="3576">
        <v>42605</v>
      </c>
      <c r="N93" s="3576">
        <v>42606</v>
      </c>
      <c r="O93" s="3576">
        <v>42607</v>
      </c>
      <c r="P93" s="3576">
        <v>42610</v>
      </c>
      <c r="Q93" s="3576">
        <v>42610</v>
      </c>
      <c r="R93" s="3576">
        <v>42614</v>
      </c>
      <c r="S93" s="3576">
        <v>42615</v>
      </c>
      <c r="T93" s="3576">
        <v>42617</v>
      </c>
      <c r="U93" s="3576">
        <v>42617</v>
      </c>
      <c r="V93" s="3576">
        <v>42622</v>
      </c>
      <c r="W93" s="1452"/>
      <c r="X93" s="1452"/>
      <c r="Y93" s="1452"/>
      <c r="Z93" s="3576"/>
      <c r="AA93" s="3576"/>
      <c r="AB93" s="3571" t="s">
        <v>3175</v>
      </c>
      <c r="AC93" s="3572">
        <v>9159</v>
      </c>
      <c r="AD93" s="3576">
        <v>42622</v>
      </c>
      <c r="AE93" s="3582">
        <v>42627</v>
      </c>
      <c r="AF93" s="3583" t="s">
        <v>3228</v>
      </c>
      <c r="AG93" s="3584">
        <v>42628</v>
      </c>
      <c r="AH93" s="3585" t="s">
        <v>3229</v>
      </c>
      <c r="AI93" s="1458" t="s">
        <v>3245</v>
      </c>
      <c r="AJ93" s="1458"/>
    </row>
    <row r="94" spans="1:45" ht="16.5" hidden="1" customHeight="1" thickBot="1">
      <c r="A94" s="1444">
        <v>35</v>
      </c>
      <c r="B94" s="1445" t="s">
        <v>3130</v>
      </c>
      <c r="C94" s="1446" t="s">
        <v>3175</v>
      </c>
      <c r="D94" s="1447">
        <v>9153</v>
      </c>
      <c r="E94" s="1448" t="s">
        <v>210</v>
      </c>
      <c r="F94" s="1449" t="s">
        <v>3246</v>
      </c>
      <c r="G94" s="1449" t="s">
        <v>3247</v>
      </c>
      <c r="H94" s="1450" t="s">
        <v>3248</v>
      </c>
      <c r="I94" s="1450"/>
      <c r="J94" s="1450"/>
      <c r="K94" s="1450" t="s">
        <v>3249</v>
      </c>
      <c r="L94" s="1459">
        <v>42611</v>
      </c>
      <c r="M94" s="1459">
        <v>42612</v>
      </c>
      <c r="N94" s="1459">
        <v>42613</v>
      </c>
      <c r="O94" s="1459">
        <v>42614</v>
      </c>
      <c r="P94" s="1459">
        <v>42617</v>
      </c>
      <c r="Q94" s="1459">
        <v>42617</v>
      </c>
      <c r="R94" s="1459">
        <v>42621</v>
      </c>
      <c r="S94" s="1459">
        <v>42622</v>
      </c>
      <c r="T94" s="1459">
        <v>42624</v>
      </c>
      <c r="U94" s="1459">
        <v>42624</v>
      </c>
      <c r="V94" s="1459">
        <v>42629</v>
      </c>
      <c r="W94" s="1452"/>
      <c r="X94" s="1452"/>
      <c r="Y94" s="1452"/>
      <c r="Z94" s="1459"/>
      <c r="AA94" s="1459"/>
      <c r="AB94" s="1446" t="s">
        <v>3175</v>
      </c>
      <c r="AC94" s="1447">
        <v>9153</v>
      </c>
      <c r="AD94" s="1459">
        <v>42629</v>
      </c>
      <c r="AE94" s="1460">
        <v>42635</v>
      </c>
      <c r="AF94" s="1461">
        <v>42636</v>
      </c>
      <c r="AG94" s="1458" t="s">
        <v>3245</v>
      </c>
    </row>
    <row r="95" spans="1:45" ht="17.25" hidden="1" customHeight="1">
      <c r="A95" s="5992" t="s">
        <v>3190</v>
      </c>
      <c r="B95" s="6094" t="s">
        <v>3191</v>
      </c>
      <c r="C95" s="5844" t="s">
        <v>2813</v>
      </c>
      <c r="D95" s="5847" t="s">
        <v>3128</v>
      </c>
      <c r="E95" s="6106" t="s">
        <v>907</v>
      </c>
      <c r="F95" s="6107"/>
      <c r="G95" s="6107"/>
      <c r="H95" s="6108"/>
      <c r="I95" s="3389"/>
      <c r="J95" s="3389"/>
      <c r="K95" s="5855" t="s">
        <v>3192</v>
      </c>
      <c r="L95" s="5855"/>
      <c r="M95" s="5855" t="s">
        <v>2850</v>
      </c>
      <c r="N95" s="5855"/>
      <c r="O95" s="5855" t="s">
        <v>3193</v>
      </c>
      <c r="P95" s="5855"/>
      <c r="Q95" s="5855" t="s">
        <v>3250</v>
      </c>
      <c r="R95" s="5855"/>
      <c r="S95" s="5855" t="s">
        <v>3143</v>
      </c>
      <c r="T95" s="5855"/>
      <c r="U95" s="5855" t="s">
        <v>3145</v>
      </c>
      <c r="V95" s="5856"/>
      <c r="W95" s="3387"/>
      <c r="X95" s="3387"/>
      <c r="Y95" s="3387"/>
      <c r="Z95" s="1920"/>
      <c r="AA95" s="1920"/>
      <c r="AB95" s="5844" t="s">
        <v>2813</v>
      </c>
      <c r="AC95" s="5847" t="s">
        <v>3128</v>
      </c>
      <c r="AD95" s="5849" t="s">
        <v>908</v>
      </c>
      <c r="AE95" s="5850"/>
      <c r="AF95" s="5850"/>
      <c r="AG95" s="5851"/>
      <c r="AH95" s="5855" t="s">
        <v>3251</v>
      </c>
      <c r="AI95" s="5855"/>
      <c r="AJ95" s="5855" t="s">
        <v>2850</v>
      </c>
      <c r="AK95" s="5855"/>
      <c r="AL95" s="5855" t="s">
        <v>3252</v>
      </c>
      <c r="AM95" s="5855"/>
      <c r="AN95" s="5855" t="s">
        <v>3253</v>
      </c>
      <c r="AO95" s="5855"/>
      <c r="AP95" s="5855" t="s">
        <v>2874</v>
      </c>
      <c r="AQ95" s="5855"/>
      <c r="AR95" s="5855" t="s">
        <v>3145</v>
      </c>
      <c r="AS95" s="5856"/>
    </row>
    <row r="96" spans="1:45" ht="16.5" hidden="1" customHeight="1">
      <c r="A96" s="5993"/>
      <c r="B96" s="6095"/>
      <c r="C96" s="5845"/>
      <c r="D96" s="5848"/>
      <c r="E96" s="6109"/>
      <c r="F96" s="6110"/>
      <c r="G96" s="6110"/>
      <c r="H96" s="6111"/>
      <c r="I96" s="3390"/>
      <c r="J96" s="3390"/>
      <c r="K96" s="5857" t="s">
        <v>3196</v>
      </c>
      <c r="L96" s="5867"/>
      <c r="M96" s="5857" t="s">
        <v>3197</v>
      </c>
      <c r="N96" s="5867"/>
      <c r="O96" s="5857" t="s">
        <v>2858</v>
      </c>
      <c r="P96" s="5867"/>
      <c r="Q96" s="5857" t="s">
        <v>3254</v>
      </c>
      <c r="R96" s="5867"/>
      <c r="S96" s="5882" t="s">
        <v>132</v>
      </c>
      <c r="T96" s="5882"/>
      <c r="U96" s="5857" t="s">
        <v>3196</v>
      </c>
      <c r="V96" s="5858"/>
      <c r="W96" s="3385"/>
      <c r="X96" s="3385"/>
      <c r="Y96" s="3385"/>
      <c r="Z96" s="3396"/>
      <c r="AA96" s="3396"/>
      <c r="AB96" s="5845"/>
      <c r="AC96" s="5848"/>
      <c r="AD96" s="5852"/>
      <c r="AE96" s="5853"/>
      <c r="AF96" s="5853"/>
      <c r="AG96" s="5854"/>
      <c r="AH96" s="5857" t="s">
        <v>3200</v>
      </c>
      <c r="AI96" s="5867"/>
      <c r="AJ96" s="5857" t="s">
        <v>3255</v>
      </c>
      <c r="AK96" s="5867"/>
      <c r="AL96" s="5857" t="s">
        <v>3256</v>
      </c>
      <c r="AM96" s="5867"/>
      <c r="AN96" s="5868" t="s">
        <v>3257</v>
      </c>
      <c r="AO96" s="5869"/>
      <c r="AP96" s="5857" t="s">
        <v>2875</v>
      </c>
      <c r="AQ96" s="5867"/>
      <c r="AR96" s="5857" t="s">
        <v>3258</v>
      </c>
      <c r="AS96" s="5858"/>
    </row>
    <row r="97" spans="1:47" ht="16.5" hidden="1" customHeight="1">
      <c r="A97" s="5994"/>
      <c r="B97" s="6095"/>
      <c r="C97" s="5845"/>
      <c r="D97" s="5859" t="s">
        <v>2814</v>
      </c>
      <c r="E97" s="6112" t="s">
        <v>2814</v>
      </c>
      <c r="F97" s="6113"/>
      <c r="G97" s="6116" t="s">
        <v>3259</v>
      </c>
      <c r="H97" s="6117"/>
      <c r="I97" s="3586"/>
      <c r="J97" s="3586"/>
      <c r="K97" s="3297" t="s">
        <v>3</v>
      </c>
      <c r="L97" s="3297" t="s">
        <v>1</v>
      </c>
      <c r="M97" s="3297" t="s">
        <v>3</v>
      </c>
      <c r="N97" s="3297" t="s">
        <v>1</v>
      </c>
      <c r="O97" s="3297" t="s">
        <v>3</v>
      </c>
      <c r="P97" s="3297" t="s">
        <v>1</v>
      </c>
      <c r="Q97" s="3297" t="s">
        <v>3</v>
      </c>
      <c r="R97" s="3297" t="s">
        <v>1</v>
      </c>
      <c r="S97" s="3297" t="s">
        <v>3</v>
      </c>
      <c r="T97" s="3297" t="s">
        <v>1</v>
      </c>
      <c r="U97" s="3297" t="s">
        <v>3</v>
      </c>
      <c r="V97" s="3344" t="s">
        <v>1</v>
      </c>
      <c r="W97" s="1462"/>
      <c r="X97" s="1462"/>
      <c r="Y97" s="1462"/>
      <c r="Z97" s="2985"/>
      <c r="AA97" s="2985"/>
      <c r="AB97" s="5845"/>
      <c r="AC97" s="5859" t="s">
        <v>2814</v>
      </c>
      <c r="AD97" s="5870" t="s">
        <v>2814</v>
      </c>
      <c r="AE97" s="5871"/>
      <c r="AF97" s="5861" t="s">
        <v>1870</v>
      </c>
      <c r="AG97" s="5862"/>
      <c r="AH97" s="3297" t="s">
        <v>3</v>
      </c>
      <c r="AI97" s="3297" t="s">
        <v>1</v>
      </c>
      <c r="AJ97" s="3297" t="s">
        <v>3</v>
      </c>
      <c r="AK97" s="3297" t="s">
        <v>1</v>
      </c>
      <c r="AL97" s="3297" t="s">
        <v>3</v>
      </c>
      <c r="AM97" s="3297" t="s">
        <v>1</v>
      </c>
      <c r="AN97" s="3297" t="s">
        <v>3</v>
      </c>
      <c r="AO97" s="3297" t="s">
        <v>1</v>
      </c>
      <c r="AP97" s="3297" t="s">
        <v>3</v>
      </c>
      <c r="AQ97" s="3297" t="s">
        <v>1</v>
      </c>
      <c r="AR97" s="3297" t="s">
        <v>3</v>
      </c>
      <c r="AS97" s="3344" t="s">
        <v>1</v>
      </c>
    </row>
    <row r="98" spans="1:47" ht="17.25" hidden="1" customHeight="1">
      <c r="A98" s="5994"/>
      <c r="B98" s="6095"/>
      <c r="C98" s="5845"/>
      <c r="D98" s="5859"/>
      <c r="E98" s="6112"/>
      <c r="F98" s="6113"/>
      <c r="G98" s="6118"/>
      <c r="H98" s="6119"/>
      <c r="I98" s="3393"/>
      <c r="J98" s="3393"/>
      <c r="K98" s="3298" t="s">
        <v>3260</v>
      </c>
      <c r="L98" s="3298" t="s">
        <v>2862</v>
      </c>
      <c r="M98" s="3298" t="s">
        <v>2859</v>
      </c>
      <c r="N98" s="3298" t="s">
        <v>2860</v>
      </c>
      <c r="O98" s="3298" t="s">
        <v>2863</v>
      </c>
      <c r="P98" s="3298" t="s">
        <v>2863</v>
      </c>
      <c r="Q98" s="3298" t="s">
        <v>2860</v>
      </c>
      <c r="R98" s="3298" t="s">
        <v>2861</v>
      </c>
      <c r="S98" s="3407" t="s">
        <v>2862</v>
      </c>
      <c r="T98" s="3407" t="s">
        <v>2859</v>
      </c>
      <c r="U98" s="3298" t="s">
        <v>3203</v>
      </c>
      <c r="V98" s="3345" t="s">
        <v>2863</v>
      </c>
      <c r="W98" s="1463"/>
      <c r="X98" s="1463"/>
      <c r="Y98" s="1463"/>
      <c r="Z98" s="1463"/>
      <c r="AA98" s="1463"/>
      <c r="AB98" s="5845"/>
      <c r="AC98" s="5859"/>
      <c r="AD98" s="5872"/>
      <c r="AE98" s="5873"/>
      <c r="AF98" s="5863"/>
      <c r="AG98" s="5864"/>
      <c r="AH98" s="3298" t="s">
        <v>3203</v>
      </c>
      <c r="AI98" s="3298" t="s">
        <v>2863</v>
      </c>
      <c r="AJ98" s="3298" t="s">
        <v>3260</v>
      </c>
      <c r="AK98" s="3298" t="s">
        <v>2862</v>
      </c>
      <c r="AL98" s="3298" t="s">
        <v>2859</v>
      </c>
      <c r="AM98" s="3298" t="s">
        <v>2859</v>
      </c>
      <c r="AN98" s="3298" t="s">
        <v>3261</v>
      </c>
      <c r="AO98" s="3298" t="s">
        <v>2863</v>
      </c>
      <c r="AP98" s="3298" t="s">
        <v>3261</v>
      </c>
      <c r="AQ98" s="3298" t="s">
        <v>3260</v>
      </c>
      <c r="AR98" s="3298" t="s">
        <v>3260</v>
      </c>
      <c r="AS98" s="3345" t="s">
        <v>2862</v>
      </c>
    </row>
    <row r="99" spans="1:47" ht="16.5" hidden="1" customHeight="1">
      <c r="A99" s="6105"/>
      <c r="B99" s="6096"/>
      <c r="C99" s="5846"/>
      <c r="D99" s="5860"/>
      <c r="E99" s="6114"/>
      <c r="F99" s="6115"/>
      <c r="G99" s="6120"/>
      <c r="H99" s="6121"/>
      <c r="I99" s="3394"/>
      <c r="J99" s="3394"/>
      <c r="K99" s="3587" t="s">
        <v>3262</v>
      </c>
      <c r="L99" s="3587" t="s">
        <v>3263</v>
      </c>
      <c r="M99" s="3587" t="s">
        <v>3264</v>
      </c>
      <c r="N99" s="3587" t="s">
        <v>3264</v>
      </c>
      <c r="O99" s="3587" t="s">
        <v>3263</v>
      </c>
      <c r="P99" s="3587" t="s">
        <v>3265</v>
      </c>
      <c r="Q99" s="3587" t="s">
        <v>3266</v>
      </c>
      <c r="R99" s="3587" t="s">
        <v>3267</v>
      </c>
      <c r="S99" s="3587" t="s">
        <v>3268</v>
      </c>
      <c r="T99" s="3587" t="s">
        <v>3269</v>
      </c>
      <c r="U99" s="3587" t="s">
        <v>3265</v>
      </c>
      <c r="V99" s="3588" t="s">
        <v>3270</v>
      </c>
      <c r="W99" s="1464"/>
      <c r="X99" s="1464"/>
      <c r="Y99" s="1464"/>
      <c r="Z99" s="1465"/>
      <c r="AA99" s="1465"/>
      <c r="AB99" s="5846"/>
      <c r="AC99" s="5860"/>
      <c r="AD99" s="5874"/>
      <c r="AE99" s="5875"/>
      <c r="AF99" s="5865"/>
      <c r="AG99" s="5866"/>
      <c r="AH99" s="3587" t="s">
        <v>3265</v>
      </c>
      <c r="AI99" s="3587" t="s">
        <v>3270</v>
      </c>
      <c r="AJ99" s="3587" t="s">
        <v>3271</v>
      </c>
      <c r="AK99" s="3587" t="s">
        <v>3272</v>
      </c>
      <c r="AL99" s="3587" t="s">
        <v>3273</v>
      </c>
      <c r="AM99" s="3587" t="s">
        <v>3274</v>
      </c>
      <c r="AN99" s="3587" t="s">
        <v>3275</v>
      </c>
      <c r="AO99" s="3587" t="s">
        <v>3276</v>
      </c>
      <c r="AP99" s="3587" t="s">
        <v>3277</v>
      </c>
      <c r="AQ99" s="3587" t="s">
        <v>3277</v>
      </c>
      <c r="AR99" s="3587" t="s">
        <v>3262</v>
      </c>
      <c r="AS99" s="3588" t="s">
        <v>3263</v>
      </c>
    </row>
    <row r="100" spans="1:47" ht="17.25" hidden="1" customHeight="1">
      <c r="A100" s="1444">
        <v>33</v>
      </c>
      <c r="B100" s="1466" t="s">
        <v>3278</v>
      </c>
      <c r="C100" s="3402" t="s">
        <v>3279</v>
      </c>
      <c r="D100" s="1467" t="s">
        <v>3280</v>
      </c>
      <c r="E100" s="1468"/>
      <c r="F100" s="1469"/>
      <c r="G100" s="1470"/>
      <c r="H100" s="1470"/>
      <c r="I100" s="1471"/>
      <c r="J100" s="1471"/>
      <c r="K100" s="6124"/>
      <c r="L100" s="6125"/>
      <c r="M100" s="6125"/>
      <c r="N100" s="6125"/>
      <c r="O100" s="6125"/>
      <c r="P100" s="6125"/>
      <c r="Q100" s="6125"/>
      <c r="R100" s="6125"/>
      <c r="S100" s="6125"/>
      <c r="T100" s="6125"/>
      <c r="U100" s="6125"/>
      <c r="V100" s="6126"/>
      <c r="W100" s="1472"/>
      <c r="X100" s="1472"/>
      <c r="Y100" s="1472"/>
      <c r="Z100" s="1473"/>
      <c r="AA100" s="1473"/>
      <c r="AB100" s="3402" t="s">
        <v>3279</v>
      </c>
      <c r="AC100" s="1467" t="s">
        <v>3280</v>
      </c>
      <c r="AD100" s="3589" t="s">
        <v>3281</v>
      </c>
      <c r="AE100" s="3590" t="s">
        <v>3282</v>
      </c>
      <c r="AF100" s="3416" t="s">
        <v>3283</v>
      </c>
      <c r="AG100" s="3416" t="s">
        <v>3284</v>
      </c>
      <c r="AH100" s="3580">
        <v>42621</v>
      </c>
      <c r="AI100" s="3580">
        <v>42622</v>
      </c>
      <c r="AJ100" s="3416">
        <v>42623</v>
      </c>
      <c r="AK100" s="3416">
        <v>42624</v>
      </c>
      <c r="AL100" s="3416">
        <v>42625</v>
      </c>
      <c r="AM100" s="3416">
        <v>42625</v>
      </c>
      <c r="AN100" s="3416"/>
      <c r="AO100" s="3416"/>
      <c r="AP100" s="3416">
        <v>42629</v>
      </c>
      <c r="AQ100" s="3416">
        <v>42630</v>
      </c>
      <c r="AR100" s="3416">
        <v>42637</v>
      </c>
      <c r="AS100" s="3417">
        <v>42638</v>
      </c>
    </row>
    <row r="101" spans="1:47" ht="33" hidden="1" customHeight="1">
      <c r="A101" s="3348">
        <v>34</v>
      </c>
      <c r="B101" s="3349" t="s">
        <v>3135</v>
      </c>
      <c r="C101" s="3565" t="s">
        <v>3175</v>
      </c>
      <c r="D101" s="3567" t="s">
        <v>2071</v>
      </c>
      <c r="E101" s="3591"/>
      <c r="F101" s="3592"/>
      <c r="G101" s="3593"/>
      <c r="H101" s="3593"/>
      <c r="I101" s="3594"/>
      <c r="J101" s="3594"/>
      <c r="K101" s="6172"/>
      <c r="L101" s="6173"/>
      <c r="M101" s="6173"/>
      <c r="N101" s="6173"/>
      <c r="O101" s="6173"/>
      <c r="P101" s="6173"/>
      <c r="Q101" s="6173"/>
      <c r="R101" s="6173"/>
      <c r="S101" s="6173"/>
      <c r="T101" s="6173"/>
      <c r="U101" s="6173"/>
      <c r="V101" s="6174"/>
      <c r="W101" s="1472"/>
      <c r="X101" s="1472"/>
      <c r="Y101" s="1472"/>
      <c r="Z101" s="3595"/>
      <c r="AA101" s="3595"/>
      <c r="AB101" s="3565" t="s">
        <v>3175</v>
      </c>
      <c r="AC101" s="3567" t="s">
        <v>2071</v>
      </c>
      <c r="AD101" s="3589" t="s">
        <v>3285</v>
      </c>
      <c r="AE101" s="3590" t="s">
        <v>3286</v>
      </c>
      <c r="AF101" s="3416" t="s">
        <v>3287</v>
      </c>
      <c r="AG101" s="3416" t="s">
        <v>3288</v>
      </c>
      <c r="AH101" s="3580">
        <v>42628</v>
      </c>
      <c r="AI101" s="3580">
        <v>42629</v>
      </c>
      <c r="AJ101" s="3416">
        <v>42630</v>
      </c>
      <c r="AK101" s="3416">
        <v>42631</v>
      </c>
      <c r="AL101" s="3416">
        <v>42632</v>
      </c>
      <c r="AM101" s="3416">
        <v>42632</v>
      </c>
      <c r="AN101" s="3580">
        <v>42636</v>
      </c>
      <c r="AO101" s="3580">
        <v>42636</v>
      </c>
      <c r="AP101" s="3416">
        <v>42636</v>
      </c>
      <c r="AQ101" s="3416">
        <v>42637</v>
      </c>
      <c r="AR101" s="3416">
        <v>42644</v>
      </c>
      <c r="AS101" s="3417">
        <v>42645</v>
      </c>
    </row>
    <row r="102" spans="1:47" ht="33" hidden="1" customHeight="1">
      <c r="A102" s="3351">
        <v>35</v>
      </c>
      <c r="B102" s="3352" t="s">
        <v>3130</v>
      </c>
      <c r="C102" s="3596" t="s">
        <v>3175</v>
      </c>
      <c r="D102" s="3597" t="s">
        <v>210</v>
      </c>
      <c r="E102" s="3598"/>
      <c r="F102" s="3599"/>
      <c r="G102" s="3600"/>
      <c r="H102" s="3600"/>
      <c r="I102" s="3601"/>
      <c r="J102" s="3601"/>
      <c r="K102" s="6175"/>
      <c r="L102" s="6176"/>
      <c r="M102" s="6176"/>
      <c r="N102" s="6176"/>
      <c r="O102" s="6176"/>
      <c r="P102" s="6176"/>
      <c r="Q102" s="6176"/>
      <c r="R102" s="6176"/>
      <c r="S102" s="6176"/>
      <c r="T102" s="6176"/>
      <c r="U102" s="6176"/>
      <c r="V102" s="6177"/>
      <c r="W102" s="1472"/>
      <c r="X102" s="1472"/>
      <c r="Y102" s="1472"/>
      <c r="Z102" s="3395"/>
      <c r="AA102" s="3395"/>
      <c r="AB102" s="3596" t="s">
        <v>3175</v>
      </c>
      <c r="AC102" s="3597" t="s">
        <v>210</v>
      </c>
      <c r="AD102" s="3589" t="s">
        <v>3289</v>
      </c>
      <c r="AE102" s="3590" t="s">
        <v>3290</v>
      </c>
      <c r="AF102" s="3416" t="s">
        <v>3291</v>
      </c>
      <c r="AG102" s="3416" t="s">
        <v>3292</v>
      </c>
      <c r="AH102" s="3580">
        <v>42635</v>
      </c>
      <c r="AI102" s="3580">
        <v>42636</v>
      </c>
      <c r="AJ102" s="3416">
        <v>42637</v>
      </c>
      <c r="AK102" s="3416">
        <v>42638</v>
      </c>
      <c r="AL102" s="3416">
        <v>42639</v>
      </c>
      <c r="AM102" s="3416">
        <v>42639</v>
      </c>
      <c r="AN102" s="3580">
        <v>42643</v>
      </c>
      <c r="AO102" s="3580">
        <v>42643</v>
      </c>
      <c r="AP102" s="3416">
        <v>42643</v>
      </c>
      <c r="AQ102" s="3416">
        <v>42644</v>
      </c>
      <c r="AR102" s="3416">
        <v>42651</v>
      </c>
      <c r="AS102" s="3417">
        <v>42652</v>
      </c>
    </row>
    <row r="103" spans="1:47" ht="16.5" hidden="1" customHeight="1">
      <c r="A103" s="1444">
        <v>36</v>
      </c>
      <c r="B103" s="1474" t="s">
        <v>3209</v>
      </c>
      <c r="C103" s="1446" t="s">
        <v>3175</v>
      </c>
      <c r="D103" s="1448" t="s">
        <v>214</v>
      </c>
      <c r="E103" s="1475" t="s">
        <v>3187</v>
      </c>
      <c r="F103" s="1476" t="s">
        <v>3232</v>
      </c>
      <c r="G103" s="1477" t="s">
        <v>3293</v>
      </c>
      <c r="H103" s="1477" t="s">
        <v>3294</v>
      </c>
      <c r="I103" s="1477"/>
      <c r="J103" s="1477"/>
      <c r="K103" s="1455">
        <v>42623</v>
      </c>
      <c r="L103" s="1455">
        <v>42624</v>
      </c>
      <c r="M103" s="1478">
        <v>42625</v>
      </c>
      <c r="N103" s="1478">
        <v>42626</v>
      </c>
      <c r="O103" s="1478">
        <v>42629</v>
      </c>
      <c r="P103" s="1478">
        <v>42629</v>
      </c>
      <c r="Q103" s="1478">
        <v>42633</v>
      </c>
      <c r="R103" s="1478">
        <v>42634</v>
      </c>
      <c r="S103" s="1478">
        <v>42638</v>
      </c>
      <c r="T103" s="1478">
        <v>42639</v>
      </c>
      <c r="U103" s="1478">
        <v>42642</v>
      </c>
      <c r="V103" s="1479">
        <v>42643</v>
      </c>
      <c r="W103" s="1480"/>
      <c r="X103" s="1480"/>
      <c r="Y103" s="1480"/>
      <c r="Z103" s="1481"/>
      <c r="AA103" s="1481"/>
      <c r="AB103" s="1446" t="s">
        <v>3175</v>
      </c>
      <c r="AC103" s="1448" t="s">
        <v>214</v>
      </c>
      <c r="AD103" s="3589" t="s">
        <v>3295</v>
      </c>
      <c r="AE103" s="3590" t="s">
        <v>3296</v>
      </c>
      <c r="AF103" s="3416" t="s">
        <v>3297</v>
      </c>
      <c r="AG103" s="3416" t="s">
        <v>3298</v>
      </c>
      <c r="AH103" s="3416">
        <v>42642</v>
      </c>
      <c r="AI103" s="3416">
        <v>42643</v>
      </c>
      <c r="AJ103" s="3416">
        <v>42644</v>
      </c>
      <c r="AK103" s="3416">
        <v>42645</v>
      </c>
      <c r="AL103" s="3416">
        <v>42646</v>
      </c>
      <c r="AM103" s="3416">
        <v>42646</v>
      </c>
      <c r="AN103" s="3580">
        <v>42650</v>
      </c>
      <c r="AO103" s="3580">
        <v>42650</v>
      </c>
      <c r="AP103" s="3416">
        <v>42650</v>
      </c>
      <c r="AQ103" s="3416">
        <v>42651</v>
      </c>
      <c r="AR103" s="3416">
        <v>42658</v>
      </c>
      <c r="AS103" s="3417">
        <v>42659</v>
      </c>
    </row>
    <row r="104" spans="1:47" ht="17.25" hidden="1" customHeight="1">
      <c r="A104" s="3348">
        <v>37</v>
      </c>
      <c r="B104" s="3602" t="s">
        <v>3299</v>
      </c>
      <c r="C104" s="3565" t="s">
        <v>3300</v>
      </c>
      <c r="D104" s="3603" t="s">
        <v>3301</v>
      </c>
      <c r="E104" s="3604" t="s">
        <v>3302</v>
      </c>
      <c r="F104" s="3410" t="s">
        <v>3247</v>
      </c>
      <c r="G104" s="3415" t="s">
        <v>3303</v>
      </c>
      <c r="H104" s="3415" t="s">
        <v>3304</v>
      </c>
      <c r="I104" s="3415"/>
      <c r="J104" s="3415"/>
      <c r="K104" s="3416">
        <v>42630</v>
      </c>
      <c r="L104" s="3416">
        <v>42631</v>
      </c>
      <c r="M104" s="3416">
        <v>42632</v>
      </c>
      <c r="N104" s="3416">
        <v>42633</v>
      </c>
      <c r="O104" s="3416">
        <v>42636</v>
      </c>
      <c r="P104" s="3416">
        <v>42636</v>
      </c>
      <c r="Q104" s="3416">
        <v>42640</v>
      </c>
      <c r="R104" s="3416">
        <v>42641</v>
      </c>
      <c r="S104" s="3416">
        <v>42645</v>
      </c>
      <c r="T104" s="3416">
        <v>42646</v>
      </c>
      <c r="U104" s="3416">
        <v>42649</v>
      </c>
      <c r="V104" s="3417">
        <v>42650</v>
      </c>
      <c r="W104" s="1480"/>
      <c r="X104" s="1480"/>
      <c r="Y104" s="1480"/>
      <c r="Z104" s="2986"/>
      <c r="AA104" s="2986"/>
      <c r="AB104" s="3565" t="s">
        <v>3300</v>
      </c>
      <c r="AC104" s="3603" t="s">
        <v>3301</v>
      </c>
      <c r="AD104" s="3605"/>
      <c r="AE104" s="3606"/>
      <c r="AF104" s="3607"/>
      <c r="AG104" s="3607"/>
      <c r="AH104" s="5912" t="s">
        <v>3176</v>
      </c>
      <c r="AI104" s="5913"/>
      <c r="AJ104" s="5913"/>
      <c r="AK104" s="5913"/>
      <c r="AL104" s="5913"/>
      <c r="AM104" s="5913"/>
      <c r="AN104" s="5913"/>
      <c r="AO104" s="5913"/>
      <c r="AP104" s="5913"/>
      <c r="AQ104" s="5913"/>
      <c r="AR104" s="5913"/>
      <c r="AS104" s="6166"/>
    </row>
    <row r="105" spans="1:47" ht="16.5" hidden="1" customHeight="1">
      <c r="A105" s="1482">
        <v>38</v>
      </c>
      <c r="B105" s="3608" t="s">
        <v>3278</v>
      </c>
      <c r="C105" s="1483" t="s">
        <v>3279</v>
      </c>
      <c r="D105" s="1484" t="s">
        <v>3280</v>
      </c>
      <c r="E105" s="1485" t="s">
        <v>3305</v>
      </c>
      <c r="F105" s="2173"/>
      <c r="G105" s="1486" t="s">
        <v>3306</v>
      </c>
      <c r="H105" s="1486"/>
      <c r="I105" s="1486"/>
      <c r="J105" s="1486"/>
      <c r="K105" s="1487">
        <v>42637</v>
      </c>
      <c r="L105" s="1487">
        <v>42638</v>
      </c>
      <c r="M105" s="1487">
        <v>42639</v>
      </c>
      <c r="N105" s="1487">
        <v>42640</v>
      </c>
      <c r="O105" s="1487">
        <v>42643</v>
      </c>
      <c r="P105" s="1487">
        <v>42643</v>
      </c>
      <c r="Q105" s="1487">
        <v>42647</v>
      </c>
      <c r="R105" s="1487">
        <v>42648</v>
      </c>
      <c r="S105" s="5915" t="s">
        <v>3307</v>
      </c>
      <c r="T105" s="5916"/>
      <c r="U105" s="5916"/>
      <c r="V105" s="5977"/>
      <c r="W105" s="1488"/>
      <c r="X105" s="1488"/>
      <c r="Y105" s="1488"/>
      <c r="Z105" s="1489"/>
      <c r="AA105" s="1489"/>
      <c r="AB105" s="1483" t="s">
        <v>3279</v>
      </c>
      <c r="AC105" s="1484" t="s">
        <v>3280</v>
      </c>
      <c r="AD105" s="1490"/>
      <c r="AE105" s="1491"/>
      <c r="AF105" s="1478"/>
      <c r="AG105" s="1478"/>
      <c r="AH105" s="1478"/>
      <c r="AI105" s="1478"/>
      <c r="AJ105" s="1478"/>
      <c r="AK105" s="1478"/>
      <c r="AL105" s="1478"/>
      <c r="AM105" s="1478"/>
      <c r="AN105" s="1478"/>
      <c r="AO105" s="1478"/>
      <c r="AP105" s="1478"/>
      <c r="AQ105" s="1478"/>
      <c r="AR105" s="1478"/>
      <c r="AS105" s="1479"/>
    </row>
    <row r="106" spans="1:47" ht="16.5" hidden="1" customHeight="1">
      <c r="A106" s="1482">
        <v>38</v>
      </c>
      <c r="B106" s="3609" t="s">
        <v>531</v>
      </c>
      <c r="C106" s="1492" t="s">
        <v>3279</v>
      </c>
      <c r="D106" s="1493" t="s">
        <v>3308</v>
      </c>
      <c r="E106" s="1494"/>
      <c r="F106" s="1495" t="s">
        <v>3309</v>
      </c>
      <c r="G106" s="1496"/>
      <c r="H106" s="1486" t="s">
        <v>3310</v>
      </c>
      <c r="I106" s="1497"/>
      <c r="J106" s="1497"/>
      <c r="K106" s="1498"/>
      <c r="L106" s="1498"/>
      <c r="M106" s="1498"/>
      <c r="N106" s="1498"/>
      <c r="O106" s="1498"/>
      <c r="P106" s="1498"/>
      <c r="Q106" s="1487">
        <v>42647</v>
      </c>
      <c r="R106" s="1487">
        <v>42648</v>
      </c>
      <c r="S106" s="1487">
        <v>42652</v>
      </c>
      <c r="T106" s="1487">
        <v>42653</v>
      </c>
      <c r="U106" s="1487">
        <v>42656</v>
      </c>
      <c r="V106" s="1499">
        <v>42657</v>
      </c>
      <c r="W106" s="1480"/>
      <c r="X106" s="1480"/>
      <c r="Y106" s="1480"/>
      <c r="Z106" s="1480"/>
      <c r="AA106" s="1480"/>
      <c r="AB106" s="1492" t="s">
        <v>3279</v>
      </c>
      <c r="AC106" s="1493" t="s">
        <v>3308</v>
      </c>
      <c r="AD106" s="1500" t="s">
        <v>3311</v>
      </c>
      <c r="AE106" s="1501" t="s">
        <v>3312</v>
      </c>
      <c r="AF106" s="1498" t="s">
        <v>3313</v>
      </c>
      <c r="AG106" s="1498" t="s">
        <v>3314</v>
      </c>
      <c r="AH106" s="1498">
        <v>42656</v>
      </c>
      <c r="AI106" s="1498">
        <v>42657</v>
      </c>
      <c r="AJ106" s="1498">
        <v>42658</v>
      </c>
      <c r="AK106" s="1498">
        <v>42659</v>
      </c>
      <c r="AL106" s="1498">
        <v>42660</v>
      </c>
      <c r="AM106" s="1498">
        <v>42660</v>
      </c>
      <c r="AN106" s="1498"/>
      <c r="AO106" s="1498"/>
      <c r="AP106" s="1487">
        <v>42664</v>
      </c>
      <c r="AQ106" s="1487">
        <v>42665</v>
      </c>
      <c r="AR106" s="1498">
        <v>42672</v>
      </c>
      <c r="AS106" s="1502">
        <v>42673</v>
      </c>
    </row>
    <row r="107" spans="1:47" ht="17.25" hidden="1" customHeight="1">
      <c r="A107" s="3348">
        <v>39</v>
      </c>
      <c r="B107" s="3610" t="s">
        <v>3135</v>
      </c>
      <c r="C107" s="3565" t="s">
        <v>3175</v>
      </c>
      <c r="D107" s="3567" t="s">
        <v>2071</v>
      </c>
      <c r="E107" s="3604" t="s">
        <v>2871</v>
      </c>
      <c r="F107" s="3410" t="s">
        <v>3225</v>
      </c>
      <c r="G107" s="3415" t="s">
        <v>3315</v>
      </c>
      <c r="H107" s="3415" t="s">
        <v>3316</v>
      </c>
      <c r="I107" s="3355"/>
      <c r="J107" s="3355"/>
      <c r="K107" s="3418">
        <v>42644</v>
      </c>
      <c r="L107" s="3418">
        <v>42645</v>
      </c>
      <c r="M107" s="3418">
        <v>42646</v>
      </c>
      <c r="N107" s="3418">
        <v>42647</v>
      </c>
      <c r="O107" s="3418">
        <v>42650</v>
      </c>
      <c r="P107" s="3418">
        <v>42650</v>
      </c>
      <c r="Q107" s="3418">
        <v>42654</v>
      </c>
      <c r="R107" s="3418">
        <v>42655</v>
      </c>
      <c r="S107" s="3418">
        <v>42659</v>
      </c>
      <c r="T107" s="3418">
        <v>42660</v>
      </c>
      <c r="U107" s="3418">
        <v>42663</v>
      </c>
      <c r="V107" s="3356">
        <v>42664</v>
      </c>
      <c r="W107" s="1480"/>
      <c r="X107" s="1480"/>
      <c r="Y107" s="1480"/>
      <c r="Z107" s="2986"/>
      <c r="AA107" s="2986"/>
      <c r="AB107" s="3565" t="s">
        <v>3175</v>
      </c>
      <c r="AC107" s="3567" t="s">
        <v>2071</v>
      </c>
      <c r="AD107" s="3611" t="s">
        <v>2753</v>
      </c>
      <c r="AE107" s="3612" t="s">
        <v>3317</v>
      </c>
      <c r="AF107" s="3418" t="s">
        <v>2754</v>
      </c>
      <c r="AG107" s="3418" t="s">
        <v>3318</v>
      </c>
      <c r="AH107" s="3418">
        <v>42663</v>
      </c>
      <c r="AI107" s="3418">
        <v>42664</v>
      </c>
      <c r="AJ107" s="3418">
        <v>42665</v>
      </c>
      <c r="AK107" s="3418">
        <v>42666</v>
      </c>
      <c r="AL107" s="3418">
        <v>42667</v>
      </c>
      <c r="AM107" s="3418">
        <v>42667</v>
      </c>
      <c r="AN107" s="3613">
        <v>42671</v>
      </c>
      <c r="AO107" s="3613">
        <v>42671</v>
      </c>
      <c r="AP107" s="3416">
        <v>42671</v>
      </c>
      <c r="AQ107" s="3416">
        <v>42672</v>
      </c>
      <c r="AR107" s="5915" t="s">
        <v>3216</v>
      </c>
      <c r="AS107" s="5916"/>
      <c r="AT107" s="3614">
        <v>42681</v>
      </c>
      <c r="AU107" s="3615" t="s">
        <v>2857</v>
      </c>
    </row>
    <row r="108" spans="1:47" ht="33" hidden="1" customHeight="1">
      <c r="A108" s="1035">
        <v>40</v>
      </c>
      <c r="B108" s="3616" t="s">
        <v>3130</v>
      </c>
      <c r="C108" s="3571" t="s">
        <v>3175</v>
      </c>
      <c r="D108" s="3573" t="s">
        <v>210</v>
      </c>
      <c r="E108" s="3391"/>
      <c r="F108" s="3361"/>
      <c r="G108" s="3362"/>
      <c r="H108" s="3362"/>
      <c r="I108" s="3617"/>
      <c r="J108" s="3617"/>
      <c r="K108" s="5912" t="s">
        <v>3176</v>
      </c>
      <c r="L108" s="5913"/>
      <c r="M108" s="5913"/>
      <c r="N108" s="5913"/>
      <c r="O108" s="5913"/>
      <c r="P108" s="5913"/>
      <c r="Q108" s="5913"/>
      <c r="R108" s="5913"/>
      <c r="S108" s="5913"/>
      <c r="T108" s="5913"/>
      <c r="U108" s="5913"/>
      <c r="V108" s="6166"/>
      <c r="W108" s="1488"/>
      <c r="X108" s="1488"/>
      <c r="Y108" s="1488"/>
      <c r="Z108" s="2987"/>
      <c r="AA108" s="2987"/>
      <c r="AB108" s="3571" t="s">
        <v>3175</v>
      </c>
      <c r="AC108" s="3573" t="s">
        <v>210</v>
      </c>
      <c r="AD108" s="3589" t="s">
        <v>3319</v>
      </c>
      <c r="AE108" s="3590" t="s">
        <v>3320</v>
      </c>
      <c r="AF108" s="3416" t="s">
        <v>3321</v>
      </c>
      <c r="AG108" s="3416" t="s">
        <v>3322</v>
      </c>
      <c r="AH108" s="3416">
        <v>42670</v>
      </c>
      <c r="AI108" s="3416">
        <v>42671</v>
      </c>
      <c r="AJ108" s="3416">
        <v>42672</v>
      </c>
      <c r="AK108" s="3416">
        <v>42673</v>
      </c>
      <c r="AL108" s="3416">
        <v>42674</v>
      </c>
      <c r="AM108" s="3416">
        <v>42674</v>
      </c>
      <c r="AN108" s="3618">
        <v>42678</v>
      </c>
      <c r="AO108" s="3618">
        <v>42678</v>
      </c>
      <c r="AP108" s="3416">
        <v>42678</v>
      </c>
      <c r="AQ108" s="3416">
        <v>42679</v>
      </c>
      <c r="AR108" s="3416">
        <v>42686</v>
      </c>
      <c r="AS108" s="3417">
        <v>42687</v>
      </c>
    </row>
    <row r="109" spans="1:47" ht="16.5" hidden="1" customHeight="1">
      <c r="A109" s="1444">
        <v>41</v>
      </c>
      <c r="B109" s="1474" t="s">
        <v>3137</v>
      </c>
      <c r="C109" s="1446" t="s">
        <v>3175</v>
      </c>
      <c r="D109" s="1448" t="s">
        <v>214</v>
      </c>
      <c r="E109" s="1485" t="s">
        <v>3217</v>
      </c>
      <c r="F109" s="2174" t="s">
        <v>3218</v>
      </c>
      <c r="G109" s="1477" t="s">
        <v>3323</v>
      </c>
      <c r="H109" s="1477" t="s">
        <v>3324</v>
      </c>
      <c r="I109" s="1477"/>
      <c r="J109" s="1477"/>
      <c r="K109" s="1478">
        <v>42658</v>
      </c>
      <c r="L109" s="1478">
        <v>42659</v>
      </c>
      <c r="M109" s="1478">
        <v>42660</v>
      </c>
      <c r="N109" s="1478">
        <v>42661</v>
      </c>
      <c r="O109" s="1478">
        <v>42664</v>
      </c>
      <c r="P109" s="1478">
        <v>42664</v>
      </c>
      <c r="Q109" s="1478">
        <v>42668</v>
      </c>
      <c r="R109" s="1478">
        <v>42669</v>
      </c>
      <c r="S109" s="1478">
        <v>42673</v>
      </c>
      <c r="T109" s="1478">
        <v>42674</v>
      </c>
      <c r="U109" s="1478">
        <v>42677</v>
      </c>
      <c r="V109" s="1479">
        <v>42678</v>
      </c>
      <c r="W109" s="1480"/>
      <c r="X109" s="1480"/>
      <c r="Y109" s="1480"/>
      <c r="Z109" s="1480"/>
      <c r="AA109" s="1480"/>
      <c r="AB109" s="1446" t="s">
        <v>3175</v>
      </c>
      <c r="AC109" s="1448" t="s">
        <v>214</v>
      </c>
      <c r="AD109" s="3611" t="s">
        <v>3285</v>
      </c>
      <c r="AE109" s="3612" t="s">
        <v>3286</v>
      </c>
      <c r="AF109" s="3418" t="s">
        <v>3325</v>
      </c>
      <c r="AG109" s="3418" t="s">
        <v>3326</v>
      </c>
      <c r="AH109" s="3418">
        <v>42677</v>
      </c>
      <c r="AI109" s="3418">
        <v>42678</v>
      </c>
      <c r="AJ109" s="3418">
        <v>42679</v>
      </c>
      <c r="AK109" s="3418">
        <v>42680</v>
      </c>
      <c r="AL109" s="3418">
        <v>42681</v>
      </c>
      <c r="AM109" s="3418">
        <v>42681</v>
      </c>
      <c r="AN109" s="3613">
        <v>42685</v>
      </c>
      <c r="AO109" s="3613">
        <v>42685</v>
      </c>
      <c r="AP109" s="3416">
        <v>42685</v>
      </c>
      <c r="AQ109" s="3416">
        <v>42686</v>
      </c>
      <c r="AR109" s="3418">
        <v>42693</v>
      </c>
      <c r="AS109" s="3356">
        <v>42694</v>
      </c>
    </row>
    <row r="110" spans="1:47" ht="16.5" hidden="1" customHeight="1">
      <c r="A110" s="3348">
        <v>42</v>
      </c>
      <c r="B110" s="3602" t="s">
        <v>3327</v>
      </c>
      <c r="C110" s="3491" t="s">
        <v>3328</v>
      </c>
      <c r="D110" s="3603" t="s">
        <v>3329</v>
      </c>
      <c r="E110" s="3604" t="s">
        <v>3330</v>
      </c>
      <c r="F110" s="3619"/>
      <c r="G110" s="3415" t="s">
        <v>3331</v>
      </c>
      <c r="H110" s="3415"/>
      <c r="I110" s="3415"/>
      <c r="J110" s="3415"/>
      <c r="K110" s="3416">
        <v>42665</v>
      </c>
      <c r="L110" s="3416">
        <v>42666</v>
      </c>
      <c r="M110" s="3416">
        <v>42667</v>
      </c>
      <c r="N110" s="3416">
        <v>42668</v>
      </c>
      <c r="O110" s="5915" t="s">
        <v>3307</v>
      </c>
      <c r="P110" s="5916"/>
      <c r="Q110" s="5916"/>
      <c r="R110" s="5916"/>
      <c r="S110" s="5916"/>
      <c r="T110" s="5916"/>
      <c r="U110" s="5916"/>
      <c r="V110" s="5977"/>
      <c r="W110" s="1488"/>
      <c r="X110" s="1488"/>
      <c r="Y110" s="1488"/>
      <c r="Z110" s="2987"/>
      <c r="AA110" s="2987"/>
      <c r="AB110" s="3491" t="s">
        <v>3328</v>
      </c>
      <c r="AC110" s="3603" t="s">
        <v>3329</v>
      </c>
      <c r="AD110" s="3611"/>
      <c r="AE110" s="3612"/>
      <c r="AF110" s="3418"/>
      <c r="AG110" s="3418"/>
      <c r="AH110" s="3418"/>
      <c r="AI110" s="3418"/>
      <c r="AJ110" s="3418"/>
      <c r="AK110" s="3418"/>
      <c r="AL110" s="3418"/>
      <c r="AM110" s="3418"/>
      <c r="AN110" s="3418"/>
      <c r="AO110" s="3418"/>
      <c r="AP110" s="3418"/>
      <c r="AQ110" s="3418"/>
      <c r="AR110" s="3418"/>
      <c r="AS110" s="3356"/>
    </row>
    <row r="111" spans="1:47" ht="17.25" hidden="1" customHeight="1">
      <c r="A111" s="1482">
        <v>42</v>
      </c>
      <c r="B111" s="3602" t="s">
        <v>3332</v>
      </c>
      <c r="C111" s="3491" t="s">
        <v>3328</v>
      </c>
      <c r="D111" s="1484" t="s">
        <v>3333</v>
      </c>
      <c r="E111" s="1485" t="s">
        <v>3164</v>
      </c>
      <c r="F111" s="2174" t="s">
        <v>3334</v>
      </c>
      <c r="G111" s="3415" t="s">
        <v>3335</v>
      </c>
      <c r="H111" s="3415" t="s">
        <v>3336</v>
      </c>
      <c r="I111" s="3620"/>
      <c r="J111" s="3620"/>
      <c r="K111" s="5915" t="s">
        <v>3337</v>
      </c>
      <c r="L111" s="5917"/>
      <c r="M111" s="3416">
        <v>42667</v>
      </c>
      <c r="N111" s="3416">
        <v>42668</v>
      </c>
      <c r="O111" s="3416">
        <v>42671</v>
      </c>
      <c r="P111" s="3416">
        <v>42671</v>
      </c>
      <c r="Q111" s="3416">
        <v>42675</v>
      </c>
      <c r="R111" s="3416">
        <v>42676</v>
      </c>
      <c r="S111" s="3416">
        <v>42680</v>
      </c>
      <c r="T111" s="3416">
        <v>42681</v>
      </c>
      <c r="U111" s="3416">
        <v>42684</v>
      </c>
      <c r="V111" s="3417">
        <v>42685</v>
      </c>
      <c r="W111" s="1480"/>
      <c r="X111" s="1480"/>
      <c r="Y111" s="1480"/>
      <c r="Z111" s="2986"/>
      <c r="AA111" s="2986"/>
      <c r="AB111" s="3491" t="s">
        <v>3328</v>
      </c>
      <c r="AC111" s="1484" t="s">
        <v>3333</v>
      </c>
      <c r="AD111" s="3611" t="s">
        <v>3338</v>
      </c>
      <c r="AE111" s="3612" t="s">
        <v>3339</v>
      </c>
      <c r="AF111" s="3418" t="s">
        <v>3340</v>
      </c>
      <c r="AG111" s="3418" t="s">
        <v>3341</v>
      </c>
      <c r="AH111" s="3418">
        <v>42684</v>
      </c>
      <c r="AI111" s="3418">
        <v>42685</v>
      </c>
      <c r="AJ111" s="3418">
        <v>42686</v>
      </c>
      <c r="AK111" s="3418">
        <v>42687</v>
      </c>
      <c r="AL111" s="3418">
        <v>42688</v>
      </c>
      <c r="AM111" s="3418">
        <v>42688</v>
      </c>
      <c r="AN111" s="3418"/>
      <c r="AO111" s="3418"/>
      <c r="AP111" s="3418">
        <v>42692</v>
      </c>
      <c r="AQ111" s="3418">
        <v>42693</v>
      </c>
      <c r="AR111" s="3418">
        <v>42700</v>
      </c>
      <c r="AS111" s="3356">
        <v>42701</v>
      </c>
    </row>
    <row r="112" spans="1:47" ht="16.5" hidden="1" customHeight="1">
      <c r="A112" s="1482">
        <v>43</v>
      </c>
      <c r="B112" s="3621" t="s">
        <v>531</v>
      </c>
      <c r="C112" s="1492" t="s">
        <v>3279</v>
      </c>
      <c r="D112" s="1493" t="s">
        <v>3342</v>
      </c>
      <c r="E112" s="1494" t="s">
        <v>3343</v>
      </c>
      <c r="F112" s="1503" t="s">
        <v>2755</v>
      </c>
      <c r="G112" s="3415" t="s">
        <v>3344</v>
      </c>
      <c r="H112" s="3415" t="s">
        <v>3345</v>
      </c>
      <c r="I112" s="3415"/>
      <c r="J112" s="3415"/>
      <c r="K112" s="3416">
        <v>42672</v>
      </c>
      <c r="L112" s="3416">
        <v>42673</v>
      </c>
      <c r="M112" s="3416">
        <v>42674</v>
      </c>
      <c r="N112" s="3416">
        <v>42675</v>
      </c>
      <c r="O112" s="3416">
        <v>42678</v>
      </c>
      <c r="P112" s="3416">
        <v>42678</v>
      </c>
      <c r="Q112" s="3416">
        <v>42682</v>
      </c>
      <c r="R112" s="3416">
        <v>42683</v>
      </c>
      <c r="S112" s="3416">
        <v>42687</v>
      </c>
      <c r="T112" s="3416">
        <v>42688</v>
      </c>
      <c r="U112" s="3416">
        <v>42691</v>
      </c>
      <c r="V112" s="3417">
        <v>42692</v>
      </c>
      <c r="W112" s="1480"/>
      <c r="X112" s="1480"/>
      <c r="Y112" s="1480"/>
      <c r="Z112" s="1481"/>
      <c r="AA112" s="1481"/>
      <c r="AB112" s="1492" t="s">
        <v>3279</v>
      </c>
      <c r="AC112" s="1493" t="s">
        <v>3308</v>
      </c>
      <c r="AD112" s="1504" t="s">
        <v>3346</v>
      </c>
      <c r="AE112" s="1505" t="s">
        <v>3347</v>
      </c>
      <c r="AF112" s="1478" t="s">
        <v>3348</v>
      </c>
      <c r="AG112" s="1478" t="s">
        <v>3349</v>
      </c>
      <c r="AH112" s="1506">
        <v>42691</v>
      </c>
      <c r="AI112" s="1506">
        <v>42692</v>
      </c>
      <c r="AJ112" s="1506">
        <v>42693</v>
      </c>
      <c r="AK112" s="1506">
        <v>42694</v>
      </c>
      <c r="AL112" s="1506">
        <v>42695</v>
      </c>
      <c r="AM112" s="1506">
        <v>42695</v>
      </c>
      <c r="AN112" s="1507"/>
      <c r="AO112" s="1507"/>
      <c r="AP112" s="1478">
        <v>42699</v>
      </c>
      <c r="AQ112" s="1478">
        <v>42700</v>
      </c>
      <c r="AR112" s="1506">
        <v>42707</v>
      </c>
      <c r="AS112" s="1508">
        <v>42708</v>
      </c>
    </row>
    <row r="113" spans="1:45" ht="17.25" hidden="1" customHeight="1">
      <c r="A113" s="3348">
        <v>44</v>
      </c>
      <c r="B113" s="3610" t="s">
        <v>3135</v>
      </c>
      <c r="C113" s="3565" t="s">
        <v>3175</v>
      </c>
      <c r="D113" s="3603" t="s">
        <v>2071</v>
      </c>
      <c r="E113" s="3604" t="s">
        <v>3350</v>
      </c>
      <c r="F113" s="3619" t="s">
        <v>3351</v>
      </c>
      <c r="G113" s="3415" t="s">
        <v>3352</v>
      </c>
      <c r="H113" s="3415" t="s">
        <v>3353</v>
      </c>
      <c r="I113" s="3620"/>
      <c r="J113" s="3620"/>
      <c r="K113" s="5989" t="s">
        <v>3216</v>
      </c>
      <c r="L113" s="6065"/>
      <c r="M113" s="3416">
        <v>42681</v>
      </c>
      <c r="N113" s="3416">
        <v>42682</v>
      </c>
      <c r="O113" s="3416">
        <v>42685</v>
      </c>
      <c r="P113" s="3416">
        <v>42685</v>
      </c>
      <c r="Q113" s="3416">
        <v>42689</v>
      </c>
      <c r="R113" s="3416">
        <v>42690</v>
      </c>
      <c r="S113" s="3416">
        <v>42694</v>
      </c>
      <c r="T113" s="3416">
        <v>42695</v>
      </c>
      <c r="U113" s="3416">
        <v>42698</v>
      </c>
      <c r="V113" s="3417">
        <v>42699</v>
      </c>
      <c r="W113" s="1480"/>
      <c r="X113" s="1480"/>
      <c r="Y113" s="1480"/>
      <c r="Z113" s="2986"/>
      <c r="AA113" s="2986"/>
      <c r="AB113" s="3565" t="s">
        <v>3175</v>
      </c>
      <c r="AC113" s="3603" t="s">
        <v>2071</v>
      </c>
      <c r="AD113" s="3622" t="s">
        <v>3354</v>
      </c>
      <c r="AE113" s="3612" t="s">
        <v>3355</v>
      </c>
      <c r="AF113" s="3418" t="s">
        <v>3356</v>
      </c>
      <c r="AG113" s="3418" t="s">
        <v>3357</v>
      </c>
      <c r="AH113" s="3416">
        <v>42698</v>
      </c>
      <c r="AI113" s="3416">
        <v>42699</v>
      </c>
      <c r="AJ113" s="3416">
        <v>42700</v>
      </c>
      <c r="AK113" s="3416">
        <v>42701</v>
      </c>
      <c r="AL113" s="3416">
        <v>42702</v>
      </c>
      <c r="AM113" s="3416">
        <v>42702</v>
      </c>
      <c r="AN113" s="3580">
        <v>42706</v>
      </c>
      <c r="AO113" s="3580">
        <v>42706</v>
      </c>
      <c r="AP113" s="3416">
        <v>42706</v>
      </c>
      <c r="AQ113" s="3416">
        <v>42707</v>
      </c>
      <c r="AR113" s="3416">
        <v>42714</v>
      </c>
      <c r="AS113" s="3417">
        <v>42715</v>
      </c>
    </row>
    <row r="114" spans="1:45" ht="33" hidden="1" customHeight="1">
      <c r="A114" s="3351">
        <v>44</v>
      </c>
      <c r="B114" s="3623" t="s">
        <v>3358</v>
      </c>
      <c r="C114" s="3596" t="s">
        <v>3359</v>
      </c>
      <c r="D114" s="3624" t="s">
        <v>3360</v>
      </c>
      <c r="E114" s="3625" t="s">
        <v>3361</v>
      </c>
      <c r="F114" s="3626"/>
      <c r="G114" s="3355" t="s">
        <v>3362</v>
      </c>
      <c r="H114" s="3355"/>
      <c r="I114" s="3355"/>
      <c r="J114" s="3355"/>
      <c r="K114" s="3580">
        <v>42676</v>
      </c>
      <c r="L114" s="3580">
        <v>42677</v>
      </c>
      <c r="M114" s="3627">
        <v>42678</v>
      </c>
      <c r="N114" s="3627">
        <v>42679</v>
      </c>
      <c r="O114" s="3418"/>
      <c r="P114" s="3418"/>
      <c r="Q114" s="3418"/>
      <c r="R114" s="3418"/>
      <c r="S114" s="3418"/>
      <c r="T114" s="3418"/>
      <c r="U114" s="3418"/>
      <c r="V114" s="3356"/>
      <c r="W114" s="1480"/>
      <c r="X114" s="1480"/>
      <c r="Y114" s="1480"/>
      <c r="Z114" s="2986"/>
      <c r="AA114" s="2986"/>
      <c r="AB114" s="3596" t="s">
        <v>3175</v>
      </c>
      <c r="AC114" s="3624" t="s">
        <v>3360</v>
      </c>
      <c r="AD114" s="3622"/>
      <c r="AE114" s="3612"/>
      <c r="AF114" s="3418"/>
      <c r="AG114" s="3418"/>
      <c r="AH114" s="3418"/>
      <c r="AI114" s="3418"/>
      <c r="AJ114" s="3418"/>
      <c r="AK114" s="3418"/>
      <c r="AL114" s="3418"/>
      <c r="AM114" s="3418"/>
      <c r="AN114" s="3627"/>
      <c r="AO114" s="3627"/>
      <c r="AP114" s="3416"/>
      <c r="AQ114" s="3416"/>
      <c r="AR114" s="3418"/>
      <c r="AS114" s="3356"/>
    </row>
    <row r="115" spans="1:45" ht="16.5" hidden="1" customHeight="1" thickBot="1">
      <c r="A115" s="1035">
        <v>45</v>
      </c>
      <c r="B115" s="3616" t="s">
        <v>3130</v>
      </c>
      <c r="C115" s="3571" t="s">
        <v>3175</v>
      </c>
      <c r="D115" s="3628" t="s">
        <v>210</v>
      </c>
      <c r="E115" s="3391" t="s">
        <v>3363</v>
      </c>
      <c r="F115" s="3629" t="s">
        <v>3309</v>
      </c>
      <c r="G115" s="3362" t="s">
        <v>3364</v>
      </c>
      <c r="H115" s="3362" t="s">
        <v>3365</v>
      </c>
      <c r="I115" s="3362"/>
      <c r="J115" s="3362"/>
      <c r="K115" s="3419">
        <v>42686</v>
      </c>
      <c r="L115" s="3419">
        <v>42687</v>
      </c>
      <c r="M115" s="3419">
        <v>42688</v>
      </c>
      <c r="N115" s="3419">
        <v>42689</v>
      </c>
      <c r="O115" s="3419">
        <v>42692</v>
      </c>
      <c r="P115" s="3419">
        <v>42692</v>
      </c>
      <c r="Q115" s="3419">
        <v>42696</v>
      </c>
      <c r="R115" s="3419">
        <v>42697</v>
      </c>
      <c r="S115" s="3419">
        <v>42701</v>
      </c>
      <c r="T115" s="3419">
        <v>42702</v>
      </c>
      <c r="U115" s="3419">
        <v>42705</v>
      </c>
      <c r="V115" s="3357">
        <v>42706</v>
      </c>
      <c r="W115" s="1480"/>
      <c r="X115" s="1480"/>
      <c r="Y115" s="1480"/>
      <c r="Z115" s="2986"/>
      <c r="AA115" s="2986"/>
      <c r="AB115" s="3571" t="s">
        <v>3175</v>
      </c>
      <c r="AC115" s="3628" t="s">
        <v>210</v>
      </c>
      <c r="AD115" s="3630" t="s">
        <v>3366</v>
      </c>
      <c r="AE115" s="3590" t="s">
        <v>3367</v>
      </c>
      <c r="AF115" s="3416" t="s">
        <v>3368</v>
      </c>
      <c r="AG115" s="3416" t="s">
        <v>3369</v>
      </c>
      <c r="AH115" s="3418">
        <v>42705</v>
      </c>
      <c r="AI115" s="3418">
        <v>42706</v>
      </c>
      <c r="AJ115" s="3418">
        <v>42707</v>
      </c>
      <c r="AK115" s="3418">
        <v>42708</v>
      </c>
      <c r="AL115" s="3418">
        <v>42709</v>
      </c>
      <c r="AM115" s="3418">
        <v>42709</v>
      </c>
      <c r="AN115" s="3627">
        <v>42713</v>
      </c>
      <c r="AO115" s="3627">
        <v>42713</v>
      </c>
      <c r="AP115" s="3416">
        <v>42713</v>
      </c>
      <c r="AQ115" s="3416">
        <v>42714</v>
      </c>
      <c r="AR115" s="3418">
        <v>42721</v>
      </c>
      <c r="AS115" s="3356">
        <v>42722</v>
      </c>
    </row>
    <row r="116" spans="1:45" ht="17.25" hidden="1" customHeight="1">
      <c r="A116" s="1444">
        <v>46</v>
      </c>
      <c r="B116" s="1474" t="s">
        <v>3209</v>
      </c>
      <c r="C116" s="1446" t="s">
        <v>3175</v>
      </c>
      <c r="D116" s="1509" t="s">
        <v>214</v>
      </c>
      <c r="E116" s="1475" t="s">
        <v>3370</v>
      </c>
      <c r="F116" s="1476" t="s">
        <v>3371</v>
      </c>
      <c r="G116" s="1477" t="s">
        <v>3372</v>
      </c>
      <c r="H116" s="1477" t="s">
        <v>3373</v>
      </c>
      <c r="I116" s="1477"/>
      <c r="J116" s="1477"/>
      <c r="K116" s="1478">
        <v>42693</v>
      </c>
      <c r="L116" s="1478">
        <v>42694</v>
      </c>
      <c r="M116" s="1478">
        <v>42695</v>
      </c>
      <c r="N116" s="1478">
        <v>42696</v>
      </c>
      <c r="O116" s="1478">
        <v>42699</v>
      </c>
      <c r="P116" s="1478">
        <v>42699</v>
      </c>
      <c r="Q116" s="1478">
        <v>42703</v>
      </c>
      <c r="R116" s="1478">
        <v>42704</v>
      </c>
      <c r="S116" s="6100" t="s">
        <v>3374</v>
      </c>
      <c r="T116" s="6101"/>
      <c r="U116" s="1478">
        <v>42712</v>
      </c>
      <c r="V116" s="1479">
        <v>42713</v>
      </c>
      <c r="W116" s="1480"/>
      <c r="X116" s="1480"/>
      <c r="Y116" s="1480"/>
      <c r="Z116" s="1480"/>
      <c r="AA116" s="1480"/>
      <c r="AB116" s="1446" t="s">
        <v>3175</v>
      </c>
      <c r="AC116" s="1509" t="s">
        <v>214</v>
      </c>
      <c r="AD116" s="3622" t="s">
        <v>3375</v>
      </c>
      <c r="AE116" s="3612" t="s">
        <v>3317</v>
      </c>
      <c r="AF116" s="3418" t="s">
        <v>3376</v>
      </c>
      <c r="AG116" s="3418" t="s">
        <v>3377</v>
      </c>
      <c r="AH116" s="3416">
        <v>42712</v>
      </c>
      <c r="AI116" s="3416">
        <v>42713</v>
      </c>
      <c r="AJ116" s="3416">
        <v>42714</v>
      </c>
      <c r="AK116" s="3416">
        <v>42715</v>
      </c>
      <c r="AL116" s="3416">
        <v>42716</v>
      </c>
      <c r="AM116" s="3416">
        <v>42716</v>
      </c>
      <c r="AN116" s="3580">
        <v>42720</v>
      </c>
      <c r="AO116" s="3580">
        <v>42720</v>
      </c>
      <c r="AP116" s="3416">
        <v>42720</v>
      </c>
      <c r="AQ116" s="3416">
        <v>42721</v>
      </c>
      <c r="AR116" s="3416">
        <v>42728</v>
      </c>
      <c r="AS116" s="3417">
        <v>42729</v>
      </c>
    </row>
    <row r="117" spans="1:45" ht="16.5" hidden="1" customHeight="1" thickBot="1">
      <c r="A117" s="3348">
        <v>47</v>
      </c>
      <c r="B117" s="3610" t="s">
        <v>3332</v>
      </c>
      <c r="C117" s="3491" t="s">
        <v>3328</v>
      </c>
      <c r="D117" s="1510" t="s">
        <v>3333</v>
      </c>
      <c r="E117" s="3604" t="s">
        <v>3378</v>
      </c>
      <c r="F117" s="3410" t="s">
        <v>3379</v>
      </c>
      <c r="G117" s="3415" t="s">
        <v>3380</v>
      </c>
      <c r="H117" s="3415" t="s">
        <v>3381</v>
      </c>
      <c r="I117" s="3415"/>
      <c r="J117" s="3415"/>
      <c r="K117" s="3416">
        <v>42700</v>
      </c>
      <c r="L117" s="3416">
        <v>42701</v>
      </c>
      <c r="M117" s="3416">
        <v>42702</v>
      </c>
      <c r="N117" s="3416">
        <v>42703</v>
      </c>
      <c r="O117" s="3416">
        <v>42706</v>
      </c>
      <c r="P117" s="3416">
        <v>42706</v>
      </c>
      <c r="Q117" s="3416">
        <v>42710</v>
      </c>
      <c r="R117" s="3416">
        <v>42711</v>
      </c>
      <c r="S117" s="3416">
        <v>42715</v>
      </c>
      <c r="T117" s="3416">
        <v>42716</v>
      </c>
      <c r="U117" s="3416">
        <v>42719</v>
      </c>
      <c r="V117" s="3417">
        <v>42720</v>
      </c>
      <c r="W117" s="1480"/>
      <c r="X117" s="1480"/>
      <c r="Y117" s="1480"/>
      <c r="Z117" s="2986"/>
      <c r="AA117" s="2986"/>
      <c r="AB117" s="3491" t="s">
        <v>3328</v>
      </c>
      <c r="AC117" s="1510" t="s">
        <v>3333</v>
      </c>
      <c r="AD117" s="2550" t="s">
        <v>3382</v>
      </c>
      <c r="AE117" s="3631" t="s">
        <v>3383</v>
      </c>
      <c r="AF117" s="3419" t="s">
        <v>3384</v>
      </c>
      <c r="AG117" s="3419" t="s">
        <v>3385</v>
      </c>
      <c r="AH117" s="3419">
        <v>42719</v>
      </c>
      <c r="AI117" s="3419">
        <v>42720</v>
      </c>
      <c r="AJ117" s="3419">
        <v>42721</v>
      </c>
      <c r="AK117" s="3419">
        <v>42722</v>
      </c>
      <c r="AL117" s="3419">
        <v>42723</v>
      </c>
      <c r="AM117" s="3419">
        <v>42723</v>
      </c>
      <c r="AN117" s="3578"/>
      <c r="AO117" s="3578"/>
      <c r="AP117" s="3419">
        <v>42727</v>
      </c>
      <c r="AQ117" s="3419">
        <v>42728</v>
      </c>
      <c r="AR117" s="3419">
        <v>42735</v>
      </c>
      <c r="AS117" s="3357">
        <v>42736</v>
      </c>
    </row>
    <row r="118" spans="1:45" ht="17.25" hidden="1" customHeight="1">
      <c r="A118" s="3348">
        <v>48</v>
      </c>
      <c r="B118" s="3609" t="s">
        <v>531</v>
      </c>
      <c r="C118" s="1492" t="s">
        <v>3279</v>
      </c>
      <c r="D118" s="1493" t="s">
        <v>3342</v>
      </c>
      <c r="E118" s="3632" t="s">
        <v>3386</v>
      </c>
      <c r="F118" s="3633" t="s">
        <v>3387</v>
      </c>
      <c r="G118" s="3415" t="s">
        <v>3388</v>
      </c>
      <c r="H118" s="3415" t="s">
        <v>3389</v>
      </c>
      <c r="I118" s="3415"/>
      <c r="J118" s="3415"/>
      <c r="K118" s="3416">
        <v>42707</v>
      </c>
      <c r="L118" s="3416">
        <v>42708</v>
      </c>
      <c r="M118" s="3416">
        <v>42709</v>
      </c>
      <c r="N118" s="3416">
        <v>42710</v>
      </c>
      <c r="O118" s="3416">
        <v>42713</v>
      </c>
      <c r="P118" s="3416">
        <v>42713</v>
      </c>
      <c r="Q118" s="3416">
        <v>42717</v>
      </c>
      <c r="R118" s="3416">
        <v>42718</v>
      </c>
      <c r="S118" s="3416">
        <v>42722</v>
      </c>
      <c r="T118" s="3416">
        <v>42723</v>
      </c>
      <c r="U118" s="3416">
        <v>42726</v>
      </c>
      <c r="V118" s="3417">
        <v>42727</v>
      </c>
      <c r="W118" s="1480"/>
      <c r="X118" s="1480"/>
      <c r="Y118" s="1480"/>
      <c r="Z118" s="1481"/>
      <c r="AA118" s="1481"/>
      <c r="AB118" s="1492" t="s">
        <v>3279</v>
      </c>
      <c r="AC118" s="1493" t="s">
        <v>3308</v>
      </c>
      <c r="AD118" s="1504" t="s">
        <v>3390</v>
      </c>
      <c r="AE118" s="1505" t="s">
        <v>3391</v>
      </c>
      <c r="AF118" s="1478" t="s">
        <v>3392</v>
      </c>
      <c r="AG118" s="1478" t="s">
        <v>2756</v>
      </c>
      <c r="AH118" s="1478">
        <v>42726</v>
      </c>
      <c r="AI118" s="1478">
        <v>42727</v>
      </c>
      <c r="AJ118" s="1478">
        <v>42728</v>
      </c>
      <c r="AK118" s="1478">
        <v>42729</v>
      </c>
      <c r="AL118" s="1478">
        <v>42730</v>
      </c>
      <c r="AM118" s="1478">
        <v>42730</v>
      </c>
      <c r="AN118" s="1478"/>
      <c r="AO118" s="1478"/>
      <c r="AP118" s="1478">
        <v>42734</v>
      </c>
      <c r="AQ118" s="1478">
        <v>42735</v>
      </c>
      <c r="AR118" s="1478">
        <v>42742</v>
      </c>
      <c r="AS118" s="1479">
        <v>42743</v>
      </c>
    </row>
    <row r="119" spans="1:45" ht="33" hidden="1" customHeight="1">
      <c r="A119" s="3348">
        <v>49</v>
      </c>
      <c r="B119" s="3610" t="s">
        <v>3135</v>
      </c>
      <c r="C119" s="3565" t="s">
        <v>3175</v>
      </c>
      <c r="D119" s="3603" t="s">
        <v>2071</v>
      </c>
      <c r="E119" s="3604" t="s">
        <v>3246</v>
      </c>
      <c r="F119" s="3410" t="s">
        <v>3247</v>
      </c>
      <c r="G119" s="3415" t="s">
        <v>3393</v>
      </c>
      <c r="H119" s="3415" t="s">
        <v>3394</v>
      </c>
      <c r="I119" s="3415"/>
      <c r="J119" s="3415"/>
      <c r="K119" s="3416">
        <v>42714</v>
      </c>
      <c r="L119" s="3416">
        <v>42715</v>
      </c>
      <c r="M119" s="3416">
        <v>42716</v>
      </c>
      <c r="N119" s="3416">
        <v>42717</v>
      </c>
      <c r="O119" s="3416">
        <v>42720</v>
      </c>
      <c r="P119" s="3416">
        <v>42720</v>
      </c>
      <c r="Q119" s="3416">
        <v>42724</v>
      </c>
      <c r="R119" s="3416">
        <v>42725</v>
      </c>
      <c r="S119" s="3416">
        <v>42729</v>
      </c>
      <c r="T119" s="3416">
        <v>42730</v>
      </c>
      <c r="U119" s="3416">
        <v>42733</v>
      </c>
      <c r="V119" s="3417">
        <v>42734</v>
      </c>
      <c r="W119" s="1480"/>
      <c r="X119" s="1480"/>
      <c r="Y119" s="1480"/>
      <c r="Z119" s="2986"/>
      <c r="AA119" s="2986"/>
      <c r="AB119" s="3565" t="s">
        <v>3175</v>
      </c>
      <c r="AC119" s="3603" t="s">
        <v>2071</v>
      </c>
      <c r="AD119" s="3622" t="s">
        <v>3395</v>
      </c>
      <c r="AE119" s="3612" t="s">
        <v>3290</v>
      </c>
      <c r="AF119" s="3418" t="s">
        <v>3396</v>
      </c>
      <c r="AG119" s="3418" t="s">
        <v>3397</v>
      </c>
      <c r="AH119" s="3416">
        <v>42733</v>
      </c>
      <c r="AI119" s="3416">
        <v>42734</v>
      </c>
      <c r="AJ119" s="3416">
        <v>42735</v>
      </c>
      <c r="AK119" s="3416">
        <v>42736</v>
      </c>
      <c r="AL119" s="3416">
        <v>42737</v>
      </c>
      <c r="AM119" s="3416">
        <v>42737</v>
      </c>
      <c r="AN119" s="3580">
        <v>42375</v>
      </c>
      <c r="AO119" s="3580">
        <v>42375</v>
      </c>
      <c r="AP119" s="3416">
        <v>42741</v>
      </c>
      <c r="AQ119" s="3416">
        <v>42742</v>
      </c>
      <c r="AR119" s="3416">
        <v>42749</v>
      </c>
      <c r="AS119" s="3417">
        <v>42750</v>
      </c>
    </row>
    <row r="120" spans="1:45" ht="16.5" hidden="1" customHeight="1" thickBot="1">
      <c r="A120" s="1035">
        <v>50</v>
      </c>
      <c r="B120" s="3616" t="s">
        <v>3130</v>
      </c>
      <c r="C120" s="3571" t="s">
        <v>3175</v>
      </c>
      <c r="D120" s="3628" t="s">
        <v>210</v>
      </c>
      <c r="E120" s="3391" t="s">
        <v>3343</v>
      </c>
      <c r="F120" s="3361" t="s">
        <v>2755</v>
      </c>
      <c r="G120" s="3362" t="s">
        <v>3398</v>
      </c>
      <c r="H120" s="3362" t="s">
        <v>3399</v>
      </c>
      <c r="I120" s="3362"/>
      <c r="J120" s="3362"/>
      <c r="K120" s="3419">
        <v>42721</v>
      </c>
      <c r="L120" s="3419">
        <v>42722</v>
      </c>
      <c r="M120" s="3419">
        <v>42723</v>
      </c>
      <c r="N120" s="3419">
        <v>42724</v>
      </c>
      <c r="O120" s="3419">
        <v>42727</v>
      </c>
      <c r="P120" s="3419">
        <v>42727</v>
      </c>
      <c r="Q120" s="3419">
        <v>42731</v>
      </c>
      <c r="R120" s="3419">
        <v>42732</v>
      </c>
      <c r="S120" s="3419">
        <v>42736</v>
      </c>
      <c r="T120" s="3419">
        <v>42737</v>
      </c>
      <c r="U120" s="3419">
        <v>42740</v>
      </c>
      <c r="V120" s="3357">
        <v>42741</v>
      </c>
      <c r="W120" s="1480"/>
      <c r="X120" s="1480"/>
      <c r="Y120" s="1480"/>
      <c r="Z120" s="2986"/>
      <c r="AA120" s="2986"/>
      <c r="AB120" s="3571" t="s">
        <v>3175</v>
      </c>
      <c r="AC120" s="3628" t="s">
        <v>210</v>
      </c>
      <c r="AD120" s="3630" t="s">
        <v>3346</v>
      </c>
      <c r="AE120" s="3590" t="s">
        <v>3347</v>
      </c>
      <c r="AF120" s="3416" t="s">
        <v>3400</v>
      </c>
      <c r="AG120" s="3416" t="s">
        <v>3401</v>
      </c>
      <c r="AH120" s="3418">
        <v>42740</v>
      </c>
      <c r="AI120" s="3418">
        <v>42741</v>
      </c>
      <c r="AJ120" s="3418">
        <v>42742</v>
      </c>
      <c r="AK120" s="3418">
        <v>42743</v>
      </c>
      <c r="AL120" s="3418">
        <v>42744</v>
      </c>
      <c r="AM120" s="3418">
        <v>42744</v>
      </c>
      <c r="AN120" s="3627">
        <v>42382</v>
      </c>
      <c r="AO120" s="3627">
        <v>42382</v>
      </c>
      <c r="AP120" s="3418">
        <v>42748</v>
      </c>
      <c r="AQ120" s="3418">
        <v>42749</v>
      </c>
      <c r="AR120" s="3418">
        <v>42756</v>
      </c>
      <c r="AS120" s="3356">
        <v>42757</v>
      </c>
    </row>
    <row r="121" spans="1:45" ht="17.25" hidden="1" customHeight="1">
      <c r="A121" s="1444">
        <v>51</v>
      </c>
      <c r="B121" s="1511" t="s">
        <v>3137</v>
      </c>
      <c r="C121" s="1446" t="s">
        <v>3175</v>
      </c>
      <c r="D121" s="1509" t="s">
        <v>214</v>
      </c>
      <c r="E121" s="1475" t="s">
        <v>3236</v>
      </c>
      <c r="F121" s="1476" t="s">
        <v>3402</v>
      </c>
      <c r="G121" s="1477" t="s">
        <v>3403</v>
      </c>
      <c r="H121" s="1477" t="s">
        <v>3404</v>
      </c>
      <c r="I121" s="1477"/>
      <c r="J121" s="1477"/>
      <c r="K121" s="1478">
        <v>42728</v>
      </c>
      <c r="L121" s="1478">
        <v>42729</v>
      </c>
      <c r="M121" s="1478">
        <v>42730</v>
      </c>
      <c r="N121" s="1478">
        <v>42731</v>
      </c>
      <c r="O121" s="1478">
        <v>42734</v>
      </c>
      <c r="P121" s="1478">
        <v>42734</v>
      </c>
      <c r="Q121" s="1478">
        <v>42738</v>
      </c>
      <c r="R121" s="1478">
        <v>42739</v>
      </c>
      <c r="S121" s="6100" t="s">
        <v>3374</v>
      </c>
      <c r="T121" s="6101"/>
      <c r="U121" s="1478">
        <v>42747</v>
      </c>
      <c r="V121" s="1479">
        <v>42748</v>
      </c>
      <c r="W121" s="1480"/>
      <c r="X121" s="1480"/>
      <c r="Y121" s="1480"/>
      <c r="Z121" s="1480"/>
      <c r="AA121" s="1480"/>
      <c r="AB121" s="1446" t="s">
        <v>3175</v>
      </c>
      <c r="AC121" s="1509" t="s">
        <v>214</v>
      </c>
      <c r="AD121" s="3634" t="s">
        <v>3354</v>
      </c>
      <c r="AE121" s="3635" t="s">
        <v>3355</v>
      </c>
      <c r="AF121" s="3418" t="s">
        <v>3405</v>
      </c>
      <c r="AG121" s="3418" t="s">
        <v>3406</v>
      </c>
      <c r="AH121" s="3416">
        <v>42747</v>
      </c>
      <c r="AI121" s="3416">
        <v>42748</v>
      </c>
      <c r="AJ121" s="3416">
        <v>42749</v>
      </c>
      <c r="AK121" s="3416">
        <v>42750</v>
      </c>
      <c r="AL121" s="3416">
        <v>42751</v>
      </c>
      <c r="AM121" s="3416">
        <v>42751</v>
      </c>
      <c r="AN121" s="3580">
        <v>42389</v>
      </c>
      <c r="AO121" s="3580">
        <v>42389</v>
      </c>
      <c r="AP121" s="3416">
        <v>42755</v>
      </c>
      <c r="AQ121" s="3416">
        <v>42756</v>
      </c>
      <c r="AR121" s="3416">
        <v>42763</v>
      </c>
      <c r="AS121" s="3417">
        <v>42764</v>
      </c>
    </row>
    <row r="122" spans="1:45" ht="17.25" hidden="1" customHeight="1" thickBot="1">
      <c r="A122" s="3348">
        <v>52</v>
      </c>
      <c r="B122" s="3636" t="s">
        <v>3407</v>
      </c>
      <c r="C122" s="3491" t="s">
        <v>3328</v>
      </c>
      <c r="D122" s="1510" t="s">
        <v>3333</v>
      </c>
      <c r="E122" s="3604" t="s">
        <v>3408</v>
      </c>
      <c r="F122" s="3410" t="s">
        <v>3184</v>
      </c>
      <c r="G122" s="3409" t="s">
        <v>3409</v>
      </c>
      <c r="H122" s="3409" t="s">
        <v>3410</v>
      </c>
      <c r="I122" s="3409"/>
      <c r="J122" s="3409"/>
      <c r="K122" s="3416">
        <v>42735</v>
      </c>
      <c r="L122" s="3416">
        <v>42736</v>
      </c>
      <c r="M122" s="3416">
        <v>42737</v>
      </c>
      <c r="N122" s="3416">
        <v>42738</v>
      </c>
      <c r="O122" s="3416">
        <v>42741</v>
      </c>
      <c r="P122" s="3416">
        <v>42741</v>
      </c>
      <c r="Q122" s="3416">
        <v>42745</v>
      </c>
      <c r="R122" s="3416">
        <v>42746</v>
      </c>
      <c r="S122" s="3416">
        <v>42750</v>
      </c>
      <c r="T122" s="3416">
        <v>42751</v>
      </c>
      <c r="U122" s="3416">
        <v>42754</v>
      </c>
      <c r="V122" s="3417">
        <v>42755</v>
      </c>
      <c r="W122" s="1480"/>
      <c r="X122" s="1480"/>
      <c r="Y122" s="1480"/>
      <c r="Z122" s="2986"/>
      <c r="AA122" s="2986"/>
      <c r="AB122" s="3491" t="s">
        <v>3328</v>
      </c>
      <c r="AC122" s="1510" t="s">
        <v>3333</v>
      </c>
      <c r="AD122" s="2551" t="s">
        <v>3411</v>
      </c>
      <c r="AE122" s="3637" t="s">
        <v>3412</v>
      </c>
      <c r="AF122" s="3419" t="s">
        <v>3413</v>
      </c>
      <c r="AG122" s="3419" t="s">
        <v>3414</v>
      </c>
      <c r="AH122" s="3419">
        <v>42754</v>
      </c>
      <c r="AI122" s="3419">
        <v>42755</v>
      </c>
      <c r="AJ122" s="3419">
        <v>42756</v>
      </c>
      <c r="AK122" s="3419">
        <v>42757</v>
      </c>
      <c r="AL122" s="3419">
        <v>42758</v>
      </c>
      <c r="AM122" s="3419">
        <v>42758</v>
      </c>
      <c r="AN122" s="3578"/>
      <c r="AO122" s="3578"/>
      <c r="AP122" s="3419">
        <v>42762</v>
      </c>
      <c r="AQ122" s="3419">
        <v>42763</v>
      </c>
      <c r="AR122" s="3419">
        <v>42770</v>
      </c>
      <c r="AS122" s="3357">
        <v>42771</v>
      </c>
    </row>
    <row r="123" spans="1:45" ht="16.5" hidden="1" customHeight="1">
      <c r="A123" s="3348">
        <v>1</v>
      </c>
      <c r="B123" s="3638" t="s">
        <v>531</v>
      </c>
      <c r="C123" s="1492" t="s">
        <v>3279</v>
      </c>
      <c r="D123" s="1493" t="s">
        <v>3342</v>
      </c>
      <c r="E123" s="3632" t="s">
        <v>3415</v>
      </c>
      <c r="F123" s="3633" t="s">
        <v>3416</v>
      </c>
      <c r="G123" s="3415" t="s">
        <v>3417</v>
      </c>
      <c r="H123" s="3415" t="s">
        <v>3418</v>
      </c>
      <c r="I123" s="3415"/>
      <c r="J123" s="3415"/>
      <c r="K123" s="3416">
        <v>42742</v>
      </c>
      <c r="L123" s="3416">
        <v>42743</v>
      </c>
      <c r="M123" s="3416">
        <v>42744</v>
      </c>
      <c r="N123" s="3416">
        <v>42745</v>
      </c>
      <c r="O123" s="3416">
        <v>42748</v>
      </c>
      <c r="P123" s="3416">
        <v>42748</v>
      </c>
      <c r="Q123" s="3416">
        <v>42752</v>
      </c>
      <c r="R123" s="3416">
        <v>42753</v>
      </c>
      <c r="S123" s="3416">
        <v>42757</v>
      </c>
      <c r="T123" s="3416">
        <v>42758</v>
      </c>
      <c r="U123" s="3416">
        <v>42761</v>
      </c>
      <c r="V123" s="3417">
        <v>42762</v>
      </c>
      <c r="W123" s="1480"/>
      <c r="X123" s="1480"/>
      <c r="Y123" s="1480"/>
      <c r="Z123" s="1481"/>
      <c r="AA123" s="1481"/>
      <c r="AB123" s="1492" t="s">
        <v>3279</v>
      </c>
      <c r="AC123" s="1493" t="s">
        <v>3308</v>
      </c>
      <c r="AD123" s="1512" t="s">
        <v>3419</v>
      </c>
      <c r="AE123" s="1513" t="s">
        <v>3420</v>
      </c>
      <c r="AF123" s="1478" t="s">
        <v>3421</v>
      </c>
      <c r="AG123" s="1478" t="s">
        <v>3422</v>
      </c>
      <c r="AH123" s="1478">
        <v>42761</v>
      </c>
      <c r="AI123" s="1478">
        <v>42762</v>
      </c>
      <c r="AJ123" s="1478">
        <v>42763</v>
      </c>
      <c r="AK123" s="1478">
        <v>42764</v>
      </c>
      <c r="AL123" s="1478">
        <v>42765</v>
      </c>
      <c r="AM123" s="1478">
        <v>42765</v>
      </c>
      <c r="AN123" s="1478"/>
      <c r="AO123" s="1478"/>
      <c r="AP123" s="1478">
        <v>42769</v>
      </c>
      <c r="AQ123" s="1478">
        <v>42770</v>
      </c>
      <c r="AR123" s="1478">
        <v>42777</v>
      </c>
      <c r="AS123" s="1479">
        <v>42778</v>
      </c>
    </row>
    <row r="124" spans="1:45" ht="17.25" hidden="1" customHeight="1">
      <c r="A124" s="3348">
        <v>2</v>
      </c>
      <c r="B124" s="3636" t="s">
        <v>3423</v>
      </c>
      <c r="C124" s="3565" t="s">
        <v>3175</v>
      </c>
      <c r="D124" s="3603" t="s">
        <v>2071</v>
      </c>
      <c r="E124" s="3604" t="s">
        <v>3424</v>
      </c>
      <c r="F124" s="3410" t="s">
        <v>3425</v>
      </c>
      <c r="G124" s="3415" t="s">
        <v>3426</v>
      </c>
      <c r="H124" s="3415" t="s">
        <v>3427</v>
      </c>
      <c r="I124" s="3415"/>
      <c r="J124" s="3415"/>
      <c r="K124" s="3416">
        <v>42749</v>
      </c>
      <c r="L124" s="3416">
        <v>42750</v>
      </c>
      <c r="M124" s="3416">
        <v>42751</v>
      </c>
      <c r="N124" s="3416">
        <v>42752</v>
      </c>
      <c r="O124" s="3416">
        <v>42755</v>
      </c>
      <c r="P124" s="3416">
        <v>42755</v>
      </c>
      <c r="Q124" s="3416">
        <v>42759</v>
      </c>
      <c r="R124" s="3416">
        <v>42760</v>
      </c>
      <c r="S124" s="3416">
        <v>42764</v>
      </c>
      <c r="T124" s="3416">
        <v>42765</v>
      </c>
      <c r="U124" s="3416">
        <v>42768</v>
      </c>
      <c r="V124" s="3417">
        <v>42769</v>
      </c>
      <c r="W124" s="1480"/>
      <c r="X124" s="1480"/>
      <c r="Y124" s="1480"/>
      <c r="Z124" s="3414"/>
      <c r="AA124" s="3414"/>
      <c r="AB124" s="3565" t="s">
        <v>3175</v>
      </c>
      <c r="AC124" s="3603" t="s">
        <v>2071</v>
      </c>
      <c r="AD124" s="3639"/>
      <c r="AE124" s="3640"/>
      <c r="AF124" s="3641"/>
      <c r="AG124" s="3641"/>
      <c r="AH124" s="5916" t="s">
        <v>3176</v>
      </c>
      <c r="AI124" s="5916"/>
      <c r="AJ124" s="5916"/>
      <c r="AK124" s="5916"/>
      <c r="AL124" s="5916"/>
      <c r="AM124" s="5916"/>
      <c r="AN124" s="5916"/>
      <c r="AO124" s="5916"/>
      <c r="AP124" s="5916"/>
      <c r="AQ124" s="5916"/>
      <c r="AR124" s="5916"/>
      <c r="AS124" s="5977"/>
    </row>
    <row r="125" spans="1:45" ht="16.5" hidden="1" customHeight="1" thickBot="1">
      <c r="A125" s="1035">
        <v>3</v>
      </c>
      <c r="B125" s="3642" t="s">
        <v>3130</v>
      </c>
      <c r="C125" s="3571" t="s">
        <v>3175</v>
      </c>
      <c r="D125" s="3628" t="s">
        <v>210</v>
      </c>
      <c r="E125" s="3391" t="s">
        <v>3386</v>
      </c>
      <c r="F125" s="3361" t="s">
        <v>3428</v>
      </c>
      <c r="G125" s="3362" t="s">
        <v>2869</v>
      </c>
      <c r="H125" s="3362" t="s">
        <v>3429</v>
      </c>
      <c r="I125" s="3362"/>
      <c r="J125" s="3362"/>
      <c r="K125" s="3419">
        <v>42756</v>
      </c>
      <c r="L125" s="3419">
        <v>42757</v>
      </c>
      <c r="M125" s="3419">
        <v>42758</v>
      </c>
      <c r="N125" s="3419">
        <v>42759</v>
      </c>
      <c r="O125" s="3419">
        <v>42762</v>
      </c>
      <c r="P125" s="3419">
        <v>42762</v>
      </c>
      <c r="Q125" s="3419">
        <v>42766</v>
      </c>
      <c r="R125" s="3419">
        <v>42767</v>
      </c>
      <c r="S125" s="3419">
        <v>42771</v>
      </c>
      <c r="T125" s="3419">
        <v>42772</v>
      </c>
      <c r="U125" s="3419">
        <v>42775</v>
      </c>
      <c r="V125" s="3357">
        <v>42776</v>
      </c>
      <c r="W125" s="1480"/>
      <c r="X125" s="1480"/>
      <c r="Y125" s="1480"/>
      <c r="Z125" s="2986"/>
      <c r="AA125" s="2986"/>
      <c r="AB125" s="3571" t="s">
        <v>3175</v>
      </c>
      <c r="AC125" s="3628" t="s">
        <v>210</v>
      </c>
      <c r="AD125" s="3639" t="s">
        <v>3390</v>
      </c>
      <c r="AE125" s="3640" t="s">
        <v>3391</v>
      </c>
      <c r="AF125" s="3416" t="s">
        <v>3430</v>
      </c>
      <c r="AG125" s="3416" t="s">
        <v>3431</v>
      </c>
      <c r="AH125" s="3416">
        <v>42775</v>
      </c>
      <c r="AI125" s="3416">
        <v>42776</v>
      </c>
      <c r="AJ125" s="3416">
        <v>42777</v>
      </c>
      <c r="AK125" s="3416">
        <v>42778</v>
      </c>
      <c r="AL125" s="3416">
        <v>42779</v>
      </c>
      <c r="AM125" s="3416">
        <v>42779</v>
      </c>
      <c r="AN125" s="3580">
        <v>42783</v>
      </c>
      <c r="AO125" s="3580">
        <v>42783</v>
      </c>
      <c r="AP125" s="3416">
        <v>42783</v>
      </c>
      <c r="AQ125" s="3416">
        <v>42784</v>
      </c>
      <c r="AR125" s="3416">
        <v>42791</v>
      </c>
      <c r="AS125" s="3417">
        <v>42792</v>
      </c>
    </row>
    <row r="126" spans="1:45" ht="16.5" hidden="1" customHeight="1" thickBot="1">
      <c r="A126" s="1514">
        <v>4</v>
      </c>
      <c r="B126" s="3636" t="s">
        <v>3423</v>
      </c>
      <c r="C126" s="3565" t="s">
        <v>3175</v>
      </c>
      <c r="D126" s="3603" t="s">
        <v>2071</v>
      </c>
      <c r="E126" s="3604"/>
      <c r="F126" s="3410"/>
      <c r="G126" s="1497"/>
      <c r="H126" s="1497"/>
      <c r="I126" s="3392"/>
      <c r="J126" s="3392"/>
      <c r="K126" s="6102"/>
      <c r="L126" s="6103"/>
      <c r="M126" s="6103"/>
      <c r="N126" s="6103"/>
      <c r="O126" s="6103"/>
      <c r="P126" s="6103"/>
      <c r="Q126" s="6103"/>
      <c r="R126" s="6103"/>
      <c r="S126" s="6103"/>
      <c r="T126" s="6103"/>
      <c r="U126" s="6103"/>
      <c r="V126" s="6104"/>
      <c r="W126" s="1480"/>
      <c r="X126" s="1480"/>
      <c r="Y126" s="1480"/>
      <c r="Z126" s="1480"/>
      <c r="AA126" s="1480"/>
      <c r="AB126" s="3565" t="s">
        <v>3175</v>
      </c>
      <c r="AC126" s="3603" t="s">
        <v>2071</v>
      </c>
      <c r="AD126" s="3634" t="s">
        <v>3366</v>
      </c>
      <c r="AE126" s="3635" t="s">
        <v>3367</v>
      </c>
      <c r="AF126" s="3418" t="s">
        <v>3432</v>
      </c>
      <c r="AG126" s="3418" t="s">
        <v>3433</v>
      </c>
      <c r="AH126" s="3416">
        <v>42782</v>
      </c>
      <c r="AI126" s="3416">
        <v>42783</v>
      </c>
      <c r="AJ126" s="3416">
        <v>42784</v>
      </c>
      <c r="AK126" s="3416">
        <v>42785</v>
      </c>
      <c r="AL126" s="3416">
        <v>42786</v>
      </c>
      <c r="AM126" s="3416">
        <v>42786</v>
      </c>
      <c r="AN126" s="3580">
        <v>42790</v>
      </c>
      <c r="AO126" s="3580">
        <v>42790</v>
      </c>
      <c r="AP126" s="3416">
        <v>42790</v>
      </c>
      <c r="AQ126" s="3416">
        <v>42791</v>
      </c>
      <c r="AR126" s="3416">
        <v>42798</v>
      </c>
      <c r="AS126" s="3417">
        <v>42799</v>
      </c>
    </row>
    <row r="127" spans="1:45" ht="17.25" hidden="1" customHeight="1">
      <c r="A127" s="1444">
        <v>4</v>
      </c>
      <c r="B127" s="1511" t="s">
        <v>3137</v>
      </c>
      <c r="C127" s="1446" t="s">
        <v>3175</v>
      </c>
      <c r="D127" s="1509" t="s">
        <v>3434</v>
      </c>
      <c r="E127" s="1475" t="s">
        <v>3302</v>
      </c>
      <c r="F127" s="1476" t="s">
        <v>3247</v>
      </c>
      <c r="G127" s="1477" t="s">
        <v>2758</v>
      </c>
      <c r="H127" s="1477" t="s">
        <v>3435</v>
      </c>
      <c r="I127" s="1477"/>
      <c r="J127" s="1477"/>
      <c r="K127" s="1478">
        <v>42763</v>
      </c>
      <c r="L127" s="1478">
        <v>42764</v>
      </c>
      <c r="M127" s="1478">
        <v>42765</v>
      </c>
      <c r="N127" s="1478">
        <v>42766</v>
      </c>
      <c r="O127" s="6100" t="s">
        <v>3216</v>
      </c>
      <c r="P127" s="6101"/>
      <c r="Q127" s="1478">
        <v>42773</v>
      </c>
      <c r="R127" s="1478">
        <v>42774</v>
      </c>
      <c r="S127" s="6100" t="s">
        <v>3216</v>
      </c>
      <c r="T127" s="6101"/>
      <c r="U127" s="1455">
        <v>42784</v>
      </c>
      <c r="V127" s="1515">
        <v>42785</v>
      </c>
      <c r="W127" s="1516"/>
      <c r="X127" s="1516"/>
      <c r="Y127" s="1516"/>
      <c r="Z127" s="1516"/>
      <c r="AA127" s="1516"/>
      <c r="AB127" s="1446" t="s">
        <v>3175</v>
      </c>
      <c r="AC127" s="1509" t="s">
        <v>3434</v>
      </c>
      <c r="AD127" s="3634"/>
      <c r="AE127" s="3635"/>
      <c r="AF127" s="3418"/>
      <c r="AG127" s="3418"/>
      <c r="AH127" s="5978"/>
      <c r="AI127" s="5979"/>
      <c r="AJ127" s="5979"/>
      <c r="AK127" s="5979"/>
      <c r="AL127" s="5979"/>
      <c r="AM127" s="5979"/>
      <c r="AN127" s="5979"/>
      <c r="AO127" s="5979"/>
      <c r="AP127" s="5979"/>
      <c r="AQ127" s="5979"/>
      <c r="AR127" s="5979"/>
      <c r="AS127" s="5980"/>
    </row>
    <row r="128" spans="1:45" ht="16.5" hidden="1" customHeight="1" thickBot="1">
      <c r="A128" s="3348">
        <v>5</v>
      </c>
      <c r="B128" s="3636" t="s">
        <v>3407</v>
      </c>
      <c r="C128" s="3491" t="s">
        <v>3328</v>
      </c>
      <c r="D128" s="1510" t="s">
        <v>3333</v>
      </c>
      <c r="E128" s="3604"/>
      <c r="F128" s="3410"/>
      <c r="G128" s="3409"/>
      <c r="H128" s="3409"/>
      <c r="I128" s="3643"/>
      <c r="J128" s="3643"/>
      <c r="K128" s="5915" t="s">
        <v>3176</v>
      </c>
      <c r="L128" s="5916"/>
      <c r="M128" s="5916"/>
      <c r="N128" s="5916"/>
      <c r="O128" s="5916"/>
      <c r="P128" s="5916"/>
      <c r="Q128" s="5916"/>
      <c r="R128" s="5916"/>
      <c r="S128" s="5916"/>
      <c r="T128" s="5916"/>
      <c r="U128" s="5916"/>
      <c r="V128" s="5977"/>
      <c r="W128" s="1488"/>
      <c r="X128" s="1488"/>
      <c r="Y128" s="1488"/>
      <c r="Z128" s="2987"/>
      <c r="AA128" s="2987"/>
      <c r="AB128" s="3491" t="s">
        <v>3328</v>
      </c>
      <c r="AC128" s="1510" t="s">
        <v>3333</v>
      </c>
      <c r="AD128" s="2551" t="s">
        <v>3436</v>
      </c>
      <c r="AE128" s="3637" t="s">
        <v>3437</v>
      </c>
      <c r="AF128" s="3419" t="s">
        <v>3438</v>
      </c>
      <c r="AG128" s="3419" t="s">
        <v>3439</v>
      </c>
      <c r="AH128" s="3419">
        <v>42789</v>
      </c>
      <c r="AI128" s="3419">
        <v>42790</v>
      </c>
      <c r="AJ128" s="3419">
        <v>42791</v>
      </c>
      <c r="AK128" s="3419">
        <v>42792</v>
      </c>
      <c r="AL128" s="3419">
        <v>42793</v>
      </c>
      <c r="AM128" s="3419">
        <v>42793</v>
      </c>
      <c r="AN128" s="3578"/>
      <c r="AO128" s="3578"/>
      <c r="AP128" s="3419">
        <v>42797</v>
      </c>
      <c r="AQ128" s="3419">
        <v>42798</v>
      </c>
      <c r="AR128" s="3419">
        <v>42805</v>
      </c>
      <c r="AS128" s="3357">
        <v>42806</v>
      </c>
    </row>
    <row r="129" spans="1:45" ht="16.5" hidden="1" customHeight="1">
      <c r="A129" s="3348">
        <v>6</v>
      </c>
      <c r="B129" s="3638" t="s">
        <v>531</v>
      </c>
      <c r="C129" s="1492" t="s">
        <v>3279</v>
      </c>
      <c r="D129" s="1493" t="s">
        <v>3308</v>
      </c>
      <c r="E129" s="3632"/>
      <c r="F129" s="3633"/>
      <c r="G129" s="3415"/>
      <c r="H129" s="3415"/>
      <c r="I129" s="3620"/>
      <c r="J129" s="3620"/>
      <c r="K129" s="5915" t="s">
        <v>3176</v>
      </c>
      <c r="L129" s="5916"/>
      <c r="M129" s="5916"/>
      <c r="N129" s="5916"/>
      <c r="O129" s="5916"/>
      <c r="P129" s="5916"/>
      <c r="Q129" s="5916"/>
      <c r="R129" s="5916"/>
      <c r="S129" s="5916"/>
      <c r="T129" s="5916"/>
      <c r="U129" s="5916"/>
      <c r="V129" s="5977"/>
      <c r="W129" s="1488"/>
      <c r="X129" s="1488"/>
      <c r="Y129" s="1488"/>
      <c r="Z129" s="1489"/>
      <c r="AA129" s="1489"/>
      <c r="AB129" s="1492" t="s">
        <v>3279</v>
      </c>
      <c r="AC129" s="1493" t="s">
        <v>3308</v>
      </c>
      <c r="AD129" s="1512" t="s">
        <v>3440</v>
      </c>
      <c r="AE129" s="1513" t="s">
        <v>3441</v>
      </c>
      <c r="AF129" s="1478" t="s">
        <v>3442</v>
      </c>
      <c r="AG129" s="1478" t="s">
        <v>3443</v>
      </c>
      <c r="AH129" s="1478">
        <v>42796</v>
      </c>
      <c r="AI129" s="1478">
        <v>42797</v>
      </c>
      <c r="AJ129" s="1478">
        <v>42798</v>
      </c>
      <c r="AK129" s="1478">
        <v>42799</v>
      </c>
      <c r="AL129" s="1478">
        <v>42800</v>
      </c>
      <c r="AM129" s="1478">
        <v>42800</v>
      </c>
      <c r="AN129" s="1478"/>
      <c r="AO129" s="1478"/>
      <c r="AP129" s="1478">
        <v>42804</v>
      </c>
      <c r="AQ129" s="1478">
        <v>42805</v>
      </c>
      <c r="AR129" s="1478">
        <v>42812</v>
      </c>
      <c r="AS129" s="1479">
        <v>42813</v>
      </c>
    </row>
    <row r="130" spans="1:45" ht="17.25" hidden="1" customHeight="1">
      <c r="A130" s="3348">
        <v>7</v>
      </c>
      <c r="B130" s="3636" t="s">
        <v>3209</v>
      </c>
      <c r="C130" s="3565" t="s">
        <v>3175</v>
      </c>
      <c r="D130" s="3603" t="s">
        <v>2866</v>
      </c>
      <c r="E130" s="3604" t="s">
        <v>3424</v>
      </c>
      <c r="F130" s="3410" t="s">
        <v>3425</v>
      </c>
      <c r="G130" s="3415" t="s">
        <v>3444</v>
      </c>
      <c r="H130" s="3415" t="s">
        <v>3445</v>
      </c>
      <c r="I130" s="3415"/>
      <c r="J130" s="3415"/>
      <c r="K130" s="3580">
        <v>42784</v>
      </c>
      <c r="L130" s="3580">
        <v>42785</v>
      </c>
      <c r="M130" s="3416">
        <v>42786</v>
      </c>
      <c r="N130" s="3416">
        <v>42787</v>
      </c>
      <c r="O130" s="3416">
        <v>42790</v>
      </c>
      <c r="P130" s="3416">
        <v>42790</v>
      </c>
      <c r="Q130" s="3416">
        <v>42794</v>
      </c>
      <c r="R130" s="3416">
        <v>42795</v>
      </c>
      <c r="S130" s="3416">
        <f>R130+4</f>
        <v>42799</v>
      </c>
      <c r="T130" s="3416">
        <f>S130+1</f>
        <v>42800</v>
      </c>
      <c r="U130" s="3416">
        <v>42803</v>
      </c>
      <c r="V130" s="3417">
        <v>42804</v>
      </c>
      <c r="W130" s="1480"/>
      <c r="X130" s="1480"/>
      <c r="Y130" s="1480"/>
      <c r="Z130" s="3414"/>
      <c r="AA130" s="3414"/>
      <c r="AB130" s="3565" t="s">
        <v>3175</v>
      </c>
      <c r="AC130" s="3603" t="s">
        <v>2866</v>
      </c>
      <c r="AD130" s="3639" t="s">
        <v>3446</v>
      </c>
      <c r="AE130" s="3640" t="s">
        <v>3320</v>
      </c>
      <c r="AF130" s="3416" t="s">
        <v>3447</v>
      </c>
      <c r="AG130" s="3416" t="s">
        <v>3448</v>
      </c>
      <c r="AH130" s="3416">
        <v>42803</v>
      </c>
      <c r="AI130" s="3416">
        <v>42804</v>
      </c>
      <c r="AJ130" s="3416">
        <v>42805</v>
      </c>
      <c r="AK130" s="3416">
        <v>42806</v>
      </c>
      <c r="AL130" s="3416">
        <v>42807</v>
      </c>
      <c r="AM130" s="3416">
        <v>42807</v>
      </c>
      <c r="AN130" s="3416"/>
      <c r="AO130" s="3416"/>
      <c r="AP130" s="3416">
        <v>42811</v>
      </c>
      <c r="AQ130" s="3416">
        <v>42812</v>
      </c>
      <c r="AR130" s="3416">
        <v>42819</v>
      </c>
      <c r="AS130" s="3417">
        <v>42820</v>
      </c>
    </row>
    <row r="131" spans="1:45" ht="33" hidden="1" customHeight="1" thickBot="1">
      <c r="A131" s="1035">
        <v>8</v>
      </c>
      <c r="B131" s="3642" t="s">
        <v>3130</v>
      </c>
      <c r="C131" s="3571" t="s">
        <v>3175</v>
      </c>
      <c r="D131" s="3628" t="s">
        <v>2865</v>
      </c>
      <c r="E131" s="3391" t="s">
        <v>3415</v>
      </c>
      <c r="F131" s="3361" t="s">
        <v>3416</v>
      </c>
      <c r="G131" s="3362" t="s">
        <v>3233</v>
      </c>
      <c r="H131" s="3362" t="s">
        <v>3234</v>
      </c>
      <c r="I131" s="3362"/>
      <c r="J131" s="3362"/>
      <c r="K131" s="3419">
        <v>42791</v>
      </c>
      <c r="L131" s="3419">
        <v>42792</v>
      </c>
      <c r="M131" s="3419">
        <v>42793</v>
      </c>
      <c r="N131" s="3419">
        <v>42794</v>
      </c>
      <c r="O131" s="3419">
        <v>42797</v>
      </c>
      <c r="P131" s="3419">
        <v>42797</v>
      </c>
      <c r="Q131" s="3419">
        <v>42801</v>
      </c>
      <c r="R131" s="3419">
        <v>42802</v>
      </c>
      <c r="S131" s="6122" t="s">
        <v>3216</v>
      </c>
      <c r="T131" s="6123"/>
      <c r="U131" s="3419">
        <v>42810</v>
      </c>
      <c r="V131" s="3357">
        <v>42811</v>
      </c>
      <c r="W131" s="1480"/>
      <c r="X131" s="1480"/>
      <c r="Y131" s="1480"/>
      <c r="Z131" s="2986"/>
      <c r="AA131" s="2986"/>
      <c r="AB131" s="3571" t="s">
        <v>3175</v>
      </c>
      <c r="AC131" s="3628" t="s">
        <v>2865</v>
      </c>
      <c r="AD131" s="3639" t="s">
        <v>2757</v>
      </c>
      <c r="AE131" s="3640" t="s">
        <v>3420</v>
      </c>
      <c r="AF131" s="3416" t="s">
        <v>3449</v>
      </c>
      <c r="AG131" s="3416" t="s">
        <v>3450</v>
      </c>
      <c r="AH131" s="3416">
        <v>42810</v>
      </c>
      <c r="AI131" s="3416">
        <v>42811</v>
      </c>
      <c r="AJ131" s="3416">
        <v>42812</v>
      </c>
      <c r="AK131" s="3416">
        <v>42813</v>
      </c>
      <c r="AL131" s="3416">
        <v>42814</v>
      </c>
      <c r="AM131" s="3416">
        <v>42814</v>
      </c>
      <c r="AN131" s="3618"/>
      <c r="AO131" s="3618"/>
      <c r="AP131" s="3416">
        <v>42818</v>
      </c>
      <c r="AQ131" s="3416">
        <v>42819</v>
      </c>
      <c r="AR131" s="3416">
        <v>42826</v>
      </c>
      <c r="AS131" s="3417">
        <v>42827</v>
      </c>
    </row>
    <row r="132" spans="1:45" ht="16.5" hidden="1" customHeight="1">
      <c r="A132" s="1444">
        <v>9</v>
      </c>
      <c r="B132" s="1511" t="s">
        <v>3135</v>
      </c>
      <c r="C132" s="1446" t="s">
        <v>3175</v>
      </c>
      <c r="D132" s="1509" t="s">
        <v>3451</v>
      </c>
      <c r="E132" s="1475" t="s">
        <v>3452</v>
      </c>
      <c r="F132" s="1476" t="s">
        <v>2755</v>
      </c>
      <c r="G132" s="1477" t="s">
        <v>2867</v>
      </c>
      <c r="H132" s="1477" t="s">
        <v>3211</v>
      </c>
      <c r="I132" s="1477"/>
      <c r="J132" s="1477"/>
      <c r="K132" s="1478">
        <v>42798</v>
      </c>
      <c r="L132" s="1478">
        <v>42799</v>
      </c>
      <c r="M132" s="1478">
        <v>42800</v>
      </c>
      <c r="N132" s="1478">
        <v>42801</v>
      </c>
      <c r="O132" s="1478">
        <v>42804</v>
      </c>
      <c r="P132" s="1478">
        <v>42804</v>
      </c>
      <c r="Q132" s="1478">
        <v>42808</v>
      </c>
      <c r="R132" s="1478">
        <v>42809</v>
      </c>
      <c r="S132" s="1478">
        <v>42813</v>
      </c>
      <c r="T132" s="1478">
        <v>42814</v>
      </c>
      <c r="U132" s="1478">
        <v>42817</v>
      </c>
      <c r="V132" s="1479">
        <v>42818</v>
      </c>
      <c r="W132" s="1480"/>
      <c r="X132" s="1480"/>
      <c r="Y132" s="1480"/>
      <c r="Z132" s="1481"/>
      <c r="AA132" s="1481"/>
      <c r="AB132" s="1446" t="s">
        <v>3175</v>
      </c>
      <c r="AC132" s="1509" t="s">
        <v>3212</v>
      </c>
      <c r="AD132" s="3639" t="s">
        <v>3453</v>
      </c>
      <c r="AE132" s="3640" t="s">
        <v>3454</v>
      </c>
      <c r="AF132" s="3416" t="s">
        <v>3455</v>
      </c>
      <c r="AG132" s="3416" t="s">
        <v>3456</v>
      </c>
      <c r="AH132" s="3416">
        <v>42817</v>
      </c>
      <c r="AI132" s="3416">
        <v>42818</v>
      </c>
      <c r="AJ132" s="3416">
        <v>42819</v>
      </c>
      <c r="AK132" s="3416">
        <v>42820</v>
      </c>
      <c r="AL132" s="3416">
        <v>42821</v>
      </c>
      <c r="AM132" s="3416">
        <v>42821</v>
      </c>
      <c r="AN132" s="3416"/>
      <c r="AO132" s="3416"/>
      <c r="AP132" s="5981" t="s">
        <v>3457</v>
      </c>
      <c r="AQ132" s="5981"/>
      <c r="AR132" s="5981"/>
      <c r="AS132" s="5982"/>
    </row>
    <row r="133" spans="1:45" ht="17.25" hidden="1" customHeight="1">
      <c r="A133" s="1482"/>
      <c r="B133" s="1517"/>
      <c r="C133" s="1483"/>
      <c r="D133" s="1510"/>
      <c r="E133" s="1485"/>
      <c r="F133" s="2173"/>
      <c r="G133" s="1486"/>
      <c r="H133" s="1486"/>
      <c r="I133" s="1486"/>
      <c r="J133" s="1486"/>
      <c r="K133" s="1487"/>
      <c r="L133" s="1487"/>
      <c r="M133" s="1487"/>
      <c r="N133" s="1487"/>
      <c r="O133" s="1487"/>
      <c r="P133" s="1487"/>
      <c r="Q133" s="1487"/>
      <c r="R133" s="1487"/>
      <c r="S133" s="1487"/>
      <c r="T133" s="1487"/>
      <c r="U133" s="1487"/>
      <c r="V133" s="1499"/>
      <c r="W133" s="1480"/>
      <c r="X133" s="1480"/>
      <c r="Y133" s="1480"/>
      <c r="Z133" s="1481"/>
      <c r="AA133" s="1481"/>
      <c r="AB133" s="1483"/>
      <c r="AC133" s="1510"/>
      <c r="AD133" s="3639"/>
      <c r="AE133" s="3640"/>
      <c r="AF133" s="3416"/>
      <c r="AG133" s="3416"/>
      <c r="AH133" s="3416"/>
      <c r="AI133" s="3416"/>
      <c r="AJ133" s="3416"/>
      <c r="AK133" s="3416"/>
      <c r="AL133" s="3416"/>
      <c r="AM133" s="3416"/>
      <c r="AN133" s="3416"/>
      <c r="AO133" s="3416"/>
      <c r="AP133" s="3644">
        <v>42832</v>
      </c>
      <c r="AQ133" s="3644">
        <v>42833</v>
      </c>
      <c r="AR133" s="3644">
        <v>42839</v>
      </c>
      <c r="AS133" s="3645">
        <v>42840</v>
      </c>
    </row>
    <row r="134" spans="1:45" ht="17.25" hidden="1" customHeight="1" thickBot="1">
      <c r="A134" s="3348">
        <v>10</v>
      </c>
      <c r="B134" s="3636" t="s">
        <v>3458</v>
      </c>
      <c r="C134" s="3491" t="s">
        <v>3300</v>
      </c>
      <c r="D134" s="1510" t="s">
        <v>3333</v>
      </c>
      <c r="E134" s="3604" t="s">
        <v>2851</v>
      </c>
      <c r="F134" s="3410" t="s">
        <v>3153</v>
      </c>
      <c r="G134" s="3409" t="s">
        <v>3459</v>
      </c>
      <c r="H134" s="3409" t="s">
        <v>3460</v>
      </c>
      <c r="I134" s="3409"/>
      <c r="J134" s="3409"/>
      <c r="K134" s="3416">
        <v>42805</v>
      </c>
      <c r="L134" s="3416">
        <v>42806</v>
      </c>
      <c r="M134" s="3416">
        <v>42807</v>
      </c>
      <c r="N134" s="3416">
        <v>42808</v>
      </c>
      <c r="O134" s="3416">
        <v>42811</v>
      </c>
      <c r="P134" s="3416">
        <v>42811</v>
      </c>
      <c r="Q134" s="3416">
        <v>42815</v>
      </c>
      <c r="R134" s="3416">
        <v>42816</v>
      </c>
      <c r="S134" s="3416">
        <v>42820</v>
      </c>
      <c r="T134" s="3416">
        <v>42821</v>
      </c>
      <c r="U134" s="3416">
        <v>42824</v>
      </c>
      <c r="V134" s="3417">
        <v>42825</v>
      </c>
      <c r="W134" s="1480"/>
      <c r="X134" s="1480"/>
      <c r="Y134" s="1480"/>
      <c r="Z134" s="2986"/>
      <c r="AA134" s="2986"/>
      <c r="AB134" s="3491" t="s">
        <v>3300</v>
      </c>
      <c r="AC134" s="1510" t="s">
        <v>3333</v>
      </c>
      <c r="AD134" s="2551" t="s">
        <v>3461</v>
      </c>
      <c r="AE134" s="3637" t="s">
        <v>3462</v>
      </c>
      <c r="AF134" s="3419" t="s">
        <v>3463</v>
      </c>
      <c r="AG134" s="3419" t="s">
        <v>3464</v>
      </c>
      <c r="AH134" s="3419">
        <v>42824</v>
      </c>
      <c r="AI134" s="3419">
        <v>42825</v>
      </c>
      <c r="AJ134" s="3419">
        <v>42826</v>
      </c>
      <c r="AK134" s="3419">
        <v>42827</v>
      </c>
      <c r="AL134" s="3419">
        <v>42828</v>
      </c>
      <c r="AM134" s="3419">
        <v>42828</v>
      </c>
      <c r="AN134" s="3419"/>
      <c r="AO134" s="3419"/>
      <c r="AP134" s="3646">
        <v>42839</v>
      </c>
      <c r="AQ134" s="3646">
        <v>42840</v>
      </c>
      <c r="AR134" s="3646">
        <v>42846</v>
      </c>
      <c r="AS134" s="3647">
        <v>42847</v>
      </c>
    </row>
    <row r="135" spans="1:45" ht="16.5" hidden="1" customHeight="1">
      <c r="A135" s="3348">
        <v>11</v>
      </c>
      <c r="B135" s="3638" t="s">
        <v>531</v>
      </c>
      <c r="C135" s="1492" t="s">
        <v>3279</v>
      </c>
      <c r="D135" s="1493" t="s">
        <v>3308</v>
      </c>
      <c r="E135" s="3632" t="s">
        <v>3465</v>
      </c>
      <c r="F135" s="3633" t="s">
        <v>3466</v>
      </c>
      <c r="G135" s="3415" t="s">
        <v>3467</v>
      </c>
      <c r="H135" s="3415" t="s">
        <v>3468</v>
      </c>
      <c r="I135" s="3415"/>
      <c r="J135" s="3415"/>
      <c r="K135" s="3416">
        <v>42812</v>
      </c>
      <c r="L135" s="3416">
        <v>42813</v>
      </c>
      <c r="M135" s="3416">
        <v>42814</v>
      </c>
      <c r="N135" s="3416">
        <v>42815</v>
      </c>
      <c r="O135" s="3416">
        <v>42818</v>
      </c>
      <c r="P135" s="3416">
        <v>42818</v>
      </c>
      <c r="Q135" s="3416">
        <v>42822</v>
      </c>
      <c r="R135" s="3416">
        <v>42823</v>
      </c>
      <c r="S135" s="3416">
        <v>42827</v>
      </c>
      <c r="T135" s="3416">
        <v>42828</v>
      </c>
      <c r="U135" s="3416">
        <v>42831</v>
      </c>
      <c r="V135" s="3417">
        <v>42832</v>
      </c>
      <c r="W135" s="1480"/>
      <c r="X135" s="1480"/>
      <c r="Y135" s="1480"/>
      <c r="Z135" s="1481"/>
      <c r="AA135" s="1481"/>
      <c r="AB135" s="1492" t="s">
        <v>3279</v>
      </c>
      <c r="AC135" s="1493" t="s">
        <v>3308</v>
      </c>
      <c r="AD135" s="1518" t="s">
        <v>3469</v>
      </c>
      <c r="AE135" s="1519" t="s">
        <v>3470</v>
      </c>
      <c r="AF135" s="1487" t="s">
        <v>3471</v>
      </c>
      <c r="AG135" s="1520" t="s">
        <v>3472</v>
      </c>
      <c r="AH135" s="1487">
        <v>42831</v>
      </c>
      <c r="AI135" s="1487">
        <v>42832</v>
      </c>
      <c r="AJ135" s="1487">
        <v>42833</v>
      </c>
      <c r="AK135" s="1487">
        <v>42834</v>
      </c>
      <c r="AL135" s="1487">
        <v>42835</v>
      </c>
      <c r="AM135" s="1487">
        <v>42835</v>
      </c>
      <c r="AN135" s="1487"/>
      <c r="AO135" s="1487"/>
      <c r="AP135" s="1521">
        <v>42846</v>
      </c>
      <c r="AQ135" s="1521">
        <v>42847</v>
      </c>
      <c r="AR135" s="1522">
        <v>42853</v>
      </c>
      <c r="AS135" s="1523">
        <v>42854</v>
      </c>
    </row>
    <row r="136" spans="1:45" ht="16.5" hidden="1" customHeight="1">
      <c r="A136" s="3348">
        <v>12</v>
      </c>
      <c r="B136" s="3636" t="s">
        <v>3137</v>
      </c>
      <c r="C136" s="3565" t="s">
        <v>3175</v>
      </c>
      <c r="D136" s="3603" t="s">
        <v>2866</v>
      </c>
      <c r="E136" s="3604" t="s">
        <v>3363</v>
      </c>
      <c r="F136" s="3410" t="s">
        <v>3309</v>
      </c>
      <c r="G136" s="3415" t="s">
        <v>3473</v>
      </c>
      <c r="H136" s="3415" t="s">
        <v>3474</v>
      </c>
      <c r="I136" s="3415"/>
      <c r="J136" s="3415"/>
      <c r="K136" s="3416">
        <v>42819</v>
      </c>
      <c r="L136" s="3416">
        <v>42820</v>
      </c>
      <c r="M136" s="3416">
        <v>42821</v>
      </c>
      <c r="N136" s="3416">
        <v>42822</v>
      </c>
      <c r="O136" s="3416">
        <v>42825</v>
      </c>
      <c r="P136" s="3416">
        <v>42825</v>
      </c>
      <c r="Q136" s="3416">
        <v>42829</v>
      </c>
      <c r="R136" s="3416">
        <v>42830</v>
      </c>
      <c r="S136" s="3416">
        <v>42834</v>
      </c>
      <c r="T136" s="3416">
        <v>42835</v>
      </c>
      <c r="U136" s="3416">
        <v>42838</v>
      </c>
      <c r="V136" s="3417">
        <v>42839</v>
      </c>
      <c r="W136" s="1480"/>
      <c r="X136" s="1480"/>
      <c r="Y136" s="1480"/>
      <c r="Z136" s="3414"/>
      <c r="AA136" s="3414"/>
      <c r="AB136" s="3565" t="s">
        <v>3175</v>
      </c>
      <c r="AC136" s="3603" t="s">
        <v>2866</v>
      </c>
      <c r="AD136" s="3639" t="s">
        <v>3475</v>
      </c>
      <c r="AE136" s="3640" t="s">
        <v>3367</v>
      </c>
      <c r="AF136" s="3416" t="s">
        <v>3476</v>
      </c>
      <c r="AG136" s="3411" t="s">
        <v>3477</v>
      </c>
      <c r="AH136" s="3416">
        <v>42838</v>
      </c>
      <c r="AI136" s="3416">
        <v>42839</v>
      </c>
      <c r="AJ136" s="3416">
        <v>42840</v>
      </c>
      <c r="AK136" s="3416">
        <v>42841</v>
      </c>
      <c r="AL136" s="3416">
        <v>42842</v>
      </c>
      <c r="AM136" s="3416">
        <v>42842</v>
      </c>
      <c r="AN136" s="3416"/>
      <c r="AO136" s="3416"/>
      <c r="AP136" s="3644">
        <v>42853</v>
      </c>
      <c r="AQ136" s="3644">
        <v>42854</v>
      </c>
      <c r="AR136" s="3644">
        <v>42860</v>
      </c>
      <c r="AS136" s="3645">
        <v>42861</v>
      </c>
    </row>
    <row r="137" spans="1:45" ht="16.5" hidden="1" customHeight="1" thickBot="1">
      <c r="A137" s="1035">
        <v>13</v>
      </c>
      <c r="B137" s="3642" t="s">
        <v>3130</v>
      </c>
      <c r="C137" s="3571" t="s">
        <v>3175</v>
      </c>
      <c r="D137" s="3628" t="s">
        <v>2865</v>
      </c>
      <c r="E137" s="3391" t="s">
        <v>3478</v>
      </c>
      <c r="F137" s="3361" t="s">
        <v>3479</v>
      </c>
      <c r="G137" s="3362" t="s">
        <v>3480</v>
      </c>
      <c r="H137" s="3362" t="s">
        <v>3481</v>
      </c>
      <c r="I137" s="3362"/>
      <c r="J137" s="3362"/>
      <c r="K137" s="3419">
        <v>42826</v>
      </c>
      <c r="L137" s="3419">
        <v>42827</v>
      </c>
      <c r="M137" s="3419">
        <v>42828</v>
      </c>
      <c r="N137" s="3419">
        <v>42829</v>
      </c>
      <c r="O137" s="3419">
        <v>42832</v>
      </c>
      <c r="P137" s="3419">
        <v>42832</v>
      </c>
      <c r="Q137" s="3419">
        <v>42836</v>
      </c>
      <c r="R137" s="3419">
        <v>42837</v>
      </c>
      <c r="S137" s="3419">
        <v>42841</v>
      </c>
      <c r="T137" s="3419">
        <v>42842</v>
      </c>
      <c r="U137" s="3419">
        <v>42845</v>
      </c>
      <c r="V137" s="3357">
        <v>42846</v>
      </c>
      <c r="W137" s="1480"/>
      <c r="X137" s="1480"/>
      <c r="Y137" s="1480"/>
      <c r="Z137" s="2986"/>
      <c r="AA137" s="2986"/>
      <c r="AB137" s="3571" t="s">
        <v>3175</v>
      </c>
      <c r="AC137" s="3628" t="s">
        <v>2865</v>
      </c>
      <c r="AD137" s="3639" t="s">
        <v>3482</v>
      </c>
      <c r="AE137" s="3640" t="s">
        <v>3483</v>
      </c>
      <c r="AF137" s="3416" t="s">
        <v>3484</v>
      </c>
      <c r="AG137" s="3411" t="s">
        <v>3485</v>
      </c>
      <c r="AH137" s="3416">
        <v>42845</v>
      </c>
      <c r="AI137" s="3416">
        <v>42846</v>
      </c>
      <c r="AJ137" s="3416">
        <v>42847</v>
      </c>
      <c r="AK137" s="3416">
        <v>42848</v>
      </c>
      <c r="AL137" s="3416">
        <v>42849</v>
      </c>
      <c r="AM137" s="3416">
        <v>42849</v>
      </c>
      <c r="AN137" s="3416"/>
      <c r="AO137" s="3416"/>
      <c r="AP137" s="3644">
        <v>42860</v>
      </c>
      <c r="AQ137" s="3644">
        <v>42861</v>
      </c>
      <c r="AR137" s="3644">
        <v>42867</v>
      </c>
      <c r="AS137" s="3645">
        <v>42868</v>
      </c>
    </row>
    <row r="138" spans="1:45" ht="17.25" hidden="1" customHeight="1" thickBot="1">
      <c r="A138" s="1444">
        <v>14</v>
      </c>
      <c r="B138" s="1524"/>
      <c r="C138" s="1446"/>
      <c r="D138" s="1525"/>
      <c r="E138" s="1475"/>
      <c r="F138" s="1476"/>
      <c r="G138" s="1477"/>
      <c r="H138" s="1477"/>
      <c r="I138" s="1526"/>
      <c r="J138" s="1526"/>
      <c r="K138" s="6097" t="s">
        <v>3176</v>
      </c>
      <c r="L138" s="6098"/>
      <c r="M138" s="6098"/>
      <c r="N138" s="6098"/>
      <c r="O138" s="6098"/>
      <c r="P138" s="6098"/>
      <c r="Q138" s="6098"/>
      <c r="R138" s="6098"/>
      <c r="S138" s="6098"/>
      <c r="T138" s="6098"/>
      <c r="U138" s="6098"/>
      <c r="V138" s="6099"/>
      <c r="W138" s="1488"/>
      <c r="X138" s="1488"/>
      <c r="Y138" s="1488"/>
      <c r="Z138" s="1488"/>
      <c r="AA138" s="1488"/>
      <c r="AB138" s="1446"/>
      <c r="AC138" s="1525"/>
      <c r="AD138" s="3648"/>
      <c r="AE138" s="3635"/>
      <c r="AF138" s="3418"/>
      <c r="AG138" s="3418"/>
      <c r="AH138" s="5915" t="s">
        <v>3176</v>
      </c>
      <c r="AI138" s="5916"/>
      <c r="AJ138" s="5916"/>
      <c r="AK138" s="5916"/>
      <c r="AL138" s="5916"/>
      <c r="AM138" s="5917"/>
      <c r="AN138" s="3416"/>
      <c r="AO138" s="3416"/>
      <c r="AP138" s="3416"/>
      <c r="AQ138" s="3416"/>
      <c r="AR138" s="3416"/>
      <c r="AS138" s="3417"/>
    </row>
    <row r="139" spans="1:45" ht="16.5" hidden="1" customHeight="1">
      <c r="A139" s="5992" t="s">
        <v>3126</v>
      </c>
      <c r="B139" s="6094" t="s">
        <v>3127</v>
      </c>
      <c r="C139" s="5844" t="s">
        <v>2813</v>
      </c>
      <c r="D139" s="5847" t="s">
        <v>3128</v>
      </c>
      <c r="E139" s="6106" t="s">
        <v>907</v>
      </c>
      <c r="F139" s="6107"/>
      <c r="G139" s="6107"/>
      <c r="H139" s="6108"/>
      <c r="I139" s="3389"/>
      <c r="J139" s="3389"/>
      <c r="K139" s="5855" t="s">
        <v>3192</v>
      </c>
      <c r="L139" s="5855"/>
      <c r="M139" s="5855" t="s">
        <v>2850</v>
      </c>
      <c r="N139" s="5855"/>
      <c r="O139" s="5855" t="s">
        <v>3193</v>
      </c>
      <c r="P139" s="5855"/>
      <c r="Q139" s="5855" t="s">
        <v>3250</v>
      </c>
      <c r="R139" s="5855"/>
      <c r="S139" s="5855" t="s">
        <v>3143</v>
      </c>
      <c r="T139" s="5855"/>
      <c r="U139" s="5855" t="s">
        <v>3145</v>
      </c>
      <c r="V139" s="5856"/>
      <c r="W139" s="1527"/>
      <c r="X139" s="1527"/>
      <c r="Y139" s="1527"/>
      <c r="Z139" s="3400"/>
      <c r="AA139" s="6094" t="s">
        <v>3127</v>
      </c>
      <c r="AB139" s="5844" t="s">
        <v>2813</v>
      </c>
      <c r="AC139" s="5847" t="s">
        <v>3128</v>
      </c>
      <c r="AD139" s="5849" t="s">
        <v>908</v>
      </c>
      <c r="AE139" s="5850"/>
      <c r="AF139" s="5850"/>
      <c r="AG139" s="5851"/>
      <c r="AH139" s="5855" t="s">
        <v>3251</v>
      </c>
      <c r="AI139" s="5855"/>
      <c r="AJ139" s="5855" t="s">
        <v>2850</v>
      </c>
      <c r="AK139" s="5855"/>
      <c r="AL139" s="5855" t="s">
        <v>3252</v>
      </c>
      <c r="AM139" s="5855"/>
      <c r="AN139" s="5855" t="s">
        <v>3253</v>
      </c>
      <c r="AO139" s="5855"/>
      <c r="AP139" s="5855" t="s">
        <v>2874</v>
      </c>
      <c r="AQ139" s="5855"/>
      <c r="AR139" s="5855" t="s">
        <v>3145</v>
      </c>
      <c r="AS139" s="5856"/>
    </row>
    <row r="140" spans="1:45" ht="16.5" hidden="1" customHeight="1">
      <c r="A140" s="5993"/>
      <c r="B140" s="6095"/>
      <c r="C140" s="5845"/>
      <c r="D140" s="5848"/>
      <c r="E140" s="6109"/>
      <c r="F140" s="6110"/>
      <c r="G140" s="6110"/>
      <c r="H140" s="6111"/>
      <c r="I140" s="3390"/>
      <c r="J140" s="3390"/>
      <c r="K140" s="5857" t="s">
        <v>3196</v>
      </c>
      <c r="L140" s="5867"/>
      <c r="M140" s="5857" t="s">
        <v>3197</v>
      </c>
      <c r="N140" s="5867"/>
      <c r="O140" s="5857" t="s">
        <v>2858</v>
      </c>
      <c r="P140" s="5867"/>
      <c r="Q140" s="5857" t="s">
        <v>3254</v>
      </c>
      <c r="R140" s="5867"/>
      <c r="S140" s="5882" t="s">
        <v>132</v>
      </c>
      <c r="T140" s="5882"/>
      <c r="U140" s="5857" t="s">
        <v>3196</v>
      </c>
      <c r="V140" s="5858"/>
      <c r="W140" s="3385"/>
      <c r="X140" s="3385"/>
      <c r="Y140" s="3385"/>
      <c r="Z140" s="3649"/>
      <c r="AA140" s="6095"/>
      <c r="AB140" s="5845"/>
      <c r="AC140" s="5848"/>
      <c r="AD140" s="5852"/>
      <c r="AE140" s="5853"/>
      <c r="AF140" s="5853"/>
      <c r="AG140" s="5854"/>
      <c r="AH140" s="5857" t="s">
        <v>3196</v>
      </c>
      <c r="AI140" s="5867"/>
      <c r="AJ140" s="5857" t="s">
        <v>3255</v>
      </c>
      <c r="AK140" s="5867"/>
      <c r="AL140" s="5857" t="s">
        <v>75</v>
      </c>
      <c r="AM140" s="5867"/>
      <c r="AN140" s="5868" t="s">
        <v>3257</v>
      </c>
      <c r="AO140" s="5869"/>
      <c r="AP140" s="5857" t="s">
        <v>2875</v>
      </c>
      <c r="AQ140" s="5867"/>
      <c r="AR140" s="5857" t="s">
        <v>3196</v>
      </c>
      <c r="AS140" s="5858"/>
    </row>
    <row r="141" spans="1:45" ht="17.25" hidden="1" customHeight="1" thickBot="1">
      <c r="A141" s="5994"/>
      <c r="B141" s="6095"/>
      <c r="C141" s="5845"/>
      <c r="D141" s="5859" t="s">
        <v>2814</v>
      </c>
      <c r="E141" s="6112" t="s">
        <v>2814</v>
      </c>
      <c r="F141" s="6113"/>
      <c r="G141" s="6116" t="s">
        <v>3259</v>
      </c>
      <c r="H141" s="6117"/>
      <c r="I141" s="3586"/>
      <c r="J141" s="3586"/>
      <c r="K141" s="3297" t="s">
        <v>3</v>
      </c>
      <c r="L141" s="3297" t="s">
        <v>1</v>
      </c>
      <c r="M141" s="3297" t="s">
        <v>3</v>
      </c>
      <c r="N141" s="3297" t="s">
        <v>1</v>
      </c>
      <c r="O141" s="3297" t="s">
        <v>3</v>
      </c>
      <c r="P141" s="3297" t="s">
        <v>1</v>
      </c>
      <c r="Q141" s="3297" t="s">
        <v>3</v>
      </c>
      <c r="R141" s="3297" t="s">
        <v>1</v>
      </c>
      <c r="S141" s="3297" t="s">
        <v>3</v>
      </c>
      <c r="T141" s="3297" t="s">
        <v>1</v>
      </c>
      <c r="U141" s="3297" t="s">
        <v>3</v>
      </c>
      <c r="V141" s="3344" t="s">
        <v>1</v>
      </c>
      <c r="W141" s="1528"/>
      <c r="X141" s="1528"/>
      <c r="Y141" s="1528"/>
      <c r="Z141" s="3537"/>
      <c r="AA141" s="6095"/>
      <c r="AB141" s="5845"/>
      <c r="AC141" s="5859" t="s">
        <v>2814</v>
      </c>
      <c r="AD141" s="5870" t="s">
        <v>2814</v>
      </c>
      <c r="AE141" s="5871"/>
      <c r="AF141" s="5861" t="s">
        <v>1870</v>
      </c>
      <c r="AG141" s="5862"/>
      <c r="AH141" s="3297" t="s">
        <v>3</v>
      </c>
      <c r="AI141" s="3297" t="s">
        <v>1</v>
      </c>
      <c r="AJ141" s="3297" t="s">
        <v>3</v>
      </c>
      <c r="AK141" s="3297" t="s">
        <v>1</v>
      </c>
      <c r="AL141" s="3297" t="s">
        <v>3</v>
      </c>
      <c r="AM141" s="3297" t="s">
        <v>1</v>
      </c>
      <c r="AN141" s="3297" t="s">
        <v>3</v>
      </c>
      <c r="AO141" s="3297" t="s">
        <v>1</v>
      </c>
      <c r="AP141" s="3297" t="s">
        <v>3</v>
      </c>
      <c r="AQ141" s="3297" t="s">
        <v>1</v>
      </c>
      <c r="AR141" s="3297" t="s">
        <v>3</v>
      </c>
      <c r="AS141" s="3344" t="s">
        <v>1</v>
      </c>
    </row>
    <row r="142" spans="1:45" ht="33" hidden="1" customHeight="1">
      <c r="A142" s="5994"/>
      <c r="B142" s="6095"/>
      <c r="C142" s="5845"/>
      <c r="D142" s="5859"/>
      <c r="E142" s="6112"/>
      <c r="F142" s="6113"/>
      <c r="G142" s="6118"/>
      <c r="H142" s="6119"/>
      <c r="I142" s="3393"/>
      <c r="J142" s="3393"/>
      <c r="K142" s="3298" t="s">
        <v>2863</v>
      </c>
      <c r="L142" s="3298" t="s">
        <v>3260</v>
      </c>
      <c r="M142" s="3298" t="s">
        <v>2859</v>
      </c>
      <c r="N142" s="3298" t="s">
        <v>2860</v>
      </c>
      <c r="O142" s="3298" t="s">
        <v>2863</v>
      </c>
      <c r="P142" s="3298" t="s">
        <v>2863</v>
      </c>
      <c r="Q142" s="3298" t="s">
        <v>2860</v>
      </c>
      <c r="R142" s="3298" t="s">
        <v>2861</v>
      </c>
      <c r="S142" s="3407" t="s">
        <v>3204</v>
      </c>
      <c r="T142" s="3407" t="s">
        <v>2859</v>
      </c>
      <c r="U142" s="3298" t="s">
        <v>3203</v>
      </c>
      <c r="V142" s="3345" t="s">
        <v>2863</v>
      </c>
      <c r="W142" s="1529"/>
      <c r="X142" s="1529"/>
      <c r="Y142" s="1529"/>
      <c r="Z142" s="3650"/>
      <c r="AA142" s="6095"/>
      <c r="AB142" s="5845"/>
      <c r="AC142" s="5859"/>
      <c r="AD142" s="5872"/>
      <c r="AE142" s="5873"/>
      <c r="AF142" s="5863"/>
      <c r="AG142" s="5864"/>
      <c r="AH142" s="3298" t="s">
        <v>3203</v>
      </c>
      <c r="AI142" s="3298" t="s">
        <v>2863</v>
      </c>
      <c r="AJ142" s="3298" t="s">
        <v>3260</v>
      </c>
      <c r="AK142" s="3298" t="s">
        <v>3204</v>
      </c>
      <c r="AL142" s="3298" t="s">
        <v>2859</v>
      </c>
      <c r="AM142" s="3298" t="s">
        <v>2859</v>
      </c>
      <c r="AN142" s="3298" t="s">
        <v>3261</v>
      </c>
      <c r="AO142" s="3298" t="s">
        <v>2863</v>
      </c>
      <c r="AP142" s="3298" t="s">
        <v>3261</v>
      </c>
      <c r="AQ142" s="3298" t="s">
        <v>3260</v>
      </c>
      <c r="AR142" s="3298" t="s">
        <v>2863</v>
      </c>
      <c r="AS142" s="3345" t="s">
        <v>3260</v>
      </c>
    </row>
    <row r="143" spans="1:45" ht="16.5" hidden="1" customHeight="1">
      <c r="A143" s="6105"/>
      <c r="B143" s="6096"/>
      <c r="C143" s="5846"/>
      <c r="D143" s="5860"/>
      <c r="E143" s="6114"/>
      <c r="F143" s="6115"/>
      <c r="G143" s="6120"/>
      <c r="H143" s="6121"/>
      <c r="I143" s="3394"/>
      <c r="J143" s="3394"/>
      <c r="K143" s="3587" t="s">
        <v>3151</v>
      </c>
      <c r="L143" s="3587" t="s">
        <v>2872</v>
      </c>
      <c r="M143" s="3587" t="s">
        <v>3264</v>
      </c>
      <c r="N143" s="3587" t="s">
        <v>3264</v>
      </c>
      <c r="O143" s="3587" t="s">
        <v>3263</v>
      </c>
      <c r="P143" s="3587" t="s">
        <v>3265</v>
      </c>
      <c r="Q143" s="3587" t="s">
        <v>3266</v>
      </c>
      <c r="R143" s="3587" t="s">
        <v>3267</v>
      </c>
      <c r="S143" s="3587" t="s">
        <v>3268</v>
      </c>
      <c r="T143" s="3587" t="s">
        <v>3269</v>
      </c>
      <c r="U143" s="3587" t="s">
        <v>3265</v>
      </c>
      <c r="V143" s="3588" t="s">
        <v>3270</v>
      </c>
      <c r="W143" s="1530"/>
      <c r="X143" s="1530"/>
      <c r="Y143" s="1530"/>
      <c r="Z143" s="3651"/>
      <c r="AA143" s="6096"/>
      <c r="AB143" s="5846"/>
      <c r="AC143" s="5860"/>
      <c r="AD143" s="5874"/>
      <c r="AE143" s="5875"/>
      <c r="AF143" s="5865"/>
      <c r="AG143" s="5866"/>
      <c r="AH143" s="3587" t="s">
        <v>3265</v>
      </c>
      <c r="AI143" s="3587" t="s">
        <v>3270</v>
      </c>
      <c r="AJ143" s="3587" t="s">
        <v>3271</v>
      </c>
      <c r="AK143" s="3587" t="s">
        <v>3272</v>
      </c>
      <c r="AL143" s="3587" t="s">
        <v>3273</v>
      </c>
      <c r="AM143" s="3587" t="s">
        <v>3274</v>
      </c>
      <c r="AN143" s="3587" t="s">
        <v>3275</v>
      </c>
      <c r="AO143" s="3587" t="s">
        <v>3276</v>
      </c>
      <c r="AP143" s="3587" t="s">
        <v>3277</v>
      </c>
      <c r="AQ143" s="3587" t="s">
        <v>3277</v>
      </c>
      <c r="AR143" s="3587" t="s">
        <v>34</v>
      </c>
      <c r="AS143" s="3588" t="s">
        <v>85</v>
      </c>
    </row>
    <row r="144" spans="1:45" ht="17.25" hidden="1" customHeight="1" thickBot="1">
      <c r="A144" s="3348">
        <v>15</v>
      </c>
      <c r="B144" s="3301" t="s">
        <v>3135</v>
      </c>
      <c r="C144" s="3565" t="s">
        <v>3175</v>
      </c>
      <c r="D144" s="3603" t="s">
        <v>3451</v>
      </c>
      <c r="E144" s="3604" t="s">
        <v>3386</v>
      </c>
      <c r="F144" s="3410" t="s">
        <v>3486</v>
      </c>
      <c r="G144" s="3415" t="s">
        <v>3230</v>
      </c>
      <c r="H144" s="3415" t="s">
        <v>3231</v>
      </c>
      <c r="I144" s="3415"/>
      <c r="J144" s="3415"/>
      <c r="K144" s="3644">
        <v>42839</v>
      </c>
      <c r="L144" s="3644">
        <v>42840</v>
      </c>
      <c r="M144" s="3416">
        <v>42842</v>
      </c>
      <c r="N144" s="3416">
        <v>42843</v>
      </c>
      <c r="O144" s="3416">
        <v>42846</v>
      </c>
      <c r="P144" s="3416">
        <v>42846</v>
      </c>
      <c r="Q144" s="3416">
        <v>42850</v>
      </c>
      <c r="R144" s="3416">
        <v>42851</v>
      </c>
      <c r="S144" s="3416">
        <v>42855</v>
      </c>
      <c r="T144" s="3416">
        <v>42856</v>
      </c>
      <c r="U144" s="3416">
        <v>42859</v>
      </c>
      <c r="V144" s="3417">
        <v>42860</v>
      </c>
      <c r="W144" s="1531"/>
      <c r="X144" s="1531"/>
      <c r="Y144" s="1531"/>
      <c r="Z144" s="3411"/>
      <c r="AA144" s="3301" t="s">
        <v>3135</v>
      </c>
      <c r="AB144" s="3565" t="s">
        <v>3175</v>
      </c>
      <c r="AC144" s="3603" t="s">
        <v>3212</v>
      </c>
      <c r="AD144" s="3648" t="s">
        <v>3390</v>
      </c>
      <c r="AE144" s="3635" t="s">
        <v>3487</v>
      </c>
      <c r="AF144" s="3418" t="s">
        <v>3488</v>
      </c>
      <c r="AG144" s="3418" t="s">
        <v>3489</v>
      </c>
      <c r="AH144" s="3418">
        <v>42859</v>
      </c>
      <c r="AI144" s="3418">
        <v>42860</v>
      </c>
      <c r="AJ144" s="3418">
        <v>42861</v>
      </c>
      <c r="AK144" s="3418">
        <v>42862</v>
      </c>
      <c r="AL144" s="3418">
        <v>42863</v>
      </c>
      <c r="AM144" s="3418">
        <v>42863</v>
      </c>
      <c r="AN144" s="3418"/>
      <c r="AO144" s="3418"/>
      <c r="AP144" s="3418">
        <v>42867</v>
      </c>
      <c r="AQ144" s="3418">
        <v>42868</v>
      </c>
      <c r="AR144" s="3418">
        <v>42874</v>
      </c>
      <c r="AS144" s="3356">
        <v>42875</v>
      </c>
    </row>
    <row r="145" spans="1:45" ht="16.5" hidden="1" customHeight="1">
      <c r="A145" s="3348">
        <v>16</v>
      </c>
      <c r="B145" s="3301" t="s">
        <v>3458</v>
      </c>
      <c r="C145" s="3491" t="s">
        <v>3300</v>
      </c>
      <c r="D145" s="3603" t="s">
        <v>3333</v>
      </c>
      <c r="E145" s="3604" t="s">
        <v>3222</v>
      </c>
      <c r="F145" s="3410" t="s">
        <v>3223</v>
      </c>
      <c r="G145" s="3409" t="s">
        <v>3490</v>
      </c>
      <c r="H145" s="3409" t="s">
        <v>3491</v>
      </c>
      <c r="I145" s="3409"/>
      <c r="J145" s="3409"/>
      <c r="K145" s="3644">
        <v>42846</v>
      </c>
      <c r="L145" s="3644">
        <v>42847</v>
      </c>
      <c r="M145" s="3416">
        <v>42849</v>
      </c>
      <c r="N145" s="3416">
        <v>42850</v>
      </c>
      <c r="O145" s="3416">
        <v>42853</v>
      </c>
      <c r="P145" s="3416">
        <v>42853</v>
      </c>
      <c r="Q145" s="3416">
        <v>42857</v>
      </c>
      <c r="R145" s="3416">
        <v>42858</v>
      </c>
      <c r="S145" s="3416">
        <v>42862</v>
      </c>
      <c r="T145" s="3416">
        <v>42863</v>
      </c>
      <c r="U145" s="3416">
        <v>42866</v>
      </c>
      <c r="V145" s="3417">
        <v>42867</v>
      </c>
      <c r="W145" s="1531"/>
      <c r="X145" s="1531"/>
      <c r="Y145" s="1531"/>
      <c r="Z145" s="3411"/>
      <c r="AA145" s="3301" t="s">
        <v>3332</v>
      </c>
      <c r="AB145" s="3491" t="s">
        <v>3300</v>
      </c>
      <c r="AC145" s="3603" t="s">
        <v>3333</v>
      </c>
      <c r="AD145" s="2551" t="s">
        <v>3492</v>
      </c>
      <c r="AE145" s="3637" t="s">
        <v>3493</v>
      </c>
      <c r="AF145" s="3419" t="s">
        <v>3494</v>
      </c>
      <c r="AG145" s="3419" t="s">
        <v>3495</v>
      </c>
      <c r="AH145" s="3419">
        <v>42866</v>
      </c>
      <c r="AI145" s="3419">
        <v>42867</v>
      </c>
      <c r="AJ145" s="3419">
        <v>42868</v>
      </c>
      <c r="AK145" s="3419">
        <v>42869</v>
      </c>
      <c r="AL145" s="3419">
        <v>42870</v>
      </c>
      <c r="AM145" s="3419">
        <v>42870</v>
      </c>
      <c r="AN145" s="3419"/>
      <c r="AO145" s="3419"/>
      <c r="AP145" s="3419">
        <v>42874</v>
      </c>
      <c r="AQ145" s="3419">
        <v>42875</v>
      </c>
      <c r="AR145" s="3419">
        <v>42881</v>
      </c>
      <c r="AS145" s="3357">
        <v>42882</v>
      </c>
    </row>
    <row r="146" spans="1:45" ht="17.25" hidden="1" customHeight="1" thickBot="1">
      <c r="A146" s="3348">
        <v>17</v>
      </c>
      <c r="B146" s="3652" t="s">
        <v>531</v>
      </c>
      <c r="C146" s="3653" t="s">
        <v>3279</v>
      </c>
      <c r="D146" s="3654" t="s">
        <v>3308</v>
      </c>
      <c r="E146" s="3632" t="s">
        <v>2873</v>
      </c>
      <c r="F146" s="3633" t="s">
        <v>3496</v>
      </c>
      <c r="G146" s="3415" t="s">
        <v>3497</v>
      </c>
      <c r="H146" s="3415" t="s">
        <v>3498</v>
      </c>
      <c r="I146" s="3415"/>
      <c r="J146" s="3415"/>
      <c r="K146" s="3644">
        <v>42853</v>
      </c>
      <c r="L146" s="3644">
        <v>42854</v>
      </c>
      <c r="M146" s="3416">
        <v>42856</v>
      </c>
      <c r="N146" s="3416">
        <v>42857</v>
      </c>
      <c r="O146" s="3416">
        <v>42860</v>
      </c>
      <c r="P146" s="3416">
        <v>42860</v>
      </c>
      <c r="Q146" s="3416">
        <v>42864</v>
      </c>
      <c r="R146" s="3416">
        <v>42865</v>
      </c>
      <c r="S146" s="3416">
        <v>42869</v>
      </c>
      <c r="T146" s="3416">
        <v>42870</v>
      </c>
      <c r="U146" s="3416">
        <v>42873</v>
      </c>
      <c r="V146" s="3417">
        <v>42874</v>
      </c>
      <c r="W146" s="1531"/>
      <c r="X146" s="1531"/>
      <c r="Y146" s="1531"/>
      <c r="Z146" s="3411"/>
      <c r="AA146" s="3652" t="s">
        <v>531</v>
      </c>
      <c r="AB146" s="3653" t="s">
        <v>3279</v>
      </c>
      <c r="AC146" s="3654" t="s">
        <v>3308</v>
      </c>
      <c r="AD146" s="1512" t="s">
        <v>3499</v>
      </c>
      <c r="AE146" s="1513" t="s">
        <v>3500</v>
      </c>
      <c r="AF146" s="1478" t="s">
        <v>3501</v>
      </c>
      <c r="AG146" s="1478" t="s">
        <v>3502</v>
      </c>
      <c r="AH146" s="1478">
        <v>42873</v>
      </c>
      <c r="AI146" s="1478">
        <v>42874</v>
      </c>
      <c r="AJ146" s="1478">
        <v>42875</v>
      </c>
      <c r="AK146" s="1478">
        <v>42876</v>
      </c>
      <c r="AL146" s="1478">
        <v>42877</v>
      </c>
      <c r="AM146" s="1478">
        <v>42877</v>
      </c>
      <c r="AN146" s="1478"/>
      <c r="AO146" s="1478"/>
      <c r="AP146" s="1478">
        <v>42881</v>
      </c>
      <c r="AQ146" s="1478">
        <v>42882</v>
      </c>
      <c r="AR146" s="1478">
        <v>42888</v>
      </c>
      <c r="AS146" s="1479">
        <v>42889</v>
      </c>
    </row>
    <row r="147" spans="1:45" ht="33" hidden="1" customHeight="1">
      <c r="A147" s="3348">
        <v>18</v>
      </c>
      <c r="B147" s="3301" t="s">
        <v>3137</v>
      </c>
      <c r="C147" s="3565" t="s">
        <v>3175</v>
      </c>
      <c r="D147" s="3603" t="s">
        <v>3434</v>
      </c>
      <c r="E147" s="3604" t="s">
        <v>3343</v>
      </c>
      <c r="F147" s="3410" t="s">
        <v>2755</v>
      </c>
      <c r="G147" s="3415" t="s">
        <v>3503</v>
      </c>
      <c r="H147" s="3415" t="s">
        <v>3504</v>
      </c>
      <c r="I147" s="3415"/>
      <c r="J147" s="3415"/>
      <c r="K147" s="3644">
        <v>42860</v>
      </c>
      <c r="L147" s="3644">
        <v>42861</v>
      </c>
      <c r="M147" s="3416">
        <v>42863</v>
      </c>
      <c r="N147" s="3416">
        <v>42864</v>
      </c>
      <c r="O147" s="3416">
        <v>42867</v>
      </c>
      <c r="P147" s="3416">
        <v>42867</v>
      </c>
      <c r="Q147" s="3416">
        <v>42871</v>
      </c>
      <c r="R147" s="3416">
        <v>42872</v>
      </c>
      <c r="S147" s="3416">
        <v>42876</v>
      </c>
      <c r="T147" s="3416">
        <v>42877</v>
      </c>
      <c r="U147" s="3416">
        <v>42880</v>
      </c>
      <c r="V147" s="3417">
        <v>42881</v>
      </c>
      <c r="W147" s="1531"/>
      <c r="X147" s="1531"/>
      <c r="Y147" s="1531"/>
      <c r="Z147" s="3411"/>
      <c r="AA147" s="3301" t="s">
        <v>3137</v>
      </c>
      <c r="AB147" s="3565" t="s">
        <v>3175</v>
      </c>
      <c r="AC147" s="3603" t="s">
        <v>3434</v>
      </c>
      <c r="AD147" s="3639" t="s">
        <v>3346</v>
      </c>
      <c r="AE147" s="3640" t="s">
        <v>3454</v>
      </c>
      <c r="AF147" s="3416" t="s">
        <v>3505</v>
      </c>
      <c r="AG147" s="3416" t="s">
        <v>3506</v>
      </c>
      <c r="AH147" s="3416">
        <v>42880</v>
      </c>
      <c r="AI147" s="3416">
        <v>42881</v>
      </c>
      <c r="AJ147" s="3416">
        <v>42882</v>
      </c>
      <c r="AK147" s="3416">
        <v>42883</v>
      </c>
      <c r="AL147" s="3416">
        <v>42884</v>
      </c>
      <c r="AM147" s="3416">
        <v>42884</v>
      </c>
      <c r="AN147" s="3416"/>
      <c r="AO147" s="3416"/>
      <c r="AP147" s="3416">
        <v>42888</v>
      </c>
      <c r="AQ147" s="3416">
        <v>42889</v>
      </c>
      <c r="AR147" s="3416">
        <v>42895</v>
      </c>
      <c r="AS147" s="3417">
        <v>42896</v>
      </c>
    </row>
    <row r="148" spans="1:45" ht="16.5" hidden="1" customHeight="1">
      <c r="A148" s="1035">
        <v>19</v>
      </c>
      <c r="B148" s="3642" t="s">
        <v>3130</v>
      </c>
      <c r="C148" s="3571" t="s">
        <v>3175</v>
      </c>
      <c r="D148" s="3628" t="s">
        <v>2865</v>
      </c>
      <c r="E148" s="3391" t="s">
        <v>3465</v>
      </c>
      <c r="F148" s="3361" t="s">
        <v>3466</v>
      </c>
      <c r="G148" s="3362" t="s">
        <v>3507</v>
      </c>
      <c r="H148" s="3362" t="s">
        <v>3508</v>
      </c>
      <c r="I148" s="3355"/>
      <c r="J148" s="3355"/>
      <c r="K148" s="3655">
        <v>42867</v>
      </c>
      <c r="L148" s="3655">
        <v>42868</v>
      </c>
      <c r="M148" s="3419">
        <v>42870</v>
      </c>
      <c r="N148" s="3419">
        <v>42871</v>
      </c>
      <c r="O148" s="3419">
        <v>42874</v>
      </c>
      <c r="P148" s="3419">
        <v>42874</v>
      </c>
      <c r="Q148" s="3419">
        <v>42878</v>
      </c>
      <c r="R148" s="3419">
        <v>42879</v>
      </c>
      <c r="S148" s="3419">
        <v>42883</v>
      </c>
      <c r="T148" s="3419">
        <v>42884</v>
      </c>
      <c r="U148" s="3419">
        <v>42887</v>
      </c>
      <c r="V148" s="3419">
        <v>42888</v>
      </c>
      <c r="W148" s="1532"/>
      <c r="X148" s="1532"/>
      <c r="Y148" s="1532"/>
      <c r="Z148" s="3656"/>
      <c r="AA148" s="3642" t="s">
        <v>3130</v>
      </c>
      <c r="AB148" s="3571" t="s">
        <v>3175</v>
      </c>
      <c r="AC148" s="3628" t="s">
        <v>2865</v>
      </c>
      <c r="AD148" s="3639" t="s">
        <v>3469</v>
      </c>
      <c r="AE148" s="3640" t="s">
        <v>3470</v>
      </c>
      <c r="AF148" s="3416" t="s">
        <v>3509</v>
      </c>
      <c r="AG148" s="3411" t="s">
        <v>3510</v>
      </c>
      <c r="AH148" s="3416">
        <v>42887</v>
      </c>
      <c r="AI148" s="3416">
        <v>42888</v>
      </c>
      <c r="AJ148" s="3416">
        <v>42889</v>
      </c>
      <c r="AK148" s="3416">
        <v>42890</v>
      </c>
      <c r="AL148" s="3416">
        <v>42891</v>
      </c>
      <c r="AM148" s="3416">
        <v>42891</v>
      </c>
      <c r="AN148" s="3416">
        <v>7</v>
      </c>
      <c r="AO148" s="3416">
        <v>7</v>
      </c>
      <c r="AP148" s="3416">
        <v>42895</v>
      </c>
      <c r="AQ148" s="3416">
        <v>42896</v>
      </c>
      <c r="AR148" s="3416">
        <v>42902</v>
      </c>
      <c r="AS148" s="3417">
        <v>42903</v>
      </c>
    </row>
    <row r="149" spans="1:45" ht="17.25" hidden="1" customHeight="1" thickBot="1">
      <c r="A149" s="1533">
        <v>20</v>
      </c>
      <c r="B149" s="1524" t="s">
        <v>3135</v>
      </c>
      <c r="C149" s="3565" t="s">
        <v>3175</v>
      </c>
      <c r="D149" s="3603" t="s">
        <v>3451</v>
      </c>
      <c r="E149" s="3604" t="s">
        <v>3415</v>
      </c>
      <c r="F149" s="3410" t="s">
        <v>3416</v>
      </c>
      <c r="G149" s="3415" t="s">
        <v>3293</v>
      </c>
      <c r="H149" s="3415" t="s">
        <v>3294</v>
      </c>
      <c r="I149" s="1486"/>
      <c r="J149" s="1486"/>
      <c r="K149" s="1478">
        <v>42874</v>
      </c>
      <c r="L149" s="1478">
        <v>42875</v>
      </c>
      <c r="M149" s="3416">
        <v>42877</v>
      </c>
      <c r="N149" s="3416">
        <v>42878</v>
      </c>
      <c r="O149" s="3416">
        <v>42881</v>
      </c>
      <c r="P149" s="3416">
        <v>42881</v>
      </c>
      <c r="Q149" s="3416">
        <v>42885</v>
      </c>
      <c r="R149" s="3416">
        <v>42886</v>
      </c>
      <c r="S149" s="3416">
        <v>42890</v>
      </c>
      <c r="T149" s="3416">
        <v>42891</v>
      </c>
      <c r="U149" s="3416">
        <v>42894</v>
      </c>
      <c r="V149" s="3417">
        <v>42895</v>
      </c>
      <c r="W149" s="1531"/>
      <c r="X149" s="1531"/>
      <c r="Y149" s="1531"/>
      <c r="Z149" s="1520"/>
      <c r="AA149" s="1524" t="s">
        <v>3135</v>
      </c>
      <c r="AB149" s="3565" t="s">
        <v>3175</v>
      </c>
      <c r="AC149" s="3603" t="s">
        <v>3212</v>
      </c>
      <c r="AD149" s="3648" t="s">
        <v>3419</v>
      </c>
      <c r="AE149" s="3635" t="s">
        <v>3420</v>
      </c>
      <c r="AF149" s="3418" t="s">
        <v>3297</v>
      </c>
      <c r="AG149" s="3418" t="s">
        <v>3298</v>
      </c>
      <c r="AH149" s="3418">
        <v>42894</v>
      </c>
      <c r="AI149" s="3418">
        <v>42895</v>
      </c>
      <c r="AJ149" s="3418">
        <v>42896</v>
      </c>
      <c r="AK149" s="3418">
        <v>42897</v>
      </c>
      <c r="AL149" s="3418">
        <v>42898</v>
      </c>
      <c r="AM149" s="3418">
        <v>42898</v>
      </c>
      <c r="AN149" s="3418"/>
      <c r="AO149" s="3418"/>
      <c r="AP149" s="3418">
        <v>42902</v>
      </c>
      <c r="AQ149" s="3418">
        <v>42903</v>
      </c>
      <c r="AR149" s="3416">
        <v>42909</v>
      </c>
      <c r="AS149" s="3417">
        <v>42910</v>
      </c>
    </row>
    <row r="150" spans="1:45" ht="16.5" hidden="1" customHeight="1">
      <c r="A150" s="3657">
        <v>21</v>
      </c>
      <c r="B150" s="3301" t="s">
        <v>3458</v>
      </c>
      <c r="C150" s="3491" t="s">
        <v>3300</v>
      </c>
      <c r="D150" s="3603" t="s">
        <v>3333</v>
      </c>
      <c r="E150" s="3604" t="s">
        <v>3187</v>
      </c>
      <c r="F150" s="3410" t="s">
        <v>3232</v>
      </c>
      <c r="G150" s="3409" t="s">
        <v>3511</v>
      </c>
      <c r="H150" s="3409" t="s">
        <v>3512</v>
      </c>
      <c r="I150" s="3409"/>
      <c r="J150" s="3409"/>
      <c r="K150" s="3416">
        <v>42881</v>
      </c>
      <c r="L150" s="3416">
        <v>42882</v>
      </c>
      <c r="M150" s="3416">
        <v>42884</v>
      </c>
      <c r="N150" s="3416">
        <v>42885</v>
      </c>
      <c r="O150" s="3416">
        <v>42888</v>
      </c>
      <c r="P150" s="3416">
        <v>42888</v>
      </c>
      <c r="Q150" s="3416">
        <v>42892</v>
      </c>
      <c r="R150" s="3416">
        <v>42893</v>
      </c>
      <c r="S150" s="3416">
        <v>42897</v>
      </c>
      <c r="T150" s="3416">
        <v>42898</v>
      </c>
      <c r="U150" s="3416">
        <v>42901</v>
      </c>
      <c r="V150" s="3417">
        <v>42902</v>
      </c>
      <c r="W150" s="1531"/>
      <c r="X150" s="1531"/>
      <c r="Y150" s="1531"/>
      <c r="Z150" s="3411"/>
      <c r="AA150" s="3301" t="s">
        <v>3332</v>
      </c>
      <c r="AB150" s="3491" t="s">
        <v>3300</v>
      </c>
      <c r="AC150" s="3603" t="s">
        <v>3333</v>
      </c>
      <c r="AD150" s="2551" t="s">
        <v>3295</v>
      </c>
      <c r="AE150" s="3637" t="s">
        <v>3296</v>
      </c>
      <c r="AF150" s="3419" t="s">
        <v>3513</v>
      </c>
      <c r="AG150" s="3419" t="s">
        <v>3514</v>
      </c>
      <c r="AH150" s="3419">
        <v>42901</v>
      </c>
      <c r="AI150" s="3419">
        <v>42902</v>
      </c>
      <c r="AJ150" s="3419">
        <v>42903</v>
      </c>
      <c r="AK150" s="3419">
        <v>42904</v>
      </c>
      <c r="AL150" s="3419">
        <v>42905</v>
      </c>
      <c r="AM150" s="3419">
        <v>42905</v>
      </c>
      <c r="AN150" s="3419"/>
      <c r="AO150" s="3419"/>
      <c r="AP150" s="3419">
        <v>42909</v>
      </c>
      <c r="AQ150" s="3419">
        <v>42910</v>
      </c>
      <c r="AR150" s="3419">
        <v>42916</v>
      </c>
      <c r="AS150" s="3357">
        <v>42917</v>
      </c>
    </row>
    <row r="151" spans="1:45" ht="16.5" hidden="1" customHeight="1">
      <c r="A151" s="3657">
        <v>22</v>
      </c>
      <c r="B151" s="3652" t="s">
        <v>531</v>
      </c>
      <c r="C151" s="3653" t="s">
        <v>3279</v>
      </c>
      <c r="D151" s="3654" t="s">
        <v>3308</v>
      </c>
      <c r="E151" s="3632" t="s">
        <v>3515</v>
      </c>
      <c r="F151" s="3633" t="s">
        <v>3516</v>
      </c>
      <c r="G151" s="3415" t="s">
        <v>3517</v>
      </c>
      <c r="H151" s="3415" t="s">
        <v>3518</v>
      </c>
      <c r="I151" s="3415"/>
      <c r="J151" s="3415"/>
      <c r="K151" s="3416">
        <v>42888</v>
      </c>
      <c r="L151" s="3416">
        <v>42889</v>
      </c>
      <c r="M151" s="3416">
        <v>42891</v>
      </c>
      <c r="N151" s="3416">
        <v>42892</v>
      </c>
      <c r="O151" s="3416">
        <v>42895</v>
      </c>
      <c r="P151" s="3416">
        <v>42895</v>
      </c>
      <c r="Q151" s="3416">
        <v>42899</v>
      </c>
      <c r="R151" s="3416">
        <v>42900</v>
      </c>
      <c r="S151" s="3416">
        <v>42904</v>
      </c>
      <c r="T151" s="3416">
        <v>42905</v>
      </c>
      <c r="U151" s="3416">
        <v>42908</v>
      </c>
      <c r="V151" s="3417">
        <v>42909</v>
      </c>
      <c r="W151" s="1531"/>
      <c r="X151" s="1531"/>
      <c r="Y151" s="1531"/>
      <c r="Z151" s="3411"/>
      <c r="AA151" s="3652" t="s">
        <v>531</v>
      </c>
      <c r="AB151" s="3653" t="s">
        <v>3279</v>
      </c>
      <c r="AC151" s="3654" t="s">
        <v>3308</v>
      </c>
      <c r="AD151" s="1512" t="s">
        <v>3519</v>
      </c>
      <c r="AE151" s="1513" t="s">
        <v>3520</v>
      </c>
      <c r="AF151" s="1478" t="s">
        <v>3521</v>
      </c>
      <c r="AG151" s="1478" t="s">
        <v>3522</v>
      </c>
      <c r="AH151" s="1478">
        <v>42908</v>
      </c>
      <c r="AI151" s="1478">
        <v>42909</v>
      </c>
      <c r="AJ151" s="1478">
        <v>42910</v>
      </c>
      <c r="AK151" s="1478">
        <v>42911</v>
      </c>
      <c r="AL151" s="1478">
        <v>42912</v>
      </c>
      <c r="AM151" s="1478">
        <v>42912</v>
      </c>
      <c r="AN151" s="1478"/>
      <c r="AO151" s="1478"/>
      <c r="AP151" s="1478">
        <v>42916</v>
      </c>
      <c r="AQ151" s="1478">
        <v>42917</v>
      </c>
      <c r="AR151" s="1478">
        <v>42923</v>
      </c>
      <c r="AS151" s="1479">
        <v>42924</v>
      </c>
    </row>
    <row r="152" spans="1:45" ht="17.25" hidden="1" customHeight="1" thickBot="1">
      <c r="A152" s="3657">
        <v>23</v>
      </c>
      <c r="B152" s="3301" t="s">
        <v>3137</v>
      </c>
      <c r="C152" s="3565" t="s">
        <v>3175</v>
      </c>
      <c r="D152" s="3603" t="s">
        <v>2866</v>
      </c>
      <c r="E152" s="3604" t="s">
        <v>3523</v>
      </c>
      <c r="F152" s="3410" t="s">
        <v>3524</v>
      </c>
      <c r="G152" s="3415" t="s">
        <v>3525</v>
      </c>
      <c r="H152" s="3415" t="s">
        <v>3526</v>
      </c>
      <c r="I152" s="3415"/>
      <c r="J152" s="3415"/>
      <c r="K152" s="3416">
        <v>42895</v>
      </c>
      <c r="L152" s="3416">
        <v>42896</v>
      </c>
      <c r="M152" s="3416">
        <v>42898</v>
      </c>
      <c r="N152" s="3416">
        <v>42899</v>
      </c>
      <c r="O152" s="3416">
        <v>42902</v>
      </c>
      <c r="P152" s="3416">
        <v>42902</v>
      </c>
      <c r="Q152" s="3416">
        <v>42906</v>
      </c>
      <c r="R152" s="3416">
        <v>42907</v>
      </c>
      <c r="S152" s="3416">
        <v>42911</v>
      </c>
      <c r="T152" s="3416">
        <v>42912</v>
      </c>
      <c r="U152" s="3416">
        <v>42915</v>
      </c>
      <c r="V152" s="3417">
        <v>42916</v>
      </c>
      <c r="W152" s="1531"/>
      <c r="X152" s="1531"/>
      <c r="Y152" s="1531"/>
      <c r="Z152" s="3411"/>
      <c r="AA152" s="3301" t="s">
        <v>3137</v>
      </c>
      <c r="AB152" s="3565" t="s">
        <v>3175</v>
      </c>
      <c r="AC152" s="3603" t="s">
        <v>2866</v>
      </c>
      <c r="AD152" s="3639" t="s">
        <v>3390</v>
      </c>
      <c r="AE152" s="3640" t="s">
        <v>3487</v>
      </c>
      <c r="AF152" s="3416" t="s">
        <v>3527</v>
      </c>
      <c r="AG152" s="3416" t="s">
        <v>3528</v>
      </c>
      <c r="AH152" s="3416">
        <v>42915</v>
      </c>
      <c r="AI152" s="3416">
        <v>42916</v>
      </c>
      <c r="AJ152" s="3416">
        <v>42917</v>
      </c>
      <c r="AK152" s="3416">
        <v>42918</v>
      </c>
      <c r="AL152" s="3416">
        <v>42919</v>
      </c>
      <c r="AM152" s="3416">
        <v>42919</v>
      </c>
      <c r="AN152" s="3416"/>
      <c r="AO152" s="3416"/>
      <c r="AP152" s="3416">
        <v>42923</v>
      </c>
      <c r="AQ152" s="3416">
        <v>42924</v>
      </c>
      <c r="AR152" s="3416">
        <v>42930</v>
      </c>
      <c r="AS152" s="3417">
        <v>42931</v>
      </c>
    </row>
    <row r="153" spans="1:45" ht="33" hidden="1" customHeight="1">
      <c r="A153" s="2988">
        <v>24</v>
      </c>
      <c r="B153" s="3658" t="s">
        <v>3130</v>
      </c>
      <c r="C153" s="3571" t="s">
        <v>3175</v>
      </c>
      <c r="D153" s="3628" t="s">
        <v>3529</v>
      </c>
      <c r="E153" s="3391" t="s">
        <v>3530</v>
      </c>
      <c r="F153" s="3361" t="s">
        <v>3531</v>
      </c>
      <c r="G153" s="3362" t="s">
        <v>3532</v>
      </c>
      <c r="H153" s="3362" t="s">
        <v>3533</v>
      </c>
      <c r="I153" s="3362"/>
      <c r="J153" s="3362"/>
      <c r="K153" s="3419">
        <v>42902</v>
      </c>
      <c r="L153" s="3419">
        <v>42903</v>
      </c>
      <c r="M153" s="3419">
        <v>42905</v>
      </c>
      <c r="N153" s="3419">
        <v>42906</v>
      </c>
      <c r="O153" s="3419">
        <v>42909</v>
      </c>
      <c r="P153" s="3419">
        <v>42909</v>
      </c>
      <c r="Q153" s="3419">
        <v>42913</v>
      </c>
      <c r="R153" s="3419">
        <v>42914</v>
      </c>
      <c r="S153" s="3419">
        <v>42918</v>
      </c>
      <c r="T153" s="3419">
        <v>42919</v>
      </c>
      <c r="U153" s="3419">
        <v>42922</v>
      </c>
      <c r="V153" s="3419">
        <v>42923</v>
      </c>
      <c r="W153" s="1498"/>
      <c r="X153" s="1498"/>
      <c r="Y153" s="1498"/>
      <c r="Z153" s="3419"/>
      <c r="AA153" s="3658" t="s">
        <v>3130</v>
      </c>
      <c r="AB153" s="3571" t="s">
        <v>3175</v>
      </c>
      <c r="AC153" s="3628" t="s">
        <v>3529</v>
      </c>
      <c r="AD153" s="3639" t="s">
        <v>3499</v>
      </c>
      <c r="AE153" s="3640" t="s">
        <v>3534</v>
      </c>
      <c r="AF153" s="3416" t="s">
        <v>3535</v>
      </c>
      <c r="AG153" s="3411" t="s">
        <v>3536</v>
      </c>
      <c r="AH153" s="3416">
        <v>42922</v>
      </c>
      <c r="AI153" s="3416">
        <v>42923</v>
      </c>
      <c r="AJ153" s="3416">
        <v>42924</v>
      </c>
      <c r="AK153" s="3416">
        <v>42925</v>
      </c>
      <c r="AL153" s="3416">
        <v>42926</v>
      </c>
      <c r="AM153" s="3416">
        <v>42926</v>
      </c>
      <c r="AN153" s="3416">
        <v>7</v>
      </c>
      <c r="AO153" s="3416">
        <v>7</v>
      </c>
      <c r="AP153" s="3416">
        <v>42930</v>
      </c>
      <c r="AQ153" s="3416">
        <v>42931</v>
      </c>
      <c r="AR153" s="3416">
        <v>42937</v>
      </c>
      <c r="AS153" s="3417">
        <v>42938</v>
      </c>
    </row>
    <row r="154" spans="1:45" ht="16.5" hidden="1" customHeight="1">
      <c r="A154" s="1533">
        <v>25</v>
      </c>
      <c r="B154" s="1524" t="s">
        <v>3135</v>
      </c>
      <c r="C154" s="3565" t="s">
        <v>3175</v>
      </c>
      <c r="D154" s="3603" t="s">
        <v>3451</v>
      </c>
      <c r="E154" s="3604" t="s">
        <v>3478</v>
      </c>
      <c r="F154" s="3410" t="s">
        <v>3479</v>
      </c>
      <c r="G154" s="3415" t="s">
        <v>3537</v>
      </c>
      <c r="H154" s="3415" t="s">
        <v>3324</v>
      </c>
      <c r="I154" s="1486"/>
      <c r="J154" s="1486"/>
      <c r="K154" s="1478">
        <v>42909</v>
      </c>
      <c r="L154" s="1478">
        <v>42910</v>
      </c>
      <c r="M154" s="3416">
        <v>42912</v>
      </c>
      <c r="N154" s="3416">
        <v>42913</v>
      </c>
      <c r="O154" s="3416">
        <v>42916</v>
      </c>
      <c r="P154" s="3416">
        <v>42916</v>
      </c>
      <c r="Q154" s="3416">
        <v>42920</v>
      </c>
      <c r="R154" s="3416">
        <v>42921</v>
      </c>
      <c r="S154" s="3416">
        <v>42925</v>
      </c>
      <c r="T154" s="3416">
        <v>42926</v>
      </c>
      <c r="U154" s="3416">
        <v>42929</v>
      </c>
      <c r="V154" s="3417">
        <v>42930</v>
      </c>
      <c r="W154" s="1531"/>
      <c r="X154" s="1531"/>
      <c r="Y154" s="1531"/>
      <c r="Z154" s="1520"/>
      <c r="AA154" s="1524" t="s">
        <v>3135</v>
      </c>
      <c r="AB154" s="3565" t="s">
        <v>3175</v>
      </c>
      <c r="AC154" s="3603" t="s">
        <v>3212</v>
      </c>
      <c r="AD154" s="3648" t="s">
        <v>3538</v>
      </c>
      <c r="AE154" s="3635" t="s">
        <v>3441</v>
      </c>
      <c r="AF154" s="3418" t="s">
        <v>3325</v>
      </c>
      <c r="AG154" s="3418" t="s">
        <v>3326</v>
      </c>
      <c r="AH154" s="3418">
        <v>42929</v>
      </c>
      <c r="AI154" s="3418">
        <v>42930</v>
      </c>
      <c r="AJ154" s="3418">
        <v>42931</v>
      </c>
      <c r="AK154" s="3418">
        <v>42932</v>
      </c>
      <c r="AL154" s="3418">
        <v>42933</v>
      </c>
      <c r="AM154" s="3418">
        <v>42933</v>
      </c>
      <c r="AN154" s="3418"/>
      <c r="AO154" s="3418"/>
      <c r="AP154" s="3418">
        <v>42937</v>
      </c>
      <c r="AQ154" s="3418">
        <v>42938</v>
      </c>
      <c r="AR154" s="3416">
        <v>42944</v>
      </c>
      <c r="AS154" s="3417">
        <v>42945</v>
      </c>
    </row>
    <row r="155" spans="1:45" ht="17.25" hidden="1" customHeight="1" thickBot="1">
      <c r="A155" s="3657">
        <v>26</v>
      </c>
      <c r="B155" s="3301" t="s">
        <v>3458</v>
      </c>
      <c r="C155" s="3491" t="s">
        <v>3300</v>
      </c>
      <c r="D155" s="3603" t="s">
        <v>3333</v>
      </c>
      <c r="E155" s="3604" t="s">
        <v>3217</v>
      </c>
      <c r="F155" s="3410" t="s">
        <v>3218</v>
      </c>
      <c r="G155" s="3409" t="s">
        <v>3539</v>
      </c>
      <c r="H155" s="3409" t="s">
        <v>3540</v>
      </c>
      <c r="I155" s="3409"/>
      <c r="J155" s="3409"/>
      <c r="K155" s="3416">
        <v>42916</v>
      </c>
      <c r="L155" s="3416">
        <v>42917</v>
      </c>
      <c r="M155" s="3416">
        <v>42919</v>
      </c>
      <c r="N155" s="3416">
        <v>42920</v>
      </c>
      <c r="O155" s="3416">
        <v>42923</v>
      </c>
      <c r="P155" s="3416">
        <v>42923</v>
      </c>
      <c r="Q155" s="3416">
        <v>42927</v>
      </c>
      <c r="R155" s="3416">
        <v>42928</v>
      </c>
      <c r="S155" s="3416">
        <v>42932</v>
      </c>
      <c r="T155" s="3416">
        <v>42933</v>
      </c>
      <c r="U155" s="3416">
        <v>42936</v>
      </c>
      <c r="V155" s="3659" t="s">
        <v>2115</v>
      </c>
      <c r="W155" s="1534"/>
      <c r="X155" s="1534"/>
      <c r="Y155" s="1534"/>
      <c r="Z155" s="3659"/>
      <c r="AA155" s="3301" t="s">
        <v>3332</v>
      </c>
      <c r="AB155" s="3491" t="s">
        <v>3300</v>
      </c>
      <c r="AC155" s="3603" t="s">
        <v>3333</v>
      </c>
      <c r="AD155" s="6091"/>
      <c r="AE155" s="6091"/>
      <c r="AF155" s="6091"/>
      <c r="AG155" s="6091"/>
      <c r="AH155" s="6091"/>
      <c r="AI155" s="6091"/>
      <c r="AJ155" s="6091"/>
      <c r="AK155" s="6091"/>
      <c r="AL155" s="6091"/>
      <c r="AM155" s="6091"/>
      <c r="AN155" s="6091"/>
      <c r="AO155" s="6091"/>
      <c r="AP155" s="6091"/>
      <c r="AQ155" s="6091"/>
      <c r="AR155" s="6091"/>
      <c r="AS155" s="6091"/>
    </row>
    <row r="156" spans="1:45" ht="16.5" hidden="1" customHeight="1">
      <c r="A156" s="3657">
        <v>26</v>
      </c>
      <c r="B156" s="3301" t="s">
        <v>2116</v>
      </c>
      <c r="C156" s="3491" t="s">
        <v>3300</v>
      </c>
      <c r="D156" s="3603" t="s">
        <v>2117</v>
      </c>
      <c r="E156" s="3660"/>
      <c r="F156" s="3410"/>
      <c r="G156" s="3409"/>
      <c r="H156" s="3409"/>
      <c r="I156" s="3643"/>
      <c r="J156" s="3643"/>
      <c r="K156" s="6085"/>
      <c r="L156" s="6086"/>
      <c r="M156" s="6086"/>
      <c r="N156" s="6086"/>
      <c r="O156" s="6086"/>
      <c r="P156" s="6086"/>
      <c r="Q156" s="6086"/>
      <c r="R156" s="6086"/>
      <c r="S156" s="6086"/>
      <c r="T156" s="6086"/>
      <c r="U156" s="6086"/>
      <c r="V156" s="6087"/>
      <c r="W156" s="1535"/>
      <c r="X156" s="1535"/>
      <c r="Y156" s="1535"/>
      <c r="Z156" s="3661"/>
      <c r="AA156" s="3301" t="s">
        <v>2116</v>
      </c>
      <c r="AB156" s="3491" t="s">
        <v>3300</v>
      </c>
      <c r="AC156" s="3603" t="s">
        <v>2117</v>
      </c>
      <c r="AD156" s="1536" t="s">
        <v>700</v>
      </c>
      <c r="AE156" s="1536" t="s">
        <v>701</v>
      </c>
      <c r="AF156" s="1498" t="s">
        <v>374</v>
      </c>
      <c r="AG156" s="1498" t="s">
        <v>388</v>
      </c>
      <c r="AH156" s="3644" t="s">
        <v>2118</v>
      </c>
      <c r="AI156" s="3417">
        <v>42937</v>
      </c>
      <c r="AJ156" s="1498">
        <v>42938</v>
      </c>
      <c r="AK156" s="1498">
        <v>42939</v>
      </c>
      <c r="AL156" s="1498">
        <v>42940</v>
      </c>
      <c r="AM156" s="1498">
        <v>42940</v>
      </c>
      <c r="AN156" s="1498"/>
      <c r="AO156" s="1498"/>
      <c r="AP156" s="1498">
        <v>42944</v>
      </c>
      <c r="AQ156" s="1498">
        <v>42945</v>
      </c>
      <c r="AR156" s="1498">
        <v>42951</v>
      </c>
      <c r="AS156" s="1502">
        <v>42952</v>
      </c>
    </row>
    <row r="157" spans="1:45" ht="17.25" hidden="1" customHeight="1" thickBot="1">
      <c r="A157" s="3657">
        <v>27</v>
      </c>
      <c r="B157" s="3652" t="s">
        <v>531</v>
      </c>
      <c r="C157" s="3653" t="s">
        <v>3279</v>
      </c>
      <c r="D157" s="3654" t="s">
        <v>3308</v>
      </c>
      <c r="E157" s="3632" t="s">
        <v>3541</v>
      </c>
      <c r="F157" s="3633" t="s">
        <v>3542</v>
      </c>
      <c r="G157" s="3415" t="s">
        <v>3543</v>
      </c>
      <c r="H157" s="3415" t="s">
        <v>3544</v>
      </c>
      <c r="I157" s="3415"/>
      <c r="J157" s="3415"/>
      <c r="K157" s="3416">
        <v>42923</v>
      </c>
      <c r="L157" s="3416">
        <v>42924</v>
      </c>
      <c r="M157" s="3416">
        <v>42926</v>
      </c>
      <c r="N157" s="3416">
        <v>42927</v>
      </c>
      <c r="O157" s="3416">
        <v>42930</v>
      </c>
      <c r="P157" s="3416">
        <v>42930</v>
      </c>
      <c r="Q157" s="3416">
        <v>42934</v>
      </c>
      <c r="R157" s="3416">
        <v>42935</v>
      </c>
      <c r="S157" s="3416">
        <v>42939</v>
      </c>
      <c r="T157" s="3416">
        <v>42940</v>
      </c>
      <c r="U157" s="3416">
        <v>42943</v>
      </c>
      <c r="V157" s="3417">
        <v>42944</v>
      </c>
      <c r="W157" s="1531"/>
      <c r="X157" s="1531"/>
      <c r="Y157" s="1531"/>
      <c r="Z157" s="3411"/>
      <c r="AA157" s="3652" t="s">
        <v>531</v>
      </c>
      <c r="AB157" s="3653" t="s">
        <v>3279</v>
      </c>
      <c r="AC157" s="3654" t="s">
        <v>3308</v>
      </c>
      <c r="AD157" s="1512" t="s">
        <v>3545</v>
      </c>
      <c r="AE157" s="1513" t="s">
        <v>3546</v>
      </c>
      <c r="AF157" s="1478" t="s">
        <v>3547</v>
      </c>
      <c r="AG157" s="1478" t="s">
        <v>3548</v>
      </c>
      <c r="AH157" s="1478">
        <v>42943</v>
      </c>
      <c r="AI157" s="1478">
        <v>42944</v>
      </c>
      <c r="AJ157" s="1478">
        <v>42945</v>
      </c>
      <c r="AK157" s="1478">
        <v>42946</v>
      </c>
      <c r="AL157" s="1478">
        <v>42947</v>
      </c>
      <c r="AM157" s="1478">
        <v>42947</v>
      </c>
      <c r="AN157" s="1478"/>
      <c r="AO157" s="1478"/>
      <c r="AP157" s="1478">
        <v>42951</v>
      </c>
      <c r="AQ157" s="1478">
        <v>42952</v>
      </c>
      <c r="AR157" s="1478">
        <v>42958</v>
      </c>
      <c r="AS157" s="1479">
        <v>42959</v>
      </c>
    </row>
    <row r="158" spans="1:45" ht="17.25" hidden="1" customHeight="1" thickBot="1">
      <c r="A158" s="3657">
        <v>28</v>
      </c>
      <c r="B158" s="3301" t="s">
        <v>3137</v>
      </c>
      <c r="C158" s="3565" t="s">
        <v>3175</v>
      </c>
      <c r="D158" s="3603" t="s">
        <v>2866</v>
      </c>
      <c r="E158" s="3604" t="s">
        <v>3415</v>
      </c>
      <c r="F158" s="3410" t="s">
        <v>3416</v>
      </c>
      <c r="G158" s="3415" t="s">
        <v>3549</v>
      </c>
      <c r="H158" s="3415" t="s">
        <v>3550</v>
      </c>
      <c r="I158" s="3415"/>
      <c r="J158" s="3415"/>
      <c r="K158" s="3416">
        <v>42930</v>
      </c>
      <c r="L158" s="3416">
        <v>42931</v>
      </c>
      <c r="M158" s="3416">
        <v>42933</v>
      </c>
      <c r="N158" s="3416">
        <v>42934</v>
      </c>
      <c r="O158" s="3416">
        <v>42937</v>
      </c>
      <c r="P158" s="3416">
        <v>42937</v>
      </c>
      <c r="Q158" s="3416">
        <v>42941</v>
      </c>
      <c r="R158" s="3416">
        <v>42942</v>
      </c>
      <c r="S158" s="3416">
        <v>42946</v>
      </c>
      <c r="T158" s="3416">
        <v>42947</v>
      </c>
      <c r="U158" s="3416">
        <v>42950</v>
      </c>
      <c r="V158" s="3417">
        <v>42951</v>
      </c>
      <c r="W158" s="1531"/>
      <c r="X158" s="1531"/>
      <c r="Y158" s="1531"/>
      <c r="Z158" s="3411"/>
      <c r="AA158" s="3301" t="s">
        <v>3137</v>
      </c>
      <c r="AB158" s="3565" t="s">
        <v>3175</v>
      </c>
      <c r="AC158" s="3603" t="s">
        <v>2866</v>
      </c>
      <c r="AD158" s="3639" t="s">
        <v>3419</v>
      </c>
      <c r="AE158" s="3640" t="s">
        <v>3420</v>
      </c>
      <c r="AF158" s="3416" t="s">
        <v>3551</v>
      </c>
      <c r="AG158" s="3416" t="s">
        <v>3552</v>
      </c>
      <c r="AH158" s="3416">
        <v>42950</v>
      </c>
      <c r="AI158" s="3416">
        <v>42951</v>
      </c>
      <c r="AJ158" s="3416">
        <v>42952</v>
      </c>
      <c r="AK158" s="3416">
        <v>42953</v>
      </c>
      <c r="AL158" s="3416">
        <v>42954</v>
      </c>
      <c r="AM158" s="3416">
        <v>42954</v>
      </c>
      <c r="AN158" s="3416"/>
      <c r="AO158" s="3416"/>
      <c r="AP158" s="3416">
        <v>42958</v>
      </c>
      <c r="AQ158" s="3416">
        <v>42959</v>
      </c>
      <c r="AR158" s="6092" t="s">
        <v>193</v>
      </c>
      <c r="AS158" s="6093"/>
    </row>
    <row r="159" spans="1:45" ht="33" hidden="1" customHeight="1">
      <c r="A159" s="2988">
        <v>29</v>
      </c>
      <c r="B159" s="3658" t="s">
        <v>3130</v>
      </c>
      <c r="C159" s="3571" t="s">
        <v>3175</v>
      </c>
      <c r="D159" s="3628" t="s">
        <v>3529</v>
      </c>
      <c r="E159" s="3391" t="s">
        <v>3515</v>
      </c>
      <c r="F159" s="3361" t="s">
        <v>3553</v>
      </c>
      <c r="G159" s="3362" t="s">
        <v>3554</v>
      </c>
      <c r="H159" s="3362" t="s">
        <v>3555</v>
      </c>
      <c r="I159" s="3362"/>
      <c r="J159" s="3362"/>
      <c r="K159" s="3419">
        <v>42937</v>
      </c>
      <c r="L159" s="3419">
        <v>42938</v>
      </c>
      <c r="M159" s="3419">
        <v>42940</v>
      </c>
      <c r="N159" s="3419">
        <v>42941</v>
      </c>
      <c r="O159" s="3419">
        <v>42944</v>
      </c>
      <c r="P159" s="3419">
        <v>42944</v>
      </c>
      <c r="Q159" s="3419">
        <v>42948</v>
      </c>
      <c r="R159" s="3419">
        <v>42949</v>
      </c>
      <c r="S159" s="3419">
        <v>42953</v>
      </c>
      <c r="T159" s="3419">
        <v>42954</v>
      </c>
      <c r="U159" s="3419">
        <v>42957</v>
      </c>
      <c r="V159" s="3419">
        <v>42958</v>
      </c>
      <c r="W159" s="1498"/>
      <c r="X159" s="1498"/>
      <c r="Y159" s="1498"/>
      <c r="Z159" s="3419"/>
      <c r="AA159" s="3658" t="s">
        <v>3130</v>
      </c>
      <c r="AB159" s="3571" t="s">
        <v>3175</v>
      </c>
      <c r="AC159" s="3628" t="s">
        <v>3529</v>
      </c>
      <c r="AD159" s="3639" t="s">
        <v>3519</v>
      </c>
      <c r="AE159" s="3640" t="s">
        <v>3556</v>
      </c>
      <c r="AF159" s="3416" t="s">
        <v>3557</v>
      </c>
      <c r="AG159" s="3411" t="s">
        <v>3558</v>
      </c>
      <c r="AH159" s="3416">
        <v>42957</v>
      </c>
      <c r="AI159" s="3416">
        <v>42958</v>
      </c>
      <c r="AJ159" s="3416">
        <v>42959</v>
      </c>
      <c r="AK159" s="3416">
        <v>42960</v>
      </c>
      <c r="AL159" s="3416">
        <v>42961</v>
      </c>
      <c r="AM159" s="3416">
        <v>42961</v>
      </c>
      <c r="AN159" s="3416">
        <v>7</v>
      </c>
      <c r="AO159" s="3416">
        <v>7</v>
      </c>
      <c r="AP159" s="3416">
        <v>42965</v>
      </c>
      <c r="AQ159" s="3416">
        <v>42966</v>
      </c>
      <c r="AR159" s="3416">
        <v>42972</v>
      </c>
      <c r="AS159" s="3417">
        <v>42973</v>
      </c>
    </row>
    <row r="160" spans="1:45" ht="16.5" hidden="1" customHeight="1">
      <c r="A160" s="1533">
        <v>30</v>
      </c>
      <c r="B160" s="1524" t="s">
        <v>3135</v>
      </c>
      <c r="C160" s="3565" t="s">
        <v>3175</v>
      </c>
      <c r="D160" s="3603" t="s">
        <v>3451</v>
      </c>
      <c r="E160" s="3604" t="s">
        <v>850</v>
      </c>
      <c r="F160" s="3410" t="s">
        <v>851</v>
      </c>
      <c r="G160" s="3415" t="s">
        <v>909</v>
      </c>
      <c r="H160" s="3415" t="s">
        <v>910</v>
      </c>
      <c r="I160" s="1486"/>
      <c r="J160" s="1486"/>
      <c r="K160" s="1478">
        <v>42944</v>
      </c>
      <c r="L160" s="1478">
        <v>42945</v>
      </c>
      <c r="M160" s="1506">
        <v>42947</v>
      </c>
      <c r="N160" s="1506">
        <v>42948</v>
      </c>
      <c r="O160" s="1506">
        <v>42951</v>
      </c>
      <c r="P160" s="1506">
        <v>42951</v>
      </c>
      <c r="Q160" s="1506">
        <v>42955</v>
      </c>
      <c r="R160" s="1506">
        <v>42956</v>
      </c>
      <c r="S160" s="1506">
        <v>42960</v>
      </c>
      <c r="T160" s="1506">
        <v>42961</v>
      </c>
      <c r="U160" s="1506">
        <v>42964</v>
      </c>
      <c r="V160" s="1479">
        <v>42965</v>
      </c>
      <c r="W160" s="1531"/>
      <c r="X160" s="1531"/>
      <c r="Y160" s="1531"/>
      <c r="Z160" s="1537"/>
      <c r="AA160" s="1524" t="s">
        <v>3135</v>
      </c>
      <c r="AB160" s="3565" t="s">
        <v>3175</v>
      </c>
      <c r="AC160" s="3603" t="s">
        <v>3212</v>
      </c>
      <c r="AD160" s="3648" t="s">
        <v>898</v>
      </c>
      <c r="AE160" s="3635" t="s">
        <v>897</v>
      </c>
      <c r="AF160" s="3418" t="s">
        <v>2119</v>
      </c>
      <c r="AG160" s="3418" t="s">
        <v>2120</v>
      </c>
      <c r="AH160" s="3418">
        <v>42964</v>
      </c>
      <c r="AI160" s="3418">
        <v>42965</v>
      </c>
      <c r="AJ160" s="3418">
        <v>42966</v>
      </c>
      <c r="AK160" s="3418">
        <v>42967</v>
      </c>
      <c r="AL160" s="3418">
        <v>42968</v>
      </c>
      <c r="AM160" s="3418">
        <v>42968</v>
      </c>
      <c r="AN160" s="3418">
        <v>14</v>
      </c>
      <c r="AO160" s="3418">
        <v>14</v>
      </c>
      <c r="AP160" s="3418">
        <v>42972</v>
      </c>
      <c r="AQ160" s="3418">
        <v>42973</v>
      </c>
      <c r="AR160" s="3418">
        <v>42979</v>
      </c>
      <c r="AS160" s="3356">
        <v>42980</v>
      </c>
    </row>
    <row r="161" spans="1:45" ht="17.25" hidden="1" customHeight="1" thickBot="1">
      <c r="A161" s="3657">
        <v>31</v>
      </c>
      <c r="B161" s="3301" t="s">
        <v>3458</v>
      </c>
      <c r="C161" s="3491" t="s">
        <v>3300</v>
      </c>
      <c r="D161" s="3603" t="s">
        <v>3333</v>
      </c>
      <c r="E161" s="3604"/>
      <c r="F161" s="3410"/>
      <c r="G161" s="6088"/>
      <c r="H161" s="6089"/>
      <c r="I161" s="6089"/>
      <c r="J161" s="6089"/>
      <c r="K161" s="6089"/>
      <c r="L161" s="6089"/>
      <c r="M161" s="6089"/>
      <c r="N161" s="6089"/>
      <c r="O161" s="6089"/>
      <c r="P161" s="6089"/>
      <c r="Q161" s="6089"/>
      <c r="R161" s="6089"/>
      <c r="S161" s="6089"/>
      <c r="T161" s="6089"/>
      <c r="U161" s="6089"/>
      <c r="V161" s="6090"/>
      <c r="W161" s="1538"/>
      <c r="X161" s="1538"/>
      <c r="Y161" s="1538"/>
      <c r="Z161" s="3662"/>
      <c r="AA161" s="3301" t="s">
        <v>3332</v>
      </c>
      <c r="AB161" s="3491" t="s">
        <v>3300</v>
      </c>
      <c r="AC161" s="3603" t="s">
        <v>3333</v>
      </c>
      <c r="AD161" s="3663" t="s">
        <v>877</v>
      </c>
      <c r="AE161" s="3637" t="s">
        <v>876</v>
      </c>
      <c r="AF161" s="3419" t="s">
        <v>2121</v>
      </c>
      <c r="AG161" s="3419" t="s">
        <v>2122</v>
      </c>
      <c r="AH161" s="3644" t="s">
        <v>2123</v>
      </c>
      <c r="AI161" s="3419">
        <v>42972</v>
      </c>
      <c r="AJ161" s="3419">
        <v>42973</v>
      </c>
      <c r="AK161" s="3419">
        <v>42974</v>
      </c>
      <c r="AL161" s="3419">
        <v>42975</v>
      </c>
      <c r="AM161" s="3419">
        <v>42975</v>
      </c>
      <c r="AN161" s="3419">
        <v>21</v>
      </c>
      <c r="AO161" s="3419">
        <v>21</v>
      </c>
      <c r="AP161" s="3419">
        <v>42979</v>
      </c>
      <c r="AQ161" s="3419">
        <v>42980</v>
      </c>
      <c r="AR161" s="3419">
        <v>42986</v>
      </c>
      <c r="AS161" s="3357">
        <v>42987</v>
      </c>
    </row>
    <row r="162" spans="1:45" ht="16.5" hidden="1" customHeight="1">
      <c r="A162" s="3657">
        <v>31</v>
      </c>
      <c r="B162" s="3301" t="s">
        <v>2116</v>
      </c>
      <c r="C162" s="3491" t="s">
        <v>357</v>
      </c>
      <c r="D162" s="3603" t="s">
        <v>2117</v>
      </c>
      <c r="E162" s="3604" t="s">
        <v>409</v>
      </c>
      <c r="F162" s="3410" t="s">
        <v>410</v>
      </c>
      <c r="G162" s="3409" t="s">
        <v>68</v>
      </c>
      <c r="H162" s="3409" t="s">
        <v>58</v>
      </c>
      <c r="I162" s="3409"/>
      <c r="J162" s="3409"/>
      <c r="K162" s="3416">
        <v>42951</v>
      </c>
      <c r="L162" s="3416">
        <v>42952</v>
      </c>
      <c r="M162" s="3416">
        <v>42954</v>
      </c>
      <c r="N162" s="3416">
        <v>42955</v>
      </c>
      <c r="O162" s="3416">
        <v>42958</v>
      </c>
      <c r="P162" s="3416">
        <v>42958</v>
      </c>
      <c r="Q162" s="3416">
        <v>42962</v>
      </c>
      <c r="R162" s="3416">
        <v>42963</v>
      </c>
      <c r="S162" s="3416">
        <v>42967</v>
      </c>
      <c r="T162" s="3416">
        <v>42968</v>
      </c>
      <c r="U162" s="3416">
        <v>42971</v>
      </c>
      <c r="V162" s="3659" t="s">
        <v>2124</v>
      </c>
      <c r="W162" s="1534"/>
      <c r="X162" s="1534"/>
      <c r="Y162" s="1534"/>
      <c r="Z162" s="3659"/>
      <c r="AA162" s="3301" t="s">
        <v>2116</v>
      </c>
      <c r="AB162" s="3491" t="s">
        <v>357</v>
      </c>
      <c r="AC162" s="3603" t="s">
        <v>2117</v>
      </c>
      <c r="AD162" s="5983"/>
      <c r="AE162" s="5983"/>
      <c r="AF162" s="5983"/>
      <c r="AG162" s="5983"/>
      <c r="AH162" s="5983"/>
      <c r="AI162" s="5983"/>
      <c r="AJ162" s="5983"/>
      <c r="AK162" s="5983"/>
      <c r="AL162" s="5983"/>
      <c r="AM162" s="5983"/>
      <c r="AN162" s="5983"/>
      <c r="AO162" s="5983"/>
      <c r="AP162" s="5983"/>
      <c r="AQ162" s="5983"/>
      <c r="AR162" s="5983"/>
      <c r="AS162" s="5984"/>
    </row>
    <row r="163" spans="1:45" ht="17.25" hidden="1" customHeight="1" thickBot="1">
      <c r="A163" s="3657">
        <v>32</v>
      </c>
      <c r="B163" s="3652" t="s">
        <v>531</v>
      </c>
      <c r="C163" s="3653" t="s">
        <v>3279</v>
      </c>
      <c r="D163" s="3654" t="s">
        <v>3308</v>
      </c>
      <c r="E163" s="3632" t="s">
        <v>153</v>
      </c>
      <c r="F163" s="3633" t="s">
        <v>154</v>
      </c>
      <c r="G163" s="3415" t="s">
        <v>2125</v>
      </c>
      <c r="H163" s="3415" t="s">
        <v>2126</v>
      </c>
      <c r="I163" s="3415"/>
      <c r="J163" s="3415"/>
      <c r="K163" s="3416">
        <v>42958</v>
      </c>
      <c r="L163" s="3416">
        <v>42959</v>
      </c>
      <c r="M163" s="1487">
        <v>42961</v>
      </c>
      <c r="N163" s="1487">
        <v>42962</v>
      </c>
      <c r="O163" s="1487">
        <v>42965</v>
      </c>
      <c r="P163" s="1487">
        <v>42965</v>
      </c>
      <c r="Q163" s="1487">
        <v>42969</v>
      </c>
      <c r="R163" s="1487">
        <v>42970</v>
      </c>
      <c r="S163" s="1487">
        <v>42974</v>
      </c>
      <c r="T163" s="1487">
        <v>42975</v>
      </c>
      <c r="U163" s="1487">
        <v>42978</v>
      </c>
      <c r="V163" s="3411">
        <v>42979</v>
      </c>
      <c r="W163" s="1531"/>
      <c r="X163" s="1531"/>
      <c r="Y163" s="1531"/>
      <c r="Z163" s="3411"/>
      <c r="AA163" s="3652" t="s">
        <v>531</v>
      </c>
      <c r="AB163" s="3653" t="s">
        <v>3279</v>
      </c>
      <c r="AC163" s="3654" t="s">
        <v>3308</v>
      </c>
      <c r="AD163" s="1512" t="s">
        <v>911</v>
      </c>
      <c r="AE163" s="1513" t="s">
        <v>912</v>
      </c>
      <c r="AF163" s="1478" t="s">
        <v>2127</v>
      </c>
      <c r="AG163" s="1478" t="s">
        <v>2128</v>
      </c>
      <c r="AH163" s="1506">
        <v>42978</v>
      </c>
      <c r="AI163" s="1506">
        <v>42979</v>
      </c>
      <c r="AJ163" s="1506">
        <v>42980</v>
      </c>
      <c r="AK163" s="1506">
        <v>42981</v>
      </c>
      <c r="AL163" s="1506">
        <v>42982</v>
      </c>
      <c r="AM163" s="1506">
        <v>42982</v>
      </c>
      <c r="AN163" s="1506">
        <v>28</v>
      </c>
      <c r="AO163" s="1506">
        <v>28</v>
      </c>
      <c r="AP163" s="1506">
        <v>42986</v>
      </c>
      <c r="AQ163" s="1506">
        <v>42987</v>
      </c>
      <c r="AR163" s="1506">
        <v>42993</v>
      </c>
      <c r="AS163" s="1508">
        <v>42994</v>
      </c>
    </row>
    <row r="164" spans="1:45" ht="33.75" hidden="1" customHeight="1" thickBot="1">
      <c r="A164" s="3657">
        <v>33</v>
      </c>
      <c r="B164" s="3301" t="s">
        <v>3137</v>
      </c>
      <c r="C164" s="3565" t="s">
        <v>3175</v>
      </c>
      <c r="D164" s="3603" t="s">
        <v>2866</v>
      </c>
      <c r="E164" s="3604" t="s">
        <v>840</v>
      </c>
      <c r="F164" s="3410" t="s">
        <v>841</v>
      </c>
      <c r="G164" s="3415" t="s">
        <v>809</v>
      </c>
      <c r="H164" s="3415" t="s">
        <v>810</v>
      </c>
      <c r="I164" s="3620"/>
      <c r="J164" s="3620"/>
      <c r="K164" s="5989" t="s">
        <v>193</v>
      </c>
      <c r="L164" s="6065"/>
      <c r="M164" s="3416">
        <v>42968</v>
      </c>
      <c r="N164" s="3416">
        <v>42969</v>
      </c>
      <c r="O164" s="3416">
        <v>42972</v>
      </c>
      <c r="P164" s="3416">
        <v>42972</v>
      </c>
      <c r="Q164" s="3416">
        <v>42976</v>
      </c>
      <c r="R164" s="3416">
        <v>42977</v>
      </c>
      <c r="S164" s="3416">
        <v>42981</v>
      </c>
      <c r="T164" s="3416">
        <v>42982</v>
      </c>
      <c r="U164" s="3416">
        <v>42985</v>
      </c>
      <c r="V164" s="3411">
        <v>42986</v>
      </c>
      <c r="W164" s="1531"/>
      <c r="X164" s="1531"/>
      <c r="Y164" s="1531"/>
      <c r="Z164" s="3411"/>
      <c r="AA164" s="3301" t="s">
        <v>3137</v>
      </c>
      <c r="AB164" s="3565" t="s">
        <v>3175</v>
      </c>
      <c r="AC164" s="3603" t="s">
        <v>2866</v>
      </c>
      <c r="AD164" s="3639" t="s">
        <v>894</v>
      </c>
      <c r="AE164" s="3640" t="s">
        <v>893</v>
      </c>
      <c r="AF164" s="3416" t="s">
        <v>2129</v>
      </c>
      <c r="AG164" s="3416" t="s">
        <v>2130</v>
      </c>
      <c r="AH164" s="3418">
        <v>42985</v>
      </c>
      <c r="AI164" s="3418">
        <v>42986</v>
      </c>
      <c r="AJ164" s="3418">
        <v>42987</v>
      </c>
      <c r="AK164" s="3418">
        <v>42988</v>
      </c>
      <c r="AL164" s="3418">
        <v>42989</v>
      </c>
      <c r="AM164" s="3418">
        <v>42989</v>
      </c>
      <c r="AN164" s="3418">
        <v>35</v>
      </c>
      <c r="AO164" s="3418">
        <v>35</v>
      </c>
      <c r="AP164" s="3418">
        <v>42993</v>
      </c>
      <c r="AQ164" s="3418">
        <v>42994</v>
      </c>
      <c r="AR164" s="3418">
        <v>43000</v>
      </c>
      <c r="AS164" s="3356">
        <v>43001</v>
      </c>
    </row>
    <row r="165" spans="1:45" ht="17.25" hidden="1" customHeight="1" thickBot="1">
      <c r="A165" s="2988">
        <v>34</v>
      </c>
      <c r="B165" s="3658" t="s">
        <v>3130</v>
      </c>
      <c r="C165" s="3571" t="s">
        <v>3175</v>
      </c>
      <c r="D165" s="3628" t="s">
        <v>3529</v>
      </c>
      <c r="E165" s="3391" t="s">
        <v>151</v>
      </c>
      <c r="F165" s="3361" t="s">
        <v>152</v>
      </c>
      <c r="G165" s="3362" t="s">
        <v>2109</v>
      </c>
      <c r="H165" s="3362" t="s">
        <v>2110</v>
      </c>
      <c r="I165" s="3362"/>
      <c r="J165" s="3362"/>
      <c r="K165" s="3419">
        <v>42972</v>
      </c>
      <c r="L165" s="3419">
        <v>42973</v>
      </c>
      <c r="M165" s="3419">
        <v>42975</v>
      </c>
      <c r="N165" s="3419">
        <v>42976</v>
      </c>
      <c r="O165" s="3419">
        <v>42979</v>
      </c>
      <c r="P165" s="3419">
        <v>42979</v>
      </c>
      <c r="Q165" s="3419">
        <v>42983</v>
      </c>
      <c r="R165" s="3419">
        <v>42984</v>
      </c>
      <c r="S165" s="3419">
        <v>42988</v>
      </c>
      <c r="T165" s="3419">
        <v>42989</v>
      </c>
      <c r="U165" s="3419">
        <v>42992</v>
      </c>
      <c r="V165" s="3664">
        <v>42993</v>
      </c>
      <c r="W165" s="1531"/>
      <c r="X165" s="1531"/>
      <c r="Y165" s="1531"/>
      <c r="Z165" s="3664"/>
      <c r="AA165" s="3658" t="s">
        <v>3130</v>
      </c>
      <c r="AB165" s="3571" t="s">
        <v>3175</v>
      </c>
      <c r="AC165" s="3628" t="s">
        <v>3529</v>
      </c>
      <c r="AD165" s="3634" t="s">
        <v>622</v>
      </c>
      <c r="AE165" s="3635" t="s">
        <v>623</v>
      </c>
      <c r="AF165" s="3418" t="s">
        <v>2131</v>
      </c>
      <c r="AG165" s="3418" t="s">
        <v>2132</v>
      </c>
      <c r="AH165" s="3418">
        <v>42992</v>
      </c>
      <c r="AI165" s="3418">
        <v>42993</v>
      </c>
      <c r="AJ165" s="3418">
        <v>42994</v>
      </c>
      <c r="AK165" s="3418">
        <v>42995</v>
      </c>
      <c r="AL165" s="3418">
        <v>42996</v>
      </c>
      <c r="AM165" s="3418">
        <v>42996</v>
      </c>
      <c r="AN165" s="3418">
        <v>42</v>
      </c>
      <c r="AO165" s="3418">
        <v>42</v>
      </c>
      <c r="AP165" s="3418">
        <v>43000</v>
      </c>
      <c r="AQ165" s="3418">
        <v>43001</v>
      </c>
      <c r="AR165" s="3418">
        <v>43007</v>
      </c>
      <c r="AS165" s="3356">
        <v>43008</v>
      </c>
    </row>
    <row r="166" spans="1:45" ht="16.5" hidden="1" customHeight="1">
      <c r="A166" s="1533">
        <v>35</v>
      </c>
      <c r="B166" s="1524" t="s">
        <v>3135</v>
      </c>
      <c r="C166" s="3565" t="s">
        <v>3175</v>
      </c>
      <c r="D166" s="3603" t="s">
        <v>3451</v>
      </c>
      <c r="E166" s="3660" t="s">
        <v>952</v>
      </c>
      <c r="F166" s="3410" t="s">
        <v>953</v>
      </c>
      <c r="G166" s="3415" t="s">
        <v>1230</v>
      </c>
      <c r="H166" s="3415" t="s">
        <v>1231</v>
      </c>
      <c r="I166" s="1486"/>
      <c r="J166" s="1486"/>
      <c r="K166" s="1478">
        <v>42979</v>
      </c>
      <c r="L166" s="1478">
        <v>42980</v>
      </c>
      <c r="M166" s="1506">
        <v>42982</v>
      </c>
      <c r="N166" s="1506">
        <v>42983</v>
      </c>
      <c r="O166" s="1506">
        <v>42986</v>
      </c>
      <c r="P166" s="1506">
        <v>42986</v>
      </c>
      <c r="Q166" s="1506">
        <v>42990</v>
      </c>
      <c r="R166" s="1506">
        <v>42991</v>
      </c>
      <c r="S166" s="1506">
        <v>42995</v>
      </c>
      <c r="T166" s="1506">
        <v>42996</v>
      </c>
      <c r="U166" s="1506">
        <v>42999</v>
      </c>
      <c r="V166" s="1537">
        <v>43000</v>
      </c>
      <c r="W166" s="1531"/>
      <c r="X166" s="1531"/>
      <c r="Y166" s="1531"/>
      <c r="Z166" s="1537"/>
      <c r="AA166" s="1524" t="s">
        <v>3135</v>
      </c>
      <c r="AB166" s="3565" t="s">
        <v>3175</v>
      </c>
      <c r="AC166" s="3603" t="s">
        <v>3212</v>
      </c>
      <c r="AD166" s="3639" t="s">
        <v>1176</v>
      </c>
      <c r="AE166" s="3640" t="s">
        <v>1175</v>
      </c>
      <c r="AF166" s="3416" t="s">
        <v>2133</v>
      </c>
      <c r="AG166" s="3416" t="s">
        <v>2134</v>
      </c>
      <c r="AH166" s="3416">
        <v>42999</v>
      </c>
      <c r="AI166" s="3416">
        <v>43000</v>
      </c>
      <c r="AJ166" s="3416">
        <v>43001</v>
      </c>
      <c r="AK166" s="3416">
        <v>43002</v>
      </c>
      <c r="AL166" s="3416">
        <v>43003</v>
      </c>
      <c r="AM166" s="3416">
        <v>43003</v>
      </c>
      <c r="AN166" s="3416">
        <v>49</v>
      </c>
      <c r="AO166" s="3416">
        <v>49</v>
      </c>
      <c r="AP166" s="3416">
        <v>43007</v>
      </c>
      <c r="AQ166" s="3416">
        <v>43008</v>
      </c>
      <c r="AR166" s="3416">
        <v>43014</v>
      </c>
      <c r="AS166" s="3417">
        <v>43015</v>
      </c>
    </row>
    <row r="167" spans="1:45" ht="17.25" hidden="1" customHeight="1" thickBot="1">
      <c r="A167" s="3657">
        <v>36</v>
      </c>
      <c r="B167" s="3301" t="s">
        <v>3458</v>
      </c>
      <c r="C167" s="3491" t="s">
        <v>3300</v>
      </c>
      <c r="D167" s="3603" t="s">
        <v>3333</v>
      </c>
      <c r="E167" s="3604" t="s">
        <v>115</v>
      </c>
      <c r="F167" s="3410" t="s">
        <v>116</v>
      </c>
      <c r="G167" s="3409" t="s">
        <v>2135</v>
      </c>
      <c r="H167" s="3409" t="s">
        <v>2136</v>
      </c>
      <c r="I167" s="3409"/>
      <c r="J167" s="3409"/>
      <c r="K167" s="3416">
        <v>42986</v>
      </c>
      <c r="L167" s="3416">
        <v>42987</v>
      </c>
      <c r="M167" s="3416">
        <v>42989</v>
      </c>
      <c r="N167" s="3416">
        <v>42990</v>
      </c>
      <c r="O167" s="3416">
        <v>42993</v>
      </c>
      <c r="P167" s="3416">
        <v>42993</v>
      </c>
      <c r="Q167" s="3416">
        <v>42997</v>
      </c>
      <c r="R167" s="3416">
        <v>42998</v>
      </c>
      <c r="S167" s="3416">
        <v>43002</v>
      </c>
      <c r="T167" s="3416">
        <v>43003</v>
      </c>
      <c r="U167" s="3416">
        <v>43006</v>
      </c>
      <c r="V167" s="3411">
        <v>43007</v>
      </c>
      <c r="W167" s="1531"/>
      <c r="X167" s="1531"/>
      <c r="Y167" s="1531"/>
      <c r="Z167" s="3411"/>
      <c r="AA167" s="3301" t="s">
        <v>3332</v>
      </c>
      <c r="AB167" s="3491" t="s">
        <v>3300</v>
      </c>
      <c r="AC167" s="3603" t="s">
        <v>3333</v>
      </c>
      <c r="AD167" s="2551" t="s">
        <v>892</v>
      </c>
      <c r="AE167" s="3637" t="s">
        <v>891</v>
      </c>
      <c r="AF167" s="3419" t="s">
        <v>2137</v>
      </c>
      <c r="AG167" s="3419" t="s">
        <v>2138</v>
      </c>
      <c r="AH167" s="3419">
        <v>43006</v>
      </c>
      <c r="AI167" s="3419">
        <v>43007</v>
      </c>
      <c r="AJ167" s="3419">
        <v>43008</v>
      </c>
      <c r="AK167" s="3419">
        <v>43009</v>
      </c>
      <c r="AL167" s="3419">
        <v>43010</v>
      </c>
      <c r="AM167" s="3419">
        <v>43010</v>
      </c>
      <c r="AN167" s="3419">
        <v>56</v>
      </c>
      <c r="AO167" s="3419">
        <v>56</v>
      </c>
      <c r="AP167" s="3419">
        <v>43014</v>
      </c>
      <c r="AQ167" s="3419">
        <v>43015</v>
      </c>
      <c r="AR167" s="3419">
        <v>43021</v>
      </c>
      <c r="AS167" s="3357">
        <v>43022</v>
      </c>
    </row>
    <row r="168" spans="1:45" ht="33.75" hidden="1" customHeight="1" thickBot="1">
      <c r="A168" s="3657">
        <v>37</v>
      </c>
      <c r="B168" s="3652" t="s">
        <v>531</v>
      </c>
      <c r="C168" s="3653" t="s">
        <v>3279</v>
      </c>
      <c r="D168" s="3654" t="s">
        <v>3308</v>
      </c>
      <c r="E168" s="3632" t="s">
        <v>750</v>
      </c>
      <c r="F168" s="3633" t="s">
        <v>751</v>
      </c>
      <c r="G168" s="3415" t="s">
        <v>2139</v>
      </c>
      <c r="H168" s="3415" t="s">
        <v>2140</v>
      </c>
      <c r="I168" s="3415"/>
      <c r="J168" s="3415"/>
      <c r="K168" s="3416">
        <v>42993</v>
      </c>
      <c r="L168" s="3416">
        <v>42994</v>
      </c>
      <c r="M168" s="1487">
        <v>42996</v>
      </c>
      <c r="N168" s="1487">
        <v>42997</v>
      </c>
      <c r="O168" s="1487">
        <v>43000</v>
      </c>
      <c r="P168" s="1487">
        <v>43000</v>
      </c>
      <c r="Q168" s="1487">
        <v>43004</v>
      </c>
      <c r="R168" s="1487">
        <v>43005</v>
      </c>
      <c r="S168" s="1487">
        <v>43009</v>
      </c>
      <c r="T168" s="1487">
        <v>43010</v>
      </c>
      <c r="U168" s="1487">
        <v>43013</v>
      </c>
      <c r="V168" s="3411">
        <v>43014</v>
      </c>
      <c r="W168" s="1531"/>
      <c r="X168" s="1531"/>
      <c r="Y168" s="1531"/>
      <c r="Z168" s="3411"/>
      <c r="AA168" s="3652" t="s">
        <v>531</v>
      </c>
      <c r="AB168" s="3653" t="s">
        <v>3279</v>
      </c>
      <c r="AC168" s="3654" t="s">
        <v>3308</v>
      </c>
      <c r="AD168" s="5985" t="s">
        <v>1446</v>
      </c>
      <c r="AE168" s="5986"/>
      <c r="AF168" s="5986"/>
      <c r="AG168" s="5986"/>
      <c r="AH168" s="5986"/>
      <c r="AI168" s="5986"/>
      <c r="AJ168" s="5986"/>
      <c r="AK168" s="5986"/>
      <c r="AL168" s="5986"/>
      <c r="AM168" s="5986"/>
      <c r="AN168" s="5986"/>
      <c r="AO168" s="5986"/>
      <c r="AP168" s="5986"/>
      <c r="AQ168" s="5986"/>
      <c r="AR168" s="5987"/>
      <c r="AS168" s="5988"/>
    </row>
    <row r="169" spans="1:45" ht="16.5" hidden="1" customHeight="1">
      <c r="A169" s="3657">
        <v>38</v>
      </c>
      <c r="B169" s="3301" t="s">
        <v>3137</v>
      </c>
      <c r="C169" s="3565" t="s">
        <v>3175</v>
      </c>
      <c r="D169" s="3603" t="s">
        <v>2866</v>
      </c>
      <c r="E169" s="3604" t="s">
        <v>850</v>
      </c>
      <c r="F169" s="3410" t="s">
        <v>851</v>
      </c>
      <c r="G169" s="3415" t="s">
        <v>830</v>
      </c>
      <c r="H169" s="3415" t="s">
        <v>831</v>
      </c>
      <c r="I169" s="3415"/>
      <c r="J169" s="3415"/>
      <c r="K169" s="3416">
        <v>43000</v>
      </c>
      <c r="L169" s="3416">
        <v>43001</v>
      </c>
      <c r="M169" s="3416">
        <v>43003</v>
      </c>
      <c r="N169" s="3416">
        <v>43004</v>
      </c>
      <c r="O169" s="3416">
        <v>43007</v>
      </c>
      <c r="P169" s="3416">
        <v>43007</v>
      </c>
      <c r="Q169" s="3416">
        <v>43011</v>
      </c>
      <c r="R169" s="3416">
        <v>43012</v>
      </c>
      <c r="S169" s="3416">
        <v>43016</v>
      </c>
      <c r="T169" s="3416">
        <v>43017</v>
      </c>
      <c r="U169" s="3416">
        <v>43020</v>
      </c>
      <c r="V169" s="3411">
        <v>43021</v>
      </c>
      <c r="W169" s="1480"/>
      <c r="X169" s="1480"/>
      <c r="Y169" s="1480"/>
      <c r="Z169" s="3414"/>
      <c r="AA169" s="3665" t="s">
        <v>3137</v>
      </c>
      <c r="AB169" s="3565" t="s">
        <v>3175</v>
      </c>
      <c r="AC169" s="3603" t="s">
        <v>2866</v>
      </c>
      <c r="AD169" s="3639" t="s">
        <v>898</v>
      </c>
      <c r="AE169" s="3640" t="s">
        <v>897</v>
      </c>
      <c r="AF169" s="3416" t="s">
        <v>2141</v>
      </c>
      <c r="AG169" s="3416" t="s">
        <v>2142</v>
      </c>
      <c r="AH169" s="3418">
        <v>43020</v>
      </c>
      <c r="AI169" s="3418">
        <v>43021</v>
      </c>
      <c r="AJ169" s="3418">
        <v>43022</v>
      </c>
      <c r="AK169" s="3418">
        <v>43023</v>
      </c>
      <c r="AL169" s="3418">
        <v>43024</v>
      </c>
      <c r="AM169" s="3418">
        <v>43024</v>
      </c>
      <c r="AN169" s="3418">
        <v>70</v>
      </c>
      <c r="AO169" s="3418">
        <v>70</v>
      </c>
      <c r="AP169" s="3418">
        <v>43028</v>
      </c>
      <c r="AQ169" s="3666">
        <v>43029</v>
      </c>
      <c r="AR169" s="1506">
        <v>43035</v>
      </c>
      <c r="AS169" s="1508">
        <v>43036</v>
      </c>
    </row>
    <row r="170" spans="1:45" ht="17.25" hidden="1" customHeight="1" thickBot="1">
      <c r="A170" s="3667">
        <v>39</v>
      </c>
      <c r="B170" s="3668" t="s">
        <v>3130</v>
      </c>
      <c r="C170" s="3596" t="s">
        <v>3175</v>
      </c>
      <c r="D170" s="3624" t="s">
        <v>2865</v>
      </c>
      <c r="E170" s="3625" t="s">
        <v>153</v>
      </c>
      <c r="F170" s="3354" t="s">
        <v>154</v>
      </c>
      <c r="G170" s="3355" t="s">
        <v>2143</v>
      </c>
      <c r="H170" s="3355" t="s">
        <v>2144</v>
      </c>
      <c r="I170" s="3355"/>
      <c r="J170" s="3355"/>
      <c r="K170" s="3418">
        <v>43007</v>
      </c>
      <c r="L170" s="3418">
        <v>43008</v>
      </c>
      <c r="M170" s="3418">
        <v>43010</v>
      </c>
      <c r="N170" s="3418">
        <v>43011</v>
      </c>
      <c r="O170" s="3416">
        <v>43014</v>
      </c>
      <c r="P170" s="3416">
        <v>43014</v>
      </c>
      <c r="Q170" s="3418">
        <v>43018</v>
      </c>
      <c r="R170" s="3418">
        <v>43019</v>
      </c>
      <c r="S170" s="3418">
        <v>43023</v>
      </c>
      <c r="T170" s="3418">
        <v>43024</v>
      </c>
      <c r="U170" s="3418">
        <v>43027</v>
      </c>
      <c r="V170" s="3666">
        <v>43028</v>
      </c>
      <c r="W170" s="1480"/>
      <c r="X170" s="1480"/>
      <c r="Y170" s="1480"/>
      <c r="Z170" s="2986"/>
      <c r="AA170" s="1539" t="s">
        <v>3130</v>
      </c>
      <c r="AB170" s="3596" t="s">
        <v>3175</v>
      </c>
      <c r="AC170" s="3624" t="s">
        <v>2865</v>
      </c>
      <c r="AD170" s="3634" t="s">
        <v>911</v>
      </c>
      <c r="AE170" s="3635" t="s">
        <v>912</v>
      </c>
      <c r="AF170" s="3418" t="s">
        <v>2145</v>
      </c>
      <c r="AG170" s="3418" t="s">
        <v>2146</v>
      </c>
      <c r="AH170" s="3418">
        <v>43027</v>
      </c>
      <c r="AI170" s="3418">
        <v>43028</v>
      </c>
      <c r="AJ170" s="3418">
        <v>43029</v>
      </c>
      <c r="AK170" s="3418">
        <v>43030</v>
      </c>
      <c r="AL170" s="3418">
        <v>43031</v>
      </c>
      <c r="AM170" s="3418">
        <v>43031</v>
      </c>
      <c r="AN170" s="3418">
        <v>77</v>
      </c>
      <c r="AO170" s="3418">
        <v>77</v>
      </c>
      <c r="AP170" s="3418">
        <v>43035</v>
      </c>
      <c r="AQ170" s="3666">
        <v>43036</v>
      </c>
      <c r="AR170" s="3418">
        <v>43042</v>
      </c>
      <c r="AS170" s="3356">
        <v>43043</v>
      </c>
    </row>
    <row r="171" spans="1:45" ht="16.5" hidden="1" customHeight="1">
      <c r="A171" s="1444">
        <v>40</v>
      </c>
      <c r="B171" s="1524" t="s">
        <v>3135</v>
      </c>
      <c r="C171" s="1446" t="s">
        <v>3175</v>
      </c>
      <c r="D171" s="1540" t="s">
        <v>3451</v>
      </c>
      <c r="E171" s="6066" t="s">
        <v>1446</v>
      </c>
      <c r="F171" s="6067"/>
      <c r="G171" s="6067"/>
      <c r="H171" s="6067"/>
      <c r="I171" s="6067"/>
      <c r="J171" s="6067"/>
      <c r="K171" s="6067"/>
      <c r="L171" s="6067"/>
      <c r="M171" s="6067"/>
      <c r="N171" s="6067"/>
      <c r="O171" s="6067"/>
      <c r="P171" s="6067"/>
      <c r="Q171" s="6067"/>
      <c r="R171" s="6067"/>
      <c r="S171" s="6067"/>
      <c r="T171" s="6067"/>
      <c r="U171" s="6067"/>
      <c r="V171" s="6068"/>
      <c r="W171" s="1541"/>
      <c r="X171" s="1541"/>
      <c r="Y171" s="1541"/>
      <c r="Z171" s="3386"/>
      <c r="AA171" s="1524" t="s">
        <v>3135</v>
      </c>
      <c r="AB171" s="1446" t="s">
        <v>3175</v>
      </c>
      <c r="AC171" s="1540" t="s">
        <v>3212</v>
      </c>
      <c r="AD171" s="3639" t="s">
        <v>1261</v>
      </c>
      <c r="AE171" s="3640" t="s">
        <v>1260</v>
      </c>
      <c r="AF171" s="3547" t="s">
        <v>2147</v>
      </c>
      <c r="AG171" s="3547" t="s">
        <v>2148</v>
      </c>
      <c r="AH171" s="3550">
        <v>43034</v>
      </c>
      <c r="AI171" s="3550">
        <v>43035</v>
      </c>
      <c r="AJ171" s="3550">
        <v>43036</v>
      </c>
      <c r="AK171" s="3550">
        <v>43037</v>
      </c>
      <c r="AL171" s="3550">
        <v>43038</v>
      </c>
      <c r="AM171" s="3550">
        <v>43038</v>
      </c>
      <c r="AN171" s="3550">
        <v>84</v>
      </c>
      <c r="AO171" s="3550">
        <v>84</v>
      </c>
      <c r="AP171" s="3550">
        <v>43042</v>
      </c>
      <c r="AQ171" s="3551">
        <v>43043</v>
      </c>
      <c r="AR171" s="3550">
        <v>43049</v>
      </c>
      <c r="AS171" s="3669">
        <v>43050</v>
      </c>
    </row>
    <row r="172" spans="1:45" ht="17.25" hidden="1" customHeight="1" thickBot="1">
      <c r="A172" s="3348">
        <v>41</v>
      </c>
      <c r="B172" s="3301" t="s">
        <v>3458</v>
      </c>
      <c r="C172" s="3491" t="s">
        <v>3300</v>
      </c>
      <c r="D172" s="3670" t="s">
        <v>3333</v>
      </c>
      <c r="E172" s="3671" t="s">
        <v>169</v>
      </c>
      <c r="F172" s="3410" t="s">
        <v>168</v>
      </c>
      <c r="G172" s="3409" t="s">
        <v>2149</v>
      </c>
      <c r="H172" s="3409" t="s">
        <v>1380</v>
      </c>
      <c r="I172" s="3409"/>
      <c r="J172" s="3409"/>
      <c r="K172" s="3416">
        <v>43021</v>
      </c>
      <c r="L172" s="3416">
        <v>43022</v>
      </c>
      <c r="M172" s="3416">
        <v>43024</v>
      </c>
      <c r="N172" s="3416">
        <v>43025</v>
      </c>
      <c r="O172" s="3416">
        <v>43028</v>
      </c>
      <c r="P172" s="3416">
        <v>43028</v>
      </c>
      <c r="Q172" s="3416">
        <v>43032</v>
      </c>
      <c r="R172" s="3416">
        <v>43033</v>
      </c>
      <c r="S172" s="3416">
        <v>43037</v>
      </c>
      <c r="T172" s="3416">
        <v>43038</v>
      </c>
      <c r="U172" s="3416">
        <v>43041</v>
      </c>
      <c r="V172" s="3417">
        <v>43042</v>
      </c>
      <c r="W172" s="1531"/>
      <c r="X172" s="1531"/>
      <c r="Y172" s="1531"/>
      <c r="Z172" s="3411"/>
      <c r="AA172" s="3301" t="s">
        <v>3332</v>
      </c>
      <c r="AB172" s="3491" t="s">
        <v>3300</v>
      </c>
      <c r="AC172" s="3670" t="s">
        <v>3333</v>
      </c>
      <c r="AD172" s="2551" t="s">
        <v>896</v>
      </c>
      <c r="AE172" s="3637" t="s">
        <v>895</v>
      </c>
      <c r="AF172" s="3419" t="s">
        <v>2150</v>
      </c>
      <c r="AG172" s="3419" t="s">
        <v>2151</v>
      </c>
      <c r="AH172" s="3419">
        <v>43041</v>
      </c>
      <c r="AI172" s="3419">
        <v>43042</v>
      </c>
      <c r="AJ172" s="3419">
        <v>43043</v>
      </c>
      <c r="AK172" s="3419">
        <v>43044</v>
      </c>
      <c r="AL172" s="3419">
        <v>43045</v>
      </c>
      <c r="AM172" s="3419">
        <v>43045</v>
      </c>
      <c r="AN172" s="3419">
        <v>91</v>
      </c>
      <c r="AO172" s="3419">
        <v>91</v>
      </c>
      <c r="AP172" s="3419">
        <v>43049</v>
      </c>
      <c r="AQ172" s="3664">
        <v>43050</v>
      </c>
      <c r="AR172" s="5989" t="s">
        <v>193</v>
      </c>
      <c r="AS172" s="5990"/>
    </row>
    <row r="173" spans="1:45" ht="33" hidden="1" customHeight="1">
      <c r="A173" s="3348">
        <v>42</v>
      </c>
      <c r="B173" s="3652" t="s">
        <v>531</v>
      </c>
      <c r="C173" s="3653" t="s">
        <v>3279</v>
      </c>
      <c r="D173" s="3672" t="s">
        <v>3308</v>
      </c>
      <c r="E173" s="3673" t="s">
        <v>752</v>
      </c>
      <c r="F173" s="3633" t="s">
        <v>753</v>
      </c>
      <c r="G173" s="3415" t="s">
        <v>2152</v>
      </c>
      <c r="H173" s="3415" t="s">
        <v>2153</v>
      </c>
      <c r="I173" s="3415"/>
      <c r="J173" s="3415"/>
      <c r="K173" s="3416">
        <v>43028</v>
      </c>
      <c r="L173" s="3416">
        <v>43029</v>
      </c>
      <c r="M173" s="3416">
        <v>43031</v>
      </c>
      <c r="N173" s="3416">
        <v>43032</v>
      </c>
      <c r="O173" s="3416">
        <v>43035</v>
      </c>
      <c r="P173" s="3416">
        <v>43035</v>
      </c>
      <c r="Q173" s="3416">
        <v>43039</v>
      </c>
      <c r="R173" s="3416">
        <v>43040</v>
      </c>
      <c r="S173" s="3416">
        <v>43044</v>
      </c>
      <c r="T173" s="3416">
        <v>43045</v>
      </c>
      <c r="U173" s="3416">
        <v>43048</v>
      </c>
      <c r="V173" s="3417">
        <v>43049</v>
      </c>
      <c r="W173" s="1531"/>
      <c r="X173" s="1531"/>
      <c r="Y173" s="1531"/>
      <c r="Z173" s="3411"/>
      <c r="AA173" s="3652" t="s">
        <v>531</v>
      </c>
      <c r="AB173" s="3653" t="s">
        <v>3279</v>
      </c>
      <c r="AC173" s="3672" t="s">
        <v>3308</v>
      </c>
      <c r="AD173" s="1512" t="s">
        <v>1268</v>
      </c>
      <c r="AE173" s="1513" t="s">
        <v>1269</v>
      </c>
      <c r="AF173" s="1478" t="s">
        <v>2154</v>
      </c>
      <c r="AG173" s="1478" t="s">
        <v>2155</v>
      </c>
      <c r="AH173" s="1506">
        <v>43048</v>
      </c>
      <c r="AI173" s="1506">
        <v>43049</v>
      </c>
      <c r="AJ173" s="1506">
        <v>43050</v>
      </c>
      <c r="AK173" s="1506">
        <v>43051</v>
      </c>
      <c r="AL173" s="1506">
        <v>43052</v>
      </c>
      <c r="AM173" s="1506">
        <v>43052</v>
      </c>
      <c r="AN173" s="1506">
        <v>98</v>
      </c>
      <c r="AO173" s="1506">
        <v>98</v>
      </c>
      <c r="AP173" s="1506">
        <v>43056</v>
      </c>
      <c r="AQ173" s="1542">
        <v>43057</v>
      </c>
      <c r="AR173" s="1506">
        <v>43063</v>
      </c>
      <c r="AS173" s="1508">
        <v>43064</v>
      </c>
    </row>
    <row r="174" spans="1:45" ht="16.5" hidden="1" customHeight="1">
      <c r="A174" s="3348">
        <v>43</v>
      </c>
      <c r="B174" s="3301" t="s">
        <v>3137</v>
      </c>
      <c r="C174" s="3565" t="s">
        <v>3175</v>
      </c>
      <c r="D174" s="3670" t="s">
        <v>3434</v>
      </c>
      <c r="E174" s="3671" t="s">
        <v>952</v>
      </c>
      <c r="F174" s="3410" t="s">
        <v>953</v>
      </c>
      <c r="G174" s="3415" t="s">
        <v>848</v>
      </c>
      <c r="H174" s="3415" t="s">
        <v>849</v>
      </c>
      <c r="I174" s="3415"/>
      <c r="J174" s="3415"/>
      <c r="K174" s="3416">
        <v>43035</v>
      </c>
      <c r="L174" s="3416">
        <v>43036</v>
      </c>
      <c r="M174" s="3416">
        <v>43038</v>
      </c>
      <c r="N174" s="3416">
        <v>43039</v>
      </c>
      <c r="O174" s="5989" t="s">
        <v>193</v>
      </c>
      <c r="P174" s="6065"/>
      <c r="Q174" s="3416">
        <v>43046</v>
      </c>
      <c r="R174" s="3416">
        <v>43047</v>
      </c>
      <c r="S174" s="3416">
        <v>43051</v>
      </c>
      <c r="T174" s="3416">
        <v>43052</v>
      </c>
      <c r="U174" s="3416">
        <v>43055</v>
      </c>
      <c r="V174" s="3417">
        <v>43056</v>
      </c>
      <c r="W174" s="1531"/>
      <c r="X174" s="1531"/>
      <c r="Y174" s="1531"/>
      <c r="Z174" s="3411"/>
      <c r="AA174" s="3301" t="s">
        <v>3137</v>
      </c>
      <c r="AB174" s="3565" t="s">
        <v>3175</v>
      </c>
      <c r="AC174" s="3670" t="s">
        <v>3434</v>
      </c>
      <c r="AD174" s="3639" t="s">
        <v>1176</v>
      </c>
      <c r="AE174" s="3640" t="s">
        <v>1175</v>
      </c>
      <c r="AF174" s="3416" t="s">
        <v>2156</v>
      </c>
      <c r="AG174" s="3416" t="s">
        <v>2157</v>
      </c>
      <c r="AH174" s="3418">
        <v>43055</v>
      </c>
      <c r="AI174" s="3418">
        <v>43056</v>
      </c>
      <c r="AJ174" s="3418">
        <v>43057</v>
      </c>
      <c r="AK174" s="3418">
        <v>43058</v>
      </c>
      <c r="AL174" s="3418">
        <v>43059</v>
      </c>
      <c r="AM174" s="3418">
        <v>43059</v>
      </c>
      <c r="AN174" s="3418">
        <v>105</v>
      </c>
      <c r="AO174" s="3418">
        <v>105</v>
      </c>
      <c r="AP174" s="3418">
        <v>43063</v>
      </c>
      <c r="AQ174" s="3666">
        <v>43064</v>
      </c>
      <c r="AR174" s="5989" t="s">
        <v>193</v>
      </c>
      <c r="AS174" s="5990"/>
    </row>
    <row r="175" spans="1:45" ht="17.25" hidden="1" customHeight="1" thickBot="1">
      <c r="A175" s="1035">
        <v>44</v>
      </c>
      <c r="B175" s="3658" t="s">
        <v>3130</v>
      </c>
      <c r="C175" s="3571" t="s">
        <v>3175</v>
      </c>
      <c r="D175" s="3674" t="s">
        <v>2865</v>
      </c>
      <c r="E175" s="3675" t="s">
        <v>750</v>
      </c>
      <c r="F175" s="3361" t="s">
        <v>751</v>
      </c>
      <c r="G175" s="3362" t="s">
        <v>2158</v>
      </c>
      <c r="H175" s="3362" t="s">
        <v>2159</v>
      </c>
      <c r="I175" s="3362"/>
      <c r="J175" s="3362"/>
      <c r="K175" s="3419">
        <v>43042</v>
      </c>
      <c r="L175" s="3419">
        <v>43043</v>
      </c>
      <c r="M175" s="3419">
        <v>43045</v>
      </c>
      <c r="N175" s="3419">
        <v>43046</v>
      </c>
      <c r="O175" s="3419">
        <v>43049</v>
      </c>
      <c r="P175" s="3419">
        <v>43049</v>
      </c>
      <c r="Q175" s="3419">
        <v>43053</v>
      </c>
      <c r="R175" s="3419">
        <v>43054</v>
      </c>
      <c r="S175" s="3419">
        <v>43058</v>
      </c>
      <c r="T175" s="3419">
        <v>43059</v>
      </c>
      <c r="U175" s="3419">
        <v>43062</v>
      </c>
      <c r="V175" s="3357">
        <v>43063</v>
      </c>
      <c r="W175" s="1531"/>
      <c r="X175" s="1531"/>
      <c r="Y175" s="1531"/>
      <c r="Z175" s="3664"/>
      <c r="AA175" s="3658" t="s">
        <v>3130</v>
      </c>
      <c r="AB175" s="3571" t="s">
        <v>3175</v>
      </c>
      <c r="AC175" s="3674" t="s">
        <v>2865</v>
      </c>
      <c r="AD175" s="3639" t="s">
        <v>983</v>
      </c>
      <c r="AE175" s="3640" t="s">
        <v>984</v>
      </c>
      <c r="AF175" s="3416" t="s">
        <v>2160</v>
      </c>
      <c r="AG175" s="3416" t="s">
        <v>2161</v>
      </c>
      <c r="AH175" s="3418">
        <v>43062</v>
      </c>
      <c r="AI175" s="3418">
        <v>43063</v>
      </c>
      <c r="AJ175" s="3418">
        <v>43064</v>
      </c>
      <c r="AK175" s="3418">
        <v>43065</v>
      </c>
      <c r="AL175" s="3418">
        <v>43066</v>
      </c>
      <c r="AM175" s="3418">
        <v>43066</v>
      </c>
      <c r="AN175" s="3418">
        <v>112</v>
      </c>
      <c r="AO175" s="3418">
        <v>112</v>
      </c>
      <c r="AP175" s="3418">
        <v>43070</v>
      </c>
      <c r="AQ175" s="3666">
        <v>43071</v>
      </c>
      <c r="AR175" s="5989" t="s">
        <v>193</v>
      </c>
      <c r="AS175" s="5990"/>
    </row>
    <row r="176" spans="1:45" ht="17.25" hidden="1" customHeight="1" thickBot="1">
      <c r="A176" s="1444">
        <v>45</v>
      </c>
      <c r="B176" s="1524" t="s">
        <v>3135</v>
      </c>
      <c r="C176" s="1446" t="s">
        <v>3175</v>
      </c>
      <c r="D176" s="1509" t="s">
        <v>3451</v>
      </c>
      <c r="E176" s="1543" t="s">
        <v>151</v>
      </c>
      <c r="F176" s="1476" t="s">
        <v>152</v>
      </c>
      <c r="G176" s="3388" t="s">
        <v>2056</v>
      </c>
      <c r="H176" s="3388" t="s">
        <v>2057</v>
      </c>
      <c r="I176" s="3388"/>
      <c r="J176" s="3388"/>
      <c r="K176" s="1427">
        <v>43049</v>
      </c>
      <c r="L176" s="1427">
        <v>43050</v>
      </c>
      <c r="M176" s="1427">
        <v>43052</v>
      </c>
      <c r="N176" s="1427">
        <v>43053</v>
      </c>
      <c r="O176" s="1427">
        <v>43056</v>
      </c>
      <c r="P176" s="1427">
        <v>43056</v>
      </c>
      <c r="Q176" s="1427">
        <v>43060</v>
      </c>
      <c r="R176" s="1427">
        <v>43061</v>
      </c>
      <c r="S176" s="1427">
        <v>43065</v>
      </c>
      <c r="T176" s="1427">
        <v>43066</v>
      </c>
      <c r="U176" s="1427">
        <v>43069</v>
      </c>
      <c r="V176" s="1430">
        <v>43070</v>
      </c>
      <c r="W176" s="1544"/>
      <c r="X176" s="1544"/>
      <c r="Y176" s="1544"/>
      <c r="Z176" s="1429"/>
      <c r="AA176" s="1524" t="s">
        <v>3135</v>
      </c>
      <c r="AB176" s="1446" t="s">
        <v>3175</v>
      </c>
      <c r="AC176" s="1509" t="s">
        <v>3212</v>
      </c>
      <c r="AD176" s="3639" t="s">
        <v>622</v>
      </c>
      <c r="AE176" s="3640" t="s">
        <v>623</v>
      </c>
      <c r="AF176" s="3547" t="s">
        <v>2162</v>
      </c>
      <c r="AG176" s="3547" t="s">
        <v>2163</v>
      </c>
      <c r="AH176" s="3550">
        <v>43069</v>
      </c>
      <c r="AI176" s="3550">
        <v>43070</v>
      </c>
      <c r="AJ176" s="3550">
        <v>43071</v>
      </c>
      <c r="AK176" s="3550">
        <v>43072</v>
      </c>
      <c r="AL176" s="3550">
        <v>43073</v>
      </c>
      <c r="AM176" s="3550">
        <v>43073</v>
      </c>
      <c r="AN176" s="3550">
        <v>119</v>
      </c>
      <c r="AO176" s="3550">
        <v>119</v>
      </c>
      <c r="AP176" s="3550">
        <v>43077</v>
      </c>
      <c r="AQ176" s="3551">
        <v>43078</v>
      </c>
      <c r="AR176" s="3550">
        <v>43084</v>
      </c>
      <c r="AS176" s="3669">
        <v>43085</v>
      </c>
    </row>
    <row r="177" spans="1:45" ht="17.25" hidden="1" customHeight="1" thickBot="1">
      <c r="A177" s="3348">
        <v>46</v>
      </c>
      <c r="B177" s="3301" t="s">
        <v>3458</v>
      </c>
      <c r="C177" s="3491" t="s">
        <v>3300</v>
      </c>
      <c r="D177" s="3670" t="s">
        <v>3333</v>
      </c>
      <c r="E177" s="3671" t="s">
        <v>88</v>
      </c>
      <c r="F177" s="3410" t="s">
        <v>89</v>
      </c>
      <c r="G177" s="3408" t="s">
        <v>1381</v>
      </c>
      <c r="H177" s="3408" t="s">
        <v>1382</v>
      </c>
      <c r="I177" s="3676"/>
      <c r="J177" s="3676"/>
      <c r="K177" s="5989" t="s">
        <v>193</v>
      </c>
      <c r="L177" s="6065"/>
      <c r="M177" s="3547">
        <v>43059</v>
      </c>
      <c r="N177" s="3547">
        <v>43060</v>
      </c>
      <c r="O177" s="5989" t="s">
        <v>193</v>
      </c>
      <c r="P177" s="6065"/>
      <c r="Q177" s="3547">
        <v>43067</v>
      </c>
      <c r="R177" s="3547">
        <v>43068</v>
      </c>
      <c r="S177" s="3547">
        <v>43072</v>
      </c>
      <c r="T177" s="3547">
        <v>43073</v>
      </c>
      <c r="U177" s="3547">
        <v>43076</v>
      </c>
      <c r="V177" s="3548">
        <v>43077</v>
      </c>
      <c r="W177" s="1544"/>
      <c r="X177" s="1544"/>
      <c r="Y177" s="1544"/>
      <c r="Z177" s="3412"/>
      <c r="AA177" s="3301" t="s">
        <v>3332</v>
      </c>
      <c r="AB177" s="3491" t="s">
        <v>3300</v>
      </c>
      <c r="AC177" s="3670" t="s">
        <v>3333</v>
      </c>
      <c r="AD177" s="2551" t="s">
        <v>500</v>
      </c>
      <c r="AE177" s="3637" t="s">
        <v>501</v>
      </c>
      <c r="AF177" s="3555" t="s">
        <v>2164</v>
      </c>
      <c r="AG177" s="3555" t="s">
        <v>2165</v>
      </c>
      <c r="AH177" s="3550">
        <v>43076</v>
      </c>
      <c r="AI177" s="3550">
        <v>43077</v>
      </c>
      <c r="AJ177" s="3555">
        <v>43078</v>
      </c>
      <c r="AK177" s="3555">
        <v>43079</v>
      </c>
      <c r="AL177" s="3555">
        <v>43080</v>
      </c>
      <c r="AM177" s="3555">
        <v>43080</v>
      </c>
      <c r="AN177" s="3555">
        <v>126</v>
      </c>
      <c r="AO177" s="3555">
        <v>126</v>
      </c>
      <c r="AP177" s="3555">
        <v>43084</v>
      </c>
      <c r="AQ177" s="3677">
        <v>43085</v>
      </c>
      <c r="AR177" s="5991" t="s">
        <v>540</v>
      </c>
      <c r="AS177" s="5991"/>
    </row>
    <row r="178" spans="1:45" ht="33.75" hidden="1" customHeight="1" thickBot="1">
      <c r="A178" s="3351">
        <v>47</v>
      </c>
      <c r="B178" s="3678" t="s">
        <v>531</v>
      </c>
      <c r="C178" s="3679" t="s">
        <v>3279</v>
      </c>
      <c r="D178" s="3680" t="s">
        <v>3308</v>
      </c>
      <c r="E178" s="3681" t="s">
        <v>199</v>
      </c>
      <c r="F178" s="3682" t="s">
        <v>200</v>
      </c>
      <c r="G178" s="3683" t="s">
        <v>2166</v>
      </c>
      <c r="H178" s="3683" t="s">
        <v>2167</v>
      </c>
      <c r="I178" s="3683"/>
      <c r="J178" s="3683"/>
      <c r="K178" s="3550">
        <v>43063</v>
      </c>
      <c r="L178" s="3550">
        <v>43064</v>
      </c>
      <c r="M178" s="3550">
        <v>43066</v>
      </c>
      <c r="N178" s="3550">
        <v>43067</v>
      </c>
      <c r="O178" s="6019" t="s">
        <v>193</v>
      </c>
      <c r="P178" s="6062"/>
      <c r="Q178" s="3550">
        <v>43074</v>
      </c>
      <c r="R178" s="3550">
        <v>43075</v>
      </c>
      <c r="S178" s="6019" t="s">
        <v>193</v>
      </c>
      <c r="T178" s="6062"/>
      <c r="U178" s="3550">
        <v>43083</v>
      </c>
      <c r="V178" s="3550">
        <v>43084</v>
      </c>
      <c r="W178" s="1545"/>
      <c r="X178" s="1545"/>
      <c r="Y178" s="1545"/>
      <c r="Z178" s="1545"/>
      <c r="AA178" s="1546" t="s">
        <v>531</v>
      </c>
      <c r="AB178" s="3679" t="s">
        <v>3279</v>
      </c>
      <c r="AC178" s="3680" t="s">
        <v>3308</v>
      </c>
      <c r="AD178" s="1547" t="s">
        <v>1383</v>
      </c>
      <c r="AE178" s="1548" t="s">
        <v>1384</v>
      </c>
      <c r="AF178" s="1549" t="s">
        <v>2168</v>
      </c>
      <c r="AG178" s="1549" t="s">
        <v>2169</v>
      </c>
      <c r="AH178" s="1549">
        <v>43083</v>
      </c>
      <c r="AI178" s="1549">
        <v>43084</v>
      </c>
      <c r="AJ178" s="1549">
        <v>43085</v>
      </c>
      <c r="AK178" s="1549">
        <v>43086</v>
      </c>
      <c r="AL178" s="1549">
        <v>43087</v>
      </c>
      <c r="AM178" s="1549">
        <v>43087</v>
      </c>
      <c r="AN178" s="1549">
        <v>133</v>
      </c>
      <c r="AO178" s="1549">
        <v>133</v>
      </c>
      <c r="AP178" s="1549">
        <v>43091</v>
      </c>
      <c r="AQ178" s="1549">
        <v>43092</v>
      </c>
      <c r="AR178" s="5991" t="s">
        <v>540</v>
      </c>
      <c r="AS178" s="5991"/>
    </row>
    <row r="179" spans="1:45" ht="16.5" hidden="1" customHeight="1">
      <c r="A179" s="6039" t="s">
        <v>3126</v>
      </c>
      <c r="B179" s="6070" t="s">
        <v>3127</v>
      </c>
      <c r="C179" s="5956" t="s">
        <v>2813</v>
      </c>
      <c r="D179" s="5830" t="s">
        <v>3128</v>
      </c>
      <c r="E179" s="6046" t="s">
        <v>2436</v>
      </c>
      <c r="F179" s="6047"/>
      <c r="G179" s="6047"/>
      <c r="H179" s="6048"/>
      <c r="I179" s="5834" t="s">
        <v>3192</v>
      </c>
      <c r="J179" s="5833"/>
      <c r="K179" s="5834" t="s">
        <v>2850</v>
      </c>
      <c r="L179" s="5833"/>
      <c r="M179" s="5834" t="s">
        <v>3559</v>
      </c>
      <c r="N179" s="5833"/>
      <c r="O179" s="5834" t="s">
        <v>3560</v>
      </c>
      <c r="P179" s="5833"/>
      <c r="Q179" s="5834" t="s">
        <v>3143</v>
      </c>
      <c r="R179" s="5833"/>
      <c r="S179" s="5834" t="s">
        <v>3145</v>
      </c>
      <c r="T179" s="5841"/>
      <c r="U179" s="6083"/>
      <c r="V179" s="6084"/>
      <c r="W179" s="3387"/>
      <c r="X179" s="3387"/>
      <c r="Y179" s="3387"/>
      <c r="Z179" s="5945" t="s">
        <v>3126</v>
      </c>
      <c r="AA179" s="5964" t="s">
        <v>3127</v>
      </c>
      <c r="AB179" s="5956" t="s">
        <v>2813</v>
      </c>
      <c r="AC179" s="5830" t="s">
        <v>3128</v>
      </c>
      <c r="AD179" s="5811" t="s">
        <v>2437</v>
      </c>
      <c r="AE179" s="5811"/>
      <c r="AF179" s="5811"/>
      <c r="AG179" s="5959"/>
      <c r="AH179" s="5834" t="s">
        <v>2850</v>
      </c>
      <c r="AI179" s="5833"/>
      <c r="AJ179" s="5834" t="s">
        <v>3252</v>
      </c>
      <c r="AK179" s="5833"/>
      <c r="AL179" s="5815" t="s">
        <v>2874</v>
      </c>
      <c r="AM179" s="5815"/>
      <c r="AN179" s="5815" t="s">
        <v>2874</v>
      </c>
      <c r="AO179" s="5815"/>
      <c r="AP179" s="5815" t="s">
        <v>2850</v>
      </c>
      <c r="AQ179" s="5816"/>
    </row>
    <row r="180" spans="1:45" ht="16.5" hidden="1" customHeight="1">
      <c r="A180" s="6040"/>
      <c r="B180" s="6071"/>
      <c r="C180" s="5957"/>
      <c r="D180" s="5831"/>
      <c r="E180" s="6049"/>
      <c r="F180" s="6050"/>
      <c r="G180" s="6050"/>
      <c r="H180" s="6051"/>
      <c r="I180" s="5800" t="s">
        <v>3196</v>
      </c>
      <c r="J180" s="5819"/>
      <c r="K180" s="5800" t="s">
        <v>2857</v>
      </c>
      <c r="L180" s="5819"/>
      <c r="M180" s="5800" t="s">
        <v>3561</v>
      </c>
      <c r="N180" s="5819"/>
      <c r="O180" s="5800" t="s">
        <v>3562</v>
      </c>
      <c r="P180" s="5819"/>
      <c r="Q180" s="6081" t="s">
        <v>132</v>
      </c>
      <c r="R180" s="6082"/>
      <c r="S180" s="5800" t="s">
        <v>3196</v>
      </c>
      <c r="T180" s="5801"/>
      <c r="U180" s="6058"/>
      <c r="V180" s="6059"/>
      <c r="W180" s="3385"/>
      <c r="X180" s="3385"/>
      <c r="Y180" s="3385"/>
      <c r="Z180" s="5946"/>
      <c r="AA180" s="5965"/>
      <c r="AB180" s="5957"/>
      <c r="AC180" s="5831"/>
      <c r="AD180" s="5796"/>
      <c r="AE180" s="5796"/>
      <c r="AF180" s="5796"/>
      <c r="AG180" s="5960"/>
      <c r="AH180" s="5800" t="s">
        <v>3255</v>
      </c>
      <c r="AI180" s="5819"/>
      <c r="AJ180" s="5800" t="s">
        <v>133</v>
      </c>
      <c r="AK180" s="5819"/>
      <c r="AL180" s="5800" t="s">
        <v>2875</v>
      </c>
      <c r="AM180" s="5819"/>
      <c r="AN180" s="5800" t="s">
        <v>2875</v>
      </c>
      <c r="AO180" s="5819"/>
      <c r="AP180" s="5800" t="s">
        <v>3255</v>
      </c>
      <c r="AQ180" s="5801"/>
    </row>
    <row r="181" spans="1:45" ht="16.5" hidden="1" customHeight="1">
      <c r="A181" s="6041"/>
      <c r="B181" s="6071"/>
      <c r="C181" s="5957"/>
      <c r="D181" s="5838" t="s">
        <v>2814</v>
      </c>
      <c r="E181" s="6073" t="s">
        <v>2814</v>
      </c>
      <c r="F181" s="6074"/>
      <c r="G181" s="6054" t="s">
        <v>3259</v>
      </c>
      <c r="H181" s="6055"/>
      <c r="I181" s="3684" t="s">
        <v>3</v>
      </c>
      <c r="J181" s="3684" t="s">
        <v>1</v>
      </c>
      <c r="K181" s="3684" t="s">
        <v>3</v>
      </c>
      <c r="L181" s="3684" t="s">
        <v>1</v>
      </c>
      <c r="M181" s="3684" t="s">
        <v>3</v>
      </c>
      <c r="N181" s="3684" t="s">
        <v>1</v>
      </c>
      <c r="O181" s="3684" t="s">
        <v>3</v>
      </c>
      <c r="P181" s="3684" t="s">
        <v>1</v>
      </c>
      <c r="Q181" s="3684" t="s">
        <v>3</v>
      </c>
      <c r="R181" s="3684" t="s">
        <v>1</v>
      </c>
      <c r="S181" s="3684" t="s">
        <v>3</v>
      </c>
      <c r="T181" s="3685" t="s">
        <v>1</v>
      </c>
      <c r="U181" s="1923"/>
      <c r="V181" s="1462"/>
      <c r="W181" s="1462"/>
      <c r="X181" s="1462"/>
      <c r="Y181" s="1462"/>
      <c r="Z181" s="5947"/>
      <c r="AA181" s="5965"/>
      <c r="AB181" s="5957"/>
      <c r="AC181" s="5838" t="s">
        <v>2814</v>
      </c>
      <c r="AD181" s="5842" t="s">
        <v>2814</v>
      </c>
      <c r="AE181" s="5806"/>
      <c r="AF181" s="5785" t="s">
        <v>1870</v>
      </c>
      <c r="AG181" s="5806"/>
      <c r="AH181" s="3684" t="s">
        <v>3</v>
      </c>
      <c r="AI181" s="3684" t="s">
        <v>1</v>
      </c>
      <c r="AJ181" s="3684" t="s">
        <v>3</v>
      </c>
      <c r="AK181" s="3684" t="s">
        <v>1</v>
      </c>
      <c r="AL181" s="3684" t="s">
        <v>3</v>
      </c>
      <c r="AM181" s="3684" t="s">
        <v>1</v>
      </c>
      <c r="AN181" s="3684" t="s">
        <v>3</v>
      </c>
      <c r="AO181" s="3684" t="s">
        <v>1</v>
      </c>
      <c r="AP181" s="3684" t="s">
        <v>3</v>
      </c>
      <c r="AQ181" s="3685" t="s">
        <v>1</v>
      </c>
    </row>
    <row r="182" spans="1:45" ht="16.5" hidden="1" customHeight="1">
      <c r="A182" s="6041"/>
      <c r="B182" s="6071"/>
      <c r="C182" s="5957"/>
      <c r="D182" s="5839"/>
      <c r="E182" s="6075"/>
      <c r="F182" s="6076"/>
      <c r="G182" s="6056"/>
      <c r="H182" s="6057"/>
      <c r="I182" s="3686" t="s">
        <v>2863</v>
      </c>
      <c r="J182" s="3686" t="s">
        <v>3260</v>
      </c>
      <c r="K182" s="3686" t="s">
        <v>2859</v>
      </c>
      <c r="L182" s="3686" t="s">
        <v>3202</v>
      </c>
      <c r="M182" s="3686" t="s">
        <v>2863</v>
      </c>
      <c r="N182" s="3686" t="s">
        <v>2863</v>
      </c>
      <c r="O182" s="3686" t="s">
        <v>3202</v>
      </c>
      <c r="P182" s="3686" t="s">
        <v>3563</v>
      </c>
      <c r="Q182" s="3687" t="s">
        <v>3564</v>
      </c>
      <c r="R182" s="3687" t="s">
        <v>2859</v>
      </c>
      <c r="S182" s="3686" t="s">
        <v>2863</v>
      </c>
      <c r="T182" s="3688" t="s">
        <v>3260</v>
      </c>
      <c r="U182" s="1924"/>
      <c r="V182" s="1463"/>
      <c r="W182" s="1463"/>
      <c r="X182" s="1463"/>
      <c r="Y182" s="1463"/>
      <c r="Z182" s="5947"/>
      <c r="AA182" s="5965"/>
      <c r="AB182" s="5957"/>
      <c r="AC182" s="5839"/>
      <c r="AD182" s="5843"/>
      <c r="AE182" s="5808"/>
      <c r="AF182" s="5787"/>
      <c r="AG182" s="5808"/>
      <c r="AH182" s="3686" t="s">
        <v>3260</v>
      </c>
      <c r="AI182" s="3686" t="s">
        <v>3204</v>
      </c>
      <c r="AJ182" s="3686" t="s">
        <v>2859</v>
      </c>
      <c r="AK182" s="3686" t="s">
        <v>2859</v>
      </c>
      <c r="AL182" s="3686" t="s">
        <v>3261</v>
      </c>
      <c r="AM182" s="3686" t="s">
        <v>3260</v>
      </c>
      <c r="AN182" s="3686" t="s">
        <v>3261</v>
      </c>
      <c r="AO182" s="3686" t="s">
        <v>3260</v>
      </c>
      <c r="AP182" s="3686" t="s">
        <v>3260</v>
      </c>
      <c r="AQ182" s="3688" t="s">
        <v>3565</v>
      </c>
    </row>
    <row r="183" spans="1:45" ht="17.25" hidden="1" customHeight="1" thickBot="1">
      <c r="A183" s="6069"/>
      <c r="B183" s="6072"/>
      <c r="C183" s="5958"/>
      <c r="D183" s="5840"/>
      <c r="E183" s="6077"/>
      <c r="F183" s="6078"/>
      <c r="G183" s="6079"/>
      <c r="H183" s="6080"/>
      <c r="I183" s="3689" t="s">
        <v>3151</v>
      </c>
      <c r="J183" s="3689" t="s">
        <v>2872</v>
      </c>
      <c r="K183" s="3689" t="s">
        <v>3264</v>
      </c>
      <c r="L183" s="3689" t="s">
        <v>3264</v>
      </c>
      <c r="M183" s="3689" t="s">
        <v>3263</v>
      </c>
      <c r="N183" s="3689" t="s">
        <v>3265</v>
      </c>
      <c r="O183" s="3689" t="s">
        <v>3266</v>
      </c>
      <c r="P183" s="3689" t="s">
        <v>3566</v>
      </c>
      <c r="Q183" s="3689" t="s">
        <v>3567</v>
      </c>
      <c r="R183" s="3689" t="s">
        <v>3568</v>
      </c>
      <c r="S183" s="3689" t="s">
        <v>3151</v>
      </c>
      <c r="T183" s="3690" t="s">
        <v>2872</v>
      </c>
      <c r="U183" s="1925"/>
      <c r="V183" s="1464"/>
      <c r="W183" s="1464"/>
      <c r="X183" s="1464"/>
      <c r="Y183" s="1464"/>
      <c r="Z183" s="5948"/>
      <c r="AA183" s="5966"/>
      <c r="AB183" s="5958"/>
      <c r="AC183" s="5840"/>
      <c r="AD183" s="5843"/>
      <c r="AE183" s="5808"/>
      <c r="AF183" s="5787"/>
      <c r="AG183" s="5808"/>
      <c r="AH183" s="3691" t="s">
        <v>3271</v>
      </c>
      <c r="AI183" s="3691" t="s">
        <v>3272</v>
      </c>
      <c r="AJ183" s="3691" t="s">
        <v>3273</v>
      </c>
      <c r="AK183" s="3691" t="s">
        <v>3274</v>
      </c>
      <c r="AL183" s="3691" t="s">
        <v>3277</v>
      </c>
      <c r="AM183" s="3691" t="s">
        <v>3277</v>
      </c>
      <c r="AN183" s="3691" t="s">
        <v>3277</v>
      </c>
      <c r="AO183" s="3691" t="s">
        <v>3277</v>
      </c>
      <c r="AP183" s="3691" t="s">
        <v>3569</v>
      </c>
      <c r="AQ183" s="3692" t="s">
        <v>3570</v>
      </c>
    </row>
    <row r="184" spans="1:45" ht="16.5" hidden="1" customHeight="1">
      <c r="A184" s="1533">
        <v>48</v>
      </c>
      <c r="B184" s="1550" t="s">
        <v>3137</v>
      </c>
      <c r="C184" s="1446" t="s">
        <v>3175</v>
      </c>
      <c r="D184" s="1551" t="s">
        <v>2866</v>
      </c>
      <c r="E184" s="1552" t="s">
        <v>802</v>
      </c>
      <c r="F184" s="3397" t="s">
        <v>803</v>
      </c>
      <c r="G184" s="3388" t="s">
        <v>1297</v>
      </c>
      <c r="H184" s="3388" t="s">
        <v>1298</v>
      </c>
      <c r="I184" s="6060" t="s">
        <v>193</v>
      </c>
      <c r="J184" s="6061"/>
      <c r="K184" s="1427">
        <v>43073</v>
      </c>
      <c r="L184" s="1427">
        <v>43074</v>
      </c>
      <c r="M184" s="1427">
        <v>43077</v>
      </c>
      <c r="N184" s="1427">
        <v>43077</v>
      </c>
      <c r="O184" s="1427">
        <v>43081</v>
      </c>
      <c r="P184" s="1427">
        <v>43082</v>
      </c>
      <c r="Q184" s="1427">
        <v>43086</v>
      </c>
      <c r="R184" s="1427">
        <v>43087</v>
      </c>
      <c r="S184" s="3547">
        <v>43091</v>
      </c>
      <c r="T184" s="3548">
        <v>43092</v>
      </c>
      <c r="U184" s="1926"/>
      <c r="V184" s="1553"/>
      <c r="W184" s="1553"/>
      <c r="X184" s="1553"/>
      <c r="Y184" s="1553"/>
      <c r="Z184" s="1444">
        <v>48</v>
      </c>
      <c r="AA184" s="1550" t="s">
        <v>1842</v>
      </c>
      <c r="AB184" s="1446" t="s">
        <v>3175</v>
      </c>
      <c r="AC184" s="1551" t="s">
        <v>2866</v>
      </c>
      <c r="AD184" s="3384" t="s">
        <v>869</v>
      </c>
      <c r="AE184" s="3384" t="s">
        <v>868</v>
      </c>
      <c r="AF184" s="1427" t="s">
        <v>1648</v>
      </c>
      <c r="AG184" s="1427" t="s">
        <v>1649</v>
      </c>
      <c r="AH184" s="1427">
        <v>43092</v>
      </c>
      <c r="AI184" s="1427">
        <v>43093</v>
      </c>
      <c r="AJ184" s="1427">
        <v>43094</v>
      </c>
      <c r="AK184" s="1427">
        <v>43094</v>
      </c>
      <c r="AL184" s="1427">
        <v>43098</v>
      </c>
      <c r="AM184" s="1427">
        <v>43099</v>
      </c>
      <c r="AN184" s="1427">
        <v>43106</v>
      </c>
      <c r="AO184" s="1427">
        <v>43107</v>
      </c>
      <c r="AP184" s="3547">
        <v>43106</v>
      </c>
      <c r="AQ184" s="3548">
        <v>43107</v>
      </c>
    </row>
    <row r="185" spans="1:45" ht="16.5" hidden="1" customHeight="1">
      <c r="A185" s="3657">
        <v>49</v>
      </c>
      <c r="B185" s="3693" t="s">
        <v>3130</v>
      </c>
      <c r="C185" s="3565" t="s">
        <v>3175</v>
      </c>
      <c r="D185" s="3538" t="s">
        <v>2865</v>
      </c>
      <c r="E185" s="3694" t="s">
        <v>752</v>
      </c>
      <c r="F185" s="3404" t="s">
        <v>753</v>
      </c>
      <c r="G185" s="3408" t="s">
        <v>812</v>
      </c>
      <c r="H185" s="3408" t="s">
        <v>813</v>
      </c>
      <c r="I185" s="6019" t="s">
        <v>193</v>
      </c>
      <c r="J185" s="6062"/>
      <c r="K185" s="3550">
        <v>43080</v>
      </c>
      <c r="L185" s="3550">
        <v>43081</v>
      </c>
      <c r="M185" s="3550">
        <v>43084</v>
      </c>
      <c r="N185" s="3550">
        <v>43084</v>
      </c>
      <c r="O185" s="3550">
        <v>43088</v>
      </c>
      <c r="P185" s="3550">
        <v>43089</v>
      </c>
      <c r="Q185" s="3550">
        <v>43093</v>
      </c>
      <c r="R185" s="3550">
        <v>43094</v>
      </c>
      <c r="S185" s="6063" t="s">
        <v>1930</v>
      </c>
      <c r="T185" s="6064"/>
      <c r="U185" s="1926"/>
      <c r="V185" s="1553"/>
      <c r="W185" s="1553"/>
      <c r="X185" s="1553"/>
      <c r="Y185" s="1553"/>
      <c r="Z185" s="3348">
        <v>49</v>
      </c>
      <c r="AA185" s="3693" t="s">
        <v>531</v>
      </c>
      <c r="AB185" s="3565" t="s">
        <v>3175</v>
      </c>
      <c r="AC185" s="3538" t="s">
        <v>2865</v>
      </c>
      <c r="AD185" s="3695" t="s">
        <v>1417</v>
      </c>
      <c r="AE185" s="3695" t="s">
        <v>1418</v>
      </c>
      <c r="AF185" s="3547" t="s">
        <v>1650</v>
      </c>
      <c r="AG185" s="3547" t="s">
        <v>1651</v>
      </c>
      <c r="AH185" s="3547">
        <v>43099</v>
      </c>
      <c r="AI185" s="3547">
        <v>43100</v>
      </c>
      <c r="AJ185" s="3547">
        <v>43101</v>
      </c>
      <c r="AK185" s="3547">
        <v>43101</v>
      </c>
      <c r="AL185" s="3547">
        <v>43105</v>
      </c>
      <c r="AM185" s="3547">
        <v>43106</v>
      </c>
      <c r="AN185" s="3547">
        <v>43113</v>
      </c>
      <c r="AO185" s="3547">
        <v>43114</v>
      </c>
      <c r="AP185" s="3547">
        <v>43113</v>
      </c>
      <c r="AQ185" s="3548">
        <v>43114</v>
      </c>
    </row>
    <row r="186" spans="1:45" ht="16.5" hidden="1" customHeight="1">
      <c r="A186" s="3657">
        <v>50</v>
      </c>
      <c r="B186" s="3693" t="s">
        <v>3135</v>
      </c>
      <c r="C186" s="3565" t="s">
        <v>3175</v>
      </c>
      <c r="D186" s="3538" t="s">
        <v>3451</v>
      </c>
      <c r="E186" s="3696" t="s">
        <v>153</v>
      </c>
      <c r="F186" s="3404" t="s">
        <v>154</v>
      </c>
      <c r="G186" s="3408" t="s">
        <v>1646</v>
      </c>
      <c r="H186" s="3408" t="s">
        <v>1647</v>
      </c>
      <c r="I186" s="3550">
        <v>43084</v>
      </c>
      <c r="J186" s="3550">
        <v>43085</v>
      </c>
      <c r="K186" s="3550">
        <v>43087</v>
      </c>
      <c r="L186" s="3550">
        <v>43088</v>
      </c>
      <c r="M186" s="3550">
        <v>43091</v>
      </c>
      <c r="N186" s="3550">
        <v>43091</v>
      </c>
      <c r="O186" s="3550">
        <v>43095</v>
      </c>
      <c r="P186" s="3550">
        <v>43096</v>
      </c>
      <c r="Q186" s="3550">
        <v>43100</v>
      </c>
      <c r="R186" s="3550">
        <v>43101</v>
      </c>
      <c r="S186" s="6063" t="s">
        <v>1930</v>
      </c>
      <c r="T186" s="6064"/>
      <c r="U186" s="1926"/>
      <c r="V186" s="1553"/>
      <c r="W186" s="1553"/>
      <c r="X186" s="1553"/>
      <c r="Y186" s="1553"/>
      <c r="Z186" s="3348">
        <v>50</v>
      </c>
      <c r="AA186" s="3693" t="s">
        <v>1842</v>
      </c>
      <c r="AB186" s="3565" t="s">
        <v>3175</v>
      </c>
      <c r="AC186" s="3538" t="s">
        <v>3212</v>
      </c>
      <c r="AD186" s="3695" t="s">
        <v>873</v>
      </c>
      <c r="AE186" s="3695" t="s">
        <v>872</v>
      </c>
      <c r="AF186" s="3547" t="s">
        <v>1843</v>
      </c>
      <c r="AG186" s="3547" t="s">
        <v>1844</v>
      </c>
      <c r="AH186" s="3547">
        <v>43106</v>
      </c>
      <c r="AI186" s="3547">
        <v>43107</v>
      </c>
      <c r="AJ186" s="3547">
        <v>43108</v>
      </c>
      <c r="AK186" s="3547">
        <v>43108</v>
      </c>
      <c r="AL186" s="3547">
        <v>43112</v>
      </c>
      <c r="AM186" s="3547">
        <v>43113</v>
      </c>
      <c r="AN186" s="3547">
        <v>43120</v>
      </c>
      <c r="AO186" s="3547">
        <v>43121</v>
      </c>
      <c r="AP186" s="3697">
        <v>43134</v>
      </c>
      <c r="AQ186" s="3698">
        <v>43135</v>
      </c>
    </row>
    <row r="187" spans="1:45" ht="17.25" hidden="1" customHeight="1" thickBot="1">
      <c r="A187" s="3657">
        <v>51</v>
      </c>
      <c r="B187" s="3693" t="s">
        <v>904</v>
      </c>
      <c r="C187" s="3491" t="s">
        <v>56</v>
      </c>
      <c r="D187" s="3538" t="s">
        <v>214</v>
      </c>
      <c r="E187" s="2552" t="s">
        <v>151</v>
      </c>
      <c r="F187" s="3699" t="s">
        <v>152</v>
      </c>
      <c r="G187" s="3700" t="s">
        <v>1557</v>
      </c>
      <c r="H187" s="3700" t="s">
        <v>1558</v>
      </c>
      <c r="I187" s="3555">
        <v>43091</v>
      </c>
      <c r="J187" s="3555">
        <v>43092</v>
      </c>
      <c r="K187" s="3555">
        <v>43094</v>
      </c>
      <c r="L187" s="3555">
        <v>43095</v>
      </c>
      <c r="M187" s="3555">
        <v>43098</v>
      </c>
      <c r="N187" s="3555">
        <v>43098</v>
      </c>
      <c r="O187" s="3555">
        <v>43102</v>
      </c>
      <c r="P187" s="3555">
        <v>43103</v>
      </c>
      <c r="Q187" s="3555">
        <v>43107</v>
      </c>
      <c r="R187" s="3555">
        <v>43108</v>
      </c>
      <c r="S187" s="6037" t="s">
        <v>2170</v>
      </c>
      <c r="T187" s="6038"/>
      <c r="U187" s="1927"/>
      <c r="V187" s="1928"/>
      <c r="W187" s="1553"/>
      <c r="X187" s="1553"/>
      <c r="Y187" s="1553"/>
      <c r="Z187" s="3348">
        <v>51</v>
      </c>
      <c r="AA187" s="3701" t="s">
        <v>531</v>
      </c>
      <c r="AB187" s="3491" t="s">
        <v>56</v>
      </c>
      <c r="AC187" s="3538" t="s">
        <v>214</v>
      </c>
      <c r="AD187" s="3695" t="s">
        <v>628</v>
      </c>
      <c r="AE187" s="3695" t="s">
        <v>629</v>
      </c>
      <c r="AF187" s="3547" t="s">
        <v>1845</v>
      </c>
      <c r="AG187" s="3547" t="s">
        <v>1846</v>
      </c>
      <c r="AH187" s="3547">
        <v>43113</v>
      </c>
      <c r="AI187" s="3547">
        <v>43114</v>
      </c>
      <c r="AJ187" s="3547">
        <v>43115</v>
      </c>
      <c r="AK187" s="3547">
        <v>43115</v>
      </c>
      <c r="AL187" s="3547">
        <v>43119</v>
      </c>
      <c r="AM187" s="3547">
        <v>43120</v>
      </c>
      <c r="AN187" s="3547">
        <v>43127</v>
      </c>
      <c r="AO187" s="3547">
        <v>43128</v>
      </c>
      <c r="AP187" s="3547">
        <v>43127</v>
      </c>
      <c r="AQ187" s="3548">
        <v>43128</v>
      </c>
    </row>
    <row r="188" spans="1:45" ht="16.5" customHeight="1">
      <c r="A188" s="6039" t="s">
        <v>3571</v>
      </c>
      <c r="B188" s="6043" t="s">
        <v>3191</v>
      </c>
      <c r="C188" s="5809" t="s">
        <v>3572</v>
      </c>
      <c r="D188" s="6034" t="s">
        <v>3128</v>
      </c>
      <c r="E188" s="6046" t="s">
        <v>2436</v>
      </c>
      <c r="F188" s="6047"/>
      <c r="G188" s="6047"/>
      <c r="H188" s="6048"/>
      <c r="I188" s="5815" t="s">
        <v>1931</v>
      </c>
      <c r="J188" s="5815"/>
      <c r="K188" s="5815" t="s">
        <v>1858</v>
      </c>
      <c r="L188" s="5815"/>
      <c r="M188" s="5834" t="s">
        <v>2850</v>
      </c>
      <c r="N188" s="5833"/>
      <c r="O188" s="5834" t="s">
        <v>3559</v>
      </c>
      <c r="P188" s="5833"/>
      <c r="Q188" s="5834" t="s">
        <v>3560</v>
      </c>
      <c r="R188" s="5833"/>
      <c r="S188" s="5834" t="s">
        <v>3143</v>
      </c>
      <c r="T188" s="5833"/>
      <c r="U188" s="5815" t="s">
        <v>1931</v>
      </c>
      <c r="V188" s="5816"/>
      <c r="W188" s="1553"/>
      <c r="X188" s="1553"/>
      <c r="Y188" s="1554"/>
      <c r="Z188" s="6028" t="s">
        <v>3126</v>
      </c>
      <c r="AA188" s="6031" t="s">
        <v>3127</v>
      </c>
      <c r="AB188" s="5809" t="s">
        <v>3572</v>
      </c>
      <c r="AC188" s="6034" t="s">
        <v>3128</v>
      </c>
      <c r="AD188" s="5810" t="s">
        <v>2437</v>
      </c>
      <c r="AE188" s="5811"/>
      <c r="AF188" s="5811"/>
      <c r="AG188" s="5959"/>
      <c r="AH188" s="5834" t="s">
        <v>2850</v>
      </c>
      <c r="AI188" s="5833"/>
      <c r="AJ188" s="5834" t="s">
        <v>3252</v>
      </c>
      <c r="AK188" s="5833"/>
      <c r="AL188" s="5834" t="s">
        <v>2874</v>
      </c>
      <c r="AM188" s="5833"/>
      <c r="AN188" s="5834" t="s">
        <v>2874</v>
      </c>
      <c r="AO188" s="5833"/>
      <c r="AP188" s="5834" t="s">
        <v>2850</v>
      </c>
      <c r="AQ188" s="5841"/>
    </row>
    <row r="189" spans="1:45">
      <c r="A189" s="6040"/>
      <c r="B189" s="6044"/>
      <c r="C189" s="5790"/>
      <c r="D189" s="6035"/>
      <c r="E189" s="6049"/>
      <c r="F189" s="6050"/>
      <c r="G189" s="6050"/>
      <c r="H189" s="6051"/>
      <c r="I189" s="5800" t="s">
        <v>1932</v>
      </c>
      <c r="J189" s="5819"/>
      <c r="K189" s="5800" t="s">
        <v>3196</v>
      </c>
      <c r="L189" s="5819"/>
      <c r="M189" s="5800" t="s">
        <v>2857</v>
      </c>
      <c r="N189" s="5819"/>
      <c r="O189" s="5800" t="s">
        <v>3561</v>
      </c>
      <c r="P189" s="5819"/>
      <c r="Q189" s="5800" t="s">
        <v>3562</v>
      </c>
      <c r="R189" s="5819"/>
      <c r="S189" s="6024" t="s">
        <v>132</v>
      </c>
      <c r="T189" s="6025"/>
      <c r="U189" s="5800" t="s">
        <v>1932</v>
      </c>
      <c r="V189" s="5801"/>
      <c r="W189" s="1553"/>
      <c r="X189" s="1553"/>
      <c r="Y189" s="1555"/>
      <c r="Z189" s="6029"/>
      <c r="AA189" s="6032"/>
      <c r="AB189" s="5790"/>
      <c r="AC189" s="6035"/>
      <c r="AD189" s="5795"/>
      <c r="AE189" s="5796"/>
      <c r="AF189" s="5796"/>
      <c r="AG189" s="5960"/>
      <c r="AH189" s="5800" t="s">
        <v>3255</v>
      </c>
      <c r="AI189" s="5819"/>
      <c r="AJ189" s="5800" t="s">
        <v>133</v>
      </c>
      <c r="AK189" s="5819"/>
      <c r="AL189" s="5800" t="s">
        <v>2875</v>
      </c>
      <c r="AM189" s="5819"/>
      <c r="AN189" s="5800" t="s">
        <v>2875</v>
      </c>
      <c r="AO189" s="5819"/>
      <c r="AP189" s="5800" t="s">
        <v>3255</v>
      </c>
      <c r="AQ189" s="5801"/>
    </row>
    <row r="190" spans="1:45" ht="16.5" customHeight="1">
      <c r="A190" s="6041"/>
      <c r="B190" s="6044"/>
      <c r="C190" s="5790"/>
      <c r="D190" s="5800" t="s">
        <v>2814</v>
      </c>
      <c r="E190" s="6052" t="s">
        <v>2814</v>
      </c>
      <c r="F190" s="5784"/>
      <c r="G190" s="6054" t="s">
        <v>3259</v>
      </c>
      <c r="H190" s="6055"/>
      <c r="I190" s="3684" t="s">
        <v>3</v>
      </c>
      <c r="J190" s="3684" t="s">
        <v>1</v>
      </c>
      <c r="K190" s="3684" t="s">
        <v>3</v>
      </c>
      <c r="L190" s="3684" t="s">
        <v>1</v>
      </c>
      <c r="M190" s="3684" t="s">
        <v>3</v>
      </c>
      <c r="N190" s="3684" t="s">
        <v>1</v>
      </c>
      <c r="O190" s="3684" t="s">
        <v>3</v>
      </c>
      <c r="P190" s="3684" t="s">
        <v>1</v>
      </c>
      <c r="Q190" s="3684" t="s">
        <v>3</v>
      </c>
      <c r="R190" s="3684" t="s">
        <v>1</v>
      </c>
      <c r="S190" s="3684" t="s">
        <v>3</v>
      </c>
      <c r="T190" s="3684" t="s">
        <v>1</v>
      </c>
      <c r="U190" s="3684" t="s">
        <v>3</v>
      </c>
      <c r="V190" s="3685" t="s">
        <v>1</v>
      </c>
      <c r="W190" s="1553"/>
      <c r="X190" s="1553"/>
      <c r="Y190" s="1556"/>
      <c r="Z190" s="6029"/>
      <c r="AA190" s="6032"/>
      <c r="AB190" s="5790"/>
      <c r="AC190" s="5800" t="s">
        <v>2814</v>
      </c>
      <c r="AD190" s="5805" t="s">
        <v>2814</v>
      </c>
      <c r="AE190" s="5806"/>
      <c r="AF190" s="5785" t="s">
        <v>1870</v>
      </c>
      <c r="AG190" s="5806"/>
      <c r="AH190" s="3684" t="s">
        <v>3</v>
      </c>
      <c r="AI190" s="3684" t="s">
        <v>1</v>
      </c>
      <c r="AJ190" s="3684" t="s">
        <v>3</v>
      </c>
      <c r="AK190" s="3684" t="s">
        <v>1</v>
      </c>
      <c r="AL190" s="3684" t="s">
        <v>3</v>
      </c>
      <c r="AM190" s="3684" t="s">
        <v>1</v>
      </c>
      <c r="AN190" s="3684" t="s">
        <v>3</v>
      </c>
      <c r="AO190" s="3684" t="s">
        <v>1</v>
      </c>
      <c r="AP190" s="3684" t="s">
        <v>3</v>
      </c>
      <c r="AQ190" s="3685" t="s">
        <v>1</v>
      </c>
    </row>
    <row r="191" spans="1:45">
      <c r="A191" s="6041"/>
      <c r="B191" s="6044"/>
      <c r="C191" s="5790"/>
      <c r="D191" s="5800"/>
      <c r="E191" s="6052"/>
      <c r="F191" s="5784"/>
      <c r="G191" s="6056"/>
      <c r="H191" s="6057"/>
      <c r="I191" s="3686" t="s">
        <v>865</v>
      </c>
      <c r="J191" s="3686" t="s">
        <v>883</v>
      </c>
      <c r="K191" s="3686" t="s">
        <v>2863</v>
      </c>
      <c r="L191" s="3686" t="s">
        <v>3260</v>
      </c>
      <c r="M191" s="3686" t="s">
        <v>2859</v>
      </c>
      <c r="N191" s="3686" t="s">
        <v>3202</v>
      </c>
      <c r="O191" s="3686" t="s">
        <v>2863</v>
      </c>
      <c r="P191" s="3686" t="s">
        <v>2863</v>
      </c>
      <c r="Q191" s="3686" t="s">
        <v>3202</v>
      </c>
      <c r="R191" s="3686" t="s">
        <v>3563</v>
      </c>
      <c r="S191" s="3687" t="s">
        <v>3564</v>
      </c>
      <c r="T191" s="3687" t="s">
        <v>2859</v>
      </c>
      <c r="U191" s="3686" t="s">
        <v>865</v>
      </c>
      <c r="V191" s="3688" t="s">
        <v>883</v>
      </c>
      <c r="W191" s="1553"/>
      <c r="X191" s="1553"/>
      <c r="Y191" s="1557"/>
      <c r="Z191" s="6029"/>
      <c r="AA191" s="6032"/>
      <c r="AB191" s="5790"/>
      <c r="AC191" s="5800"/>
      <c r="AD191" s="5807"/>
      <c r="AE191" s="5808"/>
      <c r="AF191" s="5787"/>
      <c r="AG191" s="5808"/>
      <c r="AH191" s="3686" t="s">
        <v>3260</v>
      </c>
      <c r="AI191" s="3686" t="s">
        <v>3204</v>
      </c>
      <c r="AJ191" s="3686" t="s">
        <v>2859</v>
      </c>
      <c r="AK191" s="3686" t="s">
        <v>2859</v>
      </c>
      <c r="AL191" s="3686" t="s">
        <v>3261</v>
      </c>
      <c r="AM191" s="3686" t="s">
        <v>3260</v>
      </c>
      <c r="AN191" s="3686" t="s">
        <v>3261</v>
      </c>
      <c r="AO191" s="3686" t="s">
        <v>3260</v>
      </c>
      <c r="AP191" s="3686" t="s">
        <v>3260</v>
      </c>
      <c r="AQ191" s="3688" t="s">
        <v>3565</v>
      </c>
    </row>
    <row r="192" spans="1:45" ht="17.25" thickBot="1">
      <c r="A192" s="6042"/>
      <c r="B192" s="6045"/>
      <c r="C192" s="5791"/>
      <c r="D192" s="5961"/>
      <c r="E192" s="6053"/>
      <c r="F192" s="5802"/>
      <c r="G192" s="6056"/>
      <c r="H192" s="6057"/>
      <c r="I192" s="3691" t="s">
        <v>221</v>
      </c>
      <c r="J192" s="3691" t="s">
        <v>81</v>
      </c>
      <c r="K192" s="3691" t="s">
        <v>3151</v>
      </c>
      <c r="L192" s="3691" t="s">
        <v>2872</v>
      </c>
      <c r="M192" s="3691" t="s">
        <v>3264</v>
      </c>
      <c r="N192" s="3691" t="s">
        <v>3264</v>
      </c>
      <c r="O192" s="3691" t="s">
        <v>3263</v>
      </c>
      <c r="P192" s="3691" t="s">
        <v>3265</v>
      </c>
      <c r="Q192" s="3691" t="s">
        <v>3266</v>
      </c>
      <c r="R192" s="3691" t="s">
        <v>3566</v>
      </c>
      <c r="S192" s="3691" t="s">
        <v>3567</v>
      </c>
      <c r="T192" s="3691" t="s">
        <v>3568</v>
      </c>
      <c r="U192" s="3691" t="s">
        <v>221</v>
      </c>
      <c r="V192" s="3692" t="s">
        <v>81</v>
      </c>
      <c r="W192" s="1553"/>
      <c r="X192" s="1553"/>
      <c r="Y192" s="1558"/>
      <c r="Z192" s="6030"/>
      <c r="AA192" s="6033"/>
      <c r="AB192" s="5791"/>
      <c r="AC192" s="5961"/>
      <c r="AD192" s="6036"/>
      <c r="AE192" s="5963"/>
      <c r="AF192" s="5962"/>
      <c r="AG192" s="5963"/>
      <c r="AH192" s="3691" t="s">
        <v>3271</v>
      </c>
      <c r="AI192" s="3691" t="s">
        <v>3272</v>
      </c>
      <c r="AJ192" s="3691" t="s">
        <v>3273</v>
      </c>
      <c r="AK192" s="3691" t="s">
        <v>3274</v>
      </c>
      <c r="AL192" s="3691" t="s">
        <v>3277</v>
      </c>
      <c r="AM192" s="3691" t="s">
        <v>3277</v>
      </c>
      <c r="AN192" s="3691" t="s">
        <v>3277</v>
      </c>
      <c r="AO192" s="3691" t="s">
        <v>3277</v>
      </c>
      <c r="AP192" s="3691" t="s">
        <v>3569</v>
      </c>
      <c r="AQ192" s="3692" t="s">
        <v>3570</v>
      </c>
    </row>
    <row r="193" spans="1:43">
      <c r="A193" s="1533">
        <v>52</v>
      </c>
      <c r="B193" s="1559" t="s">
        <v>901</v>
      </c>
      <c r="C193" s="3401" t="s">
        <v>56</v>
      </c>
      <c r="D193" s="1560" t="s">
        <v>2865</v>
      </c>
      <c r="E193" s="1561" t="s">
        <v>199</v>
      </c>
      <c r="F193" s="1562" t="s">
        <v>200</v>
      </c>
      <c r="G193" s="3388" t="s">
        <v>834</v>
      </c>
      <c r="H193" s="3388" t="s">
        <v>835</v>
      </c>
      <c r="I193" s="1427">
        <v>43097</v>
      </c>
      <c r="J193" s="1427">
        <v>43098</v>
      </c>
      <c r="K193" s="1427">
        <v>43098</v>
      </c>
      <c r="L193" s="1427">
        <v>43099</v>
      </c>
      <c r="M193" s="1427">
        <v>43101</v>
      </c>
      <c r="N193" s="1427">
        <v>43102</v>
      </c>
      <c r="O193" s="1427">
        <v>43105</v>
      </c>
      <c r="P193" s="1427">
        <v>43105</v>
      </c>
      <c r="Q193" s="6026" t="s">
        <v>1933</v>
      </c>
      <c r="R193" s="6026"/>
      <c r="S193" s="6026"/>
      <c r="T193" s="6026"/>
      <c r="U193" s="6026"/>
      <c r="V193" s="6027"/>
      <c r="W193" s="1553"/>
      <c r="X193" s="1553"/>
      <c r="Y193" s="1563"/>
      <c r="Z193" s="3348">
        <v>52</v>
      </c>
      <c r="AA193" s="3702" t="s">
        <v>1446</v>
      </c>
      <c r="AB193" s="3401" t="s">
        <v>56</v>
      </c>
      <c r="AC193" s="1560" t="s">
        <v>2865</v>
      </c>
      <c r="AD193" s="3703" t="s">
        <v>1668</v>
      </c>
      <c r="AE193" s="3703" t="s">
        <v>1752</v>
      </c>
      <c r="AF193" s="3704" t="s">
        <v>1847</v>
      </c>
      <c r="AG193" s="3704" t="s">
        <v>1848</v>
      </c>
      <c r="AH193" s="3704">
        <v>43120</v>
      </c>
      <c r="AI193" s="3704">
        <v>43121</v>
      </c>
      <c r="AJ193" s="3704">
        <v>43122</v>
      </c>
      <c r="AK193" s="3704">
        <v>43122</v>
      </c>
      <c r="AL193" s="3704">
        <v>43126</v>
      </c>
      <c r="AM193" s="3704">
        <v>43127</v>
      </c>
      <c r="AN193" s="3704">
        <v>43134</v>
      </c>
      <c r="AO193" s="3704">
        <v>43135</v>
      </c>
      <c r="AP193" s="3704">
        <v>43134</v>
      </c>
      <c r="AQ193" s="3705">
        <v>43135</v>
      </c>
    </row>
    <row r="194" spans="1:43">
      <c r="A194" s="3657">
        <v>1</v>
      </c>
      <c r="B194" s="3701"/>
      <c r="C194" s="3491"/>
      <c r="D194" s="3532"/>
      <c r="E194" s="3706"/>
      <c r="F194" s="3707"/>
      <c r="G194" s="3408"/>
      <c r="H194" s="3408"/>
      <c r="I194" s="3547"/>
      <c r="J194" s="3547"/>
      <c r="K194" s="3547"/>
      <c r="L194" s="3547"/>
      <c r="M194" s="3547"/>
      <c r="N194" s="3547"/>
      <c r="O194" s="3547"/>
      <c r="P194" s="3547"/>
      <c r="Q194" s="3547">
        <v>43116</v>
      </c>
      <c r="R194" s="3547">
        <v>43117</v>
      </c>
      <c r="S194" s="3547">
        <v>42756</v>
      </c>
      <c r="T194" s="3547">
        <v>42757</v>
      </c>
      <c r="U194" s="3547">
        <v>42760</v>
      </c>
      <c r="V194" s="3548">
        <v>42761</v>
      </c>
      <c r="W194" s="1553"/>
      <c r="X194" s="1553"/>
      <c r="Y194" s="1553"/>
      <c r="Z194" s="3348">
        <v>1</v>
      </c>
      <c r="AA194" s="5967" t="s">
        <v>531</v>
      </c>
      <c r="AB194" s="3491"/>
      <c r="AC194" s="3532"/>
      <c r="AD194" s="5944" t="s">
        <v>694</v>
      </c>
      <c r="AE194" s="5944" t="s">
        <v>695</v>
      </c>
      <c r="AF194" s="5836" t="s">
        <v>1849</v>
      </c>
      <c r="AG194" s="5836" t="s">
        <v>2171</v>
      </c>
      <c r="AH194" s="5836">
        <v>43127</v>
      </c>
      <c r="AI194" s="5836">
        <v>43128</v>
      </c>
      <c r="AJ194" s="5836">
        <v>43129</v>
      </c>
      <c r="AK194" s="5836">
        <v>43129</v>
      </c>
      <c r="AL194" s="5836">
        <v>43133</v>
      </c>
      <c r="AM194" s="5836">
        <v>43134</v>
      </c>
      <c r="AN194" s="3547">
        <f>AN193+7</f>
        <v>43141</v>
      </c>
      <c r="AO194" s="3547">
        <f>AO193+7</f>
        <v>43142</v>
      </c>
      <c r="AP194" s="5836">
        <f>AP193+7</f>
        <v>43141</v>
      </c>
      <c r="AQ194" s="5837">
        <f>AQ193+7</f>
        <v>43142</v>
      </c>
    </row>
    <row r="195" spans="1:43" ht="17.25" thickBot="1">
      <c r="A195" s="3657">
        <v>1</v>
      </c>
      <c r="B195" s="3693" t="s">
        <v>900</v>
      </c>
      <c r="C195" s="3565" t="s">
        <v>3175</v>
      </c>
      <c r="D195" s="3516" t="s">
        <v>2868</v>
      </c>
      <c r="E195" s="3694" t="s">
        <v>750</v>
      </c>
      <c r="F195" s="3404" t="s">
        <v>751</v>
      </c>
      <c r="G195" s="3408" t="s">
        <v>1840</v>
      </c>
      <c r="H195" s="3408" t="s">
        <v>1841</v>
      </c>
      <c r="I195" s="3547">
        <v>42739</v>
      </c>
      <c r="J195" s="3547">
        <v>42740</v>
      </c>
      <c r="K195" s="3547">
        <v>43105</v>
      </c>
      <c r="L195" s="3547">
        <v>43106</v>
      </c>
      <c r="M195" s="3547">
        <v>43108</v>
      </c>
      <c r="N195" s="3547">
        <v>43109</v>
      </c>
      <c r="O195" s="3547">
        <v>43112</v>
      </c>
      <c r="P195" s="3547">
        <v>43112</v>
      </c>
      <c r="Q195" s="3547"/>
      <c r="R195" s="3547"/>
      <c r="S195" s="3547"/>
      <c r="T195" s="3547"/>
      <c r="U195" s="3547"/>
      <c r="V195" s="3548"/>
      <c r="W195" s="1553"/>
      <c r="X195" s="1553"/>
      <c r="Y195" s="1553"/>
      <c r="Z195" s="3348">
        <v>1</v>
      </c>
      <c r="AA195" s="5968"/>
      <c r="AB195" s="3565" t="s">
        <v>3175</v>
      </c>
      <c r="AC195" s="3516" t="s">
        <v>3212</v>
      </c>
      <c r="AD195" s="5934"/>
      <c r="AE195" s="5934"/>
      <c r="AF195" s="5776"/>
      <c r="AG195" s="5776"/>
      <c r="AH195" s="5776"/>
      <c r="AI195" s="5776"/>
      <c r="AJ195" s="5776"/>
      <c r="AK195" s="5776"/>
      <c r="AL195" s="5776"/>
      <c r="AM195" s="5776"/>
      <c r="AN195" s="3550">
        <f>AN194+7</f>
        <v>43148</v>
      </c>
      <c r="AO195" s="3550">
        <f>AO194+7</f>
        <v>43149</v>
      </c>
      <c r="AP195" s="5776"/>
      <c r="AQ195" s="5778"/>
    </row>
    <row r="196" spans="1:43">
      <c r="A196" s="1564">
        <v>2</v>
      </c>
      <c r="B196" s="1565"/>
      <c r="C196" s="3596"/>
      <c r="D196" s="3532"/>
      <c r="E196" s="3694"/>
      <c r="F196" s="3404"/>
      <c r="G196" s="3408"/>
      <c r="H196" s="3408"/>
      <c r="I196" s="3547"/>
      <c r="J196" s="3547"/>
      <c r="K196" s="3547"/>
      <c r="L196" s="3547"/>
      <c r="M196" s="3547"/>
      <c r="N196" s="3547"/>
      <c r="O196" s="3547"/>
      <c r="P196" s="3547"/>
      <c r="Q196" s="3547">
        <v>43123</v>
      </c>
      <c r="R196" s="3547">
        <v>43124</v>
      </c>
      <c r="S196" s="3547">
        <v>43128</v>
      </c>
      <c r="T196" s="3547">
        <v>43129</v>
      </c>
      <c r="U196" s="3547">
        <v>42767</v>
      </c>
      <c r="V196" s="3548">
        <v>42768</v>
      </c>
      <c r="W196" s="1553"/>
      <c r="X196" s="1553"/>
      <c r="Y196" s="1553"/>
      <c r="Z196" s="5941">
        <v>2</v>
      </c>
      <c r="AA196" s="5943" t="s">
        <v>1842</v>
      </c>
      <c r="AB196" s="3596"/>
      <c r="AC196" s="3532"/>
      <c r="AD196" s="5944" t="s">
        <v>1670</v>
      </c>
      <c r="AE196" s="5944" t="s">
        <v>1669</v>
      </c>
      <c r="AF196" s="5836" t="s">
        <v>1850</v>
      </c>
      <c r="AG196" s="5836" t="s">
        <v>1851</v>
      </c>
      <c r="AH196" s="5836">
        <v>43134</v>
      </c>
      <c r="AI196" s="5836">
        <v>43135</v>
      </c>
      <c r="AJ196" s="5836">
        <v>43136</v>
      </c>
      <c r="AK196" s="5836">
        <v>43136</v>
      </c>
      <c r="AL196" s="5836">
        <v>43140</v>
      </c>
      <c r="AM196" s="5836">
        <v>43141</v>
      </c>
      <c r="AN196" s="3708"/>
      <c r="AO196" s="3708"/>
      <c r="AP196" s="5836" t="s">
        <v>2172</v>
      </c>
      <c r="AQ196" s="5836">
        <v>43149</v>
      </c>
    </row>
    <row r="197" spans="1:43">
      <c r="A197" s="3657">
        <v>2</v>
      </c>
      <c r="B197" s="3693" t="s">
        <v>904</v>
      </c>
      <c r="C197" s="3596" t="s">
        <v>3175</v>
      </c>
      <c r="D197" s="3532" t="s">
        <v>214</v>
      </c>
      <c r="E197" s="3694" t="s">
        <v>153</v>
      </c>
      <c r="F197" s="3404" t="s">
        <v>154</v>
      </c>
      <c r="G197" s="3408" t="s">
        <v>1742</v>
      </c>
      <c r="H197" s="3408" t="s">
        <v>1743</v>
      </c>
      <c r="I197" s="5997" t="s">
        <v>193</v>
      </c>
      <c r="J197" s="5998"/>
      <c r="K197" s="3547">
        <v>43112</v>
      </c>
      <c r="L197" s="3547">
        <v>43113</v>
      </c>
      <c r="M197" s="3547">
        <v>43115</v>
      </c>
      <c r="N197" s="3547">
        <v>43116</v>
      </c>
      <c r="O197" s="3547">
        <v>43119</v>
      </c>
      <c r="P197" s="3547">
        <v>43119</v>
      </c>
      <c r="Q197" s="3547"/>
      <c r="R197" s="3547"/>
      <c r="S197" s="3547"/>
      <c r="T197" s="3412"/>
      <c r="U197" s="3547"/>
      <c r="V197" s="3548"/>
      <c r="W197" s="1553"/>
      <c r="X197" s="1553"/>
      <c r="Y197" s="1553"/>
      <c r="Z197" s="5942"/>
      <c r="AA197" s="5943"/>
      <c r="AB197" s="3596" t="s">
        <v>3175</v>
      </c>
      <c r="AC197" s="3532" t="s">
        <v>214</v>
      </c>
      <c r="AD197" s="5944"/>
      <c r="AE197" s="5944"/>
      <c r="AF197" s="5836"/>
      <c r="AG197" s="5836"/>
      <c r="AH197" s="5836"/>
      <c r="AI197" s="5836"/>
      <c r="AJ197" s="5836"/>
      <c r="AK197" s="5836"/>
      <c r="AL197" s="5836"/>
      <c r="AM197" s="5836"/>
      <c r="AN197" s="3547">
        <v>43155</v>
      </c>
      <c r="AO197" s="3547">
        <v>43156</v>
      </c>
      <c r="AP197" s="5836"/>
      <c r="AQ197" s="5836"/>
    </row>
    <row r="198" spans="1:43" ht="17.25" thickBot="1">
      <c r="A198" s="2988">
        <v>3</v>
      </c>
      <c r="B198" s="5999" t="s">
        <v>1446</v>
      </c>
      <c r="C198" s="6000"/>
      <c r="D198" s="6000"/>
      <c r="E198" s="6000"/>
      <c r="F198" s="6000"/>
      <c r="G198" s="6000"/>
      <c r="H198" s="6000"/>
      <c r="I198" s="6000"/>
      <c r="J198" s="6000"/>
      <c r="K198" s="6000"/>
      <c r="L198" s="6000"/>
      <c r="M198" s="6000"/>
      <c r="N198" s="6000"/>
      <c r="O198" s="6000"/>
      <c r="P198" s="6001"/>
      <c r="Q198" s="3555">
        <f>Q196+7</f>
        <v>43130</v>
      </c>
      <c r="R198" s="3555">
        <f>R196+7</f>
        <v>43131</v>
      </c>
      <c r="S198" s="3555">
        <v>43192</v>
      </c>
      <c r="T198" s="3555">
        <v>43136</v>
      </c>
      <c r="U198" s="3555">
        <v>43139</v>
      </c>
      <c r="V198" s="3556">
        <v>43140</v>
      </c>
      <c r="W198" s="1553"/>
      <c r="X198" s="1553"/>
      <c r="Y198" s="1553"/>
      <c r="Z198" s="3348">
        <v>3</v>
      </c>
      <c r="AA198" s="3709" t="s">
        <v>531</v>
      </c>
      <c r="AB198" s="3710"/>
      <c r="AC198" s="3710"/>
      <c r="AD198" s="3695" t="s">
        <v>704</v>
      </c>
      <c r="AE198" s="3695" t="s">
        <v>705</v>
      </c>
      <c r="AF198" s="3547" t="s">
        <v>2173</v>
      </c>
      <c r="AG198" s="3547" t="s">
        <v>2174</v>
      </c>
      <c r="AH198" s="3547">
        <v>43141</v>
      </c>
      <c r="AI198" s="3547">
        <v>43142</v>
      </c>
      <c r="AJ198" s="3547">
        <v>43143</v>
      </c>
      <c r="AK198" s="3547">
        <v>43143</v>
      </c>
      <c r="AL198" s="3547">
        <v>43147</v>
      </c>
      <c r="AM198" s="3547">
        <v>43148</v>
      </c>
      <c r="AN198" s="3547">
        <v>43147</v>
      </c>
      <c r="AO198" s="3547">
        <v>43148</v>
      </c>
      <c r="AP198" s="3547">
        <v>43155</v>
      </c>
      <c r="AQ198" s="3548">
        <v>43156</v>
      </c>
    </row>
    <row r="199" spans="1:43" ht="16.5" customHeight="1">
      <c r="A199" s="6039" t="s">
        <v>3571</v>
      </c>
      <c r="B199" s="6043" t="s">
        <v>3191</v>
      </c>
      <c r="C199" s="5809" t="s">
        <v>3572</v>
      </c>
      <c r="D199" s="5830" t="s">
        <v>3128</v>
      </c>
      <c r="E199" s="6047" t="s">
        <v>2436</v>
      </c>
      <c r="F199" s="6047"/>
      <c r="G199" s="6047"/>
      <c r="H199" s="6048"/>
      <c r="I199" s="5815" t="s">
        <v>1931</v>
      </c>
      <c r="J199" s="5815"/>
      <c r="K199" s="5815" t="s">
        <v>1858</v>
      </c>
      <c r="L199" s="5815"/>
      <c r="M199" s="5834" t="s">
        <v>2850</v>
      </c>
      <c r="N199" s="5833"/>
      <c r="O199" s="5834" t="s">
        <v>3559</v>
      </c>
      <c r="P199" s="5833"/>
      <c r="Q199" s="5834" t="s">
        <v>3560</v>
      </c>
      <c r="R199" s="5833"/>
      <c r="S199" s="5834" t="s">
        <v>2438</v>
      </c>
      <c r="T199" s="5833"/>
      <c r="U199" s="5834" t="s">
        <v>3143</v>
      </c>
      <c r="V199" s="5833"/>
      <c r="W199" s="5834" t="s">
        <v>1931</v>
      </c>
      <c r="X199" s="5841"/>
      <c r="Y199" s="1553"/>
      <c r="Z199" s="5945" t="s">
        <v>3126</v>
      </c>
      <c r="AA199" s="5949" t="s">
        <v>3127</v>
      </c>
      <c r="AB199" s="5809" t="s">
        <v>3572</v>
      </c>
      <c r="AC199" s="5830" t="s">
        <v>3128</v>
      </c>
      <c r="AD199" s="5810" t="s">
        <v>2437</v>
      </c>
      <c r="AE199" s="5811"/>
      <c r="AF199" s="5811"/>
      <c r="AG199" s="5812"/>
      <c r="AH199" s="5832" t="s">
        <v>2850</v>
      </c>
      <c r="AI199" s="5833"/>
      <c r="AJ199" s="5834" t="s">
        <v>3141</v>
      </c>
      <c r="AK199" s="5833"/>
      <c r="AL199" s="5815" t="s">
        <v>2874</v>
      </c>
      <c r="AM199" s="5815"/>
      <c r="AN199" s="5815" t="s">
        <v>2874</v>
      </c>
      <c r="AO199" s="5815"/>
      <c r="AP199" s="5815" t="s">
        <v>2850</v>
      </c>
      <c r="AQ199" s="5816"/>
    </row>
    <row r="200" spans="1:43">
      <c r="A200" s="6040"/>
      <c r="B200" s="6044"/>
      <c r="C200" s="5790"/>
      <c r="D200" s="5831"/>
      <c r="E200" s="6050"/>
      <c r="F200" s="6050"/>
      <c r="G200" s="6050"/>
      <c r="H200" s="6051"/>
      <c r="I200" s="5800" t="s">
        <v>1932</v>
      </c>
      <c r="J200" s="5819"/>
      <c r="K200" s="5800" t="s">
        <v>3196</v>
      </c>
      <c r="L200" s="5819"/>
      <c r="M200" s="6002" t="s">
        <v>27</v>
      </c>
      <c r="N200" s="6003"/>
      <c r="O200" s="5800" t="s">
        <v>3561</v>
      </c>
      <c r="P200" s="5819"/>
      <c r="Q200" s="5800" t="s">
        <v>3562</v>
      </c>
      <c r="R200" s="5819"/>
      <c r="S200" s="6024" t="s">
        <v>336</v>
      </c>
      <c r="T200" s="6025"/>
      <c r="U200" s="6024" t="s">
        <v>132</v>
      </c>
      <c r="V200" s="6025"/>
      <c r="W200" s="5800" t="s">
        <v>1932</v>
      </c>
      <c r="X200" s="5801"/>
      <c r="Y200" s="1553"/>
      <c r="Z200" s="5946"/>
      <c r="AA200" s="5950"/>
      <c r="AB200" s="5790"/>
      <c r="AC200" s="5831"/>
      <c r="AD200" s="5795"/>
      <c r="AE200" s="5796"/>
      <c r="AF200" s="5796"/>
      <c r="AG200" s="5797"/>
      <c r="AH200" s="5835" t="s">
        <v>3255</v>
      </c>
      <c r="AI200" s="5819"/>
      <c r="AJ200" s="5800" t="s">
        <v>133</v>
      </c>
      <c r="AK200" s="5819"/>
      <c r="AL200" s="5800" t="s">
        <v>2875</v>
      </c>
      <c r="AM200" s="5819"/>
      <c r="AN200" s="5800" t="s">
        <v>2875</v>
      </c>
      <c r="AO200" s="5819"/>
      <c r="AP200" s="5800" t="s">
        <v>3255</v>
      </c>
      <c r="AQ200" s="5801"/>
    </row>
    <row r="201" spans="1:43" ht="16.5" customHeight="1">
      <c r="A201" s="6041"/>
      <c r="B201" s="6044"/>
      <c r="C201" s="5790"/>
      <c r="D201" s="5820" t="s">
        <v>2814</v>
      </c>
      <c r="E201" s="5819" t="s">
        <v>2814</v>
      </c>
      <c r="F201" s="5784"/>
      <c r="G201" s="6054" t="s">
        <v>3259</v>
      </c>
      <c r="H201" s="6055"/>
      <c r="I201" s="3684" t="s">
        <v>3</v>
      </c>
      <c r="J201" s="3684" t="s">
        <v>1</v>
      </c>
      <c r="K201" s="3684" t="s">
        <v>3</v>
      </c>
      <c r="L201" s="3684" t="s">
        <v>1</v>
      </c>
      <c r="M201" s="3684" t="s">
        <v>3</v>
      </c>
      <c r="N201" s="3684" t="s">
        <v>1</v>
      </c>
      <c r="O201" s="3684" t="s">
        <v>3</v>
      </c>
      <c r="P201" s="3684" t="s">
        <v>1</v>
      </c>
      <c r="Q201" s="3684" t="s">
        <v>3</v>
      </c>
      <c r="R201" s="3684" t="s">
        <v>1</v>
      </c>
      <c r="S201" s="3684" t="s">
        <v>3</v>
      </c>
      <c r="T201" s="3684" t="s">
        <v>1</v>
      </c>
      <c r="U201" s="3684" t="s">
        <v>3</v>
      </c>
      <c r="V201" s="3684" t="s">
        <v>1</v>
      </c>
      <c r="W201" s="3684" t="s">
        <v>3</v>
      </c>
      <c r="X201" s="3685" t="s">
        <v>1</v>
      </c>
      <c r="Y201" s="1553"/>
      <c r="Z201" s="5947"/>
      <c r="AA201" s="5950"/>
      <c r="AB201" s="5790"/>
      <c r="AC201" s="5820" t="s">
        <v>2814</v>
      </c>
      <c r="AD201" s="5805" t="s">
        <v>2814</v>
      </c>
      <c r="AE201" s="5806"/>
      <c r="AF201" s="5785" t="s">
        <v>1870</v>
      </c>
      <c r="AG201" s="5786"/>
      <c r="AH201" s="3711" t="s">
        <v>3</v>
      </c>
      <c r="AI201" s="3684" t="s">
        <v>1</v>
      </c>
      <c r="AJ201" s="3684" t="s">
        <v>3</v>
      </c>
      <c r="AK201" s="3684" t="s">
        <v>1</v>
      </c>
      <c r="AL201" s="3684" t="s">
        <v>3</v>
      </c>
      <c r="AM201" s="3684" t="s">
        <v>1</v>
      </c>
      <c r="AN201" s="3684" t="s">
        <v>3</v>
      </c>
      <c r="AO201" s="3684" t="s">
        <v>1</v>
      </c>
      <c r="AP201" s="3684" t="s">
        <v>3</v>
      </c>
      <c r="AQ201" s="3685" t="s">
        <v>1</v>
      </c>
    </row>
    <row r="202" spans="1:43">
      <c r="A202" s="6041"/>
      <c r="B202" s="6044"/>
      <c r="C202" s="5790"/>
      <c r="D202" s="5820"/>
      <c r="E202" s="5819"/>
      <c r="F202" s="5784"/>
      <c r="G202" s="6056"/>
      <c r="H202" s="6057"/>
      <c r="I202" s="3686" t="s">
        <v>865</v>
      </c>
      <c r="J202" s="3686" t="s">
        <v>883</v>
      </c>
      <c r="K202" s="3686" t="s">
        <v>2863</v>
      </c>
      <c r="L202" s="3686" t="s">
        <v>3260</v>
      </c>
      <c r="M202" s="3686" t="s">
        <v>2859</v>
      </c>
      <c r="N202" s="3686" t="s">
        <v>3202</v>
      </c>
      <c r="O202" s="3686" t="s">
        <v>2863</v>
      </c>
      <c r="P202" s="3686" t="s">
        <v>2863</v>
      </c>
      <c r="Q202" s="3686" t="s">
        <v>3202</v>
      </c>
      <c r="R202" s="3686" t="s">
        <v>3563</v>
      </c>
      <c r="S202" s="3687" t="s">
        <v>866</v>
      </c>
      <c r="T202" s="3687" t="s">
        <v>867</v>
      </c>
      <c r="U202" s="3687" t="s">
        <v>3564</v>
      </c>
      <c r="V202" s="3687" t="s">
        <v>2859</v>
      </c>
      <c r="W202" s="3686" t="s">
        <v>865</v>
      </c>
      <c r="X202" s="3688" t="s">
        <v>883</v>
      </c>
      <c r="Y202" s="1553"/>
      <c r="Z202" s="5947"/>
      <c r="AA202" s="5950"/>
      <c r="AB202" s="5790"/>
      <c r="AC202" s="5820"/>
      <c r="AD202" s="5807"/>
      <c r="AE202" s="5808"/>
      <c r="AF202" s="5787"/>
      <c r="AG202" s="5788"/>
      <c r="AH202" s="3712" t="s">
        <v>3260</v>
      </c>
      <c r="AI202" s="3686" t="s">
        <v>3204</v>
      </c>
      <c r="AJ202" s="3686" t="s">
        <v>2859</v>
      </c>
      <c r="AK202" s="3686" t="s">
        <v>2859</v>
      </c>
      <c r="AL202" s="3686" t="s">
        <v>3261</v>
      </c>
      <c r="AM202" s="3686" t="s">
        <v>3260</v>
      </c>
      <c r="AN202" s="3686" t="s">
        <v>3261</v>
      </c>
      <c r="AO202" s="3686" t="s">
        <v>3260</v>
      </c>
      <c r="AP202" s="3686" t="s">
        <v>3260</v>
      </c>
      <c r="AQ202" s="3688" t="s">
        <v>3565</v>
      </c>
    </row>
    <row r="203" spans="1:43" ht="17.25" thickBot="1">
      <c r="A203" s="6069"/>
      <c r="B203" s="6159"/>
      <c r="C203" s="6160"/>
      <c r="D203" s="5821"/>
      <c r="E203" s="6161"/>
      <c r="F203" s="6162"/>
      <c r="G203" s="6079"/>
      <c r="H203" s="6080"/>
      <c r="I203" s="3689" t="s">
        <v>221</v>
      </c>
      <c r="J203" s="3689" t="s">
        <v>81</v>
      </c>
      <c r="K203" s="3689" t="s">
        <v>3151</v>
      </c>
      <c r="L203" s="3689" t="s">
        <v>2872</v>
      </c>
      <c r="M203" s="3689" t="s">
        <v>3264</v>
      </c>
      <c r="N203" s="3689" t="s">
        <v>3264</v>
      </c>
      <c r="O203" s="3689" t="s">
        <v>3263</v>
      </c>
      <c r="P203" s="3689" t="s">
        <v>3265</v>
      </c>
      <c r="Q203" s="3689" t="s">
        <v>3266</v>
      </c>
      <c r="R203" s="3689" t="s">
        <v>3566</v>
      </c>
      <c r="S203" s="3689" t="s">
        <v>62</v>
      </c>
      <c r="T203" s="3689" t="s">
        <v>77</v>
      </c>
      <c r="U203" s="3689" t="s">
        <v>3567</v>
      </c>
      <c r="V203" s="3689" t="s">
        <v>3568</v>
      </c>
      <c r="W203" s="3689" t="s">
        <v>221</v>
      </c>
      <c r="X203" s="3690" t="s">
        <v>81</v>
      </c>
      <c r="Y203" s="1553"/>
      <c r="Z203" s="6163"/>
      <c r="AA203" s="6012"/>
      <c r="AB203" s="6160"/>
      <c r="AC203" s="5821"/>
      <c r="AD203" s="5807"/>
      <c r="AE203" s="5808"/>
      <c r="AF203" s="5787"/>
      <c r="AG203" s="5788"/>
      <c r="AH203" s="3713" t="s">
        <v>3271</v>
      </c>
      <c r="AI203" s="3691" t="s">
        <v>3272</v>
      </c>
      <c r="AJ203" s="3691" t="s">
        <v>3273</v>
      </c>
      <c r="AK203" s="3691" t="s">
        <v>3269</v>
      </c>
      <c r="AL203" s="3691" t="s">
        <v>3277</v>
      </c>
      <c r="AM203" s="3691" t="s">
        <v>3277</v>
      </c>
      <c r="AN203" s="3691" t="s">
        <v>3277</v>
      </c>
      <c r="AO203" s="3691" t="s">
        <v>3277</v>
      </c>
      <c r="AP203" s="3691" t="s">
        <v>3569</v>
      </c>
      <c r="AQ203" s="3692" t="s">
        <v>3570</v>
      </c>
    </row>
    <row r="204" spans="1:43">
      <c r="A204" s="1564">
        <v>4</v>
      </c>
      <c r="B204" s="1565" t="s">
        <v>901</v>
      </c>
      <c r="C204" s="1408" t="s">
        <v>3175</v>
      </c>
      <c r="D204" s="1566" t="s">
        <v>210</v>
      </c>
      <c r="E204" s="1555" t="s">
        <v>1293</v>
      </c>
      <c r="F204" s="1929" t="s">
        <v>1294</v>
      </c>
      <c r="G204" s="3398" t="s">
        <v>852</v>
      </c>
      <c r="H204" s="1930" t="s">
        <v>853</v>
      </c>
      <c r="I204" s="1428">
        <v>42760</v>
      </c>
      <c r="J204" s="1428">
        <v>42761</v>
      </c>
      <c r="K204" s="1428">
        <v>43126</v>
      </c>
      <c r="L204" s="1428">
        <v>43127</v>
      </c>
      <c r="M204" s="1428">
        <v>43129</v>
      </c>
      <c r="N204" s="1931" t="s">
        <v>2439</v>
      </c>
      <c r="O204" s="1932" t="s">
        <v>2440</v>
      </c>
      <c r="P204" s="1933"/>
      <c r="Q204" s="1933"/>
      <c r="R204" s="1933"/>
      <c r="S204" s="1933"/>
      <c r="T204" s="1933"/>
      <c r="U204" s="1933"/>
      <c r="V204" s="1933"/>
      <c r="W204" s="1933"/>
      <c r="X204" s="1934"/>
      <c r="Y204" s="1553"/>
      <c r="Z204" s="5952">
        <v>4</v>
      </c>
      <c r="AA204" s="5954" t="s">
        <v>1842</v>
      </c>
      <c r="AB204" s="5969" t="s">
        <v>357</v>
      </c>
      <c r="AC204" s="5971" t="s">
        <v>3573</v>
      </c>
      <c r="AD204" s="5973"/>
      <c r="AE204" s="5975"/>
      <c r="AF204" s="5822"/>
      <c r="AG204" s="5824"/>
      <c r="AH204" s="5826" t="s">
        <v>1446</v>
      </c>
      <c r="AI204" s="5826"/>
      <c r="AJ204" s="5826"/>
      <c r="AK204" s="5826"/>
      <c r="AL204" s="5826"/>
      <c r="AM204" s="5826"/>
      <c r="AN204" s="5826"/>
      <c r="AO204" s="5826"/>
      <c r="AP204" s="5826"/>
      <c r="AQ204" s="5827"/>
    </row>
    <row r="205" spans="1:43" ht="17.25" thickBot="1">
      <c r="A205" s="1564">
        <v>4</v>
      </c>
      <c r="B205" s="3714" t="s">
        <v>2382</v>
      </c>
      <c r="C205" s="3509" t="s">
        <v>56</v>
      </c>
      <c r="D205" s="3532" t="s">
        <v>2383</v>
      </c>
      <c r="E205" s="3715" t="s">
        <v>2023</v>
      </c>
      <c r="F205" s="3716" t="s">
        <v>1252</v>
      </c>
      <c r="G205" s="3683" t="s">
        <v>2023</v>
      </c>
      <c r="H205" s="3683" t="s">
        <v>1255</v>
      </c>
      <c r="I205" s="6016" t="s">
        <v>2441</v>
      </c>
      <c r="J205" s="6017"/>
      <c r="K205" s="6017"/>
      <c r="L205" s="6018"/>
      <c r="M205" s="3717" t="s">
        <v>2442</v>
      </c>
      <c r="N205" s="3550" t="s">
        <v>2443</v>
      </c>
      <c r="O205" s="3550">
        <v>43133</v>
      </c>
      <c r="P205" s="3550">
        <v>43133</v>
      </c>
      <c r="Q205" s="3550">
        <v>43137</v>
      </c>
      <c r="R205" s="3550">
        <v>43138</v>
      </c>
      <c r="S205" s="3550">
        <v>43141</v>
      </c>
      <c r="T205" s="3550">
        <v>43142</v>
      </c>
      <c r="U205" s="3550">
        <v>43142</v>
      </c>
      <c r="V205" s="3550">
        <v>43143</v>
      </c>
      <c r="W205" s="6019" t="s">
        <v>193</v>
      </c>
      <c r="X205" s="6020"/>
      <c r="Y205" s="1553"/>
      <c r="Z205" s="5953"/>
      <c r="AA205" s="5955"/>
      <c r="AB205" s="5970"/>
      <c r="AC205" s="5972"/>
      <c r="AD205" s="5974"/>
      <c r="AE205" s="5976"/>
      <c r="AF205" s="5823"/>
      <c r="AG205" s="5825"/>
      <c r="AH205" s="5828"/>
      <c r="AI205" s="5828"/>
      <c r="AJ205" s="5828"/>
      <c r="AK205" s="5828"/>
      <c r="AL205" s="5828"/>
      <c r="AM205" s="5828"/>
      <c r="AN205" s="5828"/>
      <c r="AO205" s="5828"/>
      <c r="AP205" s="5828"/>
      <c r="AQ205" s="5829"/>
    </row>
    <row r="206" spans="1:43" ht="16.5" customHeight="1">
      <c r="A206" s="5992" t="s">
        <v>3126</v>
      </c>
      <c r="B206" s="5995" t="s">
        <v>3127</v>
      </c>
      <c r="C206" s="5809" t="s">
        <v>2813</v>
      </c>
      <c r="D206" s="5809" t="s">
        <v>3128</v>
      </c>
      <c r="E206" s="5809" t="s">
        <v>2436</v>
      </c>
      <c r="F206" s="5809"/>
      <c r="G206" s="5809"/>
      <c r="H206" s="5809"/>
      <c r="I206" s="5815" t="s">
        <v>1931</v>
      </c>
      <c r="J206" s="5815"/>
      <c r="K206" s="5815" t="s">
        <v>1858</v>
      </c>
      <c r="L206" s="5815"/>
      <c r="M206" s="5815" t="s">
        <v>2850</v>
      </c>
      <c r="N206" s="5815"/>
      <c r="O206" s="5815" t="s">
        <v>3193</v>
      </c>
      <c r="P206" s="5815"/>
      <c r="Q206" s="5815" t="s">
        <v>3250</v>
      </c>
      <c r="R206" s="5815"/>
      <c r="S206" s="5815" t="s">
        <v>3143</v>
      </c>
      <c r="T206" s="5815"/>
      <c r="U206" s="5815" t="s">
        <v>1931</v>
      </c>
      <c r="V206" s="5815"/>
      <c r="W206" s="5833" t="s">
        <v>1858</v>
      </c>
      <c r="X206" s="5816"/>
      <c r="Y206" s="1553"/>
      <c r="Z206" s="5945" t="s">
        <v>3126</v>
      </c>
      <c r="AA206" s="5949" t="s">
        <v>3127</v>
      </c>
      <c r="AB206" s="5809" t="s">
        <v>2813</v>
      </c>
      <c r="AC206" s="5809" t="s">
        <v>3128</v>
      </c>
      <c r="AD206" s="5810" t="s">
        <v>2437</v>
      </c>
      <c r="AE206" s="5811"/>
      <c r="AF206" s="5811"/>
      <c r="AG206" s="5812"/>
      <c r="AH206" s="5832" t="s">
        <v>2850</v>
      </c>
      <c r="AI206" s="5833"/>
      <c r="AJ206" s="5834" t="s">
        <v>3141</v>
      </c>
      <c r="AK206" s="5833"/>
      <c r="AL206" s="5815" t="s">
        <v>2874</v>
      </c>
      <c r="AM206" s="5815"/>
      <c r="AN206" s="5815" t="s">
        <v>2874</v>
      </c>
      <c r="AO206" s="5815"/>
      <c r="AP206" s="5815" t="s">
        <v>2850</v>
      </c>
      <c r="AQ206" s="5816"/>
    </row>
    <row r="207" spans="1:43">
      <c r="A207" s="5993"/>
      <c r="B207" s="5996"/>
      <c r="C207" s="5790"/>
      <c r="D207" s="5790"/>
      <c r="E207" s="5790"/>
      <c r="F207" s="5790"/>
      <c r="G207" s="5790"/>
      <c r="H207" s="5790"/>
      <c r="I207" s="5784" t="s">
        <v>1932</v>
      </c>
      <c r="J207" s="5784"/>
      <c r="K207" s="5784" t="s">
        <v>3196</v>
      </c>
      <c r="L207" s="5784"/>
      <c r="M207" s="6005" t="s">
        <v>220</v>
      </c>
      <c r="N207" s="6005"/>
      <c r="O207" s="5784" t="s">
        <v>2858</v>
      </c>
      <c r="P207" s="5784"/>
      <c r="Q207" s="5784" t="s">
        <v>3254</v>
      </c>
      <c r="R207" s="5784"/>
      <c r="S207" s="6006" t="s">
        <v>132</v>
      </c>
      <c r="T207" s="6006"/>
      <c r="U207" s="5784" t="s">
        <v>1932</v>
      </c>
      <c r="V207" s="5784"/>
      <c r="W207" s="5835" t="s">
        <v>3196</v>
      </c>
      <c r="X207" s="5801"/>
      <c r="Y207" s="1553"/>
      <c r="Z207" s="5946"/>
      <c r="AA207" s="5950"/>
      <c r="AB207" s="5790"/>
      <c r="AC207" s="5790"/>
      <c r="AD207" s="5795"/>
      <c r="AE207" s="5796"/>
      <c r="AF207" s="5796"/>
      <c r="AG207" s="5797"/>
      <c r="AH207" s="5835" t="s">
        <v>3255</v>
      </c>
      <c r="AI207" s="5819"/>
      <c r="AJ207" s="5800" t="s">
        <v>133</v>
      </c>
      <c r="AK207" s="5819"/>
      <c r="AL207" s="5800" t="s">
        <v>2875</v>
      </c>
      <c r="AM207" s="5819"/>
      <c r="AN207" s="5800" t="s">
        <v>2875</v>
      </c>
      <c r="AO207" s="5819"/>
      <c r="AP207" s="5800" t="s">
        <v>3255</v>
      </c>
      <c r="AQ207" s="5801"/>
    </row>
    <row r="208" spans="1:43" ht="16.5" customHeight="1">
      <c r="A208" s="5994"/>
      <c r="B208" s="5996"/>
      <c r="C208" s="5790"/>
      <c r="D208" s="5784" t="s">
        <v>2814</v>
      </c>
      <c r="E208" s="5784" t="s">
        <v>2814</v>
      </c>
      <c r="F208" s="5784"/>
      <c r="G208" s="5790" t="s">
        <v>3259</v>
      </c>
      <c r="H208" s="5790"/>
      <c r="I208" s="3684" t="s">
        <v>3</v>
      </c>
      <c r="J208" s="3684" t="s">
        <v>1</v>
      </c>
      <c r="K208" s="3684" t="s">
        <v>3</v>
      </c>
      <c r="L208" s="3684" t="s">
        <v>1</v>
      </c>
      <c r="M208" s="3684" t="s">
        <v>3</v>
      </c>
      <c r="N208" s="3684" t="s">
        <v>1</v>
      </c>
      <c r="O208" s="3684" t="s">
        <v>3</v>
      </c>
      <c r="P208" s="3684" t="s">
        <v>1</v>
      </c>
      <c r="Q208" s="3684" t="s">
        <v>3</v>
      </c>
      <c r="R208" s="3684" t="s">
        <v>1</v>
      </c>
      <c r="S208" s="3684" t="s">
        <v>3</v>
      </c>
      <c r="T208" s="3684" t="s">
        <v>1</v>
      </c>
      <c r="U208" s="3684" t="s">
        <v>3</v>
      </c>
      <c r="V208" s="3684" t="s">
        <v>1</v>
      </c>
      <c r="W208" s="3711" t="s">
        <v>3</v>
      </c>
      <c r="X208" s="3685" t="s">
        <v>1</v>
      </c>
      <c r="Y208" s="1553"/>
      <c r="Z208" s="5947"/>
      <c r="AA208" s="5950"/>
      <c r="AB208" s="5790"/>
      <c r="AC208" s="5784" t="s">
        <v>2814</v>
      </c>
      <c r="AD208" s="5805" t="s">
        <v>2814</v>
      </c>
      <c r="AE208" s="5806"/>
      <c r="AF208" s="5785" t="s">
        <v>1870</v>
      </c>
      <c r="AG208" s="5786"/>
      <c r="AH208" s="3711" t="s">
        <v>3</v>
      </c>
      <c r="AI208" s="3684" t="s">
        <v>1</v>
      </c>
      <c r="AJ208" s="3684" t="s">
        <v>3</v>
      </c>
      <c r="AK208" s="3684" t="s">
        <v>1</v>
      </c>
      <c r="AL208" s="3684" t="s">
        <v>3</v>
      </c>
      <c r="AM208" s="3684" t="s">
        <v>1</v>
      </c>
      <c r="AN208" s="3684" t="s">
        <v>3</v>
      </c>
      <c r="AO208" s="3684" t="s">
        <v>1</v>
      </c>
      <c r="AP208" s="3684" t="s">
        <v>3</v>
      </c>
      <c r="AQ208" s="3685" t="s">
        <v>1</v>
      </c>
    </row>
    <row r="209" spans="1:45">
      <c r="A209" s="5994"/>
      <c r="B209" s="5996"/>
      <c r="C209" s="5790"/>
      <c r="D209" s="5784"/>
      <c r="E209" s="5784"/>
      <c r="F209" s="5784"/>
      <c r="G209" s="5790"/>
      <c r="H209" s="5790"/>
      <c r="I209" s="3686" t="s">
        <v>865</v>
      </c>
      <c r="J209" s="3686" t="s">
        <v>883</v>
      </c>
      <c r="K209" s="3686" t="s">
        <v>3205</v>
      </c>
      <c r="L209" s="3686" t="s">
        <v>3260</v>
      </c>
      <c r="M209" s="3686" t="s">
        <v>2859</v>
      </c>
      <c r="N209" s="3686" t="s">
        <v>3202</v>
      </c>
      <c r="O209" s="3686" t="s">
        <v>3205</v>
      </c>
      <c r="P209" s="3686" t="s">
        <v>3205</v>
      </c>
      <c r="Q209" s="3686" t="s">
        <v>3202</v>
      </c>
      <c r="R209" s="3686" t="s">
        <v>2861</v>
      </c>
      <c r="S209" s="3687" t="s">
        <v>3204</v>
      </c>
      <c r="T209" s="3687" t="s">
        <v>2859</v>
      </c>
      <c r="U209" s="3686"/>
      <c r="V209" s="3686"/>
      <c r="W209" s="3718" t="s">
        <v>3205</v>
      </c>
      <c r="X209" s="3719" t="s">
        <v>3260</v>
      </c>
      <c r="Y209" s="1553"/>
      <c r="Z209" s="5947"/>
      <c r="AA209" s="5950"/>
      <c r="AB209" s="5790"/>
      <c r="AC209" s="5784"/>
      <c r="AD209" s="5807"/>
      <c r="AE209" s="5808"/>
      <c r="AF209" s="5787"/>
      <c r="AG209" s="5788"/>
      <c r="AH209" s="3712" t="s">
        <v>3260</v>
      </c>
      <c r="AI209" s="3686" t="s">
        <v>3204</v>
      </c>
      <c r="AJ209" s="3686" t="s">
        <v>2859</v>
      </c>
      <c r="AK209" s="3686" t="s">
        <v>2859</v>
      </c>
      <c r="AL209" s="3686" t="s">
        <v>3205</v>
      </c>
      <c r="AM209" s="3686" t="s">
        <v>3260</v>
      </c>
      <c r="AN209" s="3686" t="s">
        <v>3205</v>
      </c>
      <c r="AO209" s="3686" t="s">
        <v>3260</v>
      </c>
      <c r="AP209" s="3686" t="s">
        <v>3260</v>
      </c>
      <c r="AQ209" s="3688" t="s">
        <v>3204</v>
      </c>
    </row>
    <row r="210" spans="1:45" ht="17.25" thickBot="1">
      <c r="A210" s="5994"/>
      <c r="B210" s="5996"/>
      <c r="C210" s="5790"/>
      <c r="D210" s="5784"/>
      <c r="E210" s="5784"/>
      <c r="F210" s="5784"/>
      <c r="G210" s="5790"/>
      <c r="H210" s="5790"/>
      <c r="I210" s="3720" t="s">
        <v>221</v>
      </c>
      <c r="J210" s="3720" t="s">
        <v>81</v>
      </c>
      <c r="K210" s="3720" t="s">
        <v>3151</v>
      </c>
      <c r="L210" s="3720" t="s">
        <v>2872</v>
      </c>
      <c r="M210" s="3720" t="s">
        <v>3264</v>
      </c>
      <c r="N210" s="3720" t="s">
        <v>3264</v>
      </c>
      <c r="O210" s="3720" t="s">
        <v>3263</v>
      </c>
      <c r="P210" s="3720" t="s">
        <v>3265</v>
      </c>
      <c r="Q210" s="3720" t="s">
        <v>3266</v>
      </c>
      <c r="R210" s="3720" t="s">
        <v>3267</v>
      </c>
      <c r="S210" s="3720" t="s">
        <v>3268</v>
      </c>
      <c r="T210" s="3720" t="s">
        <v>3269</v>
      </c>
      <c r="U210" s="3720"/>
      <c r="V210" s="3720"/>
      <c r="W210" s="6021" t="s">
        <v>1828</v>
      </c>
      <c r="X210" s="6022"/>
      <c r="Y210" s="1553"/>
      <c r="Z210" s="6163"/>
      <c r="AA210" s="6012"/>
      <c r="AB210" s="5790"/>
      <c r="AC210" s="5784"/>
      <c r="AD210" s="5807"/>
      <c r="AE210" s="5808"/>
      <c r="AF210" s="5787"/>
      <c r="AG210" s="5788"/>
      <c r="AH210" s="3713" t="s">
        <v>3271</v>
      </c>
      <c r="AI210" s="3691" t="s">
        <v>3272</v>
      </c>
      <c r="AJ210" s="3691" t="s">
        <v>3273</v>
      </c>
      <c r="AK210" s="3691" t="s">
        <v>3269</v>
      </c>
      <c r="AL210" s="3691" t="s">
        <v>3277</v>
      </c>
      <c r="AM210" s="3691" t="s">
        <v>3277</v>
      </c>
      <c r="AN210" s="3691" t="s">
        <v>3277</v>
      </c>
      <c r="AO210" s="3691" t="s">
        <v>3277</v>
      </c>
      <c r="AP210" s="3691" t="s">
        <v>3271</v>
      </c>
      <c r="AQ210" s="3692" t="s">
        <v>3272</v>
      </c>
    </row>
    <row r="211" spans="1:45" ht="17.25" thickBot="1">
      <c r="A211" s="1035">
        <v>5</v>
      </c>
      <c r="B211" s="3658" t="s">
        <v>900</v>
      </c>
      <c r="C211" s="3571" t="s">
        <v>3175</v>
      </c>
      <c r="D211" s="3524" t="s">
        <v>2868</v>
      </c>
      <c r="E211" s="3699" t="s">
        <v>752</v>
      </c>
      <c r="F211" s="3699" t="s">
        <v>753</v>
      </c>
      <c r="G211" s="3700" t="s">
        <v>1289</v>
      </c>
      <c r="H211" s="3700" t="s">
        <v>1290</v>
      </c>
      <c r="I211" s="3555">
        <v>42767</v>
      </c>
      <c r="J211" s="3555">
        <v>42768</v>
      </c>
      <c r="K211" s="3555">
        <v>43133</v>
      </c>
      <c r="L211" s="3555">
        <v>43134</v>
      </c>
      <c r="M211" s="3555">
        <v>43136</v>
      </c>
      <c r="N211" s="3555">
        <v>43137</v>
      </c>
      <c r="O211" s="3555">
        <v>43140</v>
      </c>
      <c r="P211" s="3555">
        <v>43140</v>
      </c>
      <c r="Q211" s="3555">
        <v>43144</v>
      </c>
      <c r="R211" s="3555">
        <v>43145</v>
      </c>
      <c r="S211" s="3555">
        <v>43149</v>
      </c>
      <c r="T211" s="3555">
        <v>43150</v>
      </c>
      <c r="U211" s="6013" t="s">
        <v>193</v>
      </c>
      <c r="V211" s="6013"/>
      <c r="W211" s="3721">
        <v>43154</v>
      </c>
      <c r="X211" s="3556">
        <v>43155</v>
      </c>
      <c r="Y211" s="1553"/>
      <c r="Z211" s="1533">
        <v>5</v>
      </c>
      <c r="AA211" s="2989" t="s">
        <v>531</v>
      </c>
      <c r="AB211" s="3571" t="s">
        <v>136</v>
      </c>
      <c r="AC211" s="3524" t="s">
        <v>3574</v>
      </c>
      <c r="AD211" s="1935"/>
      <c r="AE211" s="1936"/>
      <c r="AF211" s="1937"/>
      <c r="AG211" s="2990"/>
      <c r="AH211" s="5813" t="s">
        <v>2444</v>
      </c>
      <c r="AI211" s="5813"/>
      <c r="AJ211" s="5813"/>
      <c r="AK211" s="5813"/>
      <c r="AL211" s="5813"/>
      <c r="AM211" s="5813"/>
      <c r="AN211" s="5813"/>
      <c r="AO211" s="5813"/>
      <c r="AP211" s="5813"/>
      <c r="AQ211" s="5814"/>
    </row>
    <row r="212" spans="1:45" ht="16.5" customHeight="1">
      <c r="A212" s="5992" t="s">
        <v>3126</v>
      </c>
      <c r="B212" s="5995" t="s">
        <v>3127</v>
      </c>
      <c r="C212" s="5809" t="s">
        <v>2813</v>
      </c>
      <c r="D212" s="5809" t="s">
        <v>3128</v>
      </c>
      <c r="E212" s="5809" t="s">
        <v>2436</v>
      </c>
      <c r="F212" s="5809"/>
      <c r="G212" s="5809"/>
      <c r="H212" s="5809"/>
      <c r="I212" s="5815" t="s">
        <v>1931</v>
      </c>
      <c r="J212" s="5815"/>
      <c r="K212" s="5815" t="s">
        <v>1858</v>
      </c>
      <c r="L212" s="5815"/>
      <c r="M212" s="5815" t="s">
        <v>2850</v>
      </c>
      <c r="N212" s="5815"/>
      <c r="O212" s="5815" t="s">
        <v>3193</v>
      </c>
      <c r="P212" s="5815"/>
      <c r="Q212" s="5815" t="s">
        <v>3250</v>
      </c>
      <c r="R212" s="5815"/>
      <c r="S212" s="5815" t="s">
        <v>3143</v>
      </c>
      <c r="T212" s="5815"/>
      <c r="U212" s="5815" t="s">
        <v>1931</v>
      </c>
      <c r="V212" s="5815"/>
      <c r="Y212" s="1553"/>
      <c r="Z212" s="5945" t="s">
        <v>3126</v>
      </c>
      <c r="AA212" s="5949" t="s">
        <v>3127</v>
      </c>
      <c r="AB212" s="5809" t="s">
        <v>2813</v>
      </c>
      <c r="AC212" s="5809" t="s">
        <v>3128</v>
      </c>
      <c r="AD212" s="5810" t="s">
        <v>2437</v>
      </c>
      <c r="AE212" s="5811"/>
      <c r="AF212" s="5811"/>
      <c r="AG212" s="5812"/>
      <c r="AH212" s="5832" t="s">
        <v>2850</v>
      </c>
      <c r="AI212" s="5833"/>
      <c r="AJ212" s="5834" t="s">
        <v>3141</v>
      </c>
      <c r="AK212" s="5833"/>
      <c r="AL212" s="5815" t="s">
        <v>2874</v>
      </c>
      <c r="AM212" s="5815"/>
      <c r="AN212" s="5815" t="s">
        <v>2874</v>
      </c>
      <c r="AO212" s="5815"/>
      <c r="AP212" s="5815" t="s">
        <v>2850</v>
      </c>
      <c r="AQ212" s="5816"/>
    </row>
    <row r="213" spans="1:45">
      <c r="A213" s="5993"/>
      <c r="B213" s="5996"/>
      <c r="C213" s="5790"/>
      <c r="D213" s="5790"/>
      <c r="E213" s="5790"/>
      <c r="F213" s="5790"/>
      <c r="G213" s="5790"/>
      <c r="H213" s="5790"/>
      <c r="I213" s="5784" t="s">
        <v>1932</v>
      </c>
      <c r="J213" s="5784"/>
      <c r="K213" s="5784" t="s">
        <v>3196</v>
      </c>
      <c r="L213" s="5784"/>
      <c r="M213" s="6005" t="s">
        <v>220</v>
      </c>
      <c r="N213" s="6005"/>
      <c r="O213" s="5784" t="s">
        <v>2858</v>
      </c>
      <c r="P213" s="5784"/>
      <c r="Q213" s="5784" t="s">
        <v>3254</v>
      </c>
      <c r="R213" s="5784"/>
      <c r="S213" s="6006" t="s">
        <v>132</v>
      </c>
      <c r="T213" s="6006"/>
      <c r="U213" s="5784" t="s">
        <v>1932</v>
      </c>
      <c r="V213" s="5784"/>
      <c r="Y213" s="1553"/>
      <c r="Z213" s="5946"/>
      <c r="AA213" s="5950"/>
      <c r="AB213" s="5790"/>
      <c r="AC213" s="5790"/>
      <c r="AD213" s="5795"/>
      <c r="AE213" s="5796"/>
      <c r="AF213" s="5796"/>
      <c r="AG213" s="5797"/>
      <c r="AH213" s="5835" t="s">
        <v>3255</v>
      </c>
      <c r="AI213" s="5819"/>
      <c r="AJ213" s="5800" t="s">
        <v>133</v>
      </c>
      <c r="AK213" s="5819"/>
      <c r="AL213" s="5800" t="s">
        <v>2875</v>
      </c>
      <c r="AM213" s="5819"/>
      <c r="AN213" s="5800" t="s">
        <v>2875</v>
      </c>
      <c r="AO213" s="5819"/>
      <c r="AP213" s="5800" t="s">
        <v>3255</v>
      </c>
      <c r="AQ213" s="5801"/>
    </row>
    <row r="214" spans="1:45" ht="16.5" customHeight="1">
      <c r="A214" s="5994"/>
      <c r="B214" s="5996"/>
      <c r="C214" s="5790"/>
      <c r="D214" s="5784" t="s">
        <v>2814</v>
      </c>
      <c r="E214" s="5784" t="s">
        <v>2814</v>
      </c>
      <c r="F214" s="5784"/>
      <c r="G214" s="5790" t="s">
        <v>3259</v>
      </c>
      <c r="H214" s="5790"/>
      <c r="I214" s="3684" t="s">
        <v>3</v>
      </c>
      <c r="J214" s="3684" t="s">
        <v>1</v>
      </c>
      <c r="K214" s="3684" t="s">
        <v>3</v>
      </c>
      <c r="L214" s="3684" t="s">
        <v>1</v>
      </c>
      <c r="M214" s="3684" t="s">
        <v>3</v>
      </c>
      <c r="N214" s="3684" t="s">
        <v>1</v>
      </c>
      <c r="O214" s="3684" t="s">
        <v>3</v>
      </c>
      <c r="P214" s="3684" t="s">
        <v>1</v>
      </c>
      <c r="Q214" s="3684" t="s">
        <v>3</v>
      </c>
      <c r="R214" s="3684" t="s">
        <v>1</v>
      </c>
      <c r="S214" s="3684" t="s">
        <v>3</v>
      </c>
      <c r="T214" s="3684" t="s">
        <v>1</v>
      </c>
      <c r="U214" s="3684" t="s">
        <v>3</v>
      </c>
      <c r="V214" s="3684" t="s">
        <v>1</v>
      </c>
      <c r="Y214" s="1553"/>
      <c r="Z214" s="5947"/>
      <c r="AA214" s="5950"/>
      <c r="AB214" s="5790"/>
      <c r="AC214" s="5784" t="s">
        <v>2814</v>
      </c>
      <c r="AD214" s="5805" t="s">
        <v>2814</v>
      </c>
      <c r="AE214" s="5806"/>
      <c r="AF214" s="5785" t="s">
        <v>1870</v>
      </c>
      <c r="AG214" s="5786"/>
      <c r="AH214" s="3711" t="s">
        <v>3</v>
      </c>
      <c r="AI214" s="3684" t="s">
        <v>1</v>
      </c>
      <c r="AJ214" s="3684" t="s">
        <v>3</v>
      </c>
      <c r="AK214" s="3684" t="s">
        <v>1</v>
      </c>
      <c r="AL214" s="3684" t="s">
        <v>3</v>
      </c>
      <c r="AM214" s="3684" t="s">
        <v>1</v>
      </c>
      <c r="AN214" s="3684" t="s">
        <v>3</v>
      </c>
      <c r="AO214" s="3684" t="s">
        <v>1</v>
      </c>
      <c r="AP214" s="3684" t="s">
        <v>3</v>
      </c>
      <c r="AQ214" s="3685" t="s">
        <v>1</v>
      </c>
    </row>
    <row r="215" spans="1:45">
      <c r="A215" s="5994"/>
      <c r="B215" s="5996"/>
      <c r="C215" s="5790"/>
      <c r="D215" s="5784"/>
      <c r="E215" s="5784"/>
      <c r="F215" s="5784"/>
      <c r="G215" s="5790"/>
      <c r="H215" s="5790"/>
      <c r="I215" s="3686" t="s">
        <v>865</v>
      </c>
      <c r="J215" s="3686" t="s">
        <v>883</v>
      </c>
      <c r="K215" s="3686" t="s">
        <v>3205</v>
      </c>
      <c r="L215" s="3686" t="s">
        <v>3260</v>
      </c>
      <c r="M215" s="3686" t="s">
        <v>2859</v>
      </c>
      <c r="N215" s="3686" t="s">
        <v>3202</v>
      </c>
      <c r="O215" s="3686" t="s">
        <v>3205</v>
      </c>
      <c r="P215" s="3686" t="s">
        <v>3205</v>
      </c>
      <c r="Q215" s="3686" t="s">
        <v>3202</v>
      </c>
      <c r="R215" s="3686" t="s">
        <v>2861</v>
      </c>
      <c r="S215" s="3687" t="s">
        <v>3204</v>
      </c>
      <c r="T215" s="3687" t="s">
        <v>2859</v>
      </c>
      <c r="U215" s="3686" t="s">
        <v>865</v>
      </c>
      <c r="V215" s="3686" t="s">
        <v>883</v>
      </c>
      <c r="Y215" s="1553"/>
      <c r="Z215" s="5947"/>
      <c r="AA215" s="5950"/>
      <c r="AB215" s="5790"/>
      <c r="AC215" s="5784"/>
      <c r="AD215" s="5807"/>
      <c r="AE215" s="5808"/>
      <c r="AF215" s="5787"/>
      <c r="AG215" s="5788"/>
      <c r="AH215" s="3712" t="s">
        <v>3260</v>
      </c>
      <c r="AI215" s="3686" t="s">
        <v>3204</v>
      </c>
      <c r="AJ215" s="3686" t="s">
        <v>2859</v>
      </c>
      <c r="AK215" s="3686" t="s">
        <v>2859</v>
      </c>
      <c r="AL215" s="3686" t="s">
        <v>3205</v>
      </c>
      <c r="AM215" s="3686" t="s">
        <v>3260</v>
      </c>
      <c r="AN215" s="3686" t="s">
        <v>3205</v>
      </c>
      <c r="AO215" s="3686" t="s">
        <v>3260</v>
      </c>
      <c r="AP215" s="3686" t="s">
        <v>3260</v>
      </c>
      <c r="AQ215" s="3688" t="s">
        <v>3204</v>
      </c>
    </row>
    <row r="216" spans="1:45" ht="17.25" thickBot="1">
      <c r="A216" s="5994"/>
      <c r="B216" s="5996"/>
      <c r="C216" s="5790"/>
      <c r="D216" s="5784"/>
      <c r="E216" s="5784"/>
      <c r="F216" s="5784"/>
      <c r="G216" s="5790"/>
      <c r="H216" s="5790"/>
      <c r="I216" s="3720" t="s">
        <v>221</v>
      </c>
      <c r="J216" s="3720" t="s">
        <v>81</v>
      </c>
      <c r="K216" s="3720" t="s">
        <v>3151</v>
      </c>
      <c r="L216" s="3720" t="s">
        <v>2872</v>
      </c>
      <c r="M216" s="3720" t="s">
        <v>3264</v>
      </c>
      <c r="N216" s="3720" t="s">
        <v>3264</v>
      </c>
      <c r="O216" s="3720" t="s">
        <v>3263</v>
      </c>
      <c r="P216" s="3720" t="s">
        <v>3265</v>
      </c>
      <c r="Q216" s="3720" t="s">
        <v>3266</v>
      </c>
      <c r="R216" s="3720" t="s">
        <v>3267</v>
      </c>
      <c r="S216" s="3720" t="s">
        <v>3268</v>
      </c>
      <c r="T216" s="3720" t="s">
        <v>3269</v>
      </c>
      <c r="U216" s="3720" t="s">
        <v>221</v>
      </c>
      <c r="V216" s="3720" t="s">
        <v>81</v>
      </c>
      <c r="Y216" s="1553"/>
      <c r="Z216" s="5948"/>
      <c r="AA216" s="5951"/>
      <c r="AB216" s="5790"/>
      <c r="AC216" s="5784"/>
      <c r="AD216" s="5896"/>
      <c r="AE216" s="5897"/>
      <c r="AF216" s="5817"/>
      <c r="AG216" s="5818"/>
      <c r="AH216" s="3722" t="s">
        <v>3271</v>
      </c>
      <c r="AI216" s="3689" t="s">
        <v>3272</v>
      </c>
      <c r="AJ216" s="3689" t="s">
        <v>3273</v>
      </c>
      <c r="AK216" s="3689" t="s">
        <v>3269</v>
      </c>
      <c r="AL216" s="3689" t="s">
        <v>3277</v>
      </c>
      <c r="AM216" s="3689" t="s">
        <v>3277</v>
      </c>
      <c r="AN216" s="3689" t="s">
        <v>3277</v>
      </c>
      <c r="AO216" s="3689" t="s">
        <v>3277</v>
      </c>
      <c r="AP216" s="3689" t="s">
        <v>3271</v>
      </c>
      <c r="AQ216" s="3690" t="s">
        <v>3272</v>
      </c>
    </row>
    <row r="217" spans="1:45" ht="17.25" thickBot="1">
      <c r="A217" s="2991">
        <v>6</v>
      </c>
      <c r="B217" s="2992" t="s">
        <v>904</v>
      </c>
      <c r="C217" s="1483" t="s">
        <v>3175</v>
      </c>
      <c r="D217" s="2993" t="s">
        <v>214</v>
      </c>
      <c r="E217" s="2994" t="s">
        <v>750</v>
      </c>
      <c r="F217" s="2995"/>
      <c r="G217" s="3399" t="s">
        <v>1975</v>
      </c>
      <c r="H217" s="2996"/>
      <c r="I217" s="2997">
        <v>42774</v>
      </c>
      <c r="J217" s="2997">
        <v>42775</v>
      </c>
      <c r="K217" s="2997">
        <v>43140</v>
      </c>
      <c r="L217" s="2997">
        <v>43141</v>
      </c>
      <c r="M217" s="2997">
        <v>43143</v>
      </c>
      <c r="N217" s="2997">
        <v>43144</v>
      </c>
      <c r="O217" s="2997">
        <v>43147</v>
      </c>
      <c r="P217" s="2997">
        <v>43147</v>
      </c>
      <c r="Q217" s="2997">
        <v>43151</v>
      </c>
      <c r="R217" s="6023" t="s">
        <v>1446</v>
      </c>
      <c r="S217" s="6023"/>
      <c r="T217" s="6023"/>
      <c r="U217" s="6023"/>
      <c r="V217" s="6023"/>
      <c r="W217" s="1938"/>
      <c r="X217" s="1938"/>
      <c r="Y217" s="1553"/>
      <c r="Z217" s="3667">
        <v>6</v>
      </c>
      <c r="AA217" s="3723" t="s">
        <v>1842</v>
      </c>
      <c r="AB217" s="1483" t="s">
        <v>357</v>
      </c>
      <c r="AC217" s="2993" t="s">
        <v>3573</v>
      </c>
      <c r="AD217" s="3724" t="s">
        <v>898</v>
      </c>
      <c r="AE217" s="3725" t="s">
        <v>897</v>
      </c>
      <c r="AF217" s="3550" t="s">
        <v>2175</v>
      </c>
      <c r="AG217" s="3669" t="s">
        <v>2176</v>
      </c>
      <c r="AH217" s="3726">
        <v>43162</v>
      </c>
      <c r="AI217" s="3550">
        <v>43163</v>
      </c>
      <c r="AJ217" s="3550">
        <v>43164</v>
      </c>
      <c r="AK217" s="3550">
        <v>43164</v>
      </c>
      <c r="AL217" s="3550">
        <v>43168</v>
      </c>
      <c r="AM217" s="3550">
        <v>43169</v>
      </c>
      <c r="AN217" s="3550">
        <v>43176</v>
      </c>
      <c r="AO217" s="3669">
        <v>43177</v>
      </c>
      <c r="AP217" s="3726">
        <v>43176</v>
      </c>
      <c r="AQ217" s="3669">
        <v>43177</v>
      </c>
    </row>
    <row r="218" spans="1:45" ht="16.5" customHeight="1">
      <c r="A218" s="5992" t="s">
        <v>3126</v>
      </c>
      <c r="B218" s="5995" t="s">
        <v>3127</v>
      </c>
      <c r="C218" s="5809" t="s">
        <v>2813</v>
      </c>
      <c r="D218" s="5809" t="s">
        <v>3128</v>
      </c>
      <c r="E218" s="5809" t="s">
        <v>2436</v>
      </c>
      <c r="F218" s="5809"/>
      <c r="G218" s="5809"/>
      <c r="H218" s="5809"/>
      <c r="I218" s="5815" t="s">
        <v>1931</v>
      </c>
      <c r="J218" s="5815"/>
      <c r="K218" s="5815" t="s">
        <v>1858</v>
      </c>
      <c r="L218" s="5815"/>
      <c r="M218" s="5834" t="s">
        <v>2850</v>
      </c>
      <c r="N218" s="5833"/>
      <c r="O218" s="5834" t="s">
        <v>3559</v>
      </c>
      <c r="P218" s="5833"/>
      <c r="Q218" s="5834" t="s">
        <v>3560</v>
      </c>
      <c r="R218" s="5833"/>
      <c r="S218" s="5834" t="s">
        <v>2438</v>
      </c>
      <c r="T218" s="5833"/>
      <c r="U218" s="5834" t="s">
        <v>3143</v>
      </c>
      <c r="V218" s="5833"/>
      <c r="W218" s="5834" t="s">
        <v>1931</v>
      </c>
      <c r="X218" s="5841"/>
      <c r="Y218" s="1553"/>
      <c r="Z218" s="5945" t="s">
        <v>3575</v>
      </c>
      <c r="AA218" s="5949" t="s">
        <v>3191</v>
      </c>
      <c r="AB218" s="5809" t="s">
        <v>2813</v>
      </c>
      <c r="AC218" s="5809" t="s">
        <v>3128</v>
      </c>
      <c r="AD218" s="5810" t="s">
        <v>2437</v>
      </c>
      <c r="AE218" s="5811"/>
      <c r="AF218" s="5811"/>
      <c r="AG218" s="5812"/>
      <c r="AH218" s="5832" t="s">
        <v>2850</v>
      </c>
      <c r="AI218" s="5833"/>
      <c r="AJ218" s="5834" t="s">
        <v>3576</v>
      </c>
      <c r="AK218" s="5833"/>
      <c r="AL218" s="5815" t="s">
        <v>3577</v>
      </c>
      <c r="AM218" s="5815"/>
      <c r="AN218" s="5834" t="s">
        <v>3576</v>
      </c>
      <c r="AO218" s="5833"/>
      <c r="AP218" s="5780" t="s">
        <v>3576</v>
      </c>
      <c r="AQ218" s="6165"/>
      <c r="AR218" s="5780" t="s">
        <v>2850</v>
      </c>
      <c r="AS218" s="5781"/>
    </row>
    <row r="219" spans="1:45">
      <c r="A219" s="5993"/>
      <c r="B219" s="5996"/>
      <c r="C219" s="5790"/>
      <c r="D219" s="5790"/>
      <c r="E219" s="5790"/>
      <c r="F219" s="5790"/>
      <c r="G219" s="5790"/>
      <c r="H219" s="5790"/>
      <c r="I219" s="5800" t="s">
        <v>1932</v>
      </c>
      <c r="J219" s="5819"/>
      <c r="K219" s="5800" t="s">
        <v>3196</v>
      </c>
      <c r="L219" s="5819"/>
      <c r="M219" s="6002" t="s">
        <v>27</v>
      </c>
      <c r="N219" s="6003"/>
      <c r="O219" s="5800" t="s">
        <v>3561</v>
      </c>
      <c r="P219" s="5819"/>
      <c r="Q219" s="5800" t="s">
        <v>3562</v>
      </c>
      <c r="R219" s="5819"/>
      <c r="S219" s="6024" t="s">
        <v>336</v>
      </c>
      <c r="T219" s="6025"/>
      <c r="U219" s="6024" t="s">
        <v>132</v>
      </c>
      <c r="V219" s="6025"/>
      <c r="W219" s="5800" t="s">
        <v>1932</v>
      </c>
      <c r="X219" s="5801"/>
      <c r="Y219" s="1553"/>
      <c r="Z219" s="5946"/>
      <c r="AA219" s="5950"/>
      <c r="AB219" s="5790"/>
      <c r="AC219" s="5790"/>
      <c r="AD219" s="5795"/>
      <c r="AE219" s="5796"/>
      <c r="AF219" s="5796"/>
      <c r="AG219" s="5797"/>
      <c r="AH219" s="5835" t="s">
        <v>3255</v>
      </c>
      <c r="AI219" s="5819"/>
      <c r="AJ219" s="5800" t="s">
        <v>133</v>
      </c>
      <c r="AK219" s="5819"/>
      <c r="AL219" s="5800" t="s">
        <v>2875</v>
      </c>
      <c r="AM219" s="5819"/>
      <c r="AN219" s="5800" t="s">
        <v>133</v>
      </c>
      <c r="AO219" s="5819"/>
      <c r="AP219" s="5782" t="s">
        <v>133</v>
      </c>
      <c r="AQ219" s="6164"/>
      <c r="AR219" s="5782" t="s">
        <v>3255</v>
      </c>
      <c r="AS219" s="5783"/>
    </row>
    <row r="220" spans="1:45" ht="16.5" customHeight="1">
      <c r="A220" s="5994"/>
      <c r="B220" s="5996"/>
      <c r="C220" s="5790"/>
      <c r="D220" s="5784" t="s">
        <v>2814</v>
      </c>
      <c r="E220" s="5784" t="s">
        <v>2814</v>
      </c>
      <c r="F220" s="5784"/>
      <c r="G220" s="5790" t="s">
        <v>3259</v>
      </c>
      <c r="H220" s="5790"/>
      <c r="I220" s="3684" t="s">
        <v>3</v>
      </c>
      <c r="J220" s="3684" t="s">
        <v>1</v>
      </c>
      <c r="K220" s="3684" t="s">
        <v>3</v>
      </c>
      <c r="L220" s="3684" t="s">
        <v>1</v>
      </c>
      <c r="M220" s="3684" t="s">
        <v>3</v>
      </c>
      <c r="N220" s="3684" t="s">
        <v>1</v>
      </c>
      <c r="O220" s="3684" t="s">
        <v>3</v>
      </c>
      <c r="P220" s="3684" t="s">
        <v>1</v>
      </c>
      <c r="Q220" s="3684" t="s">
        <v>3</v>
      </c>
      <c r="R220" s="3684" t="s">
        <v>1</v>
      </c>
      <c r="S220" s="3684" t="s">
        <v>3</v>
      </c>
      <c r="T220" s="3684" t="s">
        <v>1</v>
      </c>
      <c r="U220" s="3684" t="s">
        <v>3</v>
      </c>
      <c r="V220" s="3684" t="s">
        <v>1</v>
      </c>
      <c r="W220" s="3684" t="s">
        <v>3</v>
      </c>
      <c r="X220" s="3685" t="s">
        <v>1</v>
      </c>
      <c r="Y220" s="1553"/>
      <c r="Z220" s="5947"/>
      <c r="AA220" s="5950"/>
      <c r="AB220" s="5790"/>
      <c r="AC220" s="5784" t="s">
        <v>2814</v>
      </c>
      <c r="AD220" s="5805" t="s">
        <v>2814</v>
      </c>
      <c r="AE220" s="5806"/>
      <c r="AF220" s="5785" t="s">
        <v>1870</v>
      </c>
      <c r="AG220" s="5786"/>
      <c r="AH220" s="3711" t="s">
        <v>3</v>
      </c>
      <c r="AI220" s="3684" t="s">
        <v>1</v>
      </c>
      <c r="AJ220" s="3684" t="s">
        <v>3</v>
      </c>
      <c r="AK220" s="3684" t="s">
        <v>1</v>
      </c>
      <c r="AL220" s="3684" t="s">
        <v>3</v>
      </c>
      <c r="AM220" s="3684" t="s">
        <v>1</v>
      </c>
      <c r="AN220" s="3684" t="s">
        <v>3</v>
      </c>
      <c r="AO220" s="3684" t="s">
        <v>1</v>
      </c>
      <c r="AP220" s="3684" t="s">
        <v>3</v>
      </c>
      <c r="AQ220" s="3684" t="s">
        <v>1</v>
      </c>
      <c r="AR220" s="3684" t="s">
        <v>3</v>
      </c>
      <c r="AS220" s="3685" t="s">
        <v>1</v>
      </c>
    </row>
    <row r="221" spans="1:45">
      <c r="A221" s="5994"/>
      <c r="B221" s="5996"/>
      <c r="C221" s="5790"/>
      <c r="D221" s="5784"/>
      <c r="E221" s="5784"/>
      <c r="F221" s="5784"/>
      <c r="G221" s="5790"/>
      <c r="H221" s="5790"/>
      <c r="I221" s="3686" t="s">
        <v>865</v>
      </c>
      <c r="J221" s="3686" t="s">
        <v>883</v>
      </c>
      <c r="K221" s="3686" t="s">
        <v>2863</v>
      </c>
      <c r="L221" s="3686" t="s">
        <v>3260</v>
      </c>
      <c r="M221" s="3686" t="s">
        <v>2859</v>
      </c>
      <c r="N221" s="3686" t="s">
        <v>3202</v>
      </c>
      <c r="O221" s="3686" t="s">
        <v>2863</v>
      </c>
      <c r="P221" s="3686" t="s">
        <v>2863</v>
      </c>
      <c r="Q221" s="3686" t="s">
        <v>3202</v>
      </c>
      <c r="R221" s="3686" t="s">
        <v>3563</v>
      </c>
      <c r="S221" s="3687" t="s">
        <v>866</v>
      </c>
      <c r="T221" s="3687" t="s">
        <v>867</v>
      </c>
      <c r="U221" s="3687" t="s">
        <v>3564</v>
      </c>
      <c r="V221" s="3687" t="s">
        <v>2859</v>
      </c>
      <c r="W221" s="3686" t="s">
        <v>865</v>
      </c>
      <c r="X221" s="3688" t="s">
        <v>883</v>
      </c>
      <c r="Y221" s="1553"/>
      <c r="Z221" s="5947"/>
      <c r="AA221" s="5950"/>
      <c r="AB221" s="5790"/>
      <c r="AC221" s="5784"/>
      <c r="AD221" s="5807"/>
      <c r="AE221" s="5808"/>
      <c r="AF221" s="5787"/>
      <c r="AG221" s="5788"/>
      <c r="AH221" s="3712" t="s">
        <v>3578</v>
      </c>
      <c r="AI221" s="3686" t="s">
        <v>3204</v>
      </c>
      <c r="AJ221" s="3686" t="s">
        <v>2859</v>
      </c>
      <c r="AK221" s="3686" t="s">
        <v>2859</v>
      </c>
      <c r="AL221" s="3686" t="s">
        <v>3579</v>
      </c>
      <c r="AM221" s="3686" t="s">
        <v>3578</v>
      </c>
      <c r="AN221" s="3686" t="s">
        <v>2859</v>
      </c>
      <c r="AO221" s="3686" t="s">
        <v>2859</v>
      </c>
      <c r="AP221" s="3686"/>
      <c r="AQ221" s="3686"/>
      <c r="AR221" s="3686"/>
      <c r="AS221" s="3688"/>
    </row>
    <row r="222" spans="1:45" ht="17.25" thickBot="1">
      <c r="A222" s="5994"/>
      <c r="B222" s="5996"/>
      <c r="C222" s="5790"/>
      <c r="D222" s="5784"/>
      <c r="E222" s="5784"/>
      <c r="F222" s="5784"/>
      <c r="G222" s="5790"/>
      <c r="H222" s="5790"/>
      <c r="I222" s="3689" t="s">
        <v>221</v>
      </c>
      <c r="J222" s="3689" t="s">
        <v>81</v>
      </c>
      <c r="K222" s="3689" t="s">
        <v>3151</v>
      </c>
      <c r="L222" s="3689" t="s">
        <v>2872</v>
      </c>
      <c r="M222" s="3689" t="s">
        <v>3264</v>
      </c>
      <c r="N222" s="3689" t="s">
        <v>3264</v>
      </c>
      <c r="O222" s="3689" t="s">
        <v>3263</v>
      </c>
      <c r="P222" s="3689" t="s">
        <v>3265</v>
      </c>
      <c r="Q222" s="3689" t="s">
        <v>3266</v>
      </c>
      <c r="R222" s="3689" t="s">
        <v>3566</v>
      </c>
      <c r="S222" s="3689" t="s">
        <v>62</v>
      </c>
      <c r="T222" s="3689" t="s">
        <v>77</v>
      </c>
      <c r="U222" s="3689" t="s">
        <v>3567</v>
      </c>
      <c r="V222" s="3689" t="s">
        <v>3568</v>
      </c>
      <c r="W222" s="3689" t="s">
        <v>221</v>
      </c>
      <c r="X222" s="3690" t="s">
        <v>81</v>
      </c>
      <c r="Y222" s="1553"/>
      <c r="Z222" s="6163"/>
      <c r="AA222" s="6012"/>
      <c r="AB222" s="5790"/>
      <c r="AC222" s="5784"/>
      <c r="AD222" s="5807"/>
      <c r="AE222" s="5808"/>
      <c r="AF222" s="5787"/>
      <c r="AG222" s="5788"/>
      <c r="AH222" s="3713" t="s">
        <v>3569</v>
      </c>
      <c r="AI222" s="3691" t="s">
        <v>3580</v>
      </c>
      <c r="AJ222" s="3691" t="s">
        <v>3581</v>
      </c>
      <c r="AK222" s="3691" t="s">
        <v>3269</v>
      </c>
      <c r="AL222" s="3691" t="s">
        <v>3582</v>
      </c>
      <c r="AM222" s="3691" t="s">
        <v>3582</v>
      </c>
      <c r="AN222" s="3691" t="s">
        <v>3581</v>
      </c>
      <c r="AO222" s="3691" t="s">
        <v>3269</v>
      </c>
      <c r="AP222" s="3691"/>
      <c r="AQ222" s="3691"/>
      <c r="AR222" s="3691"/>
      <c r="AS222" s="3692"/>
    </row>
    <row r="223" spans="1:45" ht="17.25" thickBot="1">
      <c r="A223" s="1035">
        <v>7</v>
      </c>
      <c r="B223" s="3658" t="s">
        <v>2382</v>
      </c>
      <c r="C223" s="3727" t="s">
        <v>3175</v>
      </c>
      <c r="D223" s="3524" t="s">
        <v>2383</v>
      </c>
      <c r="E223" s="3699" t="s">
        <v>1388</v>
      </c>
      <c r="F223" s="3699" t="s">
        <v>1255</v>
      </c>
      <c r="G223" s="3700" t="s">
        <v>1658</v>
      </c>
      <c r="H223" s="3700" t="s">
        <v>1663</v>
      </c>
      <c r="I223" s="6013" t="s">
        <v>193</v>
      </c>
      <c r="J223" s="6013"/>
      <c r="K223" s="3728">
        <v>43147</v>
      </c>
      <c r="L223" s="3728">
        <v>43148</v>
      </c>
      <c r="M223" s="3728">
        <v>43150</v>
      </c>
      <c r="N223" s="3728">
        <v>43151</v>
      </c>
      <c r="O223" s="5894" t="s">
        <v>193</v>
      </c>
      <c r="P223" s="5895"/>
      <c r="Q223" s="3728">
        <v>43158</v>
      </c>
      <c r="R223" s="3728">
        <v>43159</v>
      </c>
      <c r="S223" s="3555">
        <v>43163</v>
      </c>
      <c r="T223" s="3555">
        <v>43164</v>
      </c>
      <c r="U223" s="3728">
        <v>43164</v>
      </c>
      <c r="V223" s="3728">
        <v>43165</v>
      </c>
      <c r="W223" s="3728">
        <v>42802</v>
      </c>
      <c r="X223" s="3729">
        <v>42803</v>
      </c>
      <c r="Y223" s="1553"/>
      <c r="Z223" s="2988">
        <v>7</v>
      </c>
      <c r="AA223" s="3383" t="s">
        <v>531</v>
      </c>
      <c r="AB223" s="3571" t="s">
        <v>136</v>
      </c>
      <c r="AC223" s="3524" t="s">
        <v>3574</v>
      </c>
      <c r="AD223" s="2553" t="s">
        <v>620</v>
      </c>
      <c r="AE223" s="3730" t="s">
        <v>621</v>
      </c>
      <c r="AF223" s="3555" t="s">
        <v>2177</v>
      </c>
      <c r="AG223" s="3556" t="s">
        <v>2178</v>
      </c>
      <c r="AH223" s="3731">
        <v>43169</v>
      </c>
      <c r="AI223" s="3555">
        <v>43170</v>
      </c>
      <c r="AJ223" s="3555">
        <v>43171</v>
      </c>
      <c r="AK223" s="3555">
        <v>43171</v>
      </c>
      <c r="AL223" s="3555">
        <v>43175</v>
      </c>
      <c r="AM223" s="3555">
        <v>43176</v>
      </c>
      <c r="AN223" s="3555">
        <v>43183</v>
      </c>
      <c r="AO223" s="3556">
        <v>43184</v>
      </c>
      <c r="AP223" s="3731" t="s">
        <v>2759</v>
      </c>
      <c r="AQ223" s="3556" t="s">
        <v>2760</v>
      </c>
      <c r="AR223" s="3555" t="s">
        <v>2761</v>
      </c>
      <c r="AS223" s="3732" t="s">
        <v>2762</v>
      </c>
    </row>
    <row r="224" spans="1:45" ht="16.5" customHeight="1">
      <c r="A224" s="6014" t="s">
        <v>3126</v>
      </c>
      <c r="B224" s="6015" t="s">
        <v>3127</v>
      </c>
      <c r="C224" s="5789" t="s">
        <v>2813</v>
      </c>
      <c r="D224" s="5789" t="s">
        <v>3128</v>
      </c>
      <c r="E224" s="5789" t="s">
        <v>2436</v>
      </c>
      <c r="F224" s="5789"/>
      <c r="G224" s="5789"/>
      <c r="H224" s="5789"/>
      <c r="I224" s="5798" t="s">
        <v>1931</v>
      </c>
      <c r="J224" s="5798"/>
      <c r="K224" s="5798" t="s">
        <v>1858</v>
      </c>
      <c r="L224" s="5798"/>
      <c r="M224" s="5798" t="s">
        <v>2850</v>
      </c>
      <c r="N224" s="5798"/>
      <c r="O224" s="5798" t="s">
        <v>3193</v>
      </c>
      <c r="P224" s="5798"/>
      <c r="Q224" s="5798" t="s">
        <v>3250</v>
      </c>
      <c r="R224" s="5798"/>
      <c r="S224" s="5798" t="s">
        <v>3143</v>
      </c>
      <c r="T224" s="5798"/>
      <c r="U224" s="5798" t="s">
        <v>1931</v>
      </c>
      <c r="V224" s="5798"/>
      <c r="Y224" s="1553"/>
      <c r="Z224" s="6007" t="s">
        <v>3126</v>
      </c>
      <c r="AA224" s="6011" t="s">
        <v>3127</v>
      </c>
      <c r="AB224" s="5789" t="s">
        <v>2813</v>
      </c>
      <c r="AC224" s="5789" t="s">
        <v>3128</v>
      </c>
      <c r="AD224" s="5792" t="s">
        <v>2437</v>
      </c>
      <c r="AE224" s="5793"/>
      <c r="AF224" s="5793"/>
      <c r="AG224" s="5794"/>
      <c r="AH224" s="5898" t="s">
        <v>2850</v>
      </c>
      <c r="AI224" s="5804"/>
      <c r="AJ224" s="5803" t="s">
        <v>3141</v>
      </c>
      <c r="AK224" s="5804"/>
      <c r="AL224" s="5798" t="s">
        <v>2874</v>
      </c>
      <c r="AM224" s="5798"/>
      <c r="AN224" s="5798" t="s">
        <v>2874</v>
      </c>
      <c r="AO224" s="5798"/>
      <c r="AP224" s="5798" t="s">
        <v>2850</v>
      </c>
      <c r="AQ224" s="5799"/>
    </row>
    <row r="225" spans="1:43">
      <c r="A225" s="5993"/>
      <c r="B225" s="5996"/>
      <c r="C225" s="5790"/>
      <c r="D225" s="5790"/>
      <c r="E225" s="5790"/>
      <c r="F225" s="5790"/>
      <c r="G225" s="5790"/>
      <c r="H225" s="5790"/>
      <c r="I225" s="5784" t="s">
        <v>1932</v>
      </c>
      <c r="J225" s="5784"/>
      <c r="K225" s="5784" t="s">
        <v>3196</v>
      </c>
      <c r="L225" s="5784"/>
      <c r="M225" s="6005" t="s">
        <v>220</v>
      </c>
      <c r="N225" s="6005"/>
      <c r="O225" s="5784" t="s">
        <v>2858</v>
      </c>
      <c r="P225" s="5784"/>
      <c r="Q225" s="5784" t="s">
        <v>3254</v>
      </c>
      <c r="R225" s="5784"/>
      <c r="S225" s="6006" t="s">
        <v>132</v>
      </c>
      <c r="T225" s="6006"/>
      <c r="U225" s="5784" t="s">
        <v>1932</v>
      </c>
      <c r="V225" s="5784"/>
      <c r="Y225" s="1553"/>
      <c r="Z225" s="6008"/>
      <c r="AA225" s="5950"/>
      <c r="AB225" s="5790"/>
      <c r="AC225" s="5790"/>
      <c r="AD225" s="5795"/>
      <c r="AE225" s="5796"/>
      <c r="AF225" s="5796"/>
      <c r="AG225" s="5797"/>
      <c r="AH225" s="5835" t="s">
        <v>3255</v>
      </c>
      <c r="AI225" s="5819"/>
      <c r="AJ225" s="5800" t="s">
        <v>133</v>
      </c>
      <c r="AK225" s="5819"/>
      <c r="AL225" s="5800" t="s">
        <v>2875</v>
      </c>
      <c r="AM225" s="5819"/>
      <c r="AN225" s="5800" t="s">
        <v>2875</v>
      </c>
      <c r="AO225" s="5819"/>
      <c r="AP225" s="5800" t="s">
        <v>3255</v>
      </c>
      <c r="AQ225" s="5801"/>
    </row>
    <row r="226" spans="1:43" ht="16.5" customHeight="1">
      <c r="A226" s="5994"/>
      <c r="B226" s="5996"/>
      <c r="C226" s="5790"/>
      <c r="D226" s="5784" t="s">
        <v>2814</v>
      </c>
      <c r="E226" s="5784" t="s">
        <v>2814</v>
      </c>
      <c r="F226" s="5784"/>
      <c r="G226" s="5790" t="s">
        <v>3259</v>
      </c>
      <c r="H226" s="5790"/>
      <c r="I226" s="3684" t="s">
        <v>3</v>
      </c>
      <c r="J226" s="3684" t="s">
        <v>1</v>
      </c>
      <c r="K226" s="3684" t="s">
        <v>3</v>
      </c>
      <c r="L226" s="3684" t="s">
        <v>1</v>
      </c>
      <c r="M226" s="3684" t="s">
        <v>3</v>
      </c>
      <c r="N226" s="3684" t="s">
        <v>1</v>
      </c>
      <c r="O226" s="3684" t="s">
        <v>3</v>
      </c>
      <c r="P226" s="3684" t="s">
        <v>1</v>
      </c>
      <c r="Q226" s="3684" t="s">
        <v>3</v>
      </c>
      <c r="R226" s="3684" t="s">
        <v>1</v>
      </c>
      <c r="S226" s="3684" t="s">
        <v>3</v>
      </c>
      <c r="T226" s="3684" t="s">
        <v>1</v>
      </c>
      <c r="U226" s="3684" t="s">
        <v>3</v>
      </c>
      <c r="V226" s="3684" t="s">
        <v>1</v>
      </c>
      <c r="Y226" s="1553"/>
      <c r="Z226" s="6009"/>
      <c r="AA226" s="5950"/>
      <c r="AB226" s="5790"/>
      <c r="AC226" s="5784" t="s">
        <v>2814</v>
      </c>
      <c r="AD226" s="5805" t="s">
        <v>2814</v>
      </c>
      <c r="AE226" s="5806"/>
      <c r="AF226" s="5785" t="s">
        <v>1870</v>
      </c>
      <c r="AG226" s="5786"/>
      <c r="AH226" s="3711" t="s">
        <v>3</v>
      </c>
      <c r="AI226" s="3684" t="s">
        <v>1</v>
      </c>
      <c r="AJ226" s="3684" t="s">
        <v>3</v>
      </c>
      <c r="AK226" s="3684" t="s">
        <v>1</v>
      </c>
      <c r="AL226" s="3684" t="s">
        <v>3</v>
      </c>
      <c r="AM226" s="3684" t="s">
        <v>1</v>
      </c>
      <c r="AN226" s="3684" t="s">
        <v>3</v>
      </c>
      <c r="AO226" s="3684" t="s">
        <v>1</v>
      </c>
      <c r="AP226" s="3684" t="s">
        <v>3</v>
      </c>
      <c r="AQ226" s="3685" t="s">
        <v>1</v>
      </c>
    </row>
    <row r="227" spans="1:43">
      <c r="A227" s="5994"/>
      <c r="B227" s="5996"/>
      <c r="C227" s="5790"/>
      <c r="D227" s="5784"/>
      <c r="E227" s="5784"/>
      <c r="F227" s="5784"/>
      <c r="G227" s="5790"/>
      <c r="H227" s="5790"/>
      <c r="I227" s="3686" t="s">
        <v>865</v>
      </c>
      <c r="J227" s="3686" t="s">
        <v>883</v>
      </c>
      <c r="K227" s="3686" t="s">
        <v>3205</v>
      </c>
      <c r="L227" s="3686" t="s">
        <v>3260</v>
      </c>
      <c r="M227" s="3686" t="s">
        <v>2859</v>
      </c>
      <c r="N227" s="3686" t="s">
        <v>3202</v>
      </c>
      <c r="O227" s="3686" t="s">
        <v>3205</v>
      </c>
      <c r="P227" s="3686" t="s">
        <v>3205</v>
      </c>
      <c r="Q227" s="3686" t="s">
        <v>3202</v>
      </c>
      <c r="R227" s="3686" t="s">
        <v>2861</v>
      </c>
      <c r="S227" s="3687" t="s">
        <v>3204</v>
      </c>
      <c r="T227" s="3687" t="s">
        <v>2859</v>
      </c>
      <c r="U227" s="3686" t="s">
        <v>865</v>
      </c>
      <c r="V227" s="3686" t="s">
        <v>883</v>
      </c>
      <c r="Y227" s="1553"/>
      <c r="Z227" s="6009"/>
      <c r="AA227" s="5950"/>
      <c r="AB227" s="5790"/>
      <c r="AC227" s="5784"/>
      <c r="AD227" s="5807"/>
      <c r="AE227" s="5808"/>
      <c r="AF227" s="5787"/>
      <c r="AG227" s="5788"/>
      <c r="AH227" s="3712" t="s">
        <v>3260</v>
      </c>
      <c r="AI227" s="3686" t="s">
        <v>3204</v>
      </c>
      <c r="AJ227" s="3686" t="s">
        <v>2859</v>
      </c>
      <c r="AK227" s="3686" t="s">
        <v>2859</v>
      </c>
      <c r="AL227" s="3686" t="s">
        <v>3205</v>
      </c>
      <c r="AM227" s="3686" t="s">
        <v>3260</v>
      </c>
      <c r="AN227" s="3686" t="s">
        <v>3205</v>
      </c>
      <c r="AO227" s="3686" t="s">
        <v>3260</v>
      </c>
      <c r="AP227" s="3686" t="s">
        <v>3260</v>
      </c>
      <c r="AQ227" s="3688" t="s">
        <v>3204</v>
      </c>
    </row>
    <row r="228" spans="1:43" ht="17.25" thickBot="1">
      <c r="A228" s="5994"/>
      <c r="B228" s="5996"/>
      <c r="C228" s="5790"/>
      <c r="D228" s="5784"/>
      <c r="E228" s="5784"/>
      <c r="F228" s="5784"/>
      <c r="G228" s="5790"/>
      <c r="H228" s="5790"/>
      <c r="I228" s="3720" t="s">
        <v>221</v>
      </c>
      <c r="J228" s="3720" t="s">
        <v>81</v>
      </c>
      <c r="K228" s="3720" t="s">
        <v>3151</v>
      </c>
      <c r="L228" s="3720" t="s">
        <v>2872</v>
      </c>
      <c r="M228" s="3720" t="s">
        <v>3264</v>
      </c>
      <c r="N228" s="3720" t="s">
        <v>3264</v>
      </c>
      <c r="O228" s="3720" t="s">
        <v>3263</v>
      </c>
      <c r="P228" s="3720" t="s">
        <v>3265</v>
      </c>
      <c r="Q228" s="3720" t="s">
        <v>3266</v>
      </c>
      <c r="R228" s="3720" t="s">
        <v>3267</v>
      </c>
      <c r="S228" s="3720" t="s">
        <v>3268</v>
      </c>
      <c r="T228" s="3720" t="s">
        <v>3269</v>
      </c>
      <c r="U228" s="3720" t="s">
        <v>221</v>
      </c>
      <c r="V228" s="3720" t="s">
        <v>81</v>
      </c>
      <c r="Y228" s="1553"/>
      <c r="Z228" s="6010"/>
      <c r="AA228" s="6012"/>
      <c r="AB228" s="5791"/>
      <c r="AC228" s="5802"/>
      <c r="AD228" s="5807"/>
      <c r="AE228" s="5808"/>
      <c r="AF228" s="5787"/>
      <c r="AG228" s="5788"/>
      <c r="AH228" s="3713" t="s">
        <v>3271</v>
      </c>
      <c r="AI228" s="3691" t="s">
        <v>3272</v>
      </c>
      <c r="AJ228" s="3691" t="s">
        <v>3273</v>
      </c>
      <c r="AK228" s="3691" t="s">
        <v>3269</v>
      </c>
      <c r="AL228" s="3691" t="s">
        <v>3277</v>
      </c>
      <c r="AM228" s="3691" t="s">
        <v>3277</v>
      </c>
      <c r="AN228" s="3691" t="s">
        <v>3277</v>
      </c>
      <c r="AO228" s="3691" t="s">
        <v>3277</v>
      </c>
      <c r="AP228" s="3691" t="s">
        <v>3271</v>
      </c>
      <c r="AQ228" s="3692" t="s">
        <v>3272</v>
      </c>
    </row>
    <row r="229" spans="1:43">
      <c r="A229" s="3300">
        <v>8</v>
      </c>
      <c r="B229" s="3301" t="s">
        <v>900</v>
      </c>
      <c r="C229" s="3491" t="s">
        <v>3175</v>
      </c>
      <c r="D229" s="3407" t="s">
        <v>2868</v>
      </c>
      <c r="E229" s="3733"/>
      <c r="F229" s="3733"/>
      <c r="G229" s="3734"/>
      <c r="H229" s="3734"/>
      <c r="I229" s="5997" t="s">
        <v>1446</v>
      </c>
      <c r="J229" s="6004"/>
      <c r="K229" s="6004"/>
      <c r="L229" s="6004"/>
      <c r="M229" s="6004"/>
      <c r="N229" s="6004"/>
      <c r="O229" s="6004"/>
      <c r="P229" s="6004"/>
      <c r="Q229" s="6004"/>
      <c r="R229" s="6004"/>
      <c r="S229" s="6004"/>
      <c r="T229" s="6004"/>
      <c r="U229" s="6004"/>
      <c r="V229" s="5998"/>
      <c r="W229" s="1553"/>
      <c r="X229" s="1553"/>
      <c r="Y229" s="1553"/>
      <c r="Z229" s="2998">
        <v>8</v>
      </c>
      <c r="AA229" s="2989" t="s">
        <v>1842</v>
      </c>
      <c r="AB229" s="1446" t="s">
        <v>357</v>
      </c>
      <c r="AC229" s="3382" t="s">
        <v>3573</v>
      </c>
      <c r="AD229" s="2999" t="s">
        <v>1176</v>
      </c>
      <c r="AE229" s="3384" t="s">
        <v>1175</v>
      </c>
      <c r="AF229" s="1427" t="s">
        <v>2179</v>
      </c>
      <c r="AG229" s="1430" t="s">
        <v>2445</v>
      </c>
      <c r="AH229" s="3000">
        <v>43176</v>
      </c>
      <c r="AI229" s="1427">
        <v>43177</v>
      </c>
      <c r="AJ229" s="1427">
        <v>43178</v>
      </c>
      <c r="AK229" s="1427">
        <v>43178</v>
      </c>
      <c r="AL229" s="1427">
        <v>43182</v>
      </c>
      <c r="AM229" s="1427">
        <v>43183</v>
      </c>
      <c r="AN229" s="1427">
        <v>43182</v>
      </c>
      <c r="AO229" s="1427">
        <v>43183</v>
      </c>
      <c r="AP229" s="1427">
        <v>43190</v>
      </c>
      <c r="AQ229" s="1430">
        <v>43191</v>
      </c>
    </row>
    <row r="230" spans="1:43">
      <c r="A230" s="3300">
        <v>9</v>
      </c>
      <c r="B230" s="3301" t="s">
        <v>904</v>
      </c>
      <c r="C230" s="3565" t="s">
        <v>3175</v>
      </c>
      <c r="D230" s="3407" t="s">
        <v>214</v>
      </c>
      <c r="E230" s="3733"/>
      <c r="F230" s="3404" t="s">
        <v>753</v>
      </c>
      <c r="G230" s="3734"/>
      <c r="H230" s="3408" t="s">
        <v>1976</v>
      </c>
      <c r="I230" s="5944" t="s">
        <v>1446</v>
      </c>
      <c r="J230" s="5944"/>
      <c r="K230" s="5944"/>
      <c r="L230" s="5944"/>
      <c r="M230" s="5944"/>
      <c r="N230" s="5944"/>
      <c r="O230" s="5944"/>
      <c r="P230" s="5944"/>
      <c r="Q230" s="3547">
        <v>43172</v>
      </c>
      <c r="R230" s="3547">
        <v>43173</v>
      </c>
      <c r="S230" s="3547">
        <v>43177</v>
      </c>
      <c r="T230" s="3547">
        <v>43178</v>
      </c>
      <c r="U230" s="3547">
        <v>42816</v>
      </c>
      <c r="V230" s="3547">
        <v>42817</v>
      </c>
      <c r="W230" s="1553"/>
      <c r="X230" s="1553"/>
      <c r="Y230" s="1553"/>
      <c r="Z230" s="3735">
        <v>9</v>
      </c>
      <c r="AA230" s="3736" t="s">
        <v>3583</v>
      </c>
      <c r="AB230" s="3565" t="s">
        <v>136</v>
      </c>
      <c r="AC230" s="3407" t="s">
        <v>3584</v>
      </c>
      <c r="AD230" s="3737" t="s">
        <v>374</v>
      </c>
      <c r="AE230" s="3695" t="s">
        <v>375</v>
      </c>
      <c r="AF230" s="3547" t="s">
        <v>2180</v>
      </c>
      <c r="AG230" s="3548" t="s">
        <v>2181</v>
      </c>
      <c r="AH230" s="3738" t="s">
        <v>3585</v>
      </c>
      <c r="AI230" s="3547">
        <v>43184</v>
      </c>
      <c r="AJ230" s="3547">
        <v>43185</v>
      </c>
      <c r="AK230" s="3547">
        <v>43185</v>
      </c>
      <c r="AL230" s="3547">
        <v>43189</v>
      </c>
      <c r="AM230" s="3547">
        <v>43190</v>
      </c>
      <c r="AN230" s="3547">
        <v>43189</v>
      </c>
      <c r="AO230" s="3547">
        <v>43190</v>
      </c>
      <c r="AP230" s="3547">
        <v>43197</v>
      </c>
      <c r="AQ230" s="3548">
        <v>43198</v>
      </c>
    </row>
    <row r="231" spans="1:43">
      <c r="A231" s="3300">
        <v>10</v>
      </c>
      <c r="B231" s="3301" t="s">
        <v>2382</v>
      </c>
      <c r="C231" s="3491" t="s">
        <v>3175</v>
      </c>
      <c r="D231" s="3407" t="s">
        <v>2383</v>
      </c>
      <c r="E231" s="3404" t="s">
        <v>1578</v>
      </c>
      <c r="F231" s="3404" t="s">
        <v>1579</v>
      </c>
      <c r="G231" s="3404" t="s">
        <v>1209</v>
      </c>
      <c r="H231" s="3404" t="s">
        <v>2027</v>
      </c>
      <c r="I231" s="3547">
        <v>42802</v>
      </c>
      <c r="J231" s="3547">
        <v>42803</v>
      </c>
      <c r="K231" s="3547">
        <v>43168</v>
      </c>
      <c r="L231" s="3547">
        <v>43169</v>
      </c>
      <c r="M231" s="3547">
        <v>43171</v>
      </c>
      <c r="N231" s="3547">
        <v>43172</v>
      </c>
      <c r="O231" s="3547">
        <v>43175</v>
      </c>
      <c r="P231" s="3547">
        <v>43175</v>
      </c>
      <c r="Q231" s="3547">
        <v>43179</v>
      </c>
      <c r="R231" s="3547">
        <v>43180</v>
      </c>
      <c r="S231" s="3547">
        <v>43184</v>
      </c>
      <c r="T231" s="3547">
        <v>43185</v>
      </c>
      <c r="U231" s="3547">
        <v>42823</v>
      </c>
      <c r="V231" s="3547">
        <v>42824</v>
      </c>
      <c r="Z231" s="3735">
        <v>10</v>
      </c>
      <c r="AA231" s="3739" t="s">
        <v>1842</v>
      </c>
      <c r="AB231" s="1483" t="s">
        <v>357</v>
      </c>
      <c r="AC231" s="2993" t="s">
        <v>3573</v>
      </c>
      <c r="AD231" s="3737" t="s">
        <v>1261</v>
      </c>
      <c r="AE231" s="3695" t="s">
        <v>1260</v>
      </c>
      <c r="AF231" s="3547" t="s">
        <v>2446</v>
      </c>
      <c r="AG231" s="3548" t="s">
        <v>2447</v>
      </c>
      <c r="AH231" s="3413">
        <v>43190</v>
      </c>
      <c r="AI231" s="3547">
        <v>43191</v>
      </c>
      <c r="AJ231" s="3547">
        <v>43192</v>
      </c>
      <c r="AK231" s="3547">
        <v>43192</v>
      </c>
      <c r="AL231" s="3547">
        <v>43196</v>
      </c>
      <c r="AM231" s="3547">
        <v>43197</v>
      </c>
      <c r="AN231" s="3547">
        <v>43196</v>
      </c>
      <c r="AO231" s="3547">
        <v>43197</v>
      </c>
      <c r="AP231" s="3547">
        <v>43204</v>
      </c>
      <c r="AQ231" s="3548">
        <v>43205</v>
      </c>
    </row>
    <row r="232" spans="1:43">
      <c r="A232" s="3300">
        <v>11</v>
      </c>
      <c r="B232" s="3301" t="s">
        <v>900</v>
      </c>
      <c r="C232" s="3565" t="s">
        <v>3175</v>
      </c>
      <c r="D232" s="3407" t="s">
        <v>3212</v>
      </c>
      <c r="E232" s="3404" t="s">
        <v>1293</v>
      </c>
      <c r="F232" s="3404" t="s">
        <v>1294</v>
      </c>
      <c r="G232" s="3404" t="s">
        <v>809</v>
      </c>
      <c r="H232" s="3404" t="s">
        <v>810</v>
      </c>
      <c r="I232" s="5944" t="s">
        <v>193</v>
      </c>
      <c r="J232" s="5944"/>
      <c r="K232" s="3547">
        <v>43175</v>
      </c>
      <c r="L232" s="3547">
        <v>43176</v>
      </c>
      <c r="M232" s="3547">
        <v>43178</v>
      </c>
      <c r="N232" s="3547">
        <v>43179</v>
      </c>
      <c r="O232" s="3547">
        <v>43182</v>
      </c>
      <c r="P232" s="3547">
        <v>43182</v>
      </c>
      <c r="Q232" s="3547">
        <v>43186</v>
      </c>
      <c r="R232" s="3547">
        <v>43187</v>
      </c>
      <c r="S232" s="3547">
        <v>43191</v>
      </c>
      <c r="T232" s="3547">
        <v>43192</v>
      </c>
      <c r="U232" s="3547">
        <v>42830</v>
      </c>
      <c r="V232" s="3547">
        <v>42831</v>
      </c>
      <c r="Z232" s="3735">
        <v>11</v>
      </c>
      <c r="AA232" s="3739" t="s">
        <v>3583</v>
      </c>
      <c r="AB232" s="3565" t="s">
        <v>136</v>
      </c>
      <c r="AC232" s="3407" t="s">
        <v>3584</v>
      </c>
      <c r="AD232" s="3737" t="s">
        <v>387</v>
      </c>
      <c r="AE232" s="3695" t="s">
        <v>388</v>
      </c>
      <c r="AF232" s="3547" t="s">
        <v>2448</v>
      </c>
      <c r="AG232" s="3548" t="s">
        <v>2449</v>
      </c>
      <c r="AH232" s="3413">
        <v>43197</v>
      </c>
      <c r="AI232" s="3547">
        <v>43198</v>
      </c>
      <c r="AJ232" s="3547">
        <v>43199</v>
      </c>
      <c r="AK232" s="3547">
        <v>43199</v>
      </c>
      <c r="AL232" s="3547">
        <v>43203</v>
      </c>
      <c r="AM232" s="3547">
        <v>43204</v>
      </c>
      <c r="AN232" s="3547">
        <v>43203</v>
      </c>
      <c r="AO232" s="3547">
        <v>43204</v>
      </c>
      <c r="AP232" s="3547">
        <v>43211</v>
      </c>
      <c r="AQ232" s="3548">
        <v>43212</v>
      </c>
    </row>
    <row r="233" spans="1:43">
      <c r="A233" s="3300">
        <v>12</v>
      </c>
      <c r="B233" s="3301" t="s">
        <v>904</v>
      </c>
      <c r="C233" s="3491" t="s">
        <v>3175</v>
      </c>
      <c r="D233" s="3407" t="s">
        <v>214</v>
      </c>
      <c r="E233" s="3404" t="s">
        <v>199</v>
      </c>
      <c r="F233" s="3404" t="s">
        <v>200</v>
      </c>
      <c r="G233" s="3404" t="s">
        <v>2450</v>
      </c>
      <c r="H233" s="3404" t="s">
        <v>2451</v>
      </c>
      <c r="I233" s="3547">
        <v>42816</v>
      </c>
      <c r="J233" s="3547">
        <v>42817</v>
      </c>
      <c r="K233" s="3547">
        <v>43182</v>
      </c>
      <c r="L233" s="3547">
        <v>43183</v>
      </c>
      <c r="M233" s="3547">
        <v>43185</v>
      </c>
      <c r="N233" s="3547">
        <v>43186</v>
      </c>
      <c r="O233" s="3547">
        <v>43189</v>
      </c>
      <c r="P233" s="3547">
        <v>43189</v>
      </c>
      <c r="Q233" s="3547">
        <v>43193</v>
      </c>
      <c r="R233" s="3547">
        <v>43194</v>
      </c>
      <c r="S233" s="3547">
        <v>43198</v>
      </c>
      <c r="T233" s="3547">
        <v>43199</v>
      </c>
      <c r="U233" s="3547">
        <v>42837</v>
      </c>
      <c r="V233" s="3547">
        <v>42838</v>
      </c>
      <c r="Z233" s="3740">
        <v>12</v>
      </c>
      <c r="AA233" s="3723" t="s">
        <v>1842</v>
      </c>
      <c r="AB233" s="1483" t="s">
        <v>357</v>
      </c>
      <c r="AC233" s="2993" t="s">
        <v>3573</v>
      </c>
      <c r="AD233" s="3724" t="s">
        <v>622</v>
      </c>
      <c r="AE233" s="3725" t="s">
        <v>623</v>
      </c>
      <c r="AF233" s="3550" t="s">
        <v>2452</v>
      </c>
      <c r="AG233" s="3669" t="s">
        <v>2453</v>
      </c>
      <c r="AH233" s="3726">
        <f>AH232+7</f>
        <v>43204</v>
      </c>
      <c r="AI233" s="3726">
        <f t="shared" ref="AI233:AQ233" si="0">AI232+7</f>
        <v>43205</v>
      </c>
      <c r="AJ233" s="3726">
        <f t="shared" si="0"/>
        <v>43206</v>
      </c>
      <c r="AK233" s="3726">
        <f t="shared" si="0"/>
        <v>43206</v>
      </c>
      <c r="AL233" s="3726">
        <f t="shared" si="0"/>
        <v>43210</v>
      </c>
      <c r="AM233" s="3726">
        <f t="shared" si="0"/>
        <v>43211</v>
      </c>
      <c r="AN233" s="3726">
        <f t="shared" si="0"/>
        <v>43210</v>
      </c>
      <c r="AO233" s="3726">
        <f t="shared" si="0"/>
        <v>43211</v>
      </c>
      <c r="AP233" s="3726">
        <f t="shared" si="0"/>
        <v>43218</v>
      </c>
      <c r="AQ233" s="3741">
        <f t="shared" si="0"/>
        <v>43219</v>
      </c>
    </row>
    <row r="234" spans="1:43">
      <c r="A234" s="3300">
        <v>13</v>
      </c>
      <c r="B234" s="3301" t="s">
        <v>2382</v>
      </c>
      <c r="C234" s="3491" t="s">
        <v>3175</v>
      </c>
      <c r="D234" s="3407" t="s">
        <v>2383</v>
      </c>
      <c r="E234" s="3404" t="s">
        <v>1581</v>
      </c>
      <c r="F234" s="3404" t="s">
        <v>1582</v>
      </c>
      <c r="G234" s="3404" t="s">
        <v>2033</v>
      </c>
      <c r="H234" s="3404" t="s">
        <v>2036</v>
      </c>
      <c r="I234" s="3547">
        <v>42823</v>
      </c>
      <c r="J234" s="3547">
        <v>42824</v>
      </c>
      <c r="K234" s="3547">
        <v>43189</v>
      </c>
      <c r="L234" s="5938" t="s">
        <v>2763</v>
      </c>
      <c r="M234" s="5939"/>
      <c r="N234" s="5939"/>
      <c r="O234" s="5939"/>
      <c r="P234" s="5939"/>
      <c r="Q234" s="5939"/>
      <c r="R234" s="5939"/>
      <c r="S234" s="5939"/>
      <c r="T234" s="5939"/>
      <c r="U234" s="5939"/>
      <c r="V234" s="5940"/>
      <c r="Z234" s="5924">
        <v>13</v>
      </c>
      <c r="AA234" s="5926" t="s">
        <v>3583</v>
      </c>
      <c r="AB234" s="5928" t="s">
        <v>136</v>
      </c>
      <c r="AC234" s="5930" t="s">
        <v>3584</v>
      </c>
      <c r="AD234" s="5932" t="s">
        <v>398</v>
      </c>
      <c r="AE234" s="5934" t="s">
        <v>399</v>
      </c>
      <c r="AF234" s="5776" t="s">
        <v>2454</v>
      </c>
      <c r="AG234" s="5778" t="s">
        <v>2455</v>
      </c>
      <c r="AH234" s="5936">
        <f>AH233+7</f>
        <v>43211</v>
      </c>
      <c r="AI234" s="5776">
        <f>AI233+7</f>
        <v>43212</v>
      </c>
      <c r="AJ234" s="5776">
        <f>AJ233+7</f>
        <v>43213</v>
      </c>
      <c r="AK234" s="5776">
        <f>AK233+7</f>
        <v>43213</v>
      </c>
      <c r="AL234" s="5776">
        <f>AL233+7</f>
        <v>43217</v>
      </c>
      <c r="AM234" s="5776">
        <f>AM233+7</f>
        <v>43218</v>
      </c>
      <c r="AN234" s="3547">
        <v>43203</v>
      </c>
      <c r="AO234" s="3547">
        <v>43204</v>
      </c>
      <c r="AP234" s="5776">
        <f>AP233+7</f>
        <v>43225</v>
      </c>
      <c r="AQ234" s="5778">
        <f>AQ233+7</f>
        <v>43226</v>
      </c>
    </row>
    <row r="235" spans="1:43" ht="16.5" customHeight="1">
      <c r="A235" s="3300">
        <v>13</v>
      </c>
      <c r="B235" s="3301" t="s">
        <v>272</v>
      </c>
      <c r="C235" s="3491" t="s">
        <v>3175</v>
      </c>
      <c r="D235" s="3407" t="s">
        <v>211</v>
      </c>
      <c r="E235" s="3404" t="s">
        <v>195</v>
      </c>
      <c r="F235" s="3404" t="s">
        <v>196</v>
      </c>
      <c r="G235" s="3404" t="s">
        <v>1646</v>
      </c>
      <c r="H235" s="3404" t="s">
        <v>1647</v>
      </c>
      <c r="I235" s="5921" t="s">
        <v>2764</v>
      </c>
      <c r="J235" s="5922"/>
      <c r="K235" s="5923"/>
      <c r="L235" s="3547">
        <v>43190</v>
      </c>
      <c r="M235" s="3547">
        <v>43192</v>
      </c>
      <c r="N235" s="3547">
        <v>43193</v>
      </c>
      <c r="O235" s="3547">
        <v>43196</v>
      </c>
      <c r="P235" s="3547">
        <v>43196</v>
      </c>
      <c r="Q235" s="3547">
        <v>43200</v>
      </c>
      <c r="R235" s="3547">
        <v>43201</v>
      </c>
      <c r="S235" s="3547">
        <v>43205</v>
      </c>
      <c r="T235" s="3547">
        <v>43206</v>
      </c>
      <c r="U235" s="3547">
        <v>42844</v>
      </c>
      <c r="V235" s="3547">
        <v>42845</v>
      </c>
      <c r="Z235" s="5925"/>
      <c r="AA235" s="5927"/>
      <c r="AB235" s="5929"/>
      <c r="AC235" s="5931"/>
      <c r="AD235" s="5933"/>
      <c r="AE235" s="5935"/>
      <c r="AF235" s="5777"/>
      <c r="AG235" s="5779"/>
      <c r="AH235" s="5937"/>
      <c r="AI235" s="5777"/>
      <c r="AJ235" s="5777"/>
      <c r="AK235" s="5777"/>
      <c r="AL235" s="5777"/>
      <c r="AM235" s="5777"/>
      <c r="AN235" s="3547"/>
      <c r="AO235" s="3547"/>
      <c r="AP235" s="5777"/>
      <c r="AQ235" s="5779"/>
    </row>
    <row r="236" spans="1:43">
      <c r="A236" s="3300">
        <v>14</v>
      </c>
      <c r="B236" s="3301" t="s">
        <v>900</v>
      </c>
      <c r="C236" s="3491" t="s">
        <v>3175</v>
      </c>
      <c r="D236" s="3407" t="s">
        <v>3212</v>
      </c>
      <c r="E236" s="3404" t="s">
        <v>195</v>
      </c>
      <c r="F236" s="3404" t="s">
        <v>196</v>
      </c>
      <c r="G236" s="3404" t="s">
        <v>830</v>
      </c>
      <c r="H236" s="3404" t="s">
        <v>831</v>
      </c>
      <c r="I236" s="3547">
        <v>42830</v>
      </c>
      <c r="J236" s="3547">
        <v>42831</v>
      </c>
      <c r="K236" s="3547">
        <v>43196</v>
      </c>
      <c r="L236" s="3547">
        <v>43197</v>
      </c>
      <c r="M236" s="3547">
        <v>43199</v>
      </c>
      <c r="N236" s="3547">
        <v>43200</v>
      </c>
      <c r="O236" s="3547">
        <v>43203</v>
      </c>
      <c r="P236" s="3547">
        <v>43203</v>
      </c>
      <c r="Q236" s="3547">
        <v>43207</v>
      </c>
      <c r="R236" s="3547">
        <v>43208</v>
      </c>
      <c r="S236" s="3547">
        <v>43212</v>
      </c>
      <c r="T236" s="3547">
        <v>43213</v>
      </c>
      <c r="U236" s="3547">
        <v>42851</v>
      </c>
      <c r="V236" s="3547">
        <v>42852</v>
      </c>
      <c r="Z236" s="3735">
        <v>14</v>
      </c>
      <c r="AA236" s="3739" t="s">
        <v>1842</v>
      </c>
      <c r="AB236" s="1483" t="s">
        <v>357</v>
      </c>
      <c r="AC236" s="2993" t="s">
        <v>3573</v>
      </c>
      <c r="AD236" s="3737" t="s">
        <v>911</v>
      </c>
      <c r="AE236" s="3695" t="s">
        <v>912</v>
      </c>
      <c r="AF236" s="3547" t="s">
        <v>2456</v>
      </c>
      <c r="AG236" s="3548" t="s">
        <v>2457</v>
      </c>
      <c r="AH236" s="3413">
        <f>AH234+7</f>
        <v>43218</v>
      </c>
      <c r="AI236" s="3413">
        <f t="shared" ref="AI236:AQ236" si="1">AI234+7</f>
        <v>43219</v>
      </c>
      <c r="AJ236" s="3413">
        <f t="shared" si="1"/>
        <v>43220</v>
      </c>
      <c r="AK236" s="3413">
        <f t="shared" si="1"/>
        <v>43220</v>
      </c>
      <c r="AL236" s="3413">
        <f t="shared" si="1"/>
        <v>43224</v>
      </c>
      <c r="AM236" s="3413">
        <f t="shared" si="1"/>
        <v>43225</v>
      </c>
      <c r="AN236" s="3413">
        <f t="shared" si="1"/>
        <v>43210</v>
      </c>
      <c r="AO236" s="3413">
        <f t="shared" si="1"/>
        <v>43211</v>
      </c>
      <c r="AP236" s="3413">
        <f t="shared" si="1"/>
        <v>43232</v>
      </c>
      <c r="AQ236" s="3742">
        <f t="shared" si="1"/>
        <v>43233</v>
      </c>
    </row>
    <row r="237" spans="1:43">
      <c r="A237" s="3300">
        <v>15</v>
      </c>
      <c r="B237" s="3301" t="s">
        <v>904</v>
      </c>
      <c r="C237" s="3491" t="s">
        <v>3359</v>
      </c>
      <c r="D237" s="3407" t="s">
        <v>214</v>
      </c>
      <c r="E237" s="3404" t="s">
        <v>1293</v>
      </c>
      <c r="F237" s="3404" t="s">
        <v>1294</v>
      </c>
      <c r="G237" s="3404" t="s">
        <v>2765</v>
      </c>
      <c r="H237" s="3404" t="s">
        <v>2766</v>
      </c>
      <c r="I237" s="3547">
        <v>42837</v>
      </c>
      <c r="J237" s="3547">
        <v>42838</v>
      </c>
      <c r="K237" s="3547">
        <v>43203</v>
      </c>
      <c r="L237" s="3547">
        <v>43204</v>
      </c>
      <c r="M237" s="3547">
        <v>43206</v>
      </c>
      <c r="N237" s="3547">
        <v>43207</v>
      </c>
      <c r="O237" s="3547">
        <v>43210</v>
      </c>
      <c r="P237" s="3547">
        <v>43210</v>
      </c>
      <c r="Q237" s="3547">
        <v>43214</v>
      </c>
      <c r="R237" s="3547">
        <v>43215</v>
      </c>
      <c r="S237" s="3547">
        <v>43219</v>
      </c>
      <c r="T237" s="3547">
        <v>43220</v>
      </c>
      <c r="U237" s="3547">
        <v>42858</v>
      </c>
      <c r="V237" s="3547">
        <v>42859</v>
      </c>
      <c r="Z237" s="3735">
        <v>15</v>
      </c>
      <c r="AA237" s="3739" t="s">
        <v>3583</v>
      </c>
      <c r="AB237" s="3565" t="s">
        <v>136</v>
      </c>
      <c r="AC237" s="3407" t="s">
        <v>3584</v>
      </c>
      <c r="AD237" s="3737" t="s">
        <v>416</v>
      </c>
      <c r="AE237" s="3695" t="s">
        <v>417</v>
      </c>
      <c r="AF237" s="3547" t="s">
        <v>2876</v>
      </c>
      <c r="AG237" s="3548" t="s">
        <v>2877</v>
      </c>
      <c r="AH237" s="3413">
        <f>AH236+7</f>
        <v>43225</v>
      </c>
      <c r="AI237" s="3413">
        <f t="shared" ref="AI237:AQ244" si="2">AI236+7</f>
        <v>43226</v>
      </c>
      <c r="AJ237" s="3413">
        <f t="shared" si="2"/>
        <v>43227</v>
      </c>
      <c r="AK237" s="3413">
        <f t="shared" si="2"/>
        <v>43227</v>
      </c>
      <c r="AL237" s="3413">
        <f t="shared" si="2"/>
        <v>43231</v>
      </c>
      <c r="AM237" s="3413">
        <f t="shared" si="2"/>
        <v>43232</v>
      </c>
      <c r="AN237" s="3413">
        <f t="shared" si="2"/>
        <v>43217</v>
      </c>
      <c r="AO237" s="3413">
        <f t="shared" si="2"/>
        <v>43218</v>
      </c>
      <c r="AP237" s="3413">
        <f t="shared" si="2"/>
        <v>43239</v>
      </c>
      <c r="AQ237" s="3742">
        <f t="shared" si="2"/>
        <v>43240</v>
      </c>
    </row>
    <row r="238" spans="1:43">
      <c r="A238" s="3300">
        <v>16</v>
      </c>
      <c r="B238" s="3301" t="s">
        <v>272</v>
      </c>
      <c r="C238" s="3491" t="s">
        <v>3175</v>
      </c>
      <c r="D238" s="3407" t="s">
        <v>211</v>
      </c>
      <c r="E238" s="3404" t="s">
        <v>362</v>
      </c>
      <c r="F238" s="3404" t="s">
        <v>363</v>
      </c>
      <c r="G238" s="3404" t="s">
        <v>1840</v>
      </c>
      <c r="H238" s="3404" t="s">
        <v>1841</v>
      </c>
      <c r="I238" s="3547">
        <v>42844</v>
      </c>
      <c r="J238" s="3547">
        <v>42845</v>
      </c>
      <c r="K238" s="3547">
        <v>43210</v>
      </c>
      <c r="L238" s="3547">
        <v>43211</v>
      </c>
      <c r="M238" s="3547">
        <v>43213</v>
      </c>
      <c r="N238" s="3547">
        <v>43214</v>
      </c>
      <c r="O238" s="3547">
        <v>43217</v>
      </c>
      <c r="P238" s="3547">
        <v>43217</v>
      </c>
      <c r="Q238" s="3547">
        <v>43221</v>
      </c>
      <c r="R238" s="3547">
        <v>43222</v>
      </c>
      <c r="S238" s="3547">
        <v>43226</v>
      </c>
      <c r="T238" s="3547">
        <v>43227</v>
      </c>
      <c r="U238" s="3547">
        <v>42865</v>
      </c>
      <c r="V238" s="3547">
        <v>42866</v>
      </c>
      <c r="Z238" s="3735">
        <v>16</v>
      </c>
      <c r="AA238" s="3739" t="s">
        <v>1842</v>
      </c>
      <c r="AB238" s="1483" t="s">
        <v>357</v>
      </c>
      <c r="AC238" s="2993" t="s">
        <v>3573</v>
      </c>
      <c r="AD238" s="3737" t="s">
        <v>983</v>
      </c>
      <c r="AE238" s="3695" t="s">
        <v>984</v>
      </c>
      <c r="AF238" s="3547" t="s">
        <v>2767</v>
      </c>
      <c r="AG238" s="3548" t="s">
        <v>2768</v>
      </c>
      <c r="AH238" s="3413">
        <f t="shared" ref="AH238:AH244" si="3">AH237+7</f>
        <v>43232</v>
      </c>
      <c r="AI238" s="3413">
        <f t="shared" si="2"/>
        <v>43233</v>
      </c>
      <c r="AJ238" s="3413">
        <f t="shared" si="2"/>
        <v>43234</v>
      </c>
      <c r="AK238" s="3413">
        <f t="shared" si="2"/>
        <v>43234</v>
      </c>
      <c r="AL238" s="3413">
        <f t="shared" si="2"/>
        <v>43238</v>
      </c>
      <c r="AM238" s="3413">
        <f t="shared" si="2"/>
        <v>43239</v>
      </c>
      <c r="AN238" s="3413">
        <f t="shared" si="2"/>
        <v>43224</v>
      </c>
      <c r="AO238" s="3413">
        <f t="shared" si="2"/>
        <v>43225</v>
      </c>
      <c r="AP238" s="3413">
        <f t="shared" si="2"/>
        <v>43246</v>
      </c>
      <c r="AQ238" s="3742">
        <f t="shared" si="2"/>
        <v>43247</v>
      </c>
    </row>
    <row r="239" spans="1:43">
      <c r="A239" s="3300">
        <v>17</v>
      </c>
      <c r="B239" s="3301" t="s">
        <v>900</v>
      </c>
      <c r="C239" s="3491" t="s">
        <v>3359</v>
      </c>
      <c r="D239" s="3407" t="s">
        <v>3451</v>
      </c>
      <c r="E239" s="3404" t="s">
        <v>362</v>
      </c>
      <c r="F239" s="3404" t="s">
        <v>363</v>
      </c>
      <c r="G239" s="3404" t="s">
        <v>848</v>
      </c>
      <c r="H239" s="3404" t="s">
        <v>849</v>
      </c>
      <c r="I239" s="3743">
        <v>42851</v>
      </c>
      <c r="J239" s="3743">
        <v>42852</v>
      </c>
      <c r="K239" s="3743">
        <v>43217</v>
      </c>
      <c r="L239" s="3743">
        <v>43218</v>
      </c>
      <c r="M239" s="3743">
        <v>43220</v>
      </c>
      <c r="N239" s="3743">
        <v>43221</v>
      </c>
      <c r="O239" s="3743">
        <v>43224</v>
      </c>
      <c r="P239" s="3743">
        <v>43224</v>
      </c>
      <c r="Q239" s="3743">
        <v>43228</v>
      </c>
      <c r="R239" s="3743">
        <v>43229</v>
      </c>
      <c r="S239" s="3743">
        <v>43233</v>
      </c>
      <c r="T239" s="3743">
        <v>43234</v>
      </c>
      <c r="U239" s="3743">
        <v>42872</v>
      </c>
      <c r="V239" s="3743">
        <v>42873</v>
      </c>
      <c r="Z239" s="3735">
        <v>17</v>
      </c>
      <c r="AA239" s="3739" t="s">
        <v>3583</v>
      </c>
      <c r="AB239" s="3565" t="s">
        <v>136</v>
      </c>
      <c r="AC239" s="3407" t="s">
        <v>3584</v>
      </c>
      <c r="AD239" s="3737" t="s">
        <v>382</v>
      </c>
      <c r="AE239" s="3695" t="s">
        <v>383</v>
      </c>
      <c r="AF239" s="3547" t="s">
        <v>2878</v>
      </c>
      <c r="AG239" s="3548" t="s">
        <v>2879</v>
      </c>
      <c r="AH239" s="3413">
        <f t="shared" si="3"/>
        <v>43239</v>
      </c>
      <c r="AI239" s="3413">
        <f t="shared" si="2"/>
        <v>43240</v>
      </c>
      <c r="AJ239" s="3413">
        <f t="shared" si="2"/>
        <v>43241</v>
      </c>
      <c r="AK239" s="3413">
        <f t="shared" si="2"/>
        <v>43241</v>
      </c>
      <c r="AL239" s="3413">
        <f t="shared" si="2"/>
        <v>43245</v>
      </c>
      <c r="AM239" s="3413">
        <f t="shared" si="2"/>
        <v>43246</v>
      </c>
      <c r="AN239" s="3413">
        <f t="shared" si="2"/>
        <v>43231</v>
      </c>
      <c r="AO239" s="3413">
        <f t="shared" si="2"/>
        <v>43232</v>
      </c>
      <c r="AP239" s="3413">
        <f t="shared" si="2"/>
        <v>43253</v>
      </c>
      <c r="AQ239" s="3742">
        <f t="shared" si="2"/>
        <v>43254</v>
      </c>
    </row>
    <row r="240" spans="1:43">
      <c r="A240" s="3300">
        <v>18</v>
      </c>
      <c r="B240" s="3301" t="s">
        <v>904</v>
      </c>
      <c r="C240" s="3491" t="s">
        <v>3359</v>
      </c>
      <c r="D240" s="3407" t="s">
        <v>214</v>
      </c>
      <c r="E240" s="3404" t="s">
        <v>195</v>
      </c>
      <c r="F240" s="3404" t="s">
        <v>196</v>
      </c>
      <c r="G240" s="3404" t="s">
        <v>2769</v>
      </c>
      <c r="H240" s="3404" t="s">
        <v>2770</v>
      </c>
      <c r="I240" s="3743">
        <v>42858</v>
      </c>
      <c r="J240" s="3743">
        <v>42859</v>
      </c>
      <c r="K240" s="3743">
        <v>43224</v>
      </c>
      <c r="L240" s="3743">
        <v>43225</v>
      </c>
      <c r="M240" s="3743">
        <v>43227</v>
      </c>
      <c r="N240" s="3743">
        <v>43228</v>
      </c>
      <c r="O240" s="3743">
        <v>43231</v>
      </c>
      <c r="P240" s="3743">
        <v>43231</v>
      </c>
      <c r="Q240" s="3743">
        <v>43235</v>
      </c>
      <c r="R240" s="3743">
        <v>43236</v>
      </c>
      <c r="S240" s="3743">
        <v>43240</v>
      </c>
      <c r="T240" s="3743">
        <v>43241</v>
      </c>
      <c r="U240" s="3743">
        <v>42879</v>
      </c>
      <c r="V240" s="3743">
        <v>42880</v>
      </c>
      <c r="Z240" s="3735">
        <v>18</v>
      </c>
      <c r="AA240" s="3739" t="s">
        <v>1842</v>
      </c>
      <c r="AB240" s="1483" t="s">
        <v>357</v>
      </c>
      <c r="AC240" s="2993" t="s">
        <v>3573</v>
      </c>
      <c r="AD240" s="3737" t="s">
        <v>1268</v>
      </c>
      <c r="AE240" s="3695" t="s">
        <v>1269</v>
      </c>
      <c r="AF240" s="3547" t="s">
        <v>2771</v>
      </c>
      <c r="AG240" s="3548" t="s">
        <v>2772</v>
      </c>
      <c r="AH240" s="3413">
        <f t="shared" si="3"/>
        <v>43246</v>
      </c>
      <c r="AI240" s="3413">
        <f t="shared" si="2"/>
        <v>43247</v>
      </c>
      <c r="AJ240" s="3413">
        <f t="shared" si="2"/>
        <v>43248</v>
      </c>
      <c r="AK240" s="3413">
        <f t="shared" si="2"/>
        <v>43248</v>
      </c>
      <c r="AL240" s="3413">
        <f t="shared" si="2"/>
        <v>43252</v>
      </c>
      <c r="AM240" s="3413">
        <f t="shared" si="2"/>
        <v>43253</v>
      </c>
      <c r="AN240" s="3413">
        <f t="shared" si="2"/>
        <v>43238</v>
      </c>
      <c r="AO240" s="3413">
        <f t="shared" si="2"/>
        <v>43239</v>
      </c>
      <c r="AP240" s="3413">
        <f t="shared" si="2"/>
        <v>43260</v>
      </c>
      <c r="AQ240" s="3742">
        <f t="shared" si="2"/>
        <v>43261</v>
      </c>
    </row>
    <row r="241" spans="1:43">
      <c r="A241" s="3300">
        <v>19</v>
      </c>
      <c r="B241" s="3301" t="s">
        <v>272</v>
      </c>
      <c r="C241" s="3491" t="s">
        <v>3175</v>
      </c>
      <c r="D241" s="3407" t="s">
        <v>211</v>
      </c>
      <c r="E241" s="3404" t="s">
        <v>444</v>
      </c>
      <c r="F241" s="3404" t="s">
        <v>188</v>
      </c>
      <c r="G241" s="3404" t="s">
        <v>1289</v>
      </c>
      <c r="H241" s="3404" t="s">
        <v>1290</v>
      </c>
      <c r="I241" s="3743">
        <v>42865</v>
      </c>
      <c r="J241" s="3743">
        <v>42866</v>
      </c>
      <c r="K241" s="3743">
        <v>43231</v>
      </c>
      <c r="L241" s="3743">
        <v>43232</v>
      </c>
      <c r="M241" s="3743">
        <v>43234</v>
      </c>
      <c r="N241" s="3743">
        <v>43235</v>
      </c>
      <c r="O241" s="3743">
        <v>43238</v>
      </c>
      <c r="P241" s="3743">
        <v>43238</v>
      </c>
      <c r="Q241" s="3743">
        <v>43242</v>
      </c>
      <c r="R241" s="3743">
        <v>43243</v>
      </c>
      <c r="S241" s="3743">
        <v>43247</v>
      </c>
      <c r="T241" s="3743">
        <v>43248</v>
      </c>
      <c r="U241" s="3743">
        <v>42886</v>
      </c>
      <c r="V241" s="3743">
        <v>42887</v>
      </c>
      <c r="Z241" s="3735">
        <v>19</v>
      </c>
      <c r="AA241" s="3739" t="s">
        <v>3583</v>
      </c>
      <c r="AB241" s="3565" t="s">
        <v>136</v>
      </c>
      <c r="AC241" s="3407" t="s">
        <v>3584</v>
      </c>
      <c r="AD241" s="3737" t="s">
        <v>391</v>
      </c>
      <c r="AE241" s="3695" t="s">
        <v>392</v>
      </c>
      <c r="AF241" s="3547" t="s">
        <v>2880</v>
      </c>
      <c r="AG241" s="3548" t="s">
        <v>2881</v>
      </c>
      <c r="AH241" s="3413">
        <f t="shared" si="3"/>
        <v>43253</v>
      </c>
      <c r="AI241" s="3413">
        <f t="shared" si="2"/>
        <v>43254</v>
      </c>
      <c r="AJ241" s="3413">
        <f t="shared" si="2"/>
        <v>43255</v>
      </c>
      <c r="AK241" s="3413">
        <f t="shared" si="2"/>
        <v>43255</v>
      </c>
      <c r="AL241" s="3413">
        <f t="shared" si="2"/>
        <v>43259</v>
      </c>
      <c r="AM241" s="3413">
        <f t="shared" si="2"/>
        <v>43260</v>
      </c>
      <c r="AN241" s="3413">
        <f t="shared" si="2"/>
        <v>43245</v>
      </c>
      <c r="AO241" s="3413">
        <f t="shared" si="2"/>
        <v>43246</v>
      </c>
      <c r="AP241" s="3413">
        <f t="shared" si="2"/>
        <v>43267</v>
      </c>
      <c r="AQ241" s="3742">
        <f t="shared" si="2"/>
        <v>43268</v>
      </c>
    </row>
    <row r="242" spans="1:43">
      <c r="A242" s="3300">
        <v>20</v>
      </c>
      <c r="B242" s="3301" t="s">
        <v>900</v>
      </c>
      <c r="C242" s="3565" t="s">
        <v>3359</v>
      </c>
      <c r="D242" s="3407" t="s">
        <v>3451</v>
      </c>
      <c r="E242" s="3404" t="s">
        <v>362</v>
      </c>
      <c r="F242" s="3404" t="s">
        <v>363</v>
      </c>
      <c r="G242" s="3404" t="s">
        <v>1297</v>
      </c>
      <c r="H242" s="3404" t="s">
        <v>1298</v>
      </c>
      <c r="I242" s="3743">
        <v>42872</v>
      </c>
      <c r="J242" s="3743">
        <v>42873</v>
      </c>
      <c r="K242" s="3743">
        <v>43238</v>
      </c>
      <c r="L242" s="3743">
        <v>43239</v>
      </c>
      <c r="M242" s="3743">
        <v>43241</v>
      </c>
      <c r="N242" s="3743">
        <v>43242</v>
      </c>
      <c r="O242" s="3743">
        <v>43245</v>
      </c>
      <c r="P242" s="3743">
        <v>43245</v>
      </c>
      <c r="Q242" s="3743">
        <v>43249</v>
      </c>
      <c r="R242" s="3743">
        <v>43250</v>
      </c>
      <c r="S242" s="3743">
        <v>43254</v>
      </c>
      <c r="T242" s="3743">
        <v>43255</v>
      </c>
      <c r="U242" s="3743">
        <v>42893</v>
      </c>
      <c r="V242" s="3743">
        <v>42894</v>
      </c>
      <c r="Z242" s="3740">
        <v>20</v>
      </c>
      <c r="AA242" s="3723" t="s">
        <v>1842</v>
      </c>
      <c r="AB242" s="1483" t="s">
        <v>357</v>
      </c>
      <c r="AC242" s="2993" t="s">
        <v>3573</v>
      </c>
      <c r="AD242" s="3724" t="s">
        <v>1383</v>
      </c>
      <c r="AE242" s="3725" t="s">
        <v>1384</v>
      </c>
      <c r="AF242" s="3550" t="s">
        <v>2773</v>
      </c>
      <c r="AG242" s="3669" t="s">
        <v>2774</v>
      </c>
      <c r="AH242" s="3413">
        <f t="shared" si="3"/>
        <v>43260</v>
      </c>
      <c r="AI242" s="3413">
        <f t="shared" si="2"/>
        <v>43261</v>
      </c>
      <c r="AJ242" s="3413">
        <f t="shared" si="2"/>
        <v>43262</v>
      </c>
      <c r="AK242" s="3413">
        <f t="shared" si="2"/>
        <v>43262</v>
      </c>
      <c r="AL242" s="3413">
        <f t="shared" si="2"/>
        <v>43266</v>
      </c>
      <c r="AM242" s="3413">
        <f t="shared" si="2"/>
        <v>43267</v>
      </c>
      <c r="AN242" s="3413">
        <f t="shared" si="2"/>
        <v>43252</v>
      </c>
      <c r="AO242" s="3413">
        <f t="shared" si="2"/>
        <v>43253</v>
      </c>
      <c r="AP242" s="3413">
        <f t="shared" si="2"/>
        <v>43274</v>
      </c>
      <c r="AQ242" s="3742">
        <f t="shared" si="2"/>
        <v>43275</v>
      </c>
    </row>
    <row r="243" spans="1:43">
      <c r="A243" s="3300">
        <v>21</v>
      </c>
      <c r="B243" s="3301" t="s">
        <v>904</v>
      </c>
      <c r="C243" s="3491" t="s">
        <v>3359</v>
      </c>
      <c r="D243" s="3407" t="s">
        <v>214</v>
      </c>
      <c r="E243" s="3404" t="s">
        <v>362</v>
      </c>
      <c r="F243" s="3404" t="s">
        <v>363</v>
      </c>
      <c r="G243" s="3404" t="s">
        <v>2882</v>
      </c>
      <c r="H243" s="3404" t="s">
        <v>2883</v>
      </c>
      <c r="I243" s="3743">
        <v>42879</v>
      </c>
      <c r="J243" s="3743">
        <v>42880</v>
      </c>
      <c r="K243" s="3743">
        <v>43245</v>
      </c>
      <c r="L243" s="3743">
        <v>43246</v>
      </c>
      <c r="M243" s="3743">
        <v>43248</v>
      </c>
      <c r="N243" s="3743">
        <v>43249</v>
      </c>
      <c r="O243" s="3743">
        <v>43252</v>
      </c>
      <c r="P243" s="3743">
        <v>43252</v>
      </c>
      <c r="Q243" s="3743">
        <v>43256</v>
      </c>
      <c r="R243" s="3743">
        <v>43257</v>
      </c>
      <c r="S243" s="3743">
        <v>43261</v>
      </c>
      <c r="T243" s="3743">
        <v>43262</v>
      </c>
      <c r="U243" s="3743">
        <v>42900</v>
      </c>
      <c r="V243" s="3743">
        <v>42901</v>
      </c>
      <c r="Z243" s="3735">
        <v>21</v>
      </c>
      <c r="AA243" s="3739" t="s">
        <v>3583</v>
      </c>
      <c r="AB243" s="3565" t="s">
        <v>136</v>
      </c>
      <c r="AC243" s="3407" t="s">
        <v>3584</v>
      </c>
      <c r="AD243" s="3737" t="s">
        <v>402</v>
      </c>
      <c r="AE243" s="3695" t="s">
        <v>403</v>
      </c>
      <c r="AF243" s="3547" t="s">
        <v>2884</v>
      </c>
      <c r="AG243" s="3548" t="s">
        <v>2885</v>
      </c>
      <c r="AH243" s="3413">
        <f t="shared" si="3"/>
        <v>43267</v>
      </c>
      <c r="AI243" s="3413">
        <f t="shared" si="2"/>
        <v>43268</v>
      </c>
      <c r="AJ243" s="3413">
        <f t="shared" si="2"/>
        <v>43269</v>
      </c>
      <c r="AK243" s="3413">
        <f t="shared" si="2"/>
        <v>43269</v>
      </c>
      <c r="AL243" s="3413">
        <f t="shared" si="2"/>
        <v>43273</v>
      </c>
      <c r="AM243" s="3413">
        <f t="shared" si="2"/>
        <v>43274</v>
      </c>
      <c r="AN243" s="3413">
        <f t="shared" si="2"/>
        <v>43259</v>
      </c>
      <c r="AO243" s="3413">
        <f t="shared" si="2"/>
        <v>43260</v>
      </c>
      <c r="AP243" s="3413">
        <f t="shared" si="2"/>
        <v>43281</v>
      </c>
      <c r="AQ243" s="3742">
        <f t="shared" si="2"/>
        <v>43282</v>
      </c>
    </row>
    <row r="244" spans="1:43" ht="17.25" thickBot="1">
      <c r="A244" s="3300">
        <v>22</v>
      </c>
      <c r="B244" s="3301" t="s">
        <v>272</v>
      </c>
      <c r="C244" s="3491" t="s">
        <v>3175</v>
      </c>
      <c r="D244" s="3407" t="s">
        <v>211</v>
      </c>
      <c r="E244" s="3404" t="s">
        <v>1047</v>
      </c>
      <c r="F244" s="3404" t="s">
        <v>1423</v>
      </c>
      <c r="G244" s="3404" t="s">
        <v>1396</v>
      </c>
      <c r="H244" s="3404" t="s">
        <v>1397</v>
      </c>
      <c r="I244" s="3743">
        <v>42886</v>
      </c>
      <c r="J244" s="3743">
        <v>42887</v>
      </c>
      <c r="K244" s="3743">
        <v>43252</v>
      </c>
      <c r="L244" s="3743">
        <v>43253</v>
      </c>
      <c r="M244" s="3743">
        <v>43255</v>
      </c>
      <c r="N244" s="3743">
        <v>43256</v>
      </c>
      <c r="O244" s="3743">
        <v>43259</v>
      </c>
      <c r="P244" s="3743">
        <v>43259</v>
      </c>
      <c r="Q244" s="3743">
        <v>43263</v>
      </c>
      <c r="R244" s="3743">
        <v>43264</v>
      </c>
      <c r="S244" s="3743">
        <v>43268</v>
      </c>
      <c r="T244" s="3743">
        <v>43269</v>
      </c>
      <c r="U244" s="3743">
        <v>42907</v>
      </c>
      <c r="V244" s="3743">
        <v>42908</v>
      </c>
      <c r="Z244" s="2554">
        <v>22</v>
      </c>
      <c r="AA244" s="3383" t="s">
        <v>1842</v>
      </c>
      <c r="AB244" s="3744" t="s">
        <v>357</v>
      </c>
      <c r="AC244" s="3745" t="s">
        <v>3573</v>
      </c>
      <c r="AD244" s="2553" t="s">
        <v>1417</v>
      </c>
      <c r="AE244" s="3730" t="s">
        <v>1418</v>
      </c>
      <c r="AF244" s="3555" t="s">
        <v>2886</v>
      </c>
      <c r="AG244" s="3556" t="s">
        <v>2887</v>
      </c>
      <c r="AH244" s="3731">
        <f t="shared" si="3"/>
        <v>43274</v>
      </c>
      <c r="AI244" s="3731">
        <f t="shared" si="2"/>
        <v>43275</v>
      </c>
      <c r="AJ244" s="3731">
        <f t="shared" si="2"/>
        <v>43276</v>
      </c>
      <c r="AK244" s="3731">
        <f t="shared" si="2"/>
        <v>43276</v>
      </c>
      <c r="AL244" s="3731">
        <f t="shared" si="2"/>
        <v>43280</v>
      </c>
      <c r="AM244" s="3731">
        <f t="shared" si="2"/>
        <v>43281</v>
      </c>
      <c r="AN244" s="3731">
        <f t="shared" si="2"/>
        <v>43266</v>
      </c>
      <c r="AO244" s="3731">
        <f t="shared" si="2"/>
        <v>43267</v>
      </c>
      <c r="AP244" s="3731">
        <f t="shared" si="2"/>
        <v>43288</v>
      </c>
      <c r="AQ244" s="3746">
        <f t="shared" si="2"/>
        <v>43289</v>
      </c>
    </row>
  </sheetData>
  <mergeCells count="628">
    <mergeCell ref="O110:V110"/>
    <mergeCell ref="K111:L111"/>
    <mergeCell ref="K113:L113"/>
    <mergeCell ref="S116:T116"/>
    <mergeCell ref="K101:V101"/>
    <mergeCell ref="K102:V102"/>
    <mergeCell ref="S105:V105"/>
    <mergeCell ref="K96:L96"/>
    <mergeCell ref="M96:N96"/>
    <mergeCell ref="O96:P96"/>
    <mergeCell ref="Q96:R96"/>
    <mergeCell ref="T40:U40"/>
    <mergeCell ref="T50:U50"/>
    <mergeCell ref="T33:U33"/>
    <mergeCell ref="AE33:AF33"/>
    <mergeCell ref="AG33:AH33"/>
    <mergeCell ref="T41:U41"/>
    <mergeCell ref="S95:T95"/>
    <mergeCell ref="U95:V95"/>
    <mergeCell ref="K108:V108"/>
    <mergeCell ref="R50:S50"/>
    <mergeCell ref="T51:U51"/>
    <mergeCell ref="S96:T96"/>
    <mergeCell ref="U96:V96"/>
    <mergeCell ref="Q95:R95"/>
    <mergeCell ref="AH104:AS104"/>
    <mergeCell ref="AR107:AS107"/>
    <mergeCell ref="AK37:AL37"/>
    <mergeCell ref="AK38:AL38"/>
    <mergeCell ref="AK39:AL39"/>
    <mergeCell ref="V40:AD40"/>
    <mergeCell ref="AI40:AJ40"/>
    <mergeCell ref="V41:AD41"/>
    <mergeCell ref="AI41:AJ41"/>
    <mergeCell ref="V50:AD50"/>
    <mergeCell ref="U219:V219"/>
    <mergeCell ref="W219:X219"/>
    <mergeCell ref="AH219:AI219"/>
    <mergeCell ref="AD220:AE222"/>
    <mergeCell ref="Z218:Z222"/>
    <mergeCell ref="AA218:AA222"/>
    <mergeCell ref="Z206:Z210"/>
    <mergeCell ref="AA206:AA210"/>
    <mergeCell ref="AP219:AQ219"/>
    <mergeCell ref="AP218:AQ218"/>
    <mergeCell ref="AN213:AO213"/>
    <mergeCell ref="AH213:AI213"/>
    <mergeCell ref="AJ213:AK213"/>
    <mergeCell ref="AL213:AM213"/>
    <mergeCell ref="AH212:AI212"/>
    <mergeCell ref="AJ212:AK212"/>
    <mergeCell ref="AL212:AM212"/>
    <mergeCell ref="AN212:AO212"/>
    <mergeCell ref="AJ219:AK219"/>
    <mergeCell ref="AL219:AM219"/>
    <mergeCell ref="AN219:AO219"/>
    <mergeCell ref="W218:X218"/>
    <mergeCell ref="AB206:AB210"/>
    <mergeCell ref="AC206:AC207"/>
    <mergeCell ref="Q200:R200"/>
    <mergeCell ref="S200:T200"/>
    <mergeCell ref="U200:V200"/>
    <mergeCell ref="W200:X200"/>
    <mergeCell ref="AH200:AI200"/>
    <mergeCell ref="AB199:AB203"/>
    <mergeCell ref="Q199:R199"/>
    <mergeCell ref="S199:T199"/>
    <mergeCell ref="U199:V199"/>
    <mergeCell ref="W199:X199"/>
    <mergeCell ref="Z199:Z203"/>
    <mergeCell ref="AA199:AA203"/>
    <mergeCell ref="AL200:AM200"/>
    <mergeCell ref="AN200:AO200"/>
    <mergeCell ref="A212:A216"/>
    <mergeCell ref="B212:B216"/>
    <mergeCell ref="C212:C216"/>
    <mergeCell ref="D212:D213"/>
    <mergeCell ref="E212:H213"/>
    <mergeCell ref="I212:J212"/>
    <mergeCell ref="K212:L212"/>
    <mergeCell ref="M212:N212"/>
    <mergeCell ref="O212:P212"/>
    <mergeCell ref="I213:J213"/>
    <mergeCell ref="K213:L213"/>
    <mergeCell ref="D214:D216"/>
    <mergeCell ref="E214:F216"/>
    <mergeCell ref="G214:H216"/>
    <mergeCell ref="M213:N213"/>
    <mergeCell ref="O213:P213"/>
    <mergeCell ref="A206:A210"/>
    <mergeCell ref="B206:B210"/>
    <mergeCell ref="C206:C210"/>
    <mergeCell ref="D206:D207"/>
    <mergeCell ref="E206:H207"/>
    <mergeCell ref="I206:J206"/>
    <mergeCell ref="K206:L206"/>
    <mergeCell ref="M206:N206"/>
    <mergeCell ref="O206:P206"/>
    <mergeCell ref="D208:D210"/>
    <mergeCell ref="E208:F210"/>
    <mergeCell ref="G208:H210"/>
    <mergeCell ref="I207:J207"/>
    <mergeCell ref="K207:L207"/>
    <mergeCell ref="M207:N207"/>
    <mergeCell ref="O207:P207"/>
    <mergeCell ref="A199:A203"/>
    <mergeCell ref="B199:B203"/>
    <mergeCell ref="C199:C203"/>
    <mergeCell ref="D199:D200"/>
    <mergeCell ref="E199:H200"/>
    <mergeCell ref="I199:J199"/>
    <mergeCell ref="K199:L199"/>
    <mergeCell ref="M199:N199"/>
    <mergeCell ref="O199:P199"/>
    <mergeCell ref="D201:D203"/>
    <mergeCell ref="E201:F203"/>
    <mergeCell ref="G201:H203"/>
    <mergeCell ref="I200:J200"/>
    <mergeCell ref="K200:L200"/>
    <mergeCell ref="M200:N200"/>
    <mergeCell ref="O200:P200"/>
    <mergeCell ref="H12:K14"/>
    <mergeCell ref="A10:A14"/>
    <mergeCell ref="B10:B14"/>
    <mergeCell ref="C10:C14"/>
    <mergeCell ref="E10:E11"/>
    <mergeCell ref="F10:G11"/>
    <mergeCell ref="E12:E14"/>
    <mergeCell ref="F12:G14"/>
    <mergeCell ref="H10:K11"/>
    <mergeCell ref="N10:O10"/>
    <mergeCell ref="P10:Q10"/>
    <mergeCell ref="R10:S10"/>
    <mergeCell ref="T10:U10"/>
    <mergeCell ref="N11:O11"/>
    <mergeCell ref="P11:Q11"/>
    <mergeCell ref="R11:S11"/>
    <mergeCell ref="T11:U11"/>
    <mergeCell ref="A32:A36"/>
    <mergeCell ref="B32:B36"/>
    <mergeCell ref="C32:C36"/>
    <mergeCell ref="E32:E33"/>
    <mergeCell ref="F32:G33"/>
    <mergeCell ref="H32:K33"/>
    <mergeCell ref="N32:O32"/>
    <mergeCell ref="P32:Q32"/>
    <mergeCell ref="R32:S32"/>
    <mergeCell ref="T32:U32"/>
    <mergeCell ref="E34:E36"/>
    <mergeCell ref="F34:G36"/>
    <mergeCell ref="H34:K36"/>
    <mergeCell ref="N33:O33"/>
    <mergeCell ref="P33:Q33"/>
    <mergeCell ref="R33:S33"/>
    <mergeCell ref="A40:A44"/>
    <mergeCell ref="B40:B44"/>
    <mergeCell ref="C40:C44"/>
    <mergeCell ref="E40:E41"/>
    <mergeCell ref="F40:G41"/>
    <mergeCell ref="H40:K41"/>
    <mergeCell ref="N40:O40"/>
    <mergeCell ref="P40:Q40"/>
    <mergeCell ref="R40:S40"/>
    <mergeCell ref="N41:O41"/>
    <mergeCell ref="E42:E44"/>
    <mergeCell ref="F42:G44"/>
    <mergeCell ref="H42:K44"/>
    <mergeCell ref="P41:Q41"/>
    <mergeCell ref="R41:S41"/>
    <mergeCell ref="A50:A54"/>
    <mergeCell ref="AE50:AF50"/>
    <mergeCell ref="A95:A99"/>
    <mergeCell ref="B95:B99"/>
    <mergeCell ref="C95:C99"/>
    <mergeCell ref="D95:D96"/>
    <mergeCell ref="E95:H96"/>
    <mergeCell ref="K95:L95"/>
    <mergeCell ref="M95:N95"/>
    <mergeCell ref="O95:P95"/>
    <mergeCell ref="A77:A81"/>
    <mergeCell ref="B77:B81"/>
    <mergeCell ref="C77:C81"/>
    <mergeCell ref="D79:D81"/>
    <mergeCell ref="E79:E81"/>
    <mergeCell ref="F79:G81"/>
    <mergeCell ref="H79:K81"/>
    <mergeCell ref="L78:M78"/>
    <mergeCell ref="N78:O78"/>
    <mergeCell ref="P78:Q78"/>
    <mergeCell ref="D77:E78"/>
    <mergeCell ref="F77:G78"/>
    <mergeCell ref="H77:K78"/>
    <mergeCell ref="L77:M77"/>
    <mergeCell ref="D97:D99"/>
    <mergeCell ref="E97:F99"/>
    <mergeCell ref="G97:H99"/>
    <mergeCell ref="K100:V100"/>
    <mergeCell ref="R78:S78"/>
    <mergeCell ref="T78:U78"/>
    <mergeCell ref="B50:B54"/>
    <mergeCell ref="C50:C54"/>
    <mergeCell ref="D50:E51"/>
    <mergeCell ref="F50:G51"/>
    <mergeCell ref="D52:D54"/>
    <mergeCell ref="E52:E54"/>
    <mergeCell ref="F52:G54"/>
    <mergeCell ref="H52:K54"/>
    <mergeCell ref="L51:M51"/>
    <mergeCell ref="H50:K51"/>
    <mergeCell ref="L50:M50"/>
    <mergeCell ref="N50:O50"/>
    <mergeCell ref="P50:Q50"/>
    <mergeCell ref="N51:O51"/>
    <mergeCell ref="P51:Q51"/>
    <mergeCell ref="R51:S51"/>
    <mergeCell ref="R77:S77"/>
    <mergeCell ref="T77:U77"/>
    <mergeCell ref="K138:V138"/>
    <mergeCell ref="S121:T121"/>
    <mergeCell ref="K126:V126"/>
    <mergeCell ref="O127:P127"/>
    <mergeCell ref="S127:T127"/>
    <mergeCell ref="A139:A143"/>
    <mergeCell ref="B139:B143"/>
    <mergeCell ref="C139:C143"/>
    <mergeCell ref="D139:D140"/>
    <mergeCell ref="E139:H140"/>
    <mergeCell ref="D141:D143"/>
    <mergeCell ref="E141:F143"/>
    <mergeCell ref="G141:H143"/>
    <mergeCell ref="K128:V128"/>
    <mergeCell ref="K129:V129"/>
    <mergeCell ref="S131:T131"/>
    <mergeCell ref="K139:L139"/>
    <mergeCell ref="M139:N139"/>
    <mergeCell ref="O139:P139"/>
    <mergeCell ref="Q139:R139"/>
    <mergeCell ref="S139:T139"/>
    <mergeCell ref="K156:V156"/>
    <mergeCell ref="G161:V161"/>
    <mergeCell ref="AH139:AI139"/>
    <mergeCell ref="AJ139:AK139"/>
    <mergeCell ref="AL139:AM139"/>
    <mergeCell ref="AN139:AO139"/>
    <mergeCell ref="K140:L140"/>
    <mergeCell ref="M140:N140"/>
    <mergeCell ref="O140:P140"/>
    <mergeCell ref="Q140:R140"/>
    <mergeCell ref="S140:T140"/>
    <mergeCell ref="U140:V140"/>
    <mergeCell ref="AH140:AI140"/>
    <mergeCell ref="AJ140:AK140"/>
    <mergeCell ref="AL140:AM140"/>
    <mergeCell ref="AN140:AO140"/>
    <mergeCell ref="U139:V139"/>
    <mergeCell ref="AF141:AG143"/>
    <mergeCell ref="AD155:AS155"/>
    <mergeCell ref="AR158:AS158"/>
    <mergeCell ref="AP139:AQ139"/>
    <mergeCell ref="AP140:AQ140"/>
    <mergeCell ref="AD141:AE143"/>
    <mergeCell ref="AA139:AA143"/>
    <mergeCell ref="K177:L177"/>
    <mergeCell ref="O177:P177"/>
    <mergeCell ref="O178:P178"/>
    <mergeCell ref="S178:T178"/>
    <mergeCell ref="K164:L164"/>
    <mergeCell ref="E171:V171"/>
    <mergeCell ref="O174:P174"/>
    <mergeCell ref="Q179:R179"/>
    <mergeCell ref="A179:A183"/>
    <mergeCell ref="B179:B183"/>
    <mergeCell ref="C179:C183"/>
    <mergeCell ref="D179:D180"/>
    <mergeCell ref="E179:H180"/>
    <mergeCell ref="D181:D183"/>
    <mergeCell ref="E181:F183"/>
    <mergeCell ref="G181:H183"/>
    <mergeCell ref="I180:J180"/>
    <mergeCell ref="K180:L180"/>
    <mergeCell ref="M180:N180"/>
    <mergeCell ref="O180:P180"/>
    <mergeCell ref="Q180:R180"/>
    <mergeCell ref="S179:T179"/>
    <mergeCell ref="U179:V179"/>
    <mergeCell ref="S180:T180"/>
    <mergeCell ref="U180:V180"/>
    <mergeCell ref="I179:J179"/>
    <mergeCell ref="K179:L179"/>
    <mergeCell ref="M179:N179"/>
    <mergeCell ref="O179:P179"/>
    <mergeCell ref="I184:J184"/>
    <mergeCell ref="I185:J185"/>
    <mergeCell ref="S185:T185"/>
    <mergeCell ref="S186:T186"/>
    <mergeCell ref="S187:T187"/>
    <mergeCell ref="AH180:AI180"/>
    <mergeCell ref="AJ180:AK180"/>
    <mergeCell ref="Q188:R188"/>
    <mergeCell ref="A188:A192"/>
    <mergeCell ref="B188:B192"/>
    <mergeCell ref="C188:C192"/>
    <mergeCell ref="D188:D189"/>
    <mergeCell ref="E188:H189"/>
    <mergeCell ref="D190:D192"/>
    <mergeCell ref="E190:F192"/>
    <mergeCell ref="G190:H192"/>
    <mergeCell ref="I189:J189"/>
    <mergeCell ref="K189:L189"/>
    <mergeCell ref="M189:N189"/>
    <mergeCell ref="O189:P189"/>
    <mergeCell ref="Q189:R189"/>
    <mergeCell ref="AH188:AI188"/>
    <mergeCell ref="AJ188:AK188"/>
    <mergeCell ref="S188:T188"/>
    <mergeCell ref="U188:V188"/>
    <mergeCell ref="S189:T189"/>
    <mergeCell ref="U189:V189"/>
    <mergeCell ref="I188:J188"/>
    <mergeCell ref="K188:L188"/>
    <mergeCell ref="M188:N188"/>
    <mergeCell ref="O188:P188"/>
    <mergeCell ref="Q193:V193"/>
    <mergeCell ref="AD194:AD195"/>
    <mergeCell ref="AE194:AE195"/>
    <mergeCell ref="Z188:Z192"/>
    <mergeCell ref="AA188:AA192"/>
    <mergeCell ref="AC188:AC189"/>
    <mergeCell ref="AD188:AG189"/>
    <mergeCell ref="AD190:AE192"/>
    <mergeCell ref="AF194:AF195"/>
    <mergeCell ref="AG194:AG195"/>
    <mergeCell ref="AB188:AB192"/>
    <mergeCell ref="E218:H219"/>
    <mergeCell ref="K218:L218"/>
    <mergeCell ref="Q218:R218"/>
    <mergeCell ref="I205:L205"/>
    <mergeCell ref="W205:X205"/>
    <mergeCell ref="Q206:R206"/>
    <mergeCell ref="S206:T206"/>
    <mergeCell ref="U206:V206"/>
    <mergeCell ref="W206:X206"/>
    <mergeCell ref="W210:X210"/>
    <mergeCell ref="Q207:R207"/>
    <mergeCell ref="S207:T207"/>
    <mergeCell ref="U207:V207"/>
    <mergeCell ref="W207:X207"/>
    <mergeCell ref="U211:V211"/>
    <mergeCell ref="Q212:R212"/>
    <mergeCell ref="S212:T212"/>
    <mergeCell ref="U212:V212"/>
    <mergeCell ref="R217:V217"/>
    <mergeCell ref="I218:J218"/>
    <mergeCell ref="Q213:R213"/>
    <mergeCell ref="S213:T213"/>
    <mergeCell ref="Q219:R219"/>
    <mergeCell ref="S219:T219"/>
    <mergeCell ref="I223:J223"/>
    <mergeCell ref="A224:A228"/>
    <mergeCell ref="B224:B228"/>
    <mergeCell ref="C224:C228"/>
    <mergeCell ref="D224:D225"/>
    <mergeCell ref="E224:H225"/>
    <mergeCell ref="I224:J224"/>
    <mergeCell ref="K224:L224"/>
    <mergeCell ref="M224:N224"/>
    <mergeCell ref="D226:D228"/>
    <mergeCell ref="E226:F228"/>
    <mergeCell ref="G226:H228"/>
    <mergeCell ref="I229:V229"/>
    <mergeCell ref="I230:P230"/>
    <mergeCell ref="I232:J232"/>
    <mergeCell ref="AL224:AM224"/>
    <mergeCell ref="AN224:AO224"/>
    <mergeCell ref="I225:J225"/>
    <mergeCell ref="K225:L225"/>
    <mergeCell ref="M225:N225"/>
    <mergeCell ref="O225:P225"/>
    <mergeCell ref="Q225:R225"/>
    <mergeCell ref="S225:T225"/>
    <mergeCell ref="U225:V225"/>
    <mergeCell ref="AH225:AI225"/>
    <mergeCell ref="AJ225:AK225"/>
    <mergeCell ref="AL225:AM225"/>
    <mergeCell ref="AN225:AO225"/>
    <mergeCell ref="Q224:R224"/>
    <mergeCell ref="S224:T224"/>
    <mergeCell ref="U224:V224"/>
    <mergeCell ref="O224:P224"/>
    <mergeCell ref="Z224:Z228"/>
    <mergeCell ref="AA224:AA228"/>
    <mergeCell ref="AD162:AS162"/>
    <mergeCell ref="AD168:AS168"/>
    <mergeCell ref="AR172:AS172"/>
    <mergeCell ref="AR174:AS174"/>
    <mergeCell ref="AR175:AS175"/>
    <mergeCell ref="AR177:AS177"/>
    <mergeCell ref="AR178:AS178"/>
    <mergeCell ref="A218:A222"/>
    <mergeCell ref="B218:B222"/>
    <mergeCell ref="C218:C222"/>
    <mergeCell ref="D218:D219"/>
    <mergeCell ref="D220:D222"/>
    <mergeCell ref="E220:F222"/>
    <mergeCell ref="G220:H222"/>
    <mergeCell ref="I197:J197"/>
    <mergeCell ref="B198:P198"/>
    <mergeCell ref="AH218:AI218"/>
    <mergeCell ref="AJ218:AK218"/>
    <mergeCell ref="AL218:AM218"/>
    <mergeCell ref="AN218:AO218"/>
    <mergeCell ref="I219:J219"/>
    <mergeCell ref="K219:L219"/>
    <mergeCell ref="M219:N219"/>
    <mergeCell ref="O219:P219"/>
    <mergeCell ref="AH124:AS124"/>
    <mergeCell ref="AH127:AS127"/>
    <mergeCell ref="AP132:AS132"/>
    <mergeCell ref="AH138:AM138"/>
    <mergeCell ref="AB139:AB143"/>
    <mergeCell ref="AC139:AC140"/>
    <mergeCell ref="AD139:AG140"/>
    <mergeCell ref="AR139:AS139"/>
    <mergeCell ref="AR140:AS140"/>
    <mergeCell ref="AC141:AC143"/>
    <mergeCell ref="AH194:AH195"/>
    <mergeCell ref="Z204:Z205"/>
    <mergeCell ref="AA204:AA205"/>
    <mergeCell ref="AB179:AB183"/>
    <mergeCell ref="AC179:AC180"/>
    <mergeCell ref="AD179:AG180"/>
    <mergeCell ref="AC190:AC192"/>
    <mergeCell ref="AF190:AG192"/>
    <mergeCell ref="Z179:Z183"/>
    <mergeCell ref="AA179:AA183"/>
    <mergeCell ref="AA194:AA195"/>
    <mergeCell ref="AB204:AB205"/>
    <mergeCell ref="AC204:AC205"/>
    <mergeCell ref="AD204:AD205"/>
    <mergeCell ref="AE204:AE205"/>
    <mergeCell ref="Z196:Z197"/>
    <mergeCell ref="AA196:AA197"/>
    <mergeCell ref="AD196:AD197"/>
    <mergeCell ref="AE196:AE197"/>
    <mergeCell ref="AF196:AF197"/>
    <mergeCell ref="AG196:AG197"/>
    <mergeCell ref="Z212:Z216"/>
    <mergeCell ref="AA212:AA216"/>
    <mergeCell ref="AH196:AH197"/>
    <mergeCell ref="I235:K235"/>
    <mergeCell ref="Z234:Z235"/>
    <mergeCell ref="AA234:AA235"/>
    <mergeCell ref="AB234:AB235"/>
    <mergeCell ref="AC234:AC235"/>
    <mergeCell ref="AD234:AD235"/>
    <mergeCell ref="AE234:AE235"/>
    <mergeCell ref="AF234:AF235"/>
    <mergeCell ref="AG234:AG235"/>
    <mergeCell ref="L234:V234"/>
    <mergeCell ref="O223:P223"/>
    <mergeCell ref="U213:V213"/>
    <mergeCell ref="S218:T218"/>
    <mergeCell ref="U218:V218"/>
    <mergeCell ref="AD214:AE216"/>
    <mergeCell ref="AH224:AI224"/>
    <mergeCell ref="M218:N218"/>
    <mergeCell ref="O218:P218"/>
    <mergeCell ref="V10:AD10"/>
    <mergeCell ref="AC52:AC54"/>
    <mergeCell ref="AE66:AN66"/>
    <mergeCell ref="F70:AN70"/>
    <mergeCell ref="F73:AN73"/>
    <mergeCell ref="V77:AD77"/>
    <mergeCell ref="AE77:AF77"/>
    <mergeCell ref="V78:AD78"/>
    <mergeCell ref="AE78:AF78"/>
    <mergeCell ref="N77:O77"/>
    <mergeCell ref="P77:Q77"/>
    <mergeCell ref="AC79:AC81"/>
    <mergeCell ref="AL80:AN80"/>
    <mergeCell ref="V84:AD84"/>
    <mergeCell ref="V86:AD86"/>
    <mergeCell ref="V89:AD89"/>
    <mergeCell ref="AK10:AL10"/>
    <mergeCell ref="V11:AD11"/>
    <mergeCell ref="AK11:AL11"/>
    <mergeCell ref="AG27:AH27"/>
    <mergeCell ref="AK27:AL27"/>
    <mergeCell ref="V32:AD32"/>
    <mergeCell ref="AK32:AL32"/>
    <mergeCell ref="V33:AD33"/>
    <mergeCell ref="AK33:AL33"/>
    <mergeCell ref="AI10:AJ10"/>
    <mergeCell ref="AI11:AJ11"/>
    <mergeCell ref="AI32:AJ32"/>
    <mergeCell ref="AI33:AJ33"/>
    <mergeCell ref="AE11:AF11"/>
    <mergeCell ref="AG11:AH11"/>
    <mergeCell ref="AE10:AF10"/>
    <mergeCell ref="AG10:AH10"/>
    <mergeCell ref="AE32:AF32"/>
    <mergeCell ref="AG32:AH32"/>
    <mergeCell ref="AM50:AN50"/>
    <mergeCell ref="AG40:AH40"/>
    <mergeCell ref="AG41:AH41"/>
    <mergeCell ref="AK50:AL50"/>
    <mergeCell ref="AG50:AH50"/>
    <mergeCell ref="AI50:AJ50"/>
    <mergeCell ref="AE40:AF40"/>
    <mergeCell ref="AE41:AF41"/>
    <mergeCell ref="V51:AD51"/>
    <mergeCell ref="AM51:AN51"/>
    <mergeCell ref="AK51:AL51"/>
    <mergeCell ref="AE51:AF51"/>
    <mergeCell ref="AG51:AH51"/>
    <mergeCell ref="AI51:AJ51"/>
    <mergeCell ref="AB95:AB99"/>
    <mergeCell ref="AC95:AC96"/>
    <mergeCell ref="AD95:AG96"/>
    <mergeCell ref="AR95:AS95"/>
    <mergeCell ref="AR96:AS96"/>
    <mergeCell ref="AC97:AC99"/>
    <mergeCell ref="AF97:AG99"/>
    <mergeCell ref="AN95:AO95"/>
    <mergeCell ref="AH96:AI96"/>
    <mergeCell ref="AJ96:AK96"/>
    <mergeCell ref="AL96:AM96"/>
    <mergeCell ref="AN96:AO96"/>
    <mergeCell ref="AH95:AI95"/>
    <mergeCell ref="AJ95:AK95"/>
    <mergeCell ref="AL95:AM95"/>
    <mergeCell ref="AP95:AQ95"/>
    <mergeCell ref="AP96:AQ96"/>
    <mergeCell ref="AD97:AE99"/>
    <mergeCell ref="AP179:AQ179"/>
    <mergeCell ref="AP180:AQ180"/>
    <mergeCell ref="AC181:AC183"/>
    <mergeCell ref="AF181:AG183"/>
    <mergeCell ref="AH179:AI179"/>
    <mergeCell ref="AJ179:AK179"/>
    <mergeCell ref="AL179:AM179"/>
    <mergeCell ref="AP188:AQ188"/>
    <mergeCell ref="AP189:AQ189"/>
    <mergeCell ref="AN188:AO188"/>
    <mergeCell ref="AN189:AO189"/>
    <mergeCell ref="AL189:AM189"/>
    <mergeCell ref="AL188:AM188"/>
    <mergeCell ref="AH189:AI189"/>
    <mergeCell ref="AJ189:AK189"/>
    <mergeCell ref="AD181:AE183"/>
    <mergeCell ref="AL180:AM180"/>
    <mergeCell ref="AN179:AO179"/>
    <mergeCell ref="AN180:AO180"/>
    <mergeCell ref="AP194:AP195"/>
    <mergeCell ref="AQ194:AQ195"/>
    <mergeCell ref="AL196:AL197"/>
    <mergeCell ref="AM196:AM197"/>
    <mergeCell ref="AP196:AP197"/>
    <mergeCell ref="AQ196:AQ197"/>
    <mergeCell ref="AI194:AI195"/>
    <mergeCell ref="AI196:AI197"/>
    <mergeCell ref="AJ196:AJ197"/>
    <mergeCell ref="AK196:AK197"/>
    <mergeCell ref="AJ194:AJ195"/>
    <mergeCell ref="AK194:AK195"/>
    <mergeCell ref="AL194:AL195"/>
    <mergeCell ref="AM194:AM195"/>
    <mergeCell ref="AP199:AQ199"/>
    <mergeCell ref="AP200:AQ200"/>
    <mergeCell ref="AC201:AC203"/>
    <mergeCell ref="AF201:AG203"/>
    <mergeCell ref="AF204:AF205"/>
    <mergeCell ref="AG204:AG205"/>
    <mergeCell ref="AH204:AQ205"/>
    <mergeCell ref="AD206:AG207"/>
    <mergeCell ref="AP206:AQ206"/>
    <mergeCell ref="AP207:AQ207"/>
    <mergeCell ref="AN199:AO199"/>
    <mergeCell ref="AD201:AE203"/>
    <mergeCell ref="AC199:AC200"/>
    <mergeCell ref="AD199:AG200"/>
    <mergeCell ref="AH199:AI199"/>
    <mergeCell ref="AJ199:AK199"/>
    <mergeCell ref="AL199:AM199"/>
    <mergeCell ref="AH206:AI206"/>
    <mergeCell ref="AH207:AI207"/>
    <mergeCell ref="AJ206:AK206"/>
    <mergeCell ref="AL206:AM206"/>
    <mergeCell ref="AJ207:AK207"/>
    <mergeCell ref="AL207:AM207"/>
    <mergeCell ref="AJ200:AK200"/>
    <mergeCell ref="AH211:AQ211"/>
    <mergeCell ref="AB212:AB216"/>
    <mergeCell ref="AC212:AC213"/>
    <mergeCell ref="AD212:AG213"/>
    <mergeCell ref="AP212:AQ212"/>
    <mergeCell ref="AP213:AQ213"/>
    <mergeCell ref="AC214:AC216"/>
    <mergeCell ref="AF214:AG216"/>
    <mergeCell ref="AN206:AO206"/>
    <mergeCell ref="AN207:AO207"/>
    <mergeCell ref="AD208:AE210"/>
    <mergeCell ref="AC208:AC210"/>
    <mergeCell ref="AF208:AG210"/>
    <mergeCell ref="AL234:AL235"/>
    <mergeCell ref="AM234:AM235"/>
    <mergeCell ref="AP234:AP235"/>
    <mergeCell ref="AQ234:AQ235"/>
    <mergeCell ref="AR218:AS218"/>
    <mergeCell ref="AR219:AS219"/>
    <mergeCell ref="AC220:AC222"/>
    <mergeCell ref="AF220:AG222"/>
    <mergeCell ref="AB224:AB228"/>
    <mergeCell ref="AC224:AC225"/>
    <mergeCell ref="AD224:AG225"/>
    <mergeCell ref="AP224:AQ224"/>
    <mergeCell ref="AP225:AQ225"/>
    <mergeCell ref="AC226:AC228"/>
    <mergeCell ref="AF226:AG228"/>
    <mergeCell ref="AJ224:AK224"/>
    <mergeCell ref="AD226:AE228"/>
    <mergeCell ref="AB218:AB222"/>
    <mergeCell ref="AC218:AC219"/>
    <mergeCell ref="AD218:AG219"/>
    <mergeCell ref="AI234:AI235"/>
    <mergeCell ref="AJ234:AJ235"/>
    <mergeCell ref="AK234:AK235"/>
    <mergeCell ref="AH234:AH235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3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J26"/>
  <sheetViews>
    <sheetView topLeftCell="A13" workbookViewId="0">
      <selection sqref="A1:XFD1048576"/>
    </sheetView>
  </sheetViews>
  <sheetFormatPr defaultRowHeight="13.5"/>
  <cols>
    <col min="1" max="1" width="4.875" customWidth="1"/>
    <col min="2" max="2" width="16" customWidth="1"/>
  </cols>
  <sheetData>
    <row r="1" spans="1:36" s="2328" customFormat="1" ht="15.75">
      <c r="A1" s="2324" t="s">
        <v>229</v>
      </c>
      <c r="B1" s="2324"/>
      <c r="C1" s="2325"/>
      <c r="D1" s="2326"/>
      <c r="E1" s="2326"/>
      <c r="F1" s="2326"/>
      <c r="G1" s="2326"/>
      <c r="H1" s="2326"/>
      <c r="I1" s="2326"/>
      <c r="J1" s="2326"/>
      <c r="K1" s="2326"/>
      <c r="L1" s="2326"/>
      <c r="M1" s="2326"/>
      <c r="N1" s="2326"/>
      <c r="O1" s="2326"/>
      <c r="P1" s="2326"/>
      <c r="Q1" s="2326"/>
      <c r="R1" s="2326"/>
      <c r="S1" s="2326"/>
      <c r="T1" s="2326"/>
      <c r="U1" s="2326"/>
      <c r="V1" s="2326"/>
      <c r="W1" s="2327"/>
      <c r="X1" s="2327"/>
      <c r="Y1" s="2327"/>
      <c r="Z1" s="2327"/>
      <c r="AA1" s="2327"/>
      <c r="AB1" s="2327"/>
      <c r="AC1" s="2327"/>
      <c r="AD1" s="2327"/>
      <c r="AE1" s="2327"/>
      <c r="AF1" s="2327"/>
    </row>
    <row r="2" spans="1:36" s="2328" customFormat="1" ht="15.75">
      <c r="A2" s="2325" t="s">
        <v>230</v>
      </c>
      <c r="B2" s="2325"/>
      <c r="C2" s="2329"/>
    </row>
    <row r="3" spans="1:36" s="2328" customFormat="1" ht="16.5" thickBot="1">
      <c r="A3" s="2330" t="s">
        <v>550</v>
      </c>
      <c r="B3" s="2325"/>
      <c r="C3" s="2329"/>
    </row>
    <row r="4" spans="1:36" s="2328" customFormat="1" ht="15.75">
      <c r="A4" s="6186" t="s">
        <v>107</v>
      </c>
      <c r="B4" s="6190" t="s">
        <v>450</v>
      </c>
      <c r="C4" s="6193" t="s">
        <v>1920</v>
      </c>
      <c r="D4" s="6193" t="s">
        <v>551</v>
      </c>
      <c r="E4" s="6190" t="s">
        <v>552</v>
      </c>
      <c r="F4" s="6190"/>
      <c r="G4" s="6190"/>
      <c r="H4" s="6190"/>
      <c r="I4" s="6190"/>
      <c r="J4" s="6190"/>
      <c r="K4" s="6190"/>
      <c r="L4" s="6190"/>
      <c r="M4" s="6179" t="s">
        <v>231</v>
      </c>
      <c r="N4" s="6180"/>
      <c r="O4" s="6179" t="s">
        <v>232</v>
      </c>
      <c r="P4" s="6180"/>
      <c r="Q4" s="6178" t="s">
        <v>233</v>
      </c>
      <c r="R4" s="6178"/>
      <c r="S4" s="6178" t="s">
        <v>234</v>
      </c>
      <c r="T4" s="6178"/>
      <c r="U4" s="6178" t="s">
        <v>239</v>
      </c>
      <c r="V4" s="6178"/>
      <c r="W4" s="6179" t="s">
        <v>506</v>
      </c>
      <c r="X4" s="6180"/>
      <c r="Y4" s="6178" t="s">
        <v>21</v>
      </c>
      <c r="Z4" s="6178"/>
      <c r="AA4" s="6179" t="s">
        <v>235</v>
      </c>
      <c r="AB4" s="6180"/>
      <c r="AC4" s="6178" t="s">
        <v>21</v>
      </c>
      <c r="AD4" s="6178"/>
      <c r="AE4" s="6178" t="s">
        <v>506</v>
      </c>
      <c r="AF4" s="6178"/>
      <c r="AG4" s="6178" t="s">
        <v>110</v>
      </c>
      <c r="AH4" s="6178"/>
      <c r="AI4" s="6178" t="s">
        <v>231</v>
      </c>
      <c r="AJ4" s="6181"/>
    </row>
    <row r="5" spans="1:36" s="2328" customFormat="1" ht="15.75">
      <c r="A5" s="6187"/>
      <c r="B5" s="6191"/>
      <c r="C5" s="6194"/>
      <c r="D5" s="6194"/>
      <c r="E5" s="6191"/>
      <c r="F5" s="6191"/>
      <c r="G5" s="6191"/>
      <c r="H5" s="6191"/>
      <c r="I5" s="6191"/>
      <c r="J5" s="6191"/>
      <c r="K5" s="6191"/>
      <c r="L5" s="6191"/>
      <c r="M5" s="6182" t="s">
        <v>307</v>
      </c>
      <c r="N5" s="6183"/>
      <c r="O5" s="6182" t="s">
        <v>308</v>
      </c>
      <c r="P5" s="6183"/>
      <c r="Q5" s="6184" t="s">
        <v>237</v>
      </c>
      <c r="R5" s="6184"/>
      <c r="S5" s="6184" t="s">
        <v>238</v>
      </c>
      <c r="T5" s="6184"/>
      <c r="U5" s="6184" t="s">
        <v>240</v>
      </c>
      <c r="V5" s="6184"/>
      <c r="W5" s="6182" t="s">
        <v>132</v>
      </c>
      <c r="X5" s="6183"/>
      <c r="Y5" s="6184" t="s">
        <v>5</v>
      </c>
      <c r="Z5" s="6184"/>
      <c r="AA5" s="6182" t="s">
        <v>309</v>
      </c>
      <c r="AB5" s="6183"/>
      <c r="AC5" s="6184" t="s">
        <v>5</v>
      </c>
      <c r="AD5" s="6184"/>
      <c r="AE5" s="6184" t="s">
        <v>132</v>
      </c>
      <c r="AF5" s="6184"/>
      <c r="AG5" s="6184" t="s">
        <v>4</v>
      </c>
      <c r="AH5" s="6184"/>
      <c r="AI5" s="6182" t="s">
        <v>307</v>
      </c>
      <c r="AJ5" s="6185"/>
    </row>
    <row r="6" spans="1:36" s="2328" customFormat="1" ht="15.75">
      <c r="A6" s="6188"/>
      <c r="B6" s="6191"/>
      <c r="C6" s="6194"/>
      <c r="D6" s="6194" t="s">
        <v>1926</v>
      </c>
      <c r="E6" s="6191" t="s">
        <v>3037</v>
      </c>
      <c r="F6" s="6191"/>
      <c r="G6" s="6191"/>
      <c r="H6" s="6191"/>
      <c r="I6" s="6191" t="s">
        <v>404</v>
      </c>
      <c r="J6" s="6191"/>
      <c r="K6" s="6191"/>
      <c r="L6" s="6191"/>
      <c r="M6" s="2331" t="s">
        <v>3</v>
      </c>
      <c r="N6" s="3220" t="s">
        <v>1</v>
      </c>
      <c r="O6" s="2331" t="s">
        <v>3</v>
      </c>
      <c r="P6" s="3220" t="s">
        <v>1</v>
      </c>
      <c r="Q6" s="2332" t="s">
        <v>3</v>
      </c>
      <c r="R6" s="3220" t="s">
        <v>1</v>
      </c>
      <c r="S6" s="2332" t="s">
        <v>3</v>
      </c>
      <c r="T6" s="3220" t="s">
        <v>1</v>
      </c>
      <c r="U6" s="2332" t="s">
        <v>3</v>
      </c>
      <c r="V6" s="3220" t="s">
        <v>1</v>
      </c>
      <c r="W6" s="2332" t="s">
        <v>3</v>
      </c>
      <c r="X6" s="2353" t="s">
        <v>1</v>
      </c>
      <c r="Y6" s="2332" t="s">
        <v>3</v>
      </c>
      <c r="Z6" s="3220" t="s">
        <v>1</v>
      </c>
      <c r="AA6" s="2331" t="s">
        <v>3</v>
      </c>
      <c r="AB6" s="3220" t="s">
        <v>1</v>
      </c>
      <c r="AC6" s="2332" t="s">
        <v>3</v>
      </c>
      <c r="AD6" s="3220" t="s">
        <v>1</v>
      </c>
      <c r="AE6" s="2332" t="s">
        <v>3</v>
      </c>
      <c r="AF6" s="3220" t="s">
        <v>1</v>
      </c>
      <c r="AG6" s="2332" t="s">
        <v>3</v>
      </c>
      <c r="AH6" s="3220" t="s">
        <v>1</v>
      </c>
      <c r="AI6" s="2332" t="s">
        <v>3</v>
      </c>
      <c r="AJ6" s="3227" t="s">
        <v>1</v>
      </c>
    </row>
    <row r="7" spans="1:36" s="2328" customFormat="1" ht="15.75">
      <c r="A7" s="6188"/>
      <c r="B7" s="6191"/>
      <c r="C7" s="6194"/>
      <c r="D7" s="6194"/>
      <c r="E7" s="6191"/>
      <c r="F7" s="6191"/>
      <c r="G7" s="6191"/>
      <c r="H7" s="6191"/>
      <c r="I7" s="6191"/>
      <c r="J7" s="6191"/>
      <c r="K7" s="6191"/>
      <c r="L7" s="6191"/>
      <c r="M7" s="2333" t="s">
        <v>11</v>
      </c>
      <c r="N7" s="2334" t="s">
        <v>12</v>
      </c>
      <c r="O7" s="2333" t="s">
        <v>12</v>
      </c>
      <c r="P7" s="2334" t="s">
        <v>12</v>
      </c>
      <c r="Q7" s="2335" t="s">
        <v>7</v>
      </c>
      <c r="R7" s="2334" t="s">
        <v>7</v>
      </c>
      <c r="S7" s="2335" t="s">
        <v>9</v>
      </c>
      <c r="T7" s="2334" t="s">
        <v>9</v>
      </c>
      <c r="U7" s="2335" t="s">
        <v>11</v>
      </c>
      <c r="V7" s="2334" t="s">
        <v>12</v>
      </c>
      <c r="W7" s="2335" t="s">
        <v>12</v>
      </c>
      <c r="X7" s="2354" t="s">
        <v>7</v>
      </c>
      <c r="Y7" s="2335" t="s">
        <v>7</v>
      </c>
      <c r="Z7" s="2334" t="s">
        <v>8</v>
      </c>
      <c r="AA7" s="2333" t="s">
        <v>9</v>
      </c>
      <c r="AB7" s="2334" t="s">
        <v>10</v>
      </c>
      <c r="AC7" s="2335" t="s">
        <v>11</v>
      </c>
      <c r="AD7" s="2334" t="s">
        <v>11</v>
      </c>
      <c r="AE7" s="2335" t="s">
        <v>12</v>
      </c>
      <c r="AF7" s="2334" t="s">
        <v>12</v>
      </c>
      <c r="AG7" s="2335" t="s">
        <v>8</v>
      </c>
      <c r="AH7" s="2334" t="s">
        <v>9</v>
      </c>
      <c r="AI7" s="2335" t="s">
        <v>11</v>
      </c>
      <c r="AJ7" s="2336" t="s">
        <v>12</v>
      </c>
    </row>
    <row r="8" spans="1:36" s="2328" customFormat="1" ht="16.5" thickBot="1">
      <c r="A8" s="6189"/>
      <c r="B8" s="6192"/>
      <c r="C8" s="6195"/>
      <c r="D8" s="6195"/>
      <c r="E8" s="6192"/>
      <c r="F8" s="6192"/>
      <c r="G8" s="6192"/>
      <c r="H8" s="6192"/>
      <c r="I8" s="6192"/>
      <c r="J8" s="6192"/>
      <c r="K8" s="6192"/>
      <c r="L8" s="6192"/>
      <c r="M8" s="2345">
        <v>2000</v>
      </c>
      <c r="N8" s="2346">
        <v>300</v>
      </c>
      <c r="O8" s="2345">
        <v>800</v>
      </c>
      <c r="P8" s="2346">
        <v>2000</v>
      </c>
      <c r="Q8" s="3259">
        <v>1200</v>
      </c>
      <c r="R8" s="2346">
        <v>2000</v>
      </c>
      <c r="S8" s="3259">
        <v>200</v>
      </c>
      <c r="T8" s="2346">
        <v>800</v>
      </c>
      <c r="U8" s="3259">
        <v>1300</v>
      </c>
      <c r="V8" s="2346">
        <v>100</v>
      </c>
      <c r="W8" s="3259">
        <v>1300</v>
      </c>
      <c r="X8" s="2355">
        <v>300</v>
      </c>
      <c r="Y8" s="3259">
        <v>1300</v>
      </c>
      <c r="Z8" s="2346">
        <v>100</v>
      </c>
      <c r="AA8" s="2345">
        <v>1200</v>
      </c>
      <c r="AB8" s="2346">
        <v>2300</v>
      </c>
      <c r="AC8" s="3259">
        <v>300</v>
      </c>
      <c r="AD8" s="2346">
        <v>1700</v>
      </c>
      <c r="AE8" s="3259">
        <v>500</v>
      </c>
      <c r="AF8" s="2346">
        <v>2200</v>
      </c>
      <c r="AG8" s="3259">
        <v>400</v>
      </c>
      <c r="AH8" s="2346">
        <v>300</v>
      </c>
      <c r="AI8" s="3259">
        <v>2000</v>
      </c>
      <c r="AJ8" s="2347">
        <v>300</v>
      </c>
    </row>
    <row r="9" spans="1:36" s="2328" customFormat="1" ht="15.75">
      <c r="A9" s="2349">
        <v>6</v>
      </c>
      <c r="B9" s="3216" t="s">
        <v>884</v>
      </c>
      <c r="C9" s="3218" t="s">
        <v>56</v>
      </c>
      <c r="D9" s="3218" t="s">
        <v>885</v>
      </c>
      <c r="E9" s="3231">
        <v>331</v>
      </c>
      <c r="F9" s="3231" t="s">
        <v>33</v>
      </c>
      <c r="G9" s="3231">
        <v>331</v>
      </c>
      <c r="H9" s="3231" t="s">
        <v>26</v>
      </c>
      <c r="I9" s="3231">
        <v>1672</v>
      </c>
      <c r="J9" s="3231" t="s">
        <v>33</v>
      </c>
      <c r="K9" s="3231">
        <v>1673</v>
      </c>
      <c r="L9" s="3229" t="s">
        <v>26</v>
      </c>
      <c r="M9" s="2340">
        <v>43138</v>
      </c>
      <c r="N9" s="2340">
        <v>43139</v>
      </c>
      <c r="O9" s="2340">
        <v>43139</v>
      </c>
      <c r="P9" s="2340">
        <v>43139</v>
      </c>
      <c r="Q9" s="2340">
        <v>43140</v>
      </c>
      <c r="R9" s="2340">
        <v>43140</v>
      </c>
      <c r="S9" s="2340">
        <v>43142</v>
      </c>
      <c r="T9" s="2340">
        <v>43142</v>
      </c>
      <c r="U9" s="2340">
        <v>43145</v>
      </c>
      <c r="V9" s="2340">
        <v>43146</v>
      </c>
      <c r="W9" s="2340">
        <v>43146</v>
      </c>
      <c r="X9" s="2340">
        <v>43147</v>
      </c>
      <c r="Y9" s="2340">
        <v>43147</v>
      </c>
      <c r="Z9" s="2340">
        <v>43148</v>
      </c>
      <c r="AA9" s="2340">
        <v>43149</v>
      </c>
      <c r="AB9" s="2340">
        <v>43150</v>
      </c>
      <c r="AC9" s="2340">
        <v>43152</v>
      </c>
      <c r="AD9" s="3224">
        <v>43152</v>
      </c>
      <c r="AE9" s="3224"/>
      <c r="AF9" s="2340"/>
      <c r="AG9" s="2340"/>
      <c r="AH9" s="2340"/>
      <c r="AI9" s="2340"/>
      <c r="AJ9" s="2341"/>
    </row>
    <row r="10" spans="1:36" s="2328" customFormat="1" ht="15.75">
      <c r="A10" s="2352">
        <v>7</v>
      </c>
      <c r="B10" s="508" t="s">
        <v>884</v>
      </c>
      <c r="C10" s="2342" t="s">
        <v>56</v>
      </c>
      <c r="D10" s="2342" t="s">
        <v>885</v>
      </c>
      <c r="E10" s="3230"/>
      <c r="F10" s="3230"/>
      <c r="G10" s="3230">
        <v>331</v>
      </c>
      <c r="H10" s="3230" t="s">
        <v>26</v>
      </c>
      <c r="I10" s="3230"/>
      <c r="J10" s="3230"/>
      <c r="K10" s="3230">
        <v>1673</v>
      </c>
      <c r="L10" s="2357" t="s">
        <v>26</v>
      </c>
      <c r="M10" s="2343"/>
      <c r="N10" s="2343"/>
      <c r="O10" s="2343"/>
      <c r="P10" s="2343"/>
      <c r="Q10" s="2343"/>
      <c r="R10" s="2343"/>
      <c r="S10" s="2343"/>
      <c r="T10" s="2343"/>
      <c r="U10" s="2343"/>
      <c r="V10" s="2343"/>
      <c r="W10" s="2343"/>
      <c r="X10" s="2343"/>
      <c r="Y10" s="2343"/>
      <c r="Z10" s="2343"/>
      <c r="AA10" s="2343"/>
      <c r="AB10" s="2343"/>
      <c r="AC10" s="2343"/>
      <c r="AD10" s="2344"/>
      <c r="AE10" s="2344">
        <v>43160</v>
      </c>
      <c r="AF10" s="2343">
        <v>43160</v>
      </c>
      <c r="AG10" s="2343">
        <v>43162</v>
      </c>
      <c r="AH10" s="2343">
        <v>43163</v>
      </c>
      <c r="AI10" s="2343">
        <v>43166</v>
      </c>
      <c r="AJ10" s="3222">
        <v>43167</v>
      </c>
    </row>
    <row r="11" spans="1:36" s="2328" customFormat="1" ht="15.75">
      <c r="A11" s="2350">
        <v>7</v>
      </c>
      <c r="B11" s="3235" t="s">
        <v>241</v>
      </c>
      <c r="C11" s="3219" t="s">
        <v>56</v>
      </c>
      <c r="D11" s="3219" t="s">
        <v>242</v>
      </c>
      <c r="E11" s="2337">
        <v>293</v>
      </c>
      <c r="F11" s="2337" t="s">
        <v>33</v>
      </c>
      <c r="G11" s="2337">
        <v>293</v>
      </c>
      <c r="H11" s="2337" t="s">
        <v>26</v>
      </c>
      <c r="I11" s="2337">
        <v>1672</v>
      </c>
      <c r="J11" s="2337" t="s">
        <v>33</v>
      </c>
      <c r="K11" s="2337">
        <v>1673</v>
      </c>
      <c r="L11" s="3228" t="s">
        <v>26</v>
      </c>
      <c r="M11" s="3221">
        <v>43145</v>
      </c>
      <c r="N11" s="3221">
        <v>43146</v>
      </c>
      <c r="O11" s="3221">
        <v>43146</v>
      </c>
      <c r="P11" s="3221">
        <v>43146</v>
      </c>
      <c r="Q11" s="3221">
        <v>43147</v>
      </c>
      <c r="R11" s="3221">
        <v>43147</v>
      </c>
      <c r="S11" s="3221">
        <v>43149</v>
      </c>
      <c r="T11" s="3221">
        <v>43149</v>
      </c>
      <c r="U11" s="3221">
        <v>43152</v>
      </c>
      <c r="V11" s="3221">
        <v>43153</v>
      </c>
      <c r="W11" s="3221">
        <v>43153</v>
      </c>
      <c r="X11" s="3221">
        <v>43154</v>
      </c>
      <c r="Y11" s="3221">
        <v>43154</v>
      </c>
      <c r="Z11" s="3221">
        <v>43155</v>
      </c>
      <c r="AA11" s="3221">
        <v>43156</v>
      </c>
      <c r="AB11" s="3221">
        <v>43157</v>
      </c>
      <c r="AC11" s="3221">
        <v>43159</v>
      </c>
      <c r="AD11" s="3223">
        <v>43159</v>
      </c>
      <c r="AE11" s="3223"/>
      <c r="AF11" s="3221"/>
      <c r="AG11" s="3221"/>
      <c r="AH11" s="3221"/>
      <c r="AI11" s="3221"/>
      <c r="AJ11" s="3222"/>
    </row>
    <row r="12" spans="1:36" s="2328" customFormat="1" ht="15.75">
      <c r="A12" s="2348">
        <v>8</v>
      </c>
      <c r="B12" s="1860" t="s">
        <v>241</v>
      </c>
      <c r="C12" s="3225" t="s">
        <v>56</v>
      </c>
      <c r="D12" s="3225" t="s">
        <v>242</v>
      </c>
      <c r="E12" s="2338"/>
      <c r="F12" s="2338"/>
      <c r="G12" s="2338">
        <v>293</v>
      </c>
      <c r="H12" s="2338" t="s">
        <v>26</v>
      </c>
      <c r="I12" s="2338"/>
      <c r="J12" s="2338"/>
      <c r="K12" s="2338">
        <v>1673</v>
      </c>
      <c r="L12" s="2358" t="s">
        <v>26</v>
      </c>
      <c r="M12" s="2339"/>
      <c r="N12" s="2339"/>
      <c r="O12" s="2339"/>
      <c r="P12" s="2339"/>
      <c r="Q12" s="2339"/>
      <c r="R12" s="2339"/>
      <c r="S12" s="2339"/>
      <c r="T12" s="2339"/>
      <c r="U12" s="2339"/>
      <c r="V12" s="2339"/>
      <c r="W12" s="2339"/>
      <c r="X12" s="2339"/>
      <c r="Y12" s="2339"/>
      <c r="Z12" s="2339"/>
      <c r="AA12" s="2339"/>
      <c r="AB12" s="2339"/>
      <c r="AC12" s="2339"/>
      <c r="AD12" s="2356"/>
      <c r="AE12" s="3223">
        <v>43167</v>
      </c>
      <c r="AF12" s="3221">
        <v>43167</v>
      </c>
      <c r="AG12" s="3221">
        <v>43169</v>
      </c>
      <c r="AH12" s="3221">
        <v>43170</v>
      </c>
      <c r="AI12" s="3221">
        <v>43173</v>
      </c>
      <c r="AJ12" s="3222">
        <v>43174</v>
      </c>
    </row>
    <row r="13" spans="1:36" s="2328" customFormat="1" ht="15.75">
      <c r="A13" s="2350">
        <v>8</v>
      </c>
      <c r="B13" s="3235" t="s">
        <v>215</v>
      </c>
      <c r="C13" s="3235" t="s">
        <v>56</v>
      </c>
      <c r="D13" s="3235" t="s">
        <v>194</v>
      </c>
      <c r="E13" s="2337">
        <v>203</v>
      </c>
      <c r="F13" s="2337" t="s">
        <v>33</v>
      </c>
      <c r="G13" s="2337">
        <v>203</v>
      </c>
      <c r="H13" s="2337" t="s">
        <v>26</v>
      </c>
      <c r="I13" s="2337">
        <v>1672</v>
      </c>
      <c r="J13" s="2337" t="s">
        <v>33</v>
      </c>
      <c r="K13" s="2337">
        <v>1673</v>
      </c>
      <c r="L13" s="3226" t="s">
        <v>26</v>
      </c>
      <c r="M13" s="3221">
        <v>43152</v>
      </c>
      <c r="N13" s="3221">
        <v>43153</v>
      </c>
      <c r="O13" s="3221">
        <v>43153</v>
      </c>
      <c r="P13" s="3221">
        <v>43153</v>
      </c>
      <c r="Q13" s="3221">
        <v>43154</v>
      </c>
      <c r="R13" s="3221">
        <v>43154</v>
      </c>
      <c r="S13" s="3221">
        <v>43156</v>
      </c>
      <c r="T13" s="3221">
        <v>43156</v>
      </c>
      <c r="U13" s="3221">
        <v>43159</v>
      </c>
      <c r="V13" s="3221">
        <v>43160</v>
      </c>
      <c r="W13" s="3221">
        <v>43160</v>
      </c>
      <c r="X13" s="3221">
        <v>43161</v>
      </c>
      <c r="Y13" s="3221">
        <v>43161</v>
      </c>
      <c r="Z13" s="3221">
        <v>43162</v>
      </c>
      <c r="AA13" s="3221">
        <v>43163</v>
      </c>
      <c r="AB13" s="3221">
        <v>43164</v>
      </c>
      <c r="AC13" s="3221">
        <v>43166</v>
      </c>
      <c r="AD13" s="3223">
        <v>43166</v>
      </c>
      <c r="AE13" s="3223"/>
      <c r="AF13" s="3221"/>
      <c r="AG13" s="3221"/>
      <c r="AH13" s="3221"/>
      <c r="AI13" s="3221"/>
      <c r="AJ13" s="3222"/>
    </row>
    <row r="14" spans="1:36" s="2328" customFormat="1" ht="16.5" thickBot="1">
      <c r="A14" s="2359">
        <v>9</v>
      </c>
      <c r="B14" s="3217" t="s">
        <v>215</v>
      </c>
      <c r="C14" s="3217" t="s">
        <v>56</v>
      </c>
      <c r="D14" s="3217" t="s">
        <v>194</v>
      </c>
      <c r="E14" s="3260"/>
      <c r="F14" s="3260"/>
      <c r="G14" s="3260">
        <v>203</v>
      </c>
      <c r="H14" s="3260" t="s">
        <v>26</v>
      </c>
      <c r="I14" s="3260"/>
      <c r="J14" s="3260"/>
      <c r="K14" s="3260">
        <v>1673</v>
      </c>
      <c r="L14" s="3261" t="s">
        <v>26</v>
      </c>
      <c r="M14" s="3262"/>
      <c r="N14" s="3262"/>
      <c r="O14" s="3262"/>
      <c r="P14" s="3262"/>
      <c r="Q14" s="3262"/>
      <c r="R14" s="3262"/>
      <c r="S14" s="3262"/>
      <c r="T14" s="3262"/>
      <c r="U14" s="3262"/>
      <c r="V14" s="3262"/>
      <c r="W14" s="3262"/>
      <c r="X14" s="3262"/>
      <c r="Y14" s="3262"/>
      <c r="Z14" s="3262"/>
      <c r="AA14" s="3262"/>
      <c r="AB14" s="3262"/>
      <c r="AC14" s="3262"/>
      <c r="AD14" s="3263"/>
      <c r="AE14" s="3263">
        <v>43174</v>
      </c>
      <c r="AF14" s="3262">
        <v>43174</v>
      </c>
      <c r="AG14" s="3262">
        <v>43176</v>
      </c>
      <c r="AH14" s="3262">
        <v>43177</v>
      </c>
      <c r="AI14" s="3262">
        <v>43180</v>
      </c>
      <c r="AJ14" s="3264">
        <v>43181</v>
      </c>
    </row>
    <row r="15" spans="1:36" s="2328" customFormat="1" ht="15.75">
      <c r="A15" s="2349">
        <v>10</v>
      </c>
      <c r="B15" s="508" t="s">
        <v>884</v>
      </c>
      <c r="C15" s="2342" t="s">
        <v>56</v>
      </c>
      <c r="D15" s="2342" t="s">
        <v>885</v>
      </c>
      <c r="E15" s="3230">
        <v>332</v>
      </c>
      <c r="F15" s="3230" t="s">
        <v>33</v>
      </c>
      <c r="G15" s="3230">
        <v>332</v>
      </c>
      <c r="H15" s="3230" t="s">
        <v>26</v>
      </c>
      <c r="I15" s="3230">
        <v>1674</v>
      </c>
      <c r="J15" s="3230" t="s">
        <v>33</v>
      </c>
      <c r="K15" s="3230">
        <v>1675</v>
      </c>
      <c r="L15" s="2357" t="s">
        <v>26</v>
      </c>
      <c r="M15" s="2340">
        <v>43166</v>
      </c>
      <c r="N15" s="2340">
        <v>43167</v>
      </c>
      <c r="O15" s="2340">
        <v>43167</v>
      </c>
      <c r="P15" s="2340">
        <v>43167</v>
      </c>
      <c r="Q15" s="2340">
        <v>43168</v>
      </c>
      <c r="R15" s="2340">
        <v>43168</v>
      </c>
      <c r="S15" s="2340">
        <v>43170</v>
      </c>
      <c r="T15" s="2340">
        <v>43170</v>
      </c>
      <c r="U15" s="2340">
        <v>43173</v>
      </c>
      <c r="V15" s="2340">
        <v>43174</v>
      </c>
      <c r="W15" s="2340">
        <v>43174</v>
      </c>
      <c r="X15" s="2340">
        <v>43175</v>
      </c>
      <c r="Y15" s="2340">
        <v>43175</v>
      </c>
      <c r="Z15" s="2340">
        <v>43176</v>
      </c>
      <c r="AA15" s="2340">
        <v>43177</v>
      </c>
      <c r="AB15" s="2340">
        <v>43178</v>
      </c>
      <c r="AC15" s="2340">
        <v>43180</v>
      </c>
      <c r="AD15" s="2340">
        <v>43180</v>
      </c>
      <c r="AE15" s="2340">
        <v>43181</v>
      </c>
      <c r="AF15" s="2340">
        <v>43181</v>
      </c>
      <c r="AG15" s="2340">
        <v>43183</v>
      </c>
      <c r="AH15" s="2340">
        <v>43184</v>
      </c>
      <c r="AI15" s="2340">
        <v>43187</v>
      </c>
      <c r="AJ15" s="2341">
        <v>43188</v>
      </c>
    </row>
    <row r="16" spans="1:36" s="2328" customFormat="1" ht="15.75">
      <c r="A16" s="2350">
        <v>11</v>
      </c>
      <c r="B16" s="3235" t="s">
        <v>241</v>
      </c>
      <c r="C16" s="3219" t="s">
        <v>56</v>
      </c>
      <c r="D16" s="3219" t="s">
        <v>242</v>
      </c>
      <c r="E16" s="2337">
        <v>294</v>
      </c>
      <c r="F16" s="2337" t="s">
        <v>33</v>
      </c>
      <c r="G16" s="2337">
        <v>294</v>
      </c>
      <c r="H16" s="2337" t="s">
        <v>26</v>
      </c>
      <c r="I16" s="2337">
        <v>1674</v>
      </c>
      <c r="J16" s="2337" t="s">
        <v>33</v>
      </c>
      <c r="K16" s="2337">
        <v>1675</v>
      </c>
      <c r="L16" s="3228" t="s">
        <v>26</v>
      </c>
      <c r="M16" s="3221">
        <v>43173</v>
      </c>
      <c r="N16" s="3221">
        <v>43174</v>
      </c>
      <c r="O16" s="3221">
        <v>43174</v>
      </c>
      <c r="P16" s="3221">
        <v>43174</v>
      </c>
      <c r="Q16" s="3221">
        <v>43175</v>
      </c>
      <c r="R16" s="3221">
        <v>43175</v>
      </c>
      <c r="S16" s="3221">
        <v>43177</v>
      </c>
      <c r="T16" s="3221">
        <v>43177</v>
      </c>
      <c r="U16" s="3221">
        <v>43180</v>
      </c>
      <c r="V16" s="3221">
        <v>43181</v>
      </c>
      <c r="W16" s="3221">
        <v>43181</v>
      </c>
      <c r="X16" s="3221">
        <v>43182</v>
      </c>
      <c r="Y16" s="3221">
        <v>43182</v>
      </c>
      <c r="Z16" s="3221">
        <v>43183</v>
      </c>
      <c r="AA16" s="3221">
        <v>43184</v>
      </c>
      <c r="AB16" s="3221">
        <v>43185</v>
      </c>
      <c r="AC16" s="3221">
        <v>43187</v>
      </c>
      <c r="AD16" s="3221">
        <v>43187</v>
      </c>
      <c r="AE16" s="3221">
        <v>43188</v>
      </c>
      <c r="AF16" s="3221">
        <v>43188</v>
      </c>
      <c r="AG16" s="3221">
        <v>43190</v>
      </c>
      <c r="AH16" s="3221">
        <v>43191</v>
      </c>
      <c r="AI16" s="3221">
        <v>43194</v>
      </c>
      <c r="AJ16" s="3222">
        <v>43195</v>
      </c>
    </row>
    <row r="17" spans="1:36" s="2328" customFormat="1" ht="16.5" thickBot="1">
      <c r="A17" s="3265">
        <v>12</v>
      </c>
      <c r="B17" s="3217" t="s">
        <v>215</v>
      </c>
      <c r="C17" s="3217" t="s">
        <v>56</v>
      </c>
      <c r="D17" s="3217" t="s">
        <v>194</v>
      </c>
      <c r="E17" s="3260">
        <v>204</v>
      </c>
      <c r="F17" s="3260" t="s">
        <v>33</v>
      </c>
      <c r="G17" s="3260">
        <v>204</v>
      </c>
      <c r="H17" s="3260" t="s">
        <v>26</v>
      </c>
      <c r="I17" s="3260">
        <v>1674</v>
      </c>
      <c r="J17" s="3260" t="s">
        <v>33</v>
      </c>
      <c r="K17" s="3260">
        <v>1675</v>
      </c>
      <c r="L17" s="3261" t="s">
        <v>26</v>
      </c>
      <c r="M17" s="3262">
        <v>43180</v>
      </c>
      <c r="N17" s="3262">
        <v>43181</v>
      </c>
      <c r="O17" s="3262">
        <v>43181</v>
      </c>
      <c r="P17" s="3262">
        <v>43181</v>
      </c>
      <c r="Q17" s="3262">
        <v>43182</v>
      </c>
      <c r="R17" s="3262">
        <v>43182</v>
      </c>
      <c r="S17" s="3262">
        <v>43184</v>
      </c>
      <c r="T17" s="3262">
        <v>43184</v>
      </c>
      <c r="U17" s="3262">
        <v>43187</v>
      </c>
      <c r="V17" s="3262">
        <v>43188</v>
      </c>
      <c r="W17" s="3262">
        <v>43188</v>
      </c>
      <c r="X17" s="3262">
        <v>43189</v>
      </c>
      <c r="Y17" s="3262">
        <v>43189</v>
      </c>
      <c r="Z17" s="3262">
        <v>43190</v>
      </c>
      <c r="AA17" s="3262">
        <v>43191</v>
      </c>
      <c r="AB17" s="3262">
        <v>43192</v>
      </c>
      <c r="AC17" s="3262">
        <v>43194</v>
      </c>
      <c r="AD17" s="3262">
        <v>43194</v>
      </c>
      <c r="AE17" s="3262">
        <v>43195</v>
      </c>
      <c r="AF17" s="3262">
        <v>43195</v>
      </c>
      <c r="AG17" s="3262">
        <v>43197</v>
      </c>
      <c r="AH17" s="3262">
        <v>43198</v>
      </c>
      <c r="AI17" s="3262">
        <v>43201</v>
      </c>
      <c r="AJ17" s="3264">
        <v>43202</v>
      </c>
    </row>
    <row r="18" spans="1:36" s="2328" customFormat="1" ht="15.75">
      <c r="A18" s="2349">
        <v>13</v>
      </c>
      <c r="B18" s="508" t="s">
        <v>884</v>
      </c>
      <c r="C18" s="2342" t="s">
        <v>56</v>
      </c>
      <c r="D18" s="2342" t="s">
        <v>885</v>
      </c>
      <c r="E18" s="3230">
        <v>333</v>
      </c>
      <c r="F18" s="3230" t="s">
        <v>33</v>
      </c>
      <c r="G18" s="3230">
        <v>333</v>
      </c>
      <c r="H18" s="3230" t="s">
        <v>26</v>
      </c>
      <c r="I18" s="3230">
        <v>1676</v>
      </c>
      <c r="J18" s="3230" t="s">
        <v>33</v>
      </c>
      <c r="K18" s="3230">
        <v>1677</v>
      </c>
      <c r="L18" s="2357" t="s">
        <v>26</v>
      </c>
      <c r="M18" s="2340">
        <f>M17+7</f>
        <v>43187</v>
      </c>
      <c r="N18" s="2340">
        <f t="shared" ref="N18:AJ26" si="0">N17+7</f>
        <v>43188</v>
      </c>
      <c r="O18" s="2340">
        <f t="shared" si="0"/>
        <v>43188</v>
      </c>
      <c r="P18" s="2340">
        <f t="shared" si="0"/>
        <v>43188</v>
      </c>
      <c r="Q18" s="2340">
        <f t="shared" si="0"/>
        <v>43189</v>
      </c>
      <c r="R18" s="2340">
        <f t="shared" si="0"/>
        <v>43189</v>
      </c>
      <c r="S18" s="2340">
        <f t="shared" si="0"/>
        <v>43191</v>
      </c>
      <c r="T18" s="2340">
        <f t="shared" si="0"/>
        <v>43191</v>
      </c>
      <c r="U18" s="2340">
        <f t="shared" si="0"/>
        <v>43194</v>
      </c>
      <c r="V18" s="2340">
        <f t="shared" si="0"/>
        <v>43195</v>
      </c>
      <c r="W18" s="2340">
        <f t="shared" si="0"/>
        <v>43195</v>
      </c>
      <c r="X18" s="2340">
        <f t="shared" si="0"/>
        <v>43196</v>
      </c>
      <c r="Y18" s="2340">
        <f t="shared" si="0"/>
        <v>43196</v>
      </c>
      <c r="Z18" s="2340">
        <f t="shared" si="0"/>
        <v>43197</v>
      </c>
      <c r="AA18" s="2340">
        <f t="shared" si="0"/>
        <v>43198</v>
      </c>
      <c r="AB18" s="2340">
        <f t="shared" si="0"/>
        <v>43199</v>
      </c>
      <c r="AC18" s="2340">
        <f t="shared" si="0"/>
        <v>43201</v>
      </c>
      <c r="AD18" s="2340">
        <f t="shared" si="0"/>
        <v>43201</v>
      </c>
      <c r="AE18" s="2340">
        <f t="shared" si="0"/>
        <v>43202</v>
      </c>
      <c r="AF18" s="2340">
        <f t="shared" si="0"/>
        <v>43202</v>
      </c>
      <c r="AG18" s="2340">
        <f t="shared" si="0"/>
        <v>43204</v>
      </c>
      <c r="AH18" s="2340">
        <f t="shared" si="0"/>
        <v>43205</v>
      </c>
      <c r="AI18" s="2340">
        <f t="shared" si="0"/>
        <v>43208</v>
      </c>
      <c r="AJ18" s="2341">
        <f t="shared" si="0"/>
        <v>43209</v>
      </c>
    </row>
    <row r="19" spans="1:36" s="2328" customFormat="1" ht="15.75">
      <c r="A19" s="2350">
        <v>14</v>
      </c>
      <c r="B19" s="3235" t="s">
        <v>241</v>
      </c>
      <c r="C19" s="3219" t="s">
        <v>56</v>
      </c>
      <c r="D19" s="3219" t="s">
        <v>242</v>
      </c>
      <c r="E19" s="2337">
        <v>295</v>
      </c>
      <c r="F19" s="2337" t="s">
        <v>33</v>
      </c>
      <c r="G19" s="2337">
        <v>295</v>
      </c>
      <c r="H19" s="2337" t="s">
        <v>26</v>
      </c>
      <c r="I19" s="2337">
        <v>1676</v>
      </c>
      <c r="J19" s="2337" t="s">
        <v>33</v>
      </c>
      <c r="K19" s="2337">
        <v>1677</v>
      </c>
      <c r="L19" s="3228" t="s">
        <v>26</v>
      </c>
      <c r="M19" s="3221">
        <f t="shared" ref="M19:M20" si="1">M18+7</f>
        <v>43194</v>
      </c>
      <c r="N19" s="3221">
        <f t="shared" si="0"/>
        <v>43195</v>
      </c>
      <c r="O19" s="3221">
        <f t="shared" si="0"/>
        <v>43195</v>
      </c>
      <c r="P19" s="3221">
        <f t="shared" si="0"/>
        <v>43195</v>
      </c>
      <c r="Q19" s="3221">
        <f t="shared" si="0"/>
        <v>43196</v>
      </c>
      <c r="R19" s="3221">
        <f t="shared" si="0"/>
        <v>43196</v>
      </c>
      <c r="S19" s="3221">
        <f t="shared" si="0"/>
        <v>43198</v>
      </c>
      <c r="T19" s="3221">
        <f t="shared" si="0"/>
        <v>43198</v>
      </c>
      <c r="U19" s="3221">
        <f t="shared" si="0"/>
        <v>43201</v>
      </c>
      <c r="V19" s="3221">
        <f t="shared" si="0"/>
        <v>43202</v>
      </c>
      <c r="W19" s="3221">
        <f t="shared" si="0"/>
        <v>43202</v>
      </c>
      <c r="X19" s="3221">
        <f t="shared" si="0"/>
        <v>43203</v>
      </c>
      <c r="Y19" s="3221">
        <f t="shared" si="0"/>
        <v>43203</v>
      </c>
      <c r="Z19" s="3221">
        <f t="shared" si="0"/>
        <v>43204</v>
      </c>
      <c r="AA19" s="3221">
        <f t="shared" si="0"/>
        <v>43205</v>
      </c>
      <c r="AB19" s="3221">
        <f t="shared" si="0"/>
        <v>43206</v>
      </c>
      <c r="AC19" s="3221">
        <f t="shared" si="0"/>
        <v>43208</v>
      </c>
      <c r="AD19" s="3221">
        <f t="shared" si="0"/>
        <v>43208</v>
      </c>
      <c r="AE19" s="3221">
        <f t="shared" si="0"/>
        <v>43209</v>
      </c>
      <c r="AF19" s="3221">
        <f t="shared" si="0"/>
        <v>43209</v>
      </c>
      <c r="AG19" s="3221">
        <f t="shared" si="0"/>
        <v>43211</v>
      </c>
      <c r="AH19" s="3221">
        <f t="shared" si="0"/>
        <v>43212</v>
      </c>
      <c r="AI19" s="3221">
        <f t="shared" si="0"/>
        <v>43215</v>
      </c>
      <c r="AJ19" s="3222">
        <f t="shared" si="0"/>
        <v>43216</v>
      </c>
    </row>
    <row r="20" spans="1:36" s="2328" customFormat="1" ht="16.5" thickBot="1">
      <c r="A20" s="3265">
        <v>15</v>
      </c>
      <c r="B20" s="3217" t="s">
        <v>215</v>
      </c>
      <c r="C20" s="3217" t="s">
        <v>56</v>
      </c>
      <c r="D20" s="3217" t="s">
        <v>194</v>
      </c>
      <c r="E20" s="3260">
        <v>205</v>
      </c>
      <c r="F20" s="3260" t="s">
        <v>33</v>
      </c>
      <c r="G20" s="3260">
        <v>205</v>
      </c>
      <c r="H20" s="3260" t="s">
        <v>26</v>
      </c>
      <c r="I20" s="3260">
        <v>1676</v>
      </c>
      <c r="J20" s="3260" t="s">
        <v>33</v>
      </c>
      <c r="K20" s="3260">
        <v>1677</v>
      </c>
      <c r="L20" s="3261" t="s">
        <v>26</v>
      </c>
      <c r="M20" s="3262">
        <f t="shared" si="1"/>
        <v>43201</v>
      </c>
      <c r="N20" s="3262">
        <f t="shared" si="0"/>
        <v>43202</v>
      </c>
      <c r="O20" s="3262">
        <f t="shared" si="0"/>
        <v>43202</v>
      </c>
      <c r="P20" s="3262">
        <f t="shared" si="0"/>
        <v>43202</v>
      </c>
      <c r="Q20" s="3262">
        <f t="shared" si="0"/>
        <v>43203</v>
      </c>
      <c r="R20" s="3262">
        <f t="shared" si="0"/>
        <v>43203</v>
      </c>
      <c r="S20" s="3262">
        <f t="shared" si="0"/>
        <v>43205</v>
      </c>
      <c r="T20" s="3262">
        <f t="shared" si="0"/>
        <v>43205</v>
      </c>
      <c r="U20" s="3262">
        <f t="shared" si="0"/>
        <v>43208</v>
      </c>
      <c r="V20" s="3262">
        <f t="shared" si="0"/>
        <v>43209</v>
      </c>
      <c r="W20" s="3262">
        <f t="shared" si="0"/>
        <v>43209</v>
      </c>
      <c r="X20" s="3262">
        <f t="shared" si="0"/>
        <v>43210</v>
      </c>
      <c r="Y20" s="3262">
        <f t="shared" si="0"/>
        <v>43210</v>
      </c>
      <c r="Z20" s="3262">
        <f t="shared" si="0"/>
        <v>43211</v>
      </c>
      <c r="AA20" s="3262">
        <f t="shared" si="0"/>
        <v>43212</v>
      </c>
      <c r="AB20" s="3262">
        <f t="shared" si="0"/>
        <v>43213</v>
      </c>
      <c r="AC20" s="3262">
        <f t="shared" si="0"/>
        <v>43215</v>
      </c>
      <c r="AD20" s="3262">
        <f t="shared" si="0"/>
        <v>43215</v>
      </c>
      <c r="AE20" s="3262">
        <f t="shared" si="0"/>
        <v>43216</v>
      </c>
      <c r="AF20" s="3262">
        <f t="shared" si="0"/>
        <v>43216</v>
      </c>
      <c r="AG20" s="3262">
        <f t="shared" si="0"/>
        <v>43218</v>
      </c>
      <c r="AH20" s="3262">
        <f t="shared" si="0"/>
        <v>43219</v>
      </c>
      <c r="AI20" s="3262">
        <f t="shared" si="0"/>
        <v>43222</v>
      </c>
      <c r="AJ20" s="3264">
        <f t="shared" si="0"/>
        <v>43223</v>
      </c>
    </row>
    <row r="21" spans="1:36" s="2328" customFormat="1" ht="15.75">
      <c r="A21" s="2349">
        <v>16</v>
      </c>
      <c r="B21" s="508" t="s">
        <v>884</v>
      </c>
      <c r="C21" s="2342" t="s">
        <v>56</v>
      </c>
      <c r="D21" s="2342" t="s">
        <v>885</v>
      </c>
      <c r="E21" s="3230">
        <v>334</v>
      </c>
      <c r="F21" s="3230" t="s">
        <v>33</v>
      </c>
      <c r="G21" s="3230">
        <v>334</v>
      </c>
      <c r="H21" s="3230" t="s">
        <v>26</v>
      </c>
      <c r="I21" s="3230">
        <v>1678</v>
      </c>
      <c r="J21" s="3230" t="s">
        <v>33</v>
      </c>
      <c r="K21" s="3230">
        <v>1679</v>
      </c>
      <c r="L21" s="2357" t="s">
        <v>26</v>
      </c>
      <c r="M21" s="2340">
        <f>M20+7</f>
        <v>43208</v>
      </c>
      <c r="N21" s="2340">
        <f t="shared" si="0"/>
        <v>43209</v>
      </c>
      <c r="O21" s="2340">
        <f t="shared" si="0"/>
        <v>43209</v>
      </c>
      <c r="P21" s="2340">
        <f t="shared" si="0"/>
        <v>43209</v>
      </c>
      <c r="Q21" s="2340">
        <f t="shared" si="0"/>
        <v>43210</v>
      </c>
      <c r="R21" s="2340">
        <f t="shared" si="0"/>
        <v>43210</v>
      </c>
      <c r="S21" s="2340">
        <f t="shared" si="0"/>
        <v>43212</v>
      </c>
      <c r="T21" s="2340">
        <f t="shared" si="0"/>
        <v>43212</v>
      </c>
      <c r="U21" s="2340">
        <f t="shared" si="0"/>
        <v>43215</v>
      </c>
      <c r="V21" s="2340">
        <f t="shared" si="0"/>
        <v>43216</v>
      </c>
      <c r="W21" s="2340">
        <f t="shared" si="0"/>
        <v>43216</v>
      </c>
      <c r="X21" s="2340">
        <f t="shared" si="0"/>
        <v>43217</v>
      </c>
      <c r="Y21" s="2340">
        <f t="shared" si="0"/>
        <v>43217</v>
      </c>
      <c r="Z21" s="2340">
        <f t="shared" si="0"/>
        <v>43218</v>
      </c>
      <c r="AA21" s="2340">
        <f t="shared" si="0"/>
        <v>43219</v>
      </c>
      <c r="AB21" s="2340">
        <f t="shared" si="0"/>
        <v>43220</v>
      </c>
      <c r="AC21" s="2340">
        <f t="shared" si="0"/>
        <v>43222</v>
      </c>
      <c r="AD21" s="2340">
        <f t="shared" si="0"/>
        <v>43222</v>
      </c>
      <c r="AE21" s="2340">
        <f t="shared" si="0"/>
        <v>43223</v>
      </c>
      <c r="AF21" s="2340">
        <f t="shared" si="0"/>
        <v>43223</v>
      </c>
      <c r="AG21" s="2340">
        <f t="shared" si="0"/>
        <v>43225</v>
      </c>
      <c r="AH21" s="2340">
        <f t="shared" si="0"/>
        <v>43226</v>
      </c>
      <c r="AI21" s="2340">
        <f t="shared" si="0"/>
        <v>43229</v>
      </c>
      <c r="AJ21" s="2341">
        <f t="shared" si="0"/>
        <v>43230</v>
      </c>
    </row>
    <row r="22" spans="1:36" s="2328" customFormat="1" ht="15.75">
      <c r="A22" s="2350">
        <v>17</v>
      </c>
      <c r="B22" s="3235" t="s">
        <v>241</v>
      </c>
      <c r="C22" s="3219" t="s">
        <v>56</v>
      </c>
      <c r="D22" s="3219" t="s">
        <v>242</v>
      </c>
      <c r="E22" s="2337">
        <v>296</v>
      </c>
      <c r="F22" s="2337" t="s">
        <v>33</v>
      </c>
      <c r="G22" s="2337">
        <v>296</v>
      </c>
      <c r="H22" s="2337" t="s">
        <v>26</v>
      </c>
      <c r="I22" s="2337">
        <v>1678</v>
      </c>
      <c r="J22" s="2337" t="s">
        <v>33</v>
      </c>
      <c r="K22" s="2337">
        <v>1679</v>
      </c>
      <c r="L22" s="3228" t="s">
        <v>26</v>
      </c>
      <c r="M22" s="3221">
        <f t="shared" ref="M22:M23" si="2">M21+7</f>
        <v>43215</v>
      </c>
      <c r="N22" s="3221">
        <f t="shared" si="0"/>
        <v>43216</v>
      </c>
      <c r="O22" s="3221">
        <f t="shared" si="0"/>
        <v>43216</v>
      </c>
      <c r="P22" s="3221">
        <f t="shared" si="0"/>
        <v>43216</v>
      </c>
      <c r="Q22" s="3221">
        <f t="shared" si="0"/>
        <v>43217</v>
      </c>
      <c r="R22" s="3221">
        <f t="shared" si="0"/>
        <v>43217</v>
      </c>
      <c r="S22" s="3221">
        <f t="shared" si="0"/>
        <v>43219</v>
      </c>
      <c r="T22" s="3221">
        <f t="shared" si="0"/>
        <v>43219</v>
      </c>
      <c r="U22" s="3221">
        <f t="shared" si="0"/>
        <v>43222</v>
      </c>
      <c r="V22" s="3221">
        <f t="shared" si="0"/>
        <v>43223</v>
      </c>
      <c r="W22" s="3221">
        <f t="shared" si="0"/>
        <v>43223</v>
      </c>
      <c r="X22" s="3221">
        <f t="shared" si="0"/>
        <v>43224</v>
      </c>
      <c r="Y22" s="3221">
        <f t="shared" si="0"/>
        <v>43224</v>
      </c>
      <c r="Z22" s="3221">
        <f t="shared" si="0"/>
        <v>43225</v>
      </c>
      <c r="AA22" s="3221">
        <f t="shared" si="0"/>
        <v>43226</v>
      </c>
      <c r="AB22" s="3221">
        <f t="shared" si="0"/>
        <v>43227</v>
      </c>
      <c r="AC22" s="3221">
        <f t="shared" si="0"/>
        <v>43229</v>
      </c>
      <c r="AD22" s="3221">
        <f t="shared" si="0"/>
        <v>43229</v>
      </c>
      <c r="AE22" s="3221">
        <f t="shared" si="0"/>
        <v>43230</v>
      </c>
      <c r="AF22" s="3221">
        <f t="shared" si="0"/>
        <v>43230</v>
      </c>
      <c r="AG22" s="3221">
        <f t="shared" si="0"/>
        <v>43232</v>
      </c>
      <c r="AH22" s="3221">
        <f t="shared" si="0"/>
        <v>43233</v>
      </c>
      <c r="AI22" s="3221">
        <f t="shared" si="0"/>
        <v>43236</v>
      </c>
      <c r="AJ22" s="3222">
        <f t="shared" si="0"/>
        <v>43237</v>
      </c>
    </row>
    <row r="23" spans="1:36" s="2328" customFormat="1" ht="16.5" thickBot="1">
      <c r="A23" s="3265">
        <v>18</v>
      </c>
      <c r="B23" s="3217" t="s">
        <v>215</v>
      </c>
      <c r="C23" s="3217" t="s">
        <v>56</v>
      </c>
      <c r="D23" s="3217" t="s">
        <v>194</v>
      </c>
      <c r="E23" s="3260">
        <v>206</v>
      </c>
      <c r="F23" s="3260" t="s">
        <v>33</v>
      </c>
      <c r="G23" s="3260">
        <v>206</v>
      </c>
      <c r="H23" s="3260" t="s">
        <v>26</v>
      </c>
      <c r="I23" s="3260">
        <v>1678</v>
      </c>
      <c r="J23" s="3260" t="s">
        <v>33</v>
      </c>
      <c r="K23" s="3260">
        <v>1679</v>
      </c>
      <c r="L23" s="3261" t="s">
        <v>26</v>
      </c>
      <c r="M23" s="3262">
        <f t="shared" si="2"/>
        <v>43222</v>
      </c>
      <c r="N23" s="3262">
        <f t="shared" si="0"/>
        <v>43223</v>
      </c>
      <c r="O23" s="3262">
        <f t="shared" si="0"/>
        <v>43223</v>
      </c>
      <c r="P23" s="3262">
        <f t="shared" si="0"/>
        <v>43223</v>
      </c>
      <c r="Q23" s="3262">
        <f t="shared" si="0"/>
        <v>43224</v>
      </c>
      <c r="R23" s="3262">
        <f t="shared" si="0"/>
        <v>43224</v>
      </c>
      <c r="S23" s="3262">
        <f t="shared" si="0"/>
        <v>43226</v>
      </c>
      <c r="T23" s="3262">
        <f t="shared" si="0"/>
        <v>43226</v>
      </c>
      <c r="U23" s="3262">
        <f t="shared" si="0"/>
        <v>43229</v>
      </c>
      <c r="V23" s="3262">
        <f t="shared" si="0"/>
        <v>43230</v>
      </c>
      <c r="W23" s="3262">
        <f t="shared" si="0"/>
        <v>43230</v>
      </c>
      <c r="X23" s="3262">
        <f t="shared" si="0"/>
        <v>43231</v>
      </c>
      <c r="Y23" s="3262">
        <f t="shared" si="0"/>
        <v>43231</v>
      </c>
      <c r="Z23" s="3262">
        <f t="shared" si="0"/>
        <v>43232</v>
      </c>
      <c r="AA23" s="3262">
        <f t="shared" si="0"/>
        <v>43233</v>
      </c>
      <c r="AB23" s="3262">
        <f t="shared" si="0"/>
        <v>43234</v>
      </c>
      <c r="AC23" s="3262">
        <f t="shared" si="0"/>
        <v>43236</v>
      </c>
      <c r="AD23" s="3262">
        <f t="shared" si="0"/>
        <v>43236</v>
      </c>
      <c r="AE23" s="3262">
        <f t="shared" si="0"/>
        <v>43237</v>
      </c>
      <c r="AF23" s="3262">
        <f t="shared" si="0"/>
        <v>43237</v>
      </c>
      <c r="AG23" s="3262">
        <f t="shared" si="0"/>
        <v>43239</v>
      </c>
      <c r="AH23" s="3262">
        <f t="shared" si="0"/>
        <v>43240</v>
      </c>
      <c r="AI23" s="3262">
        <f t="shared" si="0"/>
        <v>43243</v>
      </c>
      <c r="AJ23" s="3264">
        <f t="shared" si="0"/>
        <v>43244</v>
      </c>
    </row>
    <row r="24" spans="1:36" s="2328" customFormat="1" ht="15.75">
      <c r="A24" s="2349">
        <v>19</v>
      </c>
      <c r="B24" s="508" t="s">
        <v>884</v>
      </c>
      <c r="C24" s="2342" t="s">
        <v>56</v>
      </c>
      <c r="D24" s="2342" t="s">
        <v>885</v>
      </c>
      <c r="E24" s="3230">
        <v>335</v>
      </c>
      <c r="F24" s="3230" t="s">
        <v>33</v>
      </c>
      <c r="G24" s="3230">
        <v>335</v>
      </c>
      <c r="H24" s="3230" t="s">
        <v>26</v>
      </c>
      <c r="I24" s="3230">
        <v>1680</v>
      </c>
      <c r="J24" s="3230" t="s">
        <v>33</v>
      </c>
      <c r="K24" s="3230">
        <v>1681</v>
      </c>
      <c r="L24" s="2357" t="s">
        <v>26</v>
      </c>
      <c r="M24" s="2340">
        <f>M23+7</f>
        <v>43229</v>
      </c>
      <c r="N24" s="2340">
        <f t="shared" si="0"/>
        <v>43230</v>
      </c>
      <c r="O24" s="2340">
        <f t="shared" si="0"/>
        <v>43230</v>
      </c>
      <c r="P24" s="2340">
        <f t="shared" si="0"/>
        <v>43230</v>
      </c>
      <c r="Q24" s="2340">
        <f t="shared" si="0"/>
        <v>43231</v>
      </c>
      <c r="R24" s="2340">
        <f t="shared" si="0"/>
        <v>43231</v>
      </c>
      <c r="S24" s="2340">
        <f t="shared" si="0"/>
        <v>43233</v>
      </c>
      <c r="T24" s="2340">
        <f t="shared" si="0"/>
        <v>43233</v>
      </c>
      <c r="U24" s="2340">
        <f t="shared" si="0"/>
        <v>43236</v>
      </c>
      <c r="V24" s="2340">
        <f t="shared" si="0"/>
        <v>43237</v>
      </c>
      <c r="W24" s="2340">
        <f t="shared" si="0"/>
        <v>43237</v>
      </c>
      <c r="X24" s="2340">
        <f t="shared" si="0"/>
        <v>43238</v>
      </c>
      <c r="Y24" s="2340">
        <f t="shared" si="0"/>
        <v>43238</v>
      </c>
      <c r="Z24" s="2340">
        <f t="shared" si="0"/>
        <v>43239</v>
      </c>
      <c r="AA24" s="2340">
        <f t="shared" si="0"/>
        <v>43240</v>
      </c>
      <c r="AB24" s="2340">
        <f t="shared" si="0"/>
        <v>43241</v>
      </c>
      <c r="AC24" s="2340">
        <f t="shared" si="0"/>
        <v>43243</v>
      </c>
      <c r="AD24" s="2340">
        <f t="shared" si="0"/>
        <v>43243</v>
      </c>
      <c r="AE24" s="2340">
        <f t="shared" si="0"/>
        <v>43244</v>
      </c>
      <c r="AF24" s="2340">
        <f t="shared" si="0"/>
        <v>43244</v>
      </c>
      <c r="AG24" s="2340">
        <f t="shared" si="0"/>
        <v>43246</v>
      </c>
      <c r="AH24" s="2340">
        <f t="shared" si="0"/>
        <v>43247</v>
      </c>
      <c r="AI24" s="2340">
        <f t="shared" si="0"/>
        <v>43250</v>
      </c>
      <c r="AJ24" s="2341">
        <f t="shared" si="0"/>
        <v>43251</v>
      </c>
    </row>
    <row r="25" spans="1:36" s="2328" customFormat="1" ht="15.75">
      <c r="A25" s="2350">
        <v>20</v>
      </c>
      <c r="B25" s="3235" t="s">
        <v>241</v>
      </c>
      <c r="C25" s="3219" t="s">
        <v>56</v>
      </c>
      <c r="D25" s="3219" t="s">
        <v>242</v>
      </c>
      <c r="E25" s="2337">
        <v>297</v>
      </c>
      <c r="F25" s="2337" t="s">
        <v>33</v>
      </c>
      <c r="G25" s="2337">
        <v>297</v>
      </c>
      <c r="H25" s="2337" t="s">
        <v>26</v>
      </c>
      <c r="I25" s="2337">
        <v>1680</v>
      </c>
      <c r="J25" s="2337" t="s">
        <v>33</v>
      </c>
      <c r="K25" s="2337">
        <v>1681</v>
      </c>
      <c r="L25" s="3228" t="s">
        <v>26</v>
      </c>
      <c r="M25" s="3221">
        <f t="shared" ref="M25:M26" si="3">M24+7</f>
        <v>43236</v>
      </c>
      <c r="N25" s="3221">
        <f t="shared" si="0"/>
        <v>43237</v>
      </c>
      <c r="O25" s="3221">
        <f t="shared" si="0"/>
        <v>43237</v>
      </c>
      <c r="P25" s="3221">
        <f t="shared" si="0"/>
        <v>43237</v>
      </c>
      <c r="Q25" s="3221">
        <f t="shared" si="0"/>
        <v>43238</v>
      </c>
      <c r="R25" s="3221">
        <f t="shared" si="0"/>
        <v>43238</v>
      </c>
      <c r="S25" s="3221">
        <f t="shared" si="0"/>
        <v>43240</v>
      </c>
      <c r="T25" s="3221">
        <f t="shared" si="0"/>
        <v>43240</v>
      </c>
      <c r="U25" s="3221">
        <f t="shared" si="0"/>
        <v>43243</v>
      </c>
      <c r="V25" s="3221">
        <f t="shared" si="0"/>
        <v>43244</v>
      </c>
      <c r="W25" s="3221">
        <f t="shared" si="0"/>
        <v>43244</v>
      </c>
      <c r="X25" s="3221">
        <f t="shared" si="0"/>
        <v>43245</v>
      </c>
      <c r="Y25" s="3221">
        <f t="shared" si="0"/>
        <v>43245</v>
      </c>
      <c r="Z25" s="3221">
        <f t="shared" si="0"/>
        <v>43246</v>
      </c>
      <c r="AA25" s="3221">
        <f t="shared" si="0"/>
        <v>43247</v>
      </c>
      <c r="AB25" s="3221">
        <f t="shared" si="0"/>
        <v>43248</v>
      </c>
      <c r="AC25" s="3221">
        <f t="shared" si="0"/>
        <v>43250</v>
      </c>
      <c r="AD25" s="3221">
        <f t="shared" si="0"/>
        <v>43250</v>
      </c>
      <c r="AE25" s="3221">
        <f t="shared" si="0"/>
        <v>43251</v>
      </c>
      <c r="AF25" s="3221">
        <f t="shared" si="0"/>
        <v>43251</v>
      </c>
      <c r="AG25" s="3221">
        <f t="shared" si="0"/>
        <v>43253</v>
      </c>
      <c r="AH25" s="3221">
        <f t="shared" si="0"/>
        <v>43254</v>
      </c>
      <c r="AI25" s="3221">
        <f t="shared" si="0"/>
        <v>43257</v>
      </c>
      <c r="AJ25" s="3222">
        <f t="shared" si="0"/>
        <v>43258</v>
      </c>
    </row>
    <row r="26" spans="1:36" s="2328" customFormat="1" ht="16.5" thickBot="1">
      <c r="A26" s="3265">
        <v>21</v>
      </c>
      <c r="B26" s="3217" t="s">
        <v>215</v>
      </c>
      <c r="C26" s="3217" t="s">
        <v>56</v>
      </c>
      <c r="D26" s="3217" t="s">
        <v>194</v>
      </c>
      <c r="E26" s="3260">
        <v>207</v>
      </c>
      <c r="F26" s="3260" t="s">
        <v>33</v>
      </c>
      <c r="G26" s="3260">
        <v>207</v>
      </c>
      <c r="H26" s="3260" t="s">
        <v>26</v>
      </c>
      <c r="I26" s="3260">
        <v>1680</v>
      </c>
      <c r="J26" s="3260" t="s">
        <v>33</v>
      </c>
      <c r="K26" s="3260">
        <v>1681</v>
      </c>
      <c r="L26" s="3261" t="s">
        <v>26</v>
      </c>
      <c r="M26" s="3262">
        <f t="shared" si="3"/>
        <v>43243</v>
      </c>
      <c r="N26" s="3262">
        <f t="shared" si="0"/>
        <v>43244</v>
      </c>
      <c r="O26" s="3262">
        <f t="shared" si="0"/>
        <v>43244</v>
      </c>
      <c r="P26" s="3262">
        <f t="shared" si="0"/>
        <v>43244</v>
      </c>
      <c r="Q26" s="3262">
        <f t="shared" si="0"/>
        <v>43245</v>
      </c>
      <c r="R26" s="3262">
        <f t="shared" si="0"/>
        <v>43245</v>
      </c>
      <c r="S26" s="3262">
        <f t="shared" si="0"/>
        <v>43247</v>
      </c>
      <c r="T26" s="3262">
        <f t="shared" si="0"/>
        <v>43247</v>
      </c>
      <c r="U26" s="3262">
        <f t="shared" si="0"/>
        <v>43250</v>
      </c>
      <c r="V26" s="3262">
        <f t="shared" si="0"/>
        <v>43251</v>
      </c>
      <c r="W26" s="3262">
        <f t="shared" si="0"/>
        <v>43251</v>
      </c>
      <c r="X26" s="3262">
        <f t="shared" si="0"/>
        <v>43252</v>
      </c>
      <c r="Y26" s="3262">
        <f t="shared" si="0"/>
        <v>43252</v>
      </c>
      <c r="Z26" s="3262">
        <f t="shared" si="0"/>
        <v>43253</v>
      </c>
      <c r="AA26" s="3262">
        <f t="shared" si="0"/>
        <v>43254</v>
      </c>
      <c r="AB26" s="3262">
        <f t="shared" si="0"/>
        <v>43255</v>
      </c>
      <c r="AC26" s="3262">
        <f t="shared" si="0"/>
        <v>43257</v>
      </c>
      <c r="AD26" s="3262">
        <f t="shared" si="0"/>
        <v>43257</v>
      </c>
      <c r="AE26" s="3262">
        <f t="shared" si="0"/>
        <v>43258</v>
      </c>
      <c r="AF26" s="3262">
        <f t="shared" si="0"/>
        <v>43258</v>
      </c>
      <c r="AG26" s="3262">
        <f t="shared" si="0"/>
        <v>43260</v>
      </c>
      <c r="AH26" s="3262">
        <f t="shared" si="0"/>
        <v>43261</v>
      </c>
      <c r="AI26" s="3262">
        <f t="shared" si="0"/>
        <v>43264</v>
      </c>
      <c r="AJ26" s="3264">
        <f t="shared" si="0"/>
        <v>43265</v>
      </c>
    </row>
  </sheetData>
  <mergeCells count="31">
    <mergeCell ref="O4:P4"/>
    <mergeCell ref="Q4:R4"/>
    <mergeCell ref="S4:T4"/>
    <mergeCell ref="E6:H8"/>
    <mergeCell ref="I6:L8"/>
    <mergeCell ref="A4:A8"/>
    <mergeCell ref="B4:B8"/>
    <mergeCell ref="C4:C8"/>
    <mergeCell ref="D4:D8"/>
    <mergeCell ref="E4:L5"/>
    <mergeCell ref="AE4:AF4"/>
    <mergeCell ref="AG4:AH4"/>
    <mergeCell ref="AI4:AJ4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M4:N4"/>
    <mergeCell ref="U4:V4"/>
    <mergeCell ref="W4:X4"/>
    <mergeCell ref="Y4:Z4"/>
    <mergeCell ref="AA4:AB4"/>
    <mergeCell ref="AC4:AD4"/>
  </mergeCells>
  <phoneticPr fontId="110" type="noConversion"/>
  <pageMargins left="0.70866141732283472" right="0.70866141732283472" top="0.74803149606299213" bottom="0.74803149606299213" header="0.31496062992125984" footer="0.31496062992125984"/>
  <pageSetup paperSize="9" scale="4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A29"/>
  <sheetViews>
    <sheetView topLeftCell="A22" workbookViewId="0">
      <selection activeCell="H12" sqref="H12"/>
    </sheetView>
  </sheetViews>
  <sheetFormatPr defaultRowHeight="13.5"/>
  <cols>
    <col min="1" max="1" width="5.5" customWidth="1"/>
    <col min="2" max="2" width="19.375" customWidth="1"/>
  </cols>
  <sheetData>
    <row r="1" spans="1:27" ht="18.75">
      <c r="A1" s="2368" t="s">
        <v>105</v>
      </c>
      <c r="B1" s="236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7"/>
    </row>
    <row r="2" spans="1:27" ht="18.75">
      <c r="A2" s="2364" t="s">
        <v>690</v>
      </c>
      <c r="B2" s="2365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7"/>
    </row>
    <row r="3" spans="1:27" ht="16.5" thickBot="1">
      <c r="A3" s="3266" t="s">
        <v>106</v>
      </c>
      <c r="B3" s="2368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 t="s">
        <v>26</v>
      </c>
      <c r="R3" s="106" t="s">
        <v>33</v>
      </c>
      <c r="S3" s="106"/>
      <c r="T3" s="106"/>
      <c r="U3" s="106"/>
      <c r="V3" s="106"/>
      <c r="W3" s="106"/>
      <c r="X3" s="106"/>
      <c r="Y3" s="106"/>
      <c r="Z3" s="106"/>
    </row>
    <row r="4" spans="1:27" ht="15">
      <c r="A4" s="4973" t="s">
        <v>107</v>
      </c>
      <c r="B4" s="4977" t="s">
        <v>3038</v>
      </c>
      <c r="C4" s="4980" t="s">
        <v>3039</v>
      </c>
      <c r="D4" s="4980" t="s">
        <v>3040</v>
      </c>
      <c r="E4" s="4977" t="s">
        <v>3041</v>
      </c>
      <c r="F4" s="4977"/>
      <c r="G4" s="4977"/>
      <c r="H4" s="4977"/>
      <c r="I4" s="4977"/>
      <c r="J4" s="4977"/>
      <c r="K4" s="4977"/>
      <c r="L4" s="4977"/>
      <c r="M4" s="4983" t="s">
        <v>108</v>
      </c>
      <c r="N4" s="4983"/>
      <c r="O4" s="4983" t="s">
        <v>31</v>
      </c>
      <c r="P4" s="4983"/>
      <c r="Q4" s="6202" t="s">
        <v>97</v>
      </c>
      <c r="R4" s="6203"/>
      <c r="S4" s="6202" t="s">
        <v>22</v>
      </c>
      <c r="T4" s="6203"/>
      <c r="U4" s="6202" t="s">
        <v>32</v>
      </c>
      <c r="V4" s="6203"/>
      <c r="W4" s="6202" t="s">
        <v>109</v>
      </c>
      <c r="X4" s="6203"/>
      <c r="Y4" s="6202" t="s">
        <v>108</v>
      </c>
      <c r="Z4" s="6204"/>
    </row>
    <row r="5" spans="1:27" ht="15">
      <c r="A5" s="4974"/>
      <c r="B5" s="4978"/>
      <c r="C5" s="4981"/>
      <c r="D5" s="4981"/>
      <c r="E5" s="4978"/>
      <c r="F5" s="4978"/>
      <c r="G5" s="4978"/>
      <c r="H5" s="4978"/>
      <c r="I5" s="4978"/>
      <c r="J5" s="4978"/>
      <c r="K5" s="4978"/>
      <c r="L5" s="4978"/>
      <c r="M5" s="4986" t="s">
        <v>2</v>
      </c>
      <c r="N5" s="4986"/>
      <c r="O5" s="4986" t="s">
        <v>23</v>
      </c>
      <c r="P5" s="4986"/>
      <c r="Q5" s="6200" t="s">
        <v>75</v>
      </c>
      <c r="R5" s="6205"/>
      <c r="S5" s="6200" t="s">
        <v>27</v>
      </c>
      <c r="T5" s="6205"/>
      <c r="U5" s="6200" t="s">
        <v>25</v>
      </c>
      <c r="V5" s="6205"/>
      <c r="W5" s="6200" t="s">
        <v>24</v>
      </c>
      <c r="X5" s="6205"/>
      <c r="Y5" s="6200" t="s">
        <v>2</v>
      </c>
      <c r="Z5" s="6201"/>
    </row>
    <row r="6" spans="1:27" ht="15">
      <c r="A6" s="6196"/>
      <c r="B6" s="4978"/>
      <c r="C6" s="4981"/>
      <c r="D6" s="4981" t="s">
        <v>3042</v>
      </c>
      <c r="E6" s="4978" t="s">
        <v>3043</v>
      </c>
      <c r="F6" s="4978"/>
      <c r="G6" s="4978"/>
      <c r="H6" s="4978"/>
      <c r="I6" s="4978" t="s">
        <v>3044</v>
      </c>
      <c r="J6" s="4978"/>
      <c r="K6" s="4978"/>
      <c r="L6" s="4978"/>
      <c r="M6" s="1841" t="s">
        <v>3</v>
      </c>
      <c r="N6" s="3237" t="s">
        <v>1</v>
      </c>
      <c r="O6" s="1841" t="s">
        <v>3</v>
      </c>
      <c r="P6" s="3237" t="s">
        <v>1</v>
      </c>
      <c r="Q6" s="1841" t="s">
        <v>3</v>
      </c>
      <c r="R6" s="3237" t="s">
        <v>1</v>
      </c>
      <c r="S6" s="1841" t="s">
        <v>3</v>
      </c>
      <c r="T6" s="3237" t="s">
        <v>1</v>
      </c>
      <c r="U6" s="1841" t="s">
        <v>3</v>
      </c>
      <c r="V6" s="3237" t="s">
        <v>1</v>
      </c>
      <c r="W6" s="1841" t="s">
        <v>3</v>
      </c>
      <c r="X6" s="3237" t="s">
        <v>1</v>
      </c>
      <c r="Y6" s="1841" t="s">
        <v>3</v>
      </c>
      <c r="Z6" s="1845" t="s">
        <v>1</v>
      </c>
    </row>
    <row r="7" spans="1:27" ht="15">
      <c r="A7" s="6196"/>
      <c r="B7" s="4978"/>
      <c r="C7" s="4981"/>
      <c r="D7" s="4981"/>
      <c r="E7" s="4978"/>
      <c r="F7" s="4978"/>
      <c r="G7" s="4978"/>
      <c r="H7" s="4978"/>
      <c r="I7" s="4978"/>
      <c r="J7" s="4978"/>
      <c r="K7" s="4978"/>
      <c r="L7" s="4978"/>
      <c r="M7" s="3267" t="s">
        <v>8</v>
      </c>
      <c r="N7" s="1852" t="s">
        <v>9</v>
      </c>
      <c r="O7" s="3267" t="s">
        <v>10</v>
      </c>
      <c r="P7" s="1852" t="s">
        <v>10</v>
      </c>
      <c r="Q7" s="3267" t="s">
        <v>14</v>
      </c>
      <c r="R7" s="1852" t="s">
        <v>14</v>
      </c>
      <c r="S7" s="3267" t="s">
        <v>11</v>
      </c>
      <c r="T7" s="1852" t="s">
        <v>12</v>
      </c>
      <c r="U7" s="3267" t="s">
        <v>9</v>
      </c>
      <c r="V7" s="1852" t="s">
        <v>10</v>
      </c>
      <c r="W7" s="3267" t="s">
        <v>7</v>
      </c>
      <c r="X7" s="1852" t="s">
        <v>7</v>
      </c>
      <c r="Y7" s="3267" t="s">
        <v>8</v>
      </c>
      <c r="Z7" s="3268" t="s">
        <v>9</v>
      </c>
    </row>
    <row r="8" spans="1:27" ht="15.75" thickBot="1">
      <c r="A8" s="6197"/>
      <c r="B8" s="6198"/>
      <c r="C8" s="6199"/>
      <c r="D8" s="6199"/>
      <c r="E8" s="6198"/>
      <c r="F8" s="6198"/>
      <c r="G8" s="6198"/>
      <c r="H8" s="6198"/>
      <c r="I8" s="6198"/>
      <c r="J8" s="6198"/>
      <c r="K8" s="6198"/>
      <c r="L8" s="6198"/>
      <c r="M8" s="3269" t="s">
        <v>84</v>
      </c>
      <c r="N8" s="3270" t="s">
        <v>84</v>
      </c>
      <c r="O8" s="3269" t="s">
        <v>61</v>
      </c>
      <c r="P8" s="3270" t="s">
        <v>59</v>
      </c>
      <c r="Q8" s="3269" t="s">
        <v>61</v>
      </c>
      <c r="R8" s="3270" t="s">
        <v>62</v>
      </c>
      <c r="S8" s="3269" t="s">
        <v>16</v>
      </c>
      <c r="T8" s="3270" t="s">
        <v>16</v>
      </c>
      <c r="U8" s="3269" t="s">
        <v>163</v>
      </c>
      <c r="V8" s="3270" t="s">
        <v>164</v>
      </c>
      <c r="W8" s="3269" t="s">
        <v>81</v>
      </c>
      <c r="X8" s="3270" t="s">
        <v>16</v>
      </c>
      <c r="Y8" s="3269" t="s">
        <v>84</v>
      </c>
      <c r="Z8" s="3271" t="s">
        <v>84</v>
      </c>
    </row>
    <row r="9" spans="1:27" ht="18.75">
      <c r="A9" s="367">
        <v>4</v>
      </c>
      <c r="B9" s="3216" t="s">
        <v>305</v>
      </c>
      <c r="C9" s="3216" t="s">
        <v>56</v>
      </c>
      <c r="D9" s="3216" t="s">
        <v>306</v>
      </c>
      <c r="E9" s="3232" t="s">
        <v>1087</v>
      </c>
      <c r="F9" s="14" t="s">
        <v>26</v>
      </c>
      <c r="G9" s="3232" t="s">
        <v>1087</v>
      </c>
      <c r="H9" s="14" t="s">
        <v>33</v>
      </c>
      <c r="I9" s="3232" t="s">
        <v>1087</v>
      </c>
      <c r="J9" s="14" t="s">
        <v>26</v>
      </c>
      <c r="K9" s="3232" t="s">
        <v>1087</v>
      </c>
      <c r="L9" s="14" t="s">
        <v>33</v>
      </c>
      <c r="M9" s="3">
        <v>43120</v>
      </c>
      <c r="N9" s="3">
        <v>43121</v>
      </c>
      <c r="O9" s="3">
        <v>43122</v>
      </c>
      <c r="P9" s="3">
        <v>43122</v>
      </c>
      <c r="Q9" s="3">
        <v>43130</v>
      </c>
      <c r="R9" s="3">
        <v>43130</v>
      </c>
      <c r="S9" s="3">
        <v>43131</v>
      </c>
      <c r="T9" s="3">
        <v>43132</v>
      </c>
      <c r="U9" s="3">
        <v>43135</v>
      </c>
      <c r="V9" s="3">
        <v>43136</v>
      </c>
      <c r="W9" s="3">
        <v>43140</v>
      </c>
      <c r="X9" s="3">
        <v>43140</v>
      </c>
      <c r="Y9" s="3">
        <v>43141</v>
      </c>
      <c r="Z9" s="4">
        <v>43142</v>
      </c>
      <c r="AA9" s="3272"/>
    </row>
    <row r="10" spans="1:27" ht="18.75">
      <c r="A10" s="1942">
        <v>5</v>
      </c>
      <c r="B10" s="3235" t="s">
        <v>2667</v>
      </c>
      <c r="C10" s="3235" t="s">
        <v>55</v>
      </c>
      <c r="D10" s="3235" t="s">
        <v>2668</v>
      </c>
      <c r="E10" s="3273" t="s">
        <v>1918</v>
      </c>
      <c r="F10" s="1850" t="s">
        <v>26</v>
      </c>
      <c r="G10" s="3273" t="s">
        <v>1918</v>
      </c>
      <c r="H10" s="1850" t="s">
        <v>33</v>
      </c>
      <c r="I10" s="3273" t="s">
        <v>2669</v>
      </c>
      <c r="J10" s="1850" t="s">
        <v>26</v>
      </c>
      <c r="K10" s="3273" t="s">
        <v>2669</v>
      </c>
      <c r="L10" s="1850" t="s">
        <v>33</v>
      </c>
      <c r="M10" s="1943">
        <v>43127</v>
      </c>
      <c r="N10" s="1943">
        <v>43128</v>
      </c>
      <c r="O10" s="1943">
        <v>43129</v>
      </c>
      <c r="P10" s="1943">
        <v>43129</v>
      </c>
      <c r="Q10" s="1943">
        <v>43137</v>
      </c>
      <c r="R10" s="1943">
        <v>43137</v>
      </c>
      <c r="S10" s="1943">
        <v>43138</v>
      </c>
      <c r="T10" s="1943">
        <v>43139</v>
      </c>
      <c r="U10" s="1943">
        <v>43142</v>
      </c>
      <c r="V10" s="1943">
        <v>43143</v>
      </c>
      <c r="W10" s="1943">
        <v>43147</v>
      </c>
      <c r="X10" s="1943">
        <v>43147</v>
      </c>
      <c r="Y10" s="1943">
        <v>43148</v>
      </c>
      <c r="Z10" s="1944">
        <v>43149</v>
      </c>
      <c r="AA10" s="3272" t="s">
        <v>2465</v>
      </c>
    </row>
    <row r="11" spans="1:27" ht="19.5" thickBot="1">
      <c r="A11" s="369">
        <v>6</v>
      </c>
      <c r="B11" s="3217" t="s">
        <v>310</v>
      </c>
      <c r="C11" s="3217" t="s">
        <v>56</v>
      </c>
      <c r="D11" s="3217" t="s">
        <v>311</v>
      </c>
      <c r="E11" s="3234" t="s">
        <v>1085</v>
      </c>
      <c r="F11" s="2" t="s">
        <v>26</v>
      </c>
      <c r="G11" s="3234" t="s">
        <v>1085</v>
      </c>
      <c r="H11" s="2" t="s">
        <v>33</v>
      </c>
      <c r="I11" s="3234" t="s">
        <v>1929</v>
      </c>
      <c r="J11" s="2" t="s">
        <v>26</v>
      </c>
      <c r="K11" s="3234" t="s">
        <v>1929</v>
      </c>
      <c r="L11" s="2" t="s">
        <v>33</v>
      </c>
      <c r="M11" s="7">
        <v>43134</v>
      </c>
      <c r="N11" s="7">
        <v>43135</v>
      </c>
      <c r="O11" s="7">
        <v>43136</v>
      </c>
      <c r="P11" s="7">
        <v>43136</v>
      </c>
      <c r="Q11" s="3274">
        <v>43144</v>
      </c>
      <c r="R11" s="3274">
        <v>43144</v>
      </c>
      <c r="S11" s="3274">
        <v>43145</v>
      </c>
      <c r="T11" s="3274">
        <v>43146</v>
      </c>
      <c r="U11" s="3274">
        <v>43149</v>
      </c>
      <c r="V11" s="3274">
        <v>43150</v>
      </c>
      <c r="W11" s="3274">
        <v>43154</v>
      </c>
      <c r="X11" s="3274">
        <v>43154</v>
      </c>
      <c r="Y11" s="3274">
        <v>43155</v>
      </c>
      <c r="Z11" s="3275">
        <v>43156</v>
      </c>
      <c r="AA11" s="3272"/>
    </row>
    <row r="12" spans="1:27" ht="18.75">
      <c r="A12" s="367">
        <v>7</v>
      </c>
      <c r="B12" s="3216" t="s">
        <v>305</v>
      </c>
      <c r="C12" s="3216" t="s">
        <v>56</v>
      </c>
      <c r="D12" s="3216" t="s">
        <v>306</v>
      </c>
      <c r="E12" s="3232" t="s">
        <v>746</v>
      </c>
      <c r="F12" s="14" t="s">
        <v>26</v>
      </c>
      <c r="G12" s="3232" t="s">
        <v>746</v>
      </c>
      <c r="H12" s="14" t="s">
        <v>33</v>
      </c>
      <c r="I12" s="3232" t="s">
        <v>746</v>
      </c>
      <c r="J12" s="14" t="s">
        <v>26</v>
      </c>
      <c r="K12" s="3232" t="s">
        <v>746</v>
      </c>
      <c r="L12" s="14" t="s">
        <v>33</v>
      </c>
      <c r="M12" s="3">
        <v>43141</v>
      </c>
      <c r="N12" s="3276">
        <v>43142</v>
      </c>
      <c r="O12" s="3276">
        <v>43143</v>
      </c>
      <c r="P12" s="3276">
        <v>43143</v>
      </c>
      <c r="Q12" s="3276"/>
      <c r="R12" s="3276"/>
      <c r="S12" s="3276"/>
      <c r="T12" s="3276"/>
      <c r="U12" s="3276"/>
      <c r="V12" s="3276"/>
      <c r="W12" s="3276"/>
      <c r="X12" s="3276"/>
      <c r="Y12" s="3276"/>
      <c r="Z12" s="3277"/>
      <c r="AA12" s="3272" t="s">
        <v>2468</v>
      </c>
    </row>
    <row r="13" spans="1:27" ht="18.75">
      <c r="A13" s="1942">
        <v>8</v>
      </c>
      <c r="B13" s="3235" t="s">
        <v>244</v>
      </c>
      <c r="C13" s="3235" t="s">
        <v>55</v>
      </c>
      <c r="D13" s="3235" t="s">
        <v>245</v>
      </c>
      <c r="E13" s="3273" t="s">
        <v>1088</v>
      </c>
      <c r="F13" s="1850" t="s">
        <v>26</v>
      </c>
      <c r="G13" s="3273" t="s">
        <v>1088</v>
      </c>
      <c r="H13" s="1850" t="s">
        <v>33</v>
      </c>
      <c r="I13" s="3273" t="s">
        <v>2670</v>
      </c>
      <c r="J13" s="1850" t="s">
        <v>26</v>
      </c>
      <c r="K13" s="3273" t="s">
        <v>2670</v>
      </c>
      <c r="L13" s="1850" t="s">
        <v>33</v>
      </c>
      <c r="M13" s="1943">
        <v>43148</v>
      </c>
      <c r="N13" s="3278">
        <v>43149</v>
      </c>
      <c r="O13" s="3278">
        <v>43150</v>
      </c>
      <c r="P13" s="3278">
        <v>43150</v>
      </c>
      <c r="Q13" s="3278">
        <v>43158</v>
      </c>
      <c r="R13" s="3278">
        <v>43158</v>
      </c>
      <c r="S13" s="3278">
        <v>43159</v>
      </c>
      <c r="T13" s="3278">
        <v>43160</v>
      </c>
      <c r="U13" s="3278">
        <v>43163</v>
      </c>
      <c r="V13" s="3278">
        <v>43164</v>
      </c>
      <c r="W13" s="3278">
        <v>43168</v>
      </c>
      <c r="X13" s="1943">
        <v>43168</v>
      </c>
      <c r="Y13" s="1943">
        <v>43169</v>
      </c>
      <c r="Z13" s="1944">
        <v>43170</v>
      </c>
      <c r="AA13" s="3272" t="s">
        <v>2657</v>
      </c>
    </row>
    <row r="14" spans="1:27" ht="18.75">
      <c r="A14" s="1858">
        <v>9</v>
      </c>
      <c r="B14" s="1860" t="s">
        <v>305</v>
      </c>
      <c r="C14" s="1860" t="s">
        <v>56</v>
      </c>
      <c r="D14" s="1860" t="s">
        <v>306</v>
      </c>
      <c r="E14" s="3233"/>
      <c r="F14" s="1862" t="s">
        <v>26</v>
      </c>
      <c r="G14" s="3233" t="s">
        <v>747</v>
      </c>
      <c r="H14" s="1862" t="s">
        <v>33</v>
      </c>
      <c r="I14" s="3233"/>
      <c r="J14" s="1862" t="s">
        <v>26</v>
      </c>
      <c r="K14" s="3233" t="s">
        <v>747</v>
      </c>
      <c r="L14" s="1862" t="s">
        <v>33</v>
      </c>
      <c r="M14" s="1855"/>
      <c r="N14" s="1876"/>
      <c r="O14" s="1876"/>
      <c r="P14" s="1876"/>
      <c r="Q14" s="1876">
        <v>43168</v>
      </c>
      <c r="R14" s="1876">
        <v>43168</v>
      </c>
      <c r="S14" s="1876">
        <v>43167</v>
      </c>
      <c r="T14" s="1876">
        <v>43167</v>
      </c>
      <c r="U14" s="1876">
        <v>43170</v>
      </c>
      <c r="V14" s="1876">
        <v>43171</v>
      </c>
      <c r="W14" s="1876">
        <v>43175</v>
      </c>
      <c r="X14" s="1855">
        <v>43175</v>
      </c>
      <c r="Y14" s="1855">
        <v>43176</v>
      </c>
      <c r="Z14" s="1878">
        <v>43177</v>
      </c>
      <c r="AA14" s="3272" t="s">
        <v>2659</v>
      </c>
    </row>
    <row r="15" spans="1:27" ht="19.5" thickBot="1">
      <c r="A15" s="369">
        <v>9</v>
      </c>
      <c r="B15" s="3217" t="s">
        <v>310</v>
      </c>
      <c r="C15" s="3217" t="s">
        <v>56</v>
      </c>
      <c r="D15" s="3217" t="s">
        <v>311</v>
      </c>
      <c r="E15" s="3234" t="s">
        <v>1087</v>
      </c>
      <c r="F15" s="2" t="s">
        <v>26</v>
      </c>
      <c r="G15" s="3234"/>
      <c r="H15" s="2" t="s">
        <v>33</v>
      </c>
      <c r="I15" s="3234" t="s">
        <v>2498</v>
      </c>
      <c r="J15" s="2" t="s">
        <v>26</v>
      </c>
      <c r="K15" s="3234"/>
      <c r="L15" s="2" t="s">
        <v>33</v>
      </c>
      <c r="M15" s="7">
        <v>43155</v>
      </c>
      <c r="N15" s="3274">
        <v>43156</v>
      </c>
      <c r="O15" s="3274">
        <v>43157</v>
      </c>
      <c r="P15" s="3274">
        <v>43157</v>
      </c>
      <c r="Q15" s="3274"/>
      <c r="R15" s="3274"/>
      <c r="S15" s="3274"/>
      <c r="T15" s="3274"/>
      <c r="U15" s="3274"/>
      <c r="V15" s="3274"/>
      <c r="W15" s="3274"/>
      <c r="X15" s="7"/>
      <c r="Y15" s="7"/>
      <c r="Z15" s="8"/>
      <c r="AA15" s="3272" t="s">
        <v>2660</v>
      </c>
    </row>
    <row r="16" spans="1:27" ht="19.5">
      <c r="A16" s="367">
        <v>10</v>
      </c>
      <c r="B16" s="3216" t="s">
        <v>310</v>
      </c>
      <c r="C16" s="3216" t="s">
        <v>56</v>
      </c>
      <c r="D16" s="3216" t="s">
        <v>311</v>
      </c>
      <c r="E16" s="3232"/>
      <c r="F16" s="14" t="s">
        <v>26</v>
      </c>
      <c r="G16" s="3232" t="s">
        <v>1087</v>
      </c>
      <c r="H16" s="14" t="s">
        <v>33</v>
      </c>
      <c r="I16" s="3232"/>
      <c r="J16" s="14" t="s">
        <v>26</v>
      </c>
      <c r="K16" s="3232" t="s">
        <v>2498</v>
      </c>
      <c r="L16" s="14" t="s">
        <v>33</v>
      </c>
      <c r="M16" s="3276"/>
      <c r="N16" s="3276"/>
      <c r="O16" s="3276"/>
      <c r="P16" s="3276"/>
      <c r="Q16" s="3276">
        <v>43172</v>
      </c>
      <c r="R16" s="3276">
        <v>43172</v>
      </c>
      <c r="S16" s="3276">
        <v>43173</v>
      </c>
      <c r="T16" s="3276">
        <v>43174</v>
      </c>
      <c r="U16" s="3276">
        <v>43177</v>
      </c>
      <c r="V16" s="3276">
        <v>43178</v>
      </c>
      <c r="W16" s="3276">
        <v>43182</v>
      </c>
      <c r="X16" s="3">
        <v>43182</v>
      </c>
      <c r="Y16" s="3">
        <v>43183</v>
      </c>
      <c r="Z16" s="4">
        <v>43184</v>
      </c>
      <c r="AA16" s="107"/>
    </row>
    <row r="17" spans="1:27" ht="19.5">
      <c r="A17" s="1942">
        <v>11</v>
      </c>
      <c r="B17" s="3235" t="s">
        <v>244</v>
      </c>
      <c r="C17" s="3235" t="s">
        <v>55</v>
      </c>
      <c r="D17" s="3235" t="s">
        <v>245</v>
      </c>
      <c r="E17" s="3273" t="s">
        <v>1089</v>
      </c>
      <c r="F17" s="1850" t="s">
        <v>26</v>
      </c>
      <c r="G17" s="3273" t="s">
        <v>1089</v>
      </c>
      <c r="H17" s="1850" t="s">
        <v>33</v>
      </c>
      <c r="I17" s="3273" t="s">
        <v>2671</v>
      </c>
      <c r="J17" s="1850" t="s">
        <v>26</v>
      </c>
      <c r="K17" s="3273" t="s">
        <v>2671</v>
      </c>
      <c r="L17" s="1850" t="s">
        <v>33</v>
      </c>
      <c r="M17" s="1943">
        <v>43169</v>
      </c>
      <c r="N17" s="3278">
        <v>43170</v>
      </c>
      <c r="O17" s="3278">
        <v>43171</v>
      </c>
      <c r="P17" s="3278">
        <v>43171</v>
      </c>
      <c r="Q17" s="3278">
        <v>43179</v>
      </c>
      <c r="R17" s="3278">
        <v>43179</v>
      </c>
      <c r="S17" s="3278">
        <v>43180</v>
      </c>
      <c r="T17" s="3278">
        <v>43181</v>
      </c>
      <c r="U17" s="3278">
        <v>43184</v>
      </c>
      <c r="V17" s="3278">
        <v>43185</v>
      </c>
      <c r="W17" s="3278">
        <v>43189</v>
      </c>
      <c r="X17" s="1943">
        <v>43189</v>
      </c>
      <c r="Y17" s="1943">
        <v>43190</v>
      </c>
      <c r="Z17" s="1944">
        <v>43191</v>
      </c>
      <c r="AA17" s="107"/>
    </row>
    <row r="18" spans="1:27" ht="20.25" thickBot="1">
      <c r="A18" s="369">
        <v>12</v>
      </c>
      <c r="B18" s="3217" t="s">
        <v>305</v>
      </c>
      <c r="C18" s="3217" t="s">
        <v>56</v>
      </c>
      <c r="D18" s="3217" t="s">
        <v>306</v>
      </c>
      <c r="E18" s="3234" t="s">
        <v>748</v>
      </c>
      <c r="F18" s="2" t="s">
        <v>26</v>
      </c>
      <c r="G18" s="3234" t="s">
        <v>748</v>
      </c>
      <c r="H18" s="2" t="s">
        <v>33</v>
      </c>
      <c r="I18" s="3234" t="s">
        <v>748</v>
      </c>
      <c r="J18" s="2" t="s">
        <v>26</v>
      </c>
      <c r="K18" s="3234" t="s">
        <v>748</v>
      </c>
      <c r="L18" s="2" t="s">
        <v>33</v>
      </c>
      <c r="M18" s="7">
        <v>43176</v>
      </c>
      <c r="N18" s="3274">
        <v>43177</v>
      </c>
      <c r="O18" s="3274">
        <v>43178</v>
      </c>
      <c r="P18" s="3274">
        <v>43178</v>
      </c>
      <c r="Q18" s="3274">
        <v>43186</v>
      </c>
      <c r="R18" s="3274">
        <v>43186</v>
      </c>
      <c r="S18" s="3274">
        <v>43187</v>
      </c>
      <c r="T18" s="3274">
        <v>43188</v>
      </c>
      <c r="U18" s="3274">
        <v>43191</v>
      </c>
      <c r="V18" s="3274">
        <v>43192</v>
      </c>
      <c r="W18" s="3274">
        <v>43196</v>
      </c>
      <c r="X18" s="7">
        <v>43196</v>
      </c>
      <c r="Y18" s="7">
        <v>43197</v>
      </c>
      <c r="Z18" s="8">
        <v>43198</v>
      </c>
      <c r="AA18" s="107"/>
    </row>
    <row r="19" spans="1:27" ht="19.5">
      <c r="A19" s="367">
        <v>13</v>
      </c>
      <c r="B19" s="3216" t="s">
        <v>310</v>
      </c>
      <c r="C19" s="3216" t="s">
        <v>56</v>
      </c>
      <c r="D19" s="3216" t="s">
        <v>311</v>
      </c>
      <c r="E19" s="3232" t="s">
        <v>746</v>
      </c>
      <c r="F19" s="14" t="s">
        <v>26</v>
      </c>
      <c r="G19" s="3232" t="s">
        <v>746</v>
      </c>
      <c r="H19" s="14" t="s">
        <v>33</v>
      </c>
      <c r="I19" s="3232" t="s">
        <v>746</v>
      </c>
      <c r="J19" s="14" t="s">
        <v>26</v>
      </c>
      <c r="K19" s="3232" t="s">
        <v>746</v>
      </c>
      <c r="L19" s="14" t="s">
        <v>33</v>
      </c>
      <c r="M19" s="3">
        <v>43183</v>
      </c>
      <c r="N19" s="3">
        <v>43184</v>
      </c>
      <c r="O19" s="3">
        <v>43185</v>
      </c>
      <c r="P19" s="3">
        <v>43185</v>
      </c>
      <c r="Q19" s="3276">
        <v>43193</v>
      </c>
      <c r="R19" s="3276">
        <v>43193</v>
      </c>
      <c r="S19" s="3276">
        <v>43194</v>
      </c>
      <c r="T19" s="3276">
        <v>43195</v>
      </c>
      <c r="U19" s="3276">
        <v>43198</v>
      </c>
      <c r="V19" s="3276">
        <v>43199</v>
      </c>
      <c r="W19" s="3276">
        <v>43203</v>
      </c>
      <c r="X19" s="3276">
        <v>43203</v>
      </c>
      <c r="Y19" s="3276">
        <v>43204</v>
      </c>
      <c r="Z19" s="3277">
        <v>43205</v>
      </c>
      <c r="AA19" s="107"/>
    </row>
    <row r="20" spans="1:27" ht="19.5">
      <c r="A20" s="1942">
        <v>14</v>
      </c>
      <c r="B20" s="3235" t="s">
        <v>244</v>
      </c>
      <c r="C20" s="3235" t="s">
        <v>55</v>
      </c>
      <c r="D20" s="3235" t="s">
        <v>245</v>
      </c>
      <c r="E20" s="3273" t="s">
        <v>1090</v>
      </c>
      <c r="F20" s="1850" t="s">
        <v>26</v>
      </c>
      <c r="G20" s="3273" t="s">
        <v>1090</v>
      </c>
      <c r="H20" s="1850" t="s">
        <v>33</v>
      </c>
      <c r="I20" s="3273" t="s">
        <v>2720</v>
      </c>
      <c r="J20" s="1850" t="s">
        <v>26</v>
      </c>
      <c r="K20" s="3273" t="s">
        <v>2720</v>
      </c>
      <c r="L20" s="1850" t="s">
        <v>33</v>
      </c>
      <c r="M20" s="3278">
        <v>43190</v>
      </c>
      <c r="N20" s="3278">
        <v>43191</v>
      </c>
      <c r="O20" s="3278">
        <v>43192</v>
      </c>
      <c r="P20" s="3278">
        <v>43192</v>
      </c>
      <c r="Q20" s="3278">
        <v>43200</v>
      </c>
      <c r="R20" s="3278">
        <v>43200</v>
      </c>
      <c r="S20" s="3278">
        <v>43201</v>
      </c>
      <c r="T20" s="3278">
        <v>43202</v>
      </c>
      <c r="U20" s="3278">
        <v>43205</v>
      </c>
      <c r="V20" s="3278">
        <v>43206</v>
      </c>
      <c r="W20" s="3278">
        <v>43210</v>
      </c>
      <c r="X20" s="3278">
        <v>43210</v>
      </c>
      <c r="Y20" s="3278">
        <v>43211</v>
      </c>
      <c r="Z20" s="3279">
        <v>43212</v>
      </c>
      <c r="AA20" s="107"/>
    </row>
    <row r="21" spans="1:27" ht="20.25" thickBot="1">
      <c r="A21" s="369">
        <v>15</v>
      </c>
      <c r="B21" s="3217" t="s">
        <v>305</v>
      </c>
      <c r="C21" s="3217" t="s">
        <v>56</v>
      </c>
      <c r="D21" s="3217" t="s">
        <v>306</v>
      </c>
      <c r="E21" s="3234" t="s">
        <v>1888</v>
      </c>
      <c r="F21" s="2" t="s">
        <v>26</v>
      </c>
      <c r="G21" s="3234" t="s">
        <v>1888</v>
      </c>
      <c r="H21" s="2" t="s">
        <v>33</v>
      </c>
      <c r="I21" s="3234" t="s">
        <v>1888</v>
      </c>
      <c r="J21" s="2" t="s">
        <v>26</v>
      </c>
      <c r="K21" s="3234" t="s">
        <v>1888</v>
      </c>
      <c r="L21" s="2" t="s">
        <v>33</v>
      </c>
      <c r="M21" s="3274">
        <v>43197</v>
      </c>
      <c r="N21" s="3274">
        <v>43198</v>
      </c>
      <c r="O21" s="3274">
        <v>43199</v>
      </c>
      <c r="P21" s="3274">
        <v>43199</v>
      </c>
      <c r="Q21" s="3274">
        <v>43207</v>
      </c>
      <c r="R21" s="3274">
        <v>43207</v>
      </c>
      <c r="S21" s="3274">
        <v>43208</v>
      </c>
      <c r="T21" s="3274">
        <v>43209</v>
      </c>
      <c r="U21" s="3274">
        <v>43212</v>
      </c>
      <c r="V21" s="3274">
        <v>43213</v>
      </c>
      <c r="W21" s="3274">
        <v>43217</v>
      </c>
      <c r="X21" s="3274">
        <v>43217</v>
      </c>
      <c r="Y21" s="3274">
        <v>43218</v>
      </c>
      <c r="Z21" s="3275">
        <v>43219</v>
      </c>
      <c r="AA21" s="107"/>
    </row>
    <row r="22" spans="1:27" ht="19.5">
      <c r="A22" s="367">
        <v>16</v>
      </c>
      <c r="B22" s="3216" t="s">
        <v>310</v>
      </c>
      <c r="C22" s="3216" t="s">
        <v>56</v>
      </c>
      <c r="D22" s="3216" t="s">
        <v>311</v>
      </c>
      <c r="E22" s="3232" t="s">
        <v>747</v>
      </c>
      <c r="F22" s="14" t="s">
        <v>26</v>
      </c>
      <c r="G22" s="3232" t="s">
        <v>747</v>
      </c>
      <c r="H22" s="14" t="s">
        <v>33</v>
      </c>
      <c r="I22" s="3232" t="s">
        <v>747</v>
      </c>
      <c r="J22" s="14" t="s">
        <v>26</v>
      </c>
      <c r="K22" s="3232" t="s">
        <v>747</v>
      </c>
      <c r="L22" s="14" t="s">
        <v>33</v>
      </c>
      <c r="M22" s="3">
        <v>43204</v>
      </c>
      <c r="N22" s="3">
        <v>43205</v>
      </c>
      <c r="O22" s="3">
        <v>43206</v>
      </c>
      <c r="P22" s="3">
        <v>43206</v>
      </c>
      <c r="Q22" s="3276">
        <v>43214</v>
      </c>
      <c r="R22" s="3276">
        <v>43214</v>
      </c>
      <c r="S22" s="3276">
        <v>43215</v>
      </c>
      <c r="T22" s="3276">
        <v>43216</v>
      </c>
      <c r="U22" s="3276">
        <v>43219</v>
      </c>
      <c r="V22" s="3276">
        <v>43220</v>
      </c>
      <c r="W22" s="3276">
        <v>43224</v>
      </c>
      <c r="X22" s="3276">
        <v>43224</v>
      </c>
      <c r="Y22" s="3276">
        <v>43225</v>
      </c>
      <c r="Z22" s="3277">
        <v>43226</v>
      </c>
      <c r="AA22" s="107"/>
    </row>
    <row r="23" spans="1:27" ht="19.5">
      <c r="A23" s="1942">
        <v>17</v>
      </c>
      <c r="B23" s="3235" t="s">
        <v>244</v>
      </c>
      <c r="C23" s="3235" t="s">
        <v>55</v>
      </c>
      <c r="D23" s="3235" t="s">
        <v>245</v>
      </c>
      <c r="E23" s="3273" t="s">
        <v>3045</v>
      </c>
      <c r="F23" s="1850" t="s">
        <v>26</v>
      </c>
      <c r="G23" s="3273" t="s">
        <v>3045</v>
      </c>
      <c r="H23" s="1850" t="s">
        <v>33</v>
      </c>
      <c r="I23" s="3273" t="s">
        <v>3046</v>
      </c>
      <c r="J23" s="1850" t="s">
        <v>26</v>
      </c>
      <c r="K23" s="3273" t="s">
        <v>3046</v>
      </c>
      <c r="L23" s="1850" t="s">
        <v>33</v>
      </c>
      <c r="M23" s="3278">
        <v>43211</v>
      </c>
      <c r="N23" s="3278">
        <v>43212</v>
      </c>
      <c r="O23" s="3278">
        <v>43213</v>
      </c>
      <c r="P23" s="3278">
        <v>43213</v>
      </c>
      <c r="Q23" s="3278">
        <v>43221</v>
      </c>
      <c r="R23" s="3278">
        <v>43221</v>
      </c>
      <c r="S23" s="3278">
        <v>43222</v>
      </c>
      <c r="T23" s="3278">
        <v>43223</v>
      </c>
      <c r="U23" s="3278">
        <v>43226</v>
      </c>
      <c r="V23" s="3278">
        <v>43227</v>
      </c>
      <c r="W23" s="3278">
        <v>43231</v>
      </c>
      <c r="X23" s="3278">
        <v>43231</v>
      </c>
      <c r="Y23" s="3278">
        <v>43232</v>
      </c>
      <c r="Z23" s="3279">
        <v>43233</v>
      </c>
      <c r="AA23" s="107"/>
    </row>
    <row r="24" spans="1:27" ht="20.25" thickBot="1">
      <c r="A24" s="369">
        <v>18</v>
      </c>
      <c r="B24" s="3217" t="s">
        <v>305</v>
      </c>
      <c r="C24" s="3217" t="s">
        <v>56</v>
      </c>
      <c r="D24" s="3217" t="s">
        <v>306</v>
      </c>
      <c r="E24" s="3234" t="s">
        <v>1893</v>
      </c>
      <c r="F24" s="2" t="s">
        <v>26</v>
      </c>
      <c r="G24" s="3234" t="s">
        <v>1893</v>
      </c>
      <c r="H24" s="2" t="s">
        <v>33</v>
      </c>
      <c r="I24" s="3234" t="s">
        <v>1893</v>
      </c>
      <c r="J24" s="2" t="s">
        <v>26</v>
      </c>
      <c r="K24" s="3234" t="s">
        <v>1893</v>
      </c>
      <c r="L24" s="2" t="s">
        <v>33</v>
      </c>
      <c r="M24" s="3274">
        <v>43218</v>
      </c>
      <c r="N24" s="3274">
        <v>43219</v>
      </c>
      <c r="O24" s="3274">
        <v>43220</v>
      </c>
      <c r="P24" s="3274">
        <v>43220</v>
      </c>
      <c r="Q24" s="3274">
        <v>43228</v>
      </c>
      <c r="R24" s="3274">
        <v>43228</v>
      </c>
      <c r="S24" s="3274">
        <v>43229</v>
      </c>
      <c r="T24" s="3274">
        <v>43230</v>
      </c>
      <c r="U24" s="3274">
        <v>43233</v>
      </c>
      <c r="V24" s="3274">
        <v>43234</v>
      </c>
      <c r="W24" s="3274">
        <v>43238</v>
      </c>
      <c r="X24" s="3274">
        <v>43238</v>
      </c>
      <c r="Y24" s="3274">
        <v>43239</v>
      </c>
      <c r="Z24" s="3275">
        <v>43240</v>
      </c>
      <c r="AA24" s="107"/>
    </row>
    <row r="25" spans="1:27" ht="19.5">
      <c r="A25" s="367">
        <v>19</v>
      </c>
      <c r="B25" s="3216" t="s">
        <v>310</v>
      </c>
      <c r="C25" s="3216" t="s">
        <v>56</v>
      </c>
      <c r="D25" s="3216" t="s">
        <v>311</v>
      </c>
      <c r="E25" s="3232" t="s">
        <v>748</v>
      </c>
      <c r="F25" s="14" t="s">
        <v>26</v>
      </c>
      <c r="G25" s="3232" t="s">
        <v>748</v>
      </c>
      <c r="H25" s="14" t="s">
        <v>33</v>
      </c>
      <c r="I25" s="3232" t="s">
        <v>748</v>
      </c>
      <c r="J25" s="14" t="s">
        <v>26</v>
      </c>
      <c r="K25" s="3232" t="s">
        <v>748</v>
      </c>
      <c r="L25" s="14" t="s">
        <v>33</v>
      </c>
      <c r="M25" s="3">
        <f>M24+7</f>
        <v>43225</v>
      </c>
      <c r="N25" s="3">
        <f t="shared" ref="N25:Z27" si="0">N24+7</f>
        <v>43226</v>
      </c>
      <c r="O25" s="3">
        <f t="shared" si="0"/>
        <v>43227</v>
      </c>
      <c r="P25" s="3">
        <f t="shared" si="0"/>
        <v>43227</v>
      </c>
      <c r="Q25" s="3276">
        <f t="shared" si="0"/>
        <v>43235</v>
      </c>
      <c r="R25" s="3276">
        <f t="shared" si="0"/>
        <v>43235</v>
      </c>
      <c r="S25" s="3276">
        <f t="shared" si="0"/>
        <v>43236</v>
      </c>
      <c r="T25" s="3276">
        <f t="shared" si="0"/>
        <v>43237</v>
      </c>
      <c r="U25" s="3276">
        <f t="shared" si="0"/>
        <v>43240</v>
      </c>
      <c r="V25" s="3276">
        <f t="shared" si="0"/>
        <v>43241</v>
      </c>
      <c r="W25" s="3276">
        <f t="shared" si="0"/>
        <v>43245</v>
      </c>
      <c r="X25" s="3276">
        <f t="shared" si="0"/>
        <v>43245</v>
      </c>
      <c r="Y25" s="3276">
        <f t="shared" si="0"/>
        <v>43246</v>
      </c>
      <c r="Z25" s="3277">
        <f t="shared" si="0"/>
        <v>43247</v>
      </c>
      <c r="AA25" s="107"/>
    </row>
    <row r="26" spans="1:27" ht="19.5">
      <c r="A26" s="1942">
        <v>20</v>
      </c>
      <c r="B26" s="3235" t="s">
        <v>244</v>
      </c>
      <c r="C26" s="3235" t="s">
        <v>55</v>
      </c>
      <c r="D26" s="3235" t="s">
        <v>245</v>
      </c>
      <c r="E26" s="3273" t="s">
        <v>3047</v>
      </c>
      <c r="F26" s="1850" t="s">
        <v>26</v>
      </c>
      <c r="G26" s="3273" t="s">
        <v>3047</v>
      </c>
      <c r="H26" s="1850" t="s">
        <v>33</v>
      </c>
      <c r="I26" s="3273" t="s">
        <v>3048</v>
      </c>
      <c r="J26" s="1850" t="s">
        <v>26</v>
      </c>
      <c r="K26" s="3273" t="s">
        <v>3048</v>
      </c>
      <c r="L26" s="1850" t="s">
        <v>33</v>
      </c>
      <c r="M26" s="3278">
        <f t="shared" ref="M26:M27" si="1">M25+7</f>
        <v>43232</v>
      </c>
      <c r="N26" s="3278">
        <f t="shared" si="0"/>
        <v>43233</v>
      </c>
      <c r="O26" s="3278">
        <f t="shared" si="0"/>
        <v>43234</v>
      </c>
      <c r="P26" s="3278">
        <f t="shared" si="0"/>
        <v>43234</v>
      </c>
      <c r="Q26" s="3278">
        <f t="shared" si="0"/>
        <v>43242</v>
      </c>
      <c r="R26" s="3278">
        <f t="shared" si="0"/>
        <v>43242</v>
      </c>
      <c r="S26" s="3278">
        <f t="shared" si="0"/>
        <v>43243</v>
      </c>
      <c r="T26" s="3278">
        <f t="shared" si="0"/>
        <v>43244</v>
      </c>
      <c r="U26" s="3278">
        <f t="shared" si="0"/>
        <v>43247</v>
      </c>
      <c r="V26" s="3278">
        <f t="shared" si="0"/>
        <v>43248</v>
      </c>
      <c r="W26" s="3278">
        <f t="shared" si="0"/>
        <v>43252</v>
      </c>
      <c r="X26" s="3278">
        <f t="shared" si="0"/>
        <v>43252</v>
      </c>
      <c r="Y26" s="3278">
        <f t="shared" si="0"/>
        <v>43253</v>
      </c>
      <c r="Z26" s="3279">
        <f t="shared" si="0"/>
        <v>43254</v>
      </c>
      <c r="AA26" s="107"/>
    </row>
    <row r="27" spans="1:27" ht="20.25" thickBot="1">
      <c r="A27" s="369">
        <v>21</v>
      </c>
      <c r="B27" s="3217" t="s">
        <v>305</v>
      </c>
      <c r="C27" s="3217" t="s">
        <v>56</v>
      </c>
      <c r="D27" s="3217" t="s">
        <v>306</v>
      </c>
      <c r="E27" s="3234" t="s">
        <v>1896</v>
      </c>
      <c r="F27" s="2" t="s">
        <v>26</v>
      </c>
      <c r="G27" s="3234" t="s">
        <v>1896</v>
      </c>
      <c r="H27" s="2" t="s">
        <v>33</v>
      </c>
      <c r="I27" s="3234" t="s">
        <v>1896</v>
      </c>
      <c r="J27" s="2" t="s">
        <v>26</v>
      </c>
      <c r="K27" s="3234" t="s">
        <v>1896</v>
      </c>
      <c r="L27" s="2" t="s">
        <v>33</v>
      </c>
      <c r="M27" s="3274">
        <f t="shared" si="1"/>
        <v>43239</v>
      </c>
      <c r="N27" s="3274">
        <f t="shared" si="0"/>
        <v>43240</v>
      </c>
      <c r="O27" s="3274">
        <f t="shared" si="0"/>
        <v>43241</v>
      </c>
      <c r="P27" s="3274">
        <f t="shared" si="0"/>
        <v>43241</v>
      </c>
      <c r="Q27" s="3274">
        <f t="shared" si="0"/>
        <v>43249</v>
      </c>
      <c r="R27" s="3274">
        <f t="shared" si="0"/>
        <v>43249</v>
      </c>
      <c r="S27" s="3274">
        <f t="shared" si="0"/>
        <v>43250</v>
      </c>
      <c r="T27" s="3274">
        <f t="shared" si="0"/>
        <v>43251</v>
      </c>
      <c r="U27" s="3274">
        <f t="shared" si="0"/>
        <v>43254</v>
      </c>
      <c r="V27" s="3274">
        <f t="shared" si="0"/>
        <v>43255</v>
      </c>
      <c r="W27" s="3274">
        <f t="shared" si="0"/>
        <v>43259</v>
      </c>
      <c r="X27" s="3274">
        <f t="shared" si="0"/>
        <v>43259</v>
      </c>
      <c r="Y27" s="3274">
        <f t="shared" si="0"/>
        <v>43260</v>
      </c>
      <c r="Z27" s="3275">
        <f t="shared" si="0"/>
        <v>43261</v>
      </c>
      <c r="AA27" s="107"/>
    </row>
    <row r="28" spans="1:27" ht="19.5">
      <c r="A28" s="2382"/>
      <c r="B28" s="3280"/>
      <c r="C28" s="3280"/>
      <c r="D28" s="3280"/>
      <c r="E28" s="3281"/>
      <c r="F28" s="2383"/>
      <c r="G28" s="3281"/>
      <c r="H28" s="2383"/>
      <c r="I28" s="3281"/>
      <c r="J28" s="2383"/>
      <c r="K28" s="3281"/>
      <c r="L28" s="2383"/>
      <c r="M28" s="3282"/>
      <c r="N28" s="3282"/>
      <c r="O28" s="3282"/>
      <c r="P28" s="3282"/>
      <c r="Q28" s="3282"/>
      <c r="R28" s="3282"/>
      <c r="S28" s="3282"/>
      <c r="T28" s="3282"/>
      <c r="U28" s="3282"/>
      <c r="V28" s="3282"/>
      <c r="W28" s="3282"/>
      <c r="X28" s="3282"/>
      <c r="Y28" s="3282"/>
      <c r="Z28" s="3282"/>
      <c r="AA28" s="107"/>
    </row>
    <row r="29" spans="1:27" ht="18.75">
      <c r="A29" s="107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 t="s">
        <v>2501</v>
      </c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</row>
  </sheetData>
  <mergeCells count="21">
    <mergeCell ref="Y5:Z5"/>
    <mergeCell ref="M4:N4"/>
    <mergeCell ref="O4:P4"/>
    <mergeCell ref="Q4:R4"/>
    <mergeCell ref="S4:T4"/>
    <mergeCell ref="Y4:Z4"/>
    <mergeCell ref="U4:V4"/>
    <mergeCell ref="W4:X4"/>
    <mergeCell ref="M5:N5"/>
    <mergeCell ref="O5:P5"/>
    <mergeCell ref="Q5:R5"/>
    <mergeCell ref="S5:T5"/>
    <mergeCell ref="U5:V5"/>
    <mergeCell ref="W5:X5"/>
    <mergeCell ref="A4:A8"/>
    <mergeCell ref="B4:B8"/>
    <mergeCell ref="C4:C8"/>
    <mergeCell ref="D4:D8"/>
    <mergeCell ref="E4:L5"/>
    <mergeCell ref="E6:H8"/>
    <mergeCell ref="I6:L8"/>
  </mergeCells>
  <phoneticPr fontId="110" type="noConversion"/>
  <pageMargins left="0.70866141732283472" right="0.70866141732283472" top="0.74803149606299213" bottom="0.74803149606299213" header="0.31496062992125984" footer="0.31496062992125984"/>
  <pageSetup paperSize="9" scale="53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AL155"/>
  <sheetViews>
    <sheetView topLeftCell="A152" zoomScale="90" zoomScaleNormal="90" workbookViewId="0"/>
  </sheetViews>
  <sheetFormatPr defaultColWidth="10" defaultRowHeight="12.75"/>
  <cols>
    <col min="1" max="1" width="4.125" style="1047" customWidth="1"/>
    <col min="2" max="2" width="19.125" style="373" customWidth="1"/>
    <col min="3" max="3" width="8" style="1171" customWidth="1"/>
    <col min="4" max="4" width="8.125" style="1197" customWidth="1"/>
    <col min="5" max="5" width="7.5" style="1197" bestFit="1" customWidth="1"/>
    <col min="6" max="6" width="6.25" style="1197" customWidth="1"/>
    <col min="7" max="7" width="6.5" style="1172" bestFit="1" customWidth="1"/>
    <col min="8" max="8" width="7.25" style="1172" bestFit="1" customWidth="1"/>
    <col min="9" max="30" width="6.625" style="1197" customWidth="1"/>
    <col min="31" max="32" width="6" style="1047" customWidth="1"/>
    <col min="33" max="39" width="6" style="1050" bestFit="1" customWidth="1"/>
    <col min="40" max="256" width="10" style="1050"/>
    <col min="257" max="257" width="4.125" style="1050" customWidth="1"/>
    <col min="258" max="258" width="19.125" style="1050" customWidth="1"/>
    <col min="259" max="259" width="8" style="1050" customWidth="1"/>
    <col min="260" max="260" width="8.125" style="1050" customWidth="1"/>
    <col min="261" max="261" width="7.5" style="1050" bestFit="1" customWidth="1"/>
    <col min="262" max="262" width="6.25" style="1050" customWidth="1"/>
    <col min="263" max="263" width="6.5" style="1050" bestFit="1" customWidth="1"/>
    <col min="264" max="264" width="7.25" style="1050" bestFit="1" customWidth="1"/>
    <col min="265" max="286" width="6.625" style="1050" customWidth="1"/>
    <col min="287" max="288" width="6" style="1050" customWidth="1"/>
    <col min="289" max="295" width="6" style="1050" bestFit="1" customWidth="1"/>
    <col min="296" max="512" width="10" style="1050"/>
    <col min="513" max="513" width="4.125" style="1050" customWidth="1"/>
    <col min="514" max="514" width="19.125" style="1050" customWidth="1"/>
    <col min="515" max="515" width="8" style="1050" customWidth="1"/>
    <col min="516" max="516" width="8.125" style="1050" customWidth="1"/>
    <col min="517" max="517" width="7.5" style="1050" bestFit="1" customWidth="1"/>
    <col min="518" max="518" width="6.25" style="1050" customWidth="1"/>
    <col min="519" max="519" width="6.5" style="1050" bestFit="1" customWidth="1"/>
    <col min="520" max="520" width="7.25" style="1050" bestFit="1" customWidth="1"/>
    <col min="521" max="542" width="6.625" style="1050" customWidth="1"/>
    <col min="543" max="544" width="6" style="1050" customWidth="1"/>
    <col min="545" max="551" width="6" style="1050" bestFit="1" customWidth="1"/>
    <col min="552" max="768" width="10" style="1050"/>
    <col min="769" max="769" width="4.125" style="1050" customWidth="1"/>
    <col min="770" max="770" width="19.125" style="1050" customWidth="1"/>
    <col min="771" max="771" width="8" style="1050" customWidth="1"/>
    <col min="772" max="772" width="8.125" style="1050" customWidth="1"/>
    <col min="773" max="773" width="7.5" style="1050" bestFit="1" customWidth="1"/>
    <col min="774" max="774" width="6.25" style="1050" customWidth="1"/>
    <col min="775" max="775" width="6.5" style="1050" bestFit="1" customWidth="1"/>
    <col min="776" max="776" width="7.25" style="1050" bestFit="1" customWidth="1"/>
    <col min="777" max="798" width="6.625" style="1050" customWidth="1"/>
    <col min="799" max="800" width="6" style="1050" customWidth="1"/>
    <col min="801" max="807" width="6" style="1050" bestFit="1" customWidth="1"/>
    <col min="808" max="1024" width="10" style="1050"/>
    <col min="1025" max="1025" width="4.125" style="1050" customWidth="1"/>
    <col min="1026" max="1026" width="19.125" style="1050" customWidth="1"/>
    <col min="1027" max="1027" width="8" style="1050" customWidth="1"/>
    <col min="1028" max="1028" width="8.125" style="1050" customWidth="1"/>
    <col min="1029" max="1029" width="7.5" style="1050" bestFit="1" customWidth="1"/>
    <col min="1030" max="1030" width="6.25" style="1050" customWidth="1"/>
    <col min="1031" max="1031" width="6.5" style="1050" bestFit="1" customWidth="1"/>
    <col min="1032" max="1032" width="7.25" style="1050" bestFit="1" customWidth="1"/>
    <col min="1033" max="1054" width="6.625" style="1050" customWidth="1"/>
    <col min="1055" max="1056" width="6" style="1050" customWidth="1"/>
    <col min="1057" max="1063" width="6" style="1050" bestFit="1" customWidth="1"/>
    <col min="1064" max="1280" width="10" style="1050"/>
    <col min="1281" max="1281" width="4.125" style="1050" customWidth="1"/>
    <col min="1282" max="1282" width="19.125" style="1050" customWidth="1"/>
    <col min="1283" max="1283" width="8" style="1050" customWidth="1"/>
    <col min="1284" max="1284" width="8.125" style="1050" customWidth="1"/>
    <col min="1285" max="1285" width="7.5" style="1050" bestFit="1" customWidth="1"/>
    <col min="1286" max="1286" width="6.25" style="1050" customWidth="1"/>
    <col min="1287" max="1287" width="6.5" style="1050" bestFit="1" customWidth="1"/>
    <col min="1288" max="1288" width="7.25" style="1050" bestFit="1" customWidth="1"/>
    <col min="1289" max="1310" width="6.625" style="1050" customWidth="1"/>
    <col min="1311" max="1312" width="6" style="1050" customWidth="1"/>
    <col min="1313" max="1319" width="6" style="1050" bestFit="1" customWidth="1"/>
    <col min="1320" max="1536" width="10" style="1050"/>
    <col min="1537" max="1537" width="4.125" style="1050" customWidth="1"/>
    <col min="1538" max="1538" width="19.125" style="1050" customWidth="1"/>
    <col min="1539" max="1539" width="8" style="1050" customWidth="1"/>
    <col min="1540" max="1540" width="8.125" style="1050" customWidth="1"/>
    <col min="1541" max="1541" width="7.5" style="1050" bestFit="1" customWidth="1"/>
    <col min="1542" max="1542" width="6.25" style="1050" customWidth="1"/>
    <col min="1543" max="1543" width="6.5" style="1050" bestFit="1" customWidth="1"/>
    <col min="1544" max="1544" width="7.25" style="1050" bestFit="1" customWidth="1"/>
    <col min="1545" max="1566" width="6.625" style="1050" customWidth="1"/>
    <col min="1567" max="1568" width="6" style="1050" customWidth="1"/>
    <col min="1569" max="1575" width="6" style="1050" bestFit="1" customWidth="1"/>
    <col min="1576" max="1792" width="10" style="1050"/>
    <col min="1793" max="1793" width="4.125" style="1050" customWidth="1"/>
    <col min="1794" max="1794" width="19.125" style="1050" customWidth="1"/>
    <col min="1795" max="1795" width="8" style="1050" customWidth="1"/>
    <col min="1796" max="1796" width="8.125" style="1050" customWidth="1"/>
    <col min="1797" max="1797" width="7.5" style="1050" bestFit="1" customWidth="1"/>
    <col min="1798" max="1798" width="6.25" style="1050" customWidth="1"/>
    <col min="1799" max="1799" width="6.5" style="1050" bestFit="1" customWidth="1"/>
    <col min="1800" max="1800" width="7.25" style="1050" bestFit="1" customWidth="1"/>
    <col min="1801" max="1822" width="6.625" style="1050" customWidth="1"/>
    <col min="1823" max="1824" width="6" style="1050" customWidth="1"/>
    <col min="1825" max="1831" width="6" style="1050" bestFit="1" customWidth="1"/>
    <col min="1832" max="2048" width="10" style="1050"/>
    <col min="2049" max="2049" width="4.125" style="1050" customWidth="1"/>
    <col min="2050" max="2050" width="19.125" style="1050" customWidth="1"/>
    <col min="2051" max="2051" width="8" style="1050" customWidth="1"/>
    <col min="2052" max="2052" width="8.125" style="1050" customWidth="1"/>
    <col min="2053" max="2053" width="7.5" style="1050" bestFit="1" customWidth="1"/>
    <col min="2054" max="2054" width="6.25" style="1050" customWidth="1"/>
    <col min="2055" max="2055" width="6.5" style="1050" bestFit="1" customWidth="1"/>
    <col min="2056" max="2056" width="7.25" style="1050" bestFit="1" customWidth="1"/>
    <col min="2057" max="2078" width="6.625" style="1050" customWidth="1"/>
    <col min="2079" max="2080" width="6" style="1050" customWidth="1"/>
    <col min="2081" max="2087" width="6" style="1050" bestFit="1" customWidth="1"/>
    <col min="2088" max="2304" width="10" style="1050"/>
    <col min="2305" max="2305" width="4.125" style="1050" customWidth="1"/>
    <col min="2306" max="2306" width="19.125" style="1050" customWidth="1"/>
    <col min="2307" max="2307" width="8" style="1050" customWidth="1"/>
    <col min="2308" max="2308" width="8.125" style="1050" customWidth="1"/>
    <col min="2309" max="2309" width="7.5" style="1050" bestFit="1" customWidth="1"/>
    <col min="2310" max="2310" width="6.25" style="1050" customWidth="1"/>
    <col min="2311" max="2311" width="6.5" style="1050" bestFit="1" customWidth="1"/>
    <col min="2312" max="2312" width="7.25" style="1050" bestFit="1" customWidth="1"/>
    <col min="2313" max="2334" width="6.625" style="1050" customWidth="1"/>
    <col min="2335" max="2336" width="6" style="1050" customWidth="1"/>
    <col min="2337" max="2343" width="6" style="1050" bestFit="1" customWidth="1"/>
    <col min="2344" max="2560" width="10" style="1050"/>
    <col min="2561" max="2561" width="4.125" style="1050" customWidth="1"/>
    <col min="2562" max="2562" width="19.125" style="1050" customWidth="1"/>
    <col min="2563" max="2563" width="8" style="1050" customWidth="1"/>
    <col min="2564" max="2564" width="8.125" style="1050" customWidth="1"/>
    <col min="2565" max="2565" width="7.5" style="1050" bestFit="1" customWidth="1"/>
    <col min="2566" max="2566" width="6.25" style="1050" customWidth="1"/>
    <col min="2567" max="2567" width="6.5" style="1050" bestFit="1" customWidth="1"/>
    <col min="2568" max="2568" width="7.25" style="1050" bestFit="1" customWidth="1"/>
    <col min="2569" max="2590" width="6.625" style="1050" customWidth="1"/>
    <col min="2591" max="2592" width="6" style="1050" customWidth="1"/>
    <col min="2593" max="2599" width="6" style="1050" bestFit="1" customWidth="1"/>
    <col min="2600" max="2816" width="10" style="1050"/>
    <col min="2817" max="2817" width="4.125" style="1050" customWidth="1"/>
    <col min="2818" max="2818" width="19.125" style="1050" customWidth="1"/>
    <col min="2819" max="2819" width="8" style="1050" customWidth="1"/>
    <col min="2820" max="2820" width="8.125" style="1050" customWidth="1"/>
    <col min="2821" max="2821" width="7.5" style="1050" bestFit="1" customWidth="1"/>
    <col min="2822" max="2822" width="6.25" style="1050" customWidth="1"/>
    <col min="2823" max="2823" width="6.5" style="1050" bestFit="1" customWidth="1"/>
    <col min="2824" max="2824" width="7.25" style="1050" bestFit="1" customWidth="1"/>
    <col min="2825" max="2846" width="6.625" style="1050" customWidth="1"/>
    <col min="2847" max="2848" width="6" style="1050" customWidth="1"/>
    <col min="2849" max="2855" width="6" style="1050" bestFit="1" customWidth="1"/>
    <col min="2856" max="3072" width="10" style="1050"/>
    <col min="3073" max="3073" width="4.125" style="1050" customWidth="1"/>
    <col min="3074" max="3074" width="19.125" style="1050" customWidth="1"/>
    <col min="3075" max="3075" width="8" style="1050" customWidth="1"/>
    <col min="3076" max="3076" width="8.125" style="1050" customWidth="1"/>
    <col min="3077" max="3077" width="7.5" style="1050" bestFit="1" customWidth="1"/>
    <col min="3078" max="3078" width="6.25" style="1050" customWidth="1"/>
    <col min="3079" max="3079" width="6.5" style="1050" bestFit="1" customWidth="1"/>
    <col min="3080" max="3080" width="7.25" style="1050" bestFit="1" customWidth="1"/>
    <col min="3081" max="3102" width="6.625" style="1050" customWidth="1"/>
    <col min="3103" max="3104" width="6" style="1050" customWidth="1"/>
    <col min="3105" max="3111" width="6" style="1050" bestFit="1" customWidth="1"/>
    <col min="3112" max="3328" width="10" style="1050"/>
    <col min="3329" max="3329" width="4.125" style="1050" customWidth="1"/>
    <col min="3330" max="3330" width="19.125" style="1050" customWidth="1"/>
    <col min="3331" max="3331" width="8" style="1050" customWidth="1"/>
    <col min="3332" max="3332" width="8.125" style="1050" customWidth="1"/>
    <col min="3333" max="3333" width="7.5" style="1050" bestFit="1" customWidth="1"/>
    <col min="3334" max="3334" width="6.25" style="1050" customWidth="1"/>
    <col min="3335" max="3335" width="6.5" style="1050" bestFit="1" customWidth="1"/>
    <col min="3336" max="3336" width="7.25" style="1050" bestFit="1" customWidth="1"/>
    <col min="3337" max="3358" width="6.625" style="1050" customWidth="1"/>
    <col min="3359" max="3360" width="6" style="1050" customWidth="1"/>
    <col min="3361" max="3367" width="6" style="1050" bestFit="1" customWidth="1"/>
    <col min="3368" max="3584" width="10" style="1050"/>
    <col min="3585" max="3585" width="4.125" style="1050" customWidth="1"/>
    <col min="3586" max="3586" width="19.125" style="1050" customWidth="1"/>
    <col min="3587" max="3587" width="8" style="1050" customWidth="1"/>
    <col min="3588" max="3588" width="8.125" style="1050" customWidth="1"/>
    <col min="3589" max="3589" width="7.5" style="1050" bestFit="1" customWidth="1"/>
    <col min="3590" max="3590" width="6.25" style="1050" customWidth="1"/>
    <col min="3591" max="3591" width="6.5" style="1050" bestFit="1" customWidth="1"/>
    <col min="3592" max="3592" width="7.25" style="1050" bestFit="1" customWidth="1"/>
    <col min="3593" max="3614" width="6.625" style="1050" customWidth="1"/>
    <col min="3615" max="3616" width="6" style="1050" customWidth="1"/>
    <col min="3617" max="3623" width="6" style="1050" bestFit="1" customWidth="1"/>
    <col min="3624" max="3840" width="10" style="1050"/>
    <col min="3841" max="3841" width="4.125" style="1050" customWidth="1"/>
    <col min="3842" max="3842" width="19.125" style="1050" customWidth="1"/>
    <col min="3843" max="3843" width="8" style="1050" customWidth="1"/>
    <col min="3844" max="3844" width="8.125" style="1050" customWidth="1"/>
    <col min="3845" max="3845" width="7.5" style="1050" bestFit="1" customWidth="1"/>
    <col min="3846" max="3846" width="6.25" style="1050" customWidth="1"/>
    <col min="3847" max="3847" width="6.5" style="1050" bestFit="1" customWidth="1"/>
    <col min="3848" max="3848" width="7.25" style="1050" bestFit="1" customWidth="1"/>
    <col min="3849" max="3870" width="6.625" style="1050" customWidth="1"/>
    <col min="3871" max="3872" width="6" style="1050" customWidth="1"/>
    <col min="3873" max="3879" width="6" style="1050" bestFit="1" customWidth="1"/>
    <col min="3880" max="4096" width="10" style="1050"/>
    <col min="4097" max="4097" width="4.125" style="1050" customWidth="1"/>
    <col min="4098" max="4098" width="19.125" style="1050" customWidth="1"/>
    <col min="4099" max="4099" width="8" style="1050" customWidth="1"/>
    <col min="4100" max="4100" width="8.125" style="1050" customWidth="1"/>
    <col min="4101" max="4101" width="7.5" style="1050" bestFit="1" customWidth="1"/>
    <col min="4102" max="4102" width="6.25" style="1050" customWidth="1"/>
    <col min="4103" max="4103" width="6.5" style="1050" bestFit="1" customWidth="1"/>
    <col min="4104" max="4104" width="7.25" style="1050" bestFit="1" customWidth="1"/>
    <col min="4105" max="4126" width="6.625" style="1050" customWidth="1"/>
    <col min="4127" max="4128" width="6" style="1050" customWidth="1"/>
    <col min="4129" max="4135" width="6" style="1050" bestFit="1" customWidth="1"/>
    <col min="4136" max="4352" width="10" style="1050"/>
    <col min="4353" max="4353" width="4.125" style="1050" customWidth="1"/>
    <col min="4354" max="4354" width="19.125" style="1050" customWidth="1"/>
    <col min="4355" max="4355" width="8" style="1050" customWidth="1"/>
    <col min="4356" max="4356" width="8.125" style="1050" customWidth="1"/>
    <col min="4357" max="4357" width="7.5" style="1050" bestFit="1" customWidth="1"/>
    <col min="4358" max="4358" width="6.25" style="1050" customWidth="1"/>
    <col min="4359" max="4359" width="6.5" style="1050" bestFit="1" customWidth="1"/>
    <col min="4360" max="4360" width="7.25" style="1050" bestFit="1" customWidth="1"/>
    <col min="4361" max="4382" width="6.625" style="1050" customWidth="1"/>
    <col min="4383" max="4384" width="6" style="1050" customWidth="1"/>
    <col min="4385" max="4391" width="6" style="1050" bestFit="1" customWidth="1"/>
    <col min="4392" max="4608" width="10" style="1050"/>
    <col min="4609" max="4609" width="4.125" style="1050" customWidth="1"/>
    <col min="4610" max="4610" width="19.125" style="1050" customWidth="1"/>
    <col min="4611" max="4611" width="8" style="1050" customWidth="1"/>
    <col min="4612" max="4612" width="8.125" style="1050" customWidth="1"/>
    <col min="4613" max="4613" width="7.5" style="1050" bestFit="1" customWidth="1"/>
    <col min="4614" max="4614" width="6.25" style="1050" customWidth="1"/>
    <col min="4615" max="4615" width="6.5" style="1050" bestFit="1" customWidth="1"/>
    <col min="4616" max="4616" width="7.25" style="1050" bestFit="1" customWidth="1"/>
    <col min="4617" max="4638" width="6.625" style="1050" customWidth="1"/>
    <col min="4639" max="4640" width="6" style="1050" customWidth="1"/>
    <col min="4641" max="4647" width="6" style="1050" bestFit="1" customWidth="1"/>
    <col min="4648" max="4864" width="10" style="1050"/>
    <col min="4865" max="4865" width="4.125" style="1050" customWidth="1"/>
    <col min="4866" max="4866" width="19.125" style="1050" customWidth="1"/>
    <col min="4867" max="4867" width="8" style="1050" customWidth="1"/>
    <col min="4868" max="4868" width="8.125" style="1050" customWidth="1"/>
    <col min="4869" max="4869" width="7.5" style="1050" bestFit="1" customWidth="1"/>
    <col min="4870" max="4870" width="6.25" style="1050" customWidth="1"/>
    <col min="4871" max="4871" width="6.5" style="1050" bestFit="1" customWidth="1"/>
    <col min="4872" max="4872" width="7.25" style="1050" bestFit="1" customWidth="1"/>
    <col min="4873" max="4894" width="6.625" style="1050" customWidth="1"/>
    <col min="4895" max="4896" width="6" style="1050" customWidth="1"/>
    <col min="4897" max="4903" width="6" style="1050" bestFit="1" customWidth="1"/>
    <col min="4904" max="5120" width="10" style="1050"/>
    <col min="5121" max="5121" width="4.125" style="1050" customWidth="1"/>
    <col min="5122" max="5122" width="19.125" style="1050" customWidth="1"/>
    <col min="5123" max="5123" width="8" style="1050" customWidth="1"/>
    <col min="5124" max="5124" width="8.125" style="1050" customWidth="1"/>
    <col min="5125" max="5125" width="7.5" style="1050" bestFit="1" customWidth="1"/>
    <col min="5126" max="5126" width="6.25" style="1050" customWidth="1"/>
    <col min="5127" max="5127" width="6.5" style="1050" bestFit="1" customWidth="1"/>
    <col min="5128" max="5128" width="7.25" style="1050" bestFit="1" customWidth="1"/>
    <col min="5129" max="5150" width="6.625" style="1050" customWidth="1"/>
    <col min="5151" max="5152" width="6" style="1050" customWidth="1"/>
    <col min="5153" max="5159" width="6" style="1050" bestFit="1" customWidth="1"/>
    <col min="5160" max="5376" width="10" style="1050"/>
    <col min="5377" max="5377" width="4.125" style="1050" customWidth="1"/>
    <col min="5378" max="5378" width="19.125" style="1050" customWidth="1"/>
    <col min="5379" max="5379" width="8" style="1050" customWidth="1"/>
    <col min="5380" max="5380" width="8.125" style="1050" customWidth="1"/>
    <col min="5381" max="5381" width="7.5" style="1050" bestFit="1" customWidth="1"/>
    <col min="5382" max="5382" width="6.25" style="1050" customWidth="1"/>
    <col min="5383" max="5383" width="6.5" style="1050" bestFit="1" customWidth="1"/>
    <col min="5384" max="5384" width="7.25" style="1050" bestFit="1" customWidth="1"/>
    <col min="5385" max="5406" width="6.625" style="1050" customWidth="1"/>
    <col min="5407" max="5408" width="6" style="1050" customWidth="1"/>
    <col min="5409" max="5415" width="6" style="1050" bestFit="1" customWidth="1"/>
    <col min="5416" max="5632" width="10" style="1050"/>
    <col min="5633" max="5633" width="4.125" style="1050" customWidth="1"/>
    <col min="5634" max="5634" width="19.125" style="1050" customWidth="1"/>
    <col min="5635" max="5635" width="8" style="1050" customWidth="1"/>
    <col min="5636" max="5636" width="8.125" style="1050" customWidth="1"/>
    <col min="5637" max="5637" width="7.5" style="1050" bestFit="1" customWidth="1"/>
    <col min="5638" max="5638" width="6.25" style="1050" customWidth="1"/>
    <col min="5639" max="5639" width="6.5" style="1050" bestFit="1" customWidth="1"/>
    <col min="5640" max="5640" width="7.25" style="1050" bestFit="1" customWidth="1"/>
    <col min="5641" max="5662" width="6.625" style="1050" customWidth="1"/>
    <col min="5663" max="5664" width="6" style="1050" customWidth="1"/>
    <col min="5665" max="5671" width="6" style="1050" bestFit="1" customWidth="1"/>
    <col min="5672" max="5888" width="10" style="1050"/>
    <col min="5889" max="5889" width="4.125" style="1050" customWidth="1"/>
    <col min="5890" max="5890" width="19.125" style="1050" customWidth="1"/>
    <col min="5891" max="5891" width="8" style="1050" customWidth="1"/>
    <col min="5892" max="5892" width="8.125" style="1050" customWidth="1"/>
    <col min="5893" max="5893" width="7.5" style="1050" bestFit="1" customWidth="1"/>
    <col min="5894" max="5894" width="6.25" style="1050" customWidth="1"/>
    <col min="5895" max="5895" width="6.5" style="1050" bestFit="1" customWidth="1"/>
    <col min="5896" max="5896" width="7.25" style="1050" bestFit="1" customWidth="1"/>
    <col min="5897" max="5918" width="6.625" style="1050" customWidth="1"/>
    <col min="5919" max="5920" width="6" style="1050" customWidth="1"/>
    <col min="5921" max="5927" width="6" style="1050" bestFit="1" customWidth="1"/>
    <col min="5928" max="6144" width="10" style="1050"/>
    <col min="6145" max="6145" width="4.125" style="1050" customWidth="1"/>
    <col min="6146" max="6146" width="19.125" style="1050" customWidth="1"/>
    <col min="6147" max="6147" width="8" style="1050" customWidth="1"/>
    <col min="6148" max="6148" width="8.125" style="1050" customWidth="1"/>
    <col min="6149" max="6149" width="7.5" style="1050" bestFit="1" customWidth="1"/>
    <col min="6150" max="6150" width="6.25" style="1050" customWidth="1"/>
    <col min="6151" max="6151" width="6.5" style="1050" bestFit="1" customWidth="1"/>
    <col min="6152" max="6152" width="7.25" style="1050" bestFit="1" customWidth="1"/>
    <col min="6153" max="6174" width="6.625" style="1050" customWidth="1"/>
    <col min="6175" max="6176" width="6" style="1050" customWidth="1"/>
    <col min="6177" max="6183" width="6" style="1050" bestFit="1" customWidth="1"/>
    <col min="6184" max="6400" width="10" style="1050"/>
    <col min="6401" max="6401" width="4.125" style="1050" customWidth="1"/>
    <col min="6402" max="6402" width="19.125" style="1050" customWidth="1"/>
    <col min="6403" max="6403" width="8" style="1050" customWidth="1"/>
    <col min="6404" max="6404" width="8.125" style="1050" customWidth="1"/>
    <col min="6405" max="6405" width="7.5" style="1050" bestFit="1" customWidth="1"/>
    <col min="6406" max="6406" width="6.25" style="1050" customWidth="1"/>
    <col min="6407" max="6407" width="6.5" style="1050" bestFit="1" customWidth="1"/>
    <col min="6408" max="6408" width="7.25" style="1050" bestFit="1" customWidth="1"/>
    <col min="6409" max="6430" width="6.625" style="1050" customWidth="1"/>
    <col min="6431" max="6432" width="6" style="1050" customWidth="1"/>
    <col min="6433" max="6439" width="6" style="1050" bestFit="1" customWidth="1"/>
    <col min="6440" max="6656" width="10" style="1050"/>
    <col min="6657" max="6657" width="4.125" style="1050" customWidth="1"/>
    <col min="6658" max="6658" width="19.125" style="1050" customWidth="1"/>
    <col min="6659" max="6659" width="8" style="1050" customWidth="1"/>
    <col min="6660" max="6660" width="8.125" style="1050" customWidth="1"/>
    <col min="6661" max="6661" width="7.5" style="1050" bestFit="1" customWidth="1"/>
    <col min="6662" max="6662" width="6.25" style="1050" customWidth="1"/>
    <col min="6663" max="6663" width="6.5" style="1050" bestFit="1" customWidth="1"/>
    <col min="6664" max="6664" width="7.25" style="1050" bestFit="1" customWidth="1"/>
    <col min="6665" max="6686" width="6.625" style="1050" customWidth="1"/>
    <col min="6687" max="6688" width="6" style="1050" customWidth="1"/>
    <col min="6689" max="6695" width="6" style="1050" bestFit="1" customWidth="1"/>
    <col min="6696" max="6912" width="10" style="1050"/>
    <col min="6913" max="6913" width="4.125" style="1050" customWidth="1"/>
    <col min="6914" max="6914" width="19.125" style="1050" customWidth="1"/>
    <col min="6915" max="6915" width="8" style="1050" customWidth="1"/>
    <col min="6916" max="6916" width="8.125" style="1050" customWidth="1"/>
    <col min="6917" max="6917" width="7.5" style="1050" bestFit="1" customWidth="1"/>
    <col min="6918" max="6918" width="6.25" style="1050" customWidth="1"/>
    <col min="6919" max="6919" width="6.5" style="1050" bestFit="1" customWidth="1"/>
    <col min="6920" max="6920" width="7.25" style="1050" bestFit="1" customWidth="1"/>
    <col min="6921" max="6942" width="6.625" style="1050" customWidth="1"/>
    <col min="6943" max="6944" width="6" style="1050" customWidth="1"/>
    <col min="6945" max="6951" width="6" style="1050" bestFit="1" customWidth="1"/>
    <col min="6952" max="7168" width="10" style="1050"/>
    <col min="7169" max="7169" width="4.125" style="1050" customWidth="1"/>
    <col min="7170" max="7170" width="19.125" style="1050" customWidth="1"/>
    <col min="7171" max="7171" width="8" style="1050" customWidth="1"/>
    <col min="7172" max="7172" width="8.125" style="1050" customWidth="1"/>
    <col min="7173" max="7173" width="7.5" style="1050" bestFit="1" customWidth="1"/>
    <col min="7174" max="7174" width="6.25" style="1050" customWidth="1"/>
    <col min="7175" max="7175" width="6.5" style="1050" bestFit="1" customWidth="1"/>
    <col min="7176" max="7176" width="7.25" style="1050" bestFit="1" customWidth="1"/>
    <col min="7177" max="7198" width="6.625" style="1050" customWidth="1"/>
    <col min="7199" max="7200" width="6" style="1050" customWidth="1"/>
    <col min="7201" max="7207" width="6" style="1050" bestFit="1" customWidth="1"/>
    <col min="7208" max="7424" width="10" style="1050"/>
    <col min="7425" max="7425" width="4.125" style="1050" customWidth="1"/>
    <col min="7426" max="7426" width="19.125" style="1050" customWidth="1"/>
    <col min="7427" max="7427" width="8" style="1050" customWidth="1"/>
    <col min="7428" max="7428" width="8.125" style="1050" customWidth="1"/>
    <col min="7429" max="7429" width="7.5" style="1050" bestFit="1" customWidth="1"/>
    <col min="7430" max="7430" width="6.25" style="1050" customWidth="1"/>
    <col min="7431" max="7431" width="6.5" style="1050" bestFit="1" customWidth="1"/>
    <col min="7432" max="7432" width="7.25" style="1050" bestFit="1" customWidth="1"/>
    <col min="7433" max="7454" width="6.625" style="1050" customWidth="1"/>
    <col min="7455" max="7456" width="6" style="1050" customWidth="1"/>
    <col min="7457" max="7463" width="6" style="1050" bestFit="1" customWidth="1"/>
    <col min="7464" max="7680" width="10" style="1050"/>
    <col min="7681" max="7681" width="4.125" style="1050" customWidth="1"/>
    <col min="7682" max="7682" width="19.125" style="1050" customWidth="1"/>
    <col min="7683" max="7683" width="8" style="1050" customWidth="1"/>
    <col min="7684" max="7684" width="8.125" style="1050" customWidth="1"/>
    <col min="7685" max="7685" width="7.5" style="1050" bestFit="1" customWidth="1"/>
    <col min="7686" max="7686" width="6.25" style="1050" customWidth="1"/>
    <col min="7687" max="7687" width="6.5" style="1050" bestFit="1" customWidth="1"/>
    <col min="7688" max="7688" width="7.25" style="1050" bestFit="1" customWidth="1"/>
    <col min="7689" max="7710" width="6.625" style="1050" customWidth="1"/>
    <col min="7711" max="7712" width="6" style="1050" customWidth="1"/>
    <col min="7713" max="7719" width="6" style="1050" bestFit="1" customWidth="1"/>
    <col min="7720" max="7936" width="10" style="1050"/>
    <col min="7937" max="7937" width="4.125" style="1050" customWidth="1"/>
    <col min="7938" max="7938" width="19.125" style="1050" customWidth="1"/>
    <col min="7939" max="7939" width="8" style="1050" customWidth="1"/>
    <col min="7940" max="7940" width="8.125" style="1050" customWidth="1"/>
    <col min="7941" max="7941" width="7.5" style="1050" bestFit="1" customWidth="1"/>
    <col min="7942" max="7942" width="6.25" style="1050" customWidth="1"/>
    <col min="7943" max="7943" width="6.5" style="1050" bestFit="1" customWidth="1"/>
    <col min="7944" max="7944" width="7.25" style="1050" bestFit="1" customWidth="1"/>
    <col min="7945" max="7966" width="6.625" style="1050" customWidth="1"/>
    <col min="7967" max="7968" width="6" style="1050" customWidth="1"/>
    <col min="7969" max="7975" width="6" style="1050" bestFit="1" customWidth="1"/>
    <col min="7976" max="8192" width="10" style="1050"/>
    <col min="8193" max="8193" width="4.125" style="1050" customWidth="1"/>
    <col min="8194" max="8194" width="19.125" style="1050" customWidth="1"/>
    <col min="8195" max="8195" width="8" style="1050" customWidth="1"/>
    <col min="8196" max="8196" width="8.125" style="1050" customWidth="1"/>
    <col min="8197" max="8197" width="7.5" style="1050" bestFit="1" customWidth="1"/>
    <col min="8198" max="8198" width="6.25" style="1050" customWidth="1"/>
    <col min="8199" max="8199" width="6.5" style="1050" bestFit="1" customWidth="1"/>
    <col min="8200" max="8200" width="7.25" style="1050" bestFit="1" customWidth="1"/>
    <col min="8201" max="8222" width="6.625" style="1050" customWidth="1"/>
    <col min="8223" max="8224" width="6" style="1050" customWidth="1"/>
    <col min="8225" max="8231" width="6" style="1050" bestFit="1" customWidth="1"/>
    <col min="8232" max="8448" width="10" style="1050"/>
    <col min="8449" max="8449" width="4.125" style="1050" customWidth="1"/>
    <col min="8450" max="8450" width="19.125" style="1050" customWidth="1"/>
    <col min="8451" max="8451" width="8" style="1050" customWidth="1"/>
    <col min="8452" max="8452" width="8.125" style="1050" customWidth="1"/>
    <col min="8453" max="8453" width="7.5" style="1050" bestFit="1" customWidth="1"/>
    <col min="8454" max="8454" width="6.25" style="1050" customWidth="1"/>
    <col min="8455" max="8455" width="6.5" style="1050" bestFit="1" customWidth="1"/>
    <col min="8456" max="8456" width="7.25" style="1050" bestFit="1" customWidth="1"/>
    <col min="8457" max="8478" width="6.625" style="1050" customWidth="1"/>
    <col min="8479" max="8480" width="6" style="1050" customWidth="1"/>
    <col min="8481" max="8487" width="6" style="1050" bestFit="1" customWidth="1"/>
    <col min="8488" max="8704" width="10" style="1050"/>
    <col min="8705" max="8705" width="4.125" style="1050" customWidth="1"/>
    <col min="8706" max="8706" width="19.125" style="1050" customWidth="1"/>
    <col min="8707" max="8707" width="8" style="1050" customWidth="1"/>
    <col min="8708" max="8708" width="8.125" style="1050" customWidth="1"/>
    <col min="8709" max="8709" width="7.5" style="1050" bestFit="1" customWidth="1"/>
    <col min="8710" max="8710" width="6.25" style="1050" customWidth="1"/>
    <col min="8711" max="8711" width="6.5" style="1050" bestFit="1" customWidth="1"/>
    <col min="8712" max="8712" width="7.25" style="1050" bestFit="1" customWidth="1"/>
    <col min="8713" max="8734" width="6.625" style="1050" customWidth="1"/>
    <col min="8735" max="8736" width="6" style="1050" customWidth="1"/>
    <col min="8737" max="8743" width="6" style="1050" bestFit="1" customWidth="1"/>
    <col min="8744" max="8960" width="10" style="1050"/>
    <col min="8961" max="8961" width="4.125" style="1050" customWidth="1"/>
    <col min="8962" max="8962" width="19.125" style="1050" customWidth="1"/>
    <col min="8963" max="8963" width="8" style="1050" customWidth="1"/>
    <col min="8964" max="8964" width="8.125" style="1050" customWidth="1"/>
    <col min="8965" max="8965" width="7.5" style="1050" bestFit="1" customWidth="1"/>
    <col min="8966" max="8966" width="6.25" style="1050" customWidth="1"/>
    <col min="8967" max="8967" width="6.5" style="1050" bestFit="1" customWidth="1"/>
    <col min="8968" max="8968" width="7.25" style="1050" bestFit="1" customWidth="1"/>
    <col min="8969" max="8990" width="6.625" style="1050" customWidth="1"/>
    <col min="8991" max="8992" width="6" style="1050" customWidth="1"/>
    <col min="8993" max="8999" width="6" style="1050" bestFit="1" customWidth="1"/>
    <col min="9000" max="9216" width="10" style="1050"/>
    <col min="9217" max="9217" width="4.125" style="1050" customWidth="1"/>
    <col min="9218" max="9218" width="19.125" style="1050" customWidth="1"/>
    <col min="9219" max="9219" width="8" style="1050" customWidth="1"/>
    <col min="9220" max="9220" width="8.125" style="1050" customWidth="1"/>
    <col min="9221" max="9221" width="7.5" style="1050" bestFit="1" customWidth="1"/>
    <col min="9222" max="9222" width="6.25" style="1050" customWidth="1"/>
    <col min="9223" max="9223" width="6.5" style="1050" bestFit="1" customWidth="1"/>
    <col min="9224" max="9224" width="7.25" style="1050" bestFit="1" customWidth="1"/>
    <col min="9225" max="9246" width="6.625" style="1050" customWidth="1"/>
    <col min="9247" max="9248" width="6" style="1050" customWidth="1"/>
    <col min="9249" max="9255" width="6" style="1050" bestFit="1" customWidth="1"/>
    <col min="9256" max="9472" width="10" style="1050"/>
    <col min="9473" max="9473" width="4.125" style="1050" customWidth="1"/>
    <col min="9474" max="9474" width="19.125" style="1050" customWidth="1"/>
    <col min="9475" max="9475" width="8" style="1050" customWidth="1"/>
    <col min="9476" max="9476" width="8.125" style="1050" customWidth="1"/>
    <col min="9477" max="9477" width="7.5" style="1050" bestFit="1" customWidth="1"/>
    <col min="9478" max="9478" width="6.25" style="1050" customWidth="1"/>
    <col min="9479" max="9479" width="6.5" style="1050" bestFit="1" customWidth="1"/>
    <col min="9480" max="9480" width="7.25" style="1050" bestFit="1" customWidth="1"/>
    <col min="9481" max="9502" width="6.625" style="1050" customWidth="1"/>
    <col min="9503" max="9504" width="6" style="1050" customWidth="1"/>
    <col min="9505" max="9511" width="6" style="1050" bestFit="1" customWidth="1"/>
    <col min="9512" max="9728" width="10" style="1050"/>
    <col min="9729" max="9729" width="4.125" style="1050" customWidth="1"/>
    <col min="9730" max="9730" width="19.125" style="1050" customWidth="1"/>
    <col min="9731" max="9731" width="8" style="1050" customWidth="1"/>
    <col min="9732" max="9732" width="8.125" style="1050" customWidth="1"/>
    <col min="9733" max="9733" width="7.5" style="1050" bestFit="1" customWidth="1"/>
    <col min="9734" max="9734" width="6.25" style="1050" customWidth="1"/>
    <col min="9735" max="9735" width="6.5" style="1050" bestFit="1" customWidth="1"/>
    <col min="9736" max="9736" width="7.25" style="1050" bestFit="1" customWidth="1"/>
    <col min="9737" max="9758" width="6.625" style="1050" customWidth="1"/>
    <col min="9759" max="9760" width="6" style="1050" customWidth="1"/>
    <col min="9761" max="9767" width="6" style="1050" bestFit="1" customWidth="1"/>
    <col min="9768" max="9984" width="10" style="1050"/>
    <col min="9985" max="9985" width="4.125" style="1050" customWidth="1"/>
    <col min="9986" max="9986" width="19.125" style="1050" customWidth="1"/>
    <col min="9987" max="9987" width="8" style="1050" customWidth="1"/>
    <col min="9988" max="9988" width="8.125" style="1050" customWidth="1"/>
    <col min="9989" max="9989" width="7.5" style="1050" bestFit="1" customWidth="1"/>
    <col min="9990" max="9990" width="6.25" style="1050" customWidth="1"/>
    <col min="9991" max="9991" width="6.5" style="1050" bestFit="1" customWidth="1"/>
    <col min="9992" max="9992" width="7.25" style="1050" bestFit="1" customWidth="1"/>
    <col min="9993" max="10014" width="6.625" style="1050" customWidth="1"/>
    <col min="10015" max="10016" width="6" style="1050" customWidth="1"/>
    <col min="10017" max="10023" width="6" style="1050" bestFit="1" customWidth="1"/>
    <col min="10024" max="10240" width="10" style="1050"/>
    <col min="10241" max="10241" width="4.125" style="1050" customWidth="1"/>
    <col min="10242" max="10242" width="19.125" style="1050" customWidth="1"/>
    <col min="10243" max="10243" width="8" style="1050" customWidth="1"/>
    <col min="10244" max="10244" width="8.125" style="1050" customWidth="1"/>
    <col min="10245" max="10245" width="7.5" style="1050" bestFit="1" customWidth="1"/>
    <col min="10246" max="10246" width="6.25" style="1050" customWidth="1"/>
    <col min="10247" max="10247" width="6.5" style="1050" bestFit="1" customWidth="1"/>
    <col min="10248" max="10248" width="7.25" style="1050" bestFit="1" customWidth="1"/>
    <col min="10249" max="10270" width="6.625" style="1050" customWidth="1"/>
    <col min="10271" max="10272" width="6" style="1050" customWidth="1"/>
    <col min="10273" max="10279" width="6" style="1050" bestFit="1" customWidth="1"/>
    <col min="10280" max="10496" width="10" style="1050"/>
    <col min="10497" max="10497" width="4.125" style="1050" customWidth="1"/>
    <col min="10498" max="10498" width="19.125" style="1050" customWidth="1"/>
    <col min="10499" max="10499" width="8" style="1050" customWidth="1"/>
    <col min="10500" max="10500" width="8.125" style="1050" customWidth="1"/>
    <col min="10501" max="10501" width="7.5" style="1050" bestFit="1" customWidth="1"/>
    <col min="10502" max="10502" width="6.25" style="1050" customWidth="1"/>
    <col min="10503" max="10503" width="6.5" style="1050" bestFit="1" customWidth="1"/>
    <col min="10504" max="10504" width="7.25" style="1050" bestFit="1" customWidth="1"/>
    <col min="10505" max="10526" width="6.625" style="1050" customWidth="1"/>
    <col min="10527" max="10528" width="6" style="1050" customWidth="1"/>
    <col min="10529" max="10535" width="6" style="1050" bestFit="1" customWidth="1"/>
    <col min="10536" max="10752" width="10" style="1050"/>
    <col min="10753" max="10753" width="4.125" style="1050" customWidth="1"/>
    <col min="10754" max="10754" width="19.125" style="1050" customWidth="1"/>
    <col min="10755" max="10755" width="8" style="1050" customWidth="1"/>
    <col min="10756" max="10756" width="8.125" style="1050" customWidth="1"/>
    <col min="10757" max="10757" width="7.5" style="1050" bestFit="1" customWidth="1"/>
    <col min="10758" max="10758" width="6.25" style="1050" customWidth="1"/>
    <col min="10759" max="10759" width="6.5" style="1050" bestFit="1" customWidth="1"/>
    <col min="10760" max="10760" width="7.25" style="1050" bestFit="1" customWidth="1"/>
    <col min="10761" max="10782" width="6.625" style="1050" customWidth="1"/>
    <col min="10783" max="10784" width="6" style="1050" customWidth="1"/>
    <col min="10785" max="10791" width="6" style="1050" bestFit="1" customWidth="1"/>
    <col min="10792" max="11008" width="10" style="1050"/>
    <col min="11009" max="11009" width="4.125" style="1050" customWidth="1"/>
    <col min="11010" max="11010" width="19.125" style="1050" customWidth="1"/>
    <col min="11011" max="11011" width="8" style="1050" customWidth="1"/>
    <col min="11012" max="11012" width="8.125" style="1050" customWidth="1"/>
    <col min="11013" max="11013" width="7.5" style="1050" bestFit="1" customWidth="1"/>
    <col min="11014" max="11014" width="6.25" style="1050" customWidth="1"/>
    <col min="11015" max="11015" width="6.5" style="1050" bestFit="1" customWidth="1"/>
    <col min="11016" max="11016" width="7.25" style="1050" bestFit="1" customWidth="1"/>
    <col min="11017" max="11038" width="6.625" style="1050" customWidth="1"/>
    <col min="11039" max="11040" width="6" style="1050" customWidth="1"/>
    <col min="11041" max="11047" width="6" style="1050" bestFit="1" customWidth="1"/>
    <col min="11048" max="11264" width="10" style="1050"/>
    <col min="11265" max="11265" width="4.125" style="1050" customWidth="1"/>
    <col min="11266" max="11266" width="19.125" style="1050" customWidth="1"/>
    <col min="11267" max="11267" width="8" style="1050" customWidth="1"/>
    <col min="11268" max="11268" width="8.125" style="1050" customWidth="1"/>
    <col min="11269" max="11269" width="7.5" style="1050" bestFit="1" customWidth="1"/>
    <col min="11270" max="11270" width="6.25" style="1050" customWidth="1"/>
    <col min="11271" max="11271" width="6.5" style="1050" bestFit="1" customWidth="1"/>
    <col min="11272" max="11272" width="7.25" style="1050" bestFit="1" customWidth="1"/>
    <col min="11273" max="11294" width="6.625" style="1050" customWidth="1"/>
    <col min="11295" max="11296" width="6" style="1050" customWidth="1"/>
    <col min="11297" max="11303" width="6" style="1050" bestFit="1" customWidth="1"/>
    <col min="11304" max="11520" width="10" style="1050"/>
    <col min="11521" max="11521" width="4.125" style="1050" customWidth="1"/>
    <col min="11522" max="11522" width="19.125" style="1050" customWidth="1"/>
    <col min="11523" max="11523" width="8" style="1050" customWidth="1"/>
    <col min="11524" max="11524" width="8.125" style="1050" customWidth="1"/>
    <col min="11525" max="11525" width="7.5" style="1050" bestFit="1" customWidth="1"/>
    <col min="11526" max="11526" width="6.25" style="1050" customWidth="1"/>
    <col min="11527" max="11527" width="6.5" style="1050" bestFit="1" customWidth="1"/>
    <col min="11528" max="11528" width="7.25" style="1050" bestFit="1" customWidth="1"/>
    <col min="11529" max="11550" width="6.625" style="1050" customWidth="1"/>
    <col min="11551" max="11552" width="6" style="1050" customWidth="1"/>
    <col min="11553" max="11559" width="6" style="1050" bestFit="1" customWidth="1"/>
    <col min="11560" max="11776" width="10" style="1050"/>
    <col min="11777" max="11777" width="4.125" style="1050" customWidth="1"/>
    <col min="11778" max="11778" width="19.125" style="1050" customWidth="1"/>
    <col min="11779" max="11779" width="8" style="1050" customWidth="1"/>
    <col min="11780" max="11780" width="8.125" style="1050" customWidth="1"/>
    <col min="11781" max="11781" width="7.5" style="1050" bestFit="1" customWidth="1"/>
    <col min="11782" max="11782" width="6.25" style="1050" customWidth="1"/>
    <col min="11783" max="11783" width="6.5" style="1050" bestFit="1" customWidth="1"/>
    <col min="11784" max="11784" width="7.25" style="1050" bestFit="1" customWidth="1"/>
    <col min="11785" max="11806" width="6.625" style="1050" customWidth="1"/>
    <col min="11807" max="11808" width="6" style="1050" customWidth="1"/>
    <col min="11809" max="11815" width="6" style="1050" bestFit="1" customWidth="1"/>
    <col min="11816" max="12032" width="10" style="1050"/>
    <col min="12033" max="12033" width="4.125" style="1050" customWidth="1"/>
    <col min="12034" max="12034" width="19.125" style="1050" customWidth="1"/>
    <col min="12035" max="12035" width="8" style="1050" customWidth="1"/>
    <col min="12036" max="12036" width="8.125" style="1050" customWidth="1"/>
    <col min="12037" max="12037" width="7.5" style="1050" bestFit="1" customWidth="1"/>
    <col min="12038" max="12038" width="6.25" style="1050" customWidth="1"/>
    <col min="12039" max="12039" width="6.5" style="1050" bestFit="1" customWidth="1"/>
    <col min="12040" max="12040" width="7.25" style="1050" bestFit="1" customWidth="1"/>
    <col min="12041" max="12062" width="6.625" style="1050" customWidth="1"/>
    <col min="12063" max="12064" width="6" style="1050" customWidth="1"/>
    <col min="12065" max="12071" width="6" style="1050" bestFit="1" customWidth="1"/>
    <col min="12072" max="12288" width="10" style="1050"/>
    <col min="12289" max="12289" width="4.125" style="1050" customWidth="1"/>
    <col min="12290" max="12290" width="19.125" style="1050" customWidth="1"/>
    <col min="12291" max="12291" width="8" style="1050" customWidth="1"/>
    <col min="12292" max="12292" width="8.125" style="1050" customWidth="1"/>
    <col min="12293" max="12293" width="7.5" style="1050" bestFit="1" customWidth="1"/>
    <col min="12294" max="12294" width="6.25" style="1050" customWidth="1"/>
    <col min="12295" max="12295" width="6.5" style="1050" bestFit="1" customWidth="1"/>
    <col min="12296" max="12296" width="7.25" style="1050" bestFit="1" customWidth="1"/>
    <col min="12297" max="12318" width="6.625" style="1050" customWidth="1"/>
    <col min="12319" max="12320" width="6" style="1050" customWidth="1"/>
    <col min="12321" max="12327" width="6" style="1050" bestFit="1" customWidth="1"/>
    <col min="12328" max="12544" width="10" style="1050"/>
    <col min="12545" max="12545" width="4.125" style="1050" customWidth="1"/>
    <col min="12546" max="12546" width="19.125" style="1050" customWidth="1"/>
    <col min="12547" max="12547" width="8" style="1050" customWidth="1"/>
    <col min="12548" max="12548" width="8.125" style="1050" customWidth="1"/>
    <col min="12549" max="12549" width="7.5" style="1050" bestFit="1" customWidth="1"/>
    <col min="12550" max="12550" width="6.25" style="1050" customWidth="1"/>
    <col min="12551" max="12551" width="6.5" style="1050" bestFit="1" customWidth="1"/>
    <col min="12552" max="12552" width="7.25" style="1050" bestFit="1" customWidth="1"/>
    <col min="12553" max="12574" width="6.625" style="1050" customWidth="1"/>
    <col min="12575" max="12576" width="6" style="1050" customWidth="1"/>
    <col min="12577" max="12583" width="6" style="1050" bestFit="1" customWidth="1"/>
    <col min="12584" max="12800" width="10" style="1050"/>
    <col min="12801" max="12801" width="4.125" style="1050" customWidth="1"/>
    <col min="12802" max="12802" width="19.125" style="1050" customWidth="1"/>
    <col min="12803" max="12803" width="8" style="1050" customWidth="1"/>
    <col min="12804" max="12804" width="8.125" style="1050" customWidth="1"/>
    <col min="12805" max="12805" width="7.5" style="1050" bestFit="1" customWidth="1"/>
    <col min="12806" max="12806" width="6.25" style="1050" customWidth="1"/>
    <col min="12807" max="12807" width="6.5" style="1050" bestFit="1" customWidth="1"/>
    <col min="12808" max="12808" width="7.25" style="1050" bestFit="1" customWidth="1"/>
    <col min="12809" max="12830" width="6.625" style="1050" customWidth="1"/>
    <col min="12831" max="12832" width="6" style="1050" customWidth="1"/>
    <col min="12833" max="12839" width="6" style="1050" bestFit="1" customWidth="1"/>
    <col min="12840" max="13056" width="10" style="1050"/>
    <col min="13057" max="13057" width="4.125" style="1050" customWidth="1"/>
    <col min="13058" max="13058" width="19.125" style="1050" customWidth="1"/>
    <col min="13059" max="13059" width="8" style="1050" customWidth="1"/>
    <col min="13060" max="13060" width="8.125" style="1050" customWidth="1"/>
    <col min="13061" max="13061" width="7.5" style="1050" bestFit="1" customWidth="1"/>
    <col min="13062" max="13062" width="6.25" style="1050" customWidth="1"/>
    <col min="13063" max="13063" width="6.5" style="1050" bestFit="1" customWidth="1"/>
    <col min="13064" max="13064" width="7.25" style="1050" bestFit="1" customWidth="1"/>
    <col min="13065" max="13086" width="6.625" style="1050" customWidth="1"/>
    <col min="13087" max="13088" width="6" style="1050" customWidth="1"/>
    <col min="13089" max="13095" width="6" style="1050" bestFit="1" customWidth="1"/>
    <col min="13096" max="13312" width="10" style="1050"/>
    <col min="13313" max="13313" width="4.125" style="1050" customWidth="1"/>
    <col min="13314" max="13314" width="19.125" style="1050" customWidth="1"/>
    <col min="13315" max="13315" width="8" style="1050" customWidth="1"/>
    <col min="13316" max="13316" width="8.125" style="1050" customWidth="1"/>
    <col min="13317" max="13317" width="7.5" style="1050" bestFit="1" customWidth="1"/>
    <col min="13318" max="13318" width="6.25" style="1050" customWidth="1"/>
    <col min="13319" max="13319" width="6.5" style="1050" bestFit="1" customWidth="1"/>
    <col min="13320" max="13320" width="7.25" style="1050" bestFit="1" customWidth="1"/>
    <col min="13321" max="13342" width="6.625" style="1050" customWidth="1"/>
    <col min="13343" max="13344" width="6" style="1050" customWidth="1"/>
    <col min="13345" max="13351" width="6" style="1050" bestFit="1" customWidth="1"/>
    <col min="13352" max="13568" width="10" style="1050"/>
    <col min="13569" max="13569" width="4.125" style="1050" customWidth="1"/>
    <col min="13570" max="13570" width="19.125" style="1050" customWidth="1"/>
    <col min="13571" max="13571" width="8" style="1050" customWidth="1"/>
    <col min="13572" max="13572" width="8.125" style="1050" customWidth="1"/>
    <col min="13573" max="13573" width="7.5" style="1050" bestFit="1" customWidth="1"/>
    <col min="13574" max="13574" width="6.25" style="1050" customWidth="1"/>
    <col min="13575" max="13575" width="6.5" style="1050" bestFit="1" customWidth="1"/>
    <col min="13576" max="13576" width="7.25" style="1050" bestFit="1" customWidth="1"/>
    <col min="13577" max="13598" width="6.625" style="1050" customWidth="1"/>
    <col min="13599" max="13600" width="6" style="1050" customWidth="1"/>
    <col min="13601" max="13607" width="6" style="1050" bestFit="1" customWidth="1"/>
    <col min="13608" max="13824" width="10" style="1050"/>
    <col min="13825" max="13825" width="4.125" style="1050" customWidth="1"/>
    <col min="13826" max="13826" width="19.125" style="1050" customWidth="1"/>
    <col min="13827" max="13827" width="8" style="1050" customWidth="1"/>
    <col min="13828" max="13828" width="8.125" style="1050" customWidth="1"/>
    <col min="13829" max="13829" width="7.5" style="1050" bestFit="1" customWidth="1"/>
    <col min="13830" max="13830" width="6.25" style="1050" customWidth="1"/>
    <col min="13831" max="13831" width="6.5" style="1050" bestFit="1" customWidth="1"/>
    <col min="13832" max="13832" width="7.25" style="1050" bestFit="1" customWidth="1"/>
    <col min="13833" max="13854" width="6.625" style="1050" customWidth="1"/>
    <col min="13855" max="13856" width="6" style="1050" customWidth="1"/>
    <col min="13857" max="13863" width="6" style="1050" bestFit="1" customWidth="1"/>
    <col min="13864" max="14080" width="10" style="1050"/>
    <col min="14081" max="14081" width="4.125" style="1050" customWidth="1"/>
    <col min="14082" max="14082" width="19.125" style="1050" customWidth="1"/>
    <col min="14083" max="14083" width="8" style="1050" customWidth="1"/>
    <col min="14084" max="14084" width="8.125" style="1050" customWidth="1"/>
    <col min="14085" max="14085" width="7.5" style="1050" bestFit="1" customWidth="1"/>
    <col min="14086" max="14086" width="6.25" style="1050" customWidth="1"/>
    <col min="14087" max="14087" width="6.5" style="1050" bestFit="1" customWidth="1"/>
    <col min="14088" max="14088" width="7.25" style="1050" bestFit="1" customWidth="1"/>
    <col min="14089" max="14110" width="6.625" style="1050" customWidth="1"/>
    <col min="14111" max="14112" width="6" style="1050" customWidth="1"/>
    <col min="14113" max="14119" width="6" style="1050" bestFit="1" customWidth="1"/>
    <col min="14120" max="14336" width="10" style="1050"/>
    <col min="14337" max="14337" width="4.125" style="1050" customWidth="1"/>
    <col min="14338" max="14338" width="19.125" style="1050" customWidth="1"/>
    <col min="14339" max="14339" width="8" style="1050" customWidth="1"/>
    <col min="14340" max="14340" width="8.125" style="1050" customWidth="1"/>
    <col min="14341" max="14341" width="7.5" style="1050" bestFit="1" customWidth="1"/>
    <col min="14342" max="14342" width="6.25" style="1050" customWidth="1"/>
    <col min="14343" max="14343" width="6.5" style="1050" bestFit="1" customWidth="1"/>
    <col min="14344" max="14344" width="7.25" style="1050" bestFit="1" customWidth="1"/>
    <col min="14345" max="14366" width="6.625" style="1050" customWidth="1"/>
    <col min="14367" max="14368" width="6" style="1050" customWidth="1"/>
    <col min="14369" max="14375" width="6" style="1050" bestFit="1" customWidth="1"/>
    <col min="14376" max="14592" width="10" style="1050"/>
    <col min="14593" max="14593" width="4.125" style="1050" customWidth="1"/>
    <col min="14594" max="14594" width="19.125" style="1050" customWidth="1"/>
    <col min="14595" max="14595" width="8" style="1050" customWidth="1"/>
    <col min="14596" max="14596" width="8.125" style="1050" customWidth="1"/>
    <col min="14597" max="14597" width="7.5" style="1050" bestFit="1" customWidth="1"/>
    <col min="14598" max="14598" width="6.25" style="1050" customWidth="1"/>
    <col min="14599" max="14599" width="6.5" style="1050" bestFit="1" customWidth="1"/>
    <col min="14600" max="14600" width="7.25" style="1050" bestFit="1" customWidth="1"/>
    <col min="14601" max="14622" width="6.625" style="1050" customWidth="1"/>
    <col min="14623" max="14624" width="6" style="1050" customWidth="1"/>
    <col min="14625" max="14631" width="6" style="1050" bestFit="1" customWidth="1"/>
    <col min="14632" max="14848" width="10" style="1050"/>
    <col min="14849" max="14849" width="4.125" style="1050" customWidth="1"/>
    <col min="14850" max="14850" width="19.125" style="1050" customWidth="1"/>
    <col min="14851" max="14851" width="8" style="1050" customWidth="1"/>
    <col min="14852" max="14852" width="8.125" style="1050" customWidth="1"/>
    <col min="14853" max="14853" width="7.5" style="1050" bestFit="1" customWidth="1"/>
    <col min="14854" max="14854" width="6.25" style="1050" customWidth="1"/>
    <col min="14855" max="14855" width="6.5" style="1050" bestFit="1" customWidth="1"/>
    <col min="14856" max="14856" width="7.25" style="1050" bestFit="1" customWidth="1"/>
    <col min="14857" max="14878" width="6.625" style="1050" customWidth="1"/>
    <col min="14879" max="14880" width="6" style="1050" customWidth="1"/>
    <col min="14881" max="14887" width="6" style="1050" bestFit="1" customWidth="1"/>
    <col min="14888" max="15104" width="10" style="1050"/>
    <col min="15105" max="15105" width="4.125" style="1050" customWidth="1"/>
    <col min="15106" max="15106" width="19.125" style="1050" customWidth="1"/>
    <col min="15107" max="15107" width="8" style="1050" customWidth="1"/>
    <col min="15108" max="15108" width="8.125" style="1050" customWidth="1"/>
    <col min="15109" max="15109" width="7.5" style="1050" bestFit="1" customWidth="1"/>
    <col min="15110" max="15110" width="6.25" style="1050" customWidth="1"/>
    <col min="15111" max="15111" width="6.5" style="1050" bestFit="1" customWidth="1"/>
    <col min="15112" max="15112" width="7.25" style="1050" bestFit="1" customWidth="1"/>
    <col min="15113" max="15134" width="6.625" style="1050" customWidth="1"/>
    <col min="15135" max="15136" width="6" style="1050" customWidth="1"/>
    <col min="15137" max="15143" width="6" style="1050" bestFit="1" customWidth="1"/>
    <col min="15144" max="15360" width="10" style="1050"/>
    <col min="15361" max="15361" width="4.125" style="1050" customWidth="1"/>
    <col min="15362" max="15362" width="19.125" style="1050" customWidth="1"/>
    <col min="15363" max="15363" width="8" style="1050" customWidth="1"/>
    <col min="15364" max="15364" width="8.125" style="1050" customWidth="1"/>
    <col min="15365" max="15365" width="7.5" style="1050" bestFit="1" customWidth="1"/>
    <col min="15366" max="15366" width="6.25" style="1050" customWidth="1"/>
    <col min="15367" max="15367" width="6.5" style="1050" bestFit="1" customWidth="1"/>
    <col min="15368" max="15368" width="7.25" style="1050" bestFit="1" customWidth="1"/>
    <col min="15369" max="15390" width="6.625" style="1050" customWidth="1"/>
    <col min="15391" max="15392" width="6" style="1050" customWidth="1"/>
    <col min="15393" max="15399" width="6" style="1050" bestFit="1" customWidth="1"/>
    <col min="15400" max="15616" width="10" style="1050"/>
    <col min="15617" max="15617" width="4.125" style="1050" customWidth="1"/>
    <col min="15618" max="15618" width="19.125" style="1050" customWidth="1"/>
    <col min="15619" max="15619" width="8" style="1050" customWidth="1"/>
    <col min="15620" max="15620" width="8.125" style="1050" customWidth="1"/>
    <col min="15621" max="15621" width="7.5" style="1050" bestFit="1" customWidth="1"/>
    <col min="15622" max="15622" width="6.25" style="1050" customWidth="1"/>
    <col min="15623" max="15623" width="6.5" style="1050" bestFit="1" customWidth="1"/>
    <col min="15624" max="15624" width="7.25" style="1050" bestFit="1" customWidth="1"/>
    <col min="15625" max="15646" width="6.625" style="1050" customWidth="1"/>
    <col min="15647" max="15648" width="6" style="1050" customWidth="1"/>
    <col min="15649" max="15655" width="6" style="1050" bestFit="1" customWidth="1"/>
    <col min="15656" max="15872" width="10" style="1050"/>
    <col min="15873" max="15873" width="4.125" style="1050" customWidth="1"/>
    <col min="15874" max="15874" width="19.125" style="1050" customWidth="1"/>
    <col min="15875" max="15875" width="8" style="1050" customWidth="1"/>
    <col min="15876" max="15876" width="8.125" style="1050" customWidth="1"/>
    <col min="15877" max="15877" width="7.5" style="1050" bestFit="1" customWidth="1"/>
    <col min="15878" max="15878" width="6.25" style="1050" customWidth="1"/>
    <col min="15879" max="15879" width="6.5" style="1050" bestFit="1" customWidth="1"/>
    <col min="15880" max="15880" width="7.25" style="1050" bestFit="1" customWidth="1"/>
    <col min="15881" max="15902" width="6.625" style="1050" customWidth="1"/>
    <col min="15903" max="15904" width="6" style="1050" customWidth="1"/>
    <col min="15905" max="15911" width="6" style="1050" bestFit="1" customWidth="1"/>
    <col min="15912" max="16128" width="10" style="1050"/>
    <col min="16129" max="16129" width="4.125" style="1050" customWidth="1"/>
    <col min="16130" max="16130" width="19.125" style="1050" customWidth="1"/>
    <col min="16131" max="16131" width="8" style="1050" customWidth="1"/>
    <col min="16132" max="16132" width="8.125" style="1050" customWidth="1"/>
    <col min="16133" max="16133" width="7.5" style="1050" bestFit="1" customWidth="1"/>
    <col min="16134" max="16134" width="6.25" style="1050" customWidth="1"/>
    <col min="16135" max="16135" width="6.5" style="1050" bestFit="1" customWidth="1"/>
    <col min="16136" max="16136" width="7.25" style="1050" bestFit="1" customWidth="1"/>
    <col min="16137" max="16158" width="6.625" style="1050" customWidth="1"/>
    <col min="16159" max="16160" width="6" style="1050" customWidth="1"/>
    <col min="16161" max="16167" width="6" style="1050" bestFit="1" customWidth="1"/>
    <col min="16168" max="16384" width="10" style="1050"/>
  </cols>
  <sheetData>
    <row r="1" spans="1:37" s="1048" customFormat="1" ht="19.5">
      <c r="A1" s="1217" t="s">
        <v>538</v>
      </c>
      <c r="B1" s="1231"/>
      <c r="C1" s="1092"/>
      <c r="D1" s="1093"/>
      <c r="E1" s="1093"/>
      <c r="F1" s="1093"/>
      <c r="G1" s="1117"/>
      <c r="H1" s="1118"/>
      <c r="I1" s="1197"/>
      <c r="J1" s="1197"/>
      <c r="K1" s="1197"/>
      <c r="L1" s="1197"/>
      <c r="M1" s="1197"/>
      <c r="N1" s="1197"/>
      <c r="O1" s="1197"/>
      <c r="P1" s="1197"/>
      <c r="Q1" s="1197"/>
      <c r="R1" s="1197"/>
      <c r="S1" s="1197"/>
      <c r="T1" s="1197"/>
      <c r="U1" s="1197"/>
      <c r="V1" s="1197"/>
      <c r="W1" s="1197"/>
      <c r="X1" s="1197"/>
      <c r="Y1" s="1197"/>
      <c r="Z1" s="1197"/>
      <c r="AA1" s="1197"/>
      <c r="AB1" s="1197"/>
      <c r="AC1" s="1197"/>
      <c r="AD1" s="1197"/>
      <c r="AE1" s="1047"/>
      <c r="AF1" s="1047"/>
    </row>
    <row r="2" spans="1:37" ht="19.5">
      <c r="A2" s="1231" t="s">
        <v>349</v>
      </c>
      <c r="B2" s="1231"/>
      <c r="C2" s="1092"/>
      <c r="D2" s="1119"/>
      <c r="E2" s="1119"/>
      <c r="F2" s="1119"/>
      <c r="G2" s="1120"/>
      <c r="H2" s="1121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2"/>
      <c r="V2" s="1122"/>
      <c r="W2" s="1122"/>
      <c r="X2" s="1122"/>
      <c r="Y2" s="1122"/>
      <c r="Z2" s="1122"/>
      <c r="AA2" s="1122"/>
      <c r="AB2" s="1122"/>
      <c r="AC2" s="1122"/>
      <c r="AD2" s="1122"/>
      <c r="AE2" s="1049"/>
      <c r="AF2" s="1049"/>
    </row>
    <row r="3" spans="1:37" ht="16.5" thickBot="1">
      <c r="A3" s="1195" t="s">
        <v>1453</v>
      </c>
      <c r="B3" s="1052"/>
      <c r="C3" s="1123"/>
      <c r="D3" s="1123"/>
      <c r="E3" s="1123"/>
      <c r="F3" s="1123"/>
      <c r="G3" s="1124"/>
      <c r="H3" s="1125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6"/>
      <c r="V3" s="1126"/>
      <c r="W3" s="1126"/>
      <c r="X3" s="1126"/>
      <c r="Y3" s="1126"/>
      <c r="Z3" s="1126"/>
      <c r="AA3" s="1126"/>
      <c r="AB3" s="1126"/>
      <c r="AC3" s="1126"/>
      <c r="AD3" s="1126"/>
      <c r="AE3" s="1051"/>
      <c r="AF3" s="1051"/>
      <c r="AG3" s="1084"/>
      <c r="AH3" s="1084"/>
      <c r="AI3" s="1084"/>
      <c r="AJ3" s="1084"/>
      <c r="AK3" s="1084"/>
    </row>
    <row r="4" spans="1:37" ht="13.9" hidden="1" customHeight="1" thickTop="1">
      <c r="A4" s="6210" t="s">
        <v>127</v>
      </c>
      <c r="B4" s="6214" t="s">
        <v>450</v>
      </c>
      <c r="C4" s="6217" t="s">
        <v>1869</v>
      </c>
      <c r="D4" s="6220" t="s">
        <v>2478</v>
      </c>
      <c r="E4" s="6220" t="s">
        <v>1921</v>
      </c>
      <c r="F4" s="6222"/>
      <c r="G4" s="6222"/>
      <c r="H4" s="6223"/>
      <c r="I4" s="6226" t="s">
        <v>246</v>
      </c>
      <c r="J4" s="6227"/>
      <c r="K4" s="6226" t="s">
        <v>451</v>
      </c>
      <c r="L4" s="6227"/>
      <c r="M4" s="6226" t="s">
        <v>236</v>
      </c>
      <c r="N4" s="6227"/>
      <c r="O4" s="6226" t="s">
        <v>247</v>
      </c>
      <c r="P4" s="6227"/>
      <c r="Q4" s="6226" t="s">
        <v>21</v>
      </c>
      <c r="R4" s="6227"/>
      <c r="S4" s="6226" t="s">
        <v>239</v>
      </c>
      <c r="T4" s="6227"/>
      <c r="U4" s="6226" t="s">
        <v>32</v>
      </c>
      <c r="V4" s="6227"/>
      <c r="W4" s="6226" t="s">
        <v>30</v>
      </c>
      <c r="X4" s="6227"/>
      <c r="Y4" s="6226" t="s">
        <v>92</v>
      </c>
      <c r="Z4" s="6227"/>
      <c r="AA4" s="6226" t="s">
        <v>334</v>
      </c>
      <c r="AB4" s="6227"/>
      <c r="AC4" s="6226" t="s">
        <v>235</v>
      </c>
      <c r="AD4" s="6227"/>
      <c r="AE4" s="6226" t="s">
        <v>246</v>
      </c>
      <c r="AF4" s="6227"/>
    </row>
    <row r="5" spans="1:37" ht="13.5" hidden="1" thickBot="1">
      <c r="A5" s="6211"/>
      <c r="B5" s="6215"/>
      <c r="C5" s="6218"/>
      <c r="D5" s="6221"/>
      <c r="E5" s="6221"/>
      <c r="F5" s="6224"/>
      <c r="G5" s="6224"/>
      <c r="H5" s="6225"/>
      <c r="I5" s="6230" t="s">
        <v>335</v>
      </c>
      <c r="J5" s="6231"/>
      <c r="K5" s="6230" t="s">
        <v>248</v>
      </c>
      <c r="L5" s="6231"/>
      <c r="M5" s="6230" t="s">
        <v>336</v>
      </c>
      <c r="N5" s="6231"/>
      <c r="O5" s="6230" t="s">
        <v>337</v>
      </c>
      <c r="P5" s="6231"/>
      <c r="Q5" s="6230" t="s">
        <v>338</v>
      </c>
      <c r="R5" s="6231"/>
      <c r="S5" s="6230" t="s">
        <v>240</v>
      </c>
      <c r="T5" s="6231"/>
      <c r="U5" s="6230" t="s">
        <v>25</v>
      </c>
      <c r="V5" s="6231"/>
      <c r="W5" s="6230" t="s">
        <v>339</v>
      </c>
      <c r="X5" s="6231"/>
      <c r="Y5" s="6230" t="s">
        <v>83</v>
      </c>
      <c r="Z5" s="6231"/>
      <c r="AA5" s="6230" t="s">
        <v>340</v>
      </c>
      <c r="AB5" s="6231"/>
      <c r="AC5" s="6230" t="s">
        <v>341</v>
      </c>
      <c r="AD5" s="6231"/>
      <c r="AE5" s="6230" t="s">
        <v>335</v>
      </c>
      <c r="AF5" s="6231"/>
    </row>
    <row r="6" spans="1:37" ht="12" hidden="1" customHeight="1">
      <c r="A6" s="6212"/>
      <c r="B6" s="6215"/>
      <c r="C6" s="6218"/>
      <c r="D6" s="6236" t="s">
        <v>643</v>
      </c>
      <c r="E6" s="6239" t="s">
        <v>643</v>
      </c>
      <c r="F6" s="6240"/>
      <c r="G6" s="6239" t="s">
        <v>404</v>
      </c>
      <c r="H6" s="6245"/>
      <c r="I6" s="1741" t="s">
        <v>3</v>
      </c>
      <c r="J6" s="2877" t="s">
        <v>1</v>
      </c>
      <c r="K6" s="1742" t="s">
        <v>470</v>
      </c>
      <c r="L6" s="2878" t="s">
        <v>1</v>
      </c>
      <c r="M6" s="1742" t="s">
        <v>470</v>
      </c>
      <c r="N6" s="2878" t="s">
        <v>1</v>
      </c>
      <c r="O6" s="1742" t="s">
        <v>3</v>
      </c>
      <c r="P6" s="2878" t="s">
        <v>1</v>
      </c>
      <c r="Q6" s="1741" t="s">
        <v>3</v>
      </c>
      <c r="R6" s="2877" t="s">
        <v>1</v>
      </c>
      <c r="S6" s="1741" t="s">
        <v>3</v>
      </c>
      <c r="T6" s="2877" t="s">
        <v>1</v>
      </c>
      <c r="U6" s="1741" t="s">
        <v>3</v>
      </c>
      <c r="V6" s="2877" t="s">
        <v>1</v>
      </c>
      <c r="W6" s="1741" t="s">
        <v>470</v>
      </c>
      <c r="X6" s="2877" t="s">
        <v>1</v>
      </c>
      <c r="Y6" s="1741" t="s">
        <v>470</v>
      </c>
      <c r="Z6" s="2877" t="s">
        <v>1</v>
      </c>
      <c r="AA6" s="1741" t="s">
        <v>470</v>
      </c>
      <c r="AB6" s="2877" t="s">
        <v>1</v>
      </c>
      <c r="AC6" s="1741" t="s">
        <v>3</v>
      </c>
      <c r="AD6" s="2877" t="s">
        <v>1</v>
      </c>
      <c r="AE6" s="1741" t="s">
        <v>3</v>
      </c>
      <c r="AF6" s="2877" t="s">
        <v>1</v>
      </c>
    </row>
    <row r="7" spans="1:37" ht="12" hidden="1" customHeight="1">
      <c r="A7" s="6212"/>
      <c r="B7" s="6215"/>
      <c r="C7" s="6218"/>
      <c r="D7" s="6237"/>
      <c r="E7" s="6241"/>
      <c r="F7" s="6242"/>
      <c r="G7" s="6246"/>
      <c r="H7" s="6247"/>
      <c r="I7" s="1741" t="s">
        <v>8</v>
      </c>
      <c r="J7" s="2877" t="s">
        <v>9</v>
      </c>
      <c r="K7" s="1742" t="s">
        <v>10</v>
      </c>
      <c r="L7" s="2878" t="s">
        <v>14</v>
      </c>
      <c r="M7" s="1742" t="s">
        <v>11</v>
      </c>
      <c r="N7" s="2878" t="s">
        <v>11</v>
      </c>
      <c r="O7" s="1743" t="s">
        <v>539</v>
      </c>
      <c r="P7" s="2879" t="s">
        <v>12</v>
      </c>
      <c r="Q7" s="1744" t="s">
        <v>7</v>
      </c>
      <c r="R7" s="1745" t="s">
        <v>7</v>
      </c>
      <c r="S7" s="1744" t="s">
        <v>7</v>
      </c>
      <c r="T7" s="1745" t="s">
        <v>7</v>
      </c>
      <c r="U7" s="1746" t="s">
        <v>8</v>
      </c>
      <c r="V7" s="2880" t="s">
        <v>8</v>
      </c>
      <c r="W7" s="1746" t="s">
        <v>14</v>
      </c>
      <c r="X7" s="2880" t="s">
        <v>11</v>
      </c>
      <c r="Y7" s="1746" t="s">
        <v>7</v>
      </c>
      <c r="Z7" s="2880" t="s">
        <v>8</v>
      </c>
      <c r="AA7" s="1746" t="s">
        <v>14</v>
      </c>
      <c r="AB7" s="2880" t="s">
        <v>11</v>
      </c>
      <c r="AC7" s="1746" t="s">
        <v>7</v>
      </c>
      <c r="AD7" s="2880" t="s">
        <v>8</v>
      </c>
      <c r="AE7" s="1746" t="s">
        <v>8</v>
      </c>
      <c r="AF7" s="2880" t="s">
        <v>9</v>
      </c>
    </row>
    <row r="8" spans="1:37" ht="12" hidden="1" customHeight="1">
      <c r="A8" s="6213"/>
      <c r="B8" s="6216"/>
      <c r="C8" s="6219"/>
      <c r="D8" s="6238"/>
      <c r="E8" s="6243"/>
      <c r="F8" s="6244"/>
      <c r="G8" s="6248"/>
      <c r="H8" s="6249"/>
      <c r="I8" s="1747">
        <v>0.83333333333333337</v>
      </c>
      <c r="J8" s="1748">
        <v>0.375</v>
      </c>
      <c r="K8" s="1749">
        <v>0.8125</v>
      </c>
      <c r="L8" s="1750">
        <v>0.4375</v>
      </c>
      <c r="M8" s="1749">
        <v>0.375</v>
      </c>
      <c r="N8" s="1750">
        <v>0.66666666666666663</v>
      </c>
      <c r="O8" s="1749">
        <v>0.39583333333333331</v>
      </c>
      <c r="P8" s="1750">
        <v>0.8125</v>
      </c>
      <c r="Q8" s="1747">
        <v>0</v>
      </c>
      <c r="R8" s="1748">
        <v>8.3333333333333329E-2</v>
      </c>
      <c r="S8" s="1747">
        <v>0.23958333333333334</v>
      </c>
      <c r="T8" s="1748">
        <v>0.69791666666666663</v>
      </c>
      <c r="U8" s="1747">
        <v>9.375E-2</v>
      </c>
      <c r="V8" s="1748">
        <v>0.63541666666666663</v>
      </c>
      <c r="W8" s="1747">
        <v>0.75</v>
      </c>
      <c r="X8" s="1748">
        <v>0.66666666666666663</v>
      </c>
      <c r="Y8" s="1747">
        <v>0.875</v>
      </c>
      <c r="Z8" s="1748">
        <v>0.54166666666666663</v>
      </c>
      <c r="AA8" s="1747">
        <v>0.30208333333333331</v>
      </c>
      <c r="AB8" s="1748">
        <v>0.13541666666666666</v>
      </c>
      <c r="AC8" s="1747">
        <v>0.34375</v>
      </c>
      <c r="AD8" s="1748">
        <v>0.17708333333333334</v>
      </c>
      <c r="AE8" s="1747">
        <v>0.83333333333333337</v>
      </c>
      <c r="AF8" s="1748">
        <v>0.375</v>
      </c>
    </row>
    <row r="9" spans="1:37" ht="23.25" hidden="1" thickBot="1">
      <c r="A9" s="1751">
        <v>17</v>
      </c>
      <c r="B9" s="1752" t="s">
        <v>342</v>
      </c>
      <c r="C9" s="2850" t="s">
        <v>98</v>
      </c>
      <c r="D9" s="1753" t="s">
        <v>343</v>
      </c>
      <c r="E9" s="1754" t="s">
        <v>157</v>
      </c>
      <c r="F9" s="2881" t="s">
        <v>158</v>
      </c>
      <c r="G9" s="2882" t="s">
        <v>157</v>
      </c>
      <c r="H9" s="1755" t="s">
        <v>158</v>
      </c>
      <c r="I9" s="1756">
        <v>42476</v>
      </c>
      <c r="J9" s="1756">
        <v>42477</v>
      </c>
      <c r="K9" s="1756">
        <v>42478</v>
      </c>
      <c r="L9" s="1756">
        <v>42478</v>
      </c>
      <c r="M9" s="1756">
        <v>42479</v>
      </c>
      <c r="N9" s="1756">
        <v>42480</v>
      </c>
      <c r="O9" s="1756">
        <v>42481</v>
      </c>
      <c r="P9" s="1756">
        <v>42481</v>
      </c>
      <c r="Q9" s="1756">
        <v>42482</v>
      </c>
      <c r="R9" s="1757" t="s">
        <v>344</v>
      </c>
      <c r="S9" s="1756">
        <v>42482</v>
      </c>
      <c r="T9" s="1756">
        <v>42482</v>
      </c>
      <c r="U9" s="1756">
        <v>42483</v>
      </c>
      <c r="V9" s="1756">
        <v>42483</v>
      </c>
      <c r="W9" s="1756">
        <v>42486</v>
      </c>
      <c r="X9" s="1756">
        <v>42487</v>
      </c>
      <c r="Y9" s="1756">
        <v>42489</v>
      </c>
      <c r="Z9" s="1756">
        <v>42490</v>
      </c>
      <c r="AA9" s="1756">
        <v>42493</v>
      </c>
      <c r="AB9" s="1756">
        <v>42494</v>
      </c>
      <c r="AC9" s="1756">
        <v>42496</v>
      </c>
      <c r="AD9" s="1756">
        <v>42497</v>
      </c>
      <c r="AE9" s="1758">
        <v>42497</v>
      </c>
      <c r="AF9" s="1758">
        <v>42498</v>
      </c>
    </row>
    <row r="10" spans="1:37" ht="23.25" hidden="1" thickBot="1">
      <c r="A10" s="1751">
        <v>18</v>
      </c>
      <c r="B10" s="1752" t="s">
        <v>345</v>
      </c>
      <c r="C10" s="2850" t="s">
        <v>98</v>
      </c>
      <c r="D10" s="1753" t="s">
        <v>346</v>
      </c>
      <c r="E10" s="1754" t="s">
        <v>142</v>
      </c>
      <c r="F10" s="2881" t="s">
        <v>143</v>
      </c>
      <c r="G10" s="2883" t="s">
        <v>157</v>
      </c>
      <c r="H10" s="1759" t="s">
        <v>158</v>
      </c>
      <c r="I10" s="1756">
        <f t="shared" ref="I10:AF21" si="0">I9+7</f>
        <v>42483</v>
      </c>
      <c r="J10" s="1756">
        <f t="shared" si="0"/>
        <v>42484</v>
      </c>
      <c r="K10" s="1756">
        <f t="shared" si="0"/>
        <v>42485</v>
      </c>
      <c r="L10" s="1756">
        <f t="shared" si="0"/>
        <v>42485</v>
      </c>
      <c r="M10" s="1756">
        <f t="shared" si="0"/>
        <v>42486</v>
      </c>
      <c r="N10" s="1756">
        <f t="shared" si="0"/>
        <v>42487</v>
      </c>
      <c r="O10" s="1756">
        <f t="shared" si="0"/>
        <v>42488</v>
      </c>
      <c r="P10" s="1756">
        <f t="shared" si="0"/>
        <v>42488</v>
      </c>
      <c r="Q10" s="1756">
        <f>Q9+7</f>
        <v>42489</v>
      </c>
      <c r="R10" s="1757" t="s">
        <v>344</v>
      </c>
      <c r="S10" s="1756">
        <f t="shared" si="0"/>
        <v>42489</v>
      </c>
      <c r="T10" s="1756">
        <f t="shared" si="0"/>
        <v>42489</v>
      </c>
      <c r="U10" s="1756">
        <f t="shared" si="0"/>
        <v>42490</v>
      </c>
      <c r="V10" s="1756">
        <f t="shared" si="0"/>
        <v>42490</v>
      </c>
      <c r="W10" s="1756">
        <f t="shared" si="0"/>
        <v>42493</v>
      </c>
      <c r="X10" s="1756">
        <f t="shared" si="0"/>
        <v>42494</v>
      </c>
      <c r="Y10" s="1756">
        <f t="shared" si="0"/>
        <v>42496</v>
      </c>
      <c r="Z10" s="1756">
        <f t="shared" si="0"/>
        <v>42497</v>
      </c>
      <c r="AA10" s="1756">
        <f t="shared" si="0"/>
        <v>42500</v>
      </c>
      <c r="AB10" s="1756">
        <f t="shared" si="0"/>
        <v>42501</v>
      </c>
      <c r="AC10" s="1756">
        <f t="shared" si="0"/>
        <v>42503</v>
      </c>
      <c r="AD10" s="1756">
        <f t="shared" si="0"/>
        <v>42504</v>
      </c>
      <c r="AE10" s="1758">
        <f t="shared" si="0"/>
        <v>42504</v>
      </c>
      <c r="AF10" s="1758">
        <f t="shared" si="0"/>
        <v>42505</v>
      </c>
    </row>
    <row r="11" spans="1:37" ht="23.25" hidden="1" thickBot="1">
      <c r="A11" s="2884">
        <v>19</v>
      </c>
      <c r="B11" s="2885" t="s">
        <v>166</v>
      </c>
      <c r="C11" s="2851" t="s">
        <v>98</v>
      </c>
      <c r="D11" s="2886" t="s">
        <v>167</v>
      </c>
      <c r="E11" s="2887" t="s">
        <v>347</v>
      </c>
      <c r="F11" s="1127" t="s">
        <v>348</v>
      </c>
      <c r="G11" s="1128" t="s">
        <v>347</v>
      </c>
      <c r="H11" s="2888" t="s">
        <v>348</v>
      </c>
      <c r="I11" s="2889">
        <f t="shared" si="0"/>
        <v>42490</v>
      </c>
      <c r="J11" s="2889">
        <f t="shared" si="0"/>
        <v>42491</v>
      </c>
      <c r="K11" s="2889">
        <f t="shared" si="0"/>
        <v>42492</v>
      </c>
      <c r="L11" s="2889">
        <f t="shared" si="0"/>
        <v>42492</v>
      </c>
      <c r="M11" s="2889">
        <f t="shared" si="0"/>
        <v>42493</v>
      </c>
      <c r="N11" s="2889">
        <f t="shared" si="0"/>
        <v>42494</v>
      </c>
      <c r="O11" s="2889">
        <f t="shared" si="0"/>
        <v>42495</v>
      </c>
      <c r="P11" s="2889">
        <f t="shared" si="0"/>
        <v>42495</v>
      </c>
      <c r="Q11" s="2889">
        <f t="shared" si="0"/>
        <v>42496</v>
      </c>
      <c r="R11" s="2890" t="s">
        <v>344</v>
      </c>
      <c r="S11" s="2889">
        <f t="shared" si="0"/>
        <v>42496</v>
      </c>
      <c r="T11" s="2889">
        <f t="shared" si="0"/>
        <v>42496</v>
      </c>
      <c r="U11" s="2889">
        <f t="shared" si="0"/>
        <v>42497</v>
      </c>
      <c r="V11" s="2889">
        <f t="shared" si="0"/>
        <v>42497</v>
      </c>
      <c r="W11" s="2889">
        <f t="shared" si="0"/>
        <v>42500</v>
      </c>
      <c r="X11" s="2889">
        <f t="shared" si="0"/>
        <v>42501</v>
      </c>
      <c r="Y11" s="2889">
        <f t="shared" si="0"/>
        <v>42503</v>
      </c>
      <c r="Z11" s="2889">
        <f t="shared" si="0"/>
        <v>42504</v>
      </c>
      <c r="AA11" s="2889">
        <f t="shared" si="0"/>
        <v>42507</v>
      </c>
      <c r="AB11" s="2889">
        <f t="shared" si="0"/>
        <v>42508</v>
      </c>
      <c r="AC11" s="2889">
        <f t="shared" si="0"/>
        <v>42510</v>
      </c>
      <c r="AD11" s="2889">
        <f t="shared" si="0"/>
        <v>42511</v>
      </c>
      <c r="AE11" s="2891">
        <f t="shared" si="0"/>
        <v>42511</v>
      </c>
      <c r="AF11" s="2891">
        <f>AF10+7</f>
        <v>42512</v>
      </c>
    </row>
    <row r="12" spans="1:37" ht="23.25" hidden="1" thickBot="1">
      <c r="A12" s="1053">
        <v>20</v>
      </c>
      <c r="B12" s="1054" t="s">
        <v>342</v>
      </c>
      <c r="C12" s="1129" t="s">
        <v>98</v>
      </c>
      <c r="D12" s="1130" t="s">
        <v>343</v>
      </c>
      <c r="E12" s="1131" t="s">
        <v>155</v>
      </c>
      <c r="F12" s="1132" t="s">
        <v>156</v>
      </c>
      <c r="G12" s="1133" t="s">
        <v>155</v>
      </c>
      <c r="H12" s="1134" t="s">
        <v>156</v>
      </c>
      <c r="I12" s="1135">
        <f t="shared" si="0"/>
        <v>42497</v>
      </c>
      <c r="J12" s="1135">
        <f t="shared" si="0"/>
        <v>42498</v>
      </c>
      <c r="K12" s="1135">
        <f t="shared" si="0"/>
        <v>42499</v>
      </c>
      <c r="L12" s="1135">
        <f t="shared" si="0"/>
        <v>42499</v>
      </c>
      <c r="M12" s="1135">
        <f t="shared" si="0"/>
        <v>42500</v>
      </c>
      <c r="N12" s="1135">
        <f t="shared" si="0"/>
        <v>42501</v>
      </c>
      <c r="O12" s="1135">
        <f t="shared" si="0"/>
        <v>42502</v>
      </c>
      <c r="P12" s="1135">
        <f t="shared" si="0"/>
        <v>42502</v>
      </c>
      <c r="Q12" s="1135">
        <f t="shared" si="0"/>
        <v>42503</v>
      </c>
      <c r="R12" s="1136" t="s">
        <v>344</v>
      </c>
      <c r="S12" s="1135">
        <f t="shared" si="0"/>
        <v>42503</v>
      </c>
      <c r="T12" s="1135">
        <f t="shared" si="0"/>
        <v>42503</v>
      </c>
      <c r="U12" s="1135">
        <f t="shared" si="0"/>
        <v>42504</v>
      </c>
      <c r="V12" s="1135">
        <f t="shared" si="0"/>
        <v>42504</v>
      </c>
      <c r="W12" s="1135">
        <f t="shared" si="0"/>
        <v>42507</v>
      </c>
      <c r="X12" s="1135">
        <f t="shared" si="0"/>
        <v>42508</v>
      </c>
      <c r="Y12" s="1135">
        <f t="shared" si="0"/>
        <v>42510</v>
      </c>
      <c r="Z12" s="1135">
        <f t="shared" si="0"/>
        <v>42511</v>
      </c>
      <c r="AA12" s="1135">
        <f t="shared" si="0"/>
        <v>42514</v>
      </c>
      <c r="AB12" s="1135">
        <f t="shared" si="0"/>
        <v>42515</v>
      </c>
      <c r="AC12" s="1135">
        <f t="shared" si="0"/>
        <v>42517</v>
      </c>
      <c r="AD12" s="1135">
        <f t="shared" si="0"/>
        <v>42518</v>
      </c>
      <c r="AE12" s="1055">
        <f t="shared" si="0"/>
        <v>42518</v>
      </c>
      <c r="AF12" s="1055">
        <f>AF11+7</f>
        <v>42519</v>
      </c>
    </row>
    <row r="13" spans="1:37" ht="23.25" hidden="1" thickBot="1">
      <c r="A13" s="1751">
        <v>21</v>
      </c>
      <c r="B13" s="1752" t="s">
        <v>345</v>
      </c>
      <c r="C13" s="2850" t="s">
        <v>98</v>
      </c>
      <c r="D13" s="1753" t="s">
        <v>346</v>
      </c>
      <c r="E13" s="1754" t="s">
        <v>157</v>
      </c>
      <c r="F13" s="2881" t="s">
        <v>158</v>
      </c>
      <c r="G13" s="2882" t="s">
        <v>155</v>
      </c>
      <c r="H13" s="1755" t="s">
        <v>156</v>
      </c>
      <c r="I13" s="1756">
        <f t="shared" si="0"/>
        <v>42504</v>
      </c>
      <c r="J13" s="1756">
        <f t="shared" si="0"/>
        <v>42505</v>
      </c>
      <c r="K13" s="1756">
        <f t="shared" si="0"/>
        <v>42506</v>
      </c>
      <c r="L13" s="1756">
        <f t="shared" si="0"/>
        <v>42506</v>
      </c>
      <c r="M13" s="1756">
        <f t="shared" si="0"/>
        <v>42507</v>
      </c>
      <c r="N13" s="1756">
        <f t="shared" si="0"/>
        <v>42508</v>
      </c>
      <c r="O13" s="1756">
        <f t="shared" si="0"/>
        <v>42509</v>
      </c>
      <c r="P13" s="1756">
        <f t="shared" si="0"/>
        <v>42509</v>
      </c>
      <c r="Q13" s="1756">
        <f>Q12+7</f>
        <v>42510</v>
      </c>
      <c r="R13" s="1757" t="s">
        <v>344</v>
      </c>
      <c r="S13" s="1756">
        <f t="shared" si="0"/>
        <v>42510</v>
      </c>
      <c r="T13" s="1756">
        <f t="shared" si="0"/>
        <v>42510</v>
      </c>
      <c r="U13" s="1756">
        <f t="shared" si="0"/>
        <v>42511</v>
      </c>
      <c r="V13" s="1756">
        <f t="shared" si="0"/>
        <v>42511</v>
      </c>
      <c r="W13" s="1756">
        <f t="shared" si="0"/>
        <v>42514</v>
      </c>
      <c r="X13" s="1756">
        <f t="shared" si="0"/>
        <v>42515</v>
      </c>
      <c r="Y13" s="1756">
        <f t="shared" si="0"/>
        <v>42517</v>
      </c>
      <c r="Z13" s="1756">
        <f t="shared" si="0"/>
        <v>42518</v>
      </c>
      <c r="AA13" s="1756">
        <f t="shared" si="0"/>
        <v>42521</v>
      </c>
      <c r="AB13" s="1756">
        <f t="shared" si="0"/>
        <v>42522</v>
      </c>
      <c r="AC13" s="1756">
        <f t="shared" si="0"/>
        <v>42524</v>
      </c>
      <c r="AD13" s="1756">
        <f t="shared" si="0"/>
        <v>42525</v>
      </c>
      <c r="AE13" s="1758">
        <f t="shared" si="0"/>
        <v>42525</v>
      </c>
      <c r="AF13" s="1758">
        <f>AF12+7</f>
        <v>42526</v>
      </c>
    </row>
    <row r="14" spans="1:37" ht="23.25" hidden="1" thickBot="1">
      <c r="A14" s="2884">
        <v>22</v>
      </c>
      <c r="B14" s="2885" t="s">
        <v>166</v>
      </c>
      <c r="C14" s="2851" t="s">
        <v>98</v>
      </c>
      <c r="D14" s="2886" t="s">
        <v>167</v>
      </c>
      <c r="E14" s="2887" t="s">
        <v>350</v>
      </c>
      <c r="F14" s="1127" t="s">
        <v>351</v>
      </c>
      <c r="G14" s="1128" t="s">
        <v>350</v>
      </c>
      <c r="H14" s="2888" t="s">
        <v>351</v>
      </c>
      <c r="I14" s="2889">
        <f t="shared" si="0"/>
        <v>42511</v>
      </c>
      <c r="J14" s="2889">
        <f t="shared" si="0"/>
        <v>42512</v>
      </c>
      <c r="K14" s="2889">
        <f t="shared" si="0"/>
        <v>42513</v>
      </c>
      <c r="L14" s="2889">
        <f t="shared" si="0"/>
        <v>42513</v>
      </c>
      <c r="M14" s="2889">
        <f t="shared" si="0"/>
        <v>42514</v>
      </c>
      <c r="N14" s="2889">
        <f t="shared" si="0"/>
        <v>42515</v>
      </c>
      <c r="O14" s="2889">
        <f t="shared" si="0"/>
        <v>42516</v>
      </c>
      <c r="P14" s="2889">
        <f t="shared" si="0"/>
        <v>42516</v>
      </c>
      <c r="Q14" s="2889">
        <f t="shared" si="0"/>
        <v>42517</v>
      </c>
      <c r="R14" s="2890" t="s">
        <v>344</v>
      </c>
      <c r="S14" s="2889">
        <f t="shared" si="0"/>
        <v>42517</v>
      </c>
      <c r="T14" s="2889">
        <f t="shared" si="0"/>
        <v>42517</v>
      </c>
      <c r="U14" s="2889">
        <f t="shared" si="0"/>
        <v>42518</v>
      </c>
      <c r="V14" s="2889">
        <f t="shared" si="0"/>
        <v>42518</v>
      </c>
      <c r="W14" s="2889">
        <f t="shared" si="0"/>
        <v>42521</v>
      </c>
      <c r="X14" s="2889">
        <f t="shared" si="0"/>
        <v>42522</v>
      </c>
      <c r="Y14" s="2889">
        <f t="shared" si="0"/>
        <v>42524</v>
      </c>
      <c r="Z14" s="2889">
        <f t="shared" si="0"/>
        <v>42525</v>
      </c>
      <c r="AA14" s="2889">
        <f t="shared" si="0"/>
        <v>42528</v>
      </c>
      <c r="AB14" s="2889">
        <f t="shared" si="0"/>
        <v>42529</v>
      </c>
      <c r="AC14" s="2889">
        <f t="shared" si="0"/>
        <v>42531</v>
      </c>
      <c r="AD14" s="2889">
        <f t="shared" si="0"/>
        <v>42532</v>
      </c>
      <c r="AE14" s="2891">
        <f t="shared" si="0"/>
        <v>42532</v>
      </c>
      <c r="AF14" s="2891">
        <f>AF13+7</f>
        <v>42533</v>
      </c>
    </row>
    <row r="15" spans="1:37" ht="23.25" hidden="1" thickBot="1">
      <c r="A15" s="1053">
        <v>23</v>
      </c>
      <c r="B15" s="1054" t="s">
        <v>342</v>
      </c>
      <c r="C15" s="1129" t="s">
        <v>98</v>
      </c>
      <c r="D15" s="1130" t="s">
        <v>343</v>
      </c>
      <c r="E15" s="1131" t="s">
        <v>159</v>
      </c>
      <c r="F15" s="1132" t="s">
        <v>160</v>
      </c>
      <c r="G15" s="1133" t="s">
        <v>159</v>
      </c>
      <c r="H15" s="1134" t="s">
        <v>160</v>
      </c>
      <c r="I15" s="1760">
        <f t="shared" si="0"/>
        <v>42518</v>
      </c>
      <c r="J15" s="1760">
        <f t="shared" si="0"/>
        <v>42519</v>
      </c>
      <c r="K15" s="1760">
        <f t="shared" si="0"/>
        <v>42520</v>
      </c>
      <c r="L15" s="1760">
        <f t="shared" si="0"/>
        <v>42520</v>
      </c>
      <c r="M15" s="1760">
        <f t="shared" si="0"/>
        <v>42521</v>
      </c>
      <c r="N15" s="1760">
        <f t="shared" si="0"/>
        <v>42522</v>
      </c>
      <c r="O15" s="1760">
        <f t="shared" si="0"/>
        <v>42523</v>
      </c>
      <c r="P15" s="1760">
        <f t="shared" si="0"/>
        <v>42523</v>
      </c>
      <c r="Q15" s="1760">
        <f t="shared" si="0"/>
        <v>42524</v>
      </c>
      <c r="R15" s="1761" t="s">
        <v>344</v>
      </c>
      <c r="S15" s="1760">
        <f t="shared" si="0"/>
        <v>42524</v>
      </c>
      <c r="T15" s="1760">
        <f t="shared" si="0"/>
        <v>42524</v>
      </c>
      <c r="U15" s="1760">
        <f t="shared" si="0"/>
        <v>42525</v>
      </c>
      <c r="V15" s="1760">
        <f t="shared" si="0"/>
        <v>42525</v>
      </c>
      <c r="W15" s="1760">
        <f t="shared" si="0"/>
        <v>42528</v>
      </c>
      <c r="X15" s="1760">
        <f t="shared" si="0"/>
        <v>42529</v>
      </c>
      <c r="Y15" s="1760">
        <f t="shared" si="0"/>
        <v>42531</v>
      </c>
      <c r="Z15" s="1760">
        <f t="shared" si="0"/>
        <v>42532</v>
      </c>
      <c r="AA15" s="1760">
        <f t="shared" si="0"/>
        <v>42535</v>
      </c>
      <c r="AB15" s="1760">
        <f t="shared" si="0"/>
        <v>42536</v>
      </c>
      <c r="AC15" s="1760">
        <f t="shared" si="0"/>
        <v>42538</v>
      </c>
      <c r="AD15" s="1760">
        <f t="shared" si="0"/>
        <v>42539</v>
      </c>
      <c r="AE15" s="1762">
        <f t="shared" si="0"/>
        <v>42539</v>
      </c>
      <c r="AF15" s="1762">
        <f t="shared" si="0"/>
        <v>42540</v>
      </c>
    </row>
    <row r="16" spans="1:37" ht="23.25" hidden="1" thickBot="1">
      <c r="A16" s="1751">
        <v>24</v>
      </c>
      <c r="B16" s="1752" t="s">
        <v>345</v>
      </c>
      <c r="C16" s="2850" t="s">
        <v>98</v>
      </c>
      <c r="D16" s="1753" t="s">
        <v>346</v>
      </c>
      <c r="E16" s="1754" t="s">
        <v>155</v>
      </c>
      <c r="F16" s="2881" t="s">
        <v>156</v>
      </c>
      <c r="G16" s="2882" t="s">
        <v>159</v>
      </c>
      <c r="H16" s="1755" t="s">
        <v>160</v>
      </c>
      <c r="I16" s="1756">
        <f t="shared" si="0"/>
        <v>42525</v>
      </c>
      <c r="J16" s="1756">
        <f t="shared" si="0"/>
        <v>42526</v>
      </c>
      <c r="K16" s="1756">
        <f t="shared" si="0"/>
        <v>42527</v>
      </c>
      <c r="L16" s="1756">
        <f t="shared" si="0"/>
        <v>42527</v>
      </c>
      <c r="M16" s="1756">
        <f t="shared" si="0"/>
        <v>42528</v>
      </c>
      <c r="N16" s="1756">
        <f t="shared" si="0"/>
        <v>42529</v>
      </c>
      <c r="O16" s="1756">
        <f t="shared" si="0"/>
        <v>42530</v>
      </c>
      <c r="P16" s="1756">
        <f t="shared" si="0"/>
        <v>42530</v>
      </c>
      <c r="Q16" s="1756">
        <f t="shared" si="0"/>
        <v>42531</v>
      </c>
      <c r="R16" s="1757" t="s">
        <v>344</v>
      </c>
      <c r="S16" s="1756">
        <f t="shared" si="0"/>
        <v>42531</v>
      </c>
      <c r="T16" s="1756">
        <f t="shared" si="0"/>
        <v>42531</v>
      </c>
      <c r="U16" s="1756">
        <f t="shared" si="0"/>
        <v>42532</v>
      </c>
      <c r="V16" s="1756">
        <f t="shared" si="0"/>
        <v>42532</v>
      </c>
      <c r="W16" s="1756">
        <f t="shared" si="0"/>
        <v>42535</v>
      </c>
      <c r="X16" s="1756">
        <f t="shared" si="0"/>
        <v>42536</v>
      </c>
      <c r="Y16" s="1756">
        <f t="shared" si="0"/>
        <v>42538</v>
      </c>
      <c r="Z16" s="1756">
        <f t="shared" si="0"/>
        <v>42539</v>
      </c>
      <c r="AA16" s="1756">
        <f t="shared" si="0"/>
        <v>42542</v>
      </c>
      <c r="AB16" s="1756">
        <f t="shared" si="0"/>
        <v>42543</v>
      </c>
      <c r="AC16" s="1756">
        <f t="shared" si="0"/>
        <v>42545</v>
      </c>
      <c r="AD16" s="1756">
        <f t="shared" si="0"/>
        <v>42546</v>
      </c>
      <c r="AE16" s="1758">
        <f t="shared" si="0"/>
        <v>42546</v>
      </c>
      <c r="AF16" s="1758">
        <f>AF15+7</f>
        <v>42547</v>
      </c>
    </row>
    <row r="17" spans="1:32" ht="23.25" hidden="1" thickBot="1">
      <c r="A17" s="1763">
        <v>25</v>
      </c>
      <c r="B17" s="1764" t="s">
        <v>166</v>
      </c>
      <c r="C17" s="1765" t="s">
        <v>98</v>
      </c>
      <c r="D17" s="1766" t="s">
        <v>167</v>
      </c>
      <c r="E17" s="1767" t="s">
        <v>352</v>
      </c>
      <c r="F17" s="1768" t="s">
        <v>353</v>
      </c>
      <c r="G17" s="1769" t="s">
        <v>352</v>
      </c>
      <c r="H17" s="1770" t="s">
        <v>353</v>
      </c>
      <c r="I17" s="1112">
        <f t="shared" si="0"/>
        <v>42532</v>
      </c>
      <c r="J17" s="1112">
        <f t="shared" si="0"/>
        <v>42533</v>
      </c>
      <c r="K17" s="1112">
        <f t="shared" si="0"/>
        <v>42534</v>
      </c>
      <c r="L17" s="1112">
        <f t="shared" si="0"/>
        <v>42534</v>
      </c>
      <c r="M17" s="1112">
        <f t="shared" si="0"/>
        <v>42535</v>
      </c>
      <c r="N17" s="1112">
        <f t="shared" si="0"/>
        <v>42536</v>
      </c>
      <c r="O17" s="1112">
        <f t="shared" si="0"/>
        <v>42537</v>
      </c>
      <c r="P17" s="1112">
        <f t="shared" si="0"/>
        <v>42537</v>
      </c>
      <c r="Q17" s="1112">
        <f t="shared" si="0"/>
        <v>42538</v>
      </c>
      <c r="R17" s="1105" t="s">
        <v>344</v>
      </c>
      <c r="S17" s="1112">
        <f t="shared" si="0"/>
        <v>42538</v>
      </c>
      <c r="T17" s="1112">
        <f t="shared" si="0"/>
        <v>42538</v>
      </c>
      <c r="U17" s="1112">
        <f t="shared" si="0"/>
        <v>42539</v>
      </c>
      <c r="V17" s="1112">
        <f t="shared" si="0"/>
        <v>42539</v>
      </c>
      <c r="W17" s="1112">
        <f t="shared" si="0"/>
        <v>42542</v>
      </c>
      <c r="X17" s="1112">
        <f t="shared" si="0"/>
        <v>42543</v>
      </c>
      <c r="Y17" s="1112">
        <f t="shared" si="0"/>
        <v>42545</v>
      </c>
      <c r="Z17" s="1112">
        <f t="shared" si="0"/>
        <v>42546</v>
      </c>
      <c r="AA17" s="1112">
        <f t="shared" si="0"/>
        <v>42549</v>
      </c>
      <c r="AB17" s="1112">
        <f t="shared" si="0"/>
        <v>42550</v>
      </c>
      <c r="AC17" s="1112">
        <f t="shared" si="0"/>
        <v>42552</v>
      </c>
      <c r="AD17" s="1112">
        <f t="shared" si="0"/>
        <v>42553</v>
      </c>
      <c r="AE17" s="1057">
        <f t="shared" si="0"/>
        <v>42553</v>
      </c>
      <c r="AF17" s="1057">
        <f t="shared" si="0"/>
        <v>42554</v>
      </c>
    </row>
    <row r="18" spans="1:32" ht="24" hidden="1" thickTop="1" thickBot="1">
      <c r="A18" s="1058">
        <v>26</v>
      </c>
      <c r="B18" s="1059" t="s">
        <v>342</v>
      </c>
      <c r="C18" s="1099" t="s">
        <v>98</v>
      </c>
      <c r="D18" s="1100" t="s">
        <v>343</v>
      </c>
      <c r="E18" s="1101" t="s">
        <v>161</v>
      </c>
      <c r="F18" s="1102" t="s">
        <v>162</v>
      </c>
      <c r="G18" s="1137" t="s">
        <v>161</v>
      </c>
      <c r="H18" s="1138" t="s">
        <v>162</v>
      </c>
      <c r="I18" s="1139">
        <f t="shared" si="0"/>
        <v>42539</v>
      </c>
      <c r="J18" s="1139">
        <f t="shared" si="0"/>
        <v>42540</v>
      </c>
      <c r="K18" s="1139">
        <f t="shared" si="0"/>
        <v>42541</v>
      </c>
      <c r="L18" s="1139">
        <f t="shared" si="0"/>
        <v>42541</v>
      </c>
      <c r="M18" s="1139">
        <f t="shared" si="0"/>
        <v>42542</v>
      </c>
      <c r="N18" s="1139">
        <f t="shared" si="0"/>
        <v>42543</v>
      </c>
      <c r="O18" s="1139">
        <f t="shared" si="0"/>
        <v>42544</v>
      </c>
      <c r="P18" s="1139">
        <f t="shared" si="0"/>
        <v>42544</v>
      </c>
      <c r="Q18" s="1139">
        <f t="shared" si="0"/>
        <v>42545</v>
      </c>
      <c r="R18" s="1140" t="s">
        <v>344</v>
      </c>
      <c r="S18" s="1139">
        <f t="shared" si="0"/>
        <v>42545</v>
      </c>
      <c r="T18" s="1139">
        <f t="shared" si="0"/>
        <v>42545</v>
      </c>
      <c r="U18" s="1139">
        <f t="shared" si="0"/>
        <v>42546</v>
      </c>
      <c r="V18" s="1139">
        <f t="shared" si="0"/>
        <v>42546</v>
      </c>
      <c r="W18" s="1139">
        <f t="shared" si="0"/>
        <v>42549</v>
      </c>
      <c r="X18" s="1139">
        <f t="shared" si="0"/>
        <v>42550</v>
      </c>
      <c r="Y18" s="1139">
        <f t="shared" si="0"/>
        <v>42552</v>
      </c>
      <c r="Z18" s="1139">
        <f t="shared" si="0"/>
        <v>42553</v>
      </c>
      <c r="AA18" s="1139">
        <f t="shared" si="0"/>
        <v>42556</v>
      </c>
      <c r="AB18" s="1139">
        <f t="shared" si="0"/>
        <v>42557</v>
      </c>
      <c r="AC18" s="1139">
        <f t="shared" si="0"/>
        <v>42559</v>
      </c>
      <c r="AD18" s="1139">
        <f t="shared" si="0"/>
        <v>42560</v>
      </c>
      <c r="AE18" s="1060">
        <f t="shared" si="0"/>
        <v>42560</v>
      </c>
      <c r="AF18" s="1060">
        <f t="shared" si="0"/>
        <v>42561</v>
      </c>
    </row>
    <row r="19" spans="1:32" ht="23.25" hidden="1" thickBot="1">
      <c r="A19" s="1751">
        <v>27</v>
      </c>
      <c r="B19" s="1752" t="s">
        <v>345</v>
      </c>
      <c r="C19" s="2850" t="s">
        <v>98</v>
      </c>
      <c r="D19" s="1753" t="s">
        <v>346</v>
      </c>
      <c r="E19" s="1754" t="s">
        <v>159</v>
      </c>
      <c r="F19" s="2881" t="s">
        <v>160</v>
      </c>
      <c r="G19" s="2882" t="s">
        <v>161</v>
      </c>
      <c r="H19" s="1755" t="s">
        <v>162</v>
      </c>
      <c r="I19" s="1141">
        <f t="shared" si="0"/>
        <v>42546</v>
      </c>
      <c r="J19" s="1141">
        <f t="shared" si="0"/>
        <v>42547</v>
      </c>
      <c r="K19" s="1141">
        <f t="shared" si="0"/>
        <v>42548</v>
      </c>
      <c r="L19" s="1141">
        <f t="shared" si="0"/>
        <v>42548</v>
      </c>
      <c r="M19" s="1141">
        <f t="shared" si="0"/>
        <v>42549</v>
      </c>
      <c r="N19" s="1141">
        <f t="shared" si="0"/>
        <v>42550</v>
      </c>
      <c r="O19" s="1141">
        <f t="shared" si="0"/>
        <v>42551</v>
      </c>
      <c r="P19" s="1141">
        <f t="shared" si="0"/>
        <v>42551</v>
      </c>
      <c r="Q19" s="1141">
        <f t="shared" si="0"/>
        <v>42552</v>
      </c>
      <c r="R19" s="1142" t="s">
        <v>344</v>
      </c>
      <c r="S19" s="1141">
        <f t="shared" si="0"/>
        <v>42552</v>
      </c>
      <c r="T19" s="1141">
        <f t="shared" si="0"/>
        <v>42552</v>
      </c>
      <c r="U19" s="1141">
        <f t="shared" si="0"/>
        <v>42553</v>
      </c>
      <c r="V19" s="1141">
        <f t="shared" si="0"/>
        <v>42553</v>
      </c>
      <c r="W19" s="1141">
        <f t="shared" si="0"/>
        <v>42556</v>
      </c>
      <c r="X19" s="1141">
        <f t="shared" si="0"/>
        <v>42557</v>
      </c>
      <c r="Y19" s="1141">
        <f t="shared" si="0"/>
        <v>42559</v>
      </c>
      <c r="Z19" s="1141">
        <f t="shared" si="0"/>
        <v>42560</v>
      </c>
      <c r="AA19" s="1141">
        <f t="shared" si="0"/>
        <v>42563</v>
      </c>
      <c r="AB19" s="1141">
        <f t="shared" si="0"/>
        <v>42564</v>
      </c>
      <c r="AC19" s="1141">
        <f t="shared" si="0"/>
        <v>42566</v>
      </c>
      <c r="AD19" s="1141">
        <f t="shared" si="0"/>
        <v>42567</v>
      </c>
      <c r="AE19" s="1056">
        <f t="shared" si="0"/>
        <v>42567</v>
      </c>
      <c r="AF19" s="1056">
        <f t="shared" si="0"/>
        <v>42568</v>
      </c>
    </row>
    <row r="20" spans="1:32" ht="23.25" hidden="1" thickBot="1">
      <c r="A20" s="1061">
        <v>28</v>
      </c>
      <c r="B20" s="1062" t="s">
        <v>166</v>
      </c>
      <c r="C20" s="1094" t="s">
        <v>98</v>
      </c>
      <c r="D20" s="1095" t="s">
        <v>167</v>
      </c>
      <c r="E20" s="1096" t="s">
        <v>360</v>
      </c>
      <c r="F20" s="1097" t="s">
        <v>361</v>
      </c>
      <c r="G20" s="1143" t="s">
        <v>360</v>
      </c>
      <c r="H20" s="1144" t="s">
        <v>361</v>
      </c>
      <c r="I20" s="1145">
        <f t="shared" si="0"/>
        <v>42553</v>
      </c>
      <c r="J20" s="1145">
        <f t="shared" si="0"/>
        <v>42554</v>
      </c>
      <c r="K20" s="1145">
        <f t="shared" si="0"/>
        <v>42555</v>
      </c>
      <c r="L20" s="1145">
        <f t="shared" si="0"/>
        <v>42555</v>
      </c>
      <c r="M20" s="1145">
        <f t="shared" si="0"/>
        <v>42556</v>
      </c>
      <c r="N20" s="1145">
        <f t="shared" si="0"/>
        <v>42557</v>
      </c>
      <c r="O20" s="1145">
        <f t="shared" si="0"/>
        <v>42558</v>
      </c>
      <c r="P20" s="1145">
        <f t="shared" si="0"/>
        <v>42558</v>
      </c>
      <c r="Q20" s="1145">
        <f t="shared" si="0"/>
        <v>42559</v>
      </c>
      <c r="R20" s="1146" t="s">
        <v>344</v>
      </c>
      <c r="S20" s="1145">
        <f t="shared" si="0"/>
        <v>42559</v>
      </c>
      <c r="T20" s="1145">
        <f t="shared" si="0"/>
        <v>42559</v>
      </c>
      <c r="U20" s="1145">
        <f t="shared" si="0"/>
        <v>42560</v>
      </c>
      <c r="V20" s="1145">
        <f t="shared" si="0"/>
        <v>42560</v>
      </c>
      <c r="W20" s="1145">
        <f t="shared" si="0"/>
        <v>42563</v>
      </c>
      <c r="X20" s="1145">
        <f t="shared" si="0"/>
        <v>42564</v>
      </c>
      <c r="Y20" s="1145">
        <f t="shared" si="0"/>
        <v>42566</v>
      </c>
      <c r="Z20" s="1145">
        <f t="shared" si="0"/>
        <v>42567</v>
      </c>
      <c r="AA20" s="1145">
        <f t="shared" si="0"/>
        <v>42570</v>
      </c>
      <c r="AB20" s="1145">
        <f t="shared" si="0"/>
        <v>42571</v>
      </c>
      <c r="AC20" s="1145">
        <f t="shared" si="0"/>
        <v>42573</v>
      </c>
      <c r="AD20" s="1145">
        <f t="shared" si="0"/>
        <v>42574</v>
      </c>
      <c r="AE20" s="1063">
        <f t="shared" si="0"/>
        <v>42574</v>
      </c>
      <c r="AF20" s="1063">
        <f t="shared" si="0"/>
        <v>42575</v>
      </c>
    </row>
    <row r="21" spans="1:32" ht="24" hidden="1" thickTop="1" thickBot="1">
      <c r="A21" s="1058">
        <v>29</v>
      </c>
      <c r="B21" s="1059" t="s">
        <v>342</v>
      </c>
      <c r="C21" s="1099" t="s">
        <v>98</v>
      </c>
      <c r="D21" s="1100" t="s">
        <v>343</v>
      </c>
      <c r="E21" s="1101" t="s">
        <v>145</v>
      </c>
      <c r="F21" s="1102" t="s">
        <v>146</v>
      </c>
      <c r="G21" s="1137" t="s">
        <v>145</v>
      </c>
      <c r="H21" s="1138" t="s">
        <v>146</v>
      </c>
      <c r="I21" s="1103">
        <f t="shared" si="0"/>
        <v>42560</v>
      </c>
      <c r="J21" s="1103">
        <f t="shared" si="0"/>
        <v>42561</v>
      </c>
      <c r="K21" s="1103">
        <f t="shared" si="0"/>
        <v>42562</v>
      </c>
      <c r="L21" s="1103">
        <f t="shared" si="0"/>
        <v>42562</v>
      </c>
      <c r="M21" s="1103">
        <f t="shared" si="0"/>
        <v>42563</v>
      </c>
      <c r="N21" s="1103">
        <f t="shared" si="0"/>
        <v>42564</v>
      </c>
      <c r="O21" s="1103">
        <f t="shared" si="0"/>
        <v>42565</v>
      </c>
      <c r="P21" s="1103">
        <f t="shared" si="0"/>
        <v>42565</v>
      </c>
      <c r="Q21" s="1103">
        <f t="shared" si="0"/>
        <v>42566</v>
      </c>
      <c r="R21" s="1104" t="s">
        <v>344</v>
      </c>
      <c r="S21" s="1103">
        <f t="shared" ref="S21:AF32" si="1">S20+7</f>
        <v>42566</v>
      </c>
      <c r="T21" s="1103">
        <f t="shared" si="1"/>
        <v>42566</v>
      </c>
      <c r="U21" s="1103">
        <f t="shared" si="1"/>
        <v>42567</v>
      </c>
      <c r="V21" s="1103">
        <f t="shared" si="1"/>
        <v>42567</v>
      </c>
      <c r="W21" s="1103">
        <f t="shared" si="1"/>
        <v>42570</v>
      </c>
      <c r="X21" s="1103">
        <f t="shared" si="1"/>
        <v>42571</v>
      </c>
      <c r="Y21" s="1103">
        <f t="shared" si="1"/>
        <v>42573</v>
      </c>
      <c r="Z21" s="1103">
        <f t="shared" si="1"/>
        <v>42574</v>
      </c>
      <c r="AA21" s="1103">
        <f t="shared" si="1"/>
        <v>42577</v>
      </c>
      <c r="AB21" s="1103">
        <f t="shared" si="1"/>
        <v>42578</v>
      </c>
      <c r="AC21" s="1103">
        <f t="shared" si="1"/>
        <v>42580</v>
      </c>
      <c r="AD21" s="1103">
        <f t="shared" si="1"/>
        <v>42581</v>
      </c>
      <c r="AE21" s="1064">
        <f t="shared" si="1"/>
        <v>42581</v>
      </c>
      <c r="AF21" s="1064">
        <f t="shared" si="1"/>
        <v>42582</v>
      </c>
    </row>
    <row r="22" spans="1:32" ht="23.25" hidden="1" thickBot="1">
      <c r="A22" s="1751">
        <v>30</v>
      </c>
      <c r="B22" s="1752" t="s">
        <v>345</v>
      </c>
      <c r="C22" s="2850" t="s">
        <v>98</v>
      </c>
      <c r="D22" s="1753" t="s">
        <v>346</v>
      </c>
      <c r="E22" s="1754" t="s">
        <v>161</v>
      </c>
      <c r="F22" s="2881" t="s">
        <v>162</v>
      </c>
      <c r="G22" s="2882" t="s">
        <v>145</v>
      </c>
      <c r="H22" s="1755" t="s">
        <v>146</v>
      </c>
      <c r="I22" s="1756">
        <f t="shared" ref="I22:Q32" si="2">I21+7</f>
        <v>42567</v>
      </c>
      <c r="J22" s="1756">
        <f t="shared" si="2"/>
        <v>42568</v>
      </c>
      <c r="K22" s="1756">
        <f t="shared" si="2"/>
        <v>42569</v>
      </c>
      <c r="L22" s="1756">
        <f t="shared" si="2"/>
        <v>42569</v>
      </c>
      <c r="M22" s="1756">
        <f t="shared" si="2"/>
        <v>42570</v>
      </c>
      <c r="N22" s="1756">
        <f t="shared" si="2"/>
        <v>42571</v>
      </c>
      <c r="O22" s="1756">
        <f t="shared" si="2"/>
        <v>42572</v>
      </c>
      <c r="P22" s="1756">
        <f t="shared" si="2"/>
        <v>42572</v>
      </c>
      <c r="Q22" s="1756">
        <f t="shared" si="2"/>
        <v>42573</v>
      </c>
      <c r="R22" s="1757" t="s">
        <v>344</v>
      </c>
      <c r="S22" s="1756">
        <f t="shared" si="1"/>
        <v>42573</v>
      </c>
      <c r="T22" s="1756">
        <f t="shared" si="1"/>
        <v>42573</v>
      </c>
      <c r="U22" s="1756">
        <f t="shared" si="1"/>
        <v>42574</v>
      </c>
      <c r="V22" s="1756">
        <f t="shared" si="1"/>
        <v>42574</v>
      </c>
      <c r="W22" s="1756">
        <f t="shared" si="1"/>
        <v>42577</v>
      </c>
      <c r="X22" s="1756">
        <f t="shared" si="1"/>
        <v>42578</v>
      </c>
      <c r="Y22" s="1756">
        <f t="shared" si="1"/>
        <v>42580</v>
      </c>
      <c r="Z22" s="1756">
        <f t="shared" si="1"/>
        <v>42581</v>
      </c>
      <c r="AA22" s="1756">
        <f t="shared" si="1"/>
        <v>42584</v>
      </c>
      <c r="AB22" s="1756">
        <f t="shared" si="1"/>
        <v>42585</v>
      </c>
      <c r="AC22" s="1756">
        <f t="shared" si="1"/>
        <v>42587</v>
      </c>
      <c r="AD22" s="1756">
        <f t="shared" si="1"/>
        <v>42588</v>
      </c>
      <c r="AE22" s="1758">
        <f t="shared" si="1"/>
        <v>42588</v>
      </c>
      <c r="AF22" s="1758">
        <f t="shared" si="1"/>
        <v>42589</v>
      </c>
    </row>
    <row r="23" spans="1:32" ht="23.25" hidden="1" thickBot="1">
      <c r="A23" s="1061">
        <v>31</v>
      </c>
      <c r="B23" s="1062" t="s">
        <v>166</v>
      </c>
      <c r="C23" s="1094" t="s">
        <v>98</v>
      </c>
      <c r="D23" s="1095" t="s">
        <v>167</v>
      </c>
      <c r="E23" s="1096" t="s">
        <v>405</v>
      </c>
      <c r="F23" s="1097" t="s">
        <v>406</v>
      </c>
      <c r="G23" s="1143" t="s">
        <v>405</v>
      </c>
      <c r="H23" s="1144" t="s">
        <v>406</v>
      </c>
      <c r="I23" s="1116">
        <f t="shared" si="2"/>
        <v>42574</v>
      </c>
      <c r="J23" s="1116">
        <f t="shared" si="2"/>
        <v>42575</v>
      </c>
      <c r="K23" s="1116">
        <f t="shared" si="2"/>
        <v>42576</v>
      </c>
      <c r="L23" s="1116">
        <f t="shared" si="2"/>
        <v>42576</v>
      </c>
      <c r="M23" s="1116">
        <f t="shared" si="2"/>
        <v>42577</v>
      </c>
      <c r="N23" s="1116">
        <f t="shared" si="2"/>
        <v>42578</v>
      </c>
      <c r="O23" s="1116">
        <f t="shared" si="2"/>
        <v>42579</v>
      </c>
      <c r="P23" s="1116">
        <f t="shared" si="2"/>
        <v>42579</v>
      </c>
      <c r="Q23" s="1116">
        <f t="shared" si="2"/>
        <v>42580</v>
      </c>
      <c r="R23" s="1098" t="s">
        <v>344</v>
      </c>
      <c r="S23" s="1116">
        <f t="shared" si="1"/>
        <v>42580</v>
      </c>
      <c r="T23" s="1116">
        <f t="shared" si="1"/>
        <v>42580</v>
      </c>
      <c r="U23" s="1116">
        <f t="shared" si="1"/>
        <v>42581</v>
      </c>
      <c r="V23" s="1116">
        <f t="shared" si="1"/>
        <v>42581</v>
      </c>
      <c r="W23" s="1116">
        <f t="shared" si="1"/>
        <v>42584</v>
      </c>
      <c r="X23" s="1116">
        <f t="shared" si="1"/>
        <v>42585</v>
      </c>
      <c r="Y23" s="1116">
        <f t="shared" si="1"/>
        <v>42587</v>
      </c>
      <c r="Z23" s="1116">
        <f t="shared" si="1"/>
        <v>42588</v>
      </c>
      <c r="AA23" s="1116">
        <f t="shared" si="1"/>
        <v>42591</v>
      </c>
      <c r="AB23" s="1116">
        <f t="shared" si="1"/>
        <v>42592</v>
      </c>
      <c r="AC23" s="1116">
        <f t="shared" si="1"/>
        <v>42594</v>
      </c>
      <c r="AD23" s="1116">
        <f t="shared" si="1"/>
        <v>42595</v>
      </c>
      <c r="AE23" s="1065">
        <f t="shared" si="1"/>
        <v>42595</v>
      </c>
      <c r="AF23" s="1065">
        <f t="shared" si="1"/>
        <v>42596</v>
      </c>
    </row>
    <row r="24" spans="1:32" ht="24" hidden="1" thickTop="1" thickBot="1">
      <c r="A24" s="1058">
        <v>32</v>
      </c>
      <c r="B24" s="1059" t="s">
        <v>342</v>
      </c>
      <c r="C24" s="1099" t="s">
        <v>98</v>
      </c>
      <c r="D24" s="1100" t="s">
        <v>343</v>
      </c>
      <c r="E24" s="1101" t="s">
        <v>115</v>
      </c>
      <c r="F24" s="1102" t="s">
        <v>116</v>
      </c>
      <c r="G24" s="1137" t="s">
        <v>115</v>
      </c>
      <c r="H24" s="1138" t="s">
        <v>116</v>
      </c>
      <c r="I24" s="1760">
        <f t="shared" si="2"/>
        <v>42581</v>
      </c>
      <c r="J24" s="1760">
        <f t="shared" si="2"/>
        <v>42582</v>
      </c>
      <c r="K24" s="1760">
        <f t="shared" si="2"/>
        <v>42583</v>
      </c>
      <c r="L24" s="1760">
        <f t="shared" si="2"/>
        <v>42583</v>
      </c>
      <c r="M24" s="1760">
        <f t="shared" si="2"/>
        <v>42584</v>
      </c>
      <c r="N24" s="1760">
        <f t="shared" si="2"/>
        <v>42585</v>
      </c>
      <c r="O24" s="1760">
        <f t="shared" si="2"/>
        <v>42586</v>
      </c>
      <c r="P24" s="1760">
        <f t="shared" si="2"/>
        <v>42586</v>
      </c>
      <c r="Q24" s="1760">
        <f t="shared" si="2"/>
        <v>42587</v>
      </c>
      <c r="R24" s="1761" t="s">
        <v>344</v>
      </c>
      <c r="S24" s="1760">
        <f t="shared" si="1"/>
        <v>42587</v>
      </c>
      <c r="T24" s="1760">
        <f t="shared" si="1"/>
        <v>42587</v>
      </c>
      <c r="U24" s="1760">
        <f t="shared" si="1"/>
        <v>42588</v>
      </c>
      <c r="V24" s="1760">
        <f t="shared" si="1"/>
        <v>42588</v>
      </c>
      <c r="W24" s="1760">
        <f t="shared" si="1"/>
        <v>42591</v>
      </c>
      <c r="X24" s="1760">
        <f t="shared" si="1"/>
        <v>42592</v>
      </c>
      <c r="Y24" s="1760">
        <f t="shared" si="1"/>
        <v>42594</v>
      </c>
      <c r="Z24" s="1760">
        <f t="shared" si="1"/>
        <v>42595</v>
      </c>
      <c r="AA24" s="1760">
        <f t="shared" si="1"/>
        <v>42598</v>
      </c>
      <c r="AB24" s="1760">
        <f t="shared" si="1"/>
        <v>42599</v>
      </c>
      <c r="AC24" s="1760">
        <f t="shared" si="1"/>
        <v>42601</v>
      </c>
      <c r="AD24" s="1760">
        <f t="shared" si="1"/>
        <v>42602</v>
      </c>
      <c r="AE24" s="1762">
        <f t="shared" si="1"/>
        <v>42602</v>
      </c>
      <c r="AF24" s="1762">
        <f t="shared" si="1"/>
        <v>42603</v>
      </c>
    </row>
    <row r="25" spans="1:32" ht="23.25" hidden="1" thickBot="1">
      <c r="A25" s="1751">
        <v>33</v>
      </c>
      <c r="B25" s="1752" t="s">
        <v>345</v>
      </c>
      <c r="C25" s="2850" t="s">
        <v>98</v>
      </c>
      <c r="D25" s="1753" t="s">
        <v>346</v>
      </c>
      <c r="E25" s="1754" t="s">
        <v>145</v>
      </c>
      <c r="F25" s="2881" t="s">
        <v>146</v>
      </c>
      <c r="G25" s="2882" t="s">
        <v>115</v>
      </c>
      <c r="H25" s="1755" t="s">
        <v>116</v>
      </c>
      <c r="I25" s="1756">
        <f t="shared" si="2"/>
        <v>42588</v>
      </c>
      <c r="J25" s="1756">
        <f t="shared" si="2"/>
        <v>42589</v>
      </c>
      <c r="K25" s="1756">
        <f t="shared" si="2"/>
        <v>42590</v>
      </c>
      <c r="L25" s="1756">
        <f t="shared" si="2"/>
        <v>42590</v>
      </c>
      <c r="M25" s="1756">
        <f t="shared" si="2"/>
        <v>42591</v>
      </c>
      <c r="N25" s="1756">
        <f t="shared" si="2"/>
        <v>42592</v>
      </c>
      <c r="O25" s="1756">
        <f t="shared" si="2"/>
        <v>42593</v>
      </c>
      <c r="P25" s="1756">
        <f t="shared" si="2"/>
        <v>42593</v>
      </c>
      <c r="Q25" s="1756">
        <f t="shared" si="2"/>
        <v>42594</v>
      </c>
      <c r="R25" s="1757" t="s">
        <v>344</v>
      </c>
      <c r="S25" s="1756">
        <f t="shared" si="1"/>
        <v>42594</v>
      </c>
      <c r="T25" s="1756">
        <f t="shared" si="1"/>
        <v>42594</v>
      </c>
      <c r="U25" s="1756">
        <f t="shared" si="1"/>
        <v>42595</v>
      </c>
      <c r="V25" s="1756">
        <f t="shared" si="1"/>
        <v>42595</v>
      </c>
      <c r="W25" s="1756">
        <f t="shared" si="1"/>
        <v>42598</v>
      </c>
      <c r="X25" s="1756">
        <f t="shared" si="1"/>
        <v>42599</v>
      </c>
      <c r="Y25" s="1756">
        <f t="shared" si="1"/>
        <v>42601</v>
      </c>
      <c r="Z25" s="1756">
        <f t="shared" si="1"/>
        <v>42602</v>
      </c>
      <c r="AA25" s="1756">
        <f t="shared" si="1"/>
        <v>42605</v>
      </c>
      <c r="AB25" s="1756">
        <f t="shared" si="1"/>
        <v>42606</v>
      </c>
      <c r="AC25" s="1756">
        <f t="shared" si="1"/>
        <v>42608</v>
      </c>
      <c r="AD25" s="1756">
        <f t="shared" si="1"/>
        <v>42609</v>
      </c>
      <c r="AE25" s="1758">
        <f t="shared" si="1"/>
        <v>42609</v>
      </c>
      <c r="AF25" s="1758">
        <f t="shared" si="1"/>
        <v>42610</v>
      </c>
    </row>
    <row r="26" spans="1:32" ht="23.25" hidden="1" thickBot="1">
      <c r="A26" s="1061">
        <v>34</v>
      </c>
      <c r="B26" s="1062" t="s">
        <v>166</v>
      </c>
      <c r="C26" s="1094" t="s">
        <v>98</v>
      </c>
      <c r="D26" s="1095" t="s">
        <v>167</v>
      </c>
      <c r="E26" s="1096" t="s">
        <v>407</v>
      </c>
      <c r="F26" s="1097" t="s">
        <v>408</v>
      </c>
      <c r="G26" s="1143" t="s">
        <v>407</v>
      </c>
      <c r="H26" s="1144" t="s">
        <v>408</v>
      </c>
      <c r="I26" s="1145">
        <f t="shared" si="2"/>
        <v>42595</v>
      </c>
      <c r="J26" s="1145">
        <f t="shared" si="2"/>
        <v>42596</v>
      </c>
      <c r="K26" s="1145">
        <f t="shared" si="2"/>
        <v>42597</v>
      </c>
      <c r="L26" s="1145">
        <f t="shared" si="2"/>
        <v>42597</v>
      </c>
      <c r="M26" s="1145">
        <f t="shared" si="2"/>
        <v>42598</v>
      </c>
      <c r="N26" s="1145">
        <f t="shared" si="2"/>
        <v>42599</v>
      </c>
      <c r="O26" s="1145">
        <f t="shared" si="2"/>
        <v>42600</v>
      </c>
      <c r="P26" s="1145">
        <f t="shared" si="2"/>
        <v>42600</v>
      </c>
      <c r="Q26" s="1145">
        <f t="shared" si="2"/>
        <v>42601</v>
      </c>
      <c r="R26" s="1146" t="s">
        <v>344</v>
      </c>
      <c r="S26" s="1145">
        <f t="shared" si="1"/>
        <v>42601</v>
      </c>
      <c r="T26" s="1145">
        <f t="shared" si="1"/>
        <v>42601</v>
      </c>
      <c r="U26" s="1145">
        <f t="shared" si="1"/>
        <v>42602</v>
      </c>
      <c r="V26" s="1145">
        <f t="shared" si="1"/>
        <v>42602</v>
      </c>
      <c r="W26" s="1145">
        <f t="shared" si="1"/>
        <v>42605</v>
      </c>
      <c r="X26" s="1145">
        <f t="shared" si="1"/>
        <v>42606</v>
      </c>
      <c r="Y26" s="1145">
        <f t="shared" si="1"/>
        <v>42608</v>
      </c>
      <c r="Z26" s="1145">
        <f t="shared" si="1"/>
        <v>42609</v>
      </c>
      <c r="AA26" s="1145">
        <f t="shared" si="1"/>
        <v>42612</v>
      </c>
      <c r="AB26" s="1145">
        <f t="shared" si="1"/>
        <v>42613</v>
      </c>
      <c r="AC26" s="1145">
        <f t="shared" si="1"/>
        <v>42615</v>
      </c>
      <c r="AD26" s="1145">
        <f t="shared" si="1"/>
        <v>42616</v>
      </c>
      <c r="AE26" s="1063">
        <f t="shared" si="1"/>
        <v>42616</v>
      </c>
      <c r="AF26" s="1063">
        <f t="shared" si="1"/>
        <v>42617</v>
      </c>
    </row>
    <row r="27" spans="1:32" ht="24" hidden="1" thickTop="1" thickBot="1">
      <c r="A27" s="1058">
        <v>35</v>
      </c>
      <c r="B27" s="1059" t="s">
        <v>342</v>
      </c>
      <c r="C27" s="1099" t="s">
        <v>98</v>
      </c>
      <c r="D27" s="1100" t="s">
        <v>343</v>
      </c>
      <c r="E27" s="1101" t="s">
        <v>169</v>
      </c>
      <c r="F27" s="1102" t="s">
        <v>168</v>
      </c>
      <c r="G27" s="1137" t="s">
        <v>169</v>
      </c>
      <c r="H27" s="1138" t="s">
        <v>168</v>
      </c>
      <c r="I27" s="1112">
        <f t="shared" si="2"/>
        <v>42602</v>
      </c>
      <c r="J27" s="1112">
        <f t="shared" si="2"/>
        <v>42603</v>
      </c>
      <c r="K27" s="1112">
        <f t="shared" si="2"/>
        <v>42604</v>
      </c>
      <c r="L27" s="1112">
        <f t="shared" si="2"/>
        <v>42604</v>
      </c>
      <c r="M27" s="1112">
        <f t="shared" si="2"/>
        <v>42605</v>
      </c>
      <c r="N27" s="1112">
        <f t="shared" si="2"/>
        <v>42606</v>
      </c>
      <c r="O27" s="1112">
        <f t="shared" si="2"/>
        <v>42607</v>
      </c>
      <c r="P27" s="1112">
        <f t="shared" si="2"/>
        <v>42607</v>
      </c>
      <c r="Q27" s="1112">
        <f t="shared" si="2"/>
        <v>42608</v>
      </c>
      <c r="R27" s="1105" t="s">
        <v>344</v>
      </c>
      <c r="S27" s="1112">
        <f t="shared" si="1"/>
        <v>42608</v>
      </c>
      <c r="T27" s="1112">
        <f t="shared" si="1"/>
        <v>42608</v>
      </c>
      <c r="U27" s="1112">
        <f t="shared" si="1"/>
        <v>42609</v>
      </c>
      <c r="V27" s="1112">
        <f t="shared" si="1"/>
        <v>42609</v>
      </c>
      <c r="W27" s="1112">
        <f t="shared" si="1"/>
        <v>42612</v>
      </c>
      <c r="X27" s="1112">
        <f t="shared" si="1"/>
        <v>42613</v>
      </c>
      <c r="Y27" s="1112">
        <f t="shared" si="1"/>
        <v>42615</v>
      </c>
      <c r="Z27" s="1112">
        <f t="shared" si="1"/>
        <v>42616</v>
      </c>
      <c r="AA27" s="1112">
        <f t="shared" si="1"/>
        <v>42619</v>
      </c>
      <c r="AB27" s="1112">
        <f t="shared" si="1"/>
        <v>42620</v>
      </c>
      <c r="AC27" s="1112">
        <f t="shared" si="1"/>
        <v>42622</v>
      </c>
      <c r="AD27" s="1112">
        <f t="shared" si="1"/>
        <v>42623</v>
      </c>
      <c r="AE27" s="1057">
        <f t="shared" si="1"/>
        <v>42623</v>
      </c>
      <c r="AF27" s="1057">
        <f t="shared" si="1"/>
        <v>42624</v>
      </c>
    </row>
    <row r="28" spans="1:32" ht="23.25" hidden="1" thickBot="1">
      <c r="A28" s="1751">
        <v>36</v>
      </c>
      <c r="B28" s="1752" t="s">
        <v>345</v>
      </c>
      <c r="C28" s="2850" t="s">
        <v>98</v>
      </c>
      <c r="D28" s="1753" t="s">
        <v>346</v>
      </c>
      <c r="E28" s="1754" t="s">
        <v>115</v>
      </c>
      <c r="F28" s="2881" t="s">
        <v>116</v>
      </c>
      <c r="G28" s="2882" t="s">
        <v>169</v>
      </c>
      <c r="H28" s="1755" t="s">
        <v>168</v>
      </c>
      <c r="I28" s="1756">
        <f t="shared" si="2"/>
        <v>42609</v>
      </c>
      <c r="J28" s="1756">
        <f t="shared" si="2"/>
        <v>42610</v>
      </c>
      <c r="K28" s="1756">
        <f t="shared" si="2"/>
        <v>42611</v>
      </c>
      <c r="L28" s="1756">
        <f t="shared" si="2"/>
        <v>42611</v>
      </c>
      <c r="M28" s="1756">
        <f t="shared" si="2"/>
        <v>42612</v>
      </c>
      <c r="N28" s="1756">
        <f t="shared" si="2"/>
        <v>42613</v>
      </c>
      <c r="O28" s="1756">
        <f t="shared" si="2"/>
        <v>42614</v>
      </c>
      <c r="P28" s="1756">
        <f t="shared" si="2"/>
        <v>42614</v>
      </c>
      <c r="Q28" s="1756">
        <f t="shared" si="2"/>
        <v>42615</v>
      </c>
      <c r="R28" s="1757" t="s">
        <v>344</v>
      </c>
      <c r="S28" s="1756">
        <f t="shared" si="1"/>
        <v>42615</v>
      </c>
      <c r="T28" s="1756">
        <f t="shared" si="1"/>
        <v>42615</v>
      </c>
      <c r="U28" s="1756">
        <f t="shared" si="1"/>
        <v>42616</v>
      </c>
      <c r="V28" s="1756">
        <f t="shared" si="1"/>
        <v>42616</v>
      </c>
      <c r="W28" s="1756">
        <f t="shared" si="1"/>
        <v>42619</v>
      </c>
      <c r="X28" s="1756">
        <f t="shared" si="1"/>
        <v>42620</v>
      </c>
      <c r="Y28" s="1756">
        <f t="shared" si="1"/>
        <v>42622</v>
      </c>
      <c r="Z28" s="1756">
        <f t="shared" si="1"/>
        <v>42623</v>
      </c>
      <c r="AA28" s="1756">
        <f t="shared" si="1"/>
        <v>42626</v>
      </c>
      <c r="AB28" s="1756">
        <f t="shared" si="1"/>
        <v>42627</v>
      </c>
      <c r="AC28" s="1756">
        <f t="shared" si="1"/>
        <v>42629</v>
      </c>
      <c r="AD28" s="1756">
        <f t="shared" si="1"/>
        <v>42630</v>
      </c>
      <c r="AE28" s="1758">
        <f t="shared" si="1"/>
        <v>42630</v>
      </c>
      <c r="AF28" s="1758">
        <f t="shared" si="1"/>
        <v>42631</v>
      </c>
    </row>
    <row r="29" spans="1:32" ht="23.25" hidden="1" thickBot="1">
      <c r="A29" s="1061">
        <v>37</v>
      </c>
      <c r="B29" s="1062" t="s">
        <v>166</v>
      </c>
      <c r="C29" s="1094" t="s">
        <v>98</v>
      </c>
      <c r="D29" s="1095" t="s">
        <v>167</v>
      </c>
      <c r="E29" s="1096" t="s">
        <v>409</v>
      </c>
      <c r="F29" s="1097" t="s">
        <v>410</v>
      </c>
      <c r="G29" s="1143" t="s">
        <v>409</v>
      </c>
      <c r="H29" s="1144" t="s">
        <v>410</v>
      </c>
      <c r="I29" s="1145">
        <f t="shared" si="2"/>
        <v>42616</v>
      </c>
      <c r="J29" s="1145">
        <f t="shared" si="2"/>
        <v>42617</v>
      </c>
      <c r="K29" s="1145">
        <f>K28+7</f>
        <v>42618</v>
      </c>
      <c r="L29" s="1145">
        <v>42619</v>
      </c>
      <c r="M29" s="1145">
        <v>42620</v>
      </c>
      <c r="N29" s="1145">
        <f t="shared" si="2"/>
        <v>42620</v>
      </c>
      <c r="O29" s="1145">
        <f t="shared" si="2"/>
        <v>42621</v>
      </c>
      <c r="P29" s="1145">
        <f t="shared" si="2"/>
        <v>42621</v>
      </c>
      <c r="Q29" s="1145">
        <f t="shared" si="2"/>
        <v>42622</v>
      </c>
      <c r="R29" s="1146" t="s">
        <v>344</v>
      </c>
      <c r="S29" s="1145">
        <f t="shared" si="1"/>
        <v>42622</v>
      </c>
      <c r="T29" s="1145">
        <f t="shared" si="1"/>
        <v>42622</v>
      </c>
      <c r="U29" s="1145">
        <f t="shared" si="1"/>
        <v>42623</v>
      </c>
      <c r="V29" s="1145">
        <f t="shared" si="1"/>
        <v>42623</v>
      </c>
      <c r="W29" s="1145">
        <f t="shared" si="1"/>
        <v>42626</v>
      </c>
      <c r="X29" s="1145">
        <f t="shared" si="1"/>
        <v>42627</v>
      </c>
      <c r="Y29" s="1145">
        <f t="shared" si="1"/>
        <v>42629</v>
      </c>
      <c r="Z29" s="1145">
        <f t="shared" si="1"/>
        <v>42630</v>
      </c>
      <c r="AA29" s="1145">
        <f t="shared" si="1"/>
        <v>42633</v>
      </c>
      <c r="AB29" s="1145">
        <f t="shared" si="1"/>
        <v>42634</v>
      </c>
      <c r="AC29" s="1145">
        <f t="shared" si="1"/>
        <v>42636</v>
      </c>
      <c r="AD29" s="1145">
        <f t="shared" si="1"/>
        <v>42637</v>
      </c>
      <c r="AE29" s="1063">
        <f t="shared" si="1"/>
        <v>42637</v>
      </c>
      <c r="AF29" s="1063">
        <f t="shared" si="1"/>
        <v>42638</v>
      </c>
    </row>
    <row r="30" spans="1:32" ht="24" hidden="1" thickTop="1" thickBot="1">
      <c r="A30" s="1058">
        <v>38</v>
      </c>
      <c r="B30" s="1059" t="s">
        <v>342</v>
      </c>
      <c r="C30" s="1099" t="s">
        <v>98</v>
      </c>
      <c r="D30" s="1100" t="s">
        <v>343</v>
      </c>
      <c r="E30" s="1101" t="s">
        <v>88</v>
      </c>
      <c r="F30" s="1102" t="s">
        <v>89</v>
      </c>
      <c r="G30" s="1137" t="s">
        <v>88</v>
      </c>
      <c r="H30" s="1138" t="s">
        <v>89</v>
      </c>
      <c r="I30" s="1112">
        <f>I29+7</f>
        <v>42623</v>
      </c>
      <c r="J30" s="1112">
        <f t="shared" si="2"/>
        <v>42624</v>
      </c>
      <c r="K30" s="1112">
        <f t="shared" si="2"/>
        <v>42625</v>
      </c>
      <c r="L30" s="1112">
        <f>L29+7</f>
        <v>42626</v>
      </c>
      <c r="M30" s="1112">
        <f t="shared" si="2"/>
        <v>42627</v>
      </c>
      <c r="N30" s="1112">
        <f t="shared" si="2"/>
        <v>42627</v>
      </c>
      <c r="O30" s="1112">
        <f t="shared" si="2"/>
        <v>42628</v>
      </c>
      <c r="P30" s="1112">
        <f t="shared" si="2"/>
        <v>42628</v>
      </c>
      <c r="Q30" s="1112">
        <f t="shared" si="2"/>
        <v>42629</v>
      </c>
      <c r="R30" s="1105" t="s">
        <v>344</v>
      </c>
      <c r="S30" s="1112">
        <f t="shared" si="1"/>
        <v>42629</v>
      </c>
      <c r="T30" s="1112">
        <f t="shared" si="1"/>
        <v>42629</v>
      </c>
      <c r="U30" s="1112">
        <f t="shared" si="1"/>
        <v>42630</v>
      </c>
      <c r="V30" s="1112">
        <f t="shared" si="1"/>
        <v>42630</v>
      </c>
      <c r="W30" s="1112">
        <f>W29+7</f>
        <v>42633</v>
      </c>
      <c r="X30" s="1112">
        <f t="shared" si="1"/>
        <v>42634</v>
      </c>
      <c r="Y30" s="1112">
        <f t="shared" si="1"/>
        <v>42636</v>
      </c>
      <c r="Z30" s="1112">
        <f t="shared" si="1"/>
        <v>42637</v>
      </c>
      <c r="AA30" s="1112">
        <f t="shared" si="1"/>
        <v>42640</v>
      </c>
      <c r="AB30" s="1112">
        <f t="shared" si="1"/>
        <v>42641</v>
      </c>
      <c r="AC30" s="1112">
        <f t="shared" si="1"/>
        <v>42643</v>
      </c>
      <c r="AD30" s="1112">
        <f t="shared" si="1"/>
        <v>42644</v>
      </c>
      <c r="AE30" s="1057">
        <f t="shared" si="1"/>
        <v>42644</v>
      </c>
      <c r="AF30" s="1057">
        <f>AF29+7</f>
        <v>42645</v>
      </c>
    </row>
    <row r="31" spans="1:32" ht="23.25" hidden="1" thickBot="1">
      <c r="A31" s="1751">
        <v>39</v>
      </c>
      <c r="B31" s="1752" t="s">
        <v>345</v>
      </c>
      <c r="C31" s="2850" t="s">
        <v>98</v>
      </c>
      <c r="D31" s="1753" t="s">
        <v>346</v>
      </c>
      <c r="E31" s="1754" t="s">
        <v>169</v>
      </c>
      <c r="F31" s="2881" t="s">
        <v>168</v>
      </c>
      <c r="G31" s="2882" t="s">
        <v>88</v>
      </c>
      <c r="H31" s="1755" t="s">
        <v>89</v>
      </c>
      <c r="I31" s="1756">
        <f>I30+7</f>
        <v>42630</v>
      </c>
      <c r="J31" s="1756">
        <f t="shared" si="2"/>
        <v>42631</v>
      </c>
      <c r="K31" s="1756">
        <f t="shared" si="2"/>
        <v>42632</v>
      </c>
      <c r="L31" s="1756">
        <f>L30+7</f>
        <v>42633</v>
      </c>
      <c r="M31" s="1756">
        <f t="shared" si="2"/>
        <v>42634</v>
      </c>
      <c r="N31" s="1756">
        <f t="shared" si="2"/>
        <v>42634</v>
      </c>
      <c r="O31" s="1756">
        <f t="shared" si="2"/>
        <v>42635</v>
      </c>
      <c r="P31" s="1756">
        <f t="shared" si="2"/>
        <v>42635</v>
      </c>
      <c r="Q31" s="1756">
        <f t="shared" si="2"/>
        <v>42636</v>
      </c>
      <c r="R31" s="1757" t="s">
        <v>344</v>
      </c>
      <c r="S31" s="1756">
        <f t="shared" si="1"/>
        <v>42636</v>
      </c>
      <c r="T31" s="1756">
        <f t="shared" si="1"/>
        <v>42636</v>
      </c>
      <c r="U31" s="1756">
        <f t="shared" si="1"/>
        <v>42637</v>
      </c>
      <c r="V31" s="1756">
        <f t="shared" si="1"/>
        <v>42637</v>
      </c>
      <c r="W31" s="1756">
        <f t="shared" si="1"/>
        <v>42640</v>
      </c>
      <c r="X31" s="1756">
        <f t="shared" si="1"/>
        <v>42641</v>
      </c>
      <c r="Y31" s="1756">
        <f t="shared" si="1"/>
        <v>42643</v>
      </c>
      <c r="Z31" s="1756">
        <f t="shared" si="1"/>
        <v>42644</v>
      </c>
      <c r="AA31" s="1756">
        <f t="shared" si="1"/>
        <v>42647</v>
      </c>
      <c r="AB31" s="1756">
        <f t="shared" si="1"/>
        <v>42648</v>
      </c>
      <c r="AC31" s="1756">
        <f t="shared" si="1"/>
        <v>42650</v>
      </c>
      <c r="AD31" s="1756">
        <f t="shared" si="1"/>
        <v>42651</v>
      </c>
      <c r="AE31" s="1758">
        <f t="shared" si="1"/>
        <v>42651</v>
      </c>
      <c r="AF31" s="1758">
        <f>AF30+7</f>
        <v>42652</v>
      </c>
    </row>
    <row r="32" spans="1:32" ht="23.25" hidden="1" thickBot="1">
      <c r="A32" s="1061">
        <v>40</v>
      </c>
      <c r="B32" s="1062" t="s">
        <v>166</v>
      </c>
      <c r="C32" s="1094" t="s">
        <v>98</v>
      </c>
      <c r="D32" s="1095" t="s">
        <v>167</v>
      </c>
      <c r="E32" s="1096" t="s">
        <v>481</v>
      </c>
      <c r="F32" s="1097" t="s">
        <v>482</v>
      </c>
      <c r="G32" s="1143" t="s">
        <v>481</v>
      </c>
      <c r="H32" s="1144" t="s">
        <v>482</v>
      </c>
      <c r="I32" s="1145">
        <f>I31+7</f>
        <v>42637</v>
      </c>
      <c r="J32" s="1145">
        <f t="shared" si="2"/>
        <v>42638</v>
      </c>
      <c r="K32" s="1145">
        <f t="shared" si="2"/>
        <v>42639</v>
      </c>
      <c r="L32" s="1145">
        <f t="shared" si="2"/>
        <v>42640</v>
      </c>
      <c r="M32" s="1145">
        <f t="shared" si="2"/>
        <v>42641</v>
      </c>
      <c r="N32" s="1145">
        <f t="shared" si="2"/>
        <v>42641</v>
      </c>
      <c r="O32" s="1145">
        <f t="shared" si="2"/>
        <v>42642</v>
      </c>
      <c r="P32" s="1145">
        <f t="shared" si="2"/>
        <v>42642</v>
      </c>
      <c r="Q32" s="1145">
        <f t="shared" si="2"/>
        <v>42643</v>
      </c>
      <c r="R32" s="1146" t="s">
        <v>344</v>
      </c>
      <c r="S32" s="1145">
        <f t="shared" si="1"/>
        <v>42643</v>
      </c>
      <c r="T32" s="1145">
        <f t="shared" si="1"/>
        <v>42643</v>
      </c>
      <c r="U32" s="1145">
        <f t="shared" si="1"/>
        <v>42644</v>
      </c>
      <c r="V32" s="1145">
        <f t="shared" si="1"/>
        <v>42644</v>
      </c>
      <c r="W32" s="1145">
        <f t="shared" si="1"/>
        <v>42647</v>
      </c>
      <c r="X32" s="1145">
        <f t="shared" si="1"/>
        <v>42648</v>
      </c>
      <c r="Y32" s="1145">
        <f t="shared" si="1"/>
        <v>42650</v>
      </c>
      <c r="Z32" s="1145">
        <f t="shared" si="1"/>
        <v>42651</v>
      </c>
      <c r="AA32" s="1145">
        <f t="shared" si="1"/>
        <v>42654</v>
      </c>
      <c r="AB32" s="1145">
        <f t="shared" si="1"/>
        <v>42655</v>
      </c>
      <c r="AC32" s="1145">
        <f t="shared" si="1"/>
        <v>42657</v>
      </c>
      <c r="AD32" s="1145">
        <f t="shared" si="1"/>
        <v>42658</v>
      </c>
      <c r="AE32" s="1063">
        <f t="shared" si="1"/>
        <v>42658</v>
      </c>
      <c r="AF32" s="1063">
        <f>AF31+7</f>
        <v>42659</v>
      </c>
    </row>
    <row r="33" spans="1:34" ht="24" hidden="1" thickTop="1" thickBot="1">
      <c r="A33" s="1058">
        <v>41</v>
      </c>
      <c r="B33" s="1059" t="s">
        <v>342</v>
      </c>
      <c r="C33" s="1099" t="s">
        <v>98</v>
      </c>
      <c r="D33" s="1100" t="s">
        <v>343</v>
      </c>
      <c r="E33" s="1101" t="s">
        <v>90</v>
      </c>
      <c r="F33" s="1102" t="s">
        <v>91</v>
      </c>
      <c r="G33" s="1137" t="s">
        <v>90</v>
      </c>
      <c r="H33" s="1138" t="s">
        <v>91</v>
      </c>
      <c r="I33" s="1112">
        <f>I32+7</f>
        <v>42644</v>
      </c>
      <c r="J33" s="1112">
        <f>J32+7</f>
        <v>42645</v>
      </c>
      <c r="K33" s="1112">
        <f>K32+7</f>
        <v>42646</v>
      </c>
      <c r="L33" s="1112">
        <f>L32+7</f>
        <v>42647</v>
      </c>
      <c r="M33" s="6232" t="s">
        <v>193</v>
      </c>
      <c r="N33" s="6233"/>
      <c r="O33" s="6232" t="s">
        <v>540</v>
      </c>
      <c r="P33" s="6233"/>
      <c r="Q33" s="1112">
        <f>Q32+7</f>
        <v>42650</v>
      </c>
      <c r="R33" s="1105" t="s">
        <v>344</v>
      </c>
      <c r="S33" s="1112">
        <v>42649</v>
      </c>
      <c r="T33" s="1112">
        <v>42649</v>
      </c>
      <c r="U33" s="1112">
        <v>42650</v>
      </c>
      <c r="V33" s="1147" t="s">
        <v>541</v>
      </c>
      <c r="W33" s="1112"/>
      <c r="X33" s="1112"/>
      <c r="Y33" s="1112"/>
      <c r="Z33" s="1112"/>
      <c r="AA33" s="1112"/>
      <c r="AB33" s="1112"/>
      <c r="AC33" s="1112"/>
      <c r="AD33" s="1112"/>
      <c r="AE33" s="1057"/>
      <c r="AF33" s="1057"/>
    </row>
    <row r="34" spans="1:34" ht="23.25" hidden="1" thickBot="1">
      <c r="A34" s="1751">
        <v>42</v>
      </c>
      <c r="B34" s="1752" t="s">
        <v>345</v>
      </c>
      <c r="C34" s="2850" t="s">
        <v>98</v>
      </c>
      <c r="D34" s="1753" t="s">
        <v>346</v>
      </c>
      <c r="E34" s="1754" t="s">
        <v>88</v>
      </c>
      <c r="F34" s="2881" t="s">
        <v>89</v>
      </c>
      <c r="G34" s="2882" t="s">
        <v>90</v>
      </c>
      <c r="H34" s="1755" t="s">
        <v>91</v>
      </c>
      <c r="I34" s="6234" t="s">
        <v>193</v>
      </c>
      <c r="J34" s="6235"/>
      <c r="K34" s="1756">
        <f>K33+7</f>
        <v>42653</v>
      </c>
      <c r="L34" s="1756">
        <f>L33+7</f>
        <v>42654</v>
      </c>
      <c r="M34" s="1756">
        <f>M32+14</f>
        <v>42655</v>
      </c>
      <c r="N34" s="1756">
        <f>N32+14</f>
        <v>42655</v>
      </c>
      <c r="O34" s="1756">
        <f>O32+14</f>
        <v>42656</v>
      </c>
      <c r="P34" s="1756">
        <f>P32+14</f>
        <v>42656</v>
      </c>
      <c r="Q34" s="1756">
        <f>Q33+7</f>
        <v>42657</v>
      </c>
      <c r="R34" s="1757" t="s">
        <v>344</v>
      </c>
      <c r="S34" s="6234" t="s">
        <v>193</v>
      </c>
      <c r="T34" s="6235"/>
      <c r="U34" s="1756">
        <v>42658</v>
      </c>
      <c r="V34" s="1147" t="s">
        <v>541</v>
      </c>
      <c r="W34" s="1756"/>
      <c r="X34" s="1756"/>
      <c r="Y34" s="1756"/>
      <c r="Z34" s="1756"/>
      <c r="AA34" s="1756"/>
      <c r="AB34" s="1756"/>
      <c r="AC34" s="1756"/>
      <c r="AD34" s="1756"/>
      <c r="AE34" s="1758"/>
      <c r="AF34" s="1758"/>
    </row>
    <row r="35" spans="1:34" ht="23.25" hidden="1" thickBot="1">
      <c r="A35" s="1061">
        <v>43</v>
      </c>
      <c r="B35" s="1062" t="s">
        <v>166</v>
      </c>
      <c r="C35" s="1094" t="s">
        <v>98</v>
      </c>
      <c r="D35" s="1095" t="s">
        <v>167</v>
      </c>
      <c r="E35" s="1096" t="s">
        <v>71</v>
      </c>
      <c r="F35" s="1097" t="s">
        <v>72</v>
      </c>
      <c r="G35" s="1143" t="s">
        <v>71</v>
      </c>
      <c r="H35" s="1144" t="s">
        <v>72</v>
      </c>
      <c r="I35" s="1145">
        <f>I32+21</f>
        <v>42658</v>
      </c>
      <c r="J35" s="1145">
        <f t="shared" ref="J35:U35" si="3">J32+21</f>
        <v>42659</v>
      </c>
      <c r="K35" s="1145">
        <f t="shared" si="3"/>
        <v>42660</v>
      </c>
      <c r="L35" s="1145">
        <f t="shared" si="3"/>
        <v>42661</v>
      </c>
      <c r="M35" s="1145">
        <f t="shared" si="3"/>
        <v>42662</v>
      </c>
      <c r="N35" s="1145">
        <f t="shared" si="3"/>
        <v>42662</v>
      </c>
      <c r="O35" s="1145">
        <f t="shared" si="3"/>
        <v>42663</v>
      </c>
      <c r="P35" s="1145">
        <f t="shared" si="3"/>
        <v>42663</v>
      </c>
      <c r="Q35" s="1145">
        <f t="shared" si="3"/>
        <v>42664</v>
      </c>
      <c r="R35" s="2890" t="s">
        <v>344</v>
      </c>
      <c r="S35" s="1145">
        <f t="shared" si="3"/>
        <v>42664</v>
      </c>
      <c r="T35" s="1145">
        <f t="shared" si="3"/>
        <v>42664</v>
      </c>
      <c r="U35" s="1145">
        <f t="shared" si="3"/>
        <v>42665</v>
      </c>
      <c r="V35" s="1145">
        <v>42665</v>
      </c>
      <c r="W35" s="1145">
        <f>W41-7</f>
        <v>42668</v>
      </c>
      <c r="X35" s="1145">
        <f t="shared" ref="X35:AF35" si="4">X41-7</f>
        <v>42669</v>
      </c>
      <c r="Y35" s="1145">
        <f t="shared" si="4"/>
        <v>42671</v>
      </c>
      <c r="Z35" s="1145">
        <f t="shared" si="4"/>
        <v>42672</v>
      </c>
      <c r="AA35" s="1145">
        <f t="shared" si="4"/>
        <v>42675</v>
      </c>
      <c r="AB35" s="1145">
        <f t="shared" si="4"/>
        <v>42676</v>
      </c>
      <c r="AC35" s="1145">
        <f t="shared" si="4"/>
        <v>42678</v>
      </c>
      <c r="AD35" s="1145">
        <f t="shared" si="4"/>
        <v>42679</v>
      </c>
      <c r="AE35" s="1063">
        <f t="shared" si="4"/>
        <v>42679</v>
      </c>
      <c r="AF35" s="1063">
        <f t="shared" si="4"/>
        <v>42680</v>
      </c>
    </row>
    <row r="36" spans="1:34" ht="13.9" hidden="1" customHeight="1" thickTop="1">
      <c r="A36" s="6210" t="s">
        <v>127</v>
      </c>
      <c r="B36" s="6214" t="s">
        <v>450</v>
      </c>
      <c r="C36" s="6217" t="s">
        <v>1869</v>
      </c>
      <c r="D36" s="6220" t="s">
        <v>2478</v>
      </c>
      <c r="E36" s="6220" t="s">
        <v>1921</v>
      </c>
      <c r="F36" s="6222"/>
      <c r="G36" s="6222"/>
      <c r="H36" s="6223"/>
      <c r="I36" s="6250" t="s">
        <v>246</v>
      </c>
      <c r="J36" s="6251"/>
      <c r="K36" s="6250" t="s">
        <v>451</v>
      </c>
      <c r="L36" s="6251"/>
      <c r="M36" s="6250" t="s">
        <v>236</v>
      </c>
      <c r="N36" s="6251"/>
      <c r="O36" s="6250" t="s">
        <v>247</v>
      </c>
      <c r="P36" s="6251"/>
      <c r="Q36" s="6250" t="s">
        <v>21</v>
      </c>
      <c r="R36" s="6251"/>
      <c r="S36" s="6250" t="s">
        <v>239</v>
      </c>
      <c r="T36" s="6251"/>
      <c r="U36" s="6254" t="s">
        <v>506</v>
      </c>
      <c r="V36" s="6255"/>
      <c r="W36" s="6250" t="s">
        <v>30</v>
      </c>
      <c r="X36" s="6251"/>
      <c r="Y36" s="6250" t="s">
        <v>92</v>
      </c>
      <c r="Z36" s="6251"/>
      <c r="AA36" s="6250" t="s">
        <v>334</v>
      </c>
      <c r="AB36" s="6251"/>
      <c r="AC36" s="6250" t="s">
        <v>235</v>
      </c>
      <c r="AD36" s="6251"/>
      <c r="AE36" s="6250" t="s">
        <v>246</v>
      </c>
      <c r="AF36" s="6251"/>
    </row>
    <row r="37" spans="1:34" ht="13.5" hidden="1" thickBot="1">
      <c r="A37" s="6211"/>
      <c r="B37" s="6215"/>
      <c r="C37" s="6218"/>
      <c r="D37" s="6221"/>
      <c r="E37" s="6221"/>
      <c r="F37" s="6224"/>
      <c r="G37" s="6224"/>
      <c r="H37" s="6225"/>
      <c r="I37" s="6230" t="s">
        <v>335</v>
      </c>
      <c r="J37" s="6231"/>
      <c r="K37" s="6230" t="s">
        <v>248</v>
      </c>
      <c r="L37" s="6231"/>
      <c r="M37" s="6230" t="s">
        <v>336</v>
      </c>
      <c r="N37" s="6231"/>
      <c r="O37" s="6230" t="s">
        <v>337</v>
      </c>
      <c r="P37" s="6231"/>
      <c r="Q37" s="6230" t="s">
        <v>338</v>
      </c>
      <c r="R37" s="6231"/>
      <c r="S37" s="6230" t="s">
        <v>240</v>
      </c>
      <c r="T37" s="6231"/>
      <c r="U37" s="6252" t="s">
        <v>132</v>
      </c>
      <c r="V37" s="6253"/>
      <c r="W37" s="6230" t="s">
        <v>339</v>
      </c>
      <c r="X37" s="6231"/>
      <c r="Y37" s="6230" t="s">
        <v>83</v>
      </c>
      <c r="Z37" s="6231"/>
      <c r="AA37" s="6230" t="s">
        <v>340</v>
      </c>
      <c r="AB37" s="6231"/>
      <c r="AC37" s="6230" t="s">
        <v>341</v>
      </c>
      <c r="AD37" s="6231"/>
      <c r="AE37" s="6230" t="s">
        <v>335</v>
      </c>
      <c r="AF37" s="6231"/>
    </row>
    <row r="38" spans="1:34" ht="12" hidden="1" customHeight="1">
      <c r="A38" s="6212"/>
      <c r="B38" s="6215"/>
      <c r="C38" s="6218"/>
      <c r="D38" s="6236" t="s">
        <v>643</v>
      </c>
      <c r="E38" s="6239" t="s">
        <v>643</v>
      </c>
      <c r="F38" s="6240"/>
      <c r="G38" s="6239" t="s">
        <v>404</v>
      </c>
      <c r="H38" s="6245"/>
      <c r="I38" s="1741" t="s">
        <v>3</v>
      </c>
      <c r="J38" s="2877" t="s">
        <v>1</v>
      </c>
      <c r="K38" s="1741" t="s">
        <v>470</v>
      </c>
      <c r="L38" s="2877" t="s">
        <v>1</v>
      </c>
      <c r="M38" s="1741" t="s">
        <v>470</v>
      </c>
      <c r="N38" s="2877" t="s">
        <v>1</v>
      </c>
      <c r="O38" s="1741" t="s">
        <v>3</v>
      </c>
      <c r="P38" s="2877" t="s">
        <v>1</v>
      </c>
      <c r="Q38" s="1741" t="s">
        <v>3</v>
      </c>
      <c r="R38" s="2877" t="s">
        <v>1</v>
      </c>
      <c r="S38" s="1741" t="s">
        <v>3</v>
      </c>
      <c r="T38" s="2877" t="s">
        <v>1</v>
      </c>
      <c r="U38" s="1742" t="s">
        <v>3</v>
      </c>
      <c r="V38" s="2878" t="s">
        <v>1</v>
      </c>
      <c r="W38" s="1741" t="s">
        <v>470</v>
      </c>
      <c r="X38" s="2877" t="s">
        <v>1</v>
      </c>
      <c r="Y38" s="1741" t="s">
        <v>470</v>
      </c>
      <c r="Z38" s="2877" t="s">
        <v>1</v>
      </c>
      <c r="AA38" s="1741" t="s">
        <v>470</v>
      </c>
      <c r="AB38" s="2877" t="s">
        <v>1</v>
      </c>
      <c r="AC38" s="1741" t="s">
        <v>3</v>
      </c>
      <c r="AD38" s="2877" t="s">
        <v>1</v>
      </c>
      <c r="AE38" s="1741" t="s">
        <v>3</v>
      </c>
      <c r="AF38" s="2877" t="s">
        <v>1</v>
      </c>
    </row>
    <row r="39" spans="1:34" ht="12" hidden="1" customHeight="1">
      <c r="A39" s="6212"/>
      <c r="B39" s="6215"/>
      <c r="C39" s="6218"/>
      <c r="D39" s="6237"/>
      <c r="E39" s="6241"/>
      <c r="F39" s="6242"/>
      <c r="G39" s="6246"/>
      <c r="H39" s="6247"/>
      <c r="I39" s="1741" t="s">
        <v>8</v>
      </c>
      <c r="J39" s="2877" t="s">
        <v>9</v>
      </c>
      <c r="K39" s="1741" t="s">
        <v>10</v>
      </c>
      <c r="L39" s="2877" t="s">
        <v>14</v>
      </c>
      <c r="M39" s="1741" t="s">
        <v>11</v>
      </c>
      <c r="N39" s="2877" t="s">
        <v>11</v>
      </c>
      <c r="O39" s="1746" t="s">
        <v>539</v>
      </c>
      <c r="P39" s="2880" t="s">
        <v>12</v>
      </c>
      <c r="Q39" s="1744" t="s">
        <v>7</v>
      </c>
      <c r="R39" s="1745" t="s">
        <v>7</v>
      </c>
      <c r="S39" s="1744" t="s">
        <v>7</v>
      </c>
      <c r="T39" s="1745" t="s">
        <v>7</v>
      </c>
      <c r="U39" s="1743" t="s">
        <v>8</v>
      </c>
      <c r="V39" s="2879" t="s">
        <v>8</v>
      </c>
      <c r="W39" s="1746" t="s">
        <v>14</v>
      </c>
      <c r="X39" s="2880" t="s">
        <v>11</v>
      </c>
      <c r="Y39" s="1746" t="s">
        <v>7</v>
      </c>
      <c r="Z39" s="2880" t="s">
        <v>8</v>
      </c>
      <c r="AA39" s="1746" t="s">
        <v>14</v>
      </c>
      <c r="AB39" s="2880" t="s">
        <v>11</v>
      </c>
      <c r="AC39" s="1746" t="s">
        <v>7</v>
      </c>
      <c r="AD39" s="2880" t="s">
        <v>8</v>
      </c>
      <c r="AE39" s="1746" t="s">
        <v>8</v>
      </c>
      <c r="AF39" s="2880" t="s">
        <v>9</v>
      </c>
    </row>
    <row r="40" spans="1:34" ht="12.6" hidden="1" customHeight="1" thickBot="1">
      <c r="A40" s="6213"/>
      <c r="B40" s="6216"/>
      <c r="C40" s="6219"/>
      <c r="D40" s="6238"/>
      <c r="E40" s="6243"/>
      <c r="F40" s="6244"/>
      <c r="G40" s="6248"/>
      <c r="H40" s="6249"/>
      <c r="I40" s="1747">
        <v>0.83333333333333337</v>
      </c>
      <c r="J40" s="1748">
        <v>0.375</v>
      </c>
      <c r="K40" s="1747">
        <v>0.8125</v>
      </c>
      <c r="L40" s="1748">
        <v>0.4375</v>
      </c>
      <c r="M40" s="1747">
        <v>0.375</v>
      </c>
      <c r="N40" s="1748">
        <v>0.66666666666666663</v>
      </c>
      <c r="O40" s="1747">
        <v>0.39583333333333331</v>
      </c>
      <c r="P40" s="1748">
        <v>0.8125</v>
      </c>
      <c r="Q40" s="1747">
        <v>0</v>
      </c>
      <c r="R40" s="1748">
        <v>8.3333333333333329E-2</v>
      </c>
      <c r="S40" s="1747">
        <v>0.23958333333333334</v>
      </c>
      <c r="T40" s="1748">
        <v>0.69791666666666663</v>
      </c>
      <c r="U40" s="1749">
        <v>0.33333333333333331</v>
      </c>
      <c r="V40" s="1750">
        <v>0.70833333333333337</v>
      </c>
      <c r="W40" s="1747">
        <v>0.75</v>
      </c>
      <c r="X40" s="1748">
        <v>0.66666666666666663</v>
      </c>
      <c r="Y40" s="1747">
        <v>0.875</v>
      </c>
      <c r="Z40" s="1748">
        <v>0.54166666666666663</v>
      </c>
      <c r="AA40" s="1747">
        <v>0.30208333333333331</v>
      </c>
      <c r="AB40" s="1748">
        <v>0.13541666666666666</v>
      </c>
      <c r="AC40" s="1747">
        <v>0.34375</v>
      </c>
      <c r="AD40" s="1748">
        <v>0.17708333333333334</v>
      </c>
      <c r="AE40" s="1747">
        <v>0.83333333333333337</v>
      </c>
      <c r="AF40" s="1748">
        <v>0.375</v>
      </c>
    </row>
    <row r="41" spans="1:34" ht="24" hidden="1" thickTop="1" thickBot="1">
      <c r="A41" s="1058">
        <v>44</v>
      </c>
      <c r="B41" s="1059" t="s">
        <v>542</v>
      </c>
      <c r="C41" s="1099" t="s">
        <v>98</v>
      </c>
      <c r="D41" s="1100" t="s">
        <v>543</v>
      </c>
      <c r="E41" s="1101" t="s">
        <v>66</v>
      </c>
      <c r="F41" s="1102" t="s">
        <v>67</v>
      </c>
      <c r="G41" s="1137" t="s">
        <v>66</v>
      </c>
      <c r="H41" s="1138" t="s">
        <v>67</v>
      </c>
      <c r="I41" s="1113">
        <f t="shared" ref="I41:Q41" si="5">I35+7</f>
        <v>42665</v>
      </c>
      <c r="J41" s="1113">
        <f t="shared" si="5"/>
        <v>42666</v>
      </c>
      <c r="K41" s="1113">
        <f t="shared" si="5"/>
        <v>42667</v>
      </c>
      <c r="L41" s="1113">
        <f t="shared" si="5"/>
        <v>42668</v>
      </c>
      <c r="M41" s="1113">
        <f t="shared" si="5"/>
        <v>42669</v>
      </c>
      <c r="N41" s="1113">
        <f t="shared" si="5"/>
        <v>42669</v>
      </c>
      <c r="O41" s="1113">
        <f t="shared" si="5"/>
        <v>42670</v>
      </c>
      <c r="P41" s="1113">
        <f t="shared" si="5"/>
        <v>42670</v>
      </c>
      <c r="Q41" s="1113">
        <f t="shared" si="5"/>
        <v>42671</v>
      </c>
      <c r="R41" s="1140" t="s">
        <v>344</v>
      </c>
      <c r="S41" s="1113">
        <f>S35+7</f>
        <v>42671</v>
      </c>
      <c r="T41" s="1113">
        <f>T35+7</f>
        <v>42671</v>
      </c>
      <c r="U41" s="1113">
        <f>U35+7</f>
        <v>42672</v>
      </c>
      <c r="V41" s="1113">
        <v>42672</v>
      </c>
      <c r="W41" s="1113">
        <v>42675</v>
      </c>
      <c r="X41" s="1113">
        <v>42676</v>
      </c>
      <c r="Y41" s="1113">
        <v>42678</v>
      </c>
      <c r="Z41" s="1113">
        <v>42679</v>
      </c>
      <c r="AA41" s="1113">
        <v>42682</v>
      </c>
      <c r="AB41" s="1113">
        <v>42683</v>
      </c>
      <c r="AC41" s="1113">
        <v>42685</v>
      </c>
      <c r="AD41" s="1113">
        <v>42686</v>
      </c>
      <c r="AE41" s="1067">
        <v>42686</v>
      </c>
      <c r="AF41" s="1067">
        <v>42687</v>
      </c>
    </row>
    <row r="42" spans="1:34" ht="23.25" hidden="1" thickBot="1">
      <c r="A42" s="1751">
        <v>45</v>
      </c>
      <c r="B42" s="1752" t="s">
        <v>544</v>
      </c>
      <c r="C42" s="2850" t="s">
        <v>98</v>
      </c>
      <c r="D42" s="1753" t="s">
        <v>545</v>
      </c>
      <c r="E42" s="1754" t="s">
        <v>66</v>
      </c>
      <c r="F42" s="2881" t="s">
        <v>67</v>
      </c>
      <c r="G42" s="2882" t="s">
        <v>66</v>
      </c>
      <c r="H42" s="1755" t="s">
        <v>67</v>
      </c>
      <c r="I42" s="1756">
        <f t="shared" ref="I42:AF46" si="6">I41+7</f>
        <v>42672</v>
      </c>
      <c r="J42" s="1756">
        <f t="shared" si="6"/>
        <v>42673</v>
      </c>
      <c r="K42" s="1756">
        <f t="shared" si="6"/>
        <v>42674</v>
      </c>
      <c r="L42" s="1756">
        <f t="shared" si="6"/>
        <v>42675</v>
      </c>
      <c r="M42" s="1756">
        <f t="shared" si="6"/>
        <v>42676</v>
      </c>
      <c r="N42" s="1756">
        <f t="shared" si="6"/>
        <v>42676</v>
      </c>
      <c r="O42" s="1756">
        <f t="shared" si="6"/>
        <v>42677</v>
      </c>
      <c r="P42" s="1756">
        <f t="shared" si="6"/>
        <v>42677</v>
      </c>
      <c r="Q42" s="1756">
        <f t="shared" si="6"/>
        <v>42678</v>
      </c>
      <c r="R42" s="1757" t="s">
        <v>344</v>
      </c>
      <c r="S42" s="1756">
        <f>S41+7</f>
        <v>42678</v>
      </c>
      <c r="T42" s="1756">
        <f t="shared" si="6"/>
        <v>42678</v>
      </c>
      <c r="U42" s="1756">
        <f t="shared" si="6"/>
        <v>42679</v>
      </c>
      <c r="V42" s="1756">
        <f t="shared" si="6"/>
        <v>42679</v>
      </c>
      <c r="W42" s="1756">
        <f t="shared" si="6"/>
        <v>42682</v>
      </c>
      <c r="X42" s="1756">
        <f t="shared" si="6"/>
        <v>42683</v>
      </c>
      <c r="Y42" s="1756">
        <f t="shared" si="6"/>
        <v>42685</v>
      </c>
      <c r="Z42" s="1756">
        <f t="shared" si="6"/>
        <v>42686</v>
      </c>
      <c r="AA42" s="1756">
        <f t="shared" si="6"/>
        <v>42689</v>
      </c>
      <c r="AB42" s="1756">
        <f t="shared" si="6"/>
        <v>42690</v>
      </c>
      <c r="AC42" s="1756">
        <f t="shared" si="6"/>
        <v>42692</v>
      </c>
      <c r="AD42" s="1756">
        <f t="shared" si="6"/>
        <v>42693</v>
      </c>
      <c r="AE42" s="1758">
        <f t="shared" si="6"/>
        <v>42693</v>
      </c>
      <c r="AF42" s="1758">
        <f t="shared" si="6"/>
        <v>42694</v>
      </c>
    </row>
    <row r="43" spans="1:34" ht="23.25" hidden="1" thickBot="1">
      <c r="A43" s="1061">
        <v>46</v>
      </c>
      <c r="B43" s="1062" t="s">
        <v>166</v>
      </c>
      <c r="C43" s="1094" t="s">
        <v>98</v>
      </c>
      <c r="D43" s="1095" t="s">
        <v>167</v>
      </c>
      <c r="E43" s="1096" t="s">
        <v>73</v>
      </c>
      <c r="F43" s="1097" t="s">
        <v>74</v>
      </c>
      <c r="G43" s="1143" t="s">
        <v>73</v>
      </c>
      <c r="H43" s="1144" t="s">
        <v>74</v>
      </c>
      <c r="I43" s="1145">
        <f t="shared" si="6"/>
        <v>42679</v>
      </c>
      <c r="J43" s="1145">
        <f t="shared" si="6"/>
        <v>42680</v>
      </c>
      <c r="K43" s="1145">
        <f t="shared" si="6"/>
        <v>42681</v>
      </c>
      <c r="L43" s="1145">
        <f t="shared" si="6"/>
        <v>42682</v>
      </c>
      <c r="M43" s="1145">
        <f t="shared" si="6"/>
        <v>42683</v>
      </c>
      <c r="N43" s="1145">
        <f t="shared" si="6"/>
        <v>42683</v>
      </c>
      <c r="O43" s="1145">
        <f t="shared" si="6"/>
        <v>42684</v>
      </c>
      <c r="P43" s="1145">
        <f t="shared" si="6"/>
        <v>42684</v>
      </c>
      <c r="Q43" s="1145">
        <f t="shared" si="6"/>
        <v>42685</v>
      </c>
      <c r="R43" s="1146" t="s">
        <v>344</v>
      </c>
      <c r="S43" s="1145">
        <f>S42+7</f>
        <v>42685</v>
      </c>
      <c r="T43" s="1145">
        <f t="shared" si="6"/>
        <v>42685</v>
      </c>
      <c r="U43" s="1145">
        <f t="shared" si="6"/>
        <v>42686</v>
      </c>
      <c r="V43" s="1145">
        <f t="shared" si="6"/>
        <v>42686</v>
      </c>
      <c r="W43" s="1145">
        <f t="shared" si="6"/>
        <v>42689</v>
      </c>
      <c r="X43" s="1145">
        <f t="shared" si="6"/>
        <v>42690</v>
      </c>
      <c r="Y43" s="1145">
        <f t="shared" si="6"/>
        <v>42692</v>
      </c>
      <c r="Z43" s="1148" t="s">
        <v>541</v>
      </c>
      <c r="AA43" s="1149">
        <f t="shared" si="6"/>
        <v>42696</v>
      </c>
      <c r="AB43" s="1149">
        <f t="shared" si="6"/>
        <v>42697</v>
      </c>
      <c r="AC43" s="1149">
        <f t="shared" si="6"/>
        <v>42699</v>
      </c>
      <c r="AD43" s="1149">
        <f t="shared" si="6"/>
        <v>42700</v>
      </c>
      <c r="AE43" s="1066">
        <f t="shared" si="6"/>
        <v>42700</v>
      </c>
      <c r="AF43" s="1066">
        <f t="shared" si="6"/>
        <v>42701</v>
      </c>
    </row>
    <row r="44" spans="1:34" ht="23.25" hidden="1" thickBot="1">
      <c r="A44" s="1763">
        <v>47</v>
      </c>
      <c r="B44" s="1764" t="s">
        <v>542</v>
      </c>
      <c r="C44" s="1765" t="s">
        <v>98</v>
      </c>
      <c r="D44" s="1766" t="s">
        <v>543</v>
      </c>
      <c r="E44" s="1767" t="s">
        <v>68</v>
      </c>
      <c r="F44" s="1768" t="s">
        <v>69</v>
      </c>
      <c r="G44" s="1769" t="s">
        <v>68</v>
      </c>
      <c r="H44" s="1770" t="s">
        <v>69</v>
      </c>
      <c r="I44" s="1112">
        <f>I43+7</f>
        <v>42686</v>
      </c>
      <c r="J44" s="1112">
        <f t="shared" si="6"/>
        <v>42687</v>
      </c>
      <c r="K44" s="1112">
        <f t="shared" si="6"/>
        <v>42688</v>
      </c>
      <c r="L44" s="1112">
        <f t="shared" si="6"/>
        <v>42689</v>
      </c>
      <c r="M44" s="1112">
        <f t="shared" si="6"/>
        <v>42690</v>
      </c>
      <c r="N44" s="1112">
        <f t="shared" si="6"/>
        <v>42690</v>
      </c>
      <c r="O44" s="1112">
        <f t="shared" si="6"/>
        <v>42691</v>
      </c>
      <c r="P44" s="1112">
        <f t="shared" si="6"/>
        <v>42691</v>
      </c>
      <c r="Q44" s="1112">
        <f t="shared" si="6"/>
        <v>42692</v>
      </c>
      <c r="R44" s="1105" t="s">
        <v>344</v>
      </c>
      <c r="S44" s="1112">
        <f t="shared" si="6"/>
        <v>42692</v>
      </c>
      <c r="T44" s="1112">
        <f t="shared" si="6"/>
        <v>42692</v>
      </c>
      <c r="U44" s="1112">
        <f t="shared" si="6"/>
        <v>42693</v>
      </c>
      <c r="V44" s="1112">
        <f t="shared" si="6"/>
        <v>42693</v>
      </c>
      <c r="W44" s="1112">
        <f t="shared" si="6"/>
        <v>42696</v>
      </c>
      <c r="X44" s="1112">
        <f t="shared" si="6"/>
        <v>42697</v>
      </c>
      <c r="Y44" s="1112">
        <f>Y43+7</f>
        <v>42699</v>
      </c>
      <c r="Z44" s="1112">
        <f>Z42+14</f>
        <v>42700</v>
      </c>
      <c r="AA44" s="1112">
        <f t="shared" ref="AA44:AF44" si="7">AA42+14</f>
        <v>42703</v>
      </c>
      <c r="AB44" s="1112">
        <f t="shared" si="7"/>
        <v>42704</v>
      </c>
      <c r="AC44" s="1112">
        <f t="shared" si="7"/>
        <v>42706</v>
      </c>
      <c r="AD44" s="1112">
        <f t="shared" si="7"/>
        <v>42707</v>
      </c>
      <c r="AE44" s="1057">
        <f t="shared" si="7"/>
        <v>42707</v>
      </c>
      <c r="AF44" s="1057">
        <f t="shared" si="7"/>
        <v>42708</v>
      </c>
    </row>
    <row r="45" spans="1:34" ht="23.25" hidden="1" thickBot="1">
      <c r="A45" s="1751">
        <v>48</v>
      </c>
      <c r="B45" s="1752" t="s">
        <v>544</v>
      </c>
      <c r="C45" s="2850" t="s">
        <v>98</v>
      </c>
      <c r="D45" s="1753" t="s">
        <v>545</v>
      </c>
      <c r="E45" s="1754" t="s">
        <v>68</v>
      </c>
      <c r="F45" s="2881" t="s">
        <v>69</v>
      </c>
      <c r="G45" s="2882" t="s">
        <v>68</v>
      </c>
      <c r="H45" s="1755" t="s">
        <v>69</v>
      </c>
      <c r="I45" s="1756">
        <f>I44+7</f>
        <v>42693</v>
      </c>
      <c r="J45" s="1756">
        <f t="shared" si="6"/>
        <v>42694</v>
      </c>
      <c r="K45" s="1756">
        <f t="shared" si="6"/>
        <v>42695</v>
      </c>
      <c r="L45" s="1756">
        <f t="shared" si="6"/>
        <v>42696</v>
      </c>
      <c r="M45" s="1756">
        <f t="shared" si="6"/>
        <v>42697</v>
      </c>
      <c r="N45" s="1756">
        <f t="shared" si="6"/>
        <v>42697</v>
      </c>
      <c r="O45" s="1756">
        <f t="shared" si="6"/>
        <v>42698</v>
      </c>
      <c r="P45" s="1756">
        <f t="shared" si="6"/>
        <v>42698</v>
      </c>
      <c r="Q45" s="1756">
        <f t="shared" si="6"/>
        <v>42699</v>
      </c>
      <c r="R45" s="1757" t="s">
        <v>344</v>
      </c>
      <c r="S45" s="1756">
        <f t="shared" si="6"/>
        <v>42699</v>
      </c>
      <c r="T45" s="1756">
        <f t="shared" si="6"/>
        <v>42699</v>
      </c>
      <c r="U45" s="1756">
        <f t="shared" si="6"/>
        <v>42700</v>
      </c>
      <c r="V45" s="1756">
        <f t="shared" si="6"/>
        <v>42700</v>
      </c>
      <c r="W45" s="1756">
        <f t="shared" si="6"/>
        <v>42703</v>
      </c>
      <c r="X45" s="1756">
        <f t="shared" si="6"/>
        <v>42704</v>
      </c>
      <c r="Y45" s="1756">
        <f t="shared" si="6"/>
        <v>42706</v>
      </c>
      <c r="Z45" s="1756">
        <f t="shared" si="6"/>
        <v>42707</v>
      </c>
      <c r="AA45" s="1756">
        <f t="shared" si="6"/>
        <v>42710</v>
      </c>
      <c r="AB45" s="1756">
        <f t="shared" si="6"/>
        <v>42711</v>
      </c>
      <c r="AC45" s="1756">
        <f t="shared" si="6"/>
        <v>42713</v>
      </c>
      <c r="AD45" s="1756">
        <f t="shared" si="6"/>
        <v>42714</v>
      </c>
      <c r="AE45" s="1758">
        <f t="shared" si="6"/>
        <v>42714</v>
      </c>
      <c r="AF45" s="1758">
        <f>AF44+7</f>
        <v>42715</v>
      </c>
    </row>
    <row r="46" spans="1:34" ht="14.25" hidden="1" thickBot="1">
      <c r="A46" s="1763">
        <v>49</v>
      </c>
      <c r="B46" s="1764" t="s">
        <v>546</v>
      </c>
      <c r="C46" s="1765" t="s">
        <v>98</v>
      </c>
      <c r="D46" s="1766" t="s">
        <v>547</v>
      </c>
      <c r="E46" s="1767" t="s">
        <v>120</v>
      </c>
      <c r="F46" s="1768" t="s">
        <v>121</v>
      </c>
      <c r="G46" s="1769" t="s">
        <v>120</v>
      </c>
      <c r="H46" s="1770" t="s">
        <v>121</v>
      </c>
      <c r="I46" s="1760">
        <f>I45+7</f>
        <v>42700</v>
      </c>
      <c r="J46" s="1760">
        <f t="shared" si="6"/>
        <v>42701</v>
      </c>
      <c r="K46" s="1760">
        <f t="shared" si="6"/>
        <v>42702</v>
      </c>
      <c r="L46" s="1760">
        <f t="shared" si="6"/>
        <v>42703</v>
      </c>
      <c r="M46" s="1760">
        <f t="shared" si="6"/>
        <v>42704</v>
      </c>
      <c r="N46" s="1760">
        <f t="shared" si="6"/>
        <v>42704</v>
      </c>
      <c r="O46" s="1760">
        <f t="shared" si="6"/>
        <v>42705</v>
      </c>
      <c r="P46" s="1760">
        <f t="shared" si="6"/>
        <v>42705</v>
      </c>
      <c r="Q46" s="1760">
        <f t="shared" si="6"/>
        <v>42706</v>
      </c>
      <c r="R46" s="1760" t="e">
        <f t="shared" si="6"/>
        <v>#VALUE!</v>
      </c>
      <c r="S46" s="1760">
        <f t="shared" si="6"/>
        <v>42706</v>
      </c>
      <c r="T46" s="1760">
        <f t="shared" si="6"/>
        <v>42706</v>
      </c>
      <c r="U46" s="1760">
        <f t="shared" si="6"/>
        <v>42707</v>
      </c>
      <c r="V46" s="1760">
        <f t="shared" si="6"/>
        <v>42707</v>
      </c>
      <c r="W46" s="1760">
        <f t="shared" si="6"/>
        <v>42710</v>
      </c>
      <c r="X46" s="1760">
        <f t="shared" si="6"/>
        <v>42711</v>
      </c>
      <c r="Y46" s="1760">
        <f t="shared" si="6"/>
        <v>42713</v>
      </c>
      <c r="Z46" s="1760">
        <f t="shared" si="6"/>
        <v>42714</v>
      </c>
      <c r="AA46" s="1760">
        <f t="shared" si="6"/>
        <v>42717</v>
      </c>
      <c r="AB46" s="1760">
        <f t="shared" si="6"/>
        <v>42718</v>
      </c>
      <c r="AC46" s="1760">
        <f t="shared" si="6"/>
        <v>42720</v>
      </c>
      <c r="AD46" s="1760">
        <f t="shared" si="6"/>
        <v>42721</v>
      </c>
      <c r="AE46" s="1762">
        <f t="shared" si="6"/>
        <v>42721</v>
      </c>
      <c r="AF46" s="1065">
        <f>AF45+7</f>
        <v>42722</v>
      </c>
    </row>
    <row r="47" spans="1:34" ht="16.149999999999999" hidden="1" customHeight="1" thickTop="1" thickBot="1">
      <c r="A47" s="1083"/>
      <c r="B47" s="1082"/>
      <c r="C47" s="1150"/>
      <c r="D47" s="1151"/>
      <c r="E47" s="1151"/>
      <c r="F47" s="1151"/>
      <c r="G47" s="1152"/>
      <c r="H47" s="1152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3" t="s">
        <v>33</v>
      </c>
      <c r="AB47" s="1153" t="s">
        <v>26</v>
      </c>
      <c r="AC47" s="1154"/>
      <c r="AD47" s="1154"/>
      <c r="AE47" s="1083"/>
    </row>
    <row r="48" spans="1:34" ht="13.9" hidden="1" customHeight="1" thickTop="1">
      <c r="A48" s="6210" t="s">
        <v>127</v>
      </c>
      <c r="B48" s="6214" t="s">
        <v>450</v>
      </c>
      <c r="C48" s="6217" t="s">
        <v>1869</v>
      </c>
      <c r="D48" s="6220" t="s">
        <v>2478</v>
      </c>
      <c r="E48" s="6220" t="s">
        <v>1921</v>
      </c>
      <c r="F48" s="6222"/>
      <c r="G48" s="6222"/>
      <c r="H48" s="6223"/>
      <c r="I48" s="6250" t="s">
        <v>246</v>
      </c>
      <c r="J48" s="6251"/>
      <c r="K48" s="6250" t="s">
        <v>451</v>
      </c>
      <c r="L48" s="6251"/>
      <c r="M48" s="6250" t="s">
        <v>236</v>
      </c>
      <c r="N48" s="6251"/>
      <c r="O48" s="6250" t="s">
        <v>247</v>
      </c>
      <c r="P48" s="6251"/>
      <c r="Q48" s="6250" t="s">
        <v>21</v>
      </c>
      <c r="R48" s="6251"/>
      <c r="S48" s="6250" t="s">
        <v>239</v>
      </c>
      <c r="T48" s="6251"/>
      <c r="U48" s="6259" t="s">
        <v>506</v>
      </c>
      <c r="V48" s="6260"/>
      <c r="W48" s="6250" t="s">
        <v>30</v>
      </c>
      <c r="X48" s="6251"/>
      <c r="Y48" s="6250" t="s">
        <v>556</v>
      </c>
      <c r="Z48" s="6251"/>
      <c r="AA48" s="6250" t="s">
        <v>557</v>
      </c>
      <c r="AB48" s="6251"/>
      <c r="AC48" s="6250" t="s">
        <v>558</v>
      </c>
      <c r="AD48" s="6251"/>
      <c r="AE48" s="6250" t="s">
        <v>559</v>
      </c>
      <c r="AF48" s="6251"/>
      <c r="AG48" s="6250" t="s">
        <v>246</v>
      </c>
      <c r="AH48" s="6251"/>
    </row>
    <row r="49" spans="1:36" ht="13.5" hidden="1" thickBot="1">
      <c r="A49" s="6211"/>
      <c r="B49" s="6215"/>
      <c r="C49" s="6218"/>
      <c r="D49" s="6221"/>
      <c r="E49" s="6221"/>
      <c r="F49" s="6224"/>
      <c r="G49" s="6224"/>
      <c r="H49" s="6225"/>
      <c r="I49" s="6230" t="s">
        <v>335</v>
      </c>
      <c r="J49" s="6231"/>
      <c r="K49" s="6230" t="s">
        <v>248</v>
      </c>
      <c r="L49" s="6231"/>
      <c r="M49" s="6230" t="s">
        <v>336</v>
      </c>
      <c r="N49" s="6231"/>
      <c r="O49" s="6230" t="s">
        <v>337</v>
      </c>
      <c r="P49" s="6231"/>
      <c r="Q49" s="6230" t="s">
        <v>338</v>
      </c>
      <c r="R49" s="6231"/>
      <c r="S49" s="6230" t="s">
        <v>240</v>
      </c>
      <c r="T49" s="6231"/>
      <c r="U49" s="6230" t="s">
        <v>132</v>
      </c>
      <c r="V49" s="6231"/>
      <c r="W49" s="6230" t="s">
        <v>339</v>
      </c>
      <c r="X49" s="6231"/>
      <c r="Y49" s="6230" t="s">
        <v>83</v>
      </c>
      <c r="Z49" s="6231"/>
      <c r="AA49" s="6230" t="s">
        <v>560</v>
      </c>
      <c r="AB49" s="6231"/>
      <c r="AC49" s="6230" t="s">
        <v>561</v>
      </c>
      <c r="AD49" s="6231"/>
      <c r="AE49" s="6230" t="s">
        <v>83</v>
      </c>
      <c r="AF49" s="6231"/>
      <c r="AG49" s="6230" t="s">
        <v>335</v>
      </c>
      <c r="AH49" s="6231"/>
    </row>
    <row r="50" spans="1:36" ht="12" hidden="1" customHeight="1">
      <c r="A50" s="6212"/>
      <c r="B50" s="6215"/>
      <c r="C50" s="6218"/>
      <c r="D50" s="6236" t="s">
        <v>643</v>
      </c>
      <c r="E50" s="6239" t="s">
        <v>643</v>
      </c>
      <c r="F50" s="6240"/>
      <c r="G50" s="6239" t="s">
        <v>404</v>
      </c>
      <c r="H50" s="6245"/>
      <c r="I50" s="1741" t="s">
        <v>3</v>
      </c>
      <c r="J50" s="2877" t="s">
        <v>1</v>
      </c>
      <c r="K50" s="1741" t="s">
        <v>470</v>
      </c>
      <c r="L50" s="2877" t="s">
        <v>1</v>
      </c>
      <c r="M50" s="2843" t="s">
        <v>470</v>
      </c>
      <c r="N50" s="1068" t="s">
        <v>1</v>
      </c>
      <c r="O50" s="1741" t="s">
        <v>3</v>
      </c>
      <c r="P50" s="2877" t="s">
        <v>1</v>
      </c>
      <c r="Q50" s="1741" t="s">
        <v>3</v>
      </c>
      <c r="R50" s="2877" t="s">
        <v>1</v>
      </c>
      <c r="S50" s="1741" t="s">
        <v>3</v>
      </c>
      <c r="T50" s="2877" t="s">
        <v>1</v>
      </c>
      <c r="U50" s="1741" t="s">
        <v>3</v>
      </c>
      <c r="V50" s="2877" t="s">
        <v>1</v>
      </c>
      <c r="W50" s="1741" t="s">
        <v>470</v>
      </c>
      <c r="X50" s="2877" t="s">
        <v>1</v>
      </c>
      <c r="Y50" s="1741" t="s">
        <v>470</v>
      </c>
      <c r="Z50" s="2877" t="s">
        <v>1</v>
      </c>
      <c r="AA50" s="1741" t="s">
        <v>470</v>
      </c>
      <c r="AB50" s="2877" t="s">
        <v>1</v>
      </c>
      <c r="AC50" s="1741" t="s">
        <v>3</v>
      </c>
      <c r="AD50" s="2877" t="s">
        <v>1</v>
      </c>
      <c r="AE50" s="1741" t="s">
        <v>3</v>
      </c>
      <c r="AF50" s="2877" t="s">
        <v>1</v>
      </c>
      <c r="AG50" s="1741" t="s">
        <v>3</v>
      </c>
      <c r="AH50" s="2877" t="s">
        <v>1</v>
      </c>
    </row>
    <row r="51" spans="1:36" ht="12" hidden="1" customHeight="1">
      <c r="A51" s="6212"/>
      <c r="B51" s="6215"/>
      <c r="C51" s="6218"/>
      <c r="D51" s="6237"/>
      <c r="E51" s="6241"/>
      <c r="F51" s="6242"/>
      <c r="G51" s="6246"/>
      <c r="H51" s="6247"/>
      <c r="I51" s="1741" t="s">
        <v>9</v>
      </c>
      <c r="J51" s="2877" t="s">
        <v>9</v>
      </c>
      <c r="K51" s="1741" t="s">
        <v>10</v>
      </c>
      <c r="L51" s="2877" t="s">
        <v>14</v>
      </c>
      <c r="M51" s="1741" t="s">
        <v>11</v>
      </c>
      <c r="N51" s="2877" t="s">
        <v>11</v>
      </c>
      <c r="O51" s="1746" t="s">
        <v>539</v>
      </c>
      <c r="P51" s="2880" t="s">
        <v>12</v>
      </c>
      <c r="Q51" s="1744" t="s">
        <v>7</v>
      </c>
      <c r="R51" s="1745" t="s">
        <v>8</v>
      </c>
      <c r="S51" s="1744" t="s">
        <v>7</v>
      </c>
      <c r="T51" s="1745" t="s">
        <v>7</v>
      </c>
      <c r="U51" s="1746" t="s">
        <v>8</v>
      </c>
      <c r="V51" s="2880" t="s">
        <v>8</v>
      </c>
      <c r="W51" s="1746" t="s">
        <v>14</v>
      </c>
      <c r="X51" s="2880" t="s">
        <v>11</v>
      </c>
      <c r="Y51" s="1746" t="s">
        <v>7</v>
      </c>
      <c r="Z51" s="2880" t="s">
        <v>7</v>
      </c>
      <c r="AA51" s="1746" t="s">
        <v>14</v>
      </c>
      <c r="AB51" s="2880" t="s">
        <v>7</v>
      </c>
      <c r="AC51" s="1746" t="s">
        <v>10</v>
      </c>
      <c r="AD51" s="2880" t="s">
        <v>10</v>
      </c>
      <c r="AE51" s="1746" t="s">
        <v>11</v>
      </c>
      <c r="AF51" s="2880" t="s">
        <v>11</v>
      </c>
      <c r="AG51" s="1746" t="s">
        <v>9</v>
      </c>
      <c r="AH51" s="2880" t="s">
        <v>9</v>
      </c>
    </row>
    <row r="52" spans="1:36" ht="12.6" hidden="1" customHeight="1" thickBot="1">
      <c r="A52" s="6213"/>
      <c r="B52" s="6216"/>
      <c r="C52" s="6219"/>
      <c r="D52" s="6238"/>
      <c r="E52" s="6243"/>
      <c r="F52" s="6244"/>
      <c r="G52" s="6248"/>
      <c r="H52" s="6249"/>
      <c r="I52" s="1069">
        <v>0.33333333333333331</v>
      </c>
      <c r="J52" s="1070">
        <v>0.875</v>
      </c>
      <c r="K52" s="1069">
        <v>0.79166666666666663</v>
      </c>
      <c r="L52" s="1070">
        <v>0.20833333333333334</v>
      </c>
      <c r="M52" s="1069">
        <v>3.125E-2</v>
      </c>
      <c r="N52" s="1070">
        <v>0.48958333333333331</v>
      </c>
      <c r="O52" s="1069">
        <v>0.38541666666666669</v>
      </c>
      <c r="P52" s="1070">
        <v>0.80208333333333337</v>
      </c>
      <c r="Q52" s="1069">
        <v>0.83333333333333337</v>
      </c>
      <c r="R52" s="1070">
        <v>0</v>
      </c>
      <c r="S52" s="1069">
        <v>0.41666666666666669</v>
      </c>
      <c r="T52" s="1070">
        <v>0.83333333333333337</v>
      </c>
      <c r="U52" s="1069">
        <v>0.20833333333333334</v>
      </c>
      <c r="V52" s="1070">
        <v>0.625</v>
      </c>
      <c r="W52" s="1069">
        <v>0.75</v>
      </c>
      <c r="X52" s="1070">
        <v>0.41666666666666669</v>
      </c>
      <c r="Y52" s="1069">
        <v>0.58333333333333337</v>
      </c>
      <c r="Z52" s="1070">
        <v>0.91666666666666663</v>
      </c>
      <c r="AA52" s="1069">
        <v>0.41666666666666669</v>
      </c>
      <c r="AB52" s="1070">
        <v>0.66666666666666663</v>
      </c>
      <c r="AC52" s="1069">
        <v>0.21875</v>
      </c>
      <c r="AD52" s="1070">
        <v>0.71875</v>
      </c>
      <c r="AE52" s="1069">
        <v>4.1666666666666664E-2</v>
      </c>
      <c r="AF52" s="1070">
        <v>0.375</v>
      </c>
      <c r="AG52" s="1069">
        <v>0.33333333333333331</v>
      </c>
      <c r="AH52" s="1070">
        <v>0.875</v>
      </c>
    </row>
    <row r="53" spans="1:36" ht="24" hidden="1" thickTop="1" thickBot="1">
      <c r="A53" s="1058"/>
      <c r="B53" s="1059" t="s">
        <v>542</v>
      </c>
      <c r="C53" s="1099" t="s">
        <v>98</v>
      </c>
      <c r="D53" s="1100" t="s">
        <v>543</v>
      </c>
      <c r="E53" s="1101" t="s">
        <v>57</v>
      </c>
      <c r="F53" s="1102" t="s">
        <v>58</v>
      </c>
      <c r="G53" s="1137" t="s">
        <v>57</v>
      </c>
      <c r="H53" s="1138" t="s">
        <v>58</v>
      </c>
      <c r="I53" s="1103">
        <v>42708</v>
      </c>
      <c r="J53" s="1103">
        <v>42708</v>
      </c>
      <c r="K53" s="1103">
        <v>42709</v>
      </c>
      <c r="L53" s="1103">
        <v>42710</v>
      </c>
      <c r="M53" s="1103">
        <v>42711</v>
      </c>
      <c r="N53" s="1103">
        <v>42711</v>
      </c>
      <c r="O53" s="1103">
        <v>42712</v>
      </c>
      <c r="P53" s="1103">
        <v>42712</v>
      </c>
      <c r="Q53" s="1103">
        <v>42713</v>
      </c>
      <c r="R53" s="1155" t="s">
        <v>344</v>
      </c>
      <c r="S53" s="1103">
        <v>42713</v>
      </c>
      <c r="T53" s="1103">
        <v>42713</v>
      </c>
      <c r="U53" s="1103">
        <v>42714</v>
      </c>
      <c r="V53" s="1103">
        <v>42714</v>
      </c>
      <c r="W53" s="1103">
        <v>42717</v>
      </c>
      <c r="X53" s="1103">
        <v>42718</v>
      </c>
      <c r="Y53" s="1103">
        <v>42720</v>
      </c>
      <c r="Z53" s="1103">
        <v>42720</v>
      </c>
      <c r="AA53" s="1103">
        <v>42724</v>
      </c>
      <c r="AB53" s="1103">
        <v>42727</v>
      </c>
      <c r="AC53" s="1103">
        <v>42730</v>
      </c>
      <c r="AD53" s="1103">
        <v>42730</v>
      </c>
      <c r="AE53" s="1064">
        <v>42732</v>
      </c>
      <c r="AF53" s="1064">
        <v>42732</v>
      </c>
      <c r="AG53" s="1064">
        <v>42370</v>
      </c>
      <c r="AH53" s="1064">
        <v>42370</v>
      </c>
    </row>
    <row r="54" spans="1:36" ht="30" hidden="1" customHeight="1" thickTop="1" thickBot="1">
      <c r="A54" s="1071"/>
      <c r="B54" s="1072"/>
      <c r="C54" s="1156"/>
      <c r="D54" s="1157"/>
      <c r="E54" s="1158"/>
      <c r="F54" s="1159"/>
      <c r="G54" s="1160"/>
      <c r="H54" s="1161"/>
      <c r="I54" s="1162"/>
      <c r="J54" s="1163"/>
      <c r="K54" s="1162"/>
      <c r="L54" s="1163"/>
      <c r="M54" s="1162"/>
      <c r="N54" s="1163"/>
      <c r="O54" s="1162"/>
      <c r="P54" s="1163"/>
      <c r="Q54" s="1162"/>
      <c r="R54" s="1164"/>
      <c r="S54" s="1162"/>
      <c r="T54" s="1163"/>
      <c r="U54" s="1162"/>
      <c r="V54" s="1163"/>
      <c r="W54" s="1162"/>
      <c r="X54" s="1163"/>
      <c r="Y54" s="1162"/>
      <c r="Z54" s="1163"/>
      <c r="AA54" s="1162"/>
      <c r="AB54" s="1163"/>
      <c r="AC54" s="1162"/>
      <c r="AD54" s="1163"/>
      <c r="AE54" s="1073"/>
      <c r="AF54" s="1074"/>
      <c r="AG54" s="1073"/>
      <c r="AH54" s="1074"/>
    </row>
    <row r="55" spans="1:36" ht="13.9" hidden="1" customHeight="1" thickTop="1">
      <c r="A55" s="6210" t="s">
        <v>127</v>
      </c>
      <c r="B55" s="6214" t="s">
        <v>450</v>
      </c>
      <c r="C55" s="6217" t="s">
        <v>1869</v>
      </c>
      <c r="D55" s="6220" t="s">
        <v>2478</v>
      </c>
      <c r="E55" s="6220" t="s">
        <v>1921</v>
      </c>
      <c r="F55" s="6222"/>
      <c r="G55" s="6222"/>
      <c r="H55" s="6223"/>
      <c r="I55" s="6250" t="s">
        <v>246</v>
      </c>
      <c r="J55" s="6251"/>
      <c r="K55" s="6250" t="s">
        <v>451</v>
      </c>
      <c r="L55" s="6251"/>
      <c r="M55" s="6250" t="s">
        <v>236</v>
      </c>
      <c r="N55" s="6251"/>
      <c r="O55" s="6250" t="s">
        <v>247</v>
      </c>
      <c r="P55" s="6251"/>
      <c r="Q55" s="6250" t="s">
        <v>21</v>
      </c>
      <c r="R55" s="6251"/>
      <c r="S55" s="6250" t="s">
        <v>239</v>
      </c>
      <c r="T55" s="6251"/>
      <c r="U55" s="6259" t="s">
        <v>506</v>
      </c>
      <c r="V55" s="6260"/>
      <c r="W55" s="6250" t="s">
        <v>30</v>
      </c>
      <c r="X55" s="6251"/>
      <c r="Y55" s="6250" t="s">
        <v>556</v>
      </c>
      <c r="Z55" s="6251"/>
      <c r="AA55" s="6250" t="s">
        <v>557</v>
      </c>
      <c r="AB55" s="6251"/>
      <c r="AC55" s="6250" t="s">
        <v>558</v>
      </c>
      <c r="AD55" s="6251"/>
      <c r="AE55" s="6250" t="s">
        <v>559</v>
      </c>
      <c r="AF55" s="6251"/>
      <c r="AG55" s="6254" t="s">
        <v>30</v>
      </c>
      <c r="AH55" s="6255"/>
      <c r="AI55" s="6250" t="s">
        <v>246</v>
      </c>
      <c r="AJ55" s="6251"/>
    </row>
    <row r="56" spans="1:36" ht="13.5" hidden="1" thickBot="1">
      <c r="A56" s="6211"/>
      <c r="B56" s="6215"/>
      <c r="C56" s="6218"/>
      <c r="D56" s="6221"/>
      <c r="E56" s="6221"/>
      <c r="F56" s="6224"/>
      <c r="G56" s="6224"/>
      <c r="H56" s="6225"/>
      <c r="I56" s="6230" t="s">
        <v>335</v>
      </c>
      <c r="J56" s="6231"/>
      <c r="K56" s="6230" t="s">
        <v>248</v>
      </c>
      <c r="L56" s="6231"/>
      <c r="M56" s="6230" t="s">
        <v>336</v>
      </c>
      <c r="N56" s="6231"/>
      <c r="O56" s="6230" t="s">
        <v>337</v>
      </c>
      <c r="P56" s="6231"/>
      <c r="Q56" s="6230" t="s">
        <v>338</v>
      </c>
      <c r="R56" s="6231"/>
      <c r="S56" s="6230" t="s">
        <v>240</v>
      </c>
      <c r="T56" s="6231"/>
      <c r="U56" s="6230" t="s">
        <v>132</v>
      </c>
      <c r="V56" s="6231"/>
      <c r="W56" s="6230" t="s">
        <v>339</v>
      </c>
      <c r="X56" s="6231"/>
      <c r="Y56" s="6230" t="s">
        <v>83</v>
      </c>
      <c r="Z56" s="6231"/>
      <c r="AA56" s="6230" t="s">
        <v>560</v>
      </c>
      <c r="AB56" s="6231"/>
      <c r="AC56" s="6230" t="s">
        <v>561</v>
      </c>
      <c r="AD56" s="6231"/>
      <c r="AE56" s="6230" t="s">
        <v>83</v>
      </c>
      <c r="AF56" s="6231"/>
      <c r="AG56" s="6230" t="s">
        <v>339</v>
      </c>
      <c r="AH56" s="6231"/>
      <c r="AI56" s="6230" t="s">
        <v>335</v>
      </c>
      <c r="AJ56" s="6231"/>
    </row>
    <row r="57" spans="1:36" ht="12" hidden="1" customHeight="1">
      <c r="A57" s="6212"/>
      <c r="B57" s="6215"/>
      <c r="C57" s="6218"/>
      <c r="D57" s="6236" t="s">
        <v>643</v>
      </c>
      <c r="E57" s="6239" t="s">
        <v>643</v>
      </c>
      <c r="F57" s="6240"/>
      <c r="G57" s="6239" t="s">
        <v>404</v>
      </c>
      <c r="H57" s="6245"/>
      <c r="I57" s="1741" t="s">
        <v>3</v>
      </c>
      <c r="J57" s="2877" t="s">
        <v>1</v>
      </c>
      <c r="K57" s="1741" t="s">
        <v>470</v>
      </c>
      <c r="L57" s="2877" t="s">
        <v>1</v>
      </c>
      <c r="M57" s="2843" t="s">
        <v>470</v>
      </c>
      <c r="N57" s="1068" t="s">
        <v>1</v>
      </c>
      <c r="O57" s="1741" t="s">
        <v>3</v>
      </c>
      <c r="P57" s="2877" t="s">
        <v>1</v>
      </c>
      <c r="Q57" s="1741" t="s">
        <v>3</v>
      </c>
      <c r="R57" s="2877" t="s">
        <v>1</v>
      </c>
      <c r="S57" s="1741" t="s">
        <v>3</v>
      </c>
      <c r="T57" s="2877" t="s">
        <v>1</v>
      </c>
      <c r="U57" s="1741" t="s">
        <v>3</v>
      </c>
      <c r="V57" s="2877" t="s">
        <v>1</v>
      </c>
      <c r="W57" s="1741" t="s">
        <v>470</v>
      </c>
      <c r="X57" s="2877" t="s">
        <v>1</v>
      </c>
      <c r="Y57" s="1741" t="s">
        <v>470</v>
      </c>
      <c r="Z57" s="2877" t="s">
        <v>1</v>
      </c>
      <c r="AA57" s="1741" t="s">
        <v>470</v>
      </c>
      <c r="AB57" s="2877" t="s">
        <v>1</v>
      </c>
      <c r="AC57" s="1741" t="s">
        <v>3</v>
      </c>
      <c r="AD57" s="2877" t="s">
        <v>1</v>
      </c>
      <c r="AE57" s="1741" t="s">
        <v>3</v>
      </c>
      <c r="AF57" s="2877" t="s">
        <v>1</v>
      </c>
      <c r="AG57" s="1741" t="s">
        <v>3</v>
      </c>
      <c r="AH57" s="2877" t="s">
        <v>1</v>
      </c>
      <c r="AI57" s="1741" t="s">
        <v>3</v>
      </c>
      <c r="AJ57" s="2877" t="s">
        <v>1</v>
      </c>
    </row>
    <row r="58" spans="1:36" ht="12" hidden="1" customHeight="1">
      <c r="A58" s="6212"/>
      <c r="B58" s="6215"/>
      <c r="C58" s="6218"/>
      <c r="D58" s="6237"/>
      <c r="E58" s="6241"/>
      <c r="F58" s="6242"/>
      <c r="G58" s="6246"/>
      <c r="H58" s="6247"/>
      <c r="I58" s="1741" t="s">
        <v>9</v>
      </c>
      <c r="J58" s="2877" t="s">
        <v>10</v>
      </c>
      <c r="K58" s="1741" t="s">
        <v>606</v>
      </c>
      <c r="L58" s="2877" t="s">
        <v>14</v>
      </c>
      <c r="M58" s="1741" t="s">
        <v>11</v>
      </c>
      <c r="N58" s="2877" t="s">
        <v>11</v>
      </c>
      <c r="O58" s="1746" t="s">
        <v>12</v>
      </c>
      <c r="P58" s="2880" t="s">
        <v>7</v>
      </c>
      <c r="Q58" s="1744" t="s">
        <v>7</v>
      </c>
      <c r="R58" s="1745" t="s">
        <v>7</v>
      </c>
      <c r="S58" s="1744" t="s">
        <v>7</v>
      </c>
      <c r="T58" s="1745" t="s">
        <v>8</v>
      </c>
      <c r="U58" s="1746" t="s">
        <v>8</v>
      </c>
      <c r="V58" s="2880" t="s">
        <v>8</v>
      </c>
      <c r="W58" s="1746" t="s">
        <v>14</v>
      </c>
      <c r="X58" s="2880" t="s">
        <v>11</v>
      </c>
      <c r="Y58" s="1746" t="s">
        <v>7</v>
      </c>
      <c r="Z58" s="2880" t="s">
        <v>7</v>
      </c>
      <c r="AA58" s="1746" t="s">
        <v>14</v>
      </c>
      <c r="AB58" s="2880" t="s">
        <v>7</v>
      </c>
      <c r="AC58" s="1746" t="s">
        <v>9</v>
      </c>
      <c r="AD58" s="2880" t="s">
        <v>10</v>
      </c>
      <c r="AE58" s="1746" t="s">
        <v>14</v>
      </c>
      <c r="AF58" s="2880" t="s">
        <v>14</v>
      </c>
      <c r="AG58" s="1746" t="s">
        <v>12</v>
      </c>
      <c r="AH58" s="2880" t="s">
        <v>7</v>
      </c>
      <c r="AI58" s="1746" t="s">
        <v>9</v>
      </c>
      <c r="AJ58" s="2880" t="s">
        <v>10</v>
      </c>
    </row>
    <row r="59" spans="1:36" ht="12.6" hidden="1" customHeight="1" thickBot="1">
      <c r="A59" s="6213"/>
      <c r="B59" s="6216"/>
      <c r="C59" s="6219"/>
      <c r="D59" s="6238"/>
      <c r="E59" s="6243"/>
      <c r="F59" s="6244"/>
      <c r="G59" s="6248"/>
      <c r="H59" s="6249"/>
      <c r="I59" s="1069">
        <v>0.97916666666666663</v>
      </c>
      <c r="J59" s="1070">
        <v>0.47916666666666669</v>
      </c>
      <c r="K59" s="1069">
        <v>0.35416666666666669</v>
      </c>
      <c r="L59" s="1070">
        <v>0.77083333333333337</v>
      </c>
      <c r="M59" s="1069">
        <v>0.46875</v>
      </c>
      <c r="N59" s="1070">
        <v>0.92708333333333337</v>
      </c>
      <c r="O59" s="1069">
        <v>0.73958333333333337</v>
      </c>
      <c r="P59" s="1070">
        <v>0.11458333333333333</v>
      </c>
      <c r="Q59" s="1069">
        <v>0.375</v>
      </c>
      <c r="R59" s="1070">
        <v>0.45833333333333331</v>
      </c>
      <c r="S59" s="1069">
        <v>0.66666666666666663</v>
      </c>
      <c r="T59" s="1070">
        <v>8.3333333333333329E-2</v>
      </c>
      <c r="U59" s="1069" t="s">
        <v>607</v>
      </c>
      <c r="V59" s="1070">
        <v>0.79166666666666663</v>
      </c>
      <c r="W59" s="1069">
        <v>0.75</v>
      </c>
      <c r="X59" s="1070">
        <v>0.41666666666666669</v>
      </c>
      <c r="Y59" s="1069">
        <v>0.58333333333333337</v>
      </c>
      <c r="Z59" s="1070">
        <v>0.91666666666666663</v>
      </c>
      <c r="AA59" s="1069">
        <v>0.41666666666666669</v>
      </c>
      <c r="AB59" s="1070">
        <v>8.3333333333333329E-2</v>
      </c>
      <c r="AC59" s="1069">
        <v>0.625</v>
      </c>
      <c r="AD59" s="1070">
        <v>0.125</v>
      </c>
      <c r="AE59" s="1069">
        <v>0.45833333333333331</v>
      </c>
      <c r="AF59" s="1070">
        <v>0.79166666666666663</v>
      </c>
      <c r="AG59" s="1069">
        <v>0.95833333333333337</v>
      </c>
      <c r="AH59" s="1070">
        <v>0.375</v>
      </c>
      <c r="AI59" s="1069">
        <v>0.97916666666666663</v>
      </c>
      <c r="AJ59" s="1070">
        <v>0.47916666666666669</v>
      </c>
    </row>
    <row r="60" spans="1:36" ht="23.25" hidden="1" thickBot="1">
      <c r="A60" s="1751">
        <v>49</v>
      </c>
      <c r="B60" s="1752" t="s">
        <v>544</v>
      </c>
      <c r="C60" s="2850" t="s">
        <v>98</v>
      </c>
      <c r="D60" s="1753" t="s">
        <v>545</v>
      </c>
      <c r="E60" s="1754" t="s">
        <v>57</v>
      </c>
      <c r="F60" s="2881" t="s">
        <v>58</v>
      </c>
      <c r="G60" s="2882" t="s">
        <v>57</v>
      </c>
      <c r="H60" s="1755" t="s">
        <v>58</v>
      </c>
      <c r="I60" s="1756">
        <f>I53+7</f>
        <v>42715</v>
      </c>
      <c r="J60" s="1756">
        <f t="shared" ref="J60:Q60" si="8">J53+7</f>
        <v>42715</v>
      </c>
      <c r="K60" s="1756">
        <f t="shared" si="8"/>
        <v>42716</v>
      </c>
      <c r="L60" s="1756">
        <f t="shared" si="8"/>
        <v>42717</v>
      </c>
      <c r="M60" s="1756">
        <f t="shared" si="8"/>
        <v>42718</v>
      </c>
      <c r="N60" s="1756">
        <f t="shared" si="8"/>
        <v>42718</v>
      </c>
      <c r="O60" s="1756">
        <f t="shared" si="8"/>
        <v>42719</v>
      </c>
      <c r="P60" s="1756">
        <f t="shared" si="8"/>
        <v>42719</v>
      </c>
      <c r="Q60" s="1756">
        <f t="shared" si="8"/>
        <v>42720</v>
      </c>
      <c r="R60" s="1761" t="s">
        <v>344</v>
      </c>
      <c r="S60" s="1756">
        <f t="shared" ref="S60:AA60" si="9">S53+7</f>
        <v>42720</v>
      </c>
      <c r="T60" s="1756">
        <f t="shared" si="9"/>
        <v>42720</v>
      </c>
      <c r="U60" s="1756">
        <f t="shared" si="9"/>
        <v>42721</v>
      </c>
      <c r="V60" s="1756">
        <f t="shared" si="9"/>
        <v>42721</v>
      </c>
      <c r="W60" s="1756">
        <f t="shared" si="9"/>
        <v>42724</v>
      </c>
      <c r="X60" s="1756">
        <f t="shared" si="9"/>
        <v>42725</v>
      </c>
      <c r="Y60" s="1756">
        <f t="shared" si="9"/>
        <v>42727</v>
      </c>
      <c r="Z60" s="1756">
        <v>42728</v>
      </c>
      <c r="AA60" s="1756">
        <f t="shared" si="9"/>
        <v>42731</v>
      </c>
      <c r="AB60" s="1756">
        <v>42734</v>
      </c>
      <c r="AC60" s="1756">
        <v>42736</v>
      </c>
      <c r="AD60" s="1756">
        <f>AD53+7</f>
        <v>42737</v>
      </c>
      <c r="AE60" s="1758">
        <v>42738</v>
      </c>
      <c r="AF60" s="1758">
        <v>42738</v>
      </c>
      <c r="AG60" s="1758">
        <v>42740</v>
      </c>
      <c r="AH60" s="1758">
        <v>42741</v>
      </c>
      <c r="AI60" s="1758">
        <v>42743</v>
      </c>
      <c r="AJ60" s="1758">
        <v>42744</v>
      </c>
    </row>
    <row r="61" spans="1:36" s="371" customFormat="1" ht="23.25" hidden="1" thickBot="1">
      <c r="A61" s="1771">
        <v>50</v>
      </c>
      <c r="B61" s="1764" t="s">
        <v>546</v>
      </c>
      <c r="C61" s="1765" t="s">
        <v>98</v>
      </c>
      <c r="D61" s="1772" t="s">
        <v>547</v>
      </c>
      <c r="E61" s="1773" t="s">
        <v>122</v>
      </c>
      <c r="F61" s="1774" t="s">
        <v>123</v>
      </c>
      <c r="G61" s="1775" t="s">
        <v>122</v>
      </c>
      <c r="H61" s="1776" t="s">
        <v>123</v>
      </c>
      <c r="I61" s="1777">
        <f t="shared" ref="I61:Q61" si="10">I60+7</f>
        <v>42722</v>
      </c>
      <c r="J61" s="1777">
        <f t="shared" si="10"/>
        <v>42722</v>
      </c>
      <c r="K61" s="1777">
        <f t="shared" si="10"/>
        <v>42723</v>
      </c>
      <c r="L61" s="1777">
        <f t="shared" si="10"/>
        <v>42724</v>
      </c>
      <c r="M61" s="1777">
        <f t="shared" si="10"/>
        <v>42725</v>
      </c>
      <c r="N61" s="1777">
        <f t="shared" si="10"/>
        <v>42725</v>
      </c>
      <c r="O61" s="1777">
        <f t="shared" si="10"/>
        <v>42726</v>
      </c>
      <c r="P61" s="1777">
        <f t="shared" si="10"/>
        <v>42726</v>
      </c>
      <c r="Q61" s="1777">
        <f t="shared" si="10"/>
        <v>42727</v>
      </c>
      <c r="R61" s="1778" t="s">
        <v>344</v>
      </c>
      <c r="S61" s="1777">
        <f t="shared" ref="S61:Y66" si="11">S60+7</f>
        <v>42727</v>
      </c>
      <c r="T61" s="1777">
        <f t="shared" si="11"/>
        <v>42727</v>
      </c>
      <c r="U61" s="1777">
        <f t="shared" si="11"/>
        <v>42728</v>
      </c>
      <c r="V61" s="1777">
        <f t="shared" si="11"/>
        <v>42728</v>
      </c>
      <c r="W61" s="1777">
        <f t="shared" si="11"/>
        <v>42731</v>
      </c>
      <c r="X61" s="1777">
        <f t="shared" si="11"/>
        <v>42732</v>
      </c>
      <c r="Y61" s="1777">
        <f t="shared" si="11"/>
        <v>42734</v>
      </c>
      <c r="Z61" s="1777">
        <v>42735</v>
      </c>
      <c r="AA61" s="1777">
        <f t="shared" ref="AA61:AJ66" si="12">AA60+7</f>
        <v>42738</v>
      </c>
      <c r="AB61" s="1777">
        <f t="shared" si="12"/>
        <v>42741</v>
      </c>
      <c r="AC61" s="1777">
        <f t="shared" si="12"/>
        <v>42743</v>
      </c>
      <c r="AD61" s="1777">
        <f t="shared" si="12"/>
        <v>42744</v>
      </c>
      <c r="AE61" s="1779">
        <f t="shared" si="12"/>
        <v>42745</v>
      </c>
      <c r="AF61" s="1779">
        <f t="shared" si="12"/>
        <v>42745</v>
      </c>
      <c r="AG61" s="1779">
        <f t="shared" si="12"/>
        <v>42747</v>
      </c>
      <c r="AH61" s="1779">
        <f t="shared" si="12"/>
        <v>42748</v>
      </c>
      <c r="AI61" s="1779">
        <f t="shared" si="12"/>
        <v>42750</v>
      </c>
      <c r="AJ61" s="1779">
        <f t="shared" si="12"/>
        <v>42751</v>
      </c>
    </row>
    <row r="62" spans="1:36" ht="23.25" hidden="1" thickBot="1">
      <c r="A62" s="1061">
        <v>51</v>
      </c>
      <c r="B62" s="1062" t="s">
        <v>562</v>
      </c>
      <c r="C62" s="1094" t="s">
        <v>98</v>
      </c>
      <c r="D62" s="1095" t="s">
        <v>563</v>
      </c>
      <c r="E62" s="1096" t="s">
        <v>111</v>
      </c>
      <c r="F62" s="1097" t="s">
        <v>112</v>
      </c>
      <c r="G62" s="1143" t="s">
        <v>111</v>
      </c>
      <c r="H62" s="1144" t="s">
        <v>112</v>
      </c>
      <c r="I62" s="1165">
        <v>42729</v>
      </c>
      <c r="J62" s="1165">
        <v>42730</v>
      </c>
      <c r="K62" s="1116">
        <v>42731</v>
      </c>
      <c r="L62" s="1116">
        <v>42731</v>
      </c>
      <c r="M62" s="1116">
        <f>M61+7</f>
        <v>42732</v>
      </c>
      <c r="N62" s="1116">
        <v>42732</v>
      </c>
      <c r="O62" s="1116">
        <v>42733</v>
      </c>
      <c r="P62" s="1116">
        <v>42734</v>
      </c>
      <c r="Q62" s="1116">
        <f>Q61+7</f>
        <v>42734</v>
      </c>
      <c r="R62" s="1098" t="s">
        <v>344</v>
      </c>
      <c r="S62" s="1116">
        <v>42734</v>
      </c>
      <c r="T62" s="1116">
        <v>42735</v>
      </c>
      <c r="U62" s="1116">
        <v>42735</v>
      </c>
      <c r="V62" s="1116">
        <v>42735</v>
      </c>
      <c r="W62" s="1116">
        <f t="shared" si="11"/>
        <v>42738</v>
      </c>
      <c r="X62" s="1116">
        <f t="shared" si="11"/>
        <v>42739</v>
      </c>
      <c r="Y62" s="1116">
        <f t="shared" si="11"/>
        <v>42741</v>
      </c>
      <c r="Z62" s="1116">
        <v>42741</v>
      </c>
      <c r="AA62" s="1116">
        <f>AA61+7</f>
        <v>42745</v>
      </c>
      <c r="AB62" s="1116">
        <v>42748</v>
      </c>
      <c r="AC62" s="1116">
        <f t="shared" si="12"/>
        <v>42750</v>
      </c>
      <c r="AD62" s="1116">
        <f t="shared" si="12"/>
        <v>42751</v>
      </c>
      <c r="AE62" s="1065">
        <f t="shared" si="12"/>
        <v>42752</v>
      </c>
      <c r="AF62" s="1065">
        <f t="shared" si="12"/>
        <v>42752</v>
      </c>
      <c r="AG62" s="1779">
        <f t="shared" si="12"/>
        <v>42754</v>
      </c>
      <c r="AH62" s="1779">
        <f t="shared" si="12"/>
        <v>42755</v>
      </c>
      <c r="AI62" s="1779">
        <f t="shared" si="12"/>
        <v>42757</v>
      </c>
      <c r="AJ62" s="1065">
        <f t="shared" si="12"/>
        <v>42758</v>
      </c>
    </row>
    <row r="63" spans="1:36" ht="24" hidden="1" thickTop="1" thickBot="1">
      <c r="A63" s="1058">
        <v>1</v>
      </c>
      <c r="B63" s="1059" t="s">
        <v>542</v>
      </c>
      <c r="C63" s="1099" t="s">
        <v>98</v>
      </c>
      <c r="D63" s="1100" t="s">
        <v>543</v>
      </c>
      <c r="E63" s="1101" t="s">
        <v>28</v>
      </c>
      <c r="F63" s="1102" t="s">
        <v>29</v>
      </c>
      <c r="G63" s="1137" t="s">
        <v>28</v>
      </c>
      <c r="H63" s="1138" t="s">
        <v>29</v>
      </c>
      <c r="I63" s="1103">
        <f>I62+7</f>
        <v>42736</v>
      </c>
      <c r="J63" s="1103">
        <v>42737</v>
      </c>
      <c r="K63" s="1103">
        <f t="shared" ref="K63:L66" si="13">K62+7</f>
        <v>42738</v>
      </c>
      <c r="L63" s="1103">
        <f t="shared" si="13"/>
        <v>42738</v>
      </c>
      <c r="M63" s="1103">
        <f>M62+7</f>
        <v>42739</v>
      </c>
      <c r="N63" s="1103">
        <f t="shared" ref="N63:P66" si="14">N62+7</f>
        <v>42739</v>
      </c>
      <c r="O63" s="1103">
        <f t="shared" si="14"/>
        <v>42740</v>
      </c>
      <c r="P63" s="1103">
        <f t="shared" si="14"/>
        <v>42741</v>
      </c>
      <c r="Q63" s="1103">
        <f>Q62+7</f>
        <v>42741</v>
      </c>
      <c r="R63" s="1104" t="s">
        <v>344</v>
      </c>
      <c r="S63" s="1103">
        <f t="shared" ref="S63:V66" si="15">S62+7</f>
        <v>42741</v>
      </c>
      <c r="T63" s="1103">
        <f t="shared" si="15"/>
        <v>42742</v>
      </c>
      <c r="U63" s="1103">
        <f t="shared" si="15"/>
        <v>42742</v>
      </c>
      <c r="V63" s="1103">
        <f t="shared" si="15"/>
        <v>42742</v>
      </c>
      <c r="W63" s="1103">
        <f t="shared" si="11"/>
        <v>42745</v>
      </c>
      <c r="X63" s="1103">
        <f t="shared" si="11"/>
        <v>42746</v>
      </c>
      <c r="Y63" s="1103">
        <f t="shared" si="11"/>
        <v>42748</v>
      </c>
      <c r="Z63" s="1103">
        <f>Z62+7</f>
        <v>42748</v>
      </c>
      <c r="AA63" s="1103">
        <f>AA62+7</f>
        <v>42752</v>
      </c>
      <c r="AB63" s="1103">
        <f>AB62+7</f>
        <v>42755</v>
      </c>
      <c r="AC63" s="1103">
        <f t="shared" si="12"/>
        <v>42757</v>
      </c>
      <c r="AD63" s="1103">
        <f t="shared" si="12"/>
        <v>42758</v>
      </c>
      <c r="AE63" s="1064">
        <f t="shared" si="12"/>
        <v>42759</v>
      </c>
      <c r="AF63" s="1064">
        <f t="shared" si="12"/>
        <v>42759</v>
      </c>
      <c r="AG63" s="1064">
        <f t="shared" si="12"/>
        <v>42761</v>
      </c>
      <c r="AH63" s="1064">
        <f t="shared" si="12"/>
        <v>42762</v>
      </c>
      <c r="AI63" s="1064">
        <f t="shared" si="12"/>
        <v>42764</v>
      </c>
      <c r="AJ63" s="1064">
        <f t="shared" si="12"/>
        <v>42765</v>
      </c>
    </row>
    <row r="64" spans="1:36" ht="23.25" hidden="1" thickBot="1">
      <c r="A64" s="1751">
        <v>2</v>
      </c>
      <c r="B64" s="1752" t="s">
        <v>544</v>
      </c>
      <c r="C64" s="2850" t="s">
        <v>98</v>
      </c>
      <c r="D64" s="1753" t="s">
        <v>545</v>
      </c>
      <c r="E64" s="1754" t="s">
        <v>28</v>
      </c>
      <c r="F64" s="2881" t="s">
        <v>29</v>
      </c>
      <c r="G64" s="2882" t="s">
        <v>28</v>
      </c>
      <c r="H64" s="1755" t="s">
        <v>29</v>
      </c>
      <c r="I64" s="1756">
        <f>I63+7</f>
        <v>42743</v>
      </c>
      <c r="J64" s="1756">
        <f>J63+7</f>
        <v>42744</v>
      </c>
      <c r="K64" s="1756">
        <f t="shared" si="13"/>
        <v>42745</v>
      </c>
      <c r="L64" s="1756">
        <f t="shared" si="13"/>
        <v>42745</v>
      </c>
      <c r="M64" s="1756">
        <f>M63+7</f>
        <v>42746</v>
      </c>
      <c r="N64" s="1756">
        <f t="shared" si="14"/>
        <v>42746</v>
      </c>
      <c r="O64" s="1756">
        <f t="shared" si="14"/>
        <v>42747</v>
      </c>
      <c r="P64" s="1756">
        <f t="shared" si="14"/>
        <v>42748</v>
      </c>
      <c r="Q64" s="1756">
        <f>Q63+7</f>
        <v>42748</v>
      </c>
      <c r="R64" s="1105" t="s">
        <v>344</v>
      </c>
      <c r="S64" s="1756">
        <f t="shared" si="15"/>
        <v>42748</v>
      </c>
      <c r="T64" s="1756">
        <f t="shared" si="15"/>
        <v>42749</v>
      </c>
      <c r="U64" s="1756">
        <f t="shared" si="15"/>
        <v>42749</v>
      </c>
      <c r="V64" s="1756">
        <f t="shared" si="15"/>
        <v>42749</v>
      </c>
      <c r="W64" s="1756">
        <f t="shared" si="11"/>
        <v>42752</v>
      </c>
      <c r="X64" s="1756">
        <f t="shared" si="11"/>
        <v>42753</v>
      </c>
      <c r="Y64" s="1756">
        <f t="shared" si="11"/>
        <v>42755</v>
      </c>
      <c r="Z64" s="1756">
        <f>Z63+7</f>
        <v>42755</v>
      </c>
      <c r="AA64" s="1756">
        <f>AA63+7</f>
        <v>42759</v>
      </c>
      <c r="AB64" s="1756">
        <f>AB63+7</f>
        <v>42762</v>
      </c>
      <c r="AC64" s="1756">
        <f t="shared" si="12"/>
        <v>42764</v>
      </c>
      <c r="AD64" s="1756">
        <f t="shared" si="12"/>
        <v>42765</v>
      </c>
      <c r="AE64" s="1758">
        <f t="shared" si="12"/>
        <v>42766</v>
      </c>
      <c r="AF64" s="1758">
        <f t="shared" si="12"/>
        <v>42766</v>
      </c>
      <c r="AG64" s="1758">
        <f t="shared" si="12"/>
        <v>42768</v>
      </c>
      <c r="AH64" s="1758">
        <f t="shared" si="12"/>
        <v>42769</v>
      </c>
      <c r="AI64" s="1780">
        <f t="shared" si="12"/>
        <v>42771</v>
      </c>
      <c r="AJ64" s="1780">
        <f t="shared" si="12"/>
        <v>42772</v>
      </c>
    </row>
    <row r="65" spans="1:38" ht="23.25" hidden="1" thickBot="1">
      <c r="A65" s="1763">
        <v>3</v>
      </c>
      <c r="B65" s="1764" t="s">
        <v>546</v>
      </c>
      <c r="C65" s="1765" t="s">
        <v>98</v>
      </c>
      <c r="D65" s="1766" t="s">
        <v>547</v>
      </c>
      <c r="E65" s="1767" t="s">
        <v>142</v>
      </c>
      <c r="F65" s="1768" t="s">
        <v>143</v>
      </c>
      <c r="G65" s="1769" t="s">
        <v>142</v>
      </c>
      <c r="H65" s="1770" t="s">
        <v>143</v>
      </c>
      <c r="I65" s="1756">
        <f>I64+7</f>
        <v>42750</v>
      </c>
      <c r="J65" s="1756">
        <f>J64+7</f>
        <v>42751</v>
      </c>
      <c r="K65" s="1756">
        <f t="shared" si="13"/>
        <v>42752</v>
      </c>
      <c r="L65" s="1756">
        <f t="shared" si="13"/>
        <v>42752</v>
      </c>
      <c r="M65" s="1756">
        <f>M64+7</f>
        <v>42753</v>
      </c>
      <c r="N65" s="1756">
        <f t="shared" si="14"/>
        <v>42753</v>
      </c>
      <c r="O65" s="1756">
        <f t="shared" si="14"/>
        <v>42754</v>
      </c>
      <c r="P65" s="1756">
        <f t="shared" si="14"/>
        <v>42755</v>
      </c>
      <c r="Q65" s="1756">
        <f>Q64+7</f>
        <v>42755</v>
      </c>
      <c r="R65" s="1761" t="s">
        <v>344</v>
      </c>
      <c r="S65" s="1756">
        <f t="shared" si="15"/>
        <v>42755</v>
      </c>
      <c r="T65" s="1756">
        <f t="shared" si="15"/>
        <v>42756</v>
      </c>
      <c r="U65" s="1756">
        <f t="shared" si="15"/>
        <v>42756</v>
      </c>
      <c r="V65" s="1756">
        <f t="shared" si="15"/>
        <v>42756</v>
      </c>
      <c r="W65" s="1756">
        <f t="shared" si="11"/>
        <v>42759</v>
      </c>
      <c r="X65" s="1756">
        <f t="shared" si="11"/>
        <v>42760</v>
      </c>
      <c r="Y65" s="1756">
        <f t="shared" si="11"/>
        <v>42762</v>
      </c>
      <c r="Z65" s="1756">
        <f>Z64+7</f>
        <v>42762</v>
      </c>
      <c r="AA65" s="1756">
        <f>AA64+7</f>
        <v>42766</v>
      </c>
      <c r="AB65" s="1756">
        <f>AB64+7</f>
        <v>42769</v>
      </c>
      <c r="AC65" s="1756">
        <f t="shared" si="12"/>
        <v>42771</v>
      </c>
      <c r="AD65" s="1756">
        <f t="shared" si="12"/>
        <v>42772</v>
      </c>
      <c r="AE65" s="1758">
        <f t="shared" si="12"/>
        <v>42773</v>
      </c>
      <c r="AF65" s="1758">
        <f t="shared" si="12"/>
        <v>42773</v>
      </c>
      <c r="AG65" s="1758">
        <f t="shared" si="12"/>
        <v>42775</v>
      </c>
      <c r="AH65" s="1758">
        <f t="shared" si="12"/>
        <v>42776</v>
      </c>
      <c r="AI65" s="1758">
        <f t="shared" si="12"/>
        <v>42778</v>
      </c>
      <c r="AJ65" s="1758">
        <f t="shared" si="12"/>
        <v>42779</v>
      </c>
    </row>
    <row r="66" spans="1:38" ht="23.25" hidden="1" thickBot="1">
      <c r="A66" s="1061">
        <v>4</v>
      </c>
      <c r="B66" s="1062" t="s">
        <v>562</v>
      </c>
      <c r="C66" s="1094" t="s">
        <v>98</v>
      </c>
      <c r="D66" s="1095" t="s">
        <v>563</v>
      </c>
      <c r="E66" s="1096" t="s">
        <v>66</v>
      </c>
      <c r="F66" s="1097" t="s">
        <v>67</v>
      </c>
      <c r="G66" s="1143" t="s">
        <v>66</v>
      </c>
      <c r="H66" s="1144" t="s">
        <v>67</v>
      </c>
      <c r="I66" s="1116">
        <f>I65+7</f>
        <v>42757</v>
      </c>
      <c r="J66" s="1116">
        <f>J65+7</f>
        <v>42758</v>
      </c>
      <c r="K66" s="1116">
        <f t="shared" si="13"/>
        <v>42759</v>
      </c>
      <c r="L66" s="1116">
        <f t="shared" si="13"/>
        <v>42759</v>
      </c>
      <c r="M66" s="1116">
        <f>M65+7</f>
        <v>42760</v>
      </c>
      <c r="N66" s="1116">
        <f t="shared" si="14"/>
        <v>42760</v>
      </c>
      <c r="O66" s="1116">
        <f t="shared" si="14"/>
        <v>42761</v>
      </c>
      <c r="P66" s="1116">
        <f t="shared" si="14"/>
        <v>42762</v>
      </c>
      <c r="Q66" s="1116">
        <f>Q65+7</f>
        <v>42762</v>
      </c>
      <c r="R66" s="1098" t="s">
        <v>344</v>
      </c>
      <c r="S66" s="1116">
        <f t="shared" si="15"/>
        <v>42762</v>
      </c>
      <c r="T66" s="1116">
        <f t="shared" si="15"/>
        <v>42763</v>
      </c>
      <c r="U66" s="1116">
        <f t="shared" si="15"/>
        <v>42763</v>
      </c>
      <c r="V66" s="1116">
        <f t="shared" si="15"/>
        <v>42763</v>
      </c>
      <c r="W66" s="1116">
        <f t="shared" si="11"/>
        <v>42766</v>
      </c>
      <c r="X66" s="1116">
        <f t="shared" si="11"/>
        <v>42767</v>
      </c>
      <c r="Y66" s="1116">
        <f t="shared" si="11"/>
        <v>42769</v>
      </c>
      <c r="Z66" s="1116">
        <f>Z65+7</f>
        <v>42769</v>
      </c>
      <c r="AA66" s="1116">
        <f>AA65+7</f>
        <v>42773</v>
      </c>
      <c r="AB66" s="1116">
        <f>AB65+7</f>
        <v>42776</v>
      </c>
      <c r="AC66" s="1116">
        <f t="shared" si="12"/>
        <v>42778</v>
      </c>
      <c r="AD66" s="1116">
        <f t="shared" si="12"/>
        <v>42779</v>
      </c>
      <c r="AE66" s="1065">
        <f t="shared" si="12"/>
        <v>42780</v>
      </c>
      <c r="AF66" s="1065">
        <f t="shared" si="12"/>
        <v>42780</v>
      </c>
      <c r="AG66" s="1065">
        <f t="shared" si="12"/>
        <v>42782</v>
      </c>
      <c r="AH66" s="1065">
        <f t="shared" si="12"/>
        <v>42783</v>
      </c>
      <c r="AI66" s="1065">
        <f t="shared" si="12"/>
        <v>42785</v>
      </c>
      <c r="AJ66" s="1065">
        <f t="shared" si="12"/>
        <v>42786</v>
      </c>
    </row>
    <row r="67" spans="1:38" s="1077" customFormat="1" ht="16.149999999999999" hidden="1" customHeight="1" thickTop="1">
      <c r="A67" s="1075">
        <v>5</v>
      </c>
      <c r="B67" s="1076" t="s">
        <v>542</v>
      </c>
      <c r="C67" s="1166" t="s">
        <v>98</v>
      </c>
      <c r="D67" s="1167" t="s">
        <v>543</v>
      </c>
      <c r="E67" s="1168" t="s">
        <v>120</v>
      </c>
      <c r="F67" s="1169" t="s">
        <v>121</v>
      </c>
      <c r="G67" s="1168" t="s">
        <v>120</v>
      </c>
      <c r="H67" s="1169" t="s">
        <v>121</v>
      </c>
      <c r="I67" s="1170">
        <v>42764</v>
      </c>
      <c r="J67" s="1170">
        <v>42765</v>
      </c>
      <c r="K67" s="1170">
        <v>42766</v>
      </c>
      <c r="L67" s="1170" t="s">
        <v>354</v>
      </c>
      <c r="M67" s="6256" t="s">
        <v>82</v>
      </c>
      <c r="N67" s="6257"/>
      <c r="O67" s="6257"/>
      <c r="P67" s="6257"/>
      <c r="Q67" s="6257"/>
      <c r="R67" s="6257"/>
      <c r="S67" s="6257"/>
      <c r="T67" s="6257"/>
      <c r="U67" s="6257"/>
      <c r="V67" s="6257"/>
      <c r="W67" s="6257"/>
      <c r="X67" s="6257"/>
      <c r="Y67" s="6257"/>
      <c r="Z67" s="6257"/>
      <c r="AA67" s="6257"/>
      <c r="AB67" s="6257"/>
      <c r="AC67" s="6257"/>
      <c r="AD67" s="6257"/>
      <c r="AE67" s="6257"/>
      <c r="AF67" s="6257"/>
      <c r="AG67" s="6257"/>
      <c r="AH67" s="6257"/>
      <c r="AI67" s="6257"/>
      <c r="AJ67" s="6258"/>
    </row>
    <row r="68" spans="1:38" s="1077" customFormat="1" ht="14.25" hidden="1" thickBot="1">
      <c r="A68" s="1781">
        <v>6</v>
      </c>
      <c r="B68" s="1782" t="s">
        <v>544</v>
      </c>
      <c r="C68" s="1783" t="s">
        <v>98</v>
      </c>
      <c r="D68" s="1784" t="s">
        <v>545</v>
      </c>
      <c r="E68" s="1785" t="s">
        <v>120</v>
      </c>
      <c r="F68" s="2892" t="s">
        <v>121</v>
      </c>
      <c r="G68" s="1785" t="s">
        <v>120</v>
      </c>
      <c r="H68" s="2892" t="s">
        <v>121</v>
      </c>
      <c r="I68" s="6291"/>
      <c r="J68" s="6292"/>
      <c r="K68" s="1786">
        <v>42773</v>
      </c>
      <c r="L68" s="1786">
        <v>42773</v>
      </c>
      <c r="M68" s="1786">
        <v>42774</v>
      </c>
      <c r="N68" s="1786" t="s">
        <v>354</v>
      </c>
      <c r="O68" s="6293" t="s">
        <v>82</v>
      </c>
      <c r="P68" s="6294"/>
      <c r="Q68" s="6294"/>
      <c r="R68" s="6294"/>
      <c r="S68" s="6294"/>
      <c r="T68" s="6294"/>
      <c r="U68" s="6294"/>
      <c r="V68" s="6294"/>
      <c r="W68" s="6294"/>
      <c r="X68" s="6294"/>
      <c r="Y68" s="6294"/>
      <c r="Z68" s="6294"/>
      <c r="AA68" s="6294"/>
      <c r="AB68" s="6294"/>
      <c r="AC68" s="6294"/>
      <c r="AD68" s="6294"/>
      <c r="AE68" s="6294"/>
      <c r="AF68" s="6294"/>
      <c r="AG68" s="6294"/>
      <c r="AH68" s="6294"/>
      <c r="AI68" s="6294"/>
      <c r="AJ68" s="6295"/>
    </row>
    <row r="69" spans="1:38" s="1077" customFormat="1" ht="14.25" hidden="1" thickBot="1">
      <c r="A69" s="1787"/>
      <c r="B69" s="1788"/>
      <c r="C69" s="1789"/>
      <c r="D69" s="1790"/>
      <c r="E69" s="1791"/>
      <c r="F69" s="1792"/>
      <c r="G69" s="1791"/>
      <c r="H69" s="1792"/>
      <c r="I69" s="2846"/>
      <c r="J69" s="2847"/>
      <c r="K69" s="1786"/>
      <c r="L69" s="1786"/>
      <c r="M69" s="1786"/>
      <c r="N69" s="1786"/>
      <c r="O69" s="2842"/>
      <c r="P69" s="1793"/>
      <c r="Q69" s="1793"/>
      <c r="R69" s="1794"/>
      <c r="S69" s="1793"/>
      <c r="T69" s="1793"/>
      <c r="U69" s="1793"/>
      <c r="V69" s="1793"/>
      <c r="W69" s="1793"/>
      <c r="X69" s="1793"/>
      <c r="Y69" s="1793"/>
      <c r="Z69" s="1793"/>
      <c r="AA69" s="1793"/>
      <c r="AB69" s="1793"/>
      <c r="AC69" s="1793"/>
      <c r="AD69" s="1793"/>
      <c r="AE69" s="2848"/>
      <c r="AF69" s="2848"/>
      <c r="AG69" s="2848"/>
      <c r="AH69" s="2848"/>
      <c r="AI69" s="2848"/>
      <c r="AJ69" s="2849"/>
    </row>
    <row r="70" spans="1:38" ht="23.25" hidden="1" thickBot="1">
      <c r="A70" s="1763">
        <v>7</v>
      </c>
      <c r="B70" s="1764" t="s">
        <v>546</v>
      </c>
      <c r="C70" s="1765" t="s">
        <v>98</v>
      </c>
      <c r="D70" s="1766" t="s">
        <v>547</v>
      </c>
      <c r="E70" s="1767" t="s">
        <v>157</v>
      </c>
      <c r="F70" s="1768" t="s">
        <v>158</v>
      </c>
      <c r="G70" s="1767" t="s">
        <v>157</v>
      </c>
      <c r="H70" s="1768" t="s">
        <v>158</v>
      </c>
      <c r="I70" s="1756">
        <v>42778</v>
      </c>
      <c r="J70" s="1756">
        <v>42779</v>
      </c>
      <c r="K70" s="1756">
        <v>42780</v>
      </c>
      <c r="L70" s="1756">
        <v>42780</v>
      </c>
      <c r="M70" s="1756">
        <v>42781</v>
      </c>
      <c r="N70" s="1756">
        <v>42781</v>
      </c>
      <c r="O70" s="1756">
        <v>42782</v>
      </c>
      <c r="P70" s="1756">
        <v>42783</v>
      </c>
      <c r="Q70" s="1756">
        <v>42783</v>
      </c>
      <c r="R70" s="1761" t="s">
        <v>344</v>
      </c>
      <c r="S70" s="1756">
        <v>42783</v>
      </c>
      <c r="T70" s="1756">
        <v>42784</v>
      </c>
      <c r="U70" s="1756">
        <v>42784</v>
      </c>
      <c r="V70" s="1756">
        <v>42784</v>
      </c>
      <c r="W70" s="1756">
        <v>42787</v>
      </c>
      <c r="X70" s="1756">
        <v>42788</v>
      </c>
      <c r="Y70" s="1756">
        <v>42790</v>
      </c>
      <c r="Z70" s="1756">
        <v>42790</v>
      </c>
      <c r="AA70" s="1756">
        <v>42794</v>
      </c>
      <c r="AB70" s="1756">
        <v>42797</v>
      </c>
      <c r="AC70" s="1756">
        <v>42799</v>
      </c>
      <c r="AD70" s="1756">
        <v>42800</v>
      </c>
      <c r="AE70" s="1758">
        <v>42801</v>
      </c>
      <c r="AF70" s="1758">
        <v>42801</v>
      </c>
      <c r="AG70" s="1758">
        <v>42803</v>
      </c>
      <c r="AH70" s="1758">
        <v>42804</v>
      </c>
      <c r="AI70" s="1758">
        <v>43902</v>
      </c>
      <c r="AJ70" s="1758">
        <v>42807</v>
      </c>
    </row>
    <row r="71" spans="1:38" ht="13.9" hidden="1" customHeight="1" thickTop="1">
      <c r="A71" s="6210" t="s">
        <v>127</v>
      </c>
      <c r="B71" s="6214" t="s">
        <v>450</v>
      </c>
      <c r="C71" s="6217" t="s">
        <v>1869</v>
      </c>
      <c r="D71" s="6220" t="s">
        <v>2478</v>
      </c>
      <c r="E71" s="6220" t="s">
        <v>1921</v>
      </c>
      <c r="F71" s="6222"/>
      <c r="G71" s="6222"/>
      <c r="H71" s="6223"/>
      <c r="I71" s="6250" t="s">
        <v>726</v>
      </c>
      <c r="J71" s="6251"/>
      <c r="K71" s="6250" t="s">
        <v>246</v>
      </c>
      <c r="L71" s="6251"/>
      <c r="M71" s="6250" t="s">
        <v>451</v>
      </c>
      <c r="N71" s="6251"/>
      <c r="O71" s="6250" t="s">
        <v>236</v>
      </c>
      <c r="P71" s="6251"/>
      <c r="Q71" s="6250" t="s">
        <v>247</v>
      </c>
      <c r="R71" s="6251"/>
      <c r="S71" s="6250" t="s">
        <v>21</v>
      </c>
      <c r="T71" s="6251"/>
      <c r="U71" s="6250" t="s">
        <v>239</v>
      </c>
      <c r="V71" s="6251"/>
      <c r="W71" s="6250" t="s">
        <v>506</v>
      </c>
      <c r="X71" s="6251"/>
      <c r="Y71" s="6250" t="s">
        <v>30</v>
      </c>
      <c r="Z71" s="6251"/>
      <c r="AA71" s="6250" t="s">
        <v>556</v>
      </c>
      <c r="AB71" s="6251"/>
      <c r="AC71" s="6250" t="s">
        <v>557</v>
      </c>
      <c r="AD71" s="6251"/>
      <c r="AE71" s="6250" t="s">
        <v>558</v>
      </c>
      <c r="AF71" s="6251"/>
      <c r="AG71" s="6250" t="s">
        <v>559</v>
      </c>
      <c r="AH71" s="6251"/>
      <c r="AI71" s="6250" t="s">
        <v>30</v>
      </c>
      <c r="AJ71" s="6251"/>
      <c r="AK71" s="6250" t="s">
        <v>726</v>
      </c>
      <c r="AL71" s="6251"/>
    </row>
    <row r="72" spans="1:38" ht="13.5" hidden="1" thickBot="1">
      <c r="A72" s="6211"/>
      <c r="B72" s="6215"/>
      <c r="C72" s="6218"/>
      <c r="D72" s="6221"/>
      <c r="E72" s="6221"/>
      <c r="F72" s="6224"/>
      <c r="G72" s="6224"/>
      <c r="H72" s="6225"/>
      <c r="I72" s="6230" t="s">
        <v>727</v>
      </c>
      <c r="J72" s="6231"/>
      <c r="K72" s="6230" t="s">
        <v>335</v>
      </c>
      <c r="L72" s="6231"/>
      <c r="M72" s="6230" t="s">
        <v>248</v>
      </c>
      <c r="N72" s="6231"/>
      <c r="O72" s="6230" t="s">
        <v>336</v>
      </c>
      <c r="P72" s="6231"/>
      <c r="Q72" s="6230" t="s">
        <v>337</v>
      </c>
      <c r="R72" s="6231"/>
      <c r="S72" s="6230" t="s">
        <v>338</v>
      </c>
      <c r="T72" s="6231"/>
      <c r="U72" s="6230" t="s">
        <v>240</v>
      </c>
      <c r="V72" s="6231"/>
      <c r="W72" s="6230" t="s">
        <v>132</v>
      </c>
      <c r="X72" s="6231"/>
      <c r="Y72" s="6230" t="s">
        <v>339</v>
      </c>
      <c r="Z72" s="6231"/>
      <c r="AA72" s="6230" t="s">
        <v>83</v>
      </c>
      <c r="AB72" s="6231"/>
      <c r="AC72" s="6230" t="s">
        <v>560</v>
      </c>
      <c r="AD72" s="6231"/>
      <c r="AE72" s="6230" t="s">
        <v>561</v>
      </c>
      <c r="AF72" s="6231"/>
      <c r="AG72" s="6230" t="s">
        <v>83</v>
      </c>
      <c r="AH72" s="6231"/>
      <c r="AI72" s="6230" t="s">
        <v>339</v>
      </c>
      <c r="AJ72" s="6231"/>
      <c r="AK72" s="6230" t="s">
        <v>727</v>
      </c>
      <c r="AL72" s="6231"/>
    </row>
    <row r="73" spans="1:38" ht="12" hidden="1" customHeight="1">
      <c r="A73" s="6212"/>
      <c r="B73" s="6215"/>
      <c r="C73" s="6218"/>
      <c r="D73" s="6236" t="s">
        <v>643</v>
      </c>
      <c r="E73" s="6239" t="s">
        <v>643</v>
      </c>
      <c r="F73" s="6240"/>
      <c r="G73" s="6239" t="s">
        <v>404</v>
      </c>
      <c r="H73" s="6245"/>
      <c r="I73" s="1741" t="s">
        <v>3</v>
      </c>
      <c r="J73" s="2877" t="s">
        <v>1</v>
      </c>
      <c r="K73" s="1741" t="s">
        <v>3</v>
      </c>
      <c r="L73" s="2877" t="s">
        <v>1</v>
      </c>
      <c r="M73" s="1741" t="s">
        <v>470</v>
      </c>
      <c r="N73" s="2877" t="s">
        <v>1</v>
      </c>
      <c r="O73" s="2843" t="s">
        <v>470</v>
      </c>
      <c r="P73" s="1068" t="s">
        <v>1</v>
      </c>
      <c r="Q73" s="1741" t="s">
        <v>3</v>
      </c>
      <c r="R73" s="2877" t="s">
        <v>1</v>
      </c>
      <c r="S73" s="1741" t="s">
        <v>3</v>
      </c>
      <c r="T73" s="2877" t="s">
        <v>1</v>
      </c>
      <c r="U73" s="1741" t="s">
        <v>3</v>
      </c>
      <c r="V73" s="2877" t="s">
        <v>1</v>
      </c>
      <c r="W73" s="1741" t="s">
        <v>3</v>
      </c>
      <c r="X73" s="2877" t="s">
        <v>1</v>
      </c>
      <c r="Y73" s="1741" t="s">
        <v>470</v>
      </c>
      <c r="Z73" s="2877" t="s">
        <v>1</v>
      </c>
      <c r="AA73" s="1741" t="s">
        <v>470</v>
      </c>
      <c r="AB73" s="2877" t="s">
        <v>1</v>
      </c>
      <c r="AC73" s="1741" t="s">
        <v>470</v>
      </c>
      <c r="AD73" s="2877" t="s">
        <v>1</v>
      </c>
      <c r="AE73" s="1741" t="s">
        <v>3</v>
      </c>
      <c r="AF73" s="2877" t="s">
        <v>1</v>
      </c>
      <c r="AG73" s="1741" t="s">
        <v>3</v>
      </c>
      <c r="AH73" s="2877" t="s">
        <v>1</v>
      </c>
      <c r="AI73" s="1741" t="s">
        <v>3</v>
      </c>
      <c r="AJ73" s="2877" t="s">
        <v>1</v>
      </c>
      <c r="AK73" s="1741" t="s">
        <v>3</v>
      </c>
      <c r="AL73" s="2877" t="s">
        <v>1</v>
      </c>
    </row>
    <row r="74" spans="1:38" ht="12" hidden="1" customHeight="1">
      <c r="A74" s="6212"/>
      <c r="B74" s="6215"/>
      <c r="C74" s="6218"/>
      <c r="D74" s="6237"/>
      <c r="E74" s="6241"/>
      <c r="F74" s="6242"/>
      <c r="G74" s="6246"/>
      <c r="H74" s="6247"/>
      <c r="I74" s="1741" t="s">
        <v>9</v>
      </c>
      <c r="J74" s="2877" t="s">
        <v>10</v>
      </c>
      <c r="K74" s="1741" t="s">
        <v>10</v>
      </c>
      <c r="L74" s="2877" t="s">
        <v>10</v>
      </c>
      <c r="M74" s="1741" t="s">
        <v>606</v>
      </c>
      <c r="N74" s="2877" t="s">
        <v>14</v>
      </c>
      <c r="O74" s="1741" t="s">
        <v>11</v>
      </c>
      <c r="P74" s="2877" t="s">
        <v>11</v>
      </c>
      <c r="Q74" s="1746" t="s">
        <v>12</v>
      </c>
      <c r="R74" s="2880" t="s">
        <v>7</v>
      </c>
      <c r="S74" s="1744" t="s">
        <v>7</v>
      </c>
      <c r="T74" s="1745" t="s">
        <v>7</v>
      </c>
      <c r="U74" s="1744" t="s">
        <v>7</v>
      </c>
      <c r="V74" s="1745" t="s">
        <v>8</v>
      </c>
      <c r="W74" s="1746" t="s">
        <v>8</v>
      </c>
      <c r="X74" s="2880" t="s">
        <v>8</v>
      </c>
      <c r="Y74" s="1746" t="s">
        <v>14</v>
      </c>
      <c r="Z74" s="2880" t="s">
        <v>11</v>
      </c>
      <c r="AA74" s="1746" t="s">
        <v>7</v>
      </c>
      <c r="AB74" s="2880" t="s">
        <v>7</v>
      </c>
      <c r="AC74" s="1746" t="s">
        <v>14</v>
      </c>
      <c r="AD74" s="2880" t="s">
        <v>7</v>
      </c>
      <c r="AE74" s="1746" t="s">
        <v>9</v>
      </c>
      <c r="AF74" s="2880" t="s">
        <v>10</v>
      </c>
      <c r="AG74" s="1746" t="s">
        <v>14</v>
      </c>
      <c r="AH74" s="2880" t="s">
        <v>14</v>
      </c>
      <c r="AI74" s="1746" t="s">
        <v>12</v>
      </c>
      <c r="AJ74" s="2880" t="s">
        <v>7</v>
      </c>
      <c r="AK74" s="1746" t="s">
        <v>9</v>
      </c>
      <c r="AL74" s="2880" t="s">
        <v>10</v>
      </c>
    </row>
    <row r="75" spans="1:38" ht="12.6" hidden="1" customHeight="1" thickBot="1">
      <c r="A75" s="6213"/>
      <c r="B75" s="6216"/>
      <c r="C75" s="6219"/>
      <c r="D75" s="6238"/>
      <c r="E75" s="6243"/>
      <c r="F75" s="6244"/>
      <c r="G75" s="6248"/>
      <c r="H75" s="6249"/>
      <c r="I75" s="1069">
        <v>0.97916666666666663</v>
      </c>
      <c r="J75" s="1070">
        <v>0.1875</v>
      </c>
      <c r="K75" s="1069">
        <v>0.41666666666666669</v>
      </c>
      <c r="L75" s="1070">
        <v>0.83333333333333337</v>
      </c>
      <c r="M75" s="1069">
        <v>0.375</v>
      </c>
      <c r="N75" s="1070">
        <v>0.79166666666666663</v>
      </c>
      <c r="O75" s="1069">
        <v>0.45833333333333331</v>
      </c>
      <c r="P75" s="1070">
        <v>0.91666666666666663</v>
      </c>
      <c r="Q75" s="1069">
        <v>0.66666666666666663</v>
      </c>
      <c r="R75" s="1070">
        <v>4.1666666666666664E-2</v>
      </c>
      <c r="S75" s="1069">
        <v>0.33333333333333331</v>
      </c>
      <c r="T75" s="1070">
        <v>0.41666666666666669</v>
      </c>
      <c r="U75" s="1069">
        <v>0.625</v>
      </c>
      <c r="V75" s="1070">
        <v>4.1666666666666664E-2</v>
      </c>
      <c r="W75" s="1069">
        <v>0.33333333333333331</v>
      </c>
      <c r="X75" s="1070">
        <v>0.75</v>
      </c>
      <c r="Y75" s="1069">
        <v>0.75</v>
      </c>
      <c r="Z75" s="1070">
        <v>0.41666666666666669</v>
      </c>
      <c r="AA75" s="1069">
        <v>0.58333333333333337</v>
      </c>
      <c r="AB75" s="1070">
        <v>0.91666666666666663</v>
      </c>
      <c r="AC75" s="1069">
        <v>0.375</v>
      </c>
      <c r="AD75" s="1070">
        <v>8.3333333333333329E-2</v>
      </c>
      <c r="AE75" s="1069">
        <v>0.625</v>
      </c>
      <c r="AF75" s="1070">
        <v>0.125</v>
      </c>
      <c r="AG75" s="1069">
        <v>0.41666666666666669</v>
      </c>
      <c r="AH75" s="1070">
        <v>0.75</v>
      </c>
      <c r="AI75" s="1069">
        <v>0.91666666666666663</v>
      </c>
      <c r="AJ75" s="1070">
        <v>0.375</v>
      </c>
      <c r="AK75" s="1069">
        <v>0.97916666666666663</v>
      </c>
      <c r="AL75" s="1070">
        <v>0.1875</v>
      </c>
    </row>
    <row r="76" spans="1:38" s="1221" customFormat="1" ht="23.25" hidden="1" thickBot="1">
      <c r="A76" s="1181">
        <v>8</v>
      </c>
      <c r="B76" s="1078" t="s">
        <v>562</v>
      </c>
      <c r="C76" s="1094" t="s">
        <v>98</v>
      </c>
      <c r="D76" s="1095" t="s">
        <v>563</v>
      </c>
      <c r="E76" s="1096" t="s">
        <v>68</v>
      </c>
      <c r="F76" s="1097" t="s">
        <v>69</v>
      </c>
      <c r="G76" s="1096" t="s">
        <v>68</v>
      </c>
      <c r="H76" s="1097" t="s">
        <v>69</v>
      </c>
      <c r="I76" s="1760"/>
      <c r="J76" s="1760"/>
      <c r="K76" s="1760">
        <f t="shared" ref="K76:S76" si="16">I70+7</f>
        <v>42785</v>
      </c>
      <c r="L76" s="1760">
        <f t="shared" si="16"/>
        <v>42786</v>
      </c>
      <c r="M76" s="1760">
        <f t="shared" si="16"/>
        <v>42787</v>
      </c>
      <c r="N76" s="1760">
        <f t="shared" si="16"/>
        <v>42787</v>
      </c>
      <c r="O76" s="1760">
        <f t="shared" si="16"/>
        <v>42788</v>
      </c>
      <c r="P76" s="1760">
        <f t="shared" si="16"/>
        <v>42788</v>
      </c>
      <c r="Q76" s="1760">
        <f t="shared" si="16"/>
        <v>42789</v>
      </c>
      <c r="R76" s="1760">
        <f t="shared" si="16"/>
        <v>42790</v>
      </c>
      <c r="S76" s="1760">
        <f t="shared" si="16"/>
        <v>42790</v>
      </c>
      <c r="T76" s="1098" t="s">
        <v>344</v>
      </c>
      <c r="U76" s="1760">
        <f t="shared" ref="U76:AL76" si="17">S70+7</f>
        <v>42790</v>
      </c>
      <c r="V76" s="1760">
        <f t="shared" si="17"/>
        <v>42791</v>
      </c>
      <c r="W76" s="1760">
        <f t="shared" si="17"/>
        <v>42791</v>
      </c>
      <c r="X76" s="1760">
        <f t="shared" si="17"/>
        <v>42791</v>
      </c>
      <c r="Y76" s="1760">
        <f t="shared" si="17"/>
        <v>42794</v>
      </c>
      <c r="Z76" s="1760">
        <f t="shared" si="17"/>
        <v>42795</v>
      </c>
      <c r="AA76" s="1760">
        <f t="shared" si="17"/>
        <v>42797</v>
      </c>
      <c r="AB76" s="1760">
        <f t="shared" si="17"/>
        <v>42797</v>
      </c>
      <c r="AC76" s="1760">
        <f t="shared" si="17"/>
        <v>42801</v>
      </c>
      <c r="AD76" s="1760">
        <f t="shared" si="17"/>
        <v>42804</v>
      </c>
      <c r="AE76" s="1795">
        <f t="shared" si="17"/>
        <v>42806</v>
      </c>
      <c r="AF76" s="1795">
        <f t="shared" si="17"/>
        <v>42807</v>
      </c>
      <c r="AG76" s="1795">
        <f t="shared" si="17"/>
        <v>42808</v>
      </c>
      <c r="AH76" s="1795">
        <f t="shared" si="17"/>
        <v>42808</v>
      </c>
      <c r="AI76" s="1079">
        <f t="shared" si="17"/>
        <v>42810</v>
      </c>
      <c r="AJ76" s="1079">
        <f t="shared" si="17"/>
        <v>42811</v>
      </c>
      <c r="AK76" s="1795">
        <f t="shared" si="17"/>
        <v>43909</v>
      </c>
      <c r="AL76" s="1795">
        <f t="shared" si="17"/>
        <v>42814</v>
      </c>
    </row>
    <row r="77" spans="1:38" s="1221" customFormat="1" ht="24" hidden="1" thickTop="1" thickBot="1">
      <c r="A77" s="1182">
        <v>9</v>
      </c>
      <c r="B77" s="1080" t="s">
        <v>542</v>
      </c>
      <c r="C77" s="1099" t="s">
        <v>98</v>
      </c>
      <c r="D77" s="1100" t="s">
        <v>543</v>
      </c>
      <c r="E77" s="1101" t="s">
        <v>122</v>
      </c>
      <c r="F77" s="1102" t="s">
        <v>123</v>
      </c>
      <c r="G77" s="1101" t="s">
        <v>122</v>
      </c>
      <c r="H77" s="1102" t="s">
        <v>123</v>
      </c>
      <c r="I77" s="1103"/>
      <c r="J77" s="1103"/>
      <c r="K77" s="1103">
        <f t="shared" ref="K77:S80" si="18">K76+7</f>
        <v>42792</v>
      </c>
      <c r="L77" s="1103">
        <f t="shared" si="18"/>
        <v>42793</v>
      </c>
      <c r="M77" s="1103">
        <f t="shared" si="18"/>
        <v>42794</v>
      </c>
      <c r="N77" s="1103">
        <f t="shared" si="18"/>
        <v>42794</v>
      </c>
      <c r="O77" s="1103">
        <f t="shared" si="18"/>
        <v>42795</v>
      </c>
      <c r="P77" s="1103">
        <f t="shared" si="18"/>
        <v>42795</v>
      </c>
      <c r="Q77" s="1103">
        <f t="shared" si="18"/>
        <v>42796</v>
      </c>
      <c r="R77" s="1103">
        <f t="shared" si="18"/>
        <v>42797</v>
      </c>
      <c r="S77" s="1103">
        <f t="shared" si="18"/>
        <v>42797</v>
      </c>
      <c r="T77" s="1104" t="s">
        <v>344</v>
      </c>
      <c r="U77" s="1103">
        <f t="shared" ref="U77:AL83" si="19">U76+7</f>
        <v>42797</v>
      </c>
      <c r="V77" s="1103">
        <f t="shared" si="19"/>
        <v>42798</v>
      </c>
      <c r="W77" s="1103">
        <f t="shared" si="19"/>
        <v>42798</v>
      </c>
      <c r="X77" s="1103">
        <f t="shared" si="19"/>
        <v>42798</v>
      </c>
      <c r="Y77" s="1103">
        <f t="shared" si="19"/>
        <v>42801</v>
      </c>
      <c r="Z77" s="1103">
        <f t="shared" si="19"/>
        <v>42802</v>
      </c>
      <c r="AA77" s="1103">
        <f t="shared" si="19"/>
        <v>42804</v>
      </c>
      <c r="AB77" s="1103">
        <f t="shared" si="19"/>
        <v>42804</v>
      </c>
      <c r="AC77" s="1103">
        <f t="shared" si="19"/>
        <v>42808</v>
      </c>
      <c r="AD77" s="1103">
        <f t="shared" si="19"/>
        <v>42811</v>
      </c>
      <c r="AE77" s="1081">
        <f t="shared" si="19"/>
        <v>42813</v>
      </c>
      <c r="AF77" s="1081">
        <f t="shared" si="19"/>
        <v>42814</v>
      </c>
      <c r="AG77" s="1081">
        <f t="shared" si="19"/>
        <v>42815</v>
      </c>
      <c r="AH77" s="1081">
        <f t="shared" si="19"/>
        <v>42815</v>
      </c>
      <c r="AI77" s="1081">
        <f t="shared" si="19"/>
        <v>42817</v>
      </c>
      <c r="AJ77" s="1081">
        <f t="shared" si="19"/>
        <v>42818</v>
      </c>
      <c r="AK77" s="1081">
        <f t="shared" si="19"/>
        <v>43916</v>
      </c>
      <c r="AL77" s="1081">
        <f t="shared" si="19"/>
        <v>42821</v>
      </c>
    </row>
    <row r="78" spans="1:38" s="1221" customFormat="1" ht="23.25" hidden="1" thickBot="1">
      <c r="A78" s="1796">
        <v>10</v>
      </c>
      <c r="B78" s="1797" t="s">
        <v>544</v>
      </c>
      <c r="C78" s="2850" t="s">
        <v>98</v>
      </c>
      <c r="D78" s="1753" t="s">
        <v>545</v>
      </c>
      <c r="E78" s="1754" t="s">
        <v>122</v>
      </c>
      <c r="F78" s="2881" t="s">
        <v>123</v>
      </c>
      <c r="G78" s="1754" t="s">
        <v>122</v>
      </c>
      <c r="H78" s="2881" t="s">
        <v>123</v>
      </c>
      <c r="I78" s="1756"/>
      <c r="J78" s="1756"/>
      <c r="K78" s="1756">
        <f t="shared" si="18"/>
        <v>42799</v>
      </c>
      <c r="L78" s="1756">
        <f t="shared" si="18"/>
        <v>42800</v>
      </c>
      <c r="M78" s="1756">
        <f t="shared" si="18"/>
        <v>42801</v>
      </c>
      <c r="N78" s="1756">
        <f t="shared" si="18"/>
        <v>42801</v>
      </c>
      <c r="O78" s="1756">
        <f t="shared" si="18"/>
        <v>42802</v>
      </c>
      <c r="P78" s="1756">
        <f t="shared" si="18"/>
        <v>42802</v>
      </c>
      <c r="Q78" s="1756">
        <f t="shared" si="18"/>
        <v>42803</v>
      </c>
      <c r="R78" s="1756">
        <f t="shared" si="18"/>
        <v>42804</v>
      </c>
      <c r="S78" s="1756">
        <f t="shared" si="18"/>
        <v>42804</v>
      </c>
      <c r="T78" s="1105" t="s">
        <v>344</v>
      </c>
      <c r="U78" s="1756">
        <f t="shared" si="19"/>
        <v>42804</v>
      </c>
      <c r="V78" s="1756">
        <f t="shared" si="19"/>
        <v>42805</v>
      </c>
      <c r="W78" s="1756">
        <f t="shared" si="19"/>
        <v>42805</v>
      </c>
      <c r="X78" s="1756">
        <f t="shared" si="19"/>
        <v>42805</v>
      </c>
      <c r="Y78" s="1756">
        <f t="shared" si="19"/>
        <v>42808</v>
      </c>
      <c r="Z78" s="1756">
        <f t="shared" si="19"/>
        <v>42809</v>
      </c>
      <c r="AA78" s="1756">
        <f t="shared" si="19"/>
        <v>42811</v>
      </c>
      <c r="AB78" s="1756">
        <f t="shared" si="19"/>
        <v>42811</v>
      </c>
      <c r="AC78" s="1756">
        <f t="shared" si="19"/>
        <v>42815</v>
      </c>
      <c r="AD78" s="1756">
        <f t="shared" si="19"/>
        <v>42818</v>
      </c>
      <c r="AE78" s="1798">
        <f t="shared" si="19"/>
        <v>42820</v>
      </c>
      <c r="AF78" s="1798">
        <f t="shared" si="19"/>
        <v>42821</v>
      </c>
      <c r="AG78" s="1798">
        <f t="shared" si="19"/>
        <v>42822</v>
      </c>
      <c r="AH78" s="1798">
        <f t="shared" si="19"/>
        <v>42822</v>
      </c>
      <c r="AI78" s="1798">
        <f t="shared" si="19"/>
        <v>42824</v>
      </c>
      <c r="AJ78" s="1798">
        <f t="shared" si="19"/>
        <v>42825</v>
      </c>
      <c r="AK78" s="1798">
        <f t="shared" si="19"/>
        <v>43923</v>
      </c>
      <c r="AL78" s="1798">
        <f t="shared" si="19"/>
        <v>42828</v>
      </c>
    </row>
    <row r="79" spans="1:38" s="1221" customFormat="1" ht="23.25" hidden="1" thickBot="1">
      <c r="A79" s="1799">
        <v>11</v>
      </c>
      <c r="B79" s="1800" t="s">
        <v>546</v>
      </c>
      <c r="C79" s="1765" t="s">
        <v>98</v>
      </c>
      <c r="D79" s="1766" t="s">
        <v>547</v>
      </c>
      <c r="E79" s="1767" t="s">
        <v>155</v>
      </c>
      <c r="F79" s="1768" t="s">
        <v>156</v>
      </c>
      <c r="G79" s="1767" t="s">
        <v>155</v>
      </c>
      <c r="H79" s="1768" t="s">
        <v>156</v>
      </c>
      <c r="I79" s="1756"/>
      <c r="J79" s="1756"/>
      <c r="K79" s="1756">
        <f t="shared" si="18"/>
        <v>42806</v>
      </c>
      <c r="L79" s="1756">
        <f t="shared" si="18"/>
        <v>42807</v>
      </c>
      <c r="M79" s="1756">
        <f t="shared" si="18"/>
        <v>42808</v>
      </c>
      <c r="N79" s="1756">
        <f t="shared" si="18"/>
        <v>42808</v>
      </c>
      <c r="O79" s="1756">
        <f t="shared" si="18"/>
        <v>42809</v>
      </c>
      <c r="P79" s="1756">
        <f t="shared" si="18"/>
        <v>42809</v>
      </c>
      <c r="Q79" s="1756">
        <f t="shared" si="18"/>
        <v>42810</v>
      </c>
      <c r="R79" s="1756">
        <f t="shared" si="18"/>
        <v>42811</v>
      </c>
      <c r="S79" s="1756">
        <f t="shared" si="18"/>
        <v>42811</v>
      </c>
      <c r="T79" s="1761" t="s">
        <v>344</v>
      </c>
      <c r="U79" s="1756">
        <f t="shared" si="19"/>
        <v>42811</v>
      </c>
      <c r="V79" s="1756">
        <f t="shared" si="19"/>
        <v>42812</v>
      </c>
      <c r="W79" s="1756">
        <f t="shared" si="19"/>
        <v>42812</v>
      </c>
      <c r="X79" s="1756">
        <f t="shared" si="19"/>
        <v>42812</v>
      </c>
      <c r="Y79" s="1756">
        <f t="shared" si="19"/>
        <v>42815</v>
      </c>
      <c r="Z79" s="1756">
        <f t="shared" si="19"/>
        <v>42816</v>
      </c>
      <c r="AA79" s="1756">
        <f t="shared" si="19"/>
        <v>42818</v>
      </c>
      <c r="AB79" s="1756">
        <f t="shared" si="19"/>
        <v>42818</v>
      </c>
      <c r="AC79" s="1756">
        <f t="shared" si="19"/>
        <v>42822</v>
      </c>
      <c r="AD79" s="1756">
        <f t="shared" si="19"/>
        <v>42825</v>
      </c>
      <c r="AE79" s="1798">
        <f t="shared" si="19"/>
        <v>42827</v>
      </c>
      <c r="AF79" s="1798">
        <f t="shared" si="19"/>
        <v>42828</v>
      </c>
      <c r="AG79" s="1798">
        <f t="shared" si="19"/>
        <v>42829</v>
      </c>
      <c r="AH79" s="1798">
        <f t="shared" si="19"/>
        <v>42829</v>
      </c>
      <c r="AI79" s="1798">
        <f t="shared" si="19"/>
        <v>42831</v>
      </c>
      <c r="AJ79" s="1798">
        <f t="shared" si="19"/>
        <v>42832</v>
      </c>
      <c r="AK79" s="1798">
        <f t="shared" si="19"/>
        <v>43930</v>
      </c>
      <c r="AL79" s="1798">
        <f t="shared" si="19"/>
        <v>42835</v>
      </c>
    </row>
    <row r="80" spans="1:38" s="372" customFormat="1" ht="16.149999999999999" hidden="1" customHeight="1" thickBot="1">
      <c r="A80" s="1183">
        <v>12</v>
      </c>
      <c r="B80" s="1085" t="s">
        <v>562</v>
      </c>
      <c r="C80" s="1106" t="s">
        <v>98</v>
      </c>
      <c r="D80" s="1107" t="s">
        <v>563</v>
      </c>
      <c r="E80" s="1108" t="s">
        <v>57</v>
      </c>
      <c r="F80" s="1109" t="s">
        <v>58</v>
      </c>
      <c r="G80" s="1108" t="s">
        <v>57</v>
      </c>
      <c r="H80" s="1109" t="s">
        <v>58</v>
      </c>
      <c r="I80" s="1110">
        <v>42813</v>
      </c>
      <c r="J80" s="1110">
        <v>42814</v>
      </c>
      <c r="K80" s="1110">
        <v>42814</v>
      </c>
      <c r="L80" s="1110">
        <v>42814</v>
      </c>
      <c r="M80" s="1110">
        <f t="shared" si="18"/>
        <v>42815</v>
      </c>
      <c r="N80" s="1110">
        <f t="shared" si="18"/>
        <v>42815</v>
      </c>
      <c r="O80" s="1110">
        <f t="shared" si="18"/>
        <v>42816</v>
      </c>
      <c r="P80" s="1110">
        <f t="shared" si="18"/>
        <v>42816</v>
      </c>
      <c r="Q80" s="1110">
        <f t="shared" si="18"/>
        <v>42817</v>
      </c>
      <c r="R80" s="1110">
        <f t="shared" si="18"/>
        <v>42818</v>
      </c>
      <c r="S80" s="1110">
        <f t="shared" si="18"/>
        <v>42818</v>
      </c>
      <c r="T80" s="1111" t="s">
        <v>344</v>
      </c>
      <c r="U80" s="1110">
        <f t="shared" si="19"/>
        <v>42818</v>
      </c>
      <c r="V80" s="1110">
        <f t="shared" si="19"/>
        <v>42819</v>
      </c>
      <c r="W80" s="1110">
        <f t="shared" si="19"/>
        <v>42819</v>
      </c>
      <c r="X80" s="1110">
        <f t="shared" si="19"/>
        <v>42819</v>
      </c>
      <c r="Y80" s="1110">
        <f t="shared" si="19"/>
        <v>42822</v>
      </c>
      <c r="Z80" s="1110">
        <f t="shared" si="19"/>
        <v>42823</v>
      </c>
      <c r="AA80" s="6289" t="s">
        <v>728</v>
      </c>
      <c r="AB80" s="6290"/>
      <c r="AC80" s="1110"/>
      <c r="AD80" s="1110"/>
      <c r="AE80" s="1086"/>
      <c r="AF80" s="1086"/>
      <c r="AG80" s="1086"/>
      <c r="AH80" s="1086"/>
      <c r="AI80" s="1086"/>
      <c r="AJ80" s="1086"/>
      <c r="AK80" s="1086"/>
      <c r="AL80" s="1086"/>
    </row>
    <row r="81" spans="1:38" s="1221" customFormat="1" ht="15" hidden="1" thickTop="1" thickBot="1">
      <c r="A81" s="1182">
        <v>13</v>
      </c>
      <c r="B81" s="1080" t="s">
        <v>542</v>
      </c>
      <c r="C81" s="1099" t="s">
        <v>98</v>
      </c>
      <c r="D81" s="1100" t="s">
        <v>543</v>
      </c>
      <c r="E81" s="1101" t="s">
        <v>142</v>
      </c>
      <c r="F81" s="1102" t="s">
        <v>143</v>
      </c>
      <c r="G81" s="1101" t="s">
        <v>142</v>
      </c>
      <c r="H81" s="1102" t="s">
        <v>143</v>
      </c>
      <c r="I81" s="1760">
        <f t="shared" ref="I81:S83" si="20">I80+7</f>
        <v>42820</v>
      </c>
      <c r="J81" s="1760">
        <f t="shared" si="20"/>
        <v>42821</v>
      </c>
      <c r="K81" s="1760">
        <f t="shared" si="20"/>
        <v>42821</v>
      </c>
      <c r="L81" s="1760">
        <f t="shared" si="20"/>
        <v>42821</v>
      </c>
      <c r="M81" s="1760">
        <f t="shared" si="20"/>
        <v>42822</v>
      </c>
      <c r="N81" s="1760">
        <f t="shared" si="20"/>
        <v>42822</v>
      </c>
      <c r="O81" s="1760">
        <f t="shared" si="20"/>
        <v>42823</v>
      </c>
      <c r="P81" s="1760">
        <f t="shared" si="20"/>
        <v>42823</v>
      </c>
      <c r="Q81" s="1760">
        <f t="shared" si="20"/>
        <v>42824</v>
      </c>
      <c r="R81" s="1760">
        <f t="shared" si="20"/>
        <v>42825</v>
      </c>
      <c r="S81" s="1760">
        <f t="shared" si="20"/>
        <v>42825</v>
      </c>
      <c r="T81" s="1760" t="s">
        <v>344</v>
      </c>
      <c r="U81" s="1760">
        <f t="shared" si="19"/>
        <v>42825</v>
      </c>
      <c r="V81" s="1760">
        <f t="shared" si="19"/>
        <v>42826</v>
      </c>
      <c r="W81" s="1760">
        <f t="shared" si="19"/>
        <v>42826</v>
      </c>
      <c r="X81" s="1760">
        <f t="shared" si="19"/>
        <v>42826</v>
      </c>
      <c r="Y81" s="1760">
        <f t="shared" si="19"/>
        <v>42829</v>
      </c>
      <c r="Z81" s="1760">
        <f t="shared" si="19"/>
        <v>42830</v>
      </c>
      <c r="AA81" s="1760">
        <f>AA79+14</f>
        <v>42832</v>
      </c>
      <c r="AB81" s="1760">
        <f t="shared" ref="AB81:AL81" si="21">AB79+14</f>
        <v>42832</v>
      </c>
      <c r="AC81" s="1760">
        <f t="shared" si="21"/>
        <v>42836</v>
      </c>
      <c r="AD81" s="1760">
        <f t="shared" si="21"/>
        <v>42839</v>
      </c>
      <c r="AE81" s="1795">
        <f t="shared" si="21"/>
        <v>42841</v>
      </c>
      <c r="AF81" s="1795">
        <f t="shared" si="21"/>
        <v>42842</v>
      </c>
      <c r="AG81" s="1795">
        <f t="shared" si="21"/>
        <v>42843</v>
      </c>
      <c r="AH81" s="1795">
        <f t="shared" si="21"/>
        <v>42843</v>
      </c>
      <c r="AI81" s="1795">
        <f t="shared" si="21"/>
        <v>42845</v>
      </c>
      <c r="AJ81" s="1795">
        <f t="shared" si="21"/>
        <v>42846</v>
      </c>
      <c r="AK81" s="1795">
        <f t="shared" si="21"/>
        <v>43944</v>
      </c>
      <c r="AL81" s="1795">
        <f t="shared" si="21"/>
        <v>42849</v>
      </c>
    </row>
    <row r="82" spans="1:38" s="1221" customFormat="1" ht="13.9" hidden="1" customHeight="1">
      <c r="A82" s="1796">
        <v>14</v>
      </c>
      <c r="B82" s="1797" t="s">
        <v>544</v>
      </c>
      <c r="C82" s="2850" t="s">
        <v>98</v>
      </c>
      <c r="D82" s="1753" t="s">
        <v>545</v>
      </c>
      <c r="E82" s="1754" t="s">
        <v>142</v>
      </c>
      <c r="F82" s="2881" t="s">
        <v>143</v>
      </c>
      <c r="G82" s="1754" t="s">
        <v>142</v>
      </c>
      <c r="H82" s="2881" t="s">
        <v>143</v>
      </c>
      <c r="I82" s="1756">
        <f t="shared" si="20"/>
        <v>42827</v>
      </c>
      <c r="J82" s="1756">
        <f t="shared" si="20"/>
        <v>42828</v>
      </c>
      <c r="K82" s="1756">
        <f t="shared" si="20"/>
        <v>42828</v>
      </c>
      <c r="L82" s="1756">
        <f t="shared" si="20"/>
        <v>42828</v>
      </c>
      <c r="M82" s="1756">
        <f t="shared" si="20"/>
        <v>42829</v>
      </c>
      <c r="N82" s="1756">
        <f t="shared" si="20"/>
        <v>42829</v>
      </c>
      <c r="O82" s="1756">
        <f t="shared" si="20"/>
        <v>42830</v>
      </c>
      <c r="P82" s="1756">
        <f t="shared" si="20"/>
        <v>42830</v>
      </c>
      <c r="Q82" s="1756">
        <f t="shared" si="20"/>
        <v>42831</v>
      </c>
      <c r="R82" s="1756">
        <f t="shared" si="20"/>
        <v>42832</v>
      </c>
      <c r="S82" s="1756">
        <f t="shared" si="20"/>
        <v>42832</v>
      </c>
      <c r="T82" s="1756" t="s">
        <v>344</v>
      </c>
      <c r="U82" s="1756">
        <f t="shared" si="19"/>
        <v>42832</v>
      </c>
      <c r="V82" s="1756">
        <f t="shared" si="19"/>
        <v>42833</v>
      </c>
      <c r="W82" s="1756">
        <f t="shared" si="19"/>
        <v>42833</v>
      </c>
      <c r="X82" s="1756">
        <f t="shared" si="19"/>
        <v>42833</v>
      </c>
      <c r="Y82" s="1756">
        <f t="shared" si="19"/>
        <v>42836</v>
      </c>
      <c r="Z82" s="1756">
        <f t="shared" si="19"/>
        <v>42837</v>
      </c>
      <c r="AA82" s="1756">
        <f t="shared" si="19"/>
        <v>42839</v>
      </c>
      <c r="AB82" s="1756">
        <f t="shared" si="19"/>
        <v>42839</v>
      </c>
      <c r="AC82" s="1756">
        <f t="shared" si="19"/>
        <v>42843</v>
      </c>
      <c r="AD82" s="1756">
        <f t="shared" si="19"/>
        <v>42846</v>
      </c>
      <c r="AE82" s="1798">
        <f t="shared" si="19"/>
        <v>42848</v>
      </c>
      <c r="AF82" s="1798">
        <f t="shared" si="19"/>
        <v>42849</v>
      </c>
      <c r="AG82" s="1798">
        <f t="shared" si="19"/>
        <v>42850</v>
      </c>
      <c r="AH82" s="1798">
        <f t="shared" si="19"/>
        <v>42850</v>
      </c>
      <c r="AI82" s="1798">
        <f t="shared" si="19"/>
        <v>42852</v>
      </c>
      <c r="AJ82" s="1798">
        <f t="shared" si="19"/>
        <v>42853</v>
      </c>
      <c r="AK82" s="1798">
        <f t="shared" si="19"/>
        <v>43951</v>
      </c>
      <c r="AL82" s="1798">
        <f t="shared" si="19"/>
        <v>42856</v>
      </c>
    </row>
    <row r="83" spans="1:38" s="1221" customFormat="1" ht="14.25" hidden="1" thickBot="1">
      <c r="A83" s="1796">
        <v>15</v>
      </c>
      <c r="B83" s="1797" t="s">
        <v>546</v>
      </c>
      <c r="C83" s="2850" t="s">
        <v>98</v>
      </c>
      <c r="D83" s="1753" t="s">
        <v>547</v>
      </c>
      <c r="E83" s="1754" t="s">
        <v>159</v>
      </c>
      <c r="F83" s="2881" t="s">
        <v>160</v>
      </c>
      <c r="G83" s="1754" t="s">
        <v>159</v>
      </c>
      <c r="H83" s="2893" t="s">
        <v>160</v>
      </c>
      <c r="I83" s="1756">
        <f t="shared" si="20"/>
        <v>42834</v>
      </c>
      <c r="J83" s="1756">
        <f t="shared" si="20"/>
        <v>42835</v>
      </c>
      <c r="K83" s="1756">
        <f t="shared" si="20"/>
        <v>42835</v>
      </c>
      <c r="L83" s="1756">
        <f t="shared" si="20"/>
        <v>42835</v>
      </c>
      <c r="M83" s="1756">
        <f t="shared" si="20"/>
        <v>42836</v>
      </c>
      <c r="N83" s="1756">
        <f t="shared" si="20"/>
        <v>42836</v>
      </c>
      <c r="O83" s="1756">
        <f t="shared" si="20"/>
        <v>42837</v>
      </c>
      <c r="P83" s="1756">
        <f t="shared" si="20"/>
        <v>42837</v>
      </c>
      <c r="Q83" s="1756">
        <f t="shared" si="20"/>
        <v>42838</v>
      </c>
      <c r="R83" s="1756">
        <f t="shared" si="20"/>
        <v>42839</v>
      </c>
      <c r="S83" s="1756">
        <f t="shared" si="20"/>
        <v>42839</v>
      </c>
      <c r="T83" s="1756" t="s">
        <v>344</v>
      </c>
      <c r="U83" s="1756">
        <f t="shared" si="19"/>
        <v>42839</v>
      </c>
      <c r="V83" s="1756">
        <f t="shared" si="19"/>
        <v>42840</v>
      </c>
      <c r="W83" s="1756">
        <f t="shared" si="19"/>
        <v>42840</v>
      </c>
      <c r="X83" s="1756">
        <f t="shared" si="19"/>
        <v>42840</v>
      </c>
      <c r="Y83" s="1756">
        <f t="shared" si="19"/>
        <v>42843</v>
      </c>
      <c r="Z83" s="1756">
        <f t="shared" si="19"/>
        <v>42844</v>
      </c>
      <c r="AA83" s="1756">
        <f t="shared" si="19"/>
        <v>42846</v>
      </c>
      <c r="AB83" s="1756">
        <f t="shared" si="19"/>
        <v>42846</v>
      </c>
      <c r="AC83" s="1756">
        <f t="shared" si="19"/>
        <v>42850</v>
      </c>
      <c r="AD83" s="1756">
        <f t="shared" si="19"/>
        <v>42853</v>
      </c>
      <c r="AE83" s="1798">
        <f t="shared" si="19"/>
        <v>42855</v>
      </c>
      <c r="AF83" s="1798">
        <f t="shared" si="19"/>
        <v>42856</v>
      </c>
      <c r="AG83" s="1801">
        <v>42857</v>
      </c>
      <c r="AH83" s="1802" t="s">
        <v>728</v>
      </c>
      <c r="AI83" s="1798"/>
      <c r="AJ83" s="1798"/>
      <c r="AK83" s="1798"/>
      <c r="AL83" s="1798"/>
    </row>
    <row r="84" spans="1:38" s="1221" customFormat="1" ht="14.25" hidden="1" thickBot="1">
      <c r="A84" s="1796">
        <v>18</v>
      </c>
      <c r="B84" s="1797" t="s">
        <v>733</v>
      </c>
      <c r="C84" s="2850" t="s">
        <v>98</v>
      </c>
      <c r="D84" s="1753" t="s">
        <v>734</v>
      </c>
      <c r="E84" s="1754"/>
      <c r="F84" s="2881" t="s">
        <v>735</v>
      </c>
      <c r="G84" s="1754"/>
      <c r="H84" s="2893" t="s">
        <v>735</v>
      </c>
      <c r="I84" s="1112"/>
      <c r="J84" s="1112"/>
      <c r="K84" s="1112"/>
      <c r="L84" s="1112"/>
      <c r="M84" s="1112"/>
      <c r="N84" s="1112"/>
      <c r="O84" s="1112"/>
      <c r="P84" s="1112"/>
      <c r="Q84" s="1112"/>
      <c r="R84" s="1112"/>
      <c r="S84" s="1112"/>
      <c r="T84" s="1112"/>
      <c r="U84" s="1112"/>
      <c r="V84" s="1112"/>
      <c r="W84" s="1112"/>
      <c r="X84" s="1112"/>
      <c r="Y84" s="1112"/>
      <c r="Z84" s="1112"/>
      <c r="AA84" s="1112"/>
      <c r="AB84" s="1112"/>
      <c r="AC84" s="1112"/>
      <c r="AD84" s="1112"/>
      <c r="AE84" s="1087"/>
      <c r="AF84" s="1087"/>
      <c r="AG84" s="1087"/>
      <c r="AH84" s="1087"/>
      <c r="AI84" s="1087">
        <v>42857</v>
      </c>
      <c r="AJ84" s="1087">
        <v>42858</v>
      </c>
      <c r="AK84" s="1087">
        <v>42861</v>
      </c>
      <c r="AL84" s="1087">
        <v>42861</v>
      </c>
    </row>
    <row r="85" spans="1:38" s="1221" customFormat="1" ht="14.25" hidden="1" thickBot="1">
      <c r="A85" s="1796">
        <v>19</v>
      </c>
      <c r="B85" s="1797" t="s">
        <v>767</v>
      </c>
      <c r="C85" s="2850" t="s">
        <v>98</v>
      </c>
      <c r="D85" s="1753" t="s">
        <v>768</v>
      </c>
      <c r="E85" s="1754"/>
      <c r="F85" s="2881" t="s">
        <v>158</v>
      </c>
      <c r="G85" s="1754"/>
      <c r="H85" s="2881" t="s">
        <v>158</v>
      </c>
      <c r="I85" s="1756"/>
      <c r="J85" s="1756"/>
      <c r="K85" s="1756"/>
      <c r="L85" s="1756"/>
      <c r="M85" s="1756"/>
      <c r="N85" s="1756"/>
      <c r="O85" s="1756"/>
      <c r="P85" s="1756"/>
      <c r="Q85" s="1756"/>
      <c r="R85" s="1756"/>
      <c r="S85" s="1756"/>
      <c r="T85" s="1756"/>
      <c r="U85" s="1756"/>
      <c r="V85" s="1756"/>
      <c r="W85" s="1756"/>
      <c r="X85" s="1756"/>
      <c r="Y85" s="1756"/>
      <c r="Z85" s="1756"/>
      <c r="AA85" s="1756"/>
      <c r="AB85" s="1756"/>
      <c r="AC85" s="1756"/>
      <c r="AD85" s="1756"/>
      <c r="AE85" s="1798"/>
      <c r="AF85" s="1798"/>
      <c r="AG85" s="1798"/>
      <c r="AH85" s="1798"/>
      <c r="AI85" s="1798">
        <v>42864</v>
      </c>
      <c r="AJ85" s="1798">
        <v>42865</v>
      </c>
      <c r="AK85" s="1798" t="s">
        <v>193</v>
      </c>
      <c r="AL85" s="1798" t="s">
        <v>193</v>
      </c>
    </row>
    <row r="86" spans="1:38" ht="15" hidden="1" thickTop="1" thickBot="1">
      <c r="A86" s="1182">
        <v>17</v>
      </c>
      <c r="B86" s="1080" t="s">
        <v>542</v>
      </c>
      <c r="C86" s="1099" t="s">
        <v>98</v>
      </c>
      <c r="D86" s="1100" t="s">
        <v>543</v>
      </c>
      <c r="E86" s="1101" t="s">
        <v>157</v>
      </c>
      <c r="F86" s="1102" t="s">
        <v>158</v>
      </c>
      <c r="G86" s="1101" t="s">
        <v>157</v>
      </c>
      <c r="H86" s="1102" t="s">
        <v>158</v>
      </c>
      <c r="I86" s="1113">
        <f t="shared" ref="I86:S86" si="22">I83+14</f>
        <v>42848</v>
      </c>
      <c r="J86" s="1113">
        <f t="shared" si="22"/>
        <v>42849</v>
      </c>
      <c r="K86" s="1113">
        <f t="shared" si="22"/>
        <v>42849</v>
      </c>
      <c r="L86" s="1113">
        <f t="shared" si="22"/>
        <v>42849</v>
      </c>
      <c r="M86" s="1113">
        <f t="shared" si="22"/>
        <v>42850</v>
      </c>
      <c r="N86" s="1113">
        <f t="shared" si="22"/>
        <v>42850</v>
      </c>
      <c r="O86" s="1113">
        <f t="shared" si="22"/>
        <v>42851</v>
      </c>
      <c r="P86" s="1113">
        <f t="shared" si="22"/>
        <v>42851</v>
      </c>
      <c r="Q86" s="1113">
        <f t="shared" si="22"/>
        <v>42852</v>
      </c>
      <c r="R86" s="1113">
        <f t="shared" si="22"/>
        <v>42853</v>
      </c>
      <c r="S86" s="1113">
        <f t="shared" si="22"/>
        <v>42853</v>
      </c>
      <c r="T86" s="1113" t="s">
        <v>344</v>
      </c>
      <c r="U86" s="1113">
        <f t="shared" ref="U86:AF86" si="23">U83+14</f>
        <v>42853</v>
      </c>
      <c r="V86" s="1113">
        <f t="shared" si="23"/>
        <v>42854</v>
      </c>
      <c r="W86" s="1113">
        <f t="shared" si="23"/>
        <v>42854</v>
      </c>
      <c r="X86" s="1113">
        <f t="shared" si="23"/>
        <v>42854</v>
      </c>
      <c r="Y86" s="1113">
        <f t="shared" si="23"/>
        <v>42857</v>
      </c>
      <c r="Z86" s="1113">
        <f t="shared" si="23"/>
        <v>42858</v>
      </c>
      <c r="AA86" s="1113">
        <f t="shared" si="23"/>
        <v>42860</v>
      </c>
      <c r="AB86" s="1114" t="s">
        <v>728</v>
      </c>
      <c r="AC86" s="1115">
        <f t="shared" si="23"/>
        <v>42864</v>
      </c>
      <c r="AD86" s="1115">
        <f t="shared" si="23"/>
        <v>42867</v>
      </c>
      <c r="AE86" s="1091">
        <f t="shared" si="23"/>
        <v>42869</v>
      </c>
      <c r="AF86" s="1091">
        <f t="shared" si="23"/>
        <v>42870</v>
      </c>
      <c r="AG86" s="1089"/>
      <c r="AH86" s="1089"/>
      <c r="AI86" s="1088"/>
      <c r="AJ86" s="1088"/>
      <c r="AK86" s="1088"/>
      <c r="AL86" s="1088"/>
    </row>
    <row r="87" spans="1:38" ht="13.9" hidden="1" customHeight="1" thickBot="1">
      <c r="A87" s="1181">
        <v>18</v>
      </c>
      <c r="B87" s="1078" t="s">
        <v>544</v>
      </c>
      <c r="C87" s="1094" t="s">
        <v>98</v>
      </c>
      <c r="D87" s="1095" t="s">
        <v>545</v>
      </c>
      <c r="E87" s="1096" t="s">
        <v>157</v>
      </c>
      <c r="F87" s="1097" t="s">
        <v>158</v>
      </c>
      <c r="G87" s="1096" t="s">
        <v>157</v>
      </c>
      <c r="H87" s="1097" t="s">
        <v>158</v>
      </c>
      <c r="I87" s="1116">
        <f t="shared" ref="I87:S87" si="24">I86+7</f>
        <v>42855</v>
      </c>
      <c r="J87" s="1116">
        <f t="shared" si="24"/>
        <v>42856</v>
      </c>
      <c r="K87" s="1116">
        <f t="shared" si="24"/>
        <v>42856</v>
      </c>
      <c r="L87" s="1116">
        <f t="shared" si="24"/>
        <v>42856</v>
      </c>
      <c r="M87" s="1116">
        <f t="shared" si="24"/>
        <v>42857</v>
      </c>
      <c r="N87" s="1116">
        <f t="shared" si="24"/>
        <v>42857</v>
      </c>
      <c r="O87" s="1116">
        <f t="shared" si="24"/>
        <v>42858</v>
      </c>
      <c r="P87" s="1116">
        <f t="shared" si="24"/>
        <v>42858</v>
      </c>
      <c r="Q87" s="1116">
        <f t="shared" si="24"/>
        <v>42859</v>
      </c>
      <c r="R87" s="1116">
        <f t="shared" si="24"/>
        <v>42860</v>
      </c>
      <c r="S87" s="1116">
        <f t="shared" si="24"/>
        <v>42860</v>
      </c>
      <c r="T87" s="1116" t="s">
        <v>344</v>
      </c>
      <c r="U87" s="1116">
        <f t="shared" ref="U87:AF87" si="25">U86+7</f>
        <v>42860</v>
      </c>
      <c r="V87" s="1116">
        <f t="shared" si="25"/>
        <v>42861</v>
      </c>
      <c r="W87" s="1116">
        <f t="shared" si="25"/>
        <v>42861</v>
      </c>
      <c r="X87" s="1116">
        <f t="shared" si="25"/>
        <v>42861</v>
      </c>
      <c r="Y87" s="1116">
        <f t="shared" si="25"/>
        <v>42864</v>
      </c>
      <c r="Z87" s="1116">
        <f t="shared" si="25"/>
        <v>42865</v>
      </c>
      <c r="AA87" s="1116">
        <f t="shared" si="25"/>
        <v>42867</v>
      </c>
      <c r="AB87" s="1116">
        <v>42867</v>
      </c>
      <c r="AC87" s="1116">
        <f t="shared" si="25"/>
        <v>42871</v>
      </c>
      <c r="AD87" s="1116">
        <f t="shared" si="25"/>
        <v>42874</v>
      </c>
      <c r="AE87" s="1079">
        <f t="shared" si="25"/>
        <v>42876</v>
      </c>
      <c r="AF87" s="1079">
        <f t="shared" si="25"/>
        <v>42877</v>
      </c>
      <c r="AG87" s="1090">
        <v>42878</v>
      </c>
      <c r="AH87" s="1090" t="s">
        <v>728</v>
      </c>
      <c r="AI87" s="1079"/>
      <c r="AJ87" s="1079"/>
      <c r="AK87" s="1079"/>
      <c r="AL87" s="1079"/>
    </row>
    <row r="88" spans="1:38" ht="13.9" hidden="1" customHeight="1" thickBot="1">
      <c r="A88" s="1184"/>
      <c r="B88" s="1173"/>
      <c r="C88" s="1174"/>
      <c r="D88" s="1175"/>
      <c r="E88" s="1176"/>
      <c r="F88" s="1177"/>
      <c r="G88" s="1176"/>
      <c r="H88" s="1177"/>
      <c r="I88" s="1178"/>
      <c r="J88" s="1178"/>
      <c r="K88" s="1178"/>
      <c r="L88" s="1178"/>
      <c r="M88" s="1178"/>
      <c r="N88" s="1178"/>
      <c r="O88" s="1178"/>
      <c r="P88" s="1178"/>
      <c r="Q88" s="1178"/>
      <c r="R88" s="1178"/>
      <c r="S88" s="1178"/>
      <c r="T88" s="1178"/>
      <c r="U88" s="1178"/>
      <c r="V88" s="1178"/>
      <c r="W88" s="1178"/>
      <c r="X88" s="1178"/>
      <c r="Y88" s="1178"/>
      <c r="Z88" s="1178"/>
      <c r="AA88" s="1178"/>
      <c r="AB88" s="1178"/>
      <c r="AC88" s="1178"/>
      <c r="AD88" s="1178"/>
      <c r="AE88" s="1179"/>
      <c r="AF88" s="1179"/>
      <c r="AG88" s="1180"/>
      <c r="AH88" s="1180"/>
      <c r="AI88" s="1179"/>
      <c r="AJ88" s="1179"/>
      <c r="AK88" s="1179"/>
      <c r="AL88" s="1179"/>
    </row>
    <row r="89" spans="1:38">
      <c r="A89" s="6267" t="s">
        <v>127</v>
      </c>
      <c r="B89" s="6271" t="s">
        <v>450</v>
      </c>
      <c r="C89" s="6274" t="s">
        <v>1869</v>
      </c>
      <c r="D89" s="6274" t="s">
        <v>2478</v>
      </c>
      <c r="E89" s="6271" t="s">
        <v>1921</v>
      </c>
      <c r="F89" s="6271"/>
      <c r="G89" s="6271"/>
      <c r="H89" s="6277"/>
      <c r="I89" s="6282" t="s">
        <v>726</v>
      </c>
      <c r="J89" s="6266"/>
      <c r="K89" s="6266" t="s">
        <v>246</v>
      </c>
      <c r="L89" s="6266"/>
      <c r="M89" s="6266" t="s">
        <v>451</v>
      </c>
      <c r="N89" s="6266"/>
      <c r="O89" s="6266" t="s">
        <v>236</v>
      </c>
      <c r="P89" s="6266"/>
      <c r="Q89" s="6266" t="s">
        <v>247</v>
      </c>
      <c r="R89" s="6266"/>
      <c r="S89" s="6266" t="s">
        <v>21</v>
      </c>
      <c r="T89" s="6266"/>
      <c r="U89" s="6266" t="s">
        <v>769</v>
      </c>
      <c r="V89" s="6266"/>
      <c r="W89" s="6266" t="s">
        <v>506</v>
      </c>
      <c r="X89" s="6266"/>
      <c r="Y89" s="6266" t="s">
        <v>239</v>
      </c>
      <c r="Z89" s="6266"/>
      <c r="AA89" s="6266" t="s">
        <v>30</v>
      </c>
      <c r="AB89" s="6266"/>
      <c r="AC89" s="6266" t="s">
        <v>726</v>
      </c>
      <c r="AD89" s="6286"/>
      <c r="AE89" s="1050"/>
      <c r="AF89" s="1050"/>
    </row>
    <row r="90" spans="1:38">
      <c r="A90" s="6268"/>
      <c r="B90" s="6272"/>
      <c r="C90" s="6275"/>
      <c r="D90" s="6275"/>
      <c r="E90" s="6272"/>
      <c r="F90" s="6272"/>
      <c r="G90" s="6272"/>
      <c r="H90" s="6278"/>
      <c r="I90" s="6265" t="s">
        <v>727</v>
      </c>
      <c r="J90" s="6263"/>
      <c r="K90" s="6263" t="s">
        <v>335</v>
      </c>
      <c r="L90" s="6263"/>
      <c r="M90" s="6263" t="s">
        <v>248</v>
      </c>
      <c r="N90" s="6263"/>
      <c r="O90" s="6263" t="s">
        <v>336</v>
      </c>
      <c r="P90" s="6263"/>
      <c r="Q90" s="6263" t="s">
        <v>337</v>
      </c>
      <c r="R90" s="6263"/>
      <c r="S90" s="6263" t="s">
        <v>338</v>
      </c>
      <c r="T90" s="6263"/>
      <c r="U90" s="6263" t="s">
        <v>770</v>
      </c>
      <c r="V90" s="6263"/>
      <c r="W90" s="6263" t="s">
        <v>132</v>
      </c>
      <c r="X90" s="6263"/>
      <c r="Y90" s="6263" t="s">
        <v>240</v>
      </c>
      <c r="Z90" s="6263"/>
      <c r="AA90" s="6263" t="s">
        <v>339</v>
      </c>
      <c r="AB90" s="6263"/>
      <c r="AC90" s="6263" t="s">
        <v>727</v>
      </c>
      <c r="AD90" s="6264"/>
      <c r="AE90" s="1050"/>
      <c r="AF90" s="1050"/>
    </row>
    <row r="91" spans="1:38">
      <c r="A91" s="6269"/>
      <c r="B91" s="6272"/>
      <c r="C91" s="6275"/>
      <c r="D91" s="6279" t="s">
        <v>643</v>
      </c>
      <c r="E91" s="6279" t="s">
        <v>643</v>
      </c>
      <c r="F91" s="6279"/>
      <c r="G91" s="6279" t="s">
        <v>404</v>
      </c>
      <c r="H91" s="6284"/>
      <c r="I91" s="1803" t="s">
        <v>3</v>
      </c>
      <c r="J91" s="2844" t="s">
        <v>1</v>
      </c>
      <c r="K91" s="2844" t="s">
        <v>3</v>
      </c>
      <c r="L91" s="2844" t="s">
        <v>1</v>
      </c>
      <c r="M91" s="2844" t="s">
        <v>470</v>
      </c>
      <c r="N91" s="2844" t="s">
        <v>1</v>
      </c>
      <c r="O91" s="2844" t="s">
        <v>470</v>
      </c>
      <c r="P91" s="2844" t="s">
        <v>1</v>
      </c>
      <c r="Q91" s="2844" t="s">
        <v>3</v>
      </c>
      <c r="R91" s="2844" t="s">
        <v>1</v>
      </c>
      <c r="S91" s="2844" t="s">
        <v>3</v>
      </c>
      <c r="T91" s="2844" t="s">
        <v>1</v>
      </c>
      <c r="U91" s="2844" t="s">
        <v>3</v>
      </c>
      <c r="V91" s="2844" t="s">
        <v>1</v>
      </c>
      <c r="W91" s="2844" t="s">
        <v>3</v>
      </c>
      <c r="X91" s="2844" t="s">
        <v>1</v>
      </c>
      <c r="Y91" s="2844" t="s">
        <v>470</v>
      </c>
      <c r="Z91" s="2844" t="s">
        <v>1</v>
      </c>
      <c r="AA91" s="2844" t="s">
        <v>470</v>
      </c>
      <c r="AB91" s="2844" t="s">
        <v>1</v>
      </c>
      <c r="AC91" s="2844" t="s">
        <v>470</v>
      </c>
      <c r="AD91" s="1804" t="s">
        <v>1</v>
      </c>
      <c r="AE91" s="1050"/>
      <c r="AF91" s="1050"/>
    </row>
    <row r="92" spans="1:38">
      <c r="A92" s="6269"/>
      <c r="B92" s="6272"/>
      <c r="C92" s="6275"/>
      <c r="D92" s="6280"/>
      <c r="E92" s="6279"/>
      <c r="F92" s="6279"/>
      <c r="G92" s="6280"/>
      <c r="H92" s="6284"/>
      <c r="I92" s="1803" t="s">
        <v>8</v>
      </c>
      <c r="J92" s="2844" t="s">
        <v>8</v>
      </c>
      <c r="K92" s="2844" t="s">
        <v>8</v>
      </c>
      <c r="L92" s="2844" t="s">
        <v>8</v>
      </c>
      <c r="M92" s="2844" t="s">
        <v>9</v>
      </c>
      <c r="N92" s="2844" t="s">
        <v>9</v>
      </c>
      <c r="O92" s="2844" t="s">
        <v>10</v>
      </c>
      <c r="P92" s="2844" t="s">
        <v>14</v>
      </c>
      <c r="Q92" s="1805" t="s">
        <v>14</v>
      </c>
      <c r="R92" s="1805" t="s">
        <v>11</v>
      </c>
      <c r="S92" s="2844" t="s">
        <v>11</v>
      </c>
      <c r="T92" s="2844" t="s">
        <v>11</v>
      </c>
      <c r="U92" s="2844" t="s">
        <v>12</v>
      </c>
      <c r="V92" s="2844" t="s">
        <v>12</v>
      </c>
      <c r="W92" s="1805" t="s">
        <v>12</v>
      </c>
      <c r="X92" s="1805" t="s">
        <v>7</v>
      </c>
      <c r="Y92" s="1805" t="s">
        <v>7</v>
      </c>
      <c r="Z92" s="1805" t="s">
        <v>8</v>
      </c>
      <c r="AA92" s="1805" t="s">
        <v>14</v>
      </c>
      <c r="AB92" s="1805" t="s">
        <v>11</v>
      </c>
      <c r="AC92" s="1805" t="s">
        <v>8</v>
      </c>
      <c r="AD92" s="1806" t="s">
        <v>8</v>
      </c>
      <c r="AE92" s="1050"/>
      <c r="AF92" s="1050"/>
    </row>
    <row r="93" spans="1:38" ht="13.5" thickBot="1">
      <c r="A93" s="6270"/>
      <c r="B93" s="6273"/>
      <c r="C93" s="6276"/>
      <c r="D93" s="6281"/>
      <c r="E93" s="6283"/>
      <c r="F93" s="6283"/>
      <c r="G93" s="6281"/>
      <c r="H93" s="6285"/>
      <c r="I93" s="1194">
        <v>8.3333333333333329E-2</v>
      </c>
      <c r="J93" s="2894">
        <v>0.33333333333333331</v>
      </c>
      <c r="K93" s="2894">
        <v>0.54166666666666663</v>
      </c>
      <c r="L93" s="2894">
        <v>0.95833333333333337</v>
      </c>
      <c r="M93" s="2894">
        <v>0.5</v>
      </c>
      <c r="N93" s="2894">
        <v>0.91666666666666663</v>
      </c>
      <c r="O93" s="2894">
        <v>0.66666666666666663</v>
      </c>
      <c r="P93" s="2894">
        <v>8.3333333333333329E-2</v>
      </c>
      <c r="Q93" s="2894">
        <v>0.8125</v>
      </c>
      <c r="R93" s="2894">
        <v>0.35416666666666669</v>
      </c>
      <c r="S93" s="2894">
        <v>0.75</v>
      </c>
      <c r="T93" s="2894">
        <v>0.83333333333333337</v>
      </c>
      <c r="U93" s="2894">
        <v>0.36458333333333331</v>
      </c>
      <c r="V93" s="2894">
        <v>0.69791666666666663</v>
      </c>
      <c r="W93" s="2894">
        <v>0.91666666666666663</v>
      </c>
      <c r="X93" s="2894">
        <v>0.41666666666666669</v>
      </c>
      <c r="Y93" s="2894">
        <v>0.95833333333333337</v>
      </c>
      <c r="Z93" s="2894">
        <v>0.375</v>
      </c>
      <c r="AA93" s="2894">
        <v>0.75</v>
      </c>
      <c r="AB93" s="2894">
        <v>0.41666666666666669</v>
      </c>
      <c r="AC93" s="2894">
        <v>8.3333333333333329E-2</v>
      </c>
      <c r="AD93" s="2895">
        <v>0.33333333333333331</v>
      </c>
      <c r="AE93" s="1050"/>
      <c r="AF93" s="1050"/>
    </row>
    <row r="94" spans="1:38" ht="16.899999999999999" hidden="1" customHeight="1" thickTop="1">
      <c r="A94" s="1185">
        <v>18</v>
      </c>
      <c r="B94" s="1186" t="s">
        <v>733</v>
      </c>
      <c r="C94" s="1208" t="s">
        <v>98</v>
      </c>
      <c r="D94" s="1187" t="s">
        <v>734</v>
      </c>
      <c r="E94" s="1188" t="s">
        <v>771</v>
      </c>
      <c r="F94" s="1189" t="s">
        <v>737</v>
      </c>
      <c r="G94" s="1188" t="s">
        <v>771</v>
      </c>
      <c r="H94" s="1190" t="s">
        <v>737</v>
      </c>
      <c r="I94" s="1191">
        <v>42861</v>
      </c>
      <c r="J94" s="1192">
        <v>42861</v>
      </c>
      <c r="K94" s="1192">
        <v>42861</v>
      </c>
      <c r="L94" s="1192">
        <v>42861</v>
      </c>
      <c r="M94" s="1192">
        <v>42862</v>
      </c>
      <c r="N94" s="1192">
        <v>42862</v>
      </c>
      <c r="O94" s="1192">
        <v>42863</v>
      </c>
      <c r="P94" s="1192">
        <v>42864</v>
      </c>
      <c r="Q94" s="1192">
        <v>42864</v>
      </c>
      <c r="R94" s="1192">
        <v>42865</v>
      </c>
      <c r="S94" s="1192">
        <v>42865</v>
      </c>
      <c r="T94" s="1192" t="s">
        <v>344</v>
      </c>
      <c r="U94" s="1192">
        <v>42866</v>
      </c>
      <c r="V94" s="1192">
        <v>42866</v>
      </c>
      <c r="W94" s="1192">
        <v>42866</v>
      </c>
      <c r="X94" s="1192">
        <v>42867</v>
      </c>
      <c r="Y94" s="1192">
        <v>42867</v>
      </c>
      <c r="Z94" s="1192">
        <v>42868</v>
      </c>
      <c r="AA94" s="1192">
        <v>42871</v>
      </c>
      <c r="AB94" s="1192">
        <v>42872</v>
      </c>
      <c r="AC94" s="1192">
        <v>42875</v>
      </c>
      <c r="AD94" s="1193">
        <v>42875</v>
      </c>
      <c r="AE94" s="1050"/>
      <c r="AF94" s="1050"/>
    </row>
    <row r="95" spans="1:38" ht="16.899999999999999" hidden="1" customHeight="1" thickBot="1">
      <c r="A95" s="1807">
        <v>19</v>
      </c>
      <c r="B95" s="1808" t="s">
        <v>767</v>
      </c>
      <c r="C95" s="2841" t="s">
        <v>98</v>
      </c>
      <c r="D95" s="1809" t="s">
        <v>768</v>
      </c>
      <c r="E95" s="1810" t="s">
        <v>155</v>
      </c>
      <c r="F95" s="1811" t="s">
        <v>156</v>
      </c>
      <c r="G95" s="1810" t="s">
        <v>155</v>
      </c>
      <c r="H95" s="1812" t="s">
        <v>156</v>
      </c>
      <c r="I95" s="1813" t="s">
        <v>193</v>
      </c>
      <c r="J95" s="1814" t="s">
        <v>193</v>
      </c>
      <c r="K95" s="1815">
        <f t="shared" ref="K95:AD98" si="26">K94+7</f>
        <v>42868</v>
      </c>
      <c r="L95" s="1815">
        <f t="shared" si="26"/>
        <v>42868</v>
      </c>
      <c r="M95" s="1815">
        <f t="shared" si="26"/>
        <v>42869</v>
      </c>
      <c r="N95" s="1815">
        <f t="shared" si="26"/>
        <v>42869</v>
      </c>
      <c r="O95" s="1815">
        <f t="shared" si="26"/>
        <v>42870</v>
      </c>
      <c r="P95" s="1815">
        <f t="shared" si="26"/>
        <v>42871</v>
      </c>
      <c r="Q95" s="1814" t="s">
        <v>193</v>
      </c>
      <c r="R95" s="1814" t="s">
        <v>193</v>
      </c>
      <c r="S95" s="1815">
        <f t="shared" si="26"/>
        <v>42872</v>
      </c>
      <c r="T95" s="1815" t="s">
        <v>344</v>
      </c>
      <c r="U95" s="1815">
        <f t="shared" si="26"/>
        <v>42873</v>
      </c>
      <c r="V95" s="1815">
        <f t="shared" si="26"/>
        <v>42873</v>
      </c>
      <c r="W95" s="1815">
        <f t="shared" si="26"/>
        <v>42873</v>
      </c>
      <c r="X95" s="1815">
        <f t="shared" si="26"/>
        <v>42874</v>
      </c>
      <c r="Y95" s="1815">
        <f t="shared" si="26"/>
        <v>42874</v>
      </c>
      <c r="Z95" s="1815">
        <f t="shared" si="26"/>
        <v>42875</v>
      </c>
      <c r="AA95" s="1815">
        <f t="shared" si="26"/>
        <v>42878</v>
      </c>
      <c r="AB95" s="1815">
        <f t="shared" si="26"/>
        <v>42879</v>
      </c>
      <c r="AC95" s="1815">
        <f t="shared" si="26"/>
        <v>42882</v>
      </c>
      <c r="AD95" s="1816">
        <f t="shared" si="26"/>
        <v>42882</v>
      </c>
      <c r="AE95" s="1050"/>
      <c r="AF95" s="1050"/>
    </row>
    <row r="96" spans="1:38" ht="16.899999999999999" hidden="1" customHeight="1" thickTop="1">
      <c r="A96" s="1185">
        <v>20</v>
      </c>
      <c r="B96" s="1808" t="s">
        <v>733</v>
      </c>
      <c r="C96" s="2841" t="s">
        <v>98</v>
      </c>
      <c r="D96" s="1809" t="s">
        <v>734</v>
      </c>
      <c r="E96" s="1810" t="s">
        <v>772</v>
      </c>
      <c r="F96" s="1811" t="s">
        <v>773</v>
      </c>
      <c r="G96" s="1810" t="s">
        <v>772</v>
      </c>
      <c r="H96" s="1812" t="s">
        <v>773</v>
      </c>
      <c r="I96" s="1817">
        <v>42875</v>
      </c>
      <c r="J96" s="1815">
        <v>42875</v>
      </c>
      <c r="K96" s="1815">
        <f t="shared" si="26"/>
        <v>42875</v>
      </c>
      <c r="L96" s="1815">
        <f t="shared" si="26"/>
        <v>42875</v>
      </c>
      <c r="M96" s="1815">
        <f t="shared" si="26"/>
        <v>42876</v>
      </c>
      <c r="N96" s="1815">
        <f t="shared" si="26"/>
        <v>42876</v>
      </c>
      <c r="O96" s="1815">
        <f t="shared" si="26"/>
        <v>42877</v>
      </c>
      <c r="P96" s="1815">
        <f t="shared" si="26"/>
        <v>42878</v>
      </c>
      <c r="Q96" s="1815">
        <v>42878</v>
      </c>
      <c r="R96" s="1815">
        <v>42879</v>
      </c>
      <c r="S96" s="1815">
        <f t="shared" si="26"/>
        <v>42879</v>
      </c>
      <c r="T96" s="1815" t="s">
        <v>344</v>
      </c>
      <c r="U96" s="1815">
        <f t="shared" si="26"/>
        <v>42880</v>
      </c>
      <c r="V96" s="1815">
        <f t="shared" si="26"/>
        <v>42880</v>
      </c>
      <c r="W96" s="1815">
        <f t="shared" si="26"/>
        <v>42880</v>
      </c>
      <c r="X96" s="1815">
        <f t="shared" si="26"/>
        <v>42881</v>
      </c>
      <c r="Y96" s="1815">
        <f t="shared" si="26"/>
        <v>42881</v>
      </c>
      <c r="Z96" s="1815">
        <f t="shared" si="26"/>
        <v>42882</v>
      </c>
      <c r="AA96" s="1815">
        <f t="shared" si="26"/>
        <v>42885</v>
      </c>
      <c r="AB96" s="1815">
        <f t="shared" si="26"/>
        <v>42886</v>
      </c>
      <c r="AC96" s="1815">
        <f t="shared" si="26"/>
        <v>42889</v>
      </c>
      <c r="AD96" s="1816">
        <f t="shared" si="26"/>
        <v>42889</v>
      </c>
      <c r="AE96" s="1050"/>
      <c r="AF96" s="1050"/>
    </row>
    <row r="97" spans="1:32" ht="16.899999999999999" hidden="1" customHeight="1" thickBot="1">
      <c r="A97" s="1807">
        <v>21</v>
      </c>
      <c r="B97" s="1808" t="s">
        <v>767</v>
      </c>
      <c r="C97" s="2841" t="s">
        <v>98</v>
      </c>
      <c r="D97" s="1809" t="s">
        <v>768</v>
      </c>
      <c r="E97" s="1810" t="s">
        <v>159</v>
      </c>
      <c r="F97" s="1811" t="s">
        <v>160</v>
      </c>
      <c r="G97" s="1810" t="s">
        <v>159</v>
      </c>
      <c r="H97" s="1812" t="s">
        <v>160</v>
      </c>
      <c r="I97" s="1813" t="s">
        <v>193</v>
      </c>
      <c r="J97" s="1814" t="s">
        <v>193</v>
      </c>
      <c r="K97" s="1815">
        <v>42882</v>
      </c>
      <c r="L97" s="1815">
        <v>42882</v>
      </c>
      <c r="M97" s="1815">
        <f t="shared" si="26"/>
        <v>42883</v>
      </c>
      <c r="N97" s="1815">
        <f t="shared" si="26"/>
        <v>42883</v>
      </c>
      <c r="O97" s="1815">
        <f t="shared" si="26"/>
        <v>42884</v>
      </c>
      <c r="P97" s="1815">
        <f t="shared" si="26"/>
        <v>42885</v>
      </c>
      <c r="Q97" s="1814" t="s">
        <v>193</v>
      </c>
      <c r="R97" s="1814" t="s">
        <v>540</v>
      </c>
      <c r="S97" s="1815">
        <f t="shared" si="26"/>
        <v>42886</v>
      </c>
      <c r="T97" s="1815" t="s">
        <v>344</v>
      </c>
      <c r="U97" s="1815">
        <f t="shared" si="26"/>
        <v>42887</v>
      </c>
      <c r="V97" s="1815">
        <f t="shared" si="26"/>
        <v>42887</v>
      </c>
      <c r="W97" s="1815">
        <f t="shared" si="26"/>
        <v>42887</v>
      </c>
      <c r="X97" s="1815">
        <f t="shared" si="26"/>
        <v>42888</v>
      </c>
      <c r="Y97" s="1815">
        <f t="shared" si="26"/>
        <v>42888</v>
      </c>
      <c r="Z97" s="1815">
        <f t="shared" si="26"/>
        <v>42889</v>
      </c>
      <c r="AA97" s="1815">
        <f t="shared" si="26"/>
        <v>42892</v>
      </c>
      <c r="AB97" s="1815">
        <f t="shared" si="26"/>
        <v>42893</v>
      </c>
      <c r="AC97" s="1815">
        <f t="shared" si="26"/>
        <v>42896</v>
      </c>
      <c r="AD97" s="1816">
        <f t="shared" si="26"/>
        <v>42896</v>
      </c>
      <c r="AE97" s="1050"/>
      <c r="AF97" s="1050"/>
    </row>
    <row r="98" spans="1:32" ht="16.899999999999999" hidden="1" customHeight="1" thickTop="1">
      <c r="A98" s="1185">
        <v>22</v>
      </c>
      <c r="B98" s="1808" t="s">
        <v>733</v>
      </c>
      <c r="C98" s="2841" t="s">
        <v>98</v>
      </c>
      <c r="D98" s="1809" t="s">
        <v>734</v>
      </c>
      <c r="E98" s="1810" t="s">
        <v>774</v>
      </c>
      <c r="F98" s="1811" t="s">
        <v>775</v>
      </c>
      <c r="G98" s="1810" t="s">
        <v>774</v>
      </c>
      <c r="H98" s="1812" t="s">
        <v>775</v>
      </c>
      <c r="I98" s="1817">
        <v>42889</v>
      </c>
      <c r="J98" s="1815">
        <v>42889</v>
      </c>
      <c r="K98" s="1815">
        <f>K97+7</f>
        <v>42889</v>
      </c>
      <c r="L98" s="1815">
        <f t="shared" si="26"/>
        <v>42889</v>
      </c>
      <c r="M98" s="1815">
        <f t="shared" si="26"/>
        <v>42890</v>
      </c>
      <c r="N98" s="1815">
        <f t="shared" si="26"/>
        <v>42890</v>
      </c>
      <c r="O98" s="1815">
        <f t="shared" si="26"/>
        <v>42891</v>
      </c>
      <c r="P98" s="1815">
        <f t="shared" si="26"/>
        <v>42892</v>
      </c>
      <c r="Q98" s="1815">
        <f>Q96+14</f>
        <v>42892</v>
      </c>
      <c r="R98" s="1815">
        <f>R96+14</f>
        <v>42893</v>
      </c>
      <c r="S98" s="1815">
        <f t="shared" si="26"/>
        <v>42893</v>
      </c>
      <c r="T98" s="1815" t="s">
        <v>344</v>
      </c>
      <c r="U98" s="1815">
        <f t="shared" si="26"/>
        <v>42894</v>
      </c>
      <c r="V98" s="1815">
        <f t="shared" si="26"/>
        <v>42894</v>
      </c>
      <c r="W98" s="1815">
        <f t="shared" si="26"/>
        <v>42894</v>
      </c>
      <c r="X98" s="1815">
        <f t="shared" si="26"/>
        <v>42895</v>
      </c>
      <c r="Y98" s="1815">
        <f t="shared" si="26"/>
        <v>42895</v>
      </c>
      <c r="Z98" s="1815">
        <f t="shared" si="26"/>
        <v>42896</v>
      </c>
      <c r="AA98" s="1815">
        <f t="shared" si="26"/>
        <v>42899</v>
      </c>
      <c r="AB98" s="1815">
        <f t="shared" si="26"/>
        <v>42900</v>
      </c>
      <c r="AC98" s="1815">
        <f t="shared" si="26"/>
        <v>42903</v>
      </c>
      <c r="AD98" s="1816">
        <f t="shared" si="26"/>
        <v>42903</v>
      </c>
      <c r="AE98" s="1050"/>
      <c r="AF98" s="1050"/>
    </row>
    <row r="99" spans="1:32" ht="16.899999999999999" hidden="1" customHeight="1" thickBot="1">
      <c r="A99" s="1807">
        <v>23</v>
      </c>
      <c r="B99" s="1808" t="s">
        <v>767</v>
      </c>
      <c r="C99" s="2841" t="s">
        <v>98</v>
      </c>
      <c r="D99" s="1809" t="s">
        <v>768</v>
      </c>
      <c r="E99" s="1810" t="s">
        <v>161</v>
      </c>
      <c r="F99" s="1811" t="s">
        <v>162</v>
      </c>
      <c r="G99" s="1810" t="s">
        <v>161</v>
      </c>
      <c r="H99" s="1812" t="s">
        <v>162</v>
      </c>
      <c r="I99" s="1817">
        <f t="shared" ref="I99:AD109" si="27">I98+7</f>
        <v>42896</v>
      </c>
      <c r="J99" s="1815">
        <f t="shared" si="27"/>
        <v>42896</v>
      </c>
      <c r="K99" s="1815">
        <f t="shared" si="27"/>
        <v>42896</v>
      </c>
      <c r="L99" s="1815">
        <f t="shared" si="27"/>
        <v>42896</v>
      </c>
      <c r="M99" s="1815">
        <f t="shared" si="27"/>
        <v>42897</v>
      </c>
      <c r="N99" s="1815">
        <f t="shared" si="27"/>
        <v>42897</v>
      </c>
      <c r="O99" s="1815">
        <f t="shared" si="27"/>
        <v>42898</v>
      </c>
      <c r="P99" s="1815">
        <f t="shared" si="27"/>
        <v>42899</v>
      </c>
      <c r="Q99" s="1815">
        <v>42899</v>
      </c>
      <c r="R99" s="1815">
        <v>42900</v>
      </c>
      <c r="S99" s="1815">
        <f t="shared" si="27"/>
        <v>42900</v>
      </c>
      <c r="T99" s="1815" t="s">
        <v>344</v>
      </c>
      <c r="U99" s="1815">
        <f t="shared" si="27"/>
        <v>42901</v>
      </c>
      <c r="V99" s="1815">
        <f t="shared" si="27"/>
        <v>42901</v>
      </c>
      <c r="W99" s="1815">
        <f t="shared" si="27"/>
        <v>42901</v>
      </c>
      <c r="X99" s="1815">
        <f t="shared" si="27"/>
        <v>42902</v>
      </c>
      <c r="Y99" s="1815">
        <f t="shared" si="27"/>
        <v>42902</v>
      </c>
      <c r="Z99" s="1815">
        <f t="shared" si="27"/>
        <v>42903</v>
      </c>
      <c r="AA99" s="1815">
        <f t="shared" si="27"/>
        <v>42906</v>
      </c>
      <c r="AB99" s="1815">
        <f t="shared" si="27"/>
        <v>42907</v>
      </c>
      <c r="AC99" s="1815">
        <f t="shared" si="27"/>
        <v>42910</v>
      </c>
      <c r="AD99" s="1816">
        <f t="shared" si="27"/>
        <v>42910</v>
      </c>
      <c r="AE99" s="1050"/>
      <c r="AF99" s="1050"/>
    </row>
    <row r="100" spans="1:32" ht="16.899999999999999" hidden="1" customHeight="1" thickTop="1">
      <c r="A100" s="1185">
        <v>24</v>
      </c>
      <c r="B100" s="1808" t="s">
        <v>733</v>
      </c>
      <c r="C100" s="2841" t="s">
        <v>98</v>
      </c>
      <c r="D100" s="1809" t="s">
        <v>734</v>
      </c>
      <c r="E100" s="1810" t="s">
        <v>776</v>
      </c>
      <c r="F100" s="1811" t="s">
        <v>777</v>
      </c>
      <c r="G100" s="1810" t="s">
        <v>776</v>
      </c>
      <c r="H100" s="1812" t="s">
        <v>777</v>
      </c>
      <c r="I100" s="1817">
        <f t="shared" si="27"/>
        <v>42903</v>
      </c>
      <c r="J100" s="1815">
        <f t="shared" si="27"/>
        <v>42903</v>
      </c>
      <c r="K100" s="1815">
        <f t="shared" si="27"/>
        <v>42903</v>
      </c>
      <c r="L100" s="1815">
        <f t="shared" si="27"/>
        <v>42903</v>
      </c>
      <c r="M100" s="1815">
        <f t="shared" si="27"/>
        <v>42904</v>
      </c>
      <c r="N100" s="1815">
        <f t="shared" si="27"/>
        <v>42904</v>
      </c>
      <c r="O100" s="1815">
        <f t="shared" si="27"/>
        <v>42905</v>
      </c>
      <c r="P100" s="1815">
        <f t="shared" si="27"/>
        <v>42906</v>
      </c>
      <c r="Q100" s="1815">
        <f t="shared" si="27"/>
        <v>42906</v>
      </c>
      <c r="R100" s="1815">
        <f t="shared" si="27"/>
        <v>42907</v>
      </c>
      <c r="S100" s="1815">
        <f t="shared" si="27"/>
        <v>42907</v>
      </c>
      <c r="T100" s="1815" t="s">
        <v>344</v>
      </c>
      <c r="U100" s="1815">
        <f t="shared" si="27"/>
        <v>42908</v>
      </c>
      <c r="V100" s="1815">
        <f t="shared" si="27"/>
        <v>42908</v>
      </c>
      <c r="W100" s="1815">
        <f t="shared" si="27"/>
        <v>42908</v>
      </c>
      <c r="X100" s="1815">
        <f t="shared" si="27"/>
        <v>42909</v>
      </c>
      <c r="Y100" s="1815">
        <f t="shared" si="27"/>
        <v>42909</v>
      </c>
      <c r="Z100" s="1815">
        <f t="shared" si="27"/>
        <v>42910</v>
      </c>
      <c r="AA100" s="1815">
        <f t="shared" si="27"/>
        <v>42913</v>
      </c>
      <c r="AB100" s="1815">
        <f t="shared" si="27"/>
        <v>42914</v>
      </c>
      <c r="AC100" s="1815">
        <f t="shared" si="27"/>
        <v>42917</v>
      </c>
      <c r="AD100" s="1816">
        <f t="shared" si="27"/>
        <v>42917</v>
      </c>
      <c r="AE100" s="1050"/>
      <c r="AF100" s="1050"/>
    </row>
    <row r="101" spans="1:32" ht="16.899999999999999" hidden="1" customHeight="1" thickBot="1">
      <c r="A101" s="1807">
        <v>25</v>
      </c>
      <c r="B101" s="1808" t="s">
        <v>767</v>
      </c>
      <c r="C101" s="2841" t="s">
        <v>98</v>
      </c>
      <c r="D101" s="1809" t="s">
        <v>768</v>
      </c>
      <c r="E101" s="1810" t="s">
        <v>145</v>
      </c>
      <c r="F101" s="1811" t="s">
        <v>146</v>
      </c>
      <c r="G101" s="1810" t="s">
        <v>145</v>
      </c>
      <c r="H101" s="1812" t="s">
        <v>146</v>
      </c>
      <c r="I101" s="1817">
        <f t="shared" si="27"/>
        <v>42910</v>
      </c>
      <c r="J101" s="1815">
        <f t="shared" si="27"/>
        <v>42910</v>
      </c>
      <c r="K101" s="1815">
        <f t="shared" si="27"/>
        <v>42910</v>
      </c>
      <c r="L101" s="1815">
        <f t="shared" si="27"/>
        <v>42910</v>
      </c>
      <c r="M101" s="1815">
        <f t="shared" si="27"/>
        <v>42911</v>
      </c>
      <c r="N101" s="1815">
        <f t="shared" si="27"/>
        <v>42911</v>
      </c>
      <c r="O101" s="1815">
        <f t="shared" si="27"/>
        <v>42912</v>
      </c>
      <c r="P101" s="1815">
        <f t="shared" si="27"/>
        <v>42913</v>
      </c>
      <c r="Q101" s="1815">
        <f t="shared" si="27"/>
        <v>42913</v>
      </c>
      <c r="R101" s="1815">
        <f t="shared" si="27"/>
        <v>42914</v>
      </c>
      <c r="S101" s="1815">
        <f t="shared" si="27"/>
        <v>42914</v>
      </c>
      <c r="T101" s="1815" t="s">
        <v>344</v>
      </c>
      <c r="U101" s="1815">
        <f t="shared" si="27"/>
        <v>42915</v>
      </c>
      <c r="V101" s="1815">
        <f t="shared" si="27"/>
        <v>42915</v>
      </c>
      <c r="W101" s="1815">
        <f t="shared" si="27"/>
        <v>42915</v>
      </c>
      <c r="X101" s="1815">
        <f t="shared" si="27"/>
        <v>42916</v>
      </c>
      <c r="Y101" s="1815">
        <f t="shared" si="27"/>
        <v>42916</v>
      </c>
      <c r="Z101" s="1815">
        <f t="shared" si="27"/>
        <v>42917</v>
      </c>
      <c r="AA101" s="1815">
        <f t="shared" si="27"/>
        <v>42920</v>
      </c>
      <c r="AB101" s="1815">
        <f t="shared" si="27"/>
        <v>42921</v>
      </c>
      <c r="AC101" s="1815">
        <f t="shared" si="27"/>
        <v>42924</v>
      </c>
      <c r="AD101" s="1816">
        <f t="shared" si="27"/>
        <v>42924</v>
      </c>
      <c r="AE101" s="1050"/>
      <c r="AF101" s="1050"/>
    </row>
    <row r="102" spans="1:32" ht="16.899999999999999" hidden="1" customHeight="1" thickTop="1">
      <c r="A102" s="1185">
        <v>26</v>
      </c>
      <c r="B102" s="1808" t="s">
        <v>733</v>
      </c>
      <c r="C102" s="2841" t="s">
        <v>98</v>
      </c>
      <c r="D102" s="1809" t="s">
        <v>734</v>
      </c>
      <c r="E102" s="1810" t="s">
        <v>965</v>
      </c>
      <c r="F102" s="1811" t="s">
        <v>966</v>
      </c>
      <c r="G102" s="1810" t="s">
        <v>965</v>
      </c>
      <c r="H102" s="1812" t="s">
        <v>966</v>
      </c>
      <c r="I102" s="1817">
        <f>I101+7</f>
        <v>42917</v>
      </c>
      <c r="J102" s="1815">
        <f t="shared" si="27"/>
        <v>42917</v>
      </c>
      <c r="K102" s="1815">
        <f t="shared" si="27"/>
        <v>42917</v>
      </c>
      <c r="L102" s="1815">
        <f t="shared" si="27"/>
        <v>42917</v>
      </c>
      <c r="M102" s="1815">
        <f t="shared" si="27"/>
        <v>42918</v>
      </c>
      <c r="N102" s="1815">
        <f t="shared" si="27"/>
        <v>42918</v>
      </c>
      <c r="O102" s="1815">
        <f t="shared" si="27"/>
        <v>42919</v>
      </c>
      <c r="P102" s="1815">
        <f t="shared" si="27"/>
        <v>42920</v>
      </c>
      <c r="Q102" s="1814" t="s">
        <v>540</v>
      </c>
      <c r="R102" s="1814" t="s">
        <v>193</v>
      </c>
      <c r="S102" s="1815">
        <f t="shared" si="27"/>
        <v>42921</v>
      </c>
      <c r="T102" s="1815" t="s">
        <v>344</v>
      </c>
      <c r="U102" s="1815">
        <f t="shared" si="27"/>
        <v>42922</v>
      </c>
      <c r="V102" s="1815">
        <f t="shared" si="27"/>
        <v>42922</v>
      </c>
      <c r="W102" s="1815">
        <f t="shared" si="27"/>
        <v>42922</v>
      </c>
      <c r="X102" s="1815">
        <f t="shared" si="27"/>
        <v>42923</v>
      </c>
      <c r="Y102" s="1815">
        <f t="shared" si="27"/>
        <v>42923</v>
      </c>
      <c r="Z102" s="1815">
        <f t="shared" si="27"/>
        <v>42924</v>
      </c>
      <c r="AA102" s="1815">
        <f t="shared" si="27"/>
        <v>42927</v>
      </c>
      <c r="AB102" s="1815">
        <f t="shared" si="27"/>
        <v>42928</v>
      </c>
      <c r="AC102" s="1815">
        <f t="shared" si="27"/>
        <v>42931</v>
      </c>
      <c r="AD102" s="1816">
        <f>AD101+7</f>
        <v>42931</v>
      </c>
      <c r="AE102" s="1050"/>
      <c r="AF102" s="1050"/>
    </row>
    <row r="103" spans="1:32" ht="16.899999999999999" hidden="1" customHeight="1" thickBot="1">
      <c r="A103" s="1807">
        <v>27</v>
      </c>
      <c r="B103" s="1808" t="s">
        <v>767</v>
      </c>
      <c r="C103" s="2841" t="s">
        <v>98</v>
      </c>
      <c r="D103" s="1809" t="s">
        <v>768</v>
      </c>
      <c r="E103" s="1810" t="s">
        <v>115</v>
      </c>
      <c r="F103" s="1811" t="s">
        <v>116</v>
      </c>
      <c r="G103" s="1810" t="s">
        <v>115</v>
      </c>
      <c r="H103" s="1812" t="s">
        <v>116</v>
      </c>
      <c r="I103" s="1817">
        <f>I102+7</f>
        <v>42924</v>
      </c>
      <c r="J103" s="1815">
        <f t="shared" si="27"/>
        <v>42924</v>
      </c>
      <c r="K103" s="1815">
        <f t="shared" si="27"/>
        <v>42924</v>
      </c>
      <c r="L103" s="1815">
        <f t="shared" si="27"/>
        <v>42924</v>
      </c>
      <c r="M103" s="1815">
        <f t="shared" si="27"/>
        <v>42925</v>
      </c>
      <c r="N103" s="1815">
        <f t="shared" si="27"/>
        <v>42925</v>
      </c>
      <c r="O103" s="1815">
        <f t="shared" si="27"/>
        <v>42926</v>
      </c>
      <c r="P103" s="1815">
        <f t="shared" si="27"/>
        <v>42927</v>
      </c>
      <c r="Q103" s="1814" t="s">
        <v>193</v>
      </c>
      <c r="R103" s="1814" t="s">
        <v>540</v>
      </c>
      <c r="S103" s="1815">
        <f t="shared" si="27"/>
        <v>42928</v>
      </c>
      <c r="T103" s="1815" t="s">
        <v>344</v>
      </c>
      <c r="U103" s="1815">
        <f t="shared" si="27"/>
        <v>42929</v>
      </c>
      <c r="V103" s="1815">
        <f t="shared" si="27"/>
        <v>42929</v>
      </c>
      <c r="W103" s="1815">
        <f t="shared" si="27"/>
        <v>42929</v>
      </c>
      <c r="X103" s="1815">
        <f t="shared" si="27"/>
        <v>42930</v>
      </c>
      <c r="Y103" s="1815">
        <f t="shared" si="27"/>
        <v>42930</v>
      </c>
      <c r="Z103" s="1815">
        <f t="shared" si="27"/>
        <v>42931</v>
      </c>
      <c r="AA103" s="1815">
        <f t="shared" si="27"/>
        <v>42934</v>
      </c>
      <c r="AB103" s="1815">
        <f t="shared" si="27"/>
        <v>42935</v>
      </c>
      <c r="AC103" s="1815">
        <f t="shared" si="27"/>
        <v>42938</v>
      </c>
      <c r="AD103" s="1816">
        <f>AD102+7</f>
        <v>42938</v>
      </c>
      <c r="AE103" s="1050"/>
      <c r="AF103" s="1050"/>
    </row>
    <row r="104" spans="1:32" ht="25.5" hidden="1">
      <c r="A104" s="1185">
        <v>28</v>
      </c>
      <c r="B104" s="1808" t="s">
        <v>733</v>
      </c>
      <c r="C104" s="2841" t="s">
        <v>98</v>
      </c>
      <c r="D104" s="1809" t="s">
        <v>734</v>
      </c>
      <c r="E104" s="1810" t="s">
        <v>967</v>
      </c>
      <c r="F104" s="1811" t="s">
        <v>968</v>
      </c>
      <c r="G104" s="1810" t="s">
        <v>967</v>
      </c>
      <c r="H104" s="1812" t="s">
        <v>968</v>
      </c>
      <c r="I104" s="1817">
        <f>I103+7</f>
        <v>42931</v>
      </c>
      <c r="J104" s="1815">
        <f t="shared" si="27"/>
        <v>42931</v>
      </c>
      <c r="K104" s="1815">
        <f t="shared" si="27"/>
        <v>42931</v>
      </c>
      <c r="L104" s="1815">
        <f t="shared" si="27"/>
        <v>42931</v>
      </c>
      <c r="M104" s="1815">
        <f t="shared" si="27"/>
        <v>42932</v>
      </c>
      <c r="N104" s="1815">
        <f t="shared" si="27"/>
        <v>42932</v>
      </c>
      <c r="O104" s="1815">
        <f t="shared" si="27"/>
        <v>42933</v>
      </c>
      <c r="P104" s="1815">
        <f t="shared" si="27"/>
        <v>42934</v>
      </c>
      <c r="Q104" s="1815">
        <v>42934</v>
      </c>
      <c r="R104" s="1815">
        <v>42935</v>
      </c>
      <c r="S104" s="1815">
        <f t="shared" si="27"/>
        <v>42935</v>
      </c>
      <c r="T104" s="1818" t="s">
        <v>1454</v>
      </c>
      <c r="U104" s="1815">
        <f t="shared" si="27"/>
        <v>42936</v>
      </c>
      <c r="V104" s="1815">
        <f t="shared" si="27"/>
        <v>42936</v>
      </c>
      <c r="W104" s="1815">
        <f t="shared" si="27"/>
        <v>42936</v>
      </c>
      <c r="X104" s="1815">
        <f t="shared" si="27"/>
        <v>42937</v>
      </c>
      <c r="Y104" s="1815">
        <f t="shared" si="27"/>
        <v>42937</v>
      </c>
      <c r="Z104" s="1815">
        <f t="shared" si="27"/>
        <v>42938</v>
      </c>
      <c r="AA104" s="1815">
        <f t="shared" si="27"/>
        <v>42941</v>
      </c>
      <c r="AB104" s="1815">
        <f t="shared" si="27"/>
        <v>42942</v>
      </c>
      <c r="AC104" s="1815">
        <f t="shared" si="27"/>
        <v>42945</v>
      </c>
      <c r="AD104" s="1816">
        <f>AD103+7</f>
        <v>42945</v>
      </c>
      <c r="AE104" s="1050"/>
      <c r="AF104" s="1050"/>
    </row>
    <row r="105" spans="1:32" ht="25.5" hidden="1">
      <c r="A105" s="1807">
        <v>29</v>
      </c>
      <c r="B105" s="1808" t="s">
        <v>767</v>
      </c>
      <c r="C105" s="2841" t="s">
        <v>98</v>
      </c>
      <c r="D105" s="1809" t="s">
        <v>768</v>
      </c>
      <c r="E105" s="1810" t="s">
        <v>169</v>
      </c>
      <c r="F105" s="1811" t="s">
        <v>168</v>
      </c>
      <c r="G105" s="1810" t="s">
        <v>169</v>
      </c>
      <c r="H105" s="1812" t="s">
        <v>168</v>
      </c>
      <c r="I105" s="1817">
        <f>I104+7</f>
        <v>42938</v>
      </c>
      <c r="J105" s="1815">
        <f t="shared" si="27"/>
        <v>42938</v>
      </c>
      <c r="K105" s="1815">
        <f t="shared" si="27"/>
        <v>42938</v>
      </c>
      <c r="L105" s="1815">
        <f t="shared" si="27"/>
        <v>42938</v>
      </c>
      <c r="M105" s="1815">
        <f t="shared" si="27"/>
        <v>42939</v>
      </c>
      <c r="N105" s="1815">
        <f t="shared" si="27"/>
        <v>42939</v>
      </c>
      <c r="O105" s="1815">
        <f t="shared" si="27"/>
        <v>42940</v>
      </c>
      <c r="P105" s="1815">
        <f t="shared" si="27"/>
        <v>42941</v>
      </c>
      <c r="Q105" s="1814" t="s">
        <v>193</v>
      </c>
      <c r="R105" s="1814" t="s">
        <v>193</v>
      </c>
      <c r="S105" s="1815">
        <f>S104+7</f>
        <v>42942</v>
      </c>
      <c r="T105" s="1818" t="s">
        <v>1454</v>
      </c>
      <c r="U105" s="1815">
        <f t="shared" si="27"/>
        <v>42943</v>
      </c>
      <c r="V105" s="1815">
        <f t="shared" si="27"/>
        <v>42943</v>
      </c>
      <c r="W105" s="1815">
        <f t="shared" si="27"/>
        <v>42943</v>
      </c>
      <c r="X105" s="1815">
        <f t="shared" si="27"/>
        <v>42944</v>
      </c>
      <c r="Y105" s="1815">
        <f t="shared" si="27"/>
        <v>42944</v>
      </c>
      <c r="Z105" s="1815">
        <f t="shared" si="27"/>
        <v>42945</v>
      </c>
      <c r="AA105" s="1815">
        <f t="shared" si="27"/>
        <v>42948</v>
      </c>
      <c r="AB105" s="1815">
        <f t="shared" si="27"/>
        <v>42949</v>
      </c>
      <c r="AC105" s="1815">
        <f t="shared" si="27"/>
        <v>42952</v>
      </c>
      <c r="AD105" s="1816">
        <f>AD104+7</f>
        <v>42952</v>
      </c>
      <c r="AE105" s="1050"/>
      <c r="AF105" s="1050"/>
    </row>
    <row r="106" spans="1:32" ht="25.5" hidden="1">
      <c r="A106" s="1185">
        <v>30</v>
      </c>
      <c r="B106" s="1819" t="s">
        <v>733</v>
      </c>
      <c r="C106" s="1820" t="s">
        <v>98</v>
      </c>
      <c r="D106" s="1821" t="s">
        <v>734</v>
      </c>
      <c r="E106" s="1822" t="s">
        <v>1223</v>
      </c>
      <c r="F106" s="1823" t="s">
        <v>1224</v>
      </c>
      <c r="G106" s="1822" t="s">
        <v>1223</v>
      </c>
      <c r="H106" s="1824" t="s">
        <v>1224</v>
      </c>
      <c r="I106" s="1825" t="s">
        <v>193</v>
      </c>
      <c r="J106" s="1826" t="s">
        <v>193</v>
      </c>
      <c r="K106" s="1827">
        <f t="shared" si="27"/>
        <v>42945</v>
      </c>
      <c r="L106" s="1827">
        <f t="shared" si="27"/>
        <v>42945</v>
      </c>
      <c r="M106" s="1827">
        <f t="shared" si="27"/>
        <v>42946</v>
      </c>
      <c r="N106" s="1827">
        <f t="shared" si="27"/>
        <v>42946</v>
      </c>
      <c r="O106" s="1827">
        <f t="shared" si="27"/>
        <v>42947</v>
      </c>
      <c r="P106" s="1827">
        <f t="shared" si="27"/>
        <v>42948</v>
      </c>
      <c r="Q106" s="1826" t="s">
        <v>193</v>
      </c>
      <c r="R106" s="1826" t="s">
        <v>193</v>
      </c>
      <c r="S106" s="1827">
        <f t="shared" si="27"/>
        <v>42949</v>
      </c>
      <c r="T106" s="1828" t="s">
        <v>1454</v>
      </c>
      <c r="U106" s="1826" t="s">
        <v>193</v>
      </c>
      <c r="V106" s="1826" t="s">
        <v>193</v>
      </c>
      <c r="W106" s="1826" t="s">
        <v>132</v>
      </c>
      <c r="X106" s="1826">
        <f>X105+7</f>
        <v>42951</v>
      </c>
      <c r="Y106" s="1826" t="s">
        <v>240</v>
      </c>
      <c r="Z106" s="1826" t="s">
        <v>728</v>
      </c>
      <c r="AA106" s="1827"/>
      <c r="AB106" s="1827"/>
      <c r="AC106" s="1827"/>
      <c r="AD106" s="1829"/>
      <c r="AE106" s="1050"/>
      <c r="AF106" s="1050"/>
    </row>
    <row r="107" spans="1:32" ht="25.5" hidden="1">
      <c r="A107" s="1807">
        <v>30</v>
      </c>
      <c r="B107" s="1819" t="s">
        <v>1302</v>
      </c>
      <c r="C107" s="1820" t="s">
        <v>98</v>
      </c>
      <c r="D107" s="1821" t="s">
        <v>1303</v>
      </c>
      <c r="E107" s="1822"/>
      <c r="F107" s="1823" t="s">
        <v>1304</v>
      </c>
      <c r="G107" s="1822"/>
      <c r="H107" s="1824" t="s">
        <v>1304</v>
      </c>
      <c r="I107" s="1825"/>
      <c r="J107" s="1826"/>
      <c r="K107" s="1827"/>
      <c r="L107" s="1827"/>
      <c r="M107" s="1827"/>
      <c r="N107" s="1827"/>
      <c r="O107" s="1827"/>
      <c r="P107" s="1827"/>
      <c r="Q107" s="1826"/>
      <c r="R107" s="1826"/>
      <c r="S107" s="1827"/>
      <c r="T107" s="1828" t="s">
        <v>1455</v>
      </c>
      <c r="U107" s="1826"/>
      <c r="V107" s="1826"/>
      <c r="W107" s="1826"/>
      <c r="X107" s="1826"/>
      <c r="Y107" s="1826"/>
      <c r="Z107" s="1826"/>
      <c r="AA107" s="1826" t="s">
        <v>1305</v>
      </c>
      <c r="AB107" s="1826">
        <v>42956</v>
      </c>
      <c r="AC107" s="1827">
        <v>42959</v>
      </c>
      <c r="AD107" s="1829">
        <v>42959</v>
      </c>
      <c r="AE107" s="1050"/>
      <c r="AF107" s="1050"/>
    </row>
    <row r="108" spans="1:32" ht="25.5" hidden="1">
      <c r="A108" s="1185">
        <v>31</v>
      </c>
      <c r="B108" s="1808" t="s">
        <v>767</v>
      </c>
      <c r="C108" s="2841" t="s">
        <v>98</v>
      </c>
      <c r="D108" s="1809" t="s">
        <v>768</v>
      </c>
      <c r="E108" s="1810" t="s">
        <v>88</v>
      </c>
      <c r="F108" s="1811" t="s">
        <v>89</v>
      </c>
      <c r="G108" s="1810" t="s">
        <v>88</v>
      </c>
      <c r="H108" s="1812" t="s">
        <v>89</v>
      </c>
      <c r="I108" s="1817">
        <v>42952</v>
      </c>
      <c r="J108" s="1815">
        <v>42952</v>
      </c>
      <c r="K108" s="1815">
        <f t="shared" ref="K108:P108" si="28">K106+7</f>
        <v>42952</v>
      </c>
      <c r="L108" s="1815">
        <f t="shared" si="28"/>
        <v>42952</v>
      </c>
      <c r="M108" s="1815">
        <f t="shared" si="28"/>
        <v>42953</v>
      </c>
      <c r="N108" s="1815">
        <f t="shared" si="28"/>
        <v>42953</v>
      </c>
      <c r="O108" s="1815">
        <f t="shared" si="28"/>
        <v>42954</v>
      </c>
      <c r="P108" s="1815">
        <f t="shared" si="28"/>
        <v>42955</v>
      </c>
      <c r="Q108" s="1815">
        <v>42955</v>
      </c>
      <c r="R108" s="1815">
        <v>42956</v>
      </c>
      <c r="S108" s="1815">
        <f>S106+7</f>
        <v>42956</v>
      </c>
      <c r="T108" s="1818" t="s">
        <v>1454</v>
      </c>
      <c r="U108" s="1815">
        <v>42957</v>
      </c>
      <c r="V108" s="1815">
        <v>42957</v>
      </c>
      <c r="W108" s="1815">
        <v>42957</v>
      </c>
      <c r="X108" s="1815">
        <v>42958</v>
      </c>
      <c r="Y108" s="1815">
        <v>42958</v>
      </c>
      <c r="Z108" s="1815">
        <v>42959</v>
      </c>
      <c r="AA108" s="1815">
        <v>42962</v>
      </c>
      <c r="AB108" s="1815">
        <v>42963</v>
      </c>
      <c r="AC108" s="1815">
        <v>42966</v>
      </c>
      <c r="AD108" s="1816">
        <v>42966</v>
      </c>
      <c r="AE108" s="1050"/>
      <c r="AF108" s="1050"/>
    </row>
    <row r="109" spans="1:32" ht="25.5" hidden="1">
      <c r="A109" s="1807">
        <v>32</v>
      </c>
      <c r="B109" s="1808" t="s">
        <v>1302</v>
      </c>
      <c r="C109" s="2841" t="s">
        <v>98</v>
      </c>
      <c r="D109" s="1809" t="s">
        <v>1303</v>
      </c>
      <c r="E109" s="1810" t="s">
        <v>1306</v>
      </c>
      <c r="F109" s="1811" t="s">
        <v>1307</v>
      </c>
      <c r="G109" s="1810" t="s">
        <v>1306</v>
      </c>
      <c r="H109" s="1812" t="s">
        <v>1307</v>
      </c>
      <c r="I109" s="1817">
        <f t="shared" si="27"/>
        <v>42959</v>
      </c>
      <c r="J109" s="1815">
        <f t="shared" si="27"/>
        <v>42959</v>
      </c>
      <c r="K109" s="1815">
        <f t="shared" si="27"/>
        <v>42959</v>
      </c>
      <c r="L109" s="1815">
        <f t="shared" si="27"/>
        <v>42959</v>
      </c>
      <c r="M109" s="1815">
        <f t="shared" si="27"/>
        <v>42960</v>
      </c>
      <c r="N109" s="1815">
        <f t="shared" si="27"/>
        <v>42960</v>
      </c>
      <c r="O109" s="1815">
        <f t="shared" si="27"/>
        <v>42961</v>
      </c>
      <c r="P109" s="1815">
        <f t="shared" si="27"/>
        <v>42962</v>
      </c>
      <c r="Q109" s="1814" t="s">
        <v>193</v>
      </c>
      <c r="R109" s="1814" t="s">
        <v>193</v>
      </c>
      <c r="S109" s="1815">
        <f t="shared" si="27"/>
        <v>42963</v>
      </c>
      <c r="T109" s="1818" t="s">
        <v>1454</v>
      </c>
      <c r="U109" s="1815">
        <f t="shared" ref="U109:AD109" si="29">U108+7</f>
        <v>42964</v>
      </c>
      <c r="V109" s="1815">
        <f t="shared" si="29"/>
        <v>42964</v>
      </c>
      <c r="W109" s="1815">
        <f t="shared" si="29"/>
        <v>42964</v>
      </c>
      <c r="X109" s="1815">
        <f t="shared" si="29"/>
        <v>42965</v>
      </c>
      <c r="Y109" s="1815">
        <f t="shared" si="29"/>
        <v>42965</v>
      </c>
      <c r="Z109" s="1815">
        <f t="shared" si="29"/>
        <v>42966</v>
      </c>
      <c r="AA109" s="1815">
        <f t="shared" si="29"/>
        <v>42969</v>
      </c>
      <c r="AB109" s="1815">
        <f t="shared" si="29"/>
        <v>42970</v>
      </c>
      <c r="AC109" s="1815">
        <f t="shared" si="29"/>
        <v>42973</v>
      </c>
      <c r="AD109" s="1816">
        <f t="shared" si="29"/>
        <v>42973</v>
      </c>
      <c r="AE109" s="1050"/>
      <c r="AF109" s="1050"/>
    </row>
    <row r="110" spans="1:32" ht="25.5" hidden="1">
      <c r="A110" s="1185">
        <v>33</v>
      </c>
      <c r="B110" s="1808" t="s">
        <v>767</v>
      </c>
      <c r="C110" s="2841" t="s">
        <v>98</v>
      </c>
      <c r="D110" s="1809" t="s">
        <v>768</v>
      </c>
      <c r="E110" s="1810" t="s">
        <v>90</v>
      </c>
      <c r="F110" s="1811" t="s">
        <v>91</v>
      </c>
      <c r="G110" s="1810" t="s">
        <v>90</v>
      </c>
      <c r="H110" s="1812" t="s">
        <v>91</v>
      </c>
      <c r="I110" s="1817">
        <v>42966</v>
      </c>
      <c r="J110" s="1815">
        <v>42966</v>
      </c>
      <c r="K110" s="1815">
        <v>42966</v>
      </c>
      <c r="L110" s="1815">
        <v>42966</v>
      </c>
      <c r="M110" s="1815">
        <v>42967</v>
      </c>
      <c r="N110" s="1815">
        <v>42967</v>
      </c>
      <c r="O110" s="1815">
        <v>42968</v>
      </c>
      <c r="P110" s="1815">
        <v>42969</v>
      </c>
      <c r="Q110" s="1815">
        <v>42969</v>
      </c>
      <c r="R110" s="1815">
        <v>42970</v>
      </c>
      <c r="S110" s="1815">
        <v>42970</v>
      </c>
      <c r="T110" s="1818" t="s">
        <v>1454</v>
      </c>
      <c r="U110" s="1815">
        <v>42971</v>
      </c>
      <c r="V110" s="1815">
        <v>42971</v>
      </c>
      <c r="W110" s="1815">
        <v>42971</v>
      </c>
      <c r="X110" s="1815">
        <v>42972</v>
      </c>
      <c r="Y110" s="1815">
        <v>42972</v>
      </c>
      <c r="Z110" s="1815">
        <v>42973</v>
      </c>
      <c r="AA110" s="1815">
        <v>42976</v>
      </c>
      <c r="AB110" s="1815">
        <v>42977</v>
      </c>
      <c r="AC110" s="1815">
        <v>42980</v>
      </c>
      <c r="AD110" s="1816">
        <v>42980</v>
      </c>
      <c r="AE110" s="1050"/>
      <c r="AF110" s="1050"/>
    </row>
    <row r="111" spans="1:32" ht="25.5" hidden="1">
      <c r="A111" s="1807">
        <v>34</v>
      </c>
      <c r="B111" s="1808" t="s">
        <v>1302</v>
      </c>
      <c r="C111" s="2841" t="s">
        <v>98</v>
      </c>
      <c r="D111" s="1809" t="s">
        <v>1303</v>
      </c>
      <c r="E111" s="1810" t="s">
        <v>1308</v>
      </c>
      <c r="F111" s="1811" t="s">
        <v>1309</v>
      </c>
      <c r="G111" s="1810" t="s">
        <v>1308</v>
      </c>
      <c r="H111" s="1812" t="s">
        <v>1309</v>
      </c>
      <c r="I111" s="1817">
        <v>42973</v>
      </c>
      <c r="J111" s="1815">
        <v>42973</v>
      </c>
      <c r="K111" s="1815">
        <v>42973</v>
      </c>
      <c r="L111" s="1815">
        <v>42973</v>
      </c>
      <c r="M111" s="1815">
        <v>42974</v>
      </c>
      <c r="N111" s="1815">
        <v>42974</v>
      </c>
      <c r="O111" s="1815">
        <v>42975</v>
      </c>
      <c r="P111" s="1815">
        <v>42976</v>
      </c>
      <c r="Q111" s="1815">
        <v>42976</v>
      </c>
      <c r="R111" s="1815">
        <v>42977</v>
      </c>
      <c r="S111" s="1815">
        <v>42977</v>
      </c>
      <c r="T111" s="1818" t="s">
        <v>1454</v>
      </c>
      <c r="U111" s="1815">
        <v>42978</v>
      </c>
      <c r="V111" s="1815">
        <v>42978</v>
      </c>
      <c r="W111" s="1815">
        <v>42978</v>
      </c>
      <c r="X111" s="1815">
        <v>42979</v>
      </c>
      <c r="Y111" s="1815">
        <v>42979</v>
      </c>
      <c r="Z111" s="1815">
        <v>42980</v>
      </c>
      <c r="AA111" s="1815">
        <v>42983</v>
      </c>
      <c r="AB111" s="1815">
        <v>42984</v>
      </c>
      <c r="AC111" s="1815">
        <v>42987</v>
      </c>
      <c r="AD111" s="1816">
        <v>42987</v>
      </c>
      <c r="AE111" s="1050"/>
      <c r="AF111" s="1050"/>
    </row>
    <row r="112" spans="1:32" ht="25.5" hidden="1">
      <c r="A112" s="1185">
        <v>35</v>
      </c>
      <c r="B112" s="1808" t="s">
        <v>767</v>
      </c>
      <c r="C112" s="2841" t="s">
        <v>98</v>
      </c>
      <c r="D112" s="1809" t="s">
        <v>768</v>
      </c>
      <c r="E112" s="1810" t="s">
        <v>780</v>
      </c>
      <c r="F112" s="1811" t="s">
        <v>811</v>
      </c>
      <c r="G112" s="1810" t="s">
        <v>780</v>
      </c>
      <c r="H112" s="1812" t="s">
        <v>811</v>
      </c>
      <c r="I112" s="1817">
        <v>42980</v>
      </c>
      <c r="J112" s="1815">
        <v>42980</v>
      </c>
      <c r="K112" s="1815">
        <v>42980</v>
      </c>
      <c r="L112" s="1815">
        <v>42980</v>
      </c>
      <c r="M112" s="1815">
        <v>42981</v>
      </c>
      <c r="N112" s="1815">
        <v>42981</v>
      </c>
      <c r="O112" s="1815">
        <v>42982</v>
      </c>
      <c r="P112" s="1815">
        <v>42983</v>
      </c>
      <c r="Q112" s="1814" t="s">
        <v>193</v>
      </c>
      <c r="R112" s="1814" t="s">
        <v>193</v>
      </c>
      <c r="S112" s="1815">
        <v>42984</v>
      </c>
      <c r="T112" s="1818" t="s">
        <v>1454</v>
      </c>
      <c r="U112" s="1815">
        <v>42985</v>
      </c>
      <c r="V112" s="1815">
        <v>42985</v>
      </c>
      <c r="W112" s="1815">
        <v>42985</v>
      </c>
      <c r="X112" s="1815">
        <v>42986</v>
      </c>
      <c r="Y112" s="1815">
        <v>42986</v>
      </c>
      <c r="Z112" s="1815">
        <v>42987</v>
      </c>
      <c r="AA112" s="1815">
        <v>42990</v>
      </c>
      <c r="AB112" s="1815">
        <v>42991</v>
      </c>
      <c r="AC112" s="1815">
        <v>42994</v>
      </c>
      <c r="AD112" s="1816">
        <v>42994</v>
      </c>
      <c r="AE112" s="1050"/>
      <c r="AF112" s="1050"/>
    </row>
    <row r="113" spans="1:32" ht="25.5" hidden="1">
      <c r="A113" s="1807">
        <v>36</v>
      </c>
      <c r="B113" s="1808" t="s">
        <v>1302</v>
      </c>
      <c r="C113" s="2841" t="s">
        <v>98</v>
      </c>
      <c r="D113" s="1809" t="s">
        <v>1303</v>
      </c>
      <c r="E113" s="1810" t="s">
        <v>1310</v>
      </c>
      <c r="F113" s="1811" t="s">
        <v>1311</v>
      </c>
      <c r="G113" s="1810" t="s">
        <v>1310</v>
      </c>
      <c r="H113" s="1812" t="s">
        <v>1311</v>
      </c>
      <c r="I113" s="1817">
        <v>42987</v>
      </c>
      <c r="J113" s="1815">
        <v>42987</v>
      </c>
      <c r="K113" s="1815">
        <v>42987</v>
      </c>
      <c r="L113" s="1815">
        <v>42987</v>
      </c>
      <c r="M113" s="1815">
        <v>42988</v>
      </c>
      <c r="N113" s="1815">
        <v>42988</v>
      </c>
      <c r="O113" s="1815">
        <v>42989</v>
      </c>
      <c r="P113" s="1815">
        <v>42990</v>
      </c>
      <c r="Q113" s="1815">
        <v>42990</v>
      </c>
      <c r="R113" s="1815">
        <v>42991</v>
      </c>
      <c r="S113" s="1815">
        <v>42991</v>
      </c>
      <c r="T113" s="1818" t="s">
        <v>1454</v>
      </c>
      <c r="U113" s="1815">
        <v>42992</v>
      </c>
      <c r="V113" s="1815">
        <v>42992</v>
      </c>
      <c r="W113" s="1815">
        <v>42992</v>
      </c>
      <c r="X113" s="1815">
        <v>42993</v>
      </c>
      <c r="Y113" s="1815">
        <v>42993</v>
      </c>
      <c r="Z113" s="1815">
        <v>42994</v>
      </c>
      <c r="AA113" s="1815">
        <v>42997</v>
      </c>
      <c r="AB113" s="1815">
        <v>42998</v>
      </c>
      <c r="AC113" s="1815">
        <v>43001</v>
      </c>
      <c r="AD113" s="1816">
        <v>43001</v>
      </c>
      <c r="AE113" s="1050"/>
      <c r="AF113" s="1050"/>
    </row>
    <row r="114" spans="1:32" ht="25.5" hidden="1">
      <c r="A114" s="1185">
        <v>37</v>
      </c>
      <c r="B114" s="1808" t="s">
        <v>767</v>
      </c>
      <c r="C114" s="2841" t="s">
        <v>98</v>
      </c>
      <c r="D114" s="1809" t="s">
        <v>768</v>
      </c>
      <c r="E114" s="1810" t="s">
        <v>821</v>
      </c>
      <c r="F114" s="1811" t="s">
        <v>779</v>
      </c>
      <c r="G114" s="1810" t="s">
        <v>821</v>
      </c>
      <c r="H114" s="1812" t="s">
        <v>779</v>
      </c>
      <c r="I114" s="1817">
        <v>42994</v>
      </c>
      <c r="J114" s="1815">
        <v>42994</v>
      </c>
      <c r="K114" s="1815">
        <v>42994</v>
      </c>
      <c r="L114" s="1815">
        <v>42994</v>
      </c>
      <c r="M114" s="1815">
        <v>42995</v>
      </c>
      <c r="N114" s="1815">
        <v>42995</v>
      </c>
      <c r="O114" s="1815">
        <v>42996</v>
      </c>
      <c r="P114" s="1815">
        <v>42997</v>
      </c>
      <c r="Q114" s="1815">
        <v>42997</v>
      </c>
      <c r="R114" s="1815">
        <v>42998</v>
      </c>
      <c r="S114" s="1815">
        <v>42998</v>
      </c>
      <c r="T114" s="1818" t="s">
        <v>1454</v>
      </c>
      <c r="U114" s="1815">
        <v>42999</v>
      </c>
      <c r="V114" s="1815">
        <v>42999</v>
      </c>
      <c r="W114" s="1815">
        <v>42999</v>
      </c>
      <c r="X114" s="1815">
        <v>43000</v>
      </c>
      <c r="Y114" s="1815">
        <v>43000</v>
      </c>
      <c r="Z114" s="1815">
        <v>43001</v>
      </c>
      <c r="AA114" s="1815">
        <v>43004</v>
      </c>
      <c r="AB114" s="1815">
        <v>43005</v>
      </c>
      <c r="AC114" s="1815">
        <v>43008</v>
      </c>
      <c r="AD114" s="1816">
        <v>43008</v>
      </c>
      <c r="AE114" s="1050"/>
      <c r="AF114" s="1050"/>
    </row>
    <row r="115" spans="1:32" ht="25.5" hidden="1">
      <c r="A115" s="1807">
        <v>38</v>
      </c>
      <c r="B115" s="1808" t="s">
        <v>1302</v>
      </c>
      <c r="C115" s="2841" t="s">
        <v>98</v>
      </c>
      <c r="D115" s="1809" t="s">
        <v>1303</v>
      </c>
      <c r="E115" s="1810" t="s">
        <v>1312</v>
      </c>
      <c r="F115" s="1811" t="s">
        <v>1313</v>
      </c>
      <c r="G115" s="1810" t="s">
        <v>1312</v>
      </c>
      <c r="H115" s="1812" t="s">
        <v>1313</v>
      </c>
      <c r="I115" s="1817">
        <f t="shared" ref="I115:S115" si="30">I114+7</f>
        <v>43001</v>
      </c>
      <c r="J115" s="1815">
        <f t="shared" si="30"/>
        <v>43001</v>
      </c>
      <c r="K115" s="1815">
        <f t="shared" si="30"/>
        <v>43001</v>
      </c>
      <c r="L115" s="1815">
        <f t="shared" si="30"/>
        <v>43001</v>
      </c>
      <c r="M115" s="1815">
        <f t="shared" si="30"/>
        <v>43002</v>
      </c>
      <c r="N115" s="1815">
        <f t="shared" si="30"/>
        <v>43002</v>
      </c>
      <c r="O115" s="1815">
        <f t="shared" si="30"/>
        <v>43003</v>
      </c>
      <c r="P115" s="1815">
        <f t="shared" si="30"/>
        <v>43004</v>
      </c>
      <c r="Q115" s="1815">
        <f t="shared" si="30"/>
        <v>43004</v>
      </c>
      <c r="R115" s="1815">
        <f t="shared" si="30"/>
        <v>43005</v>
      </c>
      <c r="S115" s="1815">
        <f t="shared" si="30"/>
        <v>43005</v>
      </c>
      <c r="T115" s="1818" t="s">
        <v>1454</v>
      </c>
      <c r="U115" s="1815">
        <f t="shared" ref="U115:AD115" si="31">U114+7</f>
        <v>43006</v>
      </c>
      <c r="V115" s="1815">
        <f t="shared" si="31"/>
        <v>43006</v>
      </c>
      <c r="W115" s="1815">
        <f t="shared" si="31"/>
        <v>43006</v>
      </c>
      <c r="X115" s="1815">
        <f t="shared" si="31"/>
        <v>43007</v>
      </c>
      <c r="Y115" s="1815">
        <f t="shared" si="31"/>
        <v>43007</v>
      </c>
      <c r="Z115" s="1815">
        <f t="shared" si="31"/>
        <v>43008</v>
      </c>
      <c r="AA115" s="1815">
        <f t="shared" si="31"/>
        <v>43011</v>
      </c>
      <c r="AB115" s="1815">
        <f t="shared" si="31"/>
        <v>43012</v>
      </c>
      <c r="AC115" s="1815">
        <f t="shared" si="31"/>
        <v>43015</v>
      </c>
      <c r="AD115" s="1816">
        <f t="shared" si="31"/>
        <v>43015</v>
      </c>
      <c r="AE115" s="1050"/>
      <c r="AF115" s="1050"/>
    </row>
    <row r="116" spans="1:32" ht="25.5" hidden="1">
      <c r="A116" s="1807">
        <v>39</v>
      </c>
      <c r="B116" s="1808" t="s">
        <v>767</v>
      </c>
      <c r="C116" s="2841" t="s">
        <v>98</v>
      </c>
      <c r="D116" s="1809" t="s">
        <v>768</v>
      </c>
      <c r="E116" s="1810" t="s">
        <v>832</v>
      </c>
      <c r="F116" s="1811" t="s">
        <v>833</v>
      </c>
      <c r="G116" s="1810" t="s">
        <v>832</v>
      </c>
      <c r="H116" s="1812" t="s">
        <v>833</v>
      </c>
      <c r="I116" s="1817">
        <v>43008</v>
      </c>
      <c r="J116" s="1815">
        <v>43008</v>
      </c>
      <c r="K116" s="1815">
        <v>43008</v>
      </c>
      <c r="L116" s="1815">
        <v>43008</v>
      </c>
      <c r="M116" s="1815">
        <v>43009</v>
      </c>
      <c r="N116" s="1815">
        <v>43009</v>
      </c>
      <c r="O116" s="1815">
        <v>43010</v>
      </c>
      <c r="P116" s="1815">
        <v>43011</v>
      </c>
      <c r="Q116" s="6208" t="s">
        <v>193</v>
      </c>
      <c r="R116" s="6207"/>
      <c r="S116" s="1815">
        <v>43012</v>
      </c>
      <c r="T116" s="1818" t="s">
        <v>1454</v>
      </c>
      <c r="U116" s="1815">
        <v>43013</v>
      </c>
      <c r="V116" s="1815">
        <v>43013</v>
      </c>
      <c r="W116" s="1815">
        <v>43013</v>
      </c>
      <c r="X116" s="1815">
        <v>43014</v>
      </c>
      <c r="Y116" s="1815">
        <v>43014</v>
      </c>
      <c r="Z116" s="1815">
        <v>43015</v>
      </c>
      <c r="AA116" s="1815">
        <v>43018</v>
      </c>
      <c r="AB116" s="1815">
        <v>43019</v>
      </c>
      <c r="AC116" s="1815">
        <v>43022</v>
      </c>
      <c r="AD116" s="1816">
        <v>43022</v>
      </c>
      <c r="AE116" s="1050"/>
      <c r="AF116" s="1050"/>
    </row>
    <row r="117" spans="1:32" ht="20.45" hidden="1" customHeight="1">
      <c r="A117" s="1807">
        <v>40</v>
      </c>
      <c r="B117" s="1808" t="s">
        <v>1302</v>
      </c>
      <c r="C117" s="2841" t="s">
        <v>98</v>
      </c>
      <c r="D117" s="1809" t="s">
        <v>1303</v>
      </c>
      <c r="E117" s="1810" t="s">
        <v>1314</v>
      </c>
      <c r="F117" s="1811" t="s">
        <v>1315</v>
      </c>
      <c r="G117" s="1810" t="s">
        <v>1314</v>
      </c>
      <c r="H117" s="1812" t="s">
        <v>1315</v>
      </c>
      <c r="I117" s="2845">
        <v>43015</v>
      </c>
      <c r="J117" s="1815">
        <v>43015</v>
      </c>
      <c r="K117" s="1815">
        <v>43015</v>
      </c>
      <c r="L117" s="1830" t="s">
        <v>354</v>
      </c>
      <c r="M117" s="6228" t="s">
        <v>82</v>
      </c>
      <c r="N117" s="6228"/>
      <c r="O117" s="6228"/>
      <c r="P117" s="6228"/>
      <c r="Q117" s="6228"/>
      <c r="R117" s="6228"/>
      <c r="S117" s="6228"/>
      <c r="T117" s="6228"/>
      <c r="U117" s="6228"/>
      <c r="V117" s="6228"/>
      <c r="W117" s="6228"/>
      <c r="X117" s="6228"/>
      <c r="Y117" s="6228"/>
      <c r="Z117" s="6228"/>
      <c r="AA117" s="6228"/>
      <c r="AB117" s="6228"/>
      <c r="AC117" s="6228"/>
      <c r="AD117" s="6229"/>
      <c r="AE117" s="1196" t="s">
        <v>1455</v>
      </c>
      <c r="AF117" s="1050"/>
    </row>
    <row r="118" spans="1:32" ht="25.5" hidden="1">
      <c r="A118" s="1807">
        <v>41</v>
      </c>
      <c r="B118" s="1808" t="s">
        <v>767</v>
      </c>
      <c r="C118" s="2841" t="s">
        <v>98</v>
      </c>
      <c r="D118" s="1809" t="s">
        <v>768</v>
      </c>
      <c r="E118" s="1810" t="s">
        <v>840</v>
      </c>
      <c r="F118" s="1811" t="s">
        <v>841</v>
      </c>
      <c r="G118" s="1810" t="s">
        <v>840</v>
      </c>
      <c r="H118" s="1812" t="s">
        <v>841</v>
      </c>
      <c r="I118" s="1817">
        <v>43022</v>
      </c>
      <c r="J118" s="1815">
        <v>43022</v>
      </c>
      <c r="K118" s="1815">
        <v>43022</v>
      </c>
      <c r="L118" s="1815">
        <v>43022</v>
      </c>
      <c r="M118" s="1815">
        <v>43023</v>
      </c>
      <c r="N118" s="1815">
        <v>43023</v>
      </c>
      <c r="O118" s="1815">
        <v>43024</v>
      </c>
      <c r="P118" s="1815">
        <v>43025</v>
      </c>
      <c r="Q118" s="1815">
        <v>43025</v>
      </c>
      <c r="R118" s="1815">
        <v>43026</v>
      </c>
      <c r="S118" s="1815">
        <v>43026</v>
      </c>
      <c r="T118" s="1818" t="s">
        <v>1454</v>
      </c>
      <c r="U118" s="1815">
        <v>43027</v>
      </c>
      <c r="V118" s="1815">
        <v>43027</v>
      </c>
      <c r="W118" s="1815">
        <v>43027</v>
      </c>
      <c r="X118" s="1815">
        <v>43028</v>
      </c>
      <c r="Y118" s="1815">
        <v>43028</v>
      </c>
      <c r="Z118" s="1815">
        <v>43029</v>
      </c>
      <c r="AA118" s="1815">
        <v>43032</v>
      </c>
      <c r="AB118" s="1815">
        <v>43033</v>
      </c>
      <c r="AC118" s="1815">
        <v>43036</v>
      </c>
      <c r="AD118" s="1816">
        <v>43036</v>
      </c>
      <c r="AE118" s="1050"/>
      <c r="AF118" s="1050"/>
    </row>
    <row r="119" spans="1:32" ht="25.5" hidden="1">
      <c r="A119" s="1807">
        <v>42</v>
      </c>
      <c r="B119" s="1808" t="s">
        <v>1302</v>
      </c>
      <c r="C119" s="2841" t="s">
        <v>98</v>
      </c>
      <c r="D119" s="1809" t="s">
        <v>1303</v>
      </c>
      <c r="E119" s="1810" t="s">
        <v>1316</v>
      </c>
      <c r="F119" s="1811" t="s">
        <v>1317</v>
      </c>
      <c r="G119" s="1810" t="s">
        <v>1316</v>
      </c>
      <c r="H119" s="1812" t="s">
        <v>1317</v>
      </c>
      <c r="I119" s="6261"/>
      <c r="J119" s="6262"/>
      <c r="K119" s="1814" t="s">
        <v>1408</v>
      </c>
      <c r="L119" s="1815">
        <v>43029</v>
      </c>
      <c r="M119" s="1815">
        <v>43030</v>
      </c>
      <c r="N119" s="1815">
        <v>43030</v>
      </c>
      <c r="O119" s="1815">
        <v>43031</v>
      </c>
      <c r="P119" s="1815">
        <v>43032</v>
      </c>
      <c r="Q119" s="6208" t="s">
        <v>193</v>
      </c>
      <c r="R119" s="6207"/>
      <c r="S119" s="1815">
        <v>43033</v>
      </c>
      <c r="T119" s="1818" t="s">
        <v>1454</v>
      </c>
      <c r="U119" s="1815">
        <v>43034</v>
      </c>
      <c r="V119" s="1815">
        <v>43034</v>
      </c>
      <c r="W119" s="1815">
        <v>43034</v>
      </c>
      <c r="X119" s="1815">
        <v>43035</v>
      </c>
      <c r="Y119" s="1815">
        <v>43035</v>
      </c>
      <c r="Z119" s="1815">
        <v>43036</v>
      </c>
      <c r="AA119" s="1815">
        <v>43039</v>
      </c>
      <c r="AB119" s="1815">
        <v>43040</v>
      </c>
      <c r="AC119" s="1815">
        <v>43043</v>
      </c>
      <c r="AD119" s="1816">
        <v>43043</v>
      </c>
      <c r="AE119" s="1050"/>
      <c r="AF119" s="1050"/>
    </row>
    <row r="120" spans="1:32" ht="25.5" hidden="1">
      <c r="A120" s="1807">
        <v>43</v>
      </c>
      <c r="B120" s="1808" t="s">
        <v>767</v>
      </c>
      <c r="C120" s="2841" t="s">
        <v>98</v>
      </c>
      <c r="D120" s="1809" t="s">
        <v>768</v>
      </c>
      <c r="E120" s="1810" t="s">
        <v>850</v>
      </c>
      <c r="F120" s="1811" t="s">
        <v>851</v>
      </c>
      <c r="G120" s="1810" t="s">
        <v>850</v>
      </c>
      <c r="H120" s="1812" t="s">
        <v>851</v>
      </c>
      <c r="I120" s="1817">
        <v>43036</v>
      </c>
      <c r="J120" s="1815">
        <v>43036</v>
      </c>
      <c r="K120" s="1815">
        <v>43036</v>
      </c>
      <c r="L120" s="1815">
        <v>43036</v>
      </c>
      <c r="M120" s="1815">
        <v>43037</v>
      </c>
      <c r="N120" s="1815">
        <v>43037</v>
      </c>
      <c r="O120" s="1815">
        <v>43038</v>
      </c>
      <c r="P120" s="1815">
        <v>43039</v>
      </c>
      <c r="Q120" s="6208" t="s">
        <v>193</v>
      </c>
      <c r="R120" s="6207"/>
      <c r="S120" s="1815">
        <v>43040</v>
      </c>
      <c r="T120" s="1818" t="s">
        <v>1454</v>
      </c>
      <c r="U120" s="1815">
        <v>43041</v>
      </c>
      <c r="V120" s="1815">
        <v>43041</v>
      </c>
      <c r="W120" s="1815">
        <v>43041</v>
      </c>
      <c r="X120" s="1815">
        <v>43042</v>
      </c>
      <c r="Y120" s="1815">
        <v>43042</v>
      </c>
      <c r="Z120" s="1815">
        <v>43043</v>
      </c>
      <c r="AA120" s="1815">
        <v>43046</v>
      </c>
      <c r="AB120" s="1815">
        <v>43047</v>
      </c>
      <c r="AC120" s="1815">
        <v>43050</v>
      </c>
      <c r="AD120" s="1816">
        <v>43050</v>
      </c>
      <c r="AE120" s="1050"/>
      <c r="AF120" s="1050"/>
    </row>
    <row r="121" spans="1:32" ht="25.5" hidden="1">
      <c r="A121" s="1807">
        <v>44</v>
      </c>
      <c r="B121" s="1808" t="s">
        <v>1302</v>
      </c>
      <c r="C121" s="2841" t="s">
        <v>98</v>
      </c>
      <c r="D121" s="1809" t="s">
        <v>1303</v>
      </c>
      <c r="E121" s="1810" t="s">
        <v>1456</v>
      </c>
      <c r="F121" s="1811" t="s">
        <v>1457</v>
      </c>
      <c r="G121" s="1810" t="s">
        <v>1456</v>
      </c>
      <c r="H121" s="1812" t="s">
        <v>1457</v>
      </c>
      <c r="I121" s="1817">
        <v>43043</v>
      </c>
      <c r="J121" s="1815">
        <v>43043</v>
      </c>
      <c r="K121" s="1815">
        <v>43043</v>
      </c>
      <c r="L121" s="1815">
        <v>43043</v>
      </c>
      <c r="M121" s="1815">
        <v>43044</v>
      </c>
      <c r="N121" s="1815">
        <v>43044</v>
      </c>
      <c r="O121" s="1815">
        <v>43045</v>
      </c>
      <c r="P121" s="1815">
        <v>43046</v>
      </c>
      <c r="Q121" s="1815">
        <v>43046</v>
      </c>
      <c r="R121" s="1815">
        <v>43047</v>
      </c>
      <c r="S121" s="1815">
        <v>43047</v>
      </c>
      <c r="T121" s="1818" t="s">
        <v>1454</v>
      </c>
      <c r="U121" s="1815">
        <v>43048</v>
      </c>
      <c r="V121" s="1815">
        <v>43048</v>
      </c>
      <c r="W121" s="1815">
        <v>43048</v>
      </c>
      <c r="X121" s="1815">
        <v>43049</v>
      </c>
      <c r="Y121" s="1815">
        <v>43049</v>
      </c>
      <c r="Z121" s="1815">
        <v>43050</v>
      </c>
      <c r="AA121" s="1815">
        <v>43053</v>
      </c>
      <c r="AB121" s="1815">
        <v>43054</v>
      </c>
      <c r="AC121" s="1815">
        <v>43057</v>
      </c>
      <c r="AD121" s="1816">
        <v>43057</v>
      </c>
    </row>
    <row r="122" spans="1:32" ht="25.5" hidden="1">
      <c r="A122" s="1807">
        <v>45</v>
      </c>
      <c r="B122" s="1808" t="s">
        <v>767</v>
      </c>
      <c r="C122" s="2841" t="s">
        <v>98</v>
      </c>
      <c r="D122" s="1809" t="s">
        <v>768</v>
      </c>
      <c r="E122" s="1810" t="s">
        <v>952</v>
      </c>
      <c r="F122" s="1811" t="s">
        <v>953</v>
      </c>
      <c r="G122" s="1810" t="s">
        <v>952</v>
      </c>
      <c r="H122" s="1812" t="s">
        <v>953</v>
      </c>
      <c r="I122" s="1817">
        <v>43050</v>
      </c>
      <c r="J122" s="1815">
        <v>43050</v>
      </c>
      <c r="K122" s="1815">
        <v>43050</v>
      </c>
      <c r="L122" s="1815">
        <v>43050</v>
      </c>
      <c r="M122" s="1815">
        <v>43051</v>
      </c>
      <c r="N122" s="1815">
        <v>43051</v>
      </c>
      <c r="O122" s="1815">
        <v>43052</v>
      </c>
      <c r="P122" s="1815">
        <v>43053</v>
      </c>
      <c r="Q122" s="1815">
        <v>43053</v>
      </c>
      <c r="R122" s="1815">
        <v>43054</v>
      </c>
      <c r="S122" s="1815">
        <v>43054</v>
      </c>
      <c r="T122" s="1818" t="s">
        <v>1454</v>
      </c>
      <c r="U122" s="1815">
        <v>43055</v>
      </c>
      <c r="V122" s="1815">
        <v>43055</v>
      </c>
      <c r="W122" s="1815">
        <v>43055</v>
      </c>
      <c r="X122" s="1815">
        <v>43056</v>
      </c>
      <c r="Y122" s="1815">
        <v>43056</v>
      </c>
      <c r="Z122" s="1815">
        <v>43057</v>
      </c>
      <c r="AA122" s="1815">
        <v>43060</v>
      </c>
      <c r="AB122" s="1815">
        <v>43061</v>
      </c>
      <c r="AC122" s="1815">
        <v>43064</v>
      </c>
      <c r="AD122" s="1816">
        <v>43064</v>
      </c>
    </row>
    <row r="123" spans="1:32" ht="25.5" hidden="1">
      <c r="A123" s="1807">
        <v>46</v>
      </c>
      <c r="B123" s="1808" t="s">
        <v>1302</v>
      </c>
      <c r="C123" s="2841" t="s">
        <v>98</v>
      </c>
      <c r="D123" s="1809" t="s">
        <v>1303</v>
      </c>
      <c r="E123" s="1810" t="s">
        <v>1458</v>
      </c>
      <c r="F123" s="1811" t="s">
        <v>1459</v>
      </c>
      <c r="G123" s="1810" t="s">
        <v>1458</v>
      </c>
      <c r="H123" s="1812" t="s">
        <v>1459</v>
      </c>
      <c r="I123" s="1817">
        <v>43057</v>
      </c>
      <c r="J123" s="1815">
        <v>43057</v>
      </c>
      <c r="K123" s="1815">
        <v>43057</v>
      </c>
      <c r="L123" s="1815">
        <v>43057</v>
      </c>
      <c r="M123" s="1815">
        <v>43058</v>
      </c>
      <c r="N123" s="1815">
        <v>43058</v>
      </c>
      <c r="O123" s="1815">
        <v>43059</v>
      </c>
      <c r="P123" s="1815">
        <v>43060</v>
      </c>
      <c r="Q123" s="1815">
        <v>43060</v>
      </c>
      <c r="R123" s="1815">
        <v>43061</v>
      </c>
      <c r="S123" s="1815">
        <v>43061</v>
      </c>
      <c r="T123" s="1818" t="s">
        <v>1454</v>
      </c>
      <c r="U123" s="1815">
        <v>43062</v>
      </c>
      <c r="V123" s="1815">
        <v>43062</v>
      </c>
      <c r="W123" s="1815">
        <v>43062</v>
      </c>
      <c r="X123" s="1815">
        <v>43063</v>
      </c>
      <c r="Y123" s="1815">
        <v>43063</v>
      </c>
      <c r="Z123" s="1815">
        <v>43064</v>
      </c>
      <c r="AA123" s="1815">
        <v>43067</v>
      </c>
      <c r="AB123" s="1815">
        <v>43068</v>
      </c>
      <c r="AC123" s="1815">
        <v>43071</v>
      </c>
      <c r="AD123" s="1816">
        <v>43071</v>
      </c>
    </row>
    <row r="124" spans="1:32" ht="25.5" hidden="1">
      <c r="A124" s="1807">
        <v>47</v>
      </c>
      <c r="B124" s="1808" t="s">
        <v>767</v>
      </c>
      <c r="C124" s="2841" t="s">
        <v>98</v>
      </c>
      <c r="D124" s="1809" t="s">
        <v>768</v>
      </c>
      <c r="E124" s="1831">
        <v>24</v>
      </c>
      <c r="F124" s="1832">
        <v>24</v>
      </c>
      <c r="G124" s="1831">
        <v>24</v>
      </c>
      <c r="H124" s="1833">
        <v>24</v>
      </c>
      <c r="I124" s="1817">
        <v>43064</v>
      </c>
      <c r="J124" s="1815">
        <v>43064</v>
      </c>
      <c r="K124" s="1815">
        <v>43064</v>
      </c>
      <c r="L124" s="1815">
        <v>43064</v>
      </c>
      <c r="M124" s="1815">
        <v>43065</v>
      </c>
      <c r="N124" s="1815">
        <v>43065</v>
      </c>
      <c r="O124" s="1815">
        <v>43066</v>
      </c>
      <c r="P124" s="1815">
        <v>43067</v>
      </c>
      <c r="Q124" s="1815">
        <v>43067</v>
      </c>
      <c r="R124" s="1815">
        <v>43068</v>
      </c>
      <c r="S124" s="1815">
        <v>43068</v>
      </c>
      <c r="T124" s="1818" t="s">
        <v>1454</v>
      </c>
      <c r="U124" s="6208" t="s">
        <v>193</v>
      </c>
      <c r="V124" s="6207"/>
      <c r="W124" s="1815">
        <v>43069</v>
      </c>
      <c r="X124" s="1815">
        <v>43070</v>
      </c>
      <c r="Y124" s="1815">
        <v>43070</v>
      </c>
      <c r="Z124" s="1815">
        <v>43071</v>
      </c>
      <c r="AA124" s="1815">
        <v>43074</v>
      </c>
      <c r="AB124" s="1815">
        <v>43075</v>
      </c>
      <c r="AC124" s="1815">
        <v>43078</v>
      </c>
      <c r="AD124" s="1816">
        <v>43078</v>
      </c>
    </row>
    <row r="125" spans="1:32" ht="25.5" hidden="1">
      <c r="A125" s="1807">
        <v>48</v>
      </c>
      <c r="B125" s="1808" t="s">
        <v>1302</v>
      </c>
      <c r="C125" s="2841" t="s">
        <v>98</v>
      </c>
      <c r="D125" s="1809" t="s">
        <v>1303</v>
      </c>
      <c r="E125" s="1831">
        <v>291</v>
      </c>
      <c r="F125" s="1832">
        <v>291</v>
      </c>
      <c r="G125" s="1831">
        <v>291</v>
      </c>
      <c r="H125" s="1833">
        <v>291</v>
      </c>
      <c r="I125" s="1817">
        <v>43071</v>
      </c>
      <c r="J125" s="1815">
        <v>43071</v>
      </c>
      <c r="K125" s="1815">
        <v>43071</v>
      </c>
      <c r="L125" s="1815">
        <v>43071</v>
      </c>
      <c r="M125" s="1815">
        <v>43072</v>
      </c>
      <c r="N125" s="1815">
        <v>43072</v>
      </c>
      <c r="O125" s="1815">
        <v>43073</v>
      </c>
      <c r="P125" s="1815">
        <v>43074</v>
      </c>
      <c r="Q125" s="6208" t="s">
        <v>193</v>
      </c>
      <c r="R125" s="6207"/>
      <c r="S125" s="1815">
        <v>43075</v>
      </c>
      <c r="T125" s="1818" t="s">
        <v>1454</v>
      </c>
      <c r="U125" s="1815">
        <v>43076</v>
      </c>
      <c r="V125" s="1815">
        <v>43076</v>
      </c>
      <c r="W125" s="1815">
        <v>43076</v>
      </c>
      <c r="X125" s="1815">
        <v>43077</v>
      </c>
      <c r="Y125" s="1815">
        <v>43077</v>
      </c>
      <c r="Z125" s="1815">
        <v>43078</v>
      </c>
      <c r="AA125" s="1815">
        <v>43081</v>
      </c>
      <c r="AB125" s="1815">
        <v>43082</v>
      </c>
      <c r="AC125" s="1815">
        <v>43085</v>
      </c>
      <c r="AD125" s="1816">
        <v>43085</v>
      </c>
    </row>
    <row r="126" spans="1:32" ht="25.5" hidden="1">
      <c r="A126" s="1807">
        <v>49</v>
      </c>
      <c r="B126" s="1808" t="s">
        <v>767</v>
      </c>
      <c r="C126" s="2841" t="s">
        <v>98</v>
      </c>
      <c r="D126" s="1809" t="s">
        <v>768</v>
      </c>
      <c r="E126" s="1831">
        <v>25</v>
      </c>
      <c r="F126" s="1832">
        <v>25</v>
      </c>
      <c r="G126" s="1831">
        <v>25</v>
      </c>
      <c r="H126" s="1833">
        <v>25</v>
      </c>
      <c r="I126" s="1817">
        <v>43078</v>
      </c>
      <c r="J126" s="1815">
        <v>43078</v>
      </c>
      <c r="K126" s="1815">
        <v>43078</v>
      </c>
      <c r="L126" s="1815">
        <v>43078</v>
      </c>
      <c r="M126" s="1815">
        <v>43079</v>
      </c>
      <c r="N126" s="1815">
        <v>43079</v>
      </c>
      <c r="O126" s="1815">
        <v>43080</v>
      </c>
      <c r="P126" s="1815">
        <v>43081</v>
      </c>
      <c r="Q126" s="6208" t="s">
        <v>193</v>
      </c>
      <c r="R126" s="6207"/>
      <c r="S126" s="1815">
        <v>43082</v>
      </c>
      <c r="T126" s="1818" t="s">
        <v>1454</v>
      </c>
      <c r="U126" s="6208" t="s">
        <v>193</v>
      </c>
      <c r="V126" s="6207"/>
      <c r="W126" s="1815">
        <v>43083</v>
      </c>
      <c r="X126" s="1815">
        <v>43084</v>
      </c>
      <c r="Y126" s="1815">
        <v>43084</v>
      </c>
      <c r="Z126" s="1815">
        <v>43085</v>
      </c>
      <c r="AA126" s="1815">
        <v>43088</v>
      </c>
      <c r="AB126" s="1815">
        <v>43089</v>
      </c>
      <c r="AC126" s="1815">
        <v>43092</v>
      </c>
      <c r="AD126" s="1816">
        <v>43092</v>
      </c>
    </row>
    <row r="127" spans="1:32" ht="25.5" hidden="1">
      <c r="A127" s="1807">
        <v>50</v>
      </c>
      <c r="B127" s="1808" t="s">
        <v>1302</v>
      </c>
      <c r="C127" s="2841" t="s">
        <v>98</v>
      </c>
      <c r="D127" s="1809" t="s">
        <v>1303</v>
      </c>
      <c r="E127" s="1831">
        <v>292</v>
      </c>
      <c r="F127" s="1832">
        <v>292</v>
      </c>
      <c r="G127" s="1831">
        <v>292</v>
      </c>
      <c r="H127" s="1833">
        <v>292</v>
      </c>
      <c r="I127" s="6208" t="s">
        <v>193</v>
      </c>
      <c r="J127" s="6207"/>
      <c r="K127" s="1815">
        <v>43085</v>
      </c>
      <c r="L127" s="1815">
        <v>43085</v>
      </c>
      <c r="M127" s="1815">
        <v>43086</v>
      </c>
      <c r="N127" s="1815">
        <v>43086</v>
      </c>
      <c r="O127" s="1815">
        <v>43087</v>
      </c>
      <c r="P127" s="1815">
        <v>43088</v>
      </c>
      <c r="Q127" s="1815">
        <v>43088</v>
      </c>
      <c r="R127" s="1815">
        <v>43089</v>
      </c>
      <c r="S127" s="1815">
        <v>43089</v>
      </c>
      <c r="T127" s="1818" t="s">
        <v>1454</v>
      </c>
      <c r="U127" s="1815">
        <v>43090</v>
      </c>
      <c r="V127" s="1815">
        <v>43090</v>
      </c>
      <c r="W127" s="1815">
        <v>43090</v>
      </c>
      <c r="X127" s="1815">
        <v>43091</v>
      </c>
      <c r="Y127" s="1815">
        <v>43091</v>
      </c>
      <c r="Z127" s="1815">
        <v>43092</v>
      </c>
      <c r="AA127" s="1815">
        <v>43095</v>
      </c>
      <c r="AB127" s="1815">
        <v>43096</v>
      </c>
      <c r="AC127" s="1815">
        <v>43099</v>
      </c>
      <c r="AD127" s="1816">
        <v>43099</v>
      </c>
    </row>
    <row r="128" spans="1:32" ht="25.5" hidden="1">
      <c r="A128" s="1807">
        <v>51</v>
      </c>
      <c r="B128" s="1808" t="s">
        <v>767</v>
      </c>
      <c r="C128" s="2841" t="s">
        <v>98</v>
      </c>
      <c r="D128" s="1809" t="s">
        <v>768</v>
      </c>
      <c r="E128" s="1831">
        <v>26</v>
      </c>
      <c r="F128" s="1832">
        <v>26</v>
      </c>
      <c r="G128" s="1831">
        <v>26</v>
      </c>
      <c r="H128" s="1833">
        <v>26</v>
      </c>
      <c r="I128" s="6208" t="s">
        <v>193</v>
      </c>
      <c r="J128" s="6207"/>
      <c r="K128" s="1815">
        <v>43092</v>
      </c>
      <c r="L128" s="1815">
        <v>43092</v>
      </c>
      <c r="M128" s="1815">
        <v>43093</v>
      </c>
      <c r="N128" s="1815">
        <v>43093</v>
      </c>
      <c r="O128" s="1815">
        <v>43094</v>
      </c>
      <c r="P128" s="1815">
        <v>43095</v>
      </c>
      <c r="Q128" s="1815">
        <v>43095</v>
      </c>
      <c r="R128" s="1815">
        <v>43096</v>
      </c>
      <c r="S128" s="1815">
        <v>43096</v>
      </c>
      <c r="T128" s="1818" t="s">
        <v>1454</v>
      </c>
      <c r="U128" s="1815">
        <v>43097</v>
      </c>
      <c r="V128" s="1815">
        <v>43097</v>
      </c>
      <c r="W128" s="1815">
        <v>43097</v>
      </c>
      <c r="X128" s="1815">
        <f>X127+7</f>
        <v>43098</v>
      </c>
      <c r="Y128" s="1815">
        <v>43098</v>
      </c>
      <c r="Z128" s="1815">
        <v>43099</v>
      </c>
      <c r="AA128" s="1815">
        <v>43102</v>
      </c>
      <c r="AB128" s="1815">
        <v>43103</v>
      </c>
      <c r="AC128" s="1815">
        <v>43106</v>
      </c>
      <c r="AD128" s="1816">
        <v>43106</v>
      </c>
    </row>
    <row r="129" spans="1:30" ht="25.5" hidden="1">
      <c r="A129" s="1807">
        <v>52</v>
      </c>
      <c r="B129" s="1808" t="s">
        <v>1302</v>
      </c>
      <c r="C129" s="2841" t="s">
        <v>98</v>
      </c>
      <c r="D129" s="1809" t="s">
        <v>1303</v>
      </c>
      <c r="E129" s="1831">
        <v>293</v>
      </c>
      <c r="F129" s="1832">
        <v>293</v>
      </c>
      <c r="G129" s="1831">
        <v>293</v>
      </c>
      <c r="H129" s="1833">
        <v>293</v>
      </c>
      <c r="I129" s="6208" t="s">
        <v>193</v>
      </c>
      <c r="J129" s="6207"/>
      <c r="K129" s="1815">
        <v>43099</v>
      </c>
      <c r="L129" s="1815">
        <v>43099</v>
      </c>
      <c r="M129" s="1815">
        <v>43100</v>
      </c>
      <c r="N129" s="1815">
        <v>43100</v>
      </c>
      <c r="O129" s="1815">
        <v>43101</v>
      </c>
      <c r="P129" s="1815">
        <v>43102</v>
      </c>
      <c r="Q129" s="1815">
        <v>43102</v>
      </c>
      <c r="R129" s="1815">
        <v>43103</v>
      </c>
      <c r="S129" s="1815">
        <v>43103</v>
      </c>
      <c r="T129" s="1818" t="s">
        <v>1454</v>
      </c>
      <c r="U129" s="6208" t="s">
        <v>193</v>
      </c>
      <c r="V129" s="6207"/>
      <c r="W129" s="1815">
        <v>43104</v>
      </c>
      <c r="X129" s="1815">
        <f>X128+7</f>
        <v>43105</v>
      </c>
      <c r="Y129" s="1815">
        <v>43105</v>
      </c>
      <c r="Z129" s="1815">
        <v>43106</v>
      </c>
      <c r="AA129" s="1815">
        <v>43109</v>
      </c>
      <c r="AB129" s="1815">
        <v>43110</v>
      </c>
      <c r="AC129" s="1815">
        <v>43113</v>
      </c>
      <c r="AD129" s="1816">
        <v>43113</v>
      </c>
    </row>
    <row r="130" spans="1:30" ht="25.5" hidden="1">
      <c r="A130" s="1807">
        <v>1</v>
      </c>
      <c r="B130" s="1808" t="s">
        <v>767</v>
      </c>
      <c r="C130" s="2841" t="s">
        <v>98</v>
      </c>
      <c r="D130" s="1809" t="s">
        <v>768</v>
      </c>
      <c r="E130" s="1831">
        <v>27</v>
      </c>
      <c r="F130" s="1832">
        <v>27</v>
      </c>
      <c r="G130" s="1831">
        <v>27</v>
      </c>
      <c r="H130" s="1833">
        <v>27</v>
      </c>
      <c r="I130" s="6208" t="s">
        <v>193</v>
      </c>
      <c r="J130" s="6207"/>
      <c r="K130" s="1815">
        <v>43106</v>
      </c>
      <c r="L130" s="1815">
        <v>43106</v>
      </c>
      <c r="M130" s="1815">
        <v>43107</v>
      </c>
      <c r="N130" s="1815">
        <v>43107</v>
      </c>
      <c r="O130" s="1815">
        <v>43108</v>
      </c>
      <c r="P130" s="1815">
        <v>43109</v>
      </c>
      <c r="Q130" s="1815">
        <v>43109</v>
      </c>
      <c r="R130" s="1815">
        <v>43110</v>
      </c>
      <c r="S130" s="1815">
        <v>43110</v>
      </c>
      <c r="T130" s="1818" t="s">
        <v>1454</v>
      </c>
      <c r="U130" s="1815">
        <v>43111</v>
      </c>
      <c r="V130" s="1815">
        <v>43111</v>
      </c>
      <c r="W130" s="1815">
        <v>43111</v>
      </c>
      <c r="X130" s="1815">
        <f>X129+7</f>
        <v>43112</v>
      </c>
      <c r="Y130" s="1815">
        <v>43112</v>
      </c>
      <c r="Z130" s="1815">
        <v>43113</v>
      </c>
      <c r="AA130" s="1815">
        <v>43116</v>
      </c>
      <c r="AB130" s="1815">
        <v>43117</v>
      </c>
      <c r="AC130" s="1815">
        <v>43120</v>
      </c>
      <c r="AD130" s="1816">
        <v>43120</v>
      </c>
    </row>
    <row r="131" spans="1:30" ht="25.5" hidden="1">
      <c r="A131" s="1807">
        <v>2</v>
      </c>
      <c r="B131" s="1808" t="s">
        <v>1302</v>
      </c>
      <c r="C131" s="2841" t="s">
        <v>98</v>
      </c>
      <c r="D131" s="1809" t="s">
        <v>1303</v>
      </c>
      <c r="E131" s="1831">
        <v>294</v>
      </c>
      <c r="F131" s="1832">
        <v>294</v>
      </c>
      <c r="G131" s="1831">
        <v>294</v>
      </c>
      <c r="H131" s="1833">
        <v>294</v>
      </c>
      <c r="I131" s="6208" t="s">
        <v>193</v>
      </c>
      <c r="J131" s="6207"/>
      <c r="K131" s="1815">
        <v>43113</v>
      </c>
      <c r="L131" s="1815">
        <v>43113</v>
      </c>
      <c r="M131" s="1815">
        <v>43114</v>
      </c>
      <c r="N131" s="1815">
        <v>43114</v>
      </c>
      <c r="O131" s="1815">
        <v>43115</v>
      </c>
      <c r="P131" s="1815">
        <v>43116</v>
      </c>
      <c r="Q131" s="1815">
        <v>43116</v>
      </c>
      <c r="R131" s="1815">
        <v>43117</v>
      </c>
      <c r="S131" s="1815">
        <v>43117</v>
      </c>
      <c r="T131" s="1818" t="s">
        <v>1454</v>
      </c>
      <c r="U131" s="1815">
        <v>43118</v>
      </c>
      <c r="V131" s="1815">
        <v>43118</v>
      </c>
      <c r="W131" s="1815">
        <v>43118</v>
      </c>
      <c r="X131" s="1815">
        <v>43119</v>
      </c>
      <c r="Y131" s="1815">
        <v>43119</v>
      </c>
      <c r="Z131" s="1815">
        <v>43120</v>
      </c>
      <c r="AA131" s="1815">
        <v>43123</v>
      </c>
      <c r="AB131" s="1815">
        <v>43124</v>
      </c>
      <c r="AC131" s="1815">
        <v>43127</v>
      </c>
      <c r="AD131" s="1816">
        <v>43127</v>
      </c>
    </row>
    <row r="132" spans="1:30" ht="25.5" hidden="1">
      <c r="A132" s="1807">
        <v>3</v>
      </c>
      <c r="B132" s="1808" t="s">
        <v>767</v>
      </c>
      <c r="C132" s="2841" t="s">
        <v>98</v>
      </c>
      <c r="D132" s="1809" t="s">
        <v>768</v>
      </c>
      <c r="E132" s="1831">
        <v>28</v>
      </c>
      <c r="F132" s="1832">
        <v>28</v>
      </c>
      <c r="G132" s="1831">
        <v>28</v>
      </c>
      <c r="H132" s="1833">
        <v>28</v>
      </c>
      <c r="I132" s="6208" t="s">
        <v>193</v>
      </c>
      <c r="J132" s="6207"/>
      <c r="K132" s="1815">
        <v>43120</v>
      </c>
      <c r="L132" s="1815">
        <v>43120</v>
      </c>
      <c r="M132" s="1815">
        <v>43121</v>
      </c>
      <c r="N132" s="1815">
        <v>43121</v>
      </c>
      <c r="O132" s="1815">
        <v>43122</v>
      </c>
      <c r="P132" s="1815">
        <v>43123</v>
      </c>
      <c r="Q132" s="1815">
        <v>43123</v>
      </c>
      <c r="R132" s="1815">
        <v>43124</v>
      </c>
      <c r="S132" s="1815">
        <v>43124</v>
      </c>
      <c r="T132" s="1818" t="s">
        <v>1454</v>
      </c>
      <c r="U132" s="1815">
        <v>43125</v>
      </c>
      <c r="V132" s="1815">
        <v>43125</v>
      </c>
      <c r="W132" s="1815">
        <v>43125</v>
      </c>
      <c r="X132" s="1815">
        <v>43126</v>
      </c>
      <c r="Y132" s="1815">
        <v>43126</v>
      </c>
      <c r="Z132" s="1815">
        <v>43127</v>
      </c>
      <c r="AA132" s="1815">
        <v>43130</v>
      </c>
      <c r="AB132" s="1815">
        <v>43131</v>
      </c>
      <c r="AC132" s="1815">
        <v>43134</v>
      </c>
      <c r="AD132" s="1816">
        <v>43134</v>
      </c>
    </row>
    <row r="133" spans="1:30" ht="25.5" hidden="1">
      <c r="A133" s="1807">
        <v>4</v>
      </c>
      <c r="B133" s="1808" t="s">
        <v>1302</v>
      </c>
      <c r="C133" s="2841" t="s">
        <v>98</v>
      </c>
      <c r="D133" s="1809" t="s">
        <v>1303</v>
      </c>
      <c r="E133" s="1831">
        <v>295</v>
      </c>
      <c r="F133" s="1832">
        <v>295</v>
      </c>
      <c r="G133" s="1831">
        <v>295</v>
      </c>
      <c r="H133" s="1833">
        <v>295</v>
      </c>
      <c r="I133" s="1814">
        <v>43127</v>
      </c>
      <c r="J133" s="1814">
        <v>43127</v>
      </c>
      <c r="K133" s="1815">
        <v>43127</v>
      </c>
      <c r="L133" s="1815">
        <v>43127</v>
      </c>
      <c r="M133" s="1815">
        <v>43128</v>
      </c>
      <c r="N133" s="1815">
        <v>43128</v>
      </c>
      <c r="O133" s="1815">
        <v>43129</v>
      </c>
      <c r="P133" s="1815">
        <v>43130</v>
      </c>
      <c r="Q133" s="1815">
        <v>43130</v>
      </c>
      <c r="R133" s="1815">
        <v>43131</v>
      </c>
      <c r="S133" s="1815">
        <v>43131</v>
      </c>
      <c r="T133" s="1818" t="s">
        <v>1454</v>
      </c>
      <c r="U133" s="1815">
        <v>43132</v>
      </c>
      <c r="V133" s="1815">
        <v>43132</v>
      </c>
      <c r="W133" s="1815">
        <v>43132</v>
      </c>
      <c r="X133" s="1815">
        <v>43133</v>
      </c>
      <c r="Y133" s="1815">
        <v>43133</v>
      </c>
      <c r="Z133" s="1815">
        <v>43134</v>
      </c>
      <c r="AA133" s="1815">
        <v>43137</v>
      </c>
      <c r="AB133" s="1815">
        <v>43138</v>
      </c>
      <c r="AC133" s="1815">
        <v>43141</v>
      </c>
      <c r="AD133" s="1816">
        <v>43141</v>
      </c>
    </row>
    <row r="134" spans="1:30" ht="25.5" hidden="1">
      <c r="A134" s="1807">
        <v>5</v>
      </c>
      <c r="B134" s="1808" t="s">
        <v>767</v>
      </c>
      <c r="C134" s="2841" t="s">
        <v>98</v>
      </c>
      <c r="D134" s="1809" t="s">
        <v>768</v>
      </c>
      <c r="E134" s="1834">
        <v>29</v>
      </c>
      <c r="F134" s="1835" t="s">
        <v>1417</v>
      </c>
      <c r="G134" s="1834">
        <v>29</v>
      </c>
      <c r="H134" s="1836" t="s">
        <v>1417</v>
      </c>
      <c r="I134" s="6209" t="s">
        <v>193</v>
      </c>
      <c r="J134" s="6207"/>
      <c r="K134" s="1815">
        <v>43134</v>
      </c>
      <c r="L134" s="1815">
        <v>43134</v>
      </c>
      <c r="M134" s="1815">
        <v>43135</v>
      </c>
      <c r="N134" s="1815">
        <v>43135</v>
      </c>
      <c r="O134" s="1815">
        <v>43136</v>
      </c>
      <c r="P134" s="1815">
        <v>43137</v>
      </c>
      <c r="Q134" s="1815">
        <v>43137</v>
      </c>
      <c r="R134" s="1815">
        <v>43138</v>
      </c>
      <c r="S134" s="1815">
        <v>43138</v>
      </c>
      <c r="T134" s="1818" t="s">
        <v>1454</v>
      </c>
      <c r="U134" s="1815">
        <v>43139</v>
      </c>
      <c r="V134" s="1815">
        <v>43139</v>
      </c>
      <c r="W134" s="1815">
        <v>43139</v>
      </c>
      <c r="X134" s="1815">
        <v>43140</v>
      </c>
      <c r="Y134" s="1815">
        <v>43140</v>
      </c>
      <c r="Z134" s="1815">
        <v>43141</v>
      </c>
      <c r="AA134" s="1815">
        <v>43144</v>
      </c>
      <c r="AB134" s="1830" t="s">
        <v>2303</v>
      </c>
      <c r="AC134" s="6287"/>
      <c r="AD134" s="6288"/>
    </row>
    <row r="135" spans="1:30" ht="25.5" hidden="1">
      <c r="A135" s="1807">
        <v>6</v>
      </c>
      <c r="B135" s="1808" t="s">
        <v>1302</v>
      </c>
      <c r="C135" s="2841" t="s">
        <v>98</v>
      </c>
      <c r="D135" s="1809" t="s">
        <v>1303</v>
      </c>
      <c r="E135" s="1834">
        <v>296</v>
      </c>
      <c r="F135" s="1835" t="s">
        <v>2304</v>
      </c>
      <c r="G135" s="1834">
        <v>296</v>
      </c>
      <c r="H135" s="1836" t="s">
        <v>2304</v>
      </c>
      <c r="I135" s="6209" t="s">
        <v>193</v>
      </c>
      <c r="J135" s="6207"/>
      <c r="K135" s="1815">
        <v>43141</v>
      </c>
      <c r="L135" s="1815">
        <v>43141</v>
      </c>
      <c r="M135" s="1815">
        <v>43142</v>
      </c>
      <c r="N135" s="1815">
        <v>43142</v>
      </c>
      <c r="O135" s="1815">
        <v>43143</v>
      </c>
      <c r="P135" s="1815">
        <v>43144</v>
      </c>
      <c r="Q135" s="1815">
        <v>43144</v>
      </c>
      <c r="R135" s="1815">
        <v>43145</v>
      </c>
      <c r="S135" s="1815">
        <v>43145</v>
      </c>
      <c r="T135" s="1818" t="s">
        <v>1454</v>
      </c>
      <c r="U135" s="1815">
        <v>43146</v>
      </c>
      <c r="V135" s="1815">
        <v>43146</v>
      </c>
      <c r="W135" s="1815">
        <v>43146</v>
      </c>
      <c r="X135" s="1815">
        <v>43147</v>
      </c>
      <c r="Y135" s="1815">
        <v>43147</v>
      </c>
      <c r="Z135" s="1815">
        <v>43148</v>
      </c>
      <c r="AA135" s="1815">
        <v>43151</v>
      </c>
      <c r="AB135" s="1830" t="s">
        <v>2305</v>
      </c>
      <c r="AC135" s="6287"/>
      <c r="AD135" s="6288"/>
    </row>
    <row r="136" spans="1:30" ht="25.5" hidden="1">
      <c r="A136" s="1807">
        <v>7</v>
      </c>
      <c r="B136" s="1808" t="s">
        <v>767</v>
      </c>
      <c r="C136" s="2841" t="s">
        <v>98</v>
      </c>
      <c r="D136" s="1809" t="s">
        <v>768</v>
      </c>
      <c r="E136" s="1835" t="s">
        <v>1417</v>
      </c>
      <c r="F136" s="1837">
        <v>30</v>
      </c>
      <c r="G136" s="1835" t="s">
        <v>1417</v>
      </c>
      <c r="H136" s="1838">
        <v>30</v>
      </c>
      <c r="I136" s="6208" t="s">
        <v>193</v>
      </c>
      <c r="J136" s="6207"/>
      <c r="K136" s="6208" t="s">
        <v>82</v>
      </c>
      <c r="L136" s="6209"/>
      <c r="M136" s="6209"/>
      <c r="N136" s="6209"/>
      <c r="O136" s="6209"/>
      <c r="P136" s="6209"/>
      <c r="Q136" s="6209"/>
      <c r="R136" s="6209"/>
      <c r="S136" s="6209"/>
      <c r="T136" s="6209"/>
      <c r="U136" s="6209"/>
      <c r="V136" s="6209"/>
      <c r="W136" s="6209"/>
      <c r="X136" s="6209"/>
      <c r="Y136" s="6209"/>
      <c r="Z136" s="6207"/>
      <c r="AA136" s="1830" t="s">
        <v>2306</v>
      </c>
      <c r="AB136" s="1815">
        <v>43159</v>
      </c>
      <c r="AC136" s="1815">
        <v>43162</v>
      </c>
      <c r="AD136" s="1816">
        <v>43162</v>
      </c>
    </row>
    <row r="137" spans="1:30" ht="25.5">
      <c r="A137" s="1807">
        <v>8</v>
      </c>
      <c r="B137" s="1808" t="s">
        <v>1302</v>
      </c>
      <c r="C137" s="2841" t="s">
        <v>98</v>
      </c>
      <c r="D137" s="1809" t="s">
        <v>1303</v>
      </c>
      <c r="E137" s="1835" t="s">
        <v>2304</v>
      </c>
      <c r="F137" s="1837">
        <v>297</v>
      </c>
      <c r="G137" s="1835" t="s">
        <v>2304</v>
      </c>
      <c r="H137" s="1838">
        <v>297</v>
      </c>
      <c r="I137" s="6208" t="s">
        <v>193</v>
      </c>
      <c r="J137" s="6207"/>
      <c r="K137" s="6208" t="s">
        <v>82</v>
      </c>
      <c r="L137" s="6209"/>
      <c r="M137" s="6209"/>
      <c r="N137" s="6209"/>
      <c r="O137" s="6209"/>
      <c r="P137" s="6209"/>
      <c r="Q137" s="6209"/>
      <c r="R137" s="6209"/>
      <c r="S137" s="6209"/>
      <c r="T137" s="6209"/>
      <c r="U137" s="6209"/>
      <c r="V137" s="6209"/>
      <c r="W137" s="6209"/>
      <c r="X137" s="6209"/>
      <c r="Y137" s="6209"/>
      <c r="Z137" s="6207"/>
      <c r="AA137" s="1830" t="s">
        <v>2307</v>
      </c>
      <c r="AB137" s="1815">
        <v>43166</v>
      </c>
      <c r="AC137" s="1815">
        <v>43169</v>
      </c>
      <c r="AD137" s="1816">
        <v>43169</v>
      </c>
    </row>
    <row r="138" spans="1:30" ht="25.5">
      <c r="A138" s="1807">
        <v>9</v>
      </c>
      <c r="B138" s="1808" t="s">
        <v>767</v>
      </c>
      <c r="C138" s="2841" t="s">
        <v>98</v>
      </c>
      <c r="D138" s="1809" t="s">
        <v>768</v>
      </c>
      <c r="E138" s="1831">
        <v>31</v>
      </c>
      <c r="F138" s="1832">
        <v>31</v>
      </c>
      <c r="G138" s="1831">
        <v>31</v>
      </c>
      <c r="H138" s="1833">
        <v>31</v>
      </c>
      <c r="I138" s="6208" t="s">
        <v>193</v>
      </c>
      <c r="J138" s="6207"/>
      <c r="K138" s="1815">
        <v>43162</v>
      </c>
      <c r="L138" s="1815">
        <v>43162</v>
      </c>
      <c r="M138" s="1815">
        <v>43163</v>
      </c>
      <c r="N138" s="1815">
        <v>43163</v>
      </c>
      <c r="O138" s="1815">
        <v>43164</v>
      </c>
      <c r="P138" s="1815">
        <v>43165</v>
      </c>
      <c r="Q138" s="1815">
        <v>43165</v>
      </c>
      <c r="R138" s="1815">
        <v>43166</v>
      </c>
      <c r="S138" s="1815">
        <v>43166</v>
      </c>
      <c r="T138" s="1818" t="s">
        <v>1454</v>
      </c>
      <c r="U138" s="1815">
        <v>43167</v>
      </c>
      <c r="V138" s="1815">
        <v>43167</v>
      </c>
      <c r="W138" s="1815">
        <v>43167</v>
      </c>
      <c r="X138" s="1815">
        <v>43168</v>
      </c>
      <c r="Y138" s="1815">
        <v>43168</v>
      </c>
      <c r="Z138" s="1815">
        <v>43169</v>
      </c>
      <c r="AA138" s="1815">
        <v>43172</v>
      </c>
      <c r="AB138" s="1815">
        <v>43173</v>
      </c>
      <c r="AC138" s="1815">
        <v>43176</v>
      </c>
      <c r="AD138" s="1816">
        <v>43176</v>
      </c>
    </row>
    <row r="139" spans="1:30" ht="25.5">
      <c r="A139" s="1807">
        <v>10</v>
      </c>
      <c r="B139" s="1808" t="s">
        <v>1302</v>
      </c>
      <c r="C139" s="2841" t="s">
        <v>98</v>
      </c>
      <c r="D139" s="1809" t="s">
        <v>1303</v>
      </c>
      <c r="E139" s="1831">
        <v>298</v>
      </c>
      <c r="F139" s="1832">
        <v>298</v>
      </c>
      <c r="G139" s="1831">
        <v>298</v>
      </c>
      <c r="H139" s="1833">
        <v>298</v>
      </c>
      <c r="I139" s="6208" t="s">
        <v>193</v>
      </c>
      <c r="J139" s="6207"/>
      <c r="K139" s="1815">
        <v>43169</v>
      </c>
      <c r="L139" s="1815">
        <v>43169</v>
      </c>
      <c r="M139" s="1815">
        <v>43170</v>
      </c>
      <c r="N139" s="1815">
        <v>43170</v>
      </c>
      <c r="O139" s="1815">
        <v>43171</v>
      </c>
      <c r="P139" s="1815">
        <v>43172</v>
      </c>
      <c r="Q139" s="1815">
        <v>43172</v>
      </c>
      <c r="R139" s="1815">
        <v>43173</v>
      </c>
      <c r="S139" s="1815">
        <v>43173</v>
      </c>
      <c r="T139" s="1818" t="s">
        <v>1454</v>
      </c>
      <c r="U139" s="1815">
        <v>43174</v>
      </c>
      <c r="V139" s="1815">
        <v>43174</v>
      </c>
      <c r="W139" s="1815">
        <v>43174</v>
      </c>
      <c r="X139" s="1815">
        <v>43175</v>
      </c>
      <c r="Y139" s="1815">
        <v>43175</v>
      </c>
      <c r="Z139" s="1815">
        <v>43176</v>
      </c>
      <c r="AA139" s="1815">
        <v>43179</v>
      </c>
      <c r="AB139" s="1815">
        <v>43180</v>
      </c>
      <c r="AC139" s="1815">
        <v>43183</v>
      </c>
      <c r="AD139" s="1816">
        <v>43183</v>
      </c>
    </row>
    <row r="140" spans="1:30" ht="25.5">
      <c r="A140" s="1807">
        <v>11</v>
      </c>
      <c r="B140" s="1808" t="s">
        <v>767</v>
      </c>
      <c r="C140" s="2841" t="s">
        <v>98</v>
      </c>
      <c r="D140" s="1809" t="s">
        <v>768</v>
      </c>
      <c r="E140" s="1831">
        <v>32</v>
      </c>
      <c r="F140" s="1832">
        <v>32</v>
      </c>
      <c r="G140" s="1831">
        <v>32</v>
      </c>
      <c r="H140" s="1833">
        <v>32</v>
      </c>
      <c r="I140" s="6208" t="s">
        <v>193</v>
      </c>
      <c r="J140" s="6207"/>
      <c r="K140" s="1815">
        <v>43176</v>
      </c>
      <c r="L140" s="1815">
        <v>43176</v>
      </c>
      <c r="M140" s="1815">
        <v>43177</v>
      </c>
      <c r="N140" s="1815">
        <v>43177</v>
      </c>
      <c r="O140" s="1815">
        <v>43178</v>
      </c>
      <c r="P140" s="1815">
        <v>43179</v>
      </c>
      <c r="Q140" s="1815">
        <v>43179</v>
      </c>
      <c r="R140" s="1815">
        <v>43180</v>
      </c>
      <c r="S140" s="1815">
        <v>43180</v>
      </c>
      <c r="T140" s="1818" t="s">
        <v>1454</v>
      </c>
      <c r="U140" s="1815">
        <v>43181</v>
      </c>
      <c r="V140" s="1815">
        <v>43181</v>
      </c>
      <c r="W140" s="1815">
        <v>43181</v>
      </c>
      <c r="X140" s="1815">
        <v>43182</v>
      </c>
      <c r="Y140" s="1815">
        <v>43182</v>
      </c>
      <c r="Z140" s="1815">
        <v>43183</v>
      </c>
      <c r="AA140" s="1815">
        <v>43186</v>
      </c>
      <c r="AB140" s="1815">
        <v>43187</v>
      </c>
      <c r="AC140" s="1815">
        <v>43190</v>
      </c>
      <c r="AD140" s="1816">
        <v>43190</v>
      </c>
    </row>
    <row r="141" spans="1:30" ht="25.5">
      <c r="A141" s="1807">
        <v>12</v>
      </c>
      <c r="B141" s="1808" t="s">
        <v>1302</v>
      </c>
      <c r="C141" s="2841" t="s">
        <v>98</v>
      </c>
      <c r="D141" s="1809" t="s">
        <v>1303</v>
      </c>
      <c r="E141" s="1831">
        <v>299</v>
      </c>
      <c r="F141" s="1832">
        <v>299</v>
      </c>
      <c r="G141" s="1831">
        <v>299</v>
      </c>
      <c r="H141" s="1833">
        <v>299</v>
      </c>
      <c r="I141" s="6208" t="s">
        <v>193</v>
      </c>
      <c r="J141" s="6207"/>
      <c r="K141" s="1815">
        <v>43183</v>
      </c>
      <c r="L141" s="1815">
        <v>43183</v>
      </c>
      <c r="M141" s="1815">
        <v>43184</v>
      </c>
      <c r="N141" s="1815">
        <v>43184</v>
      </c>
      <c r="O141" s="1815">
        <v>43185</v>
      </c>
      <c r="P141" s="1815">
        <v>43186</v>
      </c>
      <c r="Q141" s="1815">
        <v>43186</v>
      </c>
      <c r="R141" s="1815">
        <v>43187</v>
      </c>
      <c r="S141" s="1815">
        <v>43187</v>
      </c>
      <c r="T141" s="1818" t="s">
        <v>1454</v>
      </c>
      <c r="U141" s="1815">
        <v>43188</v>
      </c>
      <c r="V141" s="1815">
        <v>43188</v>
      </c>
      <c r="W141" s="1815">
        <v>43188</v>
      </c>
      <c r="X141" s="1815">
        <v>43189</v>
      </c>
      <c r="Y141" s="1815">
        <v>43189</v>
      </c>
      <c r="Z141" s="1815">
        <v>43190</v>
      </c>
      <c r="AA141" s="1815">
        <v>43193</v>
      </c>
      <c r="AB141" s="1815">
        <v>43194</v>
      </c>
      <c r="AC141" s="1815">
        <v>43197</v>
      </c>
      <c r="AD141" s="1816">
        <v>43197</v>
      </c>
    </row>
    <row r="142" spans="1:30" ht="25.5">
      <c r="A142" s="1807">
        <v>13</v>
      </c>
      <c r="B142" s="1808" t="s">
        <v>767</v>
      </c>
      <c r="C142" s="2841" t="s">
        <v>98</v>
      </c>
      <c r="D142" s="1809" t="s">
        <v>768</v>
      </c>
      <c r="E142" s="1831">
        <v>33</v>
      </c>
      <c r="F142" s="1832">
        <v>33</v>
      </c>
      <c r="G142" s="1831">
        <v>33</v>
      </c>
      <c r="H142" s="1833">
        <v>33</v>
      </c>
      <c r="I142" s="6208" t="s">
        <v>193</v>
      </c>
      <c r="J142" s="6207"/>
      <c r="K142" s="1815">
        <v>43190</v>
      </c>
      <c r="L142" s="1815">
        <v>43190</v>
      </c>
      <c r="M142" s="1815">
        <v>43191</v>
      </c>
      <c r="N142" s="1815">
        <v>43191</v>
      </c>
      <c r="O142" s="1815">
        <v>43192</v>
      </c>
      <c r="P142" s="1815">
        <v>43193</v>
      </c>
      <c r="Q142" s="1815">
        <v>43193</v>
      </c>
      <c r="R142" s="1815">
        <v>43194</v>
      </c>
      <c r="S142" s="1815">
        <v>43194</v>
      </c>
      <c r="T142" s="1818" t="s">
        <v>1454</v>
      </c>
      <c r="U142" s="1815">
        <v>43195</v>
      </c>
      <c r="V142" s="1815">
        <v>43195</v>
      </c>
      <c r="W142" s="1815">
        <v>43195</v>
      </c>
      <c r="X142" s="1815">
        <v>43196</v>
      </c>
      <c r="Y142" s="1815">
        <v>43196</v>
      </c>
      <c r="Z142" s="1815">
        <v>43197</v>
      </c>
      <c r="AA142" s="1815">
        <v>43200</v>
      </c>
      <c r="AB142" s="1815">
        <v>43201</v>
      </c>
      <c r="AC142" s="1815">
        <v>43204</v>
      </c>
      <c r="AD142" s="1816">
        <v>43204</v>
      </c>
    </row>
    <row r="143" spans="1:30" ht="25.5">
      <c r="A143" s="1807">
        <v>14</v>
      </c>
      <c r="B143" s="1808" t="s">
        <v>1302</v>
      </c>
      <c r="C143" s="2841" t="s">
        <v>98</v>
      </c>
      <c r="D143" s="1809" t="s">
        <v>1303</v>
      </c>
      <c r="E143" s="1831">
        <v>300</v>
      </c>
      <c r="F143" s="1832">
        <v>300</v>
      </c>
      <c r="G143" s="1831">
        <v>300</v>
      </c>
      <c r="H143" s="1833">
        <v>300</v>
      </c>
      <c r="I143" s="6208" t="s">
        <v>193</v>
      </c>
      <c r="J143" s="6207"/>
      <c r="K143" s="1815">
        <v>43197</v>
      </c>
      <c r="L143" s="1815">
        <v>43197</v>
      </c>
      <c r="M143" s="1815">
        <v>43198</v>
      </c>
      <c r="N143" s="1815">
        <v>43198</v>
      </c>
      <c r="O143" s="1815">
        <v>43199</v>
      </c>
      <c r="P143" s="1815">
        <v>43200</v>
      </c>
      <c r="Q143" s="1815">
        <v>43200</v>
      </c>
      <c r="R143" s="1815">
        <v>43201</v>
      </c>
      <c r="S143" s="1815">
        <v>43201</v>
      </c>
      <c r="T143" s="1818" t="s">
        <v>1454</v>
      </c>
      <c r="U143" s="1815">
        <v>43202</v>
      </c>
      <c r="V143" s="1815">
        <v>43202</v>
      </c>
      <c r="W143" s="1815">
        <v>43202</v>
      </c>
      <c r="X143" s="1815">
        <v>43203</v>
      </c>
      <c r="Y143" s="1815">
        <v>43203</v>
      </c>
      <c r="Z143" s="1815">
        <v>43204</v>
      </c>
      <c r="AA143" s="1815">
        <v>43207</v>
      </c>
      <c r="AB143" s="1815">
        <v>43208</v>
      </c>
      <c r="AC143" s="1815">
        <v>43211</v>
      </c>
      <c r="AD143" s="1816">
        <v>43211</v>
      </c>
    </row>
    <row r="144" spans="1:30" ht="25.5">
      <c r="A144" s="1807">
        <v>15</v>
      </c>
      <c r="B144" s="1808" t="s">
        <v>767</v>
      </c>
      <c r="C144" s="2841" t="s">
        <v>98</v>
      </c>
      <c r="D144" s="1809" t="s">
        <v>768</v>
      </c>
      <c r="E144" s="1831">
        <v>34</v>
      </c>
      <c r="F144" s="1832">
        <v>34</v>
      </c>
      <c r="G144" s="1831">
        <v>34</v>
      </c>
      <c r="H144" s="1833">
        <v>34</v>
      </c>
      <c r="I144" s="6208" t="s">
        <v>193</v>
      </c>
      <c r="J144" s="6207"/>
      <c r="K144" s="1815">
        <v>43204</v>
      </c>
      <c r="L144" s="1815">
        <v>43204</v>
      </c>
      <c r="M144" s="1815">
        <v>43205</v>
      </c>
      <c r="N144" s="1815">
        <v>43205</v>
      </c>
      <c r="O144" s="1815">
        <v>43206</v>
      </c>
      <c r="P144" s="1815">
        <v>43207</v>
      </c>
      <c r="Q144" s="1815">
        <v>43207</v>
      </c>
      <c r="R144" s="1815">
        <v>43208</v>
      </c>
      <c r="S144" s="1815">
        <v>43208</v>
      </c>
      <c r="T144" s="1818" t="s">
        <v>1454</v>
      </c>
      <c r="U144" s="1815">
        <v>43209</v>
      </c>
      <c r="V144" s="1815">
        <v>43209</v>
      </c>
      <c r="W144" s="1815">
        <v>43209</v>
      </c>
      <c r="X144" s="1815">
        <v>43210</v>
      </c>
      <c r="Y144" s="1815">
        <v>43210</v>
      </c>
      <c r="Z144" s="1815">
        <v>43211</v>
      </c>
      <c r="AA144" s="1815">
        <v>43214</v>
      </c>
      <c r="AB144" s="1815">
        <v>43215</v>
      </c>
      <c r="AC144" s="1815">
        <v>43218</v>
      </c>
      <c r="AD144" s="1816">
        <v>43218</v>
      </c>
    </row>
    <row r="145" spans="1:30" ht="25.5">
      <c r="A145" s="1807">
        <v>16</v>
      </c>
      <c r="B145" s="1808" t="s">
        <v>1302</v>
      </c>
      <c r="C145" s="2841" t="s">
        <v>98</v>
      </c>
      <c r="D145" s="1809" t="s">
        <v>1303</v>
      </c>
      <c r="E145" s="1831">
        <v>301</v>
      </c>
      <c r="F145" s="1832">
        <v>301</v>
      </c>
      <c r="G145" s="1831">
        <v>301</v>
      </c>
      <c r="H145" s="1833">
        <v>301</v>
      </c>
      <c r="I145" s="6208" t="s">
        <v>193</v>
      </c>
      <c r="J145" s="6207"/>
      <c r="K145" s="1815">
        <v>43211</v>
      </c>
      <c r="L145" s="1815">
        <v>43211</v>
      </c>
      <c r="M145" s="1815">
        <v>43212</v>
      </c>
      <c r="N145" s="1815">
        <v>43212</v>
      </c>
      <c r="O145" s="1815">
        <v>43213</v>
      </c>
      <c r="P145" s="1815">
        <v>43214</v>
      </c>
      <c r="Q145" s="1815">
        <v>43214</v>
      </c>
      <c r="R145" s="1815">
        <v>43215</v>
      </c>
      <c r="S145" s="1815">
        <v>43215</v>
      </c>
      <c r="T145" s="1818" t="s">
        <v>1454</v>
      </c>
      <c r="U145" s="1815">
        <v>43216</v>
      </c>
      <c r="V145" s="1815">
        <v>43216</v>
      </c>
      <c r="W145" s="1815">
        <v>43216</v>
      </c>
      <c r="X145" s="1815">
        <v>43217</v>
      </c>
      <c r="Y145" s="1815">
        <v>43217</v>
      </c>
      <c r="Z145" s="1815">
        <v>43218</v>
      </c>
      <c r="AA145" s="1815">
        <v>43221</v>
      </c>
      <c r="AB145" s="1815">
        <v>43222</v>
      </c>
      <c r="AC145" s="1815">
        <v>43225</v>
      </c>
      <c r="AD145" s="1816">
        <v>43225</v>
      </c>
    </row>
    <row r="146" spans="1:30" ht="25.5">
      <c r="A146" s="1807">
        <v>17</v>
      </c>
      <c r="B146" s="1808" t="s">
        <v>767</v>
      </c>
      <c r="C146" s="2841" t="s">
        <v>98</v>
      </c>
      <c r="D146" s="1809" t="s">
        <v>768</v>
      </c>
      <c r="E146" s="1831">
        <v>35</v>
      </c>
      <c r="F146" s="1832">
        <v>35</v>
      </c>
      <c r="G146" s="1831">
        <v>35</v>
      </c>
      <c r="H146" s="1833">
        <v>35</v>
      </c>
      <c r="I146" s="6208" t="s">
        <v>193</v>
      </c>
      <c r="J146" s="6207"/>
      <c r="K146" s="1815">
        <v>43218</v>
      </c>
      <c r="L146" s="1815">
        <v>43218</v>
      </c>
      <c r="M146" s="1815">
        <v>43219</v>
      </c>
      <c r="N146" s="1815">
        <v>43219</v>
      </c>
      <c r="O146" s="1815">
        <v>43220</v>
      </c>
      <c r="P146" s="1815">
        <v>43221</v>
      </c>
      <c r="Q146" s="1815">
        <v>43221</v>
      </c>
      <c r="R146" s="1815">
        <v>43222</v>
      </c>
      <c r="S146" s="1815">
        <v>43222</v>
      </c>
      <c r="T146" s="1818" t="s">
        <v>1454</v>
      </c>
      <c r="U146" s="1815">
        <v>43223</v>
      </c>
      <c r="V146" s="1815">
        <v>43223</v>
      </c>
      <c r="W146" s="1815">
        <v>43223</v>
      </c>
      <c r="X146" s="1815">
        <v>43224</v>
      </c>
      <c r="Y146" s="1815">
        <v>43224</v>
      </c>
      <c r="Z146" s="1815">
        <v>43225</v>
      </c>
      <c r="AA146" s="1815">
        <v>43228</v>
      </c>
      <c r="AB146" s="1815">
        <v>43229</v>
      </c>
      <c r="AC146" s="1815">
        <v>43232</v>
      </c>
      <c r="AD146" s="1816">
        <v>43232</v>
      </c>
    </row>
    <row r="147" spans="1:30" ht="25.5">
      <c r="A147" s="1807">
        <v>18</v>
      </c>
      <c r="B147" s="1808" t="s">
        <v>1302</v>
      </c>
      <c r="C147" s="2841" t="s">
        <v>98</v>
      </c>
      <c r="D147" s="1809" t="s">
        <v>1303</v>
      </c>
      <c r="E147" s="1831">
        <v>302</v>
      </c>
      <c r="F147" s="1832">
        <v>302</v>
      </c>
      <c r="G147" s="1831">
        <v>302</v>
      </c>
      <c r="H147" s="1833">
        <v>302</v>
      </c>
      <c r="I147" s="6208" t="s">
        <v>193</v>
      </c>
      <c r="J147" s="6207"/>
      <c r="K147" s="1815">
        <v>43225</v>
      </c>
      <c r="L147" s="1815">
        <v>43225</v>
      </c>
      <c r="M147" s="1815">
        <v>43226</v>
      </c>
      <c r="N147" s="1815">
        <v>43226</v>
      </c>
      <c r="O147" s="1815">
        <v>43227</v>
      </c>
      <c r="P147" s="1815">
        <v>43228</v>
      </c>
      <c r="Q147" s="1815">
        <v>43228</v>
      </c>
      <c r="R147" s="1815">
        <v>43229</v>
      </c>
      <c r="S147" s="1815">
        <v>43229</v>
      </c>
      <c r="T147" s="1818" t="s">
        <v>1454</v>
      </c>
      <c r="U147" s="1815">
        <v>43230</v>
      </c>
      <c r="V147" s="1815">
        <v>43230</v>
      </c>
      <c r="W147" s="1815">
        <v>43230</v>
      </c>
      <c r="X147" s="1815">
        <v>43231</v>
      </c>
      <c r="Y147" s="1815">
        <v>43231</v>
      </c>
      <c r="Z147" s="1815">
        <v>43232</v>
      </c>
      <c r="AA147" s="1815">
        <v>43235</v>
      </c>
      <c r="AB147" s="1815">
        <v>43236</v>
      </c>
      <c r="AC147" s="1815">
        <v>43239</v>
      </c>
      <c r="AD147" s="1816">
        <v>43239</v>
      </c>
    </row>
    <row r="148" spans="1:30" ht="25.5">
      <c r="A148" s="1807">
        <v>19</v>
      </c>
      <c r="B148" s="1808" t="s">
        <v>767</v>
      </c>
      <c r="C148" s="2841" t="s">
        <v>98</v>
      </c>
      <c r="D148" s="1809" t="s">
        <v>768</v>
      </c>
      <c r="E148" s="1831">
        <v>36</v>
      </c>
      <c r="F148" s="1832">
        <v>36</v>
      </c>
      <c r="G148" s="1831">
        <v>36</v>
      </c>
      <c r="H148" s="1833">
        <v>36</v>
      </c>
      <c r="I148" s="6208" t="s">
        <v>193</v>
      </c>
      <c r="J148" s="6207"/>
      <c r="K148" s="1815">
        <v>43232</v>
      </c>
      <c r="L148" s="1815">
        <v>43232</v>
      </c>
      <c r="M148" s="1815">
        <v>43233</v>
      </c>
      <c r="N148" s="1815">
        <v>43233</v>
      </c>
      <c r="O148" s="1815">
        <v>43234</v>
      </c>
      <c r="P148" s="1815">
        <v>43235</v>
      </c>
      <c r="Q148" s="1815">
        <v>43235</v>
      </c>
      <c r="R148" s="1815">
        <v>43236</v>
      </c>
      <c r="S148" s="1815">
        <v>43236</v>
      </c>
      <c r="T148" s="1818" t="s">
        <v>1454</v>
      </c>
      <c r="U148" s="1815">
        <v>43237</v>
      </c>
      <c r="V148" s="1815">
        <v>43237</v>
      </c>
      <c r="W148" s="1815">
        <v>43237</v>
      </c>
      <c r="X148" s="1815">
        <v>43238</v>
      </c>
      <c r="Y148" s="1815">
        <v>43238</v>
      </c>
      <c r="Z148" s="1815">
        <v>43239</v>
      </c>
      <c r="AA148" s="1815">
        <v>43242</v>
      </c>
      <c r="AB148" s="1815">
        <v>43243</v>
      </c>
      <c r="AC148" s="1815">
        <v>43246</v>
      </c>
      <c r="AD148" s="1816">
        <v>43246</v>
      </c>
    </row>
    <row r="149" spans="1:30" ht="25.5">
      <c r="A149" s="1807">
        <v>20</v>
      </c>
      <c r="B149" s="1808" t="s">
        <v>1302</v>
      </c>
      <c r="C149" s="2841" t="s">
        <v>98</v>
      </c>
      <c r="D149" s="1809" t="s">
        <v>1303</v>
      </c>
      <c r="E149" s="1831">
        <v>303</v>
      </c>
      <c r="F149" s="1832">
        <v>303</v>
      </c>
      <c r="G149" s="1831">
        <v>303</v>
      </c>
      <c r="H149" s="1833">
        <v>303</v>
      </c>
      <c r="I149" s="6208" t="s">
        <v>193</v>
      </c>
      <c r="J149" s="6207"/>
      <c r="K149" s="1815">
        <v>43239</v>
      </c>
      <c r="L149" s="1815">
        <v>43239</v>
      </c>
      <c r="M149" s="1815">
        <v>43240</v>
      </c>
      <c r="N149" s="1815">
        <v>43240</v>
      </c>
      <c r="O149" s="1815">
        <v>43241</v>
      </c>
      <c r="P149" s="1815">
        <v>43242</v>
      </c>
      <c r="Q149" s="1815">
        <v>43242</v>
      </c>
      <c r="R149" s="1815">
        <v>43243</v>
      </c>
      <c r="S149" s="1815">
        <v>43243</v>
      </c>
      <c r="T149" s="1818" t="s">
        <v>1454</v>
      </c>
      <c r="U149" s="1815">
        <v>43244</v>
      </c>
      <c r="V149" s="1815">
        <v>43244</v>
      </c>
      <c r="W149" s="1815">
        <v>43244</v>
      </c>
      <c r="X149" s="1815">
        <v>43245</v>
      </c>
      <c r="Y149" s="1815">
        <v>43245</v>
      </c>
      <c r="Z149" s="1815">
        <v>43246</v>
      </c>
      <c r="AA149" s="1815">
        <v>43249</v>
      </c>
      <c r="AB149" s="1815">
        <v>43250</v>
      </c>
      <c r="AC149" s="1815">
        <v>43253</v>
      </c>
      <c r="AD149" s="1816">
        <v>43253</v>
      </c>
    </row>
    <row r="150" spans="1:30" ht="25.5">
      <c r="A150" s="1807">
        <v>21</v>
      </c>
      <c r="B150" s="1808" t="s">
        <v>767</v>
      </c>
      <c r="C150" s="2841" t="s">
        <v>98</v>
      </c>
      <c r="D150" s="1809" t="s">
        <v>768</v>
      </c>
      <c r="E150" s="1831">
        <v>37</v>
      </c>
      <c r="F150" s="1832">
        <v>37</v>
      </c>
      <c r="G150" s="1831">
        <v>37</v>
      </c>
      <c r="H150" s="1833">
        <v>37</v>
      </c>
      <c r="I150" s="6208" t="s">
        <v>193</v>
      </c>
      <c r="J150" s="6207"/>
      <c r="K150" s="1815">
        <v>43246</v>
      </c>
      <c r="L150" s="1815">
        <v>43246</v>
      </c>
      <c r="M150" s="1815">
        <v>43247</v>
      </c>
      <c r="N150" s="1815">
        <v>43247</v>
      </c>
      <c r="O150" s="1815">
        <v>43248</v>
      </c>
      <c r="P150" s="1815">
        <v>43249</v>
      </c>
      <c r="Q150" s="1815">
        <v>43249</v>
      </c>
      <c r="R150" s="1815">
        <v>43250</v>
      </c>
      <c r="S150" s="1815">
        <v>43250</v>
      </c>
      <c r="T150" s="1818" t="s">
        <v>1454</v>
      </c>
      <c r="U150" s="1815">
        <v>43251</v>
      </c>
      <c r="V150" s="1815">
        <v>43251</v>
      </c>
      <c r="W150" s="1815">
        <v>43251</v>
      </c>
      <c r="X150" s="1815">
        <v>43252</v>
      </c>
      <c r="Y150" s="1815">
        <v>43252</v>
      </c>
      <c r="Z150" s="1815">
        <v>43253</v>
      </c>
      <c r="AA150" s="1815">
        <v>43256</v>
      </c>
      <c r="AB150" s="1815">
        <v>43257</v>
      </c>
      <c r="AC150" s="1815">
        <v>43260</v>
      </c>
      <c r="AD150" s="1816">
        <v>43260</v>
      </c>
    </row>
    <row r="151" spans="1:30" ht="25.5">
      <c r="A151" s="1807">
        <v>22</v>
      </c>
      <c r="B151" s="1808" t="s">
        <v>1302</v>
      </c>
      <c r="C151" s="2841" t="s">
        <v>98</v>
      </c>
      <c r="D151" s="1809" t="s">
        <v>1303</v>
      </c>
      <c r="E151" s="1831">
        <v>304</v>
      </c>
      <c r="F151" s="1832">
        <v>304</v>
      </c>
      <c r="G151" s="1831">
        <v>304</v>
      </c>
      <c r="H151" s="1833">
        <v>304</v>
      </c>
      <c r="I151" s="6208" t="s">
        <v>193</v>
      </c>
      <c r="J151" s="6207"/>
      <c r="K151" s="1815">
        <v>43253</v>
      </c>
      <c r="L151" s="1815">
        <v>43253</v>
      </c>
      <c r="M151" s="1815">
        <v>43254</v>
      </c>
      <c r="N151" s="1815">
        <v>43254</v>
      </c>
      <c r="O151" s="1815">
        <v>43255</v>
      </c>
      <c r="P151" s="1815">
        <v>43256</v>
      </c>
      <c r="Q151" s="1815">
        <v>43256</v>
      </c>
      <c r="R151" s="1815">
        <v>43257</v>
      </c>
      <c r="S151" s="1815">
        <v>43257</v>
      </c>
      <c r="T151" s="1818" t="s">
        <v>1454</v>
      </c>
      <c r="U151" s="1815">
        <v>43258</v>
      </c>
      <c r="V151" s="1815">
        <v>43258</v>
      </c>
      <c r="W151" s="1815">
        <v>43258</v>
      </c>
      <c r="X151" s="1815">
        <v>43259</v>
      </c>
      <c r="Y151" s="1815">
        <v>43259</v>
      </c>
      <c r="Z151" s="1815">
        <v>43260</v>
      </c>
      <c r="AA151" s="1815">
        <v>43263</v>
      </c>
      <c r="AB151" s="1815">
        <v>43264</v>
      </c>
      <c r="AC151" s="1815">
        <v>43267</v>
      </c>
      <c r="AD151" s="1816">
        <v>43267</v>
      </c>
    </row>
    <row r="152" spans="1:30" ht="25.5">
      <c r="A152" s="1807">
        <v>23</v>
      </c>
      <c r="B152" s="1808" t="s">
        <v>767</v>
      </c>
      <c r="C152" s="2841" t="s">
        <v>98</v>
      </c>
      <c r="D152" s="1809" t="s">
        <v>768</v>
      </c>
      <c r="E152" s="1831">
        <v>38</v>
      </c>
      <c r="F152" s="1832">
        <v>38</v>
      </c>
      <c r="G152" s="1831">
        <v>38</v>
      </c>
      <c r="H152" s="1833">
        <v>38</v>
      </c>
      <c r="I152" s="6206" t="s">
        <v>193</v>
      </c>
      <c r="J152" s="6207"/>
      <c r="K152" s="1815">
        <v>43260</v>
      </c>
      <c r="L152" s="1815">
        <v>43260</v>
      </c>
      <c r="M152" s="1815">
        <v>43261</v>
      </c>
      <c r="N152" s="1815">
        <v>43261</v>
      </c>
      <c r="O152" s="1815">
        <v>43262</v>
      </c>
      <c r="P152" s="1815">
        <v>43263</v>
      </c>
      <c r="Q152" s="1815">
        <v>43263</v>
      </c>
      <c r="R152" s="1815">
        <v>43264</v>
      </c>
      <c r="S152" s="1815">
        <v>43264</v>
      </c>
      <c r="T152" s="1818" t="s">
        <v>1454</v>
      </c>
      <c r="U152" s="1815">
        <v>43265</v>
      </c>
      <c r="V152" s="1815">
        <v>43265</v>
      </c>
      <c r="W152" s="1815">
        <v>43265</v>
      </c>
      <c r="X152" s="1815">
        <v>43266</v>
      </c>
      <c r="Y152" s="1815">
        <v>43266</v>
      </c>
      <c r="Z152" s="1815">
        <v>43267</v>
      </c>
      <c r="AA152" s="1815">
        <v>43270</v>
      </c>
      <c r="AB152" s="1815">
        <v>43271</v>
      </c>
      <c r="AC152" s="1815">
        <v>43274</v>
      </c>
      <c r="AD152" s="1816">
        <v>43274</v>
      </c>
    </row>
    <row r="153" spans="1:30" ht="25.5">
      <c r="A153" s="1807">
        <v>24</v>
      </c>
      <c r="B153" s="1808" t="s">
        <v>1302</v>
      </c>
      <c r="C153" s="2841" t="s">
        <v>98</v>
      </c>
      <c r="D153" s="1809" t="s">
        <v>1303</v>
      </c>
      <c r="E153" s="1831">
        <v>305</v>
      </c>
      <c r="F153" s="1832">
        <v>305</v>
      </c>
      <c r="G153" s="1831">
        <v>305</v>
      </c>
      <c r="H153" s="1833">
        <v>305</v>
      </c>
      <c r="I153" s="6206" t="s">
        <v>193</v>
      </c>
      <c r="J153" s="6207"/>
      <c r="K153" s="1815">
        <v>43267</v>
      </c>
      <c r="L153" s="1815">
        <v>43267</v>
      </c>
      <c r="M153" s="1815">
        <v>43268</v>
      </c>
      <c r="N153" s="1815">
        <v>43268</v>
      </c>
      <c r="O153" s="1815">
        <v>43269</v>
      </c>
      <c r="P153" s="1815">
        <v>43270</v>
      </c>
      <c r="Q153" s="1815">
        <v>43270</v>
      </c>
      <c r="R153" s="1815">
        <v>43271</v>
      </c>
      <c r="S153" s="1815">
        <v>43271</v>
      </c>
      <c r="T153" s="1818" t="s">
        <v>1454</v>
      </c>
      <c r="U153" s="1815">
        <v>43272</v>
      </c>
      <c r="V153" s="1815">
        <v>43272</v>
      </c>
      <c r="W153" s="1815">
        <v>43272</v>
      </c>
      <c r="X153" s="1815">
        <v>43273</v>
      </c>
      <c r="Y153" s="1815">
        <v>43273</v>
      </c>
      <c r="Z153" s="1815">
        <v>43274</v>
      </c>
      <c r="AA153" s="1815">
        <v>43277</v>
      </c>
      <c r="AB153" s="1815">
        <v>43278</v>
      </c>
      <c r="AC153" s="1815">
        <v>43281</v>
      </c>
      <c r="AD153" s="1816">
        <v>43281</v>
      </c>
    </row>
    <row r="154" spans="1:30" ht="25.5">
      <c r="A154" s="1807">
        <v>25</v>
      </c>
      <c r="B154" s="1808" t="s">
        <v>767</v>
      </c>
      <c r="C154" s="2841" t="s">
        <v>98</v>
      </c>
      <c r="D154" s="1809" t="s">
        <v>768</v>
      </c>
      <c r="E154" s="1831">
        <v>39</v>
      </c>
      <c r="F154" s="1832">
        <v>39</v>
      </c>
      <c r="G154" s="1831">
        <v>39</v>
      </c>
      <c r="H154" s="1833">
        <v>39</v>
      </c>
      <c r="I154" s="6206" t="s">
        <v>193</v>
      </c>
      <c r="J154" s="6207"/>
      <c r="K154" s="1815">
        <v>43274</v>
      </c>
      <c r="L154" s="1815">
        <v>43274</v>
      </c>
      <c r="M154" s="1815">
        <v>43275</v>
      </c>
      <c r="N154" s="1815">
        <v>43275</v>
      </c>
      <c r="O154" s="1815">
        <v>43276</v>
      </c>
      <c r="P154" s="1815">
        <v>43277</v>
      </c>
      <c r="Q154" s="1815">
        <v>43277</v>
      </c>
      <c r="R154" s="1815">
        <v>43278</v>
      </c>
      <c r="S154" s="1815">
        <v>43278</v>
      </c>
      <c r="T154" s="1818" t="s">
        <v>1454</v>
      </c>
      <c r="U154" s="1815">
        <v>43279</v>
      </c>
      <c r="V154" s="1815">
        <v>43279</v>
      </c>
      <c r="W154" s="1815">
        <v>43279</v>
      </c>
      <c r="X154" s="1815">
        <v>43280</v>
      </c>
      <c r="Y154" s="1815">
        <v>43280</v>
      </c>
      <c r="Z154" s="1815">
        <v>43281</v>
      </c>
      <c r="AA154" s="1815">
        <v>43284</v>
      </c>
      <c r="AB154" s="1815">
        <v>43285</v>
      </c>
      <c r="AC154" s="1815">
        <v>43288</v>
      </c>
      <c r="AD154" s="1816">
        <v>43288</v>
      </c>
    </row>
    <row r="155" spans="1:30" ht="25.5">
      <c r="A155" s="1807">
        <v>26</v>
      </c>
      <c r="B155" s="1808" t="s">
        <v>1302</v>
      </c>
      <c r="C155" s="2841" t="s">
        <v>98</v>
      </c>
      <c r="D155" s="1809" t="s">
        <v>1303</v>
      </c>
      <c r="E155" s="1831">
        <v>306</v>
      </c>
      <c r="F155" s="1832">
        <v>306</v>
      </c>
      <c r="G155" s="1831">
        <v>306</v>
      </c>
      <c r="H155" s="1833">
        <v>306</v>
      </c>
      <c r="I155" s="6206" t="s">
        <v>193</v>
      </c>
      <c r="J155" s="6207"/>
      <c r="K155" s="1815">
        <v>43281</v>
      </c>
      <c r="L155" s="1815">
        <v>43281</v>
      </c>
      <c r="M155" s="1815">
        <v>43282</v>
      </c>
      <c r="N155" s="1815">
        <v>43282</v>
      </c>
      <c r="O155" s="1815">
        <v>43283</v>
      </c>
      <c r="P155" s="1815">
        <v>43284</v>
      </c>
      <c r="Q155" s="1815">
        <v>43284</v>
      </c>
      <c r="R155" s="1815">
        <v>43285</v>
      </c>
      <c r="S155" s="1815">
        <v>43285</v>
      </c>
      <c r="T155" s="1818" t="s">
        <v>1454</v>
      </c>
      <c r="U155" s="1815">
        <v>43286</v>
      </c>
      <c r="V155" s="1815">
        <v>43286</v>
      </c>
      <c r="W155" s="1815">
        <v>43286</v>
      </c>
      <c r="X155" s="1815">
        <v>43287</v>
      </c>
      <c r="Y155" s="1815">
        <v>43287</v>
      </c>
      <c r="Z155" s="1815">
        <v>43288</v>
      </c>
      <c r="AA155" s="1815">
        <v>43291</v>
      </c>
      <c r="AB155" s="1815">
        <v>43292</v>
      </c>
      <c r="AC155" s="1815">
        <v>43295</v>
      </c>
      <c r="AD155" s="1816">
        <v>43295</v>
      </c>
    </row>
  </sheetData>
  <mergeCells count="252">
    <mergeCell ref="U129:V129"/>
    <mergeCell ref="AC134:AD134"/>
    <mergeCell ref="AC135:AD135"/>
    <mergeCell ref="K136:Z136"/>
    <mergeCell ref="K137:Z137"/>
    <mergeCell ref="D48:D49"/>
    <mergeCell ref="E48:H49"/>
    <mergeCell ref="I48:J48"/>
    <mergeCell ref="I49:J49"/>
    <mergeCell ref="D50:D52"/>
    <mergeCell ref="E50:F52"/>
    <mergeCell ref="G50:H52"/>
    <mergeCell ref="M90:N90"/>
    <mergeCell ref="O90:P90"/>
    <mergeCell ref="AA80:AB80"/>
    <mergeCell ref="W72:X72"/>
    <mergeCell ref="Y72:Z72"/>
    <mergeCell ref="U72:V72"/>
    <mergeCell ref="AA72:AB72"/>
    <mergeCell ref="AC72:AD72"/>
    <mergeCell ref="Q90:R90"/>
    <mergeCell ref="I68:J68"/>
    <mergeCell ref="O68:AJ68"/>
    <mergeCell ref="S56:T56"/>
    <mergeCell ref="W49:X49"/>
    <mergeCell ref="Y49:Z49"/>
    <mergeCell ref="AA49:AB49"/>
    <mergeCell ref="AC49:AD49"/>
    <mergeCell ref="AE49:AF49"/>
    <mergeCell ref="AG49:AH49"/>
    <mergeCell ref="S49:T49"/>
    <mergeCell ref="U49:V49"/>
    <mergeCell ref="W48:X48"/>
    <mergeCell ref="Y48:Z48"/>
    <mergeCell ref="AA48:AB48"/>
    <mergeCell ref="AC48:AD48"/>
    <mergeCell ref="AE48:AF48"/>
    <mergeCell ref="AG48:AH48"/>
    <mergeCell ref="S48:T48"/>
    <mergeCell ref="U48:V48"/>
    <mergeCell ref="Q126:R126"/>
    <mergeCell ref="U126:V126"/>
    <mergeCell ref="AA89:AB89"/>
    <mergeCell ref="S89:T89"/>
    <mergeCell ref="U89:V89"/>
    <mergeCell ref="W89:X89"/>
    <mergeCell ref="Y89:Z89"/>
    <mergeCell ref="AC89:AD89"/>
    <mergeCell ref="AA90:AB90"/>
    <mergeCell ref="Q125:R125"/>
    <mergeCell ref="I119:J119"/>
    <mergeCell ref="AC90:AD90"/>
    <mergeCell ref="I90:J90"/>
    <mergeCell ref="K90:L90"/>
    <mergeCell ref="Q89:R89"/>
    <mergeCell ref="A89:A93"/>
    <mergeCell ref="B89:B93"/>
    <mergeCell ref="C89:C93"/>
    <mergeCell ref="D89:D90"/>
    <mergeCell ref="E89:H90"/>
    <mergeCell ref="D91:D93"/>
    <mergeCell ref="S90:T90"/>
    <mergeCell ref="U90:V90"/>
    <mergeCell ref="W90:X90"/>
    <mergeCell ref="Y90:Z90"/>
    <mergeCell ref="I89:J89"/>
    <mergeCell ref="O89:P89"/>
    <mergeCell ref="E91:F93"/>
    <mergeCell ref="G91:H93"/>
    <mergeCell ref="K89:L89"/>
    <mergeCell ref="M89:N89"/>
    <mergeCell ref="AI71:AJ71"/>
    <mergeCell ref="AI72:AJ72"/>
    <mergeCell ref="AA71:AB71"/>
    <mergeCell ref="AC71:AD71"/>
    <mergeCell ref="AE71:AF71"/>
    <mergeCell ref="AK72:AL72"/>
    <mergeCell ref="AK71:AL71"/>
    <mergeCell ref="I72:J72"/>
    <mergeCell ref="K72:L72"/>
    <mergeCell ref="M72:N72"/>
    <mergeCell ref="O72:P72"/>
    <mergeCell ref="Q72:R72"/>
    <mergeCell ref="S72:T72"/>
    <mergeCell ref="W71:X71"/>
    <mergeCell ref="Y71:Z71"/>
    <mergeCell ref="AG71:AH71"/>
    <mergeCell ref="K71:L71"/>
    <mergeCell ref="M71:N71"/>
    <mergeCell ref="O71:P71"/>
    <mergeCell ref="Q71:R71"/>
    <mergeCell ref="S71:T71"/>
    <mergeCell ref="U71:V71"/>
    <mergeCell ref="AG72:AH72"/>
    <mergeCell ref="AE72:AF72"/>
    <mergeCell ref="I56:J56"/>
    <mergeCell ref="K56:L56"/>
    <mergeCell ref="AA56:AB56"/>
    <mergeCell ref="AC56:AD56"/>
    <mergeCell ref="AE55:AF55"/>
    <mergeCell ref="AG55:AH55"/>
    <mergeCell ref="AE56:AF56"/>
    <mergeCell ref="AG56:AH56"/>
    <mergeCell ref="A71:A75"/>
    <mergeCell ref="B71:B75"/>
    <mergeCell ref="C71:C75"/>
    <mergeCell ref="D71:D72"/>
    <mergeCell ref="E71:H72"/>
    <mergeCell ref="I71:J71"/>
    <mergeCell ref="D73:D75"/>
    <mergeCell ref="E73:F75"/>
    <mergeCell ref="G73:H75"/>
    <mergeCell ref="AI56:AJ56"/>
    <mergeCell ref="M67:AJ67"/>
    <mergeCell ref="AI55:AJ55"/>
    <mergeCell ref="M56:N56"/>
    <mergeCell ref="O56:P56"/>
    <mergeCell ref="Q56:R56"/>
    <mergeCell ref="AA55:AB55"/>
    <mergeCell ref="AC55:AD55"/>
    <mergeCell ref="S55:T55"/>
    <mergeCell ref="U55:V55"/>
    <mergeCell ref="W55:X55"/>
    <mergeCell ref="Y55:Z55"/>
    <mergeCell ref="U56:V56"/>
    <mergeCell ref="W56:X56"/>
    <mergeCell ref="Y56:Z56"/>
    <mergeCell ref="A48:A52"/>
    <mergeCell ref="I55:J55"/>
    <mergeCell ref="K55:L55"/>
    <mergeCell ref="M55:N55"/>
    <mergeCell ref="O55:P55"/>
    <mergeCell ref="Q55:R55"/>
    <mergeCell ref="A55:A59"/>
    <mergeCell ref="B55:B59"/>
    <mergeCell ref="C55:C59"/>
    <mergeCell ref="D55:D56"/>
    <mergeCell ref="E55:H56"/>
    <mergeCell ref="D57:D59"/>
    <mergeCell ref="E57:F59"/>
    <mergeCell ref="G57:H59"/>
    <mergeCell ref="K49:L49"/>
    <mergeCell ref="M49:N49"/>
    <mergeCell ref="O49:P49"/>
    <mergeCell ref="Q49:R49"/>
    <mergeCell ref="K48:L48"/>
    <mergeCell ref="M48:N48"/>
    <mergeCell ref="O48:P48"/>
    <mergeCell ref="Q48:R48"/>
    <mergeCell ref="B48:B52"/>
    <mergeCell ref="C48:C52"/>
    <mergeCell ref="AE36:AF36"/>
    <mergeCell ref="I37:J37"/>
    <mergeCell ref="K37:L37"/>
    <mergeCell ref="M37:N37"/>
    <mergeCell ref="O37:P37"/>
    <mergeCell ref="Q37:R37"/>
    <mergeCell ref="S37:T37"/>
    <mergeCell ref="U37:V37"/>
    <mergeCell ref="O36:P36"/>
    <mergeCell ref="Q36:R36"/>
    <mergeCell ref="S36:T36"/>
    <mergeCell ref="U36:V36"/>
    <mergeCell ref="W36:X36"/>
    <mergeCell ref="Y36:Z36"/>
    <mergeCell ref="AE37:AF37"/>
    <mergeCell ref="W37:X37"/>
    <mergeCell ref="Y37:Z37"/>
    <mergeCell ref="B36:B40"/>
    <mergeCell ref="C36:C40"/>
    <mergeCell ref="D36:D37"/>
    <mergeCell ref="E36:H37"/>
    <mergeCell ref="I36:J36"/>
    <mergeCell ref="K36:L36"/>
    <mergeCell ref="M36:N36"/>
    <mergeCell ref="AA37:AB37"/>
    <mergeCell ref="AC37:AD37"/>
    <mergeCell ref="D38:D40"/>
    <mergeCell ref="E38:F40"/>
    <mergeCell ref="G38:H40"/>
    <mergeCell ref="AA36:AB36"/>
    <mergeCell ref="AC36:AD36"/>
    <mergeCell ref="AE5:AF5"/>
    <mergeCell ref="D6:D8"/>
    <mergeCell ref="E6:F8"/>
    <mergeCell ref="G6:H8"/>
    <mergeCell ref="AE4:AF4"/>
    <mergeCell ref="I5:J5"/>
    <mergeCell ref="K5:L5"/>
    <mergeCell ref="K4:L4"/>
    <mergeCell ref="M4:N4"/>
    <mergeCell ref="O4:P4"/>
    <mergeCell ref="Q4:R4"/>
    <mergeCell ref="S5:T5"/>
    <mergeCell ref="U5:V5"/>
    <mergeCell ref="W5:X5"/>
    <mergeCell ref="Y5:Z5"/>
    <mergeCell ref="M5:N5"/>
    <mergeCell ref="O5:P5"/>
    <mergeCell ref="Q5:R5"/>
    <mergeCell ref="A4:A8"/>
    <mergeCell ref="B4:B8"/>
    <mergeCell ref="C4:C8"/>
    <mergeCell ref="D4:D5"/>
    <mergeCell ref="E4:H5"/>
    <mergeCell ref="I4:J4"/>
    <mergeCell ref="U124:V124"/>
    <mergeCell ref="Q116:R116"/>
    <mergeCell ref="Q119:R119"/>
    <mergeCell ref="Q120:R120"/>
    <mergeCell ref="S4:T4"/>
    <mergeCell ref="U4:V4"/>
    <mergeCell ref="M117:AD117"/>
    <mergeCell ref="AA5:AB5"/>
    <mergeCell ref="AC5:AD5"/>
    <mergeCell ref="W4:X4"/>
    <mergeCell ref="Y4:Z4"/>
    <mergeCell ref="AA4:AB4"/>
    <mergeCell ref="AC4:AD4"/>
    <mergeCell ref="M33:N33"/>
    <mergeCell ref="O33:P33"/>
    <mergeCell ref="I34:J34"/>
    <mergeCell ref="S34:T34"/>
    <mergeCell ref="A36:A40"/>
    <mergeCell ref="I139:J139"/>
    <mergeCell ref="I140:J140"/>
    <mergeCell ref="I141:J141"/>
    <mergeCell ref="I142:J142"/>
    <mergeCell ref="I143:J143"/>
    <mergeCell ref="I144:J144"/>
    <mergeCell ref="I145:J145"/>
    <mergeCell ref="I127:J127"/>
    <mergeCell ref="I135:J135"/>
    <mergeCell ref="I137:J137"/>
    <mergeCell ref="I132:J132"/>
    <mergeCell ref="I136:J136"/>
    <mergeCell ref="I128:J128"/>
    <mergeCell ref="I129:J129"/>
    <mergeCell ref="I131:J131"/>
    <mergeCell ref="I130:J130"/>
    <mergeCell ref="I134:J134"/>
    <mergeCell ref="I138:J138"/>
    <mergeCell ref="I155:J15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</mergeCells>
  <phoneticPr fontId="24" type="noConversion"/>
  <pageMargins left="0.23622047244094491" right="0.23622047244094491" top="0.51181102362204722" bottom="0" header="0.31496062992125984" footer="3.937007874015748E-2"/>
  <pageSetup paperSize="9" scale="68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AK49"/>
  <sheetViews>
    <sheetView zoomScaleNormal="100" workbookViewId="0">
      <selection activeCell="B5" sqref="B5:B9"/>
    </sheetView>
  </sheetViews>
  <sheetFormatPr defaultColWidth="7.5" defaultRowHeight="16.5"/>
  <cols>
    <col min="1" max="1" width="3.5" style="78" customWidth="1"/>
    <col min="2" max="2" width="23.5" style="79" bestFit="1" customWidth="1"/>
    <col min="3" max="3" width="7.5" style="78"/>
    <col min="4" max="5" width="7.875" style="78" bestFit="1" customWidth="1"/>
    <col min="6" max="6" width="7.5" style="78"/>
    <col min="7" max="7" width="8.375" style="78" customWidth="1"/>
    <col min="8" max="8" width="7.5" style="78"/>
    <col min="9" max="10" width="7.5" style="78" hidden="1" customWidth="1"/>
    <col min="11" max="30" width="8.375" style="78" customWidth="1"/>
    <col min="31" max="36" width="7.5" style="78" customWidth="1"/>
    <col min="37" max="16384" width="7.5" style="78"/>
  </cols>
  <sheetData>
    <row r="1" spans="1:37" s="74" customFormat="1" ht="21.75">
      <c r="A1" s="108" t="s">
        <v>878</v>
      </c>
      <c r="B1" s="108"/>
      <c r="C1" s="1387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73"/>
      <c r="X1" s="73"/>
      <c r="Y1" s="73"/>
      <c r="Z1" s="72"/>
      <c r="AA1" s="73"/>
    </row>
    <row r="2" spans="1:37" s="77" customFormat="1">
      <c r="A2" s="1387" t="s">
        <v>879</v>
      </c>
      <c r="B2" s="1387"/>
      <c r="C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76"/>
      <c r="X2" s="76"/>
      <c r="Y2" s="76"/>
      <c r="Z2" s="75"/>
      <c r="AA2" s="75"/>
      <c r="AC2" s="78"/>
      <c r="AD2" s="78"/>
    </row>
    <row r="3" spans="1:37" s="77" customFormat="1">
      <c r="A3" s="94" t="s">
        <v>880</v>
      </c>
      <c r="B3" s="1387"/>
      <c r="C3" s="109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76"/>
      <c r="X3" s="76"/>
      <c r="Y3" s="76"/>
      <c r="Z3" s="75"/>
      <c r="AA3" s="75"/>
      <c r="AC3" s="78"/>
      <c r="AD3" s="78"/>
    </row>
    <row r="4" spans="1:37" s="1033" customFormat="1" ht="21" customHeight="1">
      <c r="A4" s="374"/>
      <c r="B4" s="1029"/>
      <c r="C4" s="1030"/>
      <c r="D4" s="1030"/>
      <c r="E4" s="1030"/>
      <c r="F4" s="1030"/>
      <c r="G4" s="1030"/>
      <c r="H4" s="72"/>
      <c r="I4" s="72"/>
      <c r="J4" s="72"/>
      <c r="K4" s="72"/>
      <c r="L4" s="72"/>
      <c r="M4" s="72"/>
      <c r="N4" s="72"/>
      <c r="O4" s="72"/>
      <c r="P4" s="1031"/>
      <c r="Q4" s="1031"/>
      <c r="R4" s="1031"/>
      <c r="S4" s="1031"/>
      <c r="T4" s="1031"/>
      <c r="U4" s="1031"/>
      <c r="V4" s="1031"/>
      <c r="W4" s="1031"/>
      <c r="X4" s="1031"/>
      <c r="Y4" s="1031"/>
      <c r="Z4" s="1031"/>
      <c r="AA4" s="1031"/>
      <c r="AB4" s="1032"/>
      <c r="AC4" s="1032"/>
      <c r="AD4" s="1032"/>
      <c r="AE4" s="1032"/>
      <c r="AF4" s="1032"/>
      <c r="AG4" s="1032"/>
      <c r="AH4" s="1032"/>
      <c r="AI4" s="1032"/>
      <c r="AJ4" s="1032"/>
      <c r="AK4" s="1032"/>
    </row>
    <row r="5" spans="1:37">
      <c r="A5" s="6297" t="s">
        <v>3638</v>
      </c>
      <c r="B5" s="6095" t="s">
        <v>3639</v>
      </c>
      <c r="C5" s="5845" t="s">
        <v>3640</v>
      </c>
      <c r="D5" s="5845" t="s">
        <v>3641</v>
      </c>
      <c r="E5" s="6298" t="s">
        <v>3642</v>
      </c>
      <c r="F5" s="6298"/>
      <c r="G5" s="6298"/>
      <c r="H5" s="6298"/>
      <c r="I5" s="3296"/>
      <c r="J5" s="3296"/>
      <c r="K5" s="6296" t="s">
        <v>3643</v>
      </c>
      <c r="L5" s="6296"/>
      <c r="M5" s="6296" t="s">
        <v>3644</v>
      </c>
      <c r="N5" s="6296"/>
      <c r="O5" s="6296" t="s">
        <v>881</v>
      </c>
      <c r="P5" s="6296"/>
      <c r="Q5" s="6296" t="s">
        <v>3645</v>
      </c>
      <c r="R5" s="6296"/>
      <c r="S5" s="6296" t="s">
        <v>3646</v>
      </c>
      <c r="T5" s="6296"/>
      <c r="U5" s="6296" t="s">
        <v>3647</v>
      </c>
      <c r="V5" s="6296"/>
      <c r="W5" s="6296" t="s">
        <v>854</v>
      </c>
      <c r="X5" s="6296"/>
      <c r="Y5" s="6296" t="s">
        <v>3645</v>
      </c>
      <c r="Z5" s="6296"/>
      <c r="AA5" s="6296" t="s">
        <v>3648</v>
      </c>
      <c r="AB5" s="6296"/>
    </row>
    <row r="6" spans="1:37">
      <c r="A6" s="6297"/>
      <c r="B6" s="6095"/>
      <c r="C6" s="5845"/>
      <c r="D6" s="5845"/>
      <c r="E6" s="6298"/>
      <c r="F6" s="6298"/>
      <c r="G6" s="6298"/>
      <c r="H6" s="6298"/>
      <c r="I6" s="3296"/>
      <c r="J6" s="3296"/>
      <c r="K6" s="6134" t="s">
        <v>3649</v>
      </c>
      <c r="L6" s="6134"/>
      <c r="M6" s="5882" t="s">
        <v>3650</v>
      </c>
      <c r="N6" s="5882"/>
      <c r="O6" s="5883" t="s">
        <v>797</v>
      </c>
      <c r="P6" s="5883"/>
      <c r="Q6" s="6146" t="s">
        <v>882</v>
      </c>
      <c r="R6" s="6146"/>
      <c r="S6" s="6134" t="s">
        <v>3651</v>
      </c>
      <c r="T6" s="6134"/>
      <c r="U6" s="6134" t="s">
        <v>3652</v>
      </c>
      <c r="V6" s="6134"/>
      <c r="W6" s="6134" t="s">
        <v>3060</v>
      </c>
      <c r="X6" s="6134"/>
      <c r="Y6" s="6134" t="s">
        <v>3653</v>
      </c>
      <c r="Z6" s="6134"/>
      <c r="AA6" s="6134" t="s">
        <v>3649</v>
      </c>
      <c r="AB6" s="6134"/>
    </row>
    <row r="7" spans="1:37">
      <c r="A7" s="6297"/>
      <c r="B7" s="6095"/>
      <c r="C7" s="5845"/>
      <c r="D7" s="6113" t="s">
        <v>3654</v>
      </c>
      <c r="E7" s="6113" t="s">
        <v>3654</v>
      </c>
      <c r="F7" s="6113"/>
      <c r="G7" s="5845" t="s">
        <v>3655</v>
      </c>
      <c r="H7" s="5845"/>
      <c r="I7" s="3296"/>
      <c r="J7" s="3296"/>
      <c r="K7" s="3297" t="s">
        <v>3</v>
      </c>
      <c r="L7" s="3297" t="s">
        <v>1</v>
      </c>
      <c r="M7" s="3297" t="s">
        <v>3</v>
      </c>
      <c r="N7" s="3297" t="s">
        <v>1</v>
      </c>
      <c r="O7" s="3297" t="s">
        <v>3</v>
      </c>
      <c r="P7" s="3297" t="s">
        <v>1</v>
      </c>
      <c r="Q7" s="3297" t="s">
        <v>3</v>
      </c>
      <c r="R7" s="3297" t="s">
        <v>1</v>
      </c>
      <c r="S7" s="3297" t="s">
        <v>3</v>
      </c>
      <c r="T7" s="3297" t="s">
        <v>1</v>
      </c>
      <c r="U7" s="3297" t="s">
        <v>3</v>
      </c>
      <c r="V7" s="3297" t="s">
        <v>1</v>
      </c>
      <c r="W7" s="3297" t="s">
        <v>3</v>
      </c>
      <c r="X7" s="3297" t="s">
        <v>1</v>
      </c>
      <c r="Y7" s="3297" t="s">
        <v>3</v>
      </c>
      <c r="Z7" s="3297" t="s">
        <v>1</v>
      </c>
      <c r="AA7" s="3297" t="s">
        <v>3</v>
      </c>
      <c r="AB7" s="3297" t="s">
        <v>1</v>
      </c>
    </row>
    <row r="8" spans="1:37">
      <c r="A8" s="6297"/>
      <c r="B8" s="6095"/>
      <c r="C8" s="5845"/>
      <c r="D8" s="6113"/>
      <c r="E8" s="6113"/>
      <c r="F8" s="6113"/>
      <c r="G8" s="5845"/>
      <c r="H8" s="5845"/>
      <c r="I8" s="3296"/>
      <c r="J8" s="3296"/>
      <c r="K8" s="3970" t="s">
        <v>3656</v>
      </c>
      <c r="L8" s="3970" t="s">
        <v>3061</v>
      </c>
      <c r="M8" s="3966" t="s">
        <v>3062</v>
      </c>
      <c r="N8" s="3966" t="s">
        <v>3062</v>
      </c>
      <c r="O8" s="3966" t="s">
        <v>865</v>
      </c>
      <c r="P8" s="3966" t="s">
        <v>865</v>
      </c>
      <c r="Q8" s="3966" t="s">
        <v>883</v>
      </c>
      <c r="R8" s="3966" t="s">
        <v>883</v>
      </c>
      <c r="S8" s="3966" t="s">
        <v>883</v>
      </c>
      <c r="T8" s="3970" t="s">
        <v>866</v>
      </c>
      <c r="U8" s="3970" t="s">
        <v>855</v>
      </c>
      <c r="V8" s="3970" t="s">
        <v>865</v>
      </c>
      <c r="W8" s="3970" t="s">
        <v>3063</v>
      </c>
      <c r="X8" s="3970" t="s">
        <v>3657</v>
      </c>
      <c r="Y8" s="3970" t="s">
        <v>865</v>
      </c>
      <c r="Z8" s="3970" t="s">
        <v>3063</v>
      </c>
      <c r="AA8" s="3970" t="s">
        <v>3656</v>
      </c>
      <c r="AB8" s="3970" t="s">
        <v>3061</v>
      </c>
    </row>
    <row r="9" spans="1:37">
      <c r="A9" s="6297"/>
      <c r="B9" s="6095"/>
      <c r="C9" s="5845"/>
      <c r="D9" s="6113"/>
      <c r="E9" s="6113"/>
      <c r="F9" s="6113"/>
      <c r="G9" s="5845"/>
      <c r="H9" s="5845"/>
      <c r="I9" s="3296"/>
      <c r="J9" s="3296"/>
      <c r="K9" s="3299" t="s">
        <v>164</v>
      </c>
      <c r="L9" s="3299" t="s">
        <v>63</v>
      </c>
      <c r="M9" s="3299" t="s">
        <v>80</v>
      </c>
      <c r="N9" s="3299" t="s">
        <v>221</v>
      </c>
      <c r="O9" s="3299" t="s">
        <v>86</v>
      </c>
      <c r="P9" s="3299" t="s">
        <v>209</v>
      </c>
      <c r="Q9" s="3299" t="s">
        <v>134</v>
      </c>
      <c r="R9" s="3299" t="s">
        <v>16</v>
      </c>
      <c r="S9" s="3299" t="s">
        <v>78</v>
      </c>
      <c r="T9" s="3299" t="s">
        <v>312</v>
      </c>
      <c r="U9" s="3299" t="s">
        <v>134</v>
      </c>
      <c r="V9" s="3299" t="s">
        <v>217</v>
      </c>
      <c r="W9" s="3299" t="s">
        <v>3658</v>
      </c>
      <c r="X9" s="3299" t="s">
        <v>3659</v>
      </c>
      <c r="Y9" s="3299" t="s">
        <v>217</v>
      </c>
      <c r="Z9" s="3299" t="s">
        <v>134</v>
      </c>
      <c r="AA9" s="3299" t="s">
        <v>164</v>
      </c>
      <c r="AB9" s="3299" t="s">
        <v>63</v>
      </c>
    </row>
    <row r="10" spans="1:37">
      <c r="A10" s="3300">
        <v>11</v>
      </c>
      <c r="B10" s="3301" t="s">
        <v>1386</v>
      </c>
      <c r="C10" s="3302" t="s">
        <v>3660</v>
      </c>
      <c r="D10" s="3303" t="s">
        <v>1387</v>
      </c>
      <c r="E10" s="3968" t="s">
        <v>155</v>
      </c>
      <c r="F10" s="3968" t="s">
        <v>156</v>
      </c>
      <c r="G10" s="3305" t="s">
        <v>155</v>
      </c>
      <c r="H10" s="3305" t="s">
        <v>156</v>
      </c>
      <c r="I10" s="3296"/>
      <c r="J10" s="3296"/>
      <c r="K10" s="3977">
        <v>43170</v>
      </c>
      <c r="L10" s="3977">
        <v>43171</v>
      </c>
      <c r="M10" s="3977">
        <v>43172</v>
      </c>
      <c r="N10" s="3977">
        <v>43172</v>
      </c>
      <c r="O10" s="3977">
        <v>43174</v>
      </c>
      <c r="P10" s="3977">
        <v>43174</v>
      </c>
      <c r="Q10" s="3977">
        <v>43175</v>
      </c>
      <c r="R10" s="3977">
        <v>43175</v>
      </c>
      <c r="S10" s="3977">
        <v>43175</v>
      </c>
      <c r="T10" s="3977">
        <v>43176</v>
      </c>
      <c r="U10" s="3977">
        <v>43180</v>
      </c>
      <c r="V10" s="3977">
        <v>43181</v>
      </c>
      <c r="W10" s="3977">
        <v>43181</v>
      </c>
      <c r="X10" s="3977">
        <v>43182</v>
      </c>
      <c r="Y10" s="3977">
        <v>43188</v>
      </c>
      <c r="Z10" s="3977">
        <v>43188</v>
      </c>
      <c r="AA10" s="3977">
        <v>43191</v>
      </c>
      <c r="AB10" s="3977">
        <v>43192</v>
      </c>
    </row>
    <row r="11" spans="1:37">
      <c r="A11" s="3306">
        <v>12</v>
      </c>
      <c r="B11" s="3301" t="s">
        <v>1172</v>
      </c>
      <c r="C11" s="3302" t="s">
        <v>3660</v>
      </c>
      <c r="D11" s="3303" t="s">
        <v>1173</v>
      </c>
      <c r="E11" s="3968" t="s">
        <v>145</v>
      </c>
      <c r="F11" s="3968" t="s">
        <v>146</v>
      </c>
      <c r="G11" s="3305" t="s">
        <v>145</v>
      </c>
      <c r="H11" s="3305" t="s">
        <v>146</v>
      </c>
      <c r="K11" s="3977">
        <v>43177</v>
      </c>
      <c r="L11" s="3977">
        <v>43178</v>
      </c>
      <c r="M11" s="3977">
        <v>43179</v>
      </c>
      <c r="N11" s="3977">
        <v>43179</v>
      </c>
      <c r="O11" s="3977">
        <v>43181</v>
      </c>
      <c r="P11" s="3977">
        <v>43181</v>
      </c>
      <c r="Q11" s="3977">
        <v>43182</v>
      </c>
      <c r="R11" s="3977">
        <v>43182</v>
      </c>
      <c r="S11" s="3977">
        <v>43182</v>
      </c>
      <c r="T11" s="3977">
        <v>43183</v>
      </c>
      <c r="U11" s="3977">
        <v>43187</v>
      </c>
      <c r="V11" s="3977">
        <v>43188</v>
      </c>
      <c r="W11" s="3977">
        <v>43188</v>
      </c>
      <c r="X11" s="3977">
        <v>43189</v>
      </c>
      <c r="Y11" s="3977">
        <v>43195</v>
      </c>
      <c r="Z11" s="3977">
        <v>43195</v>
      </c>
      <c r="AA11" s="3977">
        <v>43198</v>
      </c>
      <c r="AB11" s="3977">
        <v>43199</v>
      </c>
    </row>
    <row r="12" spans="1:37">
      <c r="A12" s="3306">
        <v>13</v>
      </c>
      <c r="B12" s="3301" t="s">
        <v>886</v>
      </c>
      <c r="C12" s="3302" t="s">
        <v>3660</v>
      </c>
      <c r="D12" s="3303" t="s">
        <v>3064</v>
      </c>
      <c r="E12" s="3968" t="s">
        <v>88</v>
      </c>
      <c r="F12" s="3968"/>
      <c r="G12" s="3305" t="s">
        <v>88</v>
      </c>
      <c r="H12" s="3305"/>
      <c r="K12" s="3977">
        <v>43184</v>
      </c>
      <c r="L12" s="3977">
        <v>43185</v>
      </c>
      <c r="M12" s="3977">
        <v>43186</v>
      </c>
      <c r="N12" s="3977">
        <v>43186</v>
      </c>
      <c r="O12" s="3977">
        <v>43188</v>
      </c>
      <c r="P12" s="3977">
        <v>43188</v>
      </c>
      <c r="Q12" s="3977">
        <v>43189</v>
      </c>
      <c r="R12" s="3977">
        <v>43189</v>
      </c>
      <c r="S12" s="3977">
        <v>43189</v>
      </c>
      <c r="T12" s="3977">
        <v>43190</v>
      </c>
      <c r="U12" s="4297">
        <v>43194</v>
      </c>
      <c r="V12" s="4297">
        <v>43195</v>
      </c>
      <c r="W12" s="4297">
        <v>43195</v>
      </c>
      <c r="X12" s="4297">
        <v>43196</v>
      </c>
      <c r="Y12" s="4297">
        <v>43202</v>
      </c>
      <c r="Z12" s="4297">
        <v>43202</v>
      </c>
      <c r="AA12" s="4297">
        <v>43205</v>
      </c>
      <c r="AB12" s="4297">
        <v>43206</v>
      </c>
      <c r="AC12" s="1458"/>
    </row>
    <row r="13" spans="1:37">
      <c r="A13" s="6297" t="s">
        <v>3638</v>
      </c>
      <c r="B13" s="6095" t="s">
        <v>3639</v>
      </c>
      <c r="C13" s="5845" t="s">
        <v>3640</v>
      </c>
      <c r="D13" s="5845" t="s">
        <v>3641</v>
      </c>
      <c r="E13" s="6298" t="s">
        <v>3642</v>
      </c>
      <c r="F13" s="6298"/>
      <c r="G13" s="6298"/>
      <c r="H13" s="6298"/>
      <c r="I13" s="3296"/>
      <c r="J13" s="3296"/>
      <c r="K13" s="6299"/>
      <c r="L13" s="6300"/>
      <c r="M13" s="6300"/>
      <c r="N13" s="6300"/>
      <c r="O13" s="6300"/>
      <c r="P13" s="6300"/>
      <c r="Q13" s="6300"/>
      <c r="R13" s="6300"/>
      <c r="S13" s="6300"/>
      <c r="T13" s="6301"/>
      <c r="U13" s="6296" t="s">
        <v>3647</v>
      </c>
      <c r="V13" s="6296"/>
      <c r="W13" s="6296" t="s">
        <v>854</v>
      </c>
      <c r="X13" s="6296"/>
      <c r="Y13" s="6296" t="s">
        <v>3065</v>
      </c>
      <c r="Z13" s="6296"/>
      <c r="AA13" s="6296" t="s">
        <v>3645</v>
      </c>
      <c r="AB13" s="6296"/>
      <c r="AC13" s="6296" t="s">
        <v>3648</v>
      </c>
      <c r="AD13" s="6296"/>
      <c r="AE13" s="1458"/>
    </row>
    <row r="14" spans="1:37">
      <c r="A14" s="6297"/>
      <c r="B14" s="6095"/>
      <c r="C14" s="5845"/>
      <c r="D14" s="5845"/>
      <c r="E14" s="6298"/>
      <c r="F14" s="6298"/>
      <c r="G14" s="6298"/>
      <c r="H14" s="6298"/>
      <c r="I14" s="3296"/>
      <c r="J14" s="3296"/>
      <c r="K14" s="6302"/>
      <c r="L14" s="6084"/>
      <c r="M14" s="6084"/>
      <c r="N14" s="6084"/>
      <c r="O14" s="6084"/>
      <c r="P14" s="6084"/>
      <c r="Q14" s="6084"/>
      <c r="R14" s="6084"/>
      <c r="S14" s="6084"/>
      <c r="T14" s="6303"/>
      <c r="U14" s="6134" t="s">
        <v>3652</v>
      </c>
      <c r="V14" s="6134"/>
      <c r="W14" s="6134" t="s">
        <v>3060</v>
      </c>
      <c r="X14" s="6134"/>
      <c r="Y14" s="6134" t="s">
        <v>23</v>
      </c>
      <c r="Z14" s="6134"/>
      <c r="AA14" s="6134" t="s">
        <v>3653</v>
      </c>
      <c r="AB14" s="6134"/>
      <c r="AC14" s="6134" t="s">
        <v>3649</v>
      </c>
      <c r="AD14" s="6134"/>
      <c r="AE14" s="1458"/>
    </row>
    <row r="15" spans="1:37">
      <c r="A15" s="6297"/>
      <c r="B15" s="6095"/>
      <c r="C15" s="5845"/>
      <c r="D15" s="6113" t="s">
        <v>3654</v>
      </c>
      <c r="E15" s="6113" t="s">
        <v>3654</v>
      </c>
      <c r="F15" s="6113"/>
      <c r="G15" s="5845" t="s">
        <v>3655</v>
      </c>
      <c r="H15" s="5845"/>
      <c r="I15" s="3296"/>
      <c r="J15" s="3296"/>
      <c r="K15" s="6302"/>
      <c r="L15" s="6084"/>
      <c r="M15" s="6084"/>
      <c r="N15" s="6084"/>
      <c r="O15" s="6084"/>
      <c r="P15" s="6084"/>
      <c r="Q15" s="6084"/>
      <c r="R15" s="6084"/>
      <c r="S15" s="6084"/>
      <c r="T15" s="6303"/>
      <c r="U15" s="3297" t="s">
        <v>3</v>
      </c>
      <c r="V15" s="3297" t="s">
        <v>1</v>
      </c>
      <c r="W15" s="3297" t="s">
        <v>3</v>
      </c>
      <c r="X15" s="3297" t="s">
        <v>1</v>
      </c>
      <c r="Y15" s="3297" t="s">
        <v>3</v>
      </c>
      <c r="Z15" s="3297" t="s">
        <v>1</v>
      </c>
      <c r="AA15" s="3297" t="s">
        <v>3</v>
      </c>
      <c r="AB15" s="3297" t="s">
        <v>1</v>
      </c>
      <c r="AC15" s="3297" t="s">
        <v>3</v>
      </c>
      <c r="AD15" s="3297" t="s">
        <v>1</v>
      </c>
      <c r="AE15" s="1458"/>
    </row>
    <row r="16" spans="1:37">
      <c r="A16" s="6297"/>
      <c r="B16" s="6095"/>
      <c r="C16" s="5845"/>
      <c r="D16" s="6113"/>
      <c r="E16" s="6113"/>
      <c r="F16" s="6113"/>
      <c r="G16" s="5845"/>
      <c r="H16" s="5845"/>
      <c r="I16" s="3296"/>
      <c r="J16" s="3296"/>
      <c r="K16" s="6302"/>
      <c r="L16" s="6084"/>
      <c r="M16" s="6084"/>
      <c r="N16" s="6084"/>
      <c r="O16" s="6084"/>
      <c r="P16" s="6084"/>
      <c r="Q16" s="6084"/>
      <c r="R16" s="6084"/>
      <c r="S16" s="6084"/>
      <c r="T16" s="6303"/>
      <c r="U16" s="3970" t="s">
        <v>855</v>
      </c>
      <c r="V16" s="3970" t="s">
        <v>865</v>
      </c>
      <c r="W16" s="3970" t="s">
        <v>3063</v>
      </c>
      <c r="X16" s="3970" t="s">
        <v>3657</v>
      </c>
      <c r="Y16" s="3970" t="s">
        <v>855</v>
      </c>
      <c r="Z16" s="3970" t="s">
        <v>865</v>
      </c>
      <c r="AA16" s="3970" t="s">
        <v>865</v>
      </c>
      <c r="AB16" s="3970" t="s">
        <v>3063</v>
      </c>
      <c r="AC16" s="3970" t="s">
        <v>3656</v>
      </c>
      <c r="AD16" s="3970" t="s">
        <v>3061</v>
      </c>
      <c r="AE16" s="1458"/>
    </row>
    <row r="17" spans="1:31">
      <c r="A17" s="6297"/>
      <c r="B17" s="6095"/>
      <c r="C17" s="5845"/>
      <c r="D17" s="6113"/>
      <c r="E17" s="6113"/>
      <c r="F17" s="6113"/>
      <c r="G17" s="5845"/>
      <c r="H17" s="5845"/>
      <c r="I17" s="3296"/>
      <c r="J17" s="3296"/>
      <c r="K17" s="6302"/>
      <c r="L17" s="6084"/>
      <c r="M17" s="6084"/>
      <c r="N17" s="6084"/>
      <c r="O17" s="6084"/>
      <c r="P17" s="6084"/>
      <c r="Q17" s="6084"/>
      <c r="R17" s="6084"/>
      <c r="S17" s="6084"/>
      <c r="T17" s="6303"/>
      <c r="U17" s="3299" t="s">
        <v>134</v>
      </c>
      <c r="V17" s="3299" t="s">
        <v>217</v>
      </c>
      <c r="W17" s="3299" t="s">
        <v>3658</v>
      </c>
      <c r="X17" s="3299" t="s">
        <v>3659</v>
      </c>
      <c r="Y17" s="3299" t="s">
        <v>312</v>
      </c>
      <c r="Z17" s="3299" t="s">
        <v>59</v>
      </c>
      <c r="AA17" s="3299" t="s">
        <v>217</v>
      </c>
      <c r="AB17" s="3299" t="s">
        <v>134</v>
      </c>
      <c r="AC17" s="3299" t="s">
        <v>164</v>
      </c>
      <c r="AD17" s="3299" t="s">
        <v>63</v>
      </c>
      <c r="AE17" s="1458"/>
    </row>
    <row r="18" spans="1:31">
      <c r="A18" s="3300"/>
      <c r="B18" s="3301" t="s">
        <v>886</v>
      </c>
      <c r="C18" s="3302" t="s">
        <v>3660</v>
      </c>
      <c r="D18" s="3303" t="s">
        <v>3064</v>
      </c>
      <c r="E18" s="3968"/>
      <c r="F18" s="3968" t="s">
        <v>89</v>
      </c>
      <c r="G18" s="3964"/>
      <c r="H18" s="3964"/>
      <c r="I18" s="95"/>
      <c r="J18" s="95"/>
      <c r="K18" s="6304"/>
      <c r="L18" s="6305"/>
      <c r="M18" s="6305"/>
      <c r="N18" s="6305"/>
      <c r="O18" s="6305"/>
      <c r="P18" s="6305"/>
      <c r="Q18" s="6305"/>
      <c r="R18" s="6305"/>
      <c r="S18" s="6305"/>
      <c r="T18" s="6306"/>
      <c r="U18" s="3977">
        <v>43201</v>
      </c>
      <c r="V18" s="3977">
        <v>43202</v>
      </c>
      <c r="W18" s="3965">
        <v>43202</v>
      </c>
      <c r="X18" s="3965">
        <v>43203</v>
      </c>
      <c r="Y18" s="3965">
        <v>43203</v>
      </c>
      <c r="Z18" s="3965">
        <v>43203</v>
      </c>
      <c r="AA18" s="3965">
        <v>43209</v>
      </c>
      <c r="AB18" s="3965">
        <v>43209</v>
      </c>
      <c r="AC18" s="3977">
        <v>43212</v>
      </c>
      <c r="AD18" s="3977">
        <v>43213</v>
      </c>
      <c r="AE18" s="1458" t="s">
        <v>3661</v>
      </c>
    </row>
    <row r="19" spans="1:31">
      <c r="A19" s="6297" t="s">
        <v>3638</v>
      </c>
      <c r="B19" s="6095" t="s">
        <v>3639</v>
      </c>
      <c r="C19" s="5845" t="s">
        <v>3640</v>
      </c>
      <c r="D19" s="5845" t="s">
        <v>3641</v>
      </c>
      <c r="E19" s="6298" t="s">
        <v>3642</v>
      </c>
      <c r="F19" s="6298"/>
      <c r="G19" s="6298"/>
      <c r="H19" s="6298"/>
      <c r="I19" s="3296"/>
      <c r="J19" s="3296"/>
      <c r="K19" s="6296" t="s">
        <v>3643</v>
      </c>
      <c r="L19" s="6296"/>
      <c r="M19" s="6296" t="s">
        <v>3644</v>
      </c>
      <c r="N19" s="6296"/>
      <c r="O19" s="6296" t="s">
        <v>881</v>
      </c>
      <c r="P19" s="6296"/>
      <c r="Q19" s="6296" t="s">
        <v>3645</v>
      </c>
      <c r="R19" s="6296"/>
      <c r="S19" s="6296" t="s">
        <v>3646</v>
      </c>
      <c r="T19" s="6296"/>
      <c r="U19" s="6296" t="s">
        <v>3647</v>
      </c>
      <c r="V19" s="6296"/>
      <c r="W19" s="6296" t="s">
        <v>854</v>
      </c>
      <c r="X19" s="6296"/>
      <c r="Y19" s="6296" t="s">
        <v>3645</v>
      </c>
      <c r="Z19" s="6296"/>
      <c r="AA19" s="6296" t="s">
        <v>3648</v>
      </c>
      <c r="AB19" s="6296"/>
    </row>
    <row r="20" spans="1:31">
      <c r="A20" s="6297"/>
      <c r="B20" s="6095"/>
      <c r="C20" s="5845"/>
      <c r="D20" s="5845"/>
      <c r="E20" s="6298"/>
      <c r="F20" s="6298"/>
      <c r="G20" s="6298"/>
      <c r="H20" s="6298"/>
      <c r="I20" s="3296"/>
      <c r="J20" s="3296"/>
      <c r="K20" s="6134" t="s">
        <v>3649</v>
      </c>
      <c r="L20" s="6134"/>
      <c r="M20" s="5882" t="s">
        <v>3650</v>
      </c>
      <c r="N20" s="5882"/>
      <c r="O20" s="5883" t="s">
        <v>797</v>
      </c>
      <c r="P20" s="5883"/>
      <c r="Q20" s="6146" t="s">
        <v>882</v>
      </c>
      <c r="R20" s="6146"/>
      <c r="S20" s="6134" t="s">
        <v>3651</v>
      </c>
      <c r="T20" s="6134"/>
      <c r="U20" s="6134" t="s">
        <v>3652</v>
      </c>
      <c r="V20" s="6134"/>
      <c r="W20" s="6134" t="s">
        <v>3060</v>
      </c>
      <c r="X20" s="6134"/>
      <c r="Y20" s="6134" t="s">
        <v>3653</v>
      </c>
      <c r="Z20" s="6134"/>
      <c r="AA20" s="6134" t="s">
        <v>3649</v>
      </c>
      <c r="AB20" s="6134"/>
    </row>
    <row r="21" spans="1:31">
      <c r="A21" s="6297"/>
      <c r="B21" s="6095"/>
      <c r="C21" s="5845"/>
      <c r="D21" s="6113" t="s">
        <v>3654</v>
      </c>
      <c r="E21" s="6113" t="s">
        <v>3654</v>
      </c>
      <c r="F21" s="6113"/>
      <c r="G21" s="5845" t="s">
        <v>3655</v>
      </c>
      <c r="H21" s="5845"/>
      <c r="I21" s="3296"/>
      <c r="J21" s="3296"/>
      <c r="K21" s="3297" t="s">
        <v>3</v>
      </c>
      <c r="L21" s="3297" t="s">
        <v>1</v>
      </c>
      <c r="M21" s="3297" t="s">
        <v>3</v>
      </c>
      <c r="N21" s="3297" t="s">
        <v>1</v>
      </c>
      <c r="O21" s="3297" t="s">
        <v>3</v>
      </c>
      <c r="P21" s="3297" t="s">
        <v>1</v>
      </c>
      <c r="Q21" s="3297" t="s">
        <v>3</v>
      </c>
      <c r="R21" s="3297" t="s">
        <v>1</v>
      </c>
      <c r="S21" s="3297" t="s">
        <v>3</v>
      </c>
      <c r="T21" s="3297" t="s">
        <v>1</v>
      </c>
      <c r="U21" s="3297" t="s">
        <v>3</v>
      </c>
      <c r="V21" s="3297" t="s">
        <v>1</v>
      </c>
      <c r="W21" s="3297" t="s">
        <v>3</v>
      </c>
      <c r="X21" s="3297" t="s">
        <v>1</v>
      </c>
      <c r="Y21" s="3297" t="s">
        <v>3</v>
      </c>
      <c r="Z21" s="3297" t="s">
        <v>1</v>
      </c>
      <c r="AA21" s="3297" t="s">
        <v>3</v>
      </c>
      <c r="AB21" s="3297" t="s">
        <v>1</v>
      </c>
    </row>
    <row r="22" spans="1:31">
      <c r="A22" s="6297"/>
      <c r="B22" s="6095"/>
      <c r="C22" s="5845"/>
      <c r="D22" s="6113"/>
      <c r="E22" s="6113"/>
      <c r="F22" s="6113"/>
      <c r="G22" s="5845"/>
      <c r="H22" s="5845"/>
      <c r="I22" s="3296"/>
      <c r="J22" s="3296"/>
      <c r="K22" s="3970" t="s">
        <v>3656</v>
      </c>
      <c r="L22" s="3970" t="s">
        <v>3061</v>
      </c>
      <c r="M22" s="3966" t="s">
        <v>3062</v>
      </c>
      <c r="N22" s="3966" t="s">
        <v>3062</v>
      </c>
      <c r="O22" s="3966" t="s">
        <v>865</v>
      </c>
      <c r="P22" s="3966" t="s">
        <v>865</v>
      </c>
      <c r="Q22" s="3966" t="s">
        <v>883</v>
      </c>
      <c r="R22" s="3966" t="s">
        <v>883</v>
      </c>
      <c r="S22" s="3966" t="s">
        <v>883</v>
      </c>
      <c r="T22" s="3970" t="s">
        <v>866</v>
      </c>
      <c r="U22" s="3970" t="s">
        <v>855</v>
      </c>
      <c r="V22" s="3970" t="s">
        <v>865</v>
      </c>
      <c r="W22" s="3970" t="s">
        <v>3063</v>
      </c>
      <c r="X22" s="3970" t="s">
        <v>3657</v>
      </c>
      <c r="Y22" s="3970" t="s">
        <v>865</v>
      </c>
      <c r="Z22" s="3970" t="s">
        <v>3063</v>
      </c>
      <c r="AA22" s="3970" t="s">
        <v>3656</v>
      </c>
      <c r="AB22" s="3970" t="s">
        <v>3061</v>
      </c>
    </row>
    <row r="23" spans="1:31">
      <c r="A23" s="6297"/>
      <c r="B23" s="6095"/>
      <c r="C23" s="5845"/>
      <c r="D23" s="6113"/>
      <c r="E23" s="6113"/>
      <c r="F23" s="6113"/>
      <c r="G23" s="5845"/>
      <c r="H23" s="5845"/>
      <c r="I23" s="3296"/>
      <c r="J23" s="3296"/>
      <c r="K23" s="3299" t="s">
        <v>164</v>
      </c>
      <c r="L23" s="3299" t="s">
        <v>63</v>
      </c>
      <c r="M23" s="3299" t="s">
        <v>80</v>
      </c>
      <c r="N23" s="3299" t="s">
        <v>221</v>
      </c>
      <c r="O23" s="3299" t="s">
        <v>86</v>
      </c>
      <c r="P23" s="3299" t="s">
        <v>209</v>
      </c>
      <c r="Q23" s="3299" t="s">
        <v>134</v>
      </c>
      <c r="R23" s="3299" t="s">
        <v>16</v>
      </c>
      <c r="S23" s="3299" t="s">
        <v>78</v>
      </c>
      <c r="T23" s="3299" t="s">
        <v>312</v>
      </c>
      <c r="U23" s="3299" t="s">
        <v>134</v>
      </c>
      <c r="V23" s="3299" t="s">
        <v>217</v>
      </c>
      <c r="W23" s="3299" t="s">
        <v>3658</v>
      </c>
      <c r="X23" s="3299" t="s">
        <v>3659</v>
      </c>
      <c r="Y23" s="3299" t="s">
        <v>217</v>
      </c>
      <c r="Z23" s="3299" t="s">
        <v>134</v>
      </c>
      <c r="AA23" s="3299" t="s">
        <v>164</v>
      </c>
      <c r="AB23" s="3299" t="s">
        <v>63</v>
      </c>
    </row>
    <row r="24" spans="1:31">
      <c r="A24" s="3300">
        <v>14</v>
      </c>
      <c r="B24" s="3301" t="s">
        <v>1386</v>
      </c>
      <c r="C24" s="3302" t="s">
        <v>3660</v>
      </c>
      <c r="D24" s="3303" t="s">
        <v>1387</v>
      </c>
      <c r="E24" s="3968" t="s">
        <v>159</v>
      </c>
      <c r="F24" s="3968" t="s">
        <v>160</v>
      </c>
      <c r="G24" s="3305" t="s">
        <v>159</v>
      </c>
      <c r="H24" s="3305" t="s">
        <v>160</v>
      </c>
      <c r="K24" s="3977">
        <v>43191</v>
      </c>
      <c r="L24" s="3977">
        <v>43192</v>
      </c>
      <c r="M24" s="3977">
        <v>43193</v>
      </c>
      <c r="N24" s="3977">
        <v>43193</v>
      </c>
      <c r="O24" s="3977">
        <v>43195</v>
      </c>
      <c r="P24" s="3977">
        <v>43195</v>
      </c>
      <c r="Q24" s="3977">
        <v>43196</v>
      </c>
      <c r="R24" s="3977">
        <v>43196</v>
      </c>
      <c r="S24" s="3977">
        <v>43196</v>
      </c>
      <c r="T24" s="3977">
        <v>43197</v>
      </c>
      <c r="U24" s="3977">
        <v>43208</v>
      </c>
      <c r="V24" s="3977">
        <v>43209</v>
      </c>
      <c r="W24" s="3977">
        <v>43209</v>
      </c>
      <c r="X24" s="3977">
        <v>43210</v>
      </c>
      <c r="Y24" s="3977">
        <v>43216</v>
      </c>
      <c r="Z24" s="3977">
        <v>43216</v>
      </c>
      <c r="AA24" s="3977">
        <v>43219</v>
      </c>
      <c r="AB24" s="3977">
        <v>43220</v>
      </c>
    </row>
    <row r="25" spans="1:31">
      <c r="A25" s="3306">
        <v>15</v>
      </c>
      <c r="B25" s="3301" t="s">
        <v>1172</v>
      </c>
      <c r="C25" s="3302" t="s">
        <v>3660</v>
      </c>
      <c r="D25" s="3303" t="s">
        <v>1173</v>
      </c>
      <c r="E25" s="3968" t="s">
        <v>115</v>
      </c>
      <c r="F25" s="3968" t="s">
        <v>116</v>
      </c>
      <c r="G25" s="3305" t="s">
        <v>115</v>
      </c>
      <c r="H25" s="3305" t="s">
        <v>116</v>
      </c>
      <c r="K25" s="3977">
        <v>43198</v>
      </c>
      <c r="L25" s="3977">
        <v>43199</v>
      </c>
      <c r="M25" s="3977">
        <v>43200</v>
      </c>
      <c r="N25" s="3977">
        <v>43200</v>
      </c>
      <c r="O25" s="3977">
        <v>43202</v>
      </c>
      <c r="P25" s="3977">
        <v>43202</v>
      </c>
      <c r="Q25" s="3977">
        <v>43203</v>
      </c>
      <c r="R25" s="3977">
        <v>43203</v>
      </c>
      <c r="S25" s="3977">
        <v>43203</v>
      </c>
      <c r="T25" s="3977">
        <v>43204</v>
      </c>
      <c r="U25" s="3977">
        <v>43215</v>
      </c>
      <c r="V25" s="3977">
        <v>43216</v>
      </c>
      <c r="W25" s="3977">
        <v>43216</v>
      </c>
      <c r="X25" s="3977">
        <v>43217</v>
      </c>
      <c r="Y25" s="3977">
        <v>43223</v>
      </c>
      <c r="Z25" s="3977">
        <v>43223</v>
      </c>
      <c r="AA25" s="3977">
        <v>43226</v>
      </c>
      <c r="AB25" s="3977">
        <v>43227</v>
      </c>
    </row>
    <row r="26" spans="1:31">
      <c r="A26" s="3306">
        <v>16</v>
      </c>
      <c r="B26" s="3301" t="s">
        <v>82</v>
      </c>
      <c r="C26" s="3302"/>
      <c r="D26" s="3303"/>
      <c r="E26" s="3968"/>
      <c r="F26" s="3968"/>
      <c r="G26" s="3305"/>
      <c r="H26" s="3305"/>
      <c r="K26" s="4297">
        <f>K25+7</f>
        <v>43205</v>
      </c>
      <c r="L26" s="4297">
        <f t="shared" ref="L26:T26" si="0">L25+7</f>
        <v>43206</v>
      </c>
      <c r="M26" s="4297">
        <f t="shared" si="0"/>
        <v>43207</v>
      </c>
      <c r="N26" s="4297">
        <f t="shared" si="0"/>
        <v>43207</v>
      </c>
      <c r="O26" s="4297">
        <f t="shared" si="0"/>
        <v>43209</v>
      </c>
      <c r="P26" s="4297">
        <f t="shared" si="0"/>
        <v>43209</v>
      </c>
      <c r="Q26" s="4297">
        <f t="shared" si="0"/>
        <v>43210</v>
      </c>
      <c r="R26" s="4297">
        <f t="shared" si="0"/>
        <v>43210</v>
      </c>
      <c r="S26" s="4297">
        <f t="shared" si="0"/>
        <v>43210</v>
      </c>
      <c r="T26" s="4297">
        <f t="shared" si="0"/>
        <v>43211</v>
      </c>
      <c r="U26" s="4297">
        <v>43215</v>
      </c>
      <c r="V26" s="4297">
        <v>43216</v>
      </c>
      <c r="W26" s="4297">
        <v>43216</v>
      </c>
      <c r="X26" s="4297">
        <v>43217</v>
      </c>
      <c r="Y26" s="4297">
        <v>43223</v>
      </c>
      <c r="Z26" s="4297">
        <v>43223</v>
      </c>
      <c r="AA26" s="4297">
        <v>43226</v>
      </c>
      <c r="AB26" s="4297">
        <v>43227</v>
      </c>
    </row>
    <row r="27" spans="1:31">
      <c r="A27" s="3306">
        <v>17</v>
      </c>
      <c r="B27" s="3301" t="s">
        <v>886</v>
      </c>
      <c r="C27" s="3302" t="s">
        <v>3660</v>
      </c>
      <c r="D27" s="3303" t="s">
        <v>3064</v>
      </c>
      <c r="E27" s="3968" t="s">
        <v>90</v>
      </c>
      <c r="F27" s="3968" t="s">
        <v>91</v>
      </c>
      <c r="G27" s="3305" t="s">
        <v>90</v>
      </c>
      <c r="H27" s="3305" t="s">
        <v>91</v>
      </c>
      <c r="K27" s="3977">
        <v>43212</v>
      </c>
      <c r="L27" s="3977">
        <v>43213</v>
      </c>
      <c r="M27" s="3977">
        <v>43214</v>
      </c>
      <c r="N27" s="3977">
        <v>43214</v>
      </c>
      <c r="O27" s="3977">
        <v>43216</v>
      </c>
      <c r="P27" s="3977">
        <v>43216</v>
      </c>
      <c r="Q27" s="3977">
        <v>43217</v>
      </c>
      <c r="R27" s="3977">
        <v>43217</v>
      </c>
      <c r="S27" s="3977">
        <v>43217</v>
      </c>
      <c r="T27" s="3977">
        <v>43218</v>
      </c>
      <c r="U27" s="3977">
        <v>43222</v>
      </c>
      <c r="V27" s="3977">
        <v>43223</v>
      </c>
      <c r="W27" s="3977">
        <v>43223</v>
      </c>
      <c r="X27" s="3977">
        <v>43224</v>
      </c>
      <c r="Y27" s="3977">
        <v>43230</v>
      </c>
      <c r="Z27" s="3977">
        <v>43230</v>
      </c>
      <c r="AA27" s="3977">
        <v>43233</v>
      </c>
      <c r="AB27" s="3977">
        <v>43234</v>
      </c>
      <c r="AC27" s="1458"/>
    </row>
    <row r="28" spans="1:31">
      <c r="A28" s="3300">
        <v>18</v>
      </c>
      <c r="B28" s="3301" t="s">
        <v>1386</v>
      </c>
      <c r="C28" s="3302" t="s">
        <v>3660</v>
      </c>
      <c r="D28" s="3303" t="s">
        <v>1387</v>
      </c>
      <c r="E28" s="3968" t="s">
        <v>161</v>
      </c>
      <c r="F28" s="3968" t="s">
        <v>162</v>
      </c>
      <c r="G28" s="3305" t="s">
        <v>161</v>
      </c>
      <c r="H28" s="3305" t="s">
        <v>162</v>
      </c>
      <c r="K28" s="3977">
        <v>43219</v>
      </c>
      <c r="L28" s="3977">
        <v>43220</v>
      </c>
      <c r="M28" s="3977">
        <v>43221</v>
      </c>
      <c r="N28" s="3977">
        <v>43221</v>
      </c>
      <c r="O28" s="3977">
        <v>43223</v>
      </c>
      <c r="P28" s="3977">
        <v>43223</v>
      </c>
      <c r="Q28" s="3977">
        <v>43224</v>
      </c>
      <c r="R28" s="3977">
        <v>43224</v>
      </c>
      <c r="S28" s="3977">
        <v>43224</v>
      </c>
      <c r="T28" s="3977">
        <v>43225</v>
      </c>
      <c r="U28" s="3977">
        <v>43229</v>
      </c>
      <c r="V28" s="3977">
        <v>43230</v>
      </c>
      <c r="W28" s="3977">
        <v>43230</v>
      </c>
      <c r="X28" s="3977">
        <v>43231</v>
      </c>
      <c r="Y28" s="3977">
        <v>43237</v>
      </c>
      <c r="Z28" s="3977">
        <v>43237</v>
      </c>
      <c r="AA28" s="3977">
        <v>43240</v>
      </c>
      <c r="AB28" s="3977">
        <v>43241</v>
      </c>
    </row>
    <row r="29" spans="1:31">
      <c r="A29" s="3306">
        <v>19</v>
      </c>
      <c r="B29" s="3301" t="s">
        <v>1172</v>
      </c>
      <c r="C29" s="3302" t="s">
        <v>3660</v>
      </c>
      <c r="D29" s="3303" t="s">
        <v>1173</v>
      </c>
      <c r="E29" s="3968" t="s">
        <v>169</v>
      </c>
      <c r="F29" s="3968" t="s">
        <v>168</v>
      </c>
      <c r="G29" s="3305" t="s">
        <v>169</v>
      </c>
      <c r="H29" s="3305" t="s">
        <v>168</v>
      </c>
      <c r="K29" s="3977">
        <v>43226</v>
      </c>
      <c r="L29" s="3977">
        <v>43227</v>
      </c>
      <c r="M29" s="3977">
        <v>43228</v>
      </c>
      <c r="N29" s="3977">
        <v>43228</v>
      </c>
      <c r="O29" s="3977">
        <v>43230</v>
      </c>
      <c r="P29" s="3977">
        <v>43230</v>
      </c>
      <c r="Q29" s="3977">
        <v>43231</v>
      </c>
      <c r="R29" s="3977">
        <v>43231</v>
      </c>
      <c r="S29" s="3977">
        <v>43231</v>
      </c>
      <c r="T29" s="3977">
        <v>43232</v>
      </c>
      <c r="U29" s="3977">
        <v>43236</v>
      </c>
      <c r="V29" s="3977">
        <v>43237</v>
      </c>
      <c r="W29" s="3977">
        <v>43237</v>
      </c>
      <c r="X29" s="3977">
        <v>43238</v>
      </c>
      <c r="Y29" s="3977">
        <v>43244</v>
      </c>
      <c r="Z29" s="3977">
        <v>43244</v>
      </c>
      <c r="AA29" s="3977">
        <v>43247</v>
      </c>
      <c r="AB29" s="3977">
        <v>43248</v>
      </c>
    </row>
    <row r="30" spans="1:31">
      <c r="A30" s="3306">
        <v>20</v>
      </c>
      <c r="B30" s="3301" t="s">
        <v>886</v>
      </c>
      <c r="C30" s="3302" t="s">
        <v>3660</v>
      </c>
      <c r="D30" s="3303" t="s">
        <v>3064</v>
      </c>
      <c r="E30" s="3968" t="s">
        <v>780</v>
      </c>
      <c r="F30" s="3968" t="s">
        <v>811</v>
      </c>
      <c r="G30" s="3305" t="s">
        <v>780</v>
      </c>
      <c r="H30" s="3305" t="s">
        <v>811</v>
      </c>
      <c r="K30" s="3977">
        <v>43233</v>
      </c>
      <c r="L30" s="3977">
        <v>43234</v>
      </c>
      <c r="M30" s="3977">
        <v>43235</v>
      </c>
      <c r="N30" s="3977">
        <v>43235</v>
      </c>
      <c r="O30" s="3977">
        <v>43237</v>
      </c>
      <c r="P30" s="3977">
        <v>43237</v>
      </c>
      <c r="Q30" s="3977">
        <v>43238</v>
      </c>
      <c r="R30" s="3977">
        <v>43238</v>
      </c>
      <c r="S30" s="3977">
        <v>43238</v>
      </c>
      <c r="T30" s="3977">
        <v>43239</v>
      </c>
      <c r="U30" s="3977">
        <v>43243</v>
      </c>
      <c r="V30" s="3977">
        <v>43244</v>
      </c>
      <c r="W30" s="3977">
        <v>43244</v>
      </c>
      <c r="X30" s="3977">
        <v>43245</v>
      </c>
      <c r="Y30" s="3977">
        <v>43251</v>
      </c>
      <c r="Z30" s="3977">
        <v>43251</v>
      </c>
      <c r="AA30" s="3977">
        <v>43254</v>
      </c>
      <c r="AB30" s="3977">
        <v>43255</v>
      </c>
    </row>
    <row r="31" spans="1:31">
      <c r="A31" s="3300">
        <v>21</v>
      </c>
      <c r="B31" s="3301" t="s">
        <v>1386</v>
      </c>
      <c r="C31" s="3302" t="s">
        <v>3660</v>
      </c>
      <c r="D31" s="3303" t="s">
        <v>1387</v>
      </c>
      <c r="E31" s="3968" t="s">
        <v>145</v>
      </c>
      <c r="F31" s="3968" t="s">
        <v>146</v>
      </c>
      <c r="G31" s="3305" t="s">
        <v>145</v>
      </c>
      <c r="H31" s="3305" t="s">
        <v>146</v>
      </c>
      <c r="K31" s="3977">
        <v>43240</v>
      </c>
      <c r="L31" s="3977">
        <v>43241</v>
      </c>
      <c r="M31" s="3977">
        <v>43242</v>
      </c>
      <c r="N31" s="3977">
        <v>43242</v>
      </c>
      <c r="O31" s="3977">
        <v>43244</v>
      </c>
      <c r="P31" s="3977">
        <v>43244</v>
      </c>
      <c r="Q31" s="3977">
        <v>43245</v>
      </c>
      <c r="R31" s="3977">
        <v>43245</v>
      </c>
      <c r="S31" s="3977">
        <v>43245</v>
      </c>
      <c r="T31" s="3977">
        <v>43246</v>
      </c>
      <c r="U31" s="3977">
        <v>43250</v>
      </c>
      <c r="V31" s="3977">
        <v>43251</v>
      </c>
      <c r="W31" s="3977">
        <v>43251</v>
      </c>
      <c r="X31" s="3977">
        <v>43252</v>
      </c>
      <c r="Y31" s="3977">
        <v>43258</v>
      </c>
      <c r="Z31" s="3977">
        <v>43258</v>
      </c>
      <c r="AA31" s="3977">
        <v>43261</v>
      </c>
      <c r="AB31" s="3977">
        <v>43262</v>
      </c>
    </row>
    <row r="32" spans="1:31">
      <c r="A32" s="3306">
        <v>22</v>
      </c>
      <c r="B32" s="3301" t="s">
        <v>1172</v>
      </c>
      <c r="C32" s="3302" t="s">
        <v>3660</v>
      </c>
      <c r="D32" s="3303" t="s">
        <v>1173</v>
      </c>
      <c r="E32" s="3968" t="s">
        <v>88</v>
      </c>
      <c r="F32" s="3968" t="s">
        <v>89</v>
      </c>
      <c r="G32" s="3305" t="s">
        <v>88</v>
      </c>
      <c r="H32" s="3305" t="s">
        <v>89</v>
      </c>
      <c r="K32" s="3977">
        <v>43247</v>
      </c>
      <c r="L32" s="3977">
        <v>43248</v>
      </c>
      <c r="M32" s="3977">
        <v>43249</v>
      </c>
      <c r="N32" s="3977">
        <v>43249</v>
      </c>
      <c r="O32" s="3977">
        <v>43251</v>
      </c>
      <c r="P32" s="3977">
        <v>43251</v>
      </c>
      <c r="Q32" s="3977">
        <v>43252</v>
      </c>
      <c r="R32" s="3977">
        <v>43252</v>
      </c>
      <c r="S32" s="3977">
        <v>43252</v>
      </c>
      <c r="T32" s="3977">
        <v>43253</v>
      </c>
      <c r="U32" s="3977">
        <v>43257</v>
      </c>
      <c r="V32" s="3977">
        <v>43258</v>
      </c>
      <c r="W32" s="3977">
        <v>43258</v>
      </c>
      <c r="X32" s="3977">
        <v>43259</v>
      </c>
      <c r="Y32" s="3977">
        <v>43265</v>
      </c>
      <c r="Z32" s="3977">
        <v>43265</v>
      </c>
      <c r="AA32" s="3977">
        <v>43268</v>
      </c>
      <c r="AB32" s="3977">
        <v>43269</v>
      </c>
    </row>
    <row r="33" spans="1:28">
      <c r="A33" s="3306">
        <v>23</v>
      </c>
      <c r="B33" s="3301" t="s">
        <v>886</v>
      </c>
      <c r="C33" s="3302" t="s">
        <v>3660</v>
      </c>
      <c r="D33" s="3303" t="s">
        <v>3064</v>
      </c>
      <c r="E33" s="3968" t="s">
        <v>821</v>
      </c>
      <c r="F33" s="3968" t="s">
        <v>779</v>
      </c>
      <c r="G33" s="3305" t="s">
        <v>821</v>
      </c>
      <c r="H33" s="3305" t="s">
        <v>779</v>
      </c>
      <c r="K33" s="3977">
        <v>43254</v>
      </c>
      <c r="L33" s="3977">
        <v>43255</v>
      </c>
      <c r="M33" s="3977">
        <v>43256</v>
      </c>
      <c r="N33" s="3977">
        <v>43256</v>
      </c>
      <c r="O33" s="3977">
        <v>43258</v>
      </c>
      <c r="P33" s="3977">
        <v>43258</v>
      </c>
      <c r="Q33" s="3977">
        <v>43259</v>
      </c>
      <c r="R33" s="3977">
        <v>43259</v>
      </c>
      <c r="S33" s="3977">
        <v>43259</v>
      </c>
      <c r="T33" s="3977">
        <v>43260</v>
      </c>
      <c r="U33" s="3977">
        <v>43264</v>
      </c>
      <c r="V33" s="3977">
        <v>43265</v>
      </c>
      <c r="W33" s="3977">
        <v>43265</v>
      </c>
      <c r="X33" s="3977">
        <v>43266</v>
      </c>
      <c r="Y33" s="3977">
        <v>43272</v>
      </c>
      <c r="Z33" s="3977">
        <v>43272</v>
      </c>
      <c r="AA33" s="3977">
        <v>43275</v>
      </c>
      <c r="AB33" s="3977">
        <v>43276</v>
      </c>
    </row>
    <row r="34" spans="1:28">
      <c r="A34" s="3300">
        <v>24</v>
      </c>
      <c r="B34" s="3301" t="s">
        <v>1386</v>
      </c>
      <c r="C34" s="3302" t="s">
        <v>3660</v>
      </c>
      <c r="D34" s="3303" t="s">
        <v>1387</v>
      </c>
      <c r="E34" s="3968" t="s">
        <v>115</v>
      </c>
      <c r="F34" s="3968" t="s">
        <v>116</v>
      </c>
      <c r="G34" s="3305" t="s">
        <v>115</v>
      </c>
      <c r="H34" s="3305" t="s">
        <v>116</v>
      </c>
      <c r="K34" s="3977">
        <v>43261</v>
      </c>
      <c r="L34" s="3977">
        <v>43262</v>
      </c>
      <c r="M34" s="3977">
        <v>43263</v>
      </c>
      <c r="N34" s="3977">
        <v>43263</v>
      </c>
      <c r="O34" s="3977">
        <v>43265</v>
      </c>
      <c r="P34" s="3977">
        <v>43265</v>
      </c>
      <c r="Q34" s="3977">
        <v>43266</v>
      </c>
      <c r="R34" s="3977">
        <v>43266</v>
      </c>
      <c r="S34" s="3977">
        <v>43266</v>
      </c>
      <c r="T34" s="3977">
        <v>43267</v>
      </c>
      <c r="U34" s="3977">
        <v>43271</v>
      </c>
      <c r="V34" s="3977">
        <v>43272</v>
      </c>
      <c r="W34" s="3977">
        <v>43272</v>
      </c>
      <c r="X34" s="3977">
        <v>43273</v>
      </c>
      <c r="Y34" s="3977">
        <v>43279</v>
      </c>
      <c r="Z34" s="3977">
        <v>43279</v>
      </c>
      <c r="AA34" s="3977">
        <v>43282</v>
      </c>
      <c r="AB34" s="3977">
        <v>43283</v>
      </c>
    </row>
    <row r="35" spans="1:28">
      <c r="A35" s="3306">
        <v>25</v>
      </c>
      <c r="B35" s="3301" t="s">
        <v>1172</v>
      </c>
      <c r="C35" s="3302" t="s">
        <v>3660</v>
      </c>
      <c r="D35" s="3303" t="s">
        <v>1173</v>
      </c>
      <c r="E35" s="3968" t="s">
        <v>90</v>
      </c>
      <c r="F35" s="3968" t="s">
        <v>91</v>
      </c>
      <c r="G35" s="3305" t="s">
        <v>90</v>
      </c>
      <c r="H35" s="3305" t="s">
        <v>91</v>
      </c>
      <c r="K35" s="3977">
        <v>43268</v>
      </c>
      <c r="L35" s="3977">
        <v>43269</v>
      </c>
      <c r="M35" s="3977">
        <v>43270</v>
      </c>
      <c r="N35" s="3977">
        <v>43270</v>
      </c>
      <c r="O35" s="3977">
        <v>43272</v>
      </c>
      <c r="P35" s="3977">
        <v>43272</v>
      </c>
      <c r="Q35" s="3977">
        <v>43273</v>
      </c>
      <c r="R35" s="3977">
        <v>43273</v>
      </c>
      <c r="S35" s="3977">
        <v>43273</v>
      </c>
      <c r="T35" s="3977">
        <v>43274</v>
      </c>
      <c r="U35" s="3977">
        <v>43278</v>
      </c>
      <c r="V35" s="3977">
        <v>43279</v>
      </c>
      <c r="W35" s="3977">
        <v>43279</v>
      </c>
      <c r="X35" s="3977">
        <v>43280</v>
      </c>
      <c r="Y35" s="3977">
        <v>43286</v>
      </c>
      <c r="Z35" s="3977">
        <v>43286</v>
      </c>
      <c r="AA35" s="3977">
        <v>43289</v>
      </c>
      <c r="AB35" s="3977">
        <v>43290</v>
      </c>
    </row>
    <row r="36" spans="1:28">
      <c r="A36" s="3306">
        <v>26</v>
      </c>
      <c r="B36" s="3301" t="s">
        <v>886</v>
      </c>
      <c r="C36" s="3302" t="s">
        <v>3660</v>
      </c>
      <c r="D36" s="3303" t="s">
        <v>3064</v>
      </c>
      <c r="E36" s="3968" t="s">
        <v>832</v>
      </c>
      <c r="F36" s="3968" t="s">
        <v>833</v>
      </c>
      <c r="G36" s="3305" t="s">
        <v>832</v>
      </c>
      <c r="H36" s="3305" t="s">
        <v>833</v>
      </c>
      <c r="K36" s="3977">
        <v>43275</v>
      </c>
      <c r="L36" s="3977">
        <v>43276</v>
      </c>
      <c r="M36" s="3977">
        <v>43277</v>
      </c>
      <c r="N36" s="3977">
        <v>43277</v>
      </c>
      <c r="O36" s="3977">
        <v>43279</v>
      </c>
      <c r="P36" s="3977">
        <v>43279</v>
      </c>
      <c r="Q36" s="3977">
        <v>43280</v>
      </c>
      <c r="R36" s="3977">
        <v>43280</v>
      </c>
      <c r="S36" s="3977">
        <v>43280</v>
      </c>
      <c r="T36" s="3977">
        <v>43281</v>
      </c>
      <c r="U36" s="3977">
        <v>43285</v>
      </c>
      <c r="V36" s="3977">
        <v>43286</v>
      </c>
      <c r="W36" s="3977">
        <v>43286</v>
      </c>
      <c r="X36" s="3977">
        <v>43287</v>
      </c>
      <c r="Y36" s="3977">
        <v>43293</v>
      </c>
      <c r="Z36" s="3977">
        <v>43293</v>
      </c>
      <c r="AA36" s="3977">
        <v>43296</v>
      </c>
      <c r="AB36" s="3977">
        <v>43297</v>
      </c>
    </row>
    <row r="37" spans="1:28">
      <c r="A37" s="3300">
        <v>27</v>
      </c>
      <c r="B37" s="3301" t="s">
        <v>1386</v>
      </c>
      <c r="C37" s="3302" t="s">
        <v>3660</v>
      </c>
      <c r="D37" s="3303" t="s">
        <v>1387</v>
      </c>
      <c r="E37" s="3968" t="s">
        <v>169</v>
      </c>
      <c r="F37" s="3968" t="s">
        <v>168</v>
      </c>
      <c r="G37" s="3305" t="s">
        <v>169</v>
      </c>
      <c r="H37" s="3305" t="s">
        <v>168</v>
      </c>
      <c r="K37" s="3977">
        <v>43282</v>
      </c>
      <c r="L37" s="3977">
        <v>43283</v>
      </c>
      <c r="M37" s="3977">
        <v>43284</v>
      </c>
      <c r="N37" s="3977">
        <v>43284</v>
      </c>
      <c r="O37" s="3977">
        <v>43286</v>
      </c>
      <c r="P37" s="3977">
        <v>43286</v>
      </c>
      <c r="Q37" s="3977">
        <v>43287</v>
      </c>
      <c r="R37" s="3977">
        <v>43287</v>
      </c>
      <c r="S37" s="3977">
        <v>43287</v>
      </c>
      <c r="T37" s="3977">
        <v>43288</v>
      </c>
      <c r="U37" s="3977">
        <v>43292</v>
      </c>
      <c r="V37" s="3977">
        <v>43293</v>
      </c>
      <c r="W37" s="3977">
        <v>43293</v>
      </c>
      <c r="X37" s="3977">
        <v>43294</v>
      </c>
      <c r="Y37" s="3977">
        <v>43300</v>
      </c>
      <c r="Z37" s="3977">
        <v>43300</v>
      </c>
      <c r="AA37" s="3977">
        <v>43303</v>
      </c>
      <c r="AB37" s="3977">
        <v>43304</v>
      </c>
    </row>
    <row r="38" spans="1:28">
      <c r="A38" s="3306">
        <v>28</v>
      </c>
      <c r="B38" s="3301" t="s">
        <v>1172</v>
      </c>
      <c r="C38" s="3302" t="s">
        <v>3660</v>
      </c>
      <c r="D38" s="3303" t="s">
        <v>1173</v>
      </c>
      <c r="E38" s="3968" t="s">
        <v>780</v>
      </c>
      <c r="F38" s="3968" t="s">
        <v>811</v>
      </c>
      <c r="G38" s="3305" t="s">
        <v>780</v>
      </c>
      <c r="H38" s="3305" t="s">
        <v>811</v>
      </c>
      <c r="K38" s="3977">
        <v>43289</v>
      </c>
      <c r="L38" s="3977">
        <v>43290</v>
      </c>
      <c r="M38" s="3977">
        <v>43291</v>
      </c>
      <c r="N38" s="3977">
        <v>43291</v>
      </c>
      <c r="O38" s="3977">
        <v>43293</v>
      </c>
      <c r="P38" s="3977">
        <v>43293</v>
      </c>
      <c r="Q38" s="3977">
        <v>43294</v>
      </c>
      <c r="R38" s="3977">
        <v>43294</v>
      </c>
      <c r="S38" s="3977">
        <v>43294</v>
      </c>
      <c r="T38" s="3977">
        <v>43295</v>
      </c>
      <c r="U38" s="3977">
        <v>43299</v>
      </c>
      <c r="V38" s="3977">
        <v>43300</v>
      </c>
      <c r="W38" s="3977">
        <v>43300</v>
      </c>
      <c r="X38" s="3977">
        <v>43301</v>
      </c>
      <c r="Y38" s="3977">
        <v>43307</v>
      </c>
      <c r="Z38" s="3977">
        <v>43307</v>
      </c>
      <c r="AA38" s="3977">
        <v>43310</v>
      </c>
      <c r="AB38" s="3977">
        <v>43311</v>
      </c>
    </row>
    <row r="39" spans="1:28">
      <c r="A39" s="3306">
        <v>29</v>
      </c>
      <c r="B39" s="3301" t="s">
        <v>886</v>
      </c>
      <c r="C39" s="3302" t="s">
        <v>3660</v>
      </c>
      <c r="D39" s="3303" t="s">
        <v>3064</v>
      </c>
      <c r="E39" s="3968" t="s">
        <v>840</v>
      </c>
      <c r="F39" s="3968" t="s">
        <v>841</v>
      </c>
      <c r="G39" s="3305" t="s">
        <v>840</v>
      </c>
      <c r="H39" s="3305" t="s">
        <v>841</v>
      </c>
      <c r="K39" s="3977">
        <v>43296</v>
      </c>
      <c r="L39" s="3977">
        <v>43297</v>
      </c>
      <c r="M39" s="3977">
        <v>43298</v>
      </c>
      <c r="N39" s="3977">
        <v>43298</v>
      </c>
      <c r="O39" s="3977">
        <v>43300</v>
      </c>
      <c r="P39" s="3977">
        <v>43300</v>
      </c>
      <c r="Q39" s="3977">
        <v>43301</v>
      </c>
      <c r="R39" s="3977">
        <v>43301</v>
      </c>
      <c r="S39" s="3977">
        <v>43301</v>
      </c>
      <c r="T39" s="3977">
        <v>43302</v>
      </c>
      <c r="U39" s="3977">
        <v>43306</v>
      </c>
      <c r="V39" s="3977">
        <v>43307</v>
      </c>
      <c r="W39" s="3977">
        <v>43307</v>
      </c>
      <c r="X39" s="3977">
        <v>43308</v>
      </c>
      <c r="Y39" s="3977">
        <v>43314</v>
      </c>
      <c r="Z39" s="3977">
        <v>43314</v>
      </c>
      <c r="AA39" s="3977">
        <v>43317</v>
      </c>
      <c r="AB39" s="3977">
        <v>43318</v>
      </c>
    </row>
    <row r="40" spans="1:28">
      <c r="A40" s="3300">
        <v>30</v>
      </c>
      <c r="B40" s="3301" t="s">
        <v>1386</v>
      </c>
      <c r="C40" s="3302" t="s">
        <v>3660</v>
      </c>
      <c r="D40" s="3303" t="s">
        <v>1387</v>
      </c>
      <c r="E40" s="3968" t="s">
        <v>88</v>
      </c>
      <c r="F40" s="3968" t="s">
        <v>89</v>
      </c>
      <c r="G40" s="3305" t="s">
        <v>88</v>
      </c>
      <c r="H40" s="3305" t="s">
        <v>89</v>
      </c>
      <c r="K40" s="3977">
        <v>43303</v>
      </c>
      <c r="L40" s="3977">
        <v>43304</v>
      </c>
      <c r="M40" s="3977">
        <v>43305</v>
      </c>
      <c r="N40" s="3977">
        <v>43305</v>
      </c>
      <c r="O40" s="3977">
        <v>43307</v>
      </c>
      <c r="P40" s="3977">
        <v>43307</v>
      </c>
      <c r="Q40" s="3977">
        <v>43308</v>
      </c>
      <c r="R40" s="3977">
        <v>43308</v>
      </c>
      <c r="S40" s="3977">
        <v>43308</v>
      </c>
      <c r="T40" s="3977">
        <v>43309</v>
      </c>
      <c r="U40" s="3977">
        <v>43313</v>
      </c>
      <c r="V40" s="3977">
        <v>43314</v>
      </c>
      <c r="W40" s="3977">
        <v>43314</v>
      </c>
      <c r="X40" s="3977">
        <v>43315</v>
      </c>
      <c r="Y40" s="3977">
        <v>43321</v>
      </c>
      <c r="Z40" s="3977">
        <v>43321</v>
      </c>
      <c r="AA40" s="3977">
        <v>43324</v>
      </c>
      <c r="AB40" s="3977">
        <v>43325</v>
      </c>
    </row>
    <row r="41" spans="1:28">
      <c r="A41" s="3306">
        <v>31</v>
      </c>
      <c r="B41" s="3301" t="s">
        <v>1172</v>
      </c>
      <c r="C41" s="3302" t="s">
        <v>3660</v>
      </c>
      <c r="D41" s="3303" t="s">
        <v>1173</v>
      </c>
      <c r="E41" s="3968" t="s">
        <v>821</v>
      </c>
      <c r="F41" s="3968" t="s">
        <v>779</v>
      </c>
      <c r="G41" s="3305" t="s">
        <v>821</v>
      </c>
      <c r="H41" s="3305" t="s">
        <v>779</v>
      </c>
      <c r="K41" s="3977">
        <v>43310</v>
      </c>
      <c r="L41" s="3977">
        <v>43311</v>
      </c>
      <c r="M41" s="3977">
        <v>43312</v>
      </c>
      <c r="N41" s="3977">
        <v>43312</v>
      </c>
      <c r="O41" s="3977">
        <v>43314</v>
      </c>
      <c r="P41" s="3977">
        <v>43314</v>
      </c>
      <c r="Q41" s="3977">
        <v>43315</v>
      </c>
      <c r="R41" s="3977">
        <v>43315</v>
      </c>
      <c r="S41" s="3977">
        <v>43315</v>
      </c>
      <c r="T41" s="3977">
        <v>43316</v>
      </c>
      <c r="U41" s="3977">
        <v>43320</v>
      </c>
      <c r="V41" s="3977">
        <v>43321</v>
      </c>
      <c r="W41" s="3977">
        <v>43321</v>
      </c>
      <c r="X41" s="3977">
        <v>43322</v>
      </c>
      <c r="Y41" s="3977">
        <v>43328</v>
      </c>
      <c r="Z41" s="3977">
        <v>43328</v>
      </c>
      <c r="AA41" s="3977">
        <v>43331</v>
      </c>
      <c r="AB41" s="3977">
        <v>43332</v>
      </c>
    </row>
    <row r="42" spans="1:28">
      <c r="A42" s="3306">
        <v>32</v>
      </c>
      <c r="B42" s="3301" t="s">
        <v>886</v>
      </c>
      <c r="C42" s="3302" t="s">
        <v>3660</v>
      </c>
      <c r="D42" s="3303" t="s">
        <v>3064</v>
      </c>
      <c r="E42" s="3968" t="s">
        <v>850</v>
      </c>
      <c r="F42" s="3968" t="s">
        <v>851</v>
      </c>
      <c r="G42" s="3305" t="s">
        <v>850</v>
      </c>
      <c r="H42" s="3305" t="s">
        <v>851</v>
      </c>
      <c r="K42" s="3977">
        <v>43317</v>
      </c>
      <c r="L42" s="3977">
        <v>43318</v>
      </c>
      <c r="M42" s="3977">
        <v>43319</v>
      </c>
      <c r="N42" s="3977">
        <v>43319</v>
      </c>
      <c r="O42" s="3977">
        <v>43321</v>
      </c>
      <c r="P42" s="3977">
        <v>43321</v>
      </c>
      <c r="Q42" s="3977">
        <v>43322</v>
      </c>
      <c r="R42" s="3977">
        <v>43322</v>
      </c>
      <c r="S42" s="3977">
        <v>43322</v>
      </c>
      <c r="T42" s="3977">
        <v>43323</v>
      </c>
      <c r="U42" s="3977">
        <v>43327</v>
      </c>
      <c r="V42" s="3977">
        <v>43328</v>
      </c>
      <c r="W42" s="3977">
        <v>43328</v>
      </c>
      <c r="X42" s="3977">
        <v>43329</v>
      </c>
      <c r="Y42" s="3977">
        <v>43335</v>
      </c>
      <c r="Z42" s="3977">
        <v>43335</v>
      </c>
      <c r="AA42" s="3977">
        <v>43338</v>
      </c>
      <c r="AB42" s="3977">
        <v>43339</v>
      </c>
    </row>
    <row r="43" spans="1:28">
      <c r="A43" s="3300">
        <v>33</v>
      </c>
      <c r="B43" s="3301" t="s">
        <v>1386</v>
      </c>
      <c r="C43" s="3302" t="s">
        <v>3660</v>
      </c>
      <c r="D43" s="3303" t="s">
        <v>1387</v>
      </c>
      <c r="E43" s="3968" t="s">
        <v>90</v>
      </c>
      <c r="F43" s="3968" t="s">
        <v>91</v>
      </c>
      <c r="G43" s="3305" t="s">
        <v>90</v>
      </c>
      <c r="H43" s="3305" t="s">
        <v>91</v>
      </c>
      <c r="K43" s="3977">
        <v>43324</v>
      </c>
      <c r="L43" s="3977">
        <v>43325</v>
      </c>
      <c r="M43" s="3977">
        <v>43326</v>
      </c>
      <c r="N43" s="3977">
        <v>43326</v>
      </c>
      <c r="O43" s="3977">
        <v>43328</v>
      </c>
      <c r="P43" s="3977">
        <v>43328</v>
      </c>
      <c r="Q43" s="3977">
        <v>43329</v>
      </c>
      <c r="R43" s="3977">
        <v>43329</v>
      </c>
      <c r="S43" s="3977">
        <v>43329</v>
      </c>
      <c r="T43" s="3977">
        <v>43330</v>
      </c>
      <c r="U43" s="3977">
        <v>43334</v>
      </c>
      <c r="V43" s="3977">
        <v>43335</v>
      </c>
      <c r="W43" s="3977">
        <v>43335</v>
      </c>
      <c r="X43" s="3977">
        <v>43336</v>
      </c>
      <c r="Y43" s="3977">
        <v>43342</v>
      </c>
      <c r="Z43" s="3977">
        <v>43342</v>
      </c>
      <c r="AA43" s="3977">
        <v>43345</v>
      </c>
      <c r="AB43" s="3977">
        <v>43346</v>
      </c>
    </row>
    <row r="44" spans="1:28">
      <c r="A44" s="3306">
        <v>34</v>
      </c>
      <c r="B44" s="3301" t="s">
        <v>1172</v>
      </c>
      <c r="C44" s="3302" t="s">
        <v>3660</v>
      </c>
      <c r="D44" s="3303" t="s">
        <v>1173</v>
      </c>
      <c r="E44" s="3968" t="s">
        <v>832</v>
      </c>
      <c r="F44" s="3968" t="s">
        <v>833</v>
      </c>
      <c r="G44" s="3305" t="s">
        <v>832</v>
      </c>
      <c r="H44" s="3305" t="s">
        <v>833</v>
      </c>
      <c r="K44" s="3977">
        <v>43331</v>
      </c>
      <c r="L44" s="3977">
        <v>43332</v>
      </c>
      <c r="M44" s="3977">
        <v>43333</v>
      </c>
      <c r="N44" s="3977">
        <v>43333</v>
      </c>
      <c r="O44" s="3977">
        <v>43335</v>
      </c>
      <c r="P44" s="3977">
        <v>43335</v>
      </c>
      <c r="Q44" s="3977">
        <v>43336</v>
      </c>
      <c r="R44" s="3977">
        <v>43336</v>
      </c>
      <c r="S44" s="3977">
        <v>43336</v>
      </c>
      <c r="T44" s="3977">
        <v>43337</v>
      </c>
      <c r="U44" s="3977">
        <v>43341</v>
      </c>
      <c r="V44" s="3977">
        <v>43342</v>
      </c>
      <c r="W44" s="3977">
        <v>43342</v>
      </c>
      <c r="X44" s="3977">
        <v>43343</v>
      </c>
      <c r="Y44" s="3977">
        <v>43349</v>
      </c>
      <c r="Z44" s="3977">
        <v>43349</v>
      </c>
      <c r="AA44" s="3977">
        <v>43352</v>
      </c>
      <c r="AB44" s="3977">
        <v>43353</v>
      </c>
    </row>
    <row r="47" spans="1:28">
      <c r="B47" s="2384" t="s">
        <v>2679</v>
      </c>
    </row>
    <row r="48" spans="1:28">
      <c r="A48" s="2385" t="s">
        <v>1972</v>
      </c>
      <c r="B48" s="2386" t="s">
        <v>3662</v>
      </c>
    </row>
    <row r="49" spans="1:2">
      <c r="A49" s="2385" t="s">
        <v>2465</v>
      </c>
      <c r="B49" s="2385" t="s">
        <v>3663</v>
      </c>
    </row>
  </sheetData>
  <mergeCells count="71">
    <mergeCell ref="U19:V19"/>
    <mergeCell ref="W19:X19"/>
    <mergeCell ref="Y19:Z19"/>
    <mergeCell ref="AA19:AB19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19:A23"/>
    <mergeCell ref="B19:B23"/>
    <mergeCell ref="C19:C23"/>
    <mergeCell ref="D19:D20"/>
    <mergeCell ref="E19:H20"/>
    <mergeCell ref="D21:D23"/>
    <mergeCell ref="E21:F23"/>
    <mergeCell ref="G21:H23"/>
    <mergeCell ref="A13:A17"/>
    <mergeCell ref="B13:B17"/>
    <mergeCell ref="C13:C17"/>
    <mergeCell ref="D13:D14"/>
    <mergeCell ref="E13:H14"/>
    <mergeCell ref="D15:D17"/>
    <mergeCell ref="E15:F17"/>
    <mergeCell ref="G15:H17"/>
    <mergeCell ref="K19:L19"/>
    <mergeCell ref="M19:N19"/>
    <mergeCell ref="O19:P19"/>
    <mergeCell ref="Q19:R19"/>
    <mergeCell ref="S19:T19"/>
    <mergeCell ref="U5:V5"/>
    <mergeCell ref="W5:X5"/>
    <mergeCell ref="W6:X6"/>
    <mergeCell ref="Y5:Z5"/>
    <mergeCell ref="AA5:AB5"/>
    <mergeCell ref="AA6:AB6"/>
    <mergeCell ref="U6:V6"/>
    <mergeCell ref="Y6:Z6"/>
    <mergeCell ref="A5:A9"/>
    <mergeCell ref="B5:B9"/>
    <mergeCell ref="C5:C9"/>
    <mergeCell ref="D5:D6"/>
    <mergeCell ref="E5:H6"/>
    <mergeCell ref="D7:D9"/>
    <mergeCell ref="E7:F9"/>
    <mergeCell ref="G7:H9"/>
    <mergeCell ref="S5:T5"/>
    <mergeCell ref="K5:L5"/>
    <mergeCell ref="O6:P6"/>
    <mergeCell ref="Q6:R6"/>
    <mergeCell ref="M5:N5"/>
    <mergeCell ref="O5:P5"/>
    <mergeCell ref="Q5:R5"/>
    <mergeCell ref="AC13:AD13"/>
    <mergeCell ref="AC14:AD14"/>
    <mergeCell ref="K6:L6"/>
    <mergeCell ref="M6:N6"/>
    <mergeCell ref="S6:T6"/>
    <mergeCell ref="K13:T18"/>
    <mergeCell ref="U13:V13"/>
    <mergeCell ref="W13:X13"/>
    <mergeCell ref="Y13:Z13"/>
    <mergeCell ref="AA13:AB13"/>
    <mergeCell ref="U14:V14"/>
    <mergeCell ref="W14:X14"/>
    <mergeCell ref="Y14:Z14"/>
    <mergeCell ref="AA14:AB14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52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AE49"/>
  <sheetViews>
    <sheetView zoomScale="85" zoomScaleNormal="85" workbookViewId="0">
      <selection activeCell="O21" sqref="O21"/>
    </sheetView>
  </sheetViews>
  <sheetFormatPr defaultColWidth="7.875" defaultRowHeight="20.25" customHeight="1"/>
  <cols>
    <col min="1" max="1" width="20" style="383" customWidth="1"/>
    <col min="2" max="2" width="9.125" style="383" bestFit="1" customWidth="1"/>
    <col min="3" max="3" width="7.625" style="383" customWidth="1"/>
    <col min="4" max="7" width="5.5" style="383" customWidth="1"/>
    <col min="8" max="12" width="9.875" style="383" customWidth="1"/>
    <col min="13" max="14" width="9.125" style="383" customWidth="1"/>
    <col min="15" max="16" width="10" style="383" customWidth="1"/>
    <col min="17" max="19" width="8.875" style="383" customWidth="1"/>
    <col min="20" max="20" width="13.75" style="383" customWidth="1"/>
    <col min="21" max="22" width="9.125" style="383" customWidth="1"/>
    <col min="23" max="26" width="7.75" style="383" customWidth="1"/>
    <col min="27" max="28" width="7.875" style="383"/>
    <col min="29" max="30" width="8.75" style="383" bestFit="1" customWidth="1"/>
    <col min="31" max="16384" width="7.875" style="383"/>
  </cols>
  <sheetData>
    <row r="1" spans="1:31" s="377" customFormat="1" ht="39.75" customHeight="1">
      <c r="A1" s="377" t="s">
        <v>3066</v>
      </c>
      <c r="B1" s="378"/>
      <c r="C1" s="379"/>
      <c r="H1" s="380"/>
      <c r="I1" s="380"/>
      <c r="J1" s="380"/>
      <c r="K1" s="380"/>
      <c r="L1" s="380"/>
      <c r="M1" s="380"/>
      <c r="N1" s="380"/>
      <c r="O1" s="380"/>
      <c r="P1" s="380"/>
    </row>
    <row r="2" spans="1:31" s="377" customFormat="1" ht="20.25" customHeight="1">
      <c r="A2" s="377" t="s">
        <v>3664</v>
      </c>
      <c r="B2" s="378"/>
      <c r="C2" s="379"/>
      <c r="H2" s="381"/>
      <c r="I2" s="381"/>
      <c r="J2" s="381"/>
      <c r="K2" s="381"/>
      <c r="L2" s="381"/>
      <c r="M2" s="381"/>
      <c r="N2" s="381"/>
      <c r="O2" s="381"/>
      <c r="Q2" s="381"/>
    </row>
    <row r="3" spans="1:31" s="382" customFormat="1" ht="20.25" customHeight="1" thickBot="1">
      <c r="A3" s="6334" t="s">
        <v>3665</v>
      </c>
      <c r="B3" s="6334"/>
      <c r="C3" s="6334"/>
      <c r="D3" s="6334"/>
      <c r="E3" s="6334"/>
      <c r="F3" s="6334"/>
      <c r="G3" s="6334"/>
      <c r="H3" s="6334"/>
      <c r="I3" s="6334"/>
      <c r="J3" s="6334"/>
      <c r="K3" s="6334"/>
      <c r="L3" s="6334"/>
      <c r="M3" s="6334"/>
      <c r="N3" s="6334"/>
      <c r="O3" s="6334"/>
      <c r="P3" s="6334"/>
      <c r="Q3" s="6334"/>
      <c r="R3" s="6334"/>
      <c r="S3" s="6334"/>
      <c r="T3" s="6334"/>
      <c r="U3" s="6334"/>
      <c r="V3" s="6334"/>
    </row>
    <row r="4" spans="1:31" ht="20.25" customHeight="1">
      <c r="A4" s="6322" t="s">
        <v>888</v>
      </c>
      <c r="B4" s="6324" t="s">
        <v>3666</v>
      </c>
      <c r="C4" s="6326" t="s">
        <v>3667</v>
      </c>
      <c r="D4" s="6328" t="s">
        <v>3668</v>
      </c>
      <c r="E4" s="6328"/>
      <c r="F4" s="6328"/>
      <c r="G4" s="6329"/>
      <c r="H4" s="6332" t="s">
        <v>426</v>
      </c>
      <c r="I4" s="6315"/>
      <c r="J4" s="6315" t="s">
        <v>427</v>
      </c>
      <c r="K4" s="6315"/>
      <c r="L4" s="6315" t="s">
        <v>428</v>
      </c>
      <c r="M4" s="6315"/>
      <c r="N4" s="6315" t="s">
        <v>429</v>
      </c>
      <c r="O4" s="6315"/>
      <c r="P4" s="6321" t="s">
        <v>3669</v>
      </c>
      <c r="Q4" s="6321"/>
      <c r="R4" s="6315" t="s">
        <v>430</v>
      </c>
      <c r="S4" s="6315"/>
      <c r="T4" s="6315" t="s">
        <v>431</v>
      </c>
      <c r="U4" s="6315"/>
      <c r="V4" s="6315" t="s">
        <v>432</v>
      </c>
      <c r="W4" s="6315"/>
      <c r="X4" s="6315" t="s">
        <v>430</v>
      </c>
      <c r="Y4" s="6315"/>
      <c r="Z4" s="6315" t="s">
        <v>434</v>
      </c>
      <c r="AA4" s="6316"/>
      <c r="AB4" s="384"/>
      <c r="AC4" s="384"/>
      <c r="AD4" s="384"/>
      <c r="AE4" s="384"/>
    </row>
    <row r="5" spans="1:31" ht="20.25" customHeight="1">
      <c r="A5" s="6323"/>
      <c r="B5" s="6325"/>
      <c r="C5" s="6327"/>
      <c r="D5" s="6330"/>
      <c r="E5" s="6330"/>
      <c r="F5" s="6330"/>
      <c r="G5" s="6331"/>
      <c r="H5" s="6317" t="s">
        <v>3670</v>
      </c>
      <c r="I5" s="6318"/>
      <c r="J5" s="6318" t="s">
        <v>3671</v>
      </c>
      <c r="K5" s="6318"/>
      <c r="L5" s="6318" t="s">
        <v>3672</v>
      </c>
      <c r="M5" s="6318"/>
      <c r="N5" s="6318" t="s">
        <v>3673</v>
      </c>
      <c r="O5" s="6318"/>
      <c r="P5" s="6319" t="s">
        <v>3674</v>
      </c>
      <c r="Q5" s="6319"/>
      <c r="R5" s="6318" t="s">
        <v>3675</v>
      </c>
      <c r="S5" s="6318"/>
      <c r="T5" s="6318" t="s">
        <v>3676</v>
      </c>
      <c r="U5" s="6318"/>
      <c r="V5" s="6318" t="s">
        <v>3677</v>
      </c>
      <c r="W5" s="6318"/>
      <c r="X5" s="6318" t="s">
        <v>3675</v>
      </c>
      <c r="Y5" s="6318"/>
      <c r="Z5" s="6318" t="s">
        <v>3670</v>
      </c>
      <c r="AA5" s="6320"/>
      <c r="AB5" s="384"/>
      <c r="AC5" s="384"/>
      <c r="AD5" s="384"/>
      <c r="AE5" s="384"/>
    </row>
    <row r="6" spans="1:31" ht="20.25" customHeight="1">
      <c r="A6" s="6323"/>
      <c r="B6" s="6325"/>
      <c r="C6" s="6333" t="s">
        <v>3678</v>
      </c>
      <c r="D6" s="6333" t="s">
        <v>3678</v>
      </c>
      <c r="E6" s="6333"/>
      <c r="F6" s="6330" t="s">
        <v>3679</v>
      </c>
      <c r="G6" s="6331"/>
      <c r="H6" s="3971" t="s">
        <v>3680</v>
      </c>
      <c r="I6" s="3972" t="s">
        <v>3681</v>
      </c>
      <c r="J6" s="3972" t="s">
        <v>3680</v>
      </c>
      <c r="K6" s="3972" t="s">
        <v>3681</v>
      </c>
      <c r="L6" s="3972" t="s">
        <v>3680</v>
      </c>
      <c r="M6" s="3972" t="s">
        <v>3681</v>
      </c>
      <c r="N6" s="3972" t="s">
        <v>3680</v>
      </c>
      <c r="O6" s="3972" t="s">
        <v>3681</v>
      </c>
      <c r="P6" s="3307" t="s">
        <v>3680</v>
      </c>
      <c r="Q6" s="3307" t="s">
        <v>3681</v>
      </c>
      <c r="R6" s="3972" t="s">
        <v>3680</v>
      </c>
      <c r="S6" s="3972" t="s">
        <v>3681</v>
      </c>
      <c r="T6" s="3972" t="s">
        <v>3680</v>
      </c>
      <c r="U6" s="3972" t="s">
        <v>3681</v>
      </c>
      <c r="V6" s="3972" t="s">
        <v>3680</v>
      </c>
      <c r="W6" s="3972" t="s">
        <v>3681</v>
      </c>
      <c r="X6" s="3972" t="s">
        <v>3680</v>
      </c>
      <c r="Y6" s="3972" t="s">
        <v>3681</v>
      </c>
      <c r="Z6" s="3972" t="s">
        <v>3680</v>
      </c>
      <c r="AA6" s="3973" t="s">
        <v>3681</v>
      </c>
      <c r="AB6" s="384"/>
      <c r="AC6" s="384"/>
      <c r="AD6" s="384"/>
      <c r="AE6" s="384"/>
    </row>
    <row r="7" spans="1:31" ht="20.25" customHeight="1">
      <c r="A7" s="6323"/>
      <c r="B7" s="6325"/>
      <c r="C7" s="6333"/>
      <c r="D7" s="6333"/>
      <c r="E7" s="6333"/>
      <c r="F7" s="6330"/>
      <c r="G7" s="6331"/>
      <c r="H7" s="3971" t="s">
        <v>3682</v>
      </c>
      <c r="I7" s="3972" t="s">
        <v>3683</v>
      </c>
      <c r="J7" s="3972" t="s">
        <v>3683</v>
      </c>
      <c r="K7" s="3972" t="s">
        <v>3683</v>
      </c>
      <c r="L7" s="3972" t="s">
        <v>3684</v>
      </c>
      <c r="M7" s="3972" t="s">
        <v>3685</v>
      </c>
      <c r="N7" s="3972" t="s">
        <v>3685</v>
      </c>
      <c r="O7" s="3972" t="s">
        <v>3685</v>
      </c>
      <c r="P7" s="3307" t="s">
        <v>3686</v>
      </c>
      <c r="Q7" s="3307" t="s">
        <v>3686</v>
      </c>
      <c r="R7" s="3972" t="s">
        <v>3682</v>
      </c>
      <c r="S7" s="3972" t="s">
        <v>3683</v>
      </c>
      <c r="T7" s="3972" t="s">
        <v>3686</v>
      </c>
      <c r="U7" s="3972" t="s">
        <v>3687</v>
      </c>
      <c r="V7" s="3972" t="s">
        <v>3685</v>
      </c>
      <c r="W7" s="3972" t="s">
        <v>3685</v>
      </c>
      <c r="X7" s="3972" t="s">
        <v>3685</v>
      </c>
      <c r="Y7" s="3972" t="s">
        <v>3686</v>
      </c>
      <c r="Z7" s="3972" t="s">
        <v>3682</v>
      </c>
      <c r="AA7" s="3973" t="s">
        <v>3683</v>
      </c>
      <c r="AB7" s="384"/>
      <c r="AC7" s="384"/>
      <c r="AD7" s="384"/>
      <c r="AE7" s="384"/>
    </row>
    <row r="8" spans="1:31" ht="20.25" customHeight="1">
      <c r="A8" s="6323"/>
      <c r="B8" s="6325"/>
      <c r="C8" s="6333"/>
      <c r="D8" s="6333"/>
      <c r="E8" s="6333"/>
      <c r="F8" s="6330"/>
      <c r="G8" s="6331"/>
      <c r="H8" s="3308">
        <v>1900</v>
      </c>
      <c r="I8" s="3309" t="s">
        <v>3688</v>
      </c>
      <c r="J8" s="3309" t="s">
        <v>3689</v>
      </c>
      <c r="K8" s="3309" t="s">
        <v>3690</v>
      </c>
      <c r="L8" s="3309" t="s">
        <v>3691</v>
      </c>
      <c r="M8" s="3309" t="s">
        <v>3688</v>
      </c>
      <c r="N8" s="3309" t="s">
        <v>3689</v>
      </c>
      <c r="O8" s="3309" t="s">
        <v>3690</v>
      </c>
      <c r="P8" s="3310" t="s">
        <v>3689</v>
      </c>
      <c r="Q8" s="3310" t="s">
        <v>3692</v>
      </c>
      <c r="R8" s="3309" t="s">
        <v>3693</v>
      </c>
      <c r="S8" s="3309" t="s">
        <v>3694</v>
      </c>
      <c r="T8" s="3309" t="s">
        <v>3693</v>
      </c>
      <c r="U8" s="3309" t="s">
        <v>3688</v>
      </c>
      <c r="V8" s="3309" t="s">
        <v>3695</v>
      </c>
      <c r="W8" s="3309" t="s">
        <v>3696</v>
      </c>
      <c r="X8" s="3309" t="s">
        <v>3697</v>
      </c>
      <c r="Y8" s="3309" t="s">
        <v>3698</v>
      </c>
      <c r="Z8" s="3309" t="s">
        <v>3691</v>
      </c>
      <c r="AA8" s="3311" t="s">
        <v>3688</v>
      </c>
      <c r="AB8" s="384"/>
      <c r="AC8" s="384"/>
      <c r="AD8" s="384"/>
      <c r="AE8" s="384"/>
    </row>
    <row r="9" spans="1:31" ht="20.25" customHeight="1">
      <c r="A9" s="3312" t="s">
        <v>3699</v>
      </c>
      <c r="B9" s="3313" t="s">
        <v>3700</v>
      </c>
      <c r="C9" s="3314" t="s">
        <v>3701</v>
      </c>
      <c r="D9" s="3315" t="s">
        <v>1662</v>
      </c>
      <c r="E9" s="3315" t="s">
        <v>1663</v>
      </c>
      <c r="F9" s="3316" t="s">
        <v>1664</v>
      </c>
      <c r="G9" s="3317" t="s">
        <v>1665</v>
      </c>
      <c r="H9" s="3318">
        <v>43144</v>
      </c>
      <c r="I9" s="3319">
        <v>43145</v>
      </c>
      <c r="J9" s="3319">
        <v>43145</v>
      </c>
      <c r="K9" s="3319">
        <v>43145</v>
      </c>
      <c r="L9" s="3319">
        <v>43146</v>
      </c>
      <c r="M9" s="3319">
        <v>43147</v>
      </c>
      <c r="N9" s="3319">
        <v>43147</v>
      </c>
      <c r="O9" s="3319">
        <v>43147</v>
      </c>
      <c r="P9" s="3319">
        <v>43148</v>
      </c>
      <c r="Q9" s="3319">
        <v>43148</v>
      </c>
      <c r="R9" s="3319">
        <v>43151</v>
      </c>
      <c r="S9" s="3319">
        <v>43152</v>
      </c>
      <c r="T9" s="3319">
        <v>43155</v>
      </c>
      <c r="U9" s="3319">
        <v>43157</v>
      </c>
      <c r="V9" s="3319">
        <v>43161</v>
      </c>
      <c r="W9" s="3319">
        <v>43161</v>
      </c>
      <c r="X9" s="3319">
        <v>43161</v>
      </c>
      <c r="Y9" s="3319">
        <v>43162</v>
      </c>
      <c r="Z9" s="3319">
        <v>43165</v>
      </c>
      <c r="AA9" s="3320">
        <v>43166</v>
      </c>
      <c r="AB9" s="2361" t="s">
        <v>1972</v>
      </c>
    </row>
    <row r="10" spans="1:31" ht="20.25" customHeight="1">
      <c r="A10" s="3312" t="s">
        <v>1258</v>
      </c>
      <c r="B10" s="3313" t="s">
        <v>3700</v>
      </c>
      <c r="C10" s="3314" t="s">
        <v>1259</v>
      </c>
      <c r="D10" s="3315" t="s">
        <v>1757</v>
      </c>
      <c r="E10" s="3315" t="s">
        <v>1758</v>
      </c>
      <c r="F10" s="3316" t="s">
        <v>1757</v>
      </c>
      <c r="G10" s="3317" t="s">
        <v>1758</v>
      </c>
      <c r="H10" s="3318">
        <v>43151</v>
      </c>
      <c r="I10" s="3319">
        <v>43152</v>
      </c>
      <c r="J10" s="3319">
        <v>43152</v>
      </c>
      <c r="K10" s="3319">
        <v>43152</v>
      </c>
      <c r="L10" s="3319">
        <v>43153</v>
      </c>
      <c r="M10" s="3319">
        <v>43154</v>
      </c>
      <c r="N10" s="3319">
        <v>43154</v>
      </c>
      <c r="O10" s="3319">
        <v>43154</v>
      </c>
      <c r="P10" s="3319">
        <v>43155</v>
      </c>
      <c r="Q10" s="3319">
        <v>43155</v>
      </c>
      <c r="R10" s="3319">
        <v>43158</v>
      </c>
      <c r="S10" s="3319">
        <v>43159</v>
      </c>
      <c r="T10" s="3319">
        <v>43162</v>
      </c>
      <c r="U10" s="3319">
        <v>43164</v>
      </c>
      <c r="V10" s="3319">
        <v>43168</v>
      </c>
      <c r="W10" s="3319">
        <v>43168</v>
      </c>
      <c r="X10" s="3319">
        <v>43168</v>
      </c>
      <c r="Y10" s="3319">
        <v>43169</v>
      </c>
      <c r="Z10" s="3319">
        <v>43172</v>
      </c>
      <c r="AA10" s="3320">
        <v>43173</v>
      </c>
      <c r="AB10" s="2361" t="s">
        <v>2465</v>
      </c>
    </row>
    <row r="11" spans="1:31" ht="20.25" customHeight="1" thickBot="1">
      <c r="A11" s="4298" t="s">
        <v>3702</v>
      </c>
      <c r="B11" s="4299" t="s">
        <v>3700</v>
      </c>
      <c r="C11" s="4300" t="s">
        <v>3703</v>
      </c>
      <c r="D11" s="4301" t="s">
        <v>1759</v>
      </c>
      <c r="E11" s="4301" t="s">
        <v>1760</v>
      </c>
      <c r="F11" s="4302" t="s">
        <v>1759</v>
      </c>
      <c r="G11" s="4303" t="s">
        <v>1760</v>
      </c>
      <c r="H11" s="4304">
        <v>43158</v>
      </c>
      <c r="I11" s="4305">
        <v>43159</v>
      </c>
      <c r="J11" s="4305">
        <v>43159</v>
      </c>
      <c r="K11" s="4305">
        <v>43159</v>
      </c>
      <c r="L11" s="4305">
        <v>43160</v>
      </c>
      <c r="M11" s="4305">
        <v>43161</v>
      </c>
      <c r="N11" s="4305">
        <v>43161</v>
      </c>
      <c r="O11" s="4305">
        <v>43161</v>
      </c>
      <c r="P11" s="4305">
        <v>43162</v>
      </c>
      <c r="Q11" s="4305">
        <v>43162</v>
      </c>
      <c r="R11" s="4305">
        <v>43165</v>
      </c>
      <c r="S11" s="4305">
        <v>43166</v>
      </c>
      <c r="T11" s="4305">
        <v>43169</v>
      </c>
      <c r="U11" s="4305">
        <v>43171</v>
      </c>
      <c r="V11" s="4305">
        <v>43175</v>
      </c>
      <c r="W11" s="4305">
        <v>43175</v>
      </c>
      <c r="X11" s="4305">
        <v>43175</v>
      </c>
      <c r="Y11" s="4305">
        <v>43176</v>
      </c>
      <c r="Z11" s="4305">
        <v>43179</v>
      </c>
      <c r="AA11" s="4306">
        <v>43180</v>
      </c>
    </row>
    <row r="12" spans="1:31" ht="20.25" customHeight="1">
      <c r="A12" s="6322" t="s">
        <v>888</v>
      </c>
      <c r="B12" s="6324" t="s">
        <v>3666</v>
      </c>
      <c r="C12" s="6326" t="s">
        <v>3667</v>
      </c>
      <c r="D12" s="6328" t="s">
        <v>3668</v>
      </c>
      <c r="E12" s="6328"/>
      <c r="F12" s="6328"/>
      <c r="G12" s="6329"/>
      <c r="H12" s="6332" t="s">
        <v>426</v>
      </c>
      <c r="I12" s="6315"/>
      <c r="J12" s="6315" t="s">
        <v>427</v>
      </c>
      <c r="K12" s="6315"/>
      <c r="L12" s="6315" t="s">
        <v>428</v>
      </c>
      <c r="M12" s="6315"/>
      <c r="N12" s="6315" t="s">
        <v>429</v>
      </c>
      <c r="O12" s="6315"/>
      <c r="P12" s="6321" t="s">
        <v>3669</v>
      </c>
      <c r="Q12" s="6321"/>
      <c r="R12" s="6315" t="s">
        <v>430</v>
      </c>
      <c r="S12" s="6315"/>
      <c r="T12" s="6315" t="s">
        <v>431</v>
      </c>
      <c r="U12" s="6315"/>
      <c r="V12" s="6315" t="s">
        <v>432</v>
      </c>
      <c r="W12" s="6315"/>
      <c r="X12" s="6315" t="s">
        <v>430</v>
      </c>
      <c r="Y12" s="6315"/>
      <c r="Z12" s="6315" t="s">
        <v>434</v>
      </c>
      <c r="AA12" s="6316"/>
      <c r="AB12" s="384"/>
      <c r="AC12" s="384"/>
      <c r="AD12" s="384"/>
      <c r="AE12" s="384"/>
    </row>
    <row r="13" spans="1:31" ht="20.25" customHeight="1">
      <c r="A13" s="6323"/>
      <c r="B13" s="6325"/>
      <c r="C13" s="6327"/>
      <c r="D13" s="6330"/>
      <c r="E13" s="6330"/>
      <c r="F13" s="6330"/>
      <c r="G13" s="6331"/>
      <c r="H13" s="6317" t="s">
        <v>3670</v>
      </c>
      <c r="I13" s="6318"/>
      <c r="J13" s="6318" t="s">
        <v>3671</v>
      </c>
      <c r="K13" s="6318"/>
      <c r="L13" s="6318" t="s">
        <v>3672</v>
      </c>
      <c r="M13" s="6318"/>
      <c r="N13" s="6318" t="s">
        <v>3673</v>
      </c>
      <c r="O13" s="6318"/>
      <c r="P13" s="6319" t="s">
        <v>3674</v>
      </c>
      <c r="Q13" s="6319"/>
      <c r="R13" s="6318" t="s">
        <v>3675</v>
      </c>
      <c r="S13" s="6318"/>
      <c r="T13" s="6318" t="s">
        <v>3676</v>
      </c>
      <c r="U13" s="6318"/>
      <c r="V13" s="6318" t="s">
        <v>3677</v>
      </c>
      <c r="W13" s="6318"/>
      <c r="X13" s="6318" t="s">
        <v>3675</v>
      </c>
      <c r="Y13" s="6318"/>
      <c r="Z13" s="6318" t="s">
        <v>3670</v>
      </c>
      <c r="AA13" s="6320"/>
      <c r="AB13" s="384"/>
      <c r="AC13" s="384"/>
      <c r="AD13" s="384"/>
      <c r="AE13" s="384"/>
    </row>
    <row r="14" spans="1:31" ht="20.25" customHeight="1">
      <c r="A14" s="6323"/>
      <c r="B14" s="6325"/>
      <c r="C14" s="6333" t="s">
        <v>3678</v>
      </c>
      <c r="D14" s="6333" t="s">
        <v>3678</v>
      </c>
      <c r="E14" s="6333"/>
      <c r="F14" s="6330" t="s">
        <v>3679</v>
      </c>
      <c r="G14" s="6331"/>
      <c r="H14" s="3971" t="s">
        <v>3680</v>
      </c>
      <c r="I14" s="3972" t="s">
        <v>3681</v>
      </c>
      <c r="J14" s="3972" t="s">
        <v>3680</v>
      </c>
      <c r="K14" s="3972" t="s">
        <v>3681</v>
      </c>
      <c r="L14" s="3972" t="s">
        <v>3680</v>
      </c>
      <c r="M14" s="3972" t="s">
        <v>3681</v>
      </c>
      <c r="N14" s="3972" t="s">
        <v>3680</v>
      </c>
      <c r="O14" s="3972" t="s">
        <v>3681</v>
      </c>
      <c r="P14" s="3307" t="s">
        <v>3680</v>
      </c>
      <c r="Q14" s="3307" t="s">
        <v>3681</v>
      </c>
      <c r="R14" s="3972" t="s">
        <v>3680</v>
      </c>
      <c r="S14" s="3972" t="s">
        <v>3681</v>
      </c>
      <c r="T14" s="3972" t="s">
        <v>3680</v>
      </c>
      <c r="U14" s="3972" t="s">
        <v>3681</v>
      </c>
      <c r="V14" s="3972" t="s">
        <v>3680</v>
      </c>
      <c r="W14" s="3972" t="s">
        <v>3681</v>
      </c>
      <c r="X14" s="3972" t="s">
        <v>3680</v>
      </c>
      <c r="Y14" s="3972" t="s">
        <v>3681</v>
      </c>
      <c r="Z14" s="3972" t="s">
        <v>3680</v>
      </c>
      <c r="AA14" s="3973" t="s">
        <v>3681</v>
      </c>
      <c r="AB14" s="384"/>
      <c r="AC14" s="384"/>
      <c r="AD14" s="384"/>
      <c r="AE14" s="384"/>
    </row>
    <row r="15" spans="1:31" ht="20.25" customHeight="1">
      <c r="A15" s="6323"/>
      <c r="B15" s="6325"/>
      <c r="C15" s="6333"/>
      <c r="D15" s="6333"/>
      <c r="E15" s="6333"/>
      <c r="F15" s="6330"/>
      <c r="G15" s="6331"/>
      <c r="H15" s="3971" t="s">
        <v>3682</v>
      </c>
      <c r="I15" s="3972" t="s">
        <v>3683</v>
      </c>
      <c r="J15" s="3972" t="s">
        <v>3683</v>
      </c>
      <c r="K15" s="3972" t="s">
        <v>3683</v>
      </c>
      <c r="L15" s="3972" t="s">
        <v>3684</v>
      </c>
      <c r="M15" s="3972" t="s">
        <v>3685</v>
      </c>
      <c r="N15" s="3972" t="s">
        <v>3685</v>
      </c>
      <c r="O15" s="3972" t="s">
        <v>3685</v>
      </c>
      <c r="P15" s="3307" t="s">
        <v>3686</v>
      </c>
      <c r="Q15" s="3307" t="s">
        <v>3686</v>
      </c>
      <c r="R15" s="3972" t="s">
        <v>3682</v>
      </c>
      <c r="S15" s="3972" t="s">
        <v>3683</v>
      </c>
      <c r="T15" s="3972" t="s">
        <v>3686</v>
      </c>
      <c r="U15" s="3972" t="s">
        <v>3687</v>
      </c>
      <c r="V15" s="3972" t="s">
        <v>3685</v>
      </c>
      <c r="W15" s="3972" t="s">
        <v>3685</v>
      </c>
      <c r="X15" s="3972" t="s">
        <v>3685</v>
      </c>
      <c r="Y15" s="3972" t="s">
        <v>3686</v>
      </c>
      <c r="Z15" s="3972" t="s">
        <v>3682</v>
      </c>
      <c r="AA15" s="3973" t="s">
        <v>3683</v>
      </c>
      <c r="AB15" s="384"/>
      <c r="AC15" s="384"/>
      <c r="AD15" s="384"/>
      <c r="AE15" s="384"/>
    </row>
    <row r="16" spans="1:31" ht="20.25" customHeight="1">
      <c r="A16" s="6323"/>
      <c r="B16" s="6325"/>
      <c r="C16" s="6333"/>
      <c r="D16" s="6333"/>
      <c r="E16" s="6333"/>
      <c r="F16" s="6330"/>
      <c r="G16" s="6331"/>
      <c r="H16" s="3308">
        <v>1900</v>
      </c>
      <c r="I16" s="3309" t="s">
        <v>3688</v>
      </c>
      <c r="J16" s="3309" t="s">
        <v>3689</v>
      </c>
      <c r="K16" s="3309" t="s">
        <v>3690</v>
      </c>
      <c r="L16" s="3309" t="s">
        <v>3691</v>
      </c>
      <c r="M16" s="3309" t="s">
        <v>3688</v>
      </c>
      <c r="N16" s="3309" t="s">
        <v>3689</v>
      </c>
      <c r="O16" s="3309" t="s">
        <v>3690</v>
      </c>
      <c r="P16" s="3310" t="s">
        <v>3689</v>
      </c>
      <c r="Q16" s="3310" t="s">
        <v>3692</v>
      </c>
      <c r="R16" s="3309" t="s">
        <v>3693</v>
      </c>
      <c r="S16" s="3309" t="s">
        <v>3694</v>
      </c>
      <c r="T16" s="4307" t="s">
        <v>76</v>
      </c>
      <c r="U16" s="4307" t="s">
        <v>217</v>
      </c>
      <c r="V16" s="3309" t="s">
        <v>3695</v>
      </c>
      <c r="W16" s="3309" t="s">
        <v>3696</v>
      </c>
      <c r="X16" s="3309" t="s">
        <v>3697</v>
      </c>
      <c r="Y16" s="3309" t="s">
        <v>3698</v>
      </c>
      <c r="Z16" s="3309" t="s">
        <v>3691</v>
      </c>
      <c r="AA16" s="3311" t="s">
        <v>3688</v>
      </c>
      <c r="AB16" s="384"/>
      <c r="AC16" s="384"/>
      <c r="AD16" s="384"/>
      <c r="AE16" s="384"/>
    </row>
    <row r="17" spans="1:28" ht="20.25" customHeight="1">
      <c r="A17" s="3312" t="s">
        <v>3699</v>
      </c>
      <c r="B17" s="3313" t="s">
        <v>3700</v>
      </c>
      <c r="C17" s="3314" t="s">
        <v>3701</v>
      </c>
      <c r="D17" s="3315" t="s">
        <v>1761</v>
      </c>
      <c r="E17" s="3315" t="s">
        <v>1762</v>
      </c>
      <c r="F17" s="3316" t="s">
        <v>1763</v>
      </c>
      <c r="G17" s="3317" t="s">
        <v>1764</v>
      </c>
      <c r="H17" s="3318">
        <v>43165</v>
      </c>
      <c r="I17" s="3319">
        <v>43166</v>
      </c>
      <c r="J17" s="3319">
        <v>43166</v>
      </c>
      <c r="K17" s="3319">
        <v>43166</v>
      </c>
      <c r="L17" s="3319">
        <v>43167</v>
      </c>
      <c r="M17" s="3319">
        <v>43168</v>
      </c>
      <c r="N17" s="3319">
        <v>43168</v>
      </c>
      <c r="O17" s="3319">
        <v>43168</v>
      </c>
      <c r="P17" s="3319">
        <v>43169</v>
      </c>
      <c r="Q17" s="3319">
        <v>43169</v>
      </c>
      <c r="R17" s="3319">
        <v>43172</v>
      </c>
      <c r="S17" s="3319">
        <v>43173</v>
      </c>
      <c r="T17" s="3319">
        <v>43176</v>
      </c>
      <c r="U17" s="3319">
        <v>43178</v>
      </c>
      <c r="V17" s="3319">
        <v>43182</v>
      </c>
      <c r="W17" s="3319">
        <v>43182</v>
      </c>
      <c r="X17" s="3319">
        <v>43182</v>
      </c>
      <c r="Y17" s="3319">
        <v>43183</v>
      </c>
      <c r="Z17" s="3319">
        <v>43186</v>
      </c>
      <c r="AA17" s="3320">
        <v>43187</v>
      </c>
    </row>
    <row r="18" spans="1:28" ht="20.25" customHeight="1">
      <c r="A18" s="3312" t="s">
        <v>1258</v>
      </c>
      <c r="B18" s="3313" t="s">
        <v>3700</v>
      </c>
      <c r="C18" s="3314" t="s">
        <v>1259</v>
      </c>
      <c r="D18" s="3315" t="s">
        <v>1765</v>
      </c>
      <c r="E18" s="3315" t="s">
        <v>1766</v>
      </c>
      <c r="F18" s="3316" t="s">
        <v>1765</v>
      </c>
      <c r="G18" s="3317" t="s">
        <v>1766</v>
      </c>
      <c r="H18" s="3318">
        <v>43172</v>
      </c>
      <c r="I18" s="3319">
        <v>43173</v>
      </c>
      <c r="J18" s="3319">
        <v>43173</v>
      </c>
      <c r="K18" s="3319">
        <v>43173</v>
      </c>
      <c r="L18" s="3319">
        <v>43174</v>
      </c>
      <c r="M18" s="3319">
        <v>43175</v>
      </c>
      <c r="N18" s="3319">
        <v>43175</v>
      </c>
      <c r="O18" s="3319">
        <v>43175</v>
      </c>
      <c r="P18" s="3319">
        <v>43176</v>
      </c>
      <c r="Q18" s="3319">
        <v>43176</v>
      </c>
      <c r="R18" s="3319">
        <v>43179</v>
      </c>
      <c r="S18" s="3319">
        <v>43180</v>
      </c>
      <c r="T18" s="3319">
        <v>43183</v>
      </c>
      <c r="U18" s="3319">
        <v>43185</v>
      </c>
      <c r="V18" s="3319">
        <v>43189</v>
      </c>
      <c r="W18" s="3319">
        <v>43189</v>
      </c>
      <c r="X18" s="3319">
        <v>43189</v>
      </c>
      <c r="Y18" s="3319">
        <v>43190</v>
      </c>
      <c r="Z18" s="3319">
        <v>43193</v>
      </c>
      <c r="AA18" s="3320">
        <v>43194</v>
      </c>
    </row>
    <row r="19" spans="1:28" ht="20.25" customHeight="1">
      <c r="A19" s="3312" t="s">
        <v>3702</v>
      </c>
      <c r="B19" s="3313" t="s">
        <v>3700</v>
      </c>
      <c r="C19" s="3314" t="s">
        <v>3703</v>
      </c>
      <c r="D19" s="3315" t="s">
        <v>1767</v>
      </c>
      <c r="E19" s="3315" t="s">
        <v>1768</v>
      </c>
      <c r="F19" s="3316" t="s">
        <v>1767</v>
      </c>
      <c r="G19" s="3317" t="s">
        <v>1768</v>
      </c>
      <c r="H19" s="3318">
        <v>43179</v>
      </c>
      <c r="I19" s="3319">
        <v>43180</v>
      </c>
      <c r="J19" s="3319">
        <v>43180</v>
      </c>
      <c r="K19" s="3319">
        <v>43180</v>
      </c>
      <c r="L19" s="3319">
        <v>43181</v>
      </c>
      <c r="M19" s="3319">
        <v>43182</v>
      </c>
      <c r="N19" s="3319">
        <v>43182</v>
      </c>
      <c r="O19" s="3319">
        <v>43182</v>
      </c>
      <c r="P19" s="3319">
        <v>43183</v>
      </c>
      <c r="Q19" s="3319">
        <v>43183</v>
      </c>
      <c r="R19" s="3319">
        <v>43186</v>
      </c>
      <c r="S19" s="3319">
        <v>43187</v>
      </c>
      <c r="T19" s="3319">
        <v>43190</v>
      </c>
      <c r="U19" s="3319">
        <v>43192</v>
      </c>
      <c r="V19" s="3319">
        <v>43196</v>
      </c>
      <c r="W19" s="3319">
        <v>43196</v>
      </c>
      <c r="X19" s="3319">
        <v>43196</v>
      </c>
      <c r="Y19" s="3319">
        <v>43197</v>
      </c>
      <c r="Z19" s="3319">
        <v>43200</v>
      </c>
      <c r="AA19" s="3320">
        <v>43201</v>
      </c>
    </row>
    <row r="20" spans="1:28" ht="20.25" customHeight="1">
      <c r="A20" s="3312" t="s">
        <v>3699</v>
      </c>
      <c r="B20" s="3313" t="s">
        <v>3700</v>
      </c>
      <c r="C20" s="3314" t="s">
        <v>3701</v>
      </c>
      <c r="D20" s="3315" t="s">
        <v>1207</v>
      </c>
      <c r="E20" s="3315" t="s">
        <v>1208</v>
      </c>
      <c r="F20" s="3316" t="s">
        <v>1769</v>
      </c>
      <c r="G20" s="3317" t="s">
        <v>1770</v>
      </c>
      <c r="H20" s="3318">
        <v>43186</v>
      </c>
      <c r="I20" s="3319">
        <v>43187</v>
      </c>
      <c r="J20" s="3319">
        <v>43187</v>
      </c>
      <c r="K20" s="3319">
        <v>43187</v>
      </c>
      <c r="L20" s="3319">
        <v>43188</v>
      </c>
      <c r="M20" s="3319">
        <v>43189</v>
      </c>
      <c r="N20" s="3319">
        <v>43189</v>
      </c>
      <c r="O20" s="3319">
        <v>43189</v>
      </c>
      <c r="P20" s="3319">
        <v>43190</v>
      </c>
      <c r="Q20" s="3319">
        <v>43190</v>
      </c>
      <c r="R20" s="3319">
        <v>43193</v>
      </c>
      <c r="S20" s="3319">
        <v>43194</v>
      </c>
      <c r="T20" s="3319">
        <v>43197</v>
      </c>
      <c r="U20" s="3319">
        <v>43199</v>
      </c>
      <c r="V20" s="3319">
        <v>43203</v>
      </c>
      <c r="W20" s="3319">
        <v>43203</v>
      </c>
      <c r="X20" s="3319">
        <v>43203</v>
      </c>
      <c r="Y20" s="3319">
        <v>43204</v>
      </c>
      <c r="Z20" s="3319">
        <v>43207</v>
      </c>
      <c r="AA20" s="3320">
        <v>43208</v>
      </c>
    </row>
    <row r="21" spans="1:28" ht="20.25" customHeight="1">
      <c r="A21" s="3312" t="s">
        <v>1258</v>
      </c>
      <c r="B21" s="3313" t="s">
        <v>3700</v>
      </c>
      <c r="C21" s="3314" t="s">
        <v>1259</v>
      </c>
      <c r="D21" s="3315" t="s">
        <v>1771</v>
      </c>
      <c r="E21" s="3315" t="s">
        <v>1772</v>
      </c>
      <c r="F21" s="3316" t="s">
        <v>1771</v>
      </c>
      <c r="G21" s="3317" t="s">
        <v>1772</v>
      </c>
      <c r="H21" s="3318">
        <v>43193</v>
      </c>
      <c r="I21" s="3319">
        <v>43194</v>
      </c>
      <c r="J21" s="3319">
        <v>43194</v>
      </c>
      <c r="K21" s="3319">
        <v>43194</v>
      </c>
      <c r="L21" s="3319">
        <v>43195</v>
      </c>
      <c r="M21" s="3319">
        <v>43196</v>
      </c>
      <c r="N21" s="3319">
        <v>43196</v>
      </c>
      <c r="O21" s="3319">
        <v>43196</v>
      </c>
      <c r="P21" s="3319">
        <v>43197</v>
      </c>
      <c r="Q21" s="3319">
        <v>43197</v>
      </c>
      <c r="R21" s="3319">
        <v>43200</v>
      </c>
      <c r="S21" s="3319">
        <v>43201</v>
      </c>
      <c r="T21" s="3319">
        <v>43204</v>
      </c>
      <c r="U21" s="3319">
        <v>43206</v>
      </c>
      <c r="V21" s="3319">
        <v>43210</v>
      </c>
      <c r="W21" s="3319">
        <v>43210</v>
      </c>
      <c r="X21" s="3319">
        <v>43210</v>
      </c>
      <c r="Y21" s="3319">
        <v>43211</v>
      </c>
      <c r="Z21" s="3319">
        <v>43214</v>
      </c>
      <c r="AA21" s="3320">
        <v>43215</v>
      </c>
      <c r="AB21" s="355"/>
    </row>
    <row r="22" spans="1:28" ht="20.25" customHeight="1">
      <c r="A22" s="3312" t="s">
        <v>3702</v>
      </c>
      <c r="B22" s="3313" t="s">
        <v>3700</v>
      </c>
      <c r="C22" s="3314" t="s">
        <v>3703</v>
      </c>
      <c r="D22" s="3315" t="s">
        <v>2673</v>
      </c>
      <c r="E22" s="3315" t="s">
        <v>2674</v>
      </c>
      <c r="F22" s="3316" t="s">
        <v>2673</v>
      </c>
      <c r="G22" s="3317" t="s">
        <v>2674</v>
      </c>
      <c r="H22" s="3318">
        <v>43200</v>
      </c>
      <c r="I22" s="3319">
        <v>43201</v>
      </c>
      <c r="J22" s="3319">
        <v>43201</v>
      </c>
      <c r="K22" s="3319">
        <v>43201</v>
      </c>
      <c r="L22" s="3319">
        <v>43202</v>
      </c>
      <c r="M22" s="3319">
        <v>43203</v>
      </c>
      <c r="N22" s="3319">
        <v>43203</v>
      </c>
      <c r="O22" s="3319">
        <v>43203</v>
      </c>
      <c r="P22" s="3319">
        <v>43204</v>
      </c>
      <c r="Q22" s="3319">
        <v>43204</v>
      </c>
      <c r="R22" s="3319">
        <v>43207</v>
      </c>
      <c r="S22" s="3319">
        <v>43208</v>
      </c>
      <c r="T22" s="3319">
        <v>43211</v>
      </c>
      <c r="U22" s="3319">
        <v>43213</v>
      </c>
      <c r="V22" s="3319">
        <v>43217</v>
      </c>
      <c r="W22" s="3319">
        <v>43217</v>
      </c>
      <c r="X22" s="3319">
        <v>43217</v>
      </c>
      <c r="Y22" s="3319">
        <v>43218</v>
      </c>
      <c r="Z22" s="3319">
        <v>43221</v>
      </c>
      <c r="AA22" s="3320">
        <v>43222</v>
      </c>
      <c r="AB22" s="355"/>
    </row>
    <row r="23" spans="1:28" ht="20.25" customHeight="1">
      <c r="A23" s="3312" t="s">
        <v>3699</v>
      </c>
      <c r="B23" s="3313" t="s">
        <v>3700</v>
      </c>
      <c r="C23" s="3314" t="s">
        <v>3701</v>
      </c>
      <c r="D23" s="3315" t="s">
        <v>1209</v>
      </c>
      <c r="E23" s="3315" t="s">
        <v>1210</v>
      </c>
      <c r="F23" s="3316" t="s">
        <v>2460</v>
      </c>
      <c r="G23" s="3317" t="s">
        <v>1877</v>
      </c>
      <c r="H23" s="3318">
        <v>43207</v>
      </c>
      <c r="I23" s="3319">
        <v>43208</v>
      </c>
      <c r="J23" s="3319">
        <v>43208</v>
      </c>
      <c r="K23" s="3319">
        <v>43208</v>
      </c>
      <c r="L23" s="3319">
        <v>43209</v>
      </c>
      <c r="M23" s="3319">
        <v>43210</v>
      </c>
      <c r="N23" s="3319">
        <v>43210</v>
      </c>
      <c r="O23" s="3319">
        <v>43210</v>
      </c>
      <c r="P23" s="3319">
        <v>43211</v>
      </c>
      <c r="Q23" s="3319">
        <v>43211</v>
      </c>
      <c r="R23" s="3319">
        <v>43214</v>
      </c>
      <c r="S23" s="3319">
        <v>43215</v>
      </c>
      <c r="T23" s="3319">
        <v>43218</v>
      </c>
      <c r="U23" s="3319">
        <v>43220</v>
      </c>
      <c r="V23" s="3319">
        <v>43224</v>
      </c>
      <c r="W23" s="3319">
        <v>43224</v>
      </c>
      <c r="X23" s="3319">
        <v>43224</v>
      </c>
      <c r="Y23" s="3319">
        <v>43225</v>
      </c>
      <c r="Z23" s="3319">
        <v>43228</v>
      </c>
      <c r="AA23" s="3320">
        <v>43229</v>
      </c>
      <c r="AB23" s="355"/>
    </row>
    <row r="24" spans="1:28" ht="20.25" customHeight="1">
      <c r="A24" s="3312" t="s">
        <v>1258</v>
      </c>
      <c r="B24" s="3313" t="s">
        <v>3700</v>
      </c>
      <c r="C24" s="3314" t="s">
        <v>1259</v>
      </c>
      <c r="D24" s="3315" t="s">
        <v>2675</v>
      </c>
      <c r="E24" s="3315" t="s">
        <v>2676</v>
      </c>
      <c r="F24" s="3316" t="s">
        <v>2675</v>
      </c>
      <c r="G24" s="3317" t="s">
        <v>2676</v>
      </c>
      <c r="H24" s="3318">
        <v>43214</v>
      </c>
      <c r="I24" s="3319">
        <v>43215</v>
      </c>
      <c r="J24" s="3319">
        <v>43215</v>
      </c>
      <c r="K24" s="3319">
        <v>43215</v>
      </c>
      <c r="L24" s="3319">
        <v>43216</v>
      </c>
      <c r="M24" s="3319">
        <v>43217</v>
      </c>
      <c r="N24" s="3319">
        <v>43217</v>
      </c>
      <c r="O24" s="3319">
        <v>43217</v>
      </c>
      <c r="P24" s="3319">
        <v>43218</v>
      </c>
      <c r="Q24" s="3319">
        <v>43218</v>
      </c>
      <c r="R24" s="3319">
        <v>43221</v>
      </c>
      <c r="S24" s="3319">
        <v>43222</v>
      </c>
      <c r="T24" s="3319">
        <v>43225</v>
      </c>
      <c r="U24" s="3319">
        <v>43227</v>
      </c>
      <c r="V24" s="3319">
        <v>43231</v>
      </c>
      <c r="W24" s="3319">
        <v>43231</v>
      </c>
      <c r="X24" s="3319">
        <v>43231</v>
      </c>
      <c r="Y24" s="3319">
        <v>43232</v>
      </c>
      <c r="Z24" s="3319">
        <v>43235</v>
      </c>
      <c r="AA24" s="3320">
        <v>43236</v>
      </c>
      <c r="AB24" s="355"/>
    </row>
    <row r="25" spans="1:28" ht="20.25" customHeight="1">
      <c r="A25" s="3312" t="s">
        <v>3702</v>
      </c>
      <c r="B25" s="3313" t="s">
        <v>3700</v>
      </c>
      <c r="C25" s="3314" t="s">
        <v>3703</v>
      </c>
      <c r="D25" s="3315" t="s">
        <v>2677</v>
      </c>
      <c r="E25" s="3315" t="s">
        <v>2678</v>
      </c>
      <c r="F25" s="3316" t="s">
        <v>2677</v>
      </c>
      <c r="G25" s="3317" t="s">
        <v>2678</v>
      </c>
      <c r="H25" s="3318">
        <v>43221</v>
      </c>
      <c r="I25" s="3319">
        <v>43222</v>
      </c>
      <c r="J25" s="3319">
        <v>43222</v>
      </c>
      <c r="K25" s="3319">
        <v>43222</v>
      </c>
      <c r="L25" s="3319">
        <v>43223</v>
      </c>
      <c r="M25" s="3319">
        <v>43224</v>
      </c>
      <c r="N25" s="3319">
        <v>43224</v>
      </c>
      <c r="O25" s="3319">
        <v>43224</v>
      </c>
      <c r="P25" s="3319">
        <v>43225</v>
      </c>
      <c r="Q25" s="3319">
        <v>43225</v>
      </c>
      <c r="R25" s="3319">
        <v>43228</v>
      </c>
      <c r="S25" s="3319">
        <v>43229</v>
      </c>
      <c r="T25" s="3319">
        <v>43232</v>
      </c>
      <c r="U25" s="3319">
        <v>43234</v>
      </c>
      <c r="V25" s="3319">
        <v>43238</v>
      </c>
      <c r="W25" s="3319">
        <v>43238</v>
      </c>
      <c r="X25" s="3319">
        <v>43238</v>
      </c>
      <c r="Y25" s="3319">
        <v>43239</v>
      </c>
      <c r="Z25" s="3319">
        <v>43242</v>
      </c>
      <c r="AA25" s="3320">
        <v>43243</v>
      </c>
      <c r="AB25" s="355"/>
    </row>
    <row r="26" spans="1:28" ht="20.25" customHeight="1">
      <c r="A26" s="3312" t="s">
        <v>3699</v>
      </c>
      <c r="B26" s="3313" t="s">
        <v>3700</v>
      </c>
      <c r="C26" s="3314" t="s">
        <v>3701</v>
      </c>
      <c r="D26" s="3315" t="s">
        <v>2026</v>
      </c>
      <c r="E26" s="3315" t="s">
        <v>2027</v>
      </c>
      <c r="F26" s="3316" t="s">
        <v>2462</v>
      </c>
      <c r="G26" s="3317" t="s">
        <v>1878</v>
      </c>
      <c r="H26" s="3318">
        <v>43228</v>
      </c>
      <c r="I26" s="3319">
        <v>43229</v>
      </c>
      <c r="J26" s="3319">
        <v>43229</v>
      </c>
      <c r="K26" s="3319">
        <v>43229</v>
      </c>
      <c r="L26" s="3319">
        <v>43230</v>
      </c>
      <c r="M26" s="3319">
        <v>43231</v>
      </c>
      <c r="N26" s="3319">
        <v>43231</v>
      </c>
      <c r="O26" s="3319">
        <v>43231</v>
      </c>
      <c r="P26" s="3319">
        <v>43232</v>
      </c>
      <c r="Q26" s="3319">
        <v>43232</v>
      </c>
      <c r="R26" s="3319">
        <v>43235</v>
      </c>
      <c r="S26" s="3319">
        <v>43236</v>
      </c>
      <c r="T26" s="3319">
        <v>43239</v>
      </c>
      <c r="U26" s="3319">
        <v>43241</v>
      </c>
      <c r="V26" s="3319">
        <v>43245</v>
      </c>
      <c r="W26" s="3319">
        <v>43245</v>
      </c>
      <c r="X26" s="3319">
        <v>43245</v>
      </c>
      <c r="Y26" s="3319">
        <v>43246</v>
      </c>
      <c r="Z26" s="3319">
        <v>43249</v>
      </c>
      <c r="AA26" s="3320">
        <v>43250</v>
      </c>
      <c r="AB26" s="355"/>
    </row>
    <row r="27" spans="1:28" ht="20.25" customHeight="1">
      <c r="A27" s="3312" t="s">
        <v>1258</v>
      </c>
      <c r="B27" s="3313" t="s">
        <v>3700</v>
      </c>
      <c r="C27" s="3314" t="s">
        <v>1259</v>
      </c>
      <c r="D27" s="3315" t="s">
        <v>3068</v>
      </c>
      <c r="E27" s="3315" t="s">
        <v>3069</v>
      </c>
      <c r="F27" s="3316" t="s">
        <v>3068</v>
      </c>
      <c r="G27" s="3317" t="s">
        <v>3069</v>
      </c>
      <c r="H27" s="3318">
        <v>43235</v>
      </c>
      <c r="I27" s="3319">
        <v>43236</v>
      </c>
      <c r="J27" s="3319">
        <v>43236</v>
      </c>
      <c r="K27" s="3319">
        <v>43236</v>
      </c>
      <c r="L27" s="3319">
        <v>43237</v>
      </c>
      <c r="M27" s="3319">
        <v>43238</v>
      </c>
      <c r="N27" s="3319">
        <v>43238</v>
      </c>
      <c r="O27" s="3319">
        <v>43238</v>
      </c>
      <c r="P27" s="3319">
        <v>43239</v>
      </c>
      <c r="Q27" s="3319">
        <v>43239</v>
      </c>
      <c r="R27" s="3319">
        <v>43242</v>
      </c>
      <c r="S27" s="3319">
        <v>43243</v>
      </c>
      <c r="T27" s="3319">
        <v>43246</v>
      </c>
      <c r="U27" s="3319">
        <v>43248</v>
      </c>
      <c r="V27" s="3319">
        <v>43252</v>
      </c>
      <c r="W27" s="3319">
        <v>43252</v>
      </c>
      <c r="X27" s="3319">
        <v>43252</v>
      </c>
      <c r="Y27" s="3319">
        <v>43253</v>
      </c>
      <c r="Z27" s="3319">
        <v>43256</v>
      </c>
      <c r="AA27" s="3320">
        <v>43257</v>
      </c>
      <c r="AB27" s="355"/>
    </row>
    <row r="28" spans="1:28" ht="20.25" customHeight="1">
      <c r="A28" s="3312" t="s">
        <v>3702</v>
      </c>
      <c r="B28" s="3313" t="s">
        <v>3700</v>
      </c>
      <c r="C28" s="3314" t="s">
        <v>3703</v>
      </c>
      <c r="D28" s="3315" t="s">
        <v>3070</v>
      </c>
      <c r="E28" s="3315" t="s">
        <v>3071</v>
      </c>
      <c r="F28" s="3316" t="s">
        <v>3070</v>
      </c>
      <c r="G28" s="3317" t="s">
        <v>3071</v>
      </c>
      <c r="H28" s="3318">
        <v>43242</v>
      </c>
      <c r="I28" s="3319">
        <v>43243</v>
      </c>
      <c r="J28" s="3319">
        <v>43243</v>
      </c>
      <c r="K28" s="3319">
        <v>43243</v>
      </c>
      <c r="L28" s="3319">
        <v>43244</v>
      </c>
      <c r="M28" s="3319">
        <v>43245</v>
      </c>
      <c r="N28" s="3319">
        <v>43245</v>
      </c>
      <c r="O28" s="3319">
        <v>43245</v>
      </c>
      <c r="P28" s="3319">
        <v>43246</v>
      </c>
      <c r="Q28" s="3319">
        <v>43246</v>
      </c>
      <c r="R28" s="3319">
        <v>43249</v>
      </c>
      <c r="S28" s="3319">
        <v>43250</v>
      </c>
      <c r="T28" s="3319">
        <v>43253</v>
      </c>
      <c r="U28" s="3319">
        <v>43255</v>
      </c>
      <c r="V28" s="3319">
        <v>43259</v>
      </c>
      <c r="W28" s="3319">
        <v>43259</v>
      </c>
      <c r="X28" s="3319">
        <v>43259</v>
      </c>
      <c r="Y28" s="3319">
        <v>43260</v>
      </c>
      <c r="Z28" s="3319">
        <v>43263</v>
      </c>
      <c r="AA28" s="3320">
        <v>43264</v>
      </c>
      <c r="AB28" s="355"/>
    </row>
    <row r="29" spans="1:28" ht="20.25" customHeight="1">
      <c r="A29" s="3312" t="s">
        <v>3699</v>
      </c>
      <c r="B29" s="3313" t="s">
        <v>3700</v>
      </c>
      <c r="C29" s="3314" t="s">
        <v>3701</v>
      </c>
      <c r="D29" s="3315" t="s">
        <v>2028</v>
      </c>
      <c r="E29" s="3315" t="s">
        <v>2029</v>
      </c>
      <c r="F29" s="3316" t="s">
        <v>3072</v>
      </c>
      <c r="G29" s="3317" t="s">
        <v>3073</v>
      </c>
      <c r="H29" s="3318">
        <v>43249</v>
      </c>
      <c r="I29" s="3319">
        <v>43250</v>
      </c>
      <c r="J29" s="3319">
        <v>43250</v>
      </c>
      <c r="K29" s="3319">
        <v>43250</v>
      </c>
      <c r="L29" s="3319">
        <v>43251</v>
      </c>
      <c r="M29" s="3319">
        <v>43252</v>
      </c>
      <c r="N29" s="3319">
        <v>43252</v>
      </c>
      <c r="O29" s="3319">
        <v>43252</v>
      </c>
      <c r="P29" s="3319">
        <v>43253</v>
      </c>
      <c r="Q29" s="3319">
        <v>43253</v>
      </c>
      <c r="R29" s="3319">
        <v>43256</v>
      </c>
      <c r="S29" s="3319">
        <v>43257</v>
      </c>
      <c r="T29" s="3319">
        <v>43260</v>
      </c>
      <c r="U29" s="3319">
        <v>43262</v>
      </c>
      <c r="V29" s="3319">
        <v>43266</v>
      </c>
      <c r="W29" s="3319">
        <v>43266</v>
      </c>
      <c r="X29" s="3319">
        <v>43266</v>
      </c>
      <c r="Y29" s="3319">
        <v>43267</v>
      </c>
      <c r="Z29" s="3319">
        <v>43270</v>
      </c>
      <c r="AA29" s="3320">
        <v>43271</v>
      </c>
      <c r="AB29" s="355"/>
    </row>
    <row r="30" spans="1:28" ht="20.25" customHeight="1">
      <c r="A30" s="3312" t="s">
        <v>1258</v>
      </c>
      <c r="B30" s="3313" t="s">
        <v>3700</v>
      </c>
      <c r="C30" s="3314" t="s">
        <v>1259</v>
      </c>
      <c r="D30" s="3315" t="s">
        <v>3074</v>
      </c>
      <c r="E30" s="3315" t="s">
        <v>3075</v>
      </c>
      <c r="F30" s="3316" t="s">
        <v>3074</v>
      </c>
      <c r="G30" s="3317" t="s">
        <v>3075</v>
      </c>
      <c r="H30" s="3318">
        <v>43256</v>
      </c>
      <c r="I30" s="3319">
        <v>43257</v>
      </c>
      <c r="J30" s="3319">
        <v>43257</v>
      </c>
      <c r="K30" s="3319">
        <v>43257</v>
      </c>
      <c r="L30" s="3319">
        <v>43258</v>
      </c>
      <c r="M30" s="3319">
        <v>43259</v>
      </c>
      <c r="N30" s="3319">
        <v>43259</v>
      </c>
      <c r="O30" s="3319">
        <v>43259</v>
      </c>
      <c r="P30" s="3319">
        <v>43260</v>
      </c>
      <c r="Q30" s="3319">
        <v>43260</v>
      </c>
      <c r="R30" s="3319">
        <v>43263</v>
      </c>
      <c r="S30" s="3319">
        <v>43264</v>
      </c>
      <c r="T30" s="3319">
        <v>43267</v>
      </c>
      <c r="U30" s="3319">
        <v>43269</v>
      </c>
      <c r="V30" s="3319">
        <v>43273</v>
      </c>
      <c r="W30" s="3319">
        <v>43273</v>
      </c>
      <c r="X30" s="3319">
        <v>43273</v>
      </c>
      <c r="Y30" s="3319">
        <v>43274</v>
      </c>
      <c r="Z30" s="3319">
        <v>43277</v>
      </c>
      <c r="AA30" s="3320">
        <v>43278</v>
      </c>
      <c r="AB30" s="355"/>
    </row>
    <row r="31" spans="1:28" ht="20.25" customHeight="1">
      <c r="A31" s="3312" t="s">
        <v>3702</v>
      </c>
      <c r="B31" s="3313" t="s">
        <v>3700</v>
      </c>
      <c r="C31" s="3314" t="s">
        <v>3703</v>
      </c>
      <c r="D31" s="3315" t="s">
        <v>3704</v>
      </c>
      <c r="E31" s="3315" t="s">
        <v>3705</v>
      </c>
      <c r="F31" s="3316" t="s">
        <v>3704</v>
      </c>
      <c r="G31" s="3317" t="s">
        <v>3705</v>
      </c>
      <c r="H31" s="3318">
        <v>43263</v>
      </c>
      <c r="I31" s="3319">
        <v>43264</v>
      </c>
      <c r="J31" s="3319">
        <v>43264</v>
      </c>
      <c r="K31" s="3319">
        <v>43264</v>
      </c>
      <c r="L31" s="3319">
        <v>43265</v>
      </c>
      <c r="M31" s="3319">
        <v>43266</v>
      </c>
      <c r="N31" s="3319">
        <v>43266</v>
      </c>
      <c r="O31" s="3319">
        <v>43266</v>
      </c>
      <c r="P31" s="3319">
        <v>43267</v>
      </c>
      <c r="Q31" s="3319">
        <v>43267</v>
      </c>
      <c r="R31" s="3319">
        <v>43270</v>
      </c>
      <c r="S31" s="3319">
        <v>43271</v>
      </c>
      <c r="T31" s="3319">
        <v>43274</v>
      </c>
      <c r="U31" s="3319">
        <v>43276</v>
      </c>
      <c r="V31" s="3319">
        <v>43280</v>
      </c>
      <c r="W31" s="3319">
        <v>43280</v>
      </c>
      <c r="X31" s="3319">
        <v>43280</v>
      </c>
      <c r="Y31" s="3319">
        <v>43281</v>
      </c>
      <c r="Z31" s="3319">
        <v>43284</v>
      </c>
      <c r="AA31" s="3320">
        <v>43285</v>
      </c>
      <c r="AB31" s="355"/>
    </row>
    <row r="32" spans="1:28" ht="20.25" customHeight="1">
      <c r="A32" s="3312" t="s">
        <v>3699</v>
      </c>
      <c r="B32" s="3313" t="s">
        <v>3700</v>
      </c>
      <c r="C32" s="3314" t="s">
        <v>3701</v>
      </c>
      <c r="D32" s="3315" t="s">
        <v>2031</v>
      </c>
      <c r="E32" s="3315" t="s">
        <v>2032</v>
      </c>
      <c r="F32" s="3316" t="s">
        <v>3117</v>
      </c>
      <c r="G32" s="3317" t="s">
        <v>3118</v>
      </c>
      <c r="H32" s="3318">
        <v>43270</v>
      </c>
      <c r="I32" s="3319">
        <v>43271</v>
      </c>
      <c r="J32" s="3319">
        <v>43271</v>
      </c>
      <c r="K32" s="3319">
        <v>43271</v>
      </c>
      <c r="L32" s="3319">
        <v>43272</v>
      </c>
      <c r="M32" s="3319">
        <v>43273</v>
      </c>
      <c r="N32" s="3319">
        <v>43273</v>
      </c>
      <c r="O32" s="3319">
        <v>43273</v>
      </c>
      <c r="P32" s="3319">
        <v>43274</v>
      </c>
      <c r="Q32" s="3319">
        <v>43274</v>
      </c>
      <c r="R32" s="3319">
        <v>43277</v>
      </c>
      <c r="S32" s="3319">
        <v>43278</v>
      </c>
      <c r="T32" s="3319">
        <v>43281</v>
      </c>
      <c r="U32" s="3319">
        <v>43283</v>
      </c>
      <c r="V32" s="3319">
        <v>43287</v>
      </c>
      <c r="W32" s="3319">
        <v>43287</v>
      </c>
      <c r="X32" s="3319">
        <v>43287</v>
      </c>
      <c r="Y32" s="3319">
        <v>43288</v>
      </c>
      <c r="Z32" s="3319">
        <v>43291</v>
      </c>
      <c r="AA32" s="3320">
        <v>43292</v>
      </c>
      <c r="AB32" s="355"/>
    </row>
    <row r="33" spans="1:28" ht="20.25" customHeight="1">
      <c r="A33" s="3312" t="s">
        <v>1258</v>
      </c>
      <c r="B33" s="3313" t="s">
        <v>3700</v>
      </c>
      <c r="C33" s="3314" t="s">
        <v>1259</v>
      </c>
      <c r="D33" s="3315" t="s">
        <v>3706</v>
      </c>
      <c r="E33" s="3315" t="s">
        <v>1246</v>
      </c>
      <c r="F33" s="3316" t="s">
        <v>3706</v>
      </c>
      <c r="G33" s="3317" t="s">
        <v>1246</v>
      </c>
      <c r="H33" s="3318">
        <v>43277</v>
      </c>
      <c r="I33" s="3319">
        <v>43278</v>
      </c>
      <c r="J33" s="3319">
        <v>43278</v>
      </c>
      <c r="K33" s="3319">
        <v>43278</v>
      </c>
      <c r="L33" s="3319">
        <v>43279</v>
      </c>
      <c r="M33" s="3319">
        <v>43280</v>
      </c>
      <c r="N33" s="3319">
        <v>43280</v>
      </c>
      <c r="O33" s="3319">
        <v>43280</v>
      </c>
      <c r="P33" s="3319">
        <v>43281</v>
      </c>
      <c r="Q33" s="3319">
        <v>43281</v>
      </c>
      <c r="R33" s="3319">
        <v>43284</v>
      </c>
      <c r="S33" s="3319">
        <v>43285</v>
      </c>
      <c r="T33" s="3319">
        <v>43288</v>
      </c>
      <c r="U33" s="3319">
        <v>43290</v>
      </c>
      <c r="V33" s="3319">
        <v>43294</v>
      </c>
      <c r="W33" s="3319">
        <v>43294</v>
      </c>
      <c r="X33" s="3319">
        <v>43294</v>
      </c>
      <c r="Y33" s="3319">
        <v>43295</v>
      </c>
      <c r="Z33" s="3319">
        <v>43298</v>
      </c>
      <c r="AA33" s="3320">
        <v>43299</v>
      </c>
      <c r="AB33" s="355"/>
    </row>
    <row r="34" spans="1:28" ht="20.25" customHeight="1" thickBot="1">
      <c r="A34" s="96" t="s">
        <v>3702</v>
      </c>
      <c r="B34" s="3321" t="s">
        <v>3700</v>
      </c>
      <c r="C34" s="3322" t="s">
        <v>3703</v>
      </c>
      <c r="D34" s="3323" t="s">
        <v>3707</v>
      </c>
      <c r="E34" s="3323" t="s">
        <v>3708</v>
      </c>
      <c r="F34" s="3324" t="s">
        <v>3707</v>
      </c>
      <c r="G34" s="3325" t="s">
        <v>3708</v>
      </c>
      <c r="H34" s="2360">
        <v>43284</v>
      </c>
      <c r="I34" s="3326">
        <v>43285</v>
      </c>
      <c r="J34" s="3326">
        <v>43285</v>
      </c>
      <c r="K34" s="3326">
        <v>43285</v>
      </c>
      <c r="L34" s="3326">
        <v>43286</v>
      </c>
      <c r="M34" s="3326">
        <v>43287</v>
      </c>
      <c r="N34" s="3326">
        <v>43287</v>
      </c>
      <c r="O34" s="3326">
        <v>43287</v>
      </c>
      <c r="P34" s="3326">
        <v>43288</v>
      </c>
      <c r="Q34" s="3326">
        <v>43288</v>
      </c>
      <c r="R34" s="3326">
        <v>43291</v>
      </c>
      <c r="S34" s="3326">
        <v>43292</v>
      </c>
      <c r="T34" s="3326">
        <v>43295</v>
      </c>
      <c r="U34" s="3326">
        <v>43297</v>
      </c>
      <c r="V34" s="3326">
        <v>43301</v>
      </c>
      <c r="W34" s="3326">
        <v>43301</v>
      </c>
      <c r="X34" s="3326">
        <v>43301</v>
      </c>
      <c r="Y34" s="3326">
        <v>43302</v>
      </c>
      <c r="Z34" s="3326">
        <v>43305</v>
      </c>
      <c r="AA34" s="3327">
        <v>43306</v>
      </c>
      <c r="AB34" s="355"/>
    </row>
    <row r="35" spans="1:28" ht="20.25" customHeight="1">
      <c r="A35" s="1037"/>
      <c r="B35" s="1038"/>
      <c r="C35" s="1038"/>
      <c r="D35" s="1039"/>
      <c r="E35" s="1039"/>
      <c r="F35" s="1039"/>
      <c r="G35" s="1039"/>
      <c r="H35" s="1040"/>
      <c r="I35" s="1040"/>
      <c r="J35" s="1040"/>
      <c r="K35" s="1040"/>
      <c r="L35" s="1040"/>
      <c r="M35" s="1040"/>
      <c r="N35" s="1040"/>
      <c r="O35" s="1040"/>
      <c r="P35" s="1040"/>
      <c r="Q35" s="1040"/>
      <c r="R35" s="1040"/>
      <c r="S35" s="1040"/>
      <c r="T35" s="1040"/>
      <c r="U35" s="1040"/>
      <c r="V35" s="1040"/>
      <c r="W35" s="1040"/>
      <c r="X35" s="1040"/>
      <c r="Y35" s="1040"/>
      <c r="Z35" s="1040"/>
      <c r="AA35" s="1040"/>
      <c r="AB35" s="1041"/>
    </row>
    <row r="36" spans="1:28" ht="20.25" customHeight="1">
      <c r="A36" s="2362" t="s">
        <v>2679</v>
      </c>
      <c r="B36" s="1038"/>
      <c r="C36" s="1038"/>
      <c r="D36" s="1039"/>
      <c r="E36" s="1039"/>
      <c r="F36" s="1039"/>
      <c r="G36" s="1039"/>
      <c r="H36" s="1040"/>
      <c r="I36" s="1040"/>
      <c r="J36" s="1040"/>
      <c r="K36" s="1040"/>
      <c r="L36" s="1040"/>
      <c r="M36" s="1040"/>
      <c r="N36" s="1040"/>
      <c r="O36" s="1040"/>
      <c r="P36" s="1040"/>
      <c r="Q36" s="1040"/>
      <c r="R36" s="1040"/>
      <c r="S36" s="1040"/>
      <c r="T36" s="1040"/>
      <c r="U36" s="1040"/>
      <c r="V36" s="1040"/>
      <c r="W36" s="1040"/>
      <c r="X36" s="1040"/>
      <c r="Y36" s="1040"/>
      <c r="Z36" s="1040"/>
      <c r="AA36" s="1040"/>
      <c r="AB36" s="1041"/>
    </row>
    <row r="37" spans="1:28" ht="20.25" customHeight="1">
      <c r="A37" s="2363" t="s">
        <v>2680</v>
      </c>
      <c r="B37" s="1038"/>
      <c r="C37" s="1038"/>
      <c r="D37" s="1039"/>
      <c r="E37" s="1039"/>
      <c r="F37" s="1039"/>
      <c r="G37" s="1039"/>
      <c r="H37" s="1040"/>
      <c r="I37" s="1040"/>
      <c r="J37" s="1040"/>
      <c r="K37" s="1040"/>
      <c r="L37" s="1040"/>
      <c r="M37" s="1040"/>
      <c r="N37" s="1040"/>
      <c r="O37" s="1040"/>
      <c r="P37" s="1040"/>
      <c r="Q37" s="1040"/>
      <c r="R37" s="1040"/>
      <c r="S37" s="1040"/>
      <c r="T37" s="1040"/>
      <c r="U37" s="1040"/>
      <c r="V37" s="1040"/>
      <c r="W37" s="1040"/>
      <c r="X37" s="1040"/>
      <c r="Y37" s="1040"/>
      <c r="Z37" s="1040"/>
      <c r="AA37" s="1040"/>
      <c r="AB37" s="1041"/>
    </row>
    <row r="38" spans="1:28" ht="20.25" customHeight="1">
      <c r="A38" s="2363" t="s">
        <v>2681</v>
      </c>
      <c r="B38" s="1038"/>
      <c r="C38" s="1038"/>
      <c r="D38" s="1039"/>
      <c r="E38" s="1039"/>
      <c r="F38" s="1039"/>
      <c r="G38" s="1039"/>
      <c r="H38" s="1040"/>
      <c r="I38" s="1040"/>
      <c r="J38" s="1040"/>
      <c r="K38" s="1040"/>
      <c r="L38" s="1040"/>
      <c r="M38" s="1040"/>
      <c r="N38" s="1040"/>
      <c r="O38" s="1040"/>
      <c r="P38" s="1040"/>
      <c r="Q38" s="1040"/>
      <c r="R38" s="1040"/>
      <c r="S38" s="1040"/>
      <c r="T38" s="1040"/>
      <c r="U38" s="1040"/>
      <c r="V38" s="1040"/>
      <c r="W38" s="1040"/>
      <c r="X38" s="1040"/>
      <c r="Y38" s="1040"/>
      <c r="Z38" s="1040"/>
      <c r="AA38" s="1040"/>
      <c r="AB38" s="1041"/>
    </row>
    <row r="39" spans="1:28" ht="20.25" customHeight="1">
      <c r="A39" s="2363"/>
      <c r="B39" s="1038"/>
      <c r="C39" s="1038"/>
      <c r="D39" s="1039"/>
      <c r="E39" s="1039"/>
      <c r="F39" s="1039"/>
      <c r="G39" s="1039"/>
      <c r="H39" s="1040"/>
      <c r="I39" s="1040"/>
      <c r="J39" s="1040"/>
      <c r="K39" s="1040"/>
      <c r="L39" s="1040"/>
      <c r="M39" s="1040"/>
      <c r="N39" s="1040"/>
      <c r="O39" s="1040"/>
      <c r="P39" s="1040"/>
      <c r="Q39" s="1040"/>
      <c r="R39" s="1040"/>
      <c r="S39" s="1040"/>
      <c r="T39" s="1040"/>
      <c r="U39" s="1040"/>
      <c r="V39" s="1040"/>
      <c r="W39" s="1040"/>
      <c r="X39" s="1040"/>
      <c r="Y39" s="1040"/>
      <c r="Z39" s="1040"/>
      <c r="AA39" s="1040"/>
      <c r="AB39" s="1041"/>
    </row>
    <row r="40" spans="1:28" ht="20.25" customHeight="1" thickBot="1">
      <c r="A40" s="385" t="s">
        <v>3709</v>
      </c>
      <c r="I40" s="355"/>
      <c r="J40" s="355"/>
      <c r="K40" s="355"/>
      <c r="L40" s="355"/>
      <c r="M40" s="355"/>
      <c r="N40" s="355"/>
      <c r="O40" s="355"/>
      <c r="P40" s="355"/>
      <c r="Q40" s="355"/>
      <c r="R40" s="355"/>
      <c r="S40" s="355"/>
      <c r="T40" s="355"/>
    </row>
    <row r="41" spans="1:28" ht="20.25" customHeight="1">
      <c r="A41" s="386" t="s">
        <v>434</v>
      </c>
      <c r="B41" s="6335" t="s">
        <v>437</v>
      </c>
      <c r="C41" s="6336"/>
      <c r="D41" s="6336"/>
      <c r="E41" s="6336"/>
      <c r="F41" s="6336"/>
      <c r="G41" s="6336"/>
      <c r="H41" s="6337"/>
      <c r="I41" s="355"/>
      <c r="J41" s="355"/>
      <c r="K41" s="355"/>
      <c r="L41" s="355"/>
      <c r="M41" s="355"/>
      <c r="N41" s="355"/>
      <c r="O41" s="355"/>
      <c r="P41" s="355"/>
      <c r="Q41" s="355"/>
      <c r="R41" s="6338"/>
      <c r="S41" s="6339"/>
      <c r="T41" s="6339"/>
    </row>
    <row r="42" spans="1:28" ht="20.25" customHeight="1">
      <c r="A42" s="3328" t="s">
        <v>427</v>
      </c>
      <c r="B42" s="6310" t="s">
        <v>438</v>
      </c>
      <c r="C42" s="6310"/>
      <c r="D42" s="6310"/>
      <c r="E42" s="6310"/>
      <c r="F42" s="6310"/>
      <c r="G42" s="6307"/>
      <c r="H42" s="6311"/>
      <c r="I42" s="355"/>
      <c r="J42" s="355"/>
      <c r="K42" s="355"/>
      <c r="L42" s="355"/>
      <c r="M42" s="355"/>
      <c r="N42" s="3974"/>
      <c r="O42" s="3975"/>
      <c r="P42" s="3975"/>
      <c r="Q42" s="355"/>
      <c r="R42" s="3974"/>
      <c r="S42" s="3975"/>
      <c r="T42" s="3975"/>
    </row>
    <row r="43" spans="1:28" ht="20.25" customHeight="1">
      <c r="A43" s="3328" t="s">
        <v>428</v>
      </c>
      <c r="B43" s="6310" t="s">
        <v>439</v>
      </c>
      <c r="C43" s="6310"/>
      <c r="D43" s="6310"/>
      <c r="E43" s="6310"/>
      <c r="F43" s="6310"/>
      <c r="G43" s="6307"/>
      <c r="H43" s="6311"/>
      <c r="I43" s="355"/>
      <c r="J43" s="355"/>
      <c r="K43" s="355"/>
      <c r="L43" s="355"/>
      <c r="M43" s="355"/>
      <c r="N43" s="355"/>
      <c r="O43" s="355"/>
      <c r="P43" s="355"/>
      <c r="Q43" s="355"/>
      <c r="R43" s="355"/>
      <c r="S43" s="355"/>
      <c r="T43" s="355"/>
    </row>
    <row r="44" spans="1:28" ht="20.25" customHeight="1">
      <c r="A44" s="3328" t="s">
        <v>429</v>
      </c>
      <c r="B44" s="6310" t="s">
        <v>440</v>
      </c>
      <c r="C44" s="6310"/>
      <c r="D44" s="6310"/>
      <c r="E44" s="6310"/>
      <c r="F44" s="6310"/>
      <c r="G44" s="6307"/>
      <c r="H44" s="6311"/>
      <c r="I44" s="355"/>
      <c r="J44" s="355"/>
      <c r="K44" s="355"/>
      <c r="L44" s="355"/>
      <c r="M44" s="355"/>
      <c r="N44" s="355"/>
      <c r="O44" s="355"/>
      <c r="P44" s="355"/>
      <c r="Q44" s="355"/>
      <c r="R44" s="355"/>
      <c r="S44" s="355"/>
      <c r="T44" s="355"/>
    </row>
    <row r="45" spans="1:28" ht="20.25" customHeight="1">
      <c r="A45" s="3328" t="s">
        <v>3669</v>
      </c>
      <c r="B45" s="6307" t="s">
        <v>3710</v>
      </c>
      <c r="C45" s="6308"/>
      <c r="D45" s="6308"/>
      <c r="E45" s="6308"/>
      <c r="F45" s="6308"/>
      <c r="G45" s="6308"/>
      <c r="H45" s="6309"/>
      <c r="I45" s="355"/>
      <c r="J45" s="355"/>
      <c r="K45" s="355"/>
      <c r="L45" s="355"/>
      <c r="M45" s="355"/>
      <c r="N45" s="355"/>
      <c r="O45" s="355"/>
      <c r="P45" s="355"/>
      <c r="Q45" s="355"/>
      <c r="R45" s="355"/>
      <c r="S45" s="355"/>
      <c r="T45" s="355"/>
    </row>
    <row r="46" spans="1:28" ht="20.25" customHeight="1">
      <c r="A46" s="3328" t="s">
        <v>430</v>
      </c>
      <c r="B46" s="6310" t="s">
        <v>441</v>
      </c>
      <c r="C46" s="6310"/>
      <c r="D46" s="6310"/>
      <c r="E46" s="6310"/>
      <c r="F46" s="6310"/>
      <c r="G46" s="6307"/>
      <c r="H46" s="6311"/>
      <c r="I46" s="355"/>
      <c r="J46" s="355"/>
      <c r="K46" s="355"/>
      <c r="L46" s="355"/>
      <c r="M46" s="355"/>
      <c r="N46" s="355"/>
      <c r="O46" s="355"/>
      <c r="P46" s="355"/>
      <c r="Q46" s="355"/>
      <c r="R46" s="355"/>
      <c r="S46" s="355"/>
      <c r="T46" s="355"/>
    </row>
    <row r="47" spans="1:28" ht="20.25" customHeight="1">
      <c r="A47" s="3328" t="s">
        <v>442</v>
      </c>
      <c r="B47" s="6310" t="s">
        <v>3711</v>
      </c>
      <c r="C47" s="6310"/>
      <c r="D47" s="6310"/>
      <c r="E47" s="6310"/>
      <c r="F47" s="6310"/>
      <c r="G47" s="6307"/>
      <c r="H47" s="6311"/>
      <c r="I47" s="355"/>
      <c r="J47" s="355"/>
      <c r="K47" s="355"/>
      <c r="L47" s="355"/>
      <c r="M47" s="355"/>
      <c r="N47" s="355"/>
      <c r="O47" s="355"/>
      <c r="P47" s="355"/>
      <c r="Q47" s="355"/>
      <c r="R47" s="355"/>
      <c r="S47" s="355"/>
      <c r="T47" s="355"/>
    </row>
    <row r="48" spans="1:28" ht="20.25" customHeight="1">
      <c r="A48" s="3328" t="s">
        <v>432</v>
      </c>
      <c r="B48" s="6310" t="s">
        <v>443</v>
      </c>
      <c r="C48" s="6310"/>
      <c r="D48" s="6310"/>
      <c r="E48" s="6310"/>
      <c r="F48" s="6310"/>
      <c r="G48" s="6307"/>
      <c r="H48" s="6311"/>
    </row>
    <row r="49" spans="1:8" ht="20.25" customHeight="1" thickBot="1">
      <c r="A49" s="387" t="s">
        <v>433</v>
      </c>
      <c r="B49" s="6312" t="s">
        <v>889</v>
      </c>
      <c r="C49" s="6312"/>
      <c r="D49" s="6312"/>
      <c r="E49" s="6312"/>
      <c r="F49" s="6312"/>
      <c r="G49" s="6313"/>
      <c r="H49" s="6314"/>
    </row>
  </sheetData>
  <mergeCells count="65">
    <mergeCell ref="B43:H43"/>
    <mergeCell ref="B44:H44"/>
    <mergeCell ref="B41:H41"/>
    <mergeCell ref="B42:H42"/>
    <mergeCell ref="R41:T41"/>
    <mergeCell ref="J4:K4"/>
    <mergeCell ref="L4:M4"/>
    <mergeCell ref="L5:M5"/>
    <mergeCell ref="N5:O5"/>
    <mergeCell ref="P5:Q5"/>
    <mergeCell ref="R5:S5"/>
    <mergeCell ref="T5:U5"/>
    <mergeCell ref="X4:Y4"/>
    <mergeCell ref="Z4:AA4"/>
    <mergeCell ref="V5:W5"/>
    <mergeCell ref="X5:Y5"/>
    <mergeCell ref="Z5:AA5"/>
    <mergeCell ref="A3:V3"/>
    <mergeCell ref="A4:A8"/>
    <mergeCell ref="B4:B8"/>
    <mergeCell ref="C4:C5"/>
    <mergeCell ref="D4:G5"/>
    <mergeCell ref="H4:I4"/>
    <mergeCell ref="C6:C8"/>
    <mergeCell ref="D6:E8"/>
    <mergeCell ref="F6:G8"/>
    <mergeCell ref="R4:S4"/>
    <mergeCell ref="T4:U4"/>
    <mergeCell ref="V4:W4"/>
    <mergeCell ref="N4:O4"/>
    <mergeCell ref="P4:Q4"/>
    <mergeCell ref="H5:I5"/>
    <mergeCell ref="J5:K5"/>
    <mergeCell ref="N12:O12"/>
    <mergeCell ref="P12:Q12"/>
    <mergeCell ref="R12:S12"/>
    <mergeCell ref="A12:A16"/>
    <mergeCell ref="B12:B16"/>
    <mergeCell ref="C12:C13"/>
    <mergeCell ref="D12:G13"/>
    <mergeCell ref="H12:I12"/>
    <mergeCell ref="C14:C16"/>
    <mergeCell ref="D14:E16"/>
    <mergeCell ref="F14:G16"/>
    <mergeCell ref="T12:U12"/>
    <mergeCell ref="V12:W12"/>
    <mergeCell ref="X12:Y12"/>
    <mergeCell ref="Z12:AA12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J12:K12"/>
    <mergeCell ref="L12:M12"/>
    <mergeCell ref="B45:H45"/>
    <mergeCell ref="B46:H46"/>
    <mergeCell ref="B47:H47"/>
    <mergeCell ref="B48:H48"/>
    <mergeCell ref="B49:H49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38"/>
  <sheetViews>
    <sheetView workbookViewId="0">
      <selection activeCell="O29" sqref="O29"/>
    </sheetView>
  </sheetViews>
  <sheetFormatPr defaultColWidth="8" defaultRowHeight="16.5"/>
  <cols>
    <col min="1" max="1" width="3.5" style="78" customWidth="1"/>
    <col min="2" max="2" width="16.625" style="79" customWidth="1"/>
    <col min="3" max="3" width="8" style="78"/>
    <col min="4" max="4" width="7.875" style="78" bestFit="1" customWidth="1"/>
    <col min="5" max="8" width="8" style="78"/>
    <col min="9" max="9" width="8.25" style="78" bestFit="1" customWidth="1"/>
    <col min="10" max="11" width="8.375" style="78" bestFit="1" customWidth="1"/>
    <col min="12" max="15" width="8.875" style="78" bestFit="1" customWidth="1"/>
    <col min="16" max="16" width="8.625" style="78" bestFit="1" customWidth="1"/>
    <col min="17" max="17" width="9.875" style="78" bestFit="1" customWidth="1"/>
    <col min="18" max="18" width="9.625" style="78" bestFit="1" customWidth="1"/>
    <col min="19" max="19" width="10.75" style="78" bestFit="1" customWidth="1"/>
    <col min="20" max="16384" width="8" style="78"/>
  </cols>
  <sheetData>
    <row r="1" spans="1:24" s="74" customFormat="1" ht="21.75">
      <c r="A1" s="542" t="s">
        <v>1197</v>
      </c>
      <c r="B1" s="543"/>
      <c r="C1" s="543"/>
      <c r="D1" s="543"/>
      <c r="E1" s="543"/>
      <c r="F1" s="543"/>
      <c r="G1" s="543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</row>
    <row r="2" spans="1:24" s="77" customFormat="1">
      <c r="A2" s="545" t="s">
        <v>738</v>
      </c>
      <c r="B2" s="546"/>
      <c r="C2" s="546"/>
      <c r="D2" s="546"/>
      <c r="E2" s="546"/>
      <c r="F2" s="546"/>
      <c r="G2" s="546"/>
      <c r="H2" s="543"/>
      <c r="I2" s="546"/>
      <c r="J2" s="546"/>
      <c r="K2" s="546"/>
      <c r="L2" s="546"/>
      <c r="M2" s="546"/>
      <c r="N2" s="546"/>
      <c r="O2" s="547"/>
      <c r="P2" s="546"/>
      <c r="Q2" s="546"/>
      <c r="R2" s="546"/>
    </row>
    <row r="3" spans="1:24" s="1033" customFormat="1" ht="21" customHeight="1">
      <c r="A3" s="375"/>
      <c r="B3" s="548"/>
      <c r="C3" s="549"/>
      <c r="D3" s="549"/>
      <c r="E3" s="549"/>
      <c r="F3" s="549"/>
      <c r="G3" s="549"/>
      <c r="H3" s="543"/>
      <c r="I3" s="550"/>
      <c r="J3" s="543"/>
      <c r="K3" s="543"/>
      <c r="L3" s="543"/>
      <c r="M3" s="543"/>
      <c r="N3" s="550"/>
      <c r="O3" s="550"/>
      <c r="P3" s="550"/>
      <c r="Q3" s="550"/>
      <c r="R3" s="550"/>
      <c r="S3" s="1034"/>
      <c r="T3" s="1034"/>
      <c r="U3" s="1034"/>
      <c r="V3" s="1034"/>
      <c r="W3" s="1034"/>
      <c r="X3" s="1034"/>
    </row>
    <row r="4" spans="1:24" ht="16.5" customHeight="1">
      <c r="A4" s="6342" t="s">
        <v>127</v>
      </c>
      <c r="B4" s="6344" t="s">
        <v>0</v>
      </c>
      <c r="C4" s="6345" t="s">
        <v>94</v>
      </c>
      <c r="D4" s="6345" t="s">
        <v>742</v>
      </c>
      <c r="E4" s="6346" t="s">
        <v>1198</v>
      </c>
      <c r="F4" s="6346"/>
      <c r="G4" s="6346"/>
      <c r="H4" s="6346"/>
      <c r="I4" s="6347" t="s">
        <v>2714</v>
      </c>
      <c r="J4" s="6347"/>
      <c r="K4" s="6347" t="s">
        <v>1200</v>
      </c>
      <c r="L4" s="6347"/>
      <c r="M4" s="6347" t="s">
        <v>2715</v>
      </c>
      <c r="N4" s="6347"/>
      <c r="O4" s="6347" t="s">
        <v>1200</v>
      </c>
      <c r="P4" s="6347"/>
      <c r="Q4" s="6347" t="s">
        <v>1199</v>
      </c>
      <c r="R4" s="6347"/>
    </row>
    <row r="5" spans="1:24">
      <c r="A5" s="6342"/>
      <c r="B5" s="6344"/>
      <c r="C5" s="6345"/>
      <c r="D5" s="6345"/>
      <c r="E5" s="6346"/>
      <c r="F5" s="6346"/>
      <c r="G5" s="6346"/>
      <c r="H5" s="6346"/>
      <c r="I5" s="6351" t="s">
        <v>27</v>
      </c>
      <c r="J5" s="6351"/>
      <c r="K5" s="6351" t="s">
        <v>1201</v>
      </c>
      <c r="L5" s="6351"/>
      <c r="M5" s="6351" t="s">
        <v>1202</v>
      </c>
      <c r="N5" s="6351"/>
      <c r="O5" s="6351" t="s">
        <v>1201</v>
      </c>
      <c r="P5" s="6351"/>
      <c r="Q5" s="6350" t="s">
        <v>27</v>
      </c>
      <c r="R5" s="6350"/>
    </row>
    <row r="6" spans="1:24" ht="16.5" customHeight="1">
      <c r="A6" s="6343"/>
      <c r="B6" s="6344"/>
      <c r="C6" s="6345"/>
      <c r="D6" s="6348" t="s">
        <v>745</v>
      </c>
      <c r="E6" s="6348" t="s">
        <v>745</v>
      </c>
      <c r="F6" s="6348"/>
      <c r="G6" s="6345" t="s">
        <v>1203</v>
      </c>
      <c r="H6" s="6349"/>
      <c r="I6" s="3329" t="s">
        <v>3</v>
      </c>
      <c r="J6" s="3329" t="s">
        <v>1</v>
      </c>
      <c r="K6" s="3329" t="s">
        <v>3</v>
      </c>
      <c r="L6" s="3329" t="s">
        <v>1</v>
      </c>
      <c r="M6" s="3329" t="s">
        <v>3</v>
      </c>
      <c r="N6" s="3329" t="s">
        <v>1</v>
      </c>
      <c r="O6" s="3329" t="s">
        <v>3</v>
      </c>
      <c r="P6" s="3329" t="s">
        <v>1</v>
      </c>
      <c r="Q6" s="3329" t="s">
        <v>3</v>
      </c>
      <c r="R6" s="3329" t="s">
        <v>1</v>
      </c>
    </row>
    <row r="7" spans="1:24">
      <c r="A7" s="6343"/>
      <c r="B7" s="6344"/>
      <c r="C7" s="6345"/>
      <c r="D7" s="6348"/>
      <c r="E7" s="6348"/>
      <c r="F7" s="6348"/>
      <c r="G7" s="6349"/>
      <c r="H7" s="6349"/>
      <c r="I7" s="3330" t="s">
        <v>866</v>
      </c>
      <c r="J7" s="3330" t="s">
        <v>867</v>
      </c>
      <c r="K7" s="3330" t="s">
        <v>855</v>
      </c>
      <c r="L7" s="3330" t="s">
        <v>865</v>
      </c>
      <c r="M7" s="3330" t="s">
        <v>866</v>
      </c>
      <c r="N7" s="3330" t="s">
        <v>867</v>
      </c>
      <c r="O7" s="3330" t="s">
        <v>855</v>
      </c>
      <c r="P7" s="3330" t="s">
        <v>855</v>
      </c>
      <c r="Q7" s="3331" t="s">
        <v>866</v>
      </c>
      <c r="R7" s="3331" t="s">
        <v>867</v>
      </c>
    </row>
    <row r="8" spans="1:24">
      <c r="A8" s="6343"/>
      <c r="B8" s="6344"/>
      <c r="C8" s="6345"/>
      <c r="D8" s="6348"/>
      <c r="E8" s="6348"/>
      <c r="F8" s="6348"/>
      <c r="G8" s="6349"/>
      <c r="H8" s="6349"/>
      <c r="I8" s="3332" t="s">
        <v>134</v>
      </c>
      <c r="J8" s="3332" t="s">
        <v>134</v>
      </c>
      <c r="K8" s="3332" t="s">
        <v>134</v>
      </c>
      <c r="L8" s="3332" t="s">
        <v>217</v>
      </c>
      <c r="M8" s="3332" t="s">
        <v>86</v>
      </c>
      <c r="N8" s="3332" t="s">
        <v>221</v>
      </c>
      <c r="O8" s="3332" t="s">
        <v>63</v>
      </c>
      <c r="P8" s="3332" t="s">
        <v>16</v>
      </c>
      <c r="Q8" s="3332" t="s">
        <v>134</v>
      </c>
      <c r="R8" s="3332" t="s">
        <v>134</v>
      </c>
    </row>
    <row r="9" spans="1:24">
      <c r="A9" s="3333">
        <v>3</v>
      </c>
      <c r="B9" s="3334" t="s">
        <v>739</v>
      </c>
      <c r="C9" s="3335" t="s">
        <v>1205</v>
      </c>
      <c r="D9" s="3336" t="s">
        <v>740</v>
      </c>
      <c r="E9" s="3337" t="s">
        <v>850</v>
      </c>
      <c r="F9" s="3337" t="s">
        <v>851</v>
      </c>
      <c r="G9" s="3338" t="s">
        <v>1691</v>
      </c>
      <c r="H9" s="3338" t="s">
        <v>1692</v>
      </c>
      <c r="I9" s="6340" t="s">
        <v>193</v>
      </c>
      <c r="J9" s="6341"/>
      <c r="K9" s="3339">
        <v>43124</v>
      </c>
      <c r="L9" s="3339">
        <v>43125</v>
      </c>
      <c r="M9" s="3339">
        <v>43127</v>
      </c>
      <c r="N9" s="3339">
        <v>43128</v>
      </c>
      <c r="O9" s="3339">
        <v>43131</v>
      </c>
      <c r="P9" s="3339">
        <v>43131</v>
      </c>
      <c r="Q9" s="3339">
        <v>43134</v>
      </c>
      <c r="R9" s="3339">
        <v>43135</v>
      </c>
    </row>
    <row r="10" spans="1:24">
      <c r="A10" s="3333">
        <v>4</v>
      </c>
      <c r="B10" s="3334" t="s">
        <v>1994</v>
      </c>
      <c r="C10" s="3335" t="s">
        <v>1205</v>
      </c>
      <c r="D10" s="3336" t="s">
        <v>1995</v>
      </c>
      <c r="E10" s="3337" t="s">
        <v>1996</v>
      </c>
      <c r="F10" s="3337" t="s">
        <v>1997</v>
      </c>
      <c r="G10" s="3338" t="s">
        <v>1695</v>
      </c>
      <c r="H10" s="3338" t="s">
        <v>1696</v>
      </c>
      <c r="I10" s="3339">
        <v>43127</v>
      </c>
      <c r="J10" s="3339">
        <v>43128</v>
      </c>
      <c r="K10" s="3339">
        <v>43131</v>
      </c>
      <c r="L10" s="3339">
        <v>43132</v>
      </c>
      <c r="M10" s="3339">
        <v>43134</v>
      </c>
      <c r="N10" s="3339">
        <v>43135</v>
      </c>
      <c r="O10" s="3339">
        <v>43138</v>
      </c>
      <c r="P10" s="3339">
        <v>43138</v>
      </c>
      <c r="Q10" s="3339">
        <v>43141</v>
      </c>
      <c r="R10" s="3339">
        <v>43142</v>
      </c>
    </row>
    <row r="11" spans="1:24">
      <c r="A11" s="3333">
        <v>5</v>
      </c>
      <c r="B11" s="3334" t="s">
        <v>82</v>
      </c>
      <c r="C11" s="3335" t="s">
        <v>1205</v>
      </c>
      <c r="D11" s="3336"/>
      <c r="E11" s="3337"/>
      <c r="F11" s="3337"/>
      <c r="G11" s="3338"/>
      <c r="H11" s="3338"/>
      <c r="I11" s="3340">
        <v>43134</v>
      </c>
      <c r="J11" s="3340">
        <v>43135</v>
      </c>
      <c r="K11" s="3340">
        <v>43138</v>
      </c>
      <c r="L11" s="3340">
        <v>43139</v>
      </c>
      <c r="M11" s="3340">
        <v>43141</v>
      </c>
      <c r="N11" s="3340">
        <v>43142</v>
      </c>
      <c r="O11" s="3340">
        <v>43145</v>
      </c>
      <c r="P11" s="3340">
        <v>43145</v>
      </c>
      <c r="Q11" s="3340">
        <v>43148</v>
      </c>
      <c r="R11" s="3340">
        <v>43149</v>
      </c>
      <c r="S11" s="1409" t="s">
        <v>1972</v>
      </c>
    </row>
    <row r="12" spans="1:24">
      <c r="A12" s="3333">
        <v>6</v>
      </c>
      <c r="B12" s="3334" t="s">
        <v>1994</v>
      </c>
      <c r="C12" s="3335" t="s">
        <v>1205</v>
      </c>
      <c r="D12" s="3336" t="s">
        <v>1995</v>
      </c>
      <c r="E12" s="3337" t="s">
        <v>2000</v>
      </c>
      <c r="F12" s="3337" t="s">
        <v>2001</v>
      </c>
      <c r="G12" s="3338" t="s">
        <v>1998</v>
      </c>
      <c r="H12" s="3338" t="s">
        <v>1999</v>
      </c>
      <c r="I12" s="3339">
        <v>43141</v>
      </c>
      <c r="J12" s="3339">
        <v>43142</v>
      </c>
      <c r="K12" s="3339">
        <v>43145</v>
      </c>
      <c r="L12" s="3339">
        <v>43146</v>
      </c>
      <c r="M12" s="3339">
        <v>43148</v>
      </c>
      <c r="N12" s="3339">
        <v>43156</v>
      </c>
      <c r="O12" s="3339">
        <v>43159</v>
      </c>
      <c r="P12" s="3339">
        <v>43159</v>
      </c>
      <c r="Q12" s="3339">
        <v>43162</v>
      </c>
      <c r="R12" s="3339">
        <v>43163</v>
      </c>
      <c r="S12" s="1409" t="s">
        <v>2465</v>
      </c>
    </row>
    <row r="13" spans="1:24">
      <c r="A13" s="3333">
        <v>7</v>
      </c>
      <c r="B13" s="3334" t="s">
        <v>82</v>
      </c>
      <c r="C13" s="3335" t="s">
        <v>1205</v>
      </c>
      <c r="D13" s="3336"/>
      <c r="E13" s="3337"/>
      <c r="F13" s="3337"/>
      <c r="G13" s="3338"/>
      <c r="H13" s="3338"/>
      <c r="I13" s="3339"/>
      <c r="J13" s="3339"/>
      <c r="K13" s="3339"/>
      <c r="L13" s="3339"/>
      <c r="M13" s="3339"/>
      <c r="N13" s="3339"/>
      <c r="O13" s="3339"/>
      <c r="P13" s="3339"/>
      <c r="Q13" s="3339"/>
      <c r="R13" s="3339"/>
      <c r="S13" s="1409" t="s">
        <v>2468</v>
      </c>
    </row>
    <row r="14" spans="1:24">
      <c r="A14" s="3333">
        <v>8</v>
      </c>
      <c r="B14" s="3334" t="s">
        <v>739</v>
      </c>
      <c r="C14" s="3335" t="s">
        <v>1205</v>
      </c>
      <c r="D14" s="3336" t="s">
        <v>740</v>
      </c>
      <c r="E14" s="3337" t="s">
        <v>802</v>
      </c>
      <c r="F14" s="3337" t="s">
        <v>803</v>
      </c>
      <c r="G14" s="3338" t="s">
        <v>2002</v>
      </c>
      <c r="H14" s="3338" t="s">
        <v>2003</v>
      </c>
      <c r="I14" s="3339">
        <v>43155</v>
      </c>
      <c r="J14" s="3339">
        <v>43156</v>
      </c>
      <c r="K14" s="3339">
        <v>43159</v>
      </c>
      <c r="L14" s="3339">
        <v>43160</v>
      </c>
      <c r="M14" s="3339">
        <v>43162</v>
      </c>
      <c r="N14" s="3339">
        <v>43163</v>
      </c>
      <c r="O14" s="3339">
        <v>43166</v>
      </c>
      <c r="P14" s="3339">
        <v>43166</v>
      </c>
      <c r="Q14" s="3339">
        <v>43169</v>
      </c>
      <c r="R14" s="3339">
        <v>43170</v>
      </c>
      <c r="S14" s="1409" t="s">
        <v>2657</v>
      </c>
    </row>
    <row r="15" spans="1:24">
      <c r="A15" s="3333">
        <v>9</v>
      </c>
      <c r="B15" s="3334" t="s">
        <v>1994</v>
      </c>
      <c r="C15" s="3335" t="s">
        <v>1205</v>
      </c>
      <c r="D15" s="3336" t="s">
        <v>1995</v>
      </c>
      <c r="E15" s="3337" t="s">
        <v>2004</v>
      </c>
      <c r="F15" s="3337" t="s">
        <v>2005</v>
      </c>
      <c r="G15" s="3338" t="s">
        <v>2006</v>
      </c>
      <c r="H15" s="3338" t="s">
        <v>2007</v>
      </c>
      <c r="I15" s="3339">
        <v>43162</v>
      </c>
      <c r="J15" s="3339">
        <v>43163</v>
      </c>
      <c r="K15" s="3339">
        <v>43166</v>
      </c>
      <c r="L15" s="3339">
        <v>43167</v>
      </c>
      <c r="M15" s="3339">
        <v>43169</v>
      </c>
      <c r="N15" s="3339">
        <v>43170</v>
      </c>
      <c r="O15" s="3339">
        <v>43173</v>
      </c>
      <c r="P15" s="3339">
        <v>43173</v>
      </c>
      <c r="Q15" s="3339">
        <v>43176</v>
      </c>
      <c r="R15" s="3339">
        <v>43177</v>
      </c>
    </row>
    <row r="16" spans="1:24">
      <c r="A16" s="3333">
        <v>10</v>
      </c>
      <c r="B16" s="3334" t="s">
        <v>739</v>
      </c>
      <c r="C16" s="3335" t="s">
        <v>1205</v>
      </c>
      <c r="D16" s="3336" t="s">
        <v>740</v>
      </c>
      <c r="E16" s="3337" t="s">
        <v>151</v>
      </c>
      <c r="F16" s="3337" t="s">
        <v>152</v>
      </c>
      <c r="G16" s="3338" t="s">
        <v>2008</v>
      </c>
      <c r="H16" s="3338" t="s">
        <v>2009</v>
      </c>
      <c r="I16" s="3339">
        <v>43169</v>
      </c>
      <c r="J16" s="3339">
        <v>43170</v>
      </c>
      <c r="K16" s="3339">
        <v>43173</v>
      </c>
      <c r="L16" s="3339">
        <v>43174</v>
      </c>
      <c r="M16" s="3339">
        <v>43176</v>
      </c>
      <c r="N16" s="3339">
        <v>43177</v>
      </c>
      <c r="O16" s="3339">
        <v>43180</v>
      </c>
      <c r="P16" s="3339">
        <v>43180</v>
      </c>
      <c r="Q16" s="3339">
        <v>43183</v>
      </c>
      <c r="R16" s="3339">
        <v>43184</v>
      </c>
    </row>
    <row r="17" spans="1:19">
      <c r="A17" s="3333">
        <v>11</v>
      </c>
      <c r="B17" s="3334" t="s">
        <v>1204</v>
      </c>
      <c r="C17" s="3335" t="s">
        <v>1205</v>
      </c>
      <c r="D17" s="3336" t="s">
        <v>1206</v>
      </c>
      <c r="E17" s="3337" t="s">
        <v>151</v>
      </c>
      <c r="F17" s="3337" t="s">
        <v>152</v>
      </c>
      <c r="G17" s="3338" t="s">
        <v>2010</v>
      </c>
      <c r="H17" s="3338" t="s">
        <v>2011</v>
      </c>
      <c r="I17" s="3339">
        <v>43176</v>
      </c>
      <c r="J17" s="3339">
        <v>43177</v>
      </c>
      <c r="K17" s="3339">
        <v>43180</v>
      </c>
      <c r="L17" s="3339">
        <v>43181</v>
      </c>
      <c r="M17" s="3339">
        <v>43183</v>
      </c>
      <c r="N17" s="3339">
        <v>43184</v>
      </c>
      <c r="O17" s="3339">
        <v>43187</v>
      </c>
      <c r="P17" s="3339">
        <v>43187</v>
      </c>
      <c r="Q17" s="3339">
        <v>43190</v>
      </c>
      <c r="R17" s="3339">
        <v>43191</v>
      </c>
      <c r="S17" s="78" t="s">
        <v>2659</v>
      </c>
    </row>
    <row r="18" spans="1:19">
      <c r="A18" s="3333">
        <v>12</v>
      </c>
      <c r="B18" s="3334" t="s">
        <v>739</v>
      </c>
      <c r="C18" s="3335" t="s">
        <v>1205</v>
      </c>
      <c r="D18" s="3336" t="s">
        <v>740</v>
      </c>
      <c r="E18" s="3337" t="s">
        <v>153</v>
      </c>
      <c r="F18" s="3337" t="s">
        <v>154</v>
      </c>
      <c r="G18" s="3341" t="s">
        <v>2012</v>
      </c>
      <c r="H18" s="3341" t="s">
        <v>2013</v>
      </c>
      <c r="I18" s="3342">
        <v>43183</v>
      </c>
      <c r="J18" s="3342">
        <v>43184</v>
      </c>
      <c r="K18" s="3342">
        <v>43187</v>
      </c>
      <c r="L18" s="3342">
        <v>43188</v>
      </c>
      <c r="M18" s="3342">
        <v>43190</v>
      </c>
      <c r="N18" s="3342">
        <v>43191</v>
      </c>
      <c r="O18" s="3342">
        <v>43194</v>
      </c>
      <c r="P18" s="3342">
        <v>43194</v>
      </c>
      <c r="Q18" s="3342">
        <v>43197</v>
      </c>
      <c r="R18" s="3342">
        <v>43198</v>
      </c>
      <c r="S18" s="78" t="s">
        <v>2660</v>
      </c>
    </row>
    <row r="20" spans="1:19">
      <c r="A20" s="1409"/>
      <c r="B20" s="3134" t="s">
        <v>2679</v>
      </c>
      <c r="C20" s="1409"/>
      <c r="D20" s="1409"/>
      <c r="E20" s="1409"/>
      <c r="F20" s="3135"/>
    </row>
    <row r="21" spans="1:19">
      <c r="A21" s="1409" t="s">
        <v>1972</v>
      </c>
      <c r="B21" s="3136" t="s">
        <v>2716</v>
      </c>
      <c r="C21" s="1409"/>
      <c r="D21" s="1409"/>
      <c r="E21" s="1409"/>
      <c r="F21" s="3135"/>
    </row>
    <row r="22" spans="1:19">
      <c r="A22" s="1409" t="s">
        <v>2465</v>
      </c>
      <c r="B22" s="3136" t="s">
        <v>2717</v>
      </c>
      <c r="C22" s="1409"/>
      <c r="D22" s="1409"/>
      <c r="E22" s="1409"/>
      <c r="F22" s="3135"/>
    </row>
    <row r="23" spans="1:19">
      <c r="A23" s="1409" t="s">
        <v>2468</v>
      </c>
      <c r="B23" s="3136" t="s">
        <v>2718</v>
      </c>
      <c r="C23" s="1409"/>
      <c r="D23" s="1409"/>
      <c r="E23" s="1409"/>
      <c r="F23" s="3135"/>
    </row>
    <row r="24" spans="1:19">
      <c r="A24" s="1409" t="s">
        <v>2657</v>
      </c>
      <c r="B24" s="3136" t="s">
        <v>2719</v>
      </c>
      <c r="C24" s="1409"/>
      <c r="D24" s="1409"/>
      <c r="E24" s="1409"/>
      <c r="F24" s="3135"/>
    </row>
    <row r="25" spans="1:19">
      <c r="A25" s="1409" t="s">
        <v>2659</v>
      </c>
      <c r="B25" s="3136" t="s">
        <v>3002</v>
      </c>
      <c r="C25" s="3135"/>
      <c r="D25" s="3135"/>
      <c r="E25" s="3135"/>
      <c r="F25" s="3135"/>
    </row>
    <row r="26" spans="1:19">
      <c r="A26" s="1409" t="s">
        <v>2660</v>
      </c>
      <c r="B26" s="3343" t="s">
        <v>3076</v>
      </c>
    </row>
    <row r="34" spans="2:2">
      <c r="B34" s="78"/>
    </row>
    <row r="35" spans="2:2">
      <c r="B35" s="78"/>
    </row>
    <row r="36" spans="2:2">
      <c r="B36" s="78"/>
    </row>
    <row r="37" spans="2:2">
      <c r="B37" s="78"/>
    </row>
    <row r="38" spans="2:2">
      <c r="B38" s="78"/>
    </row>
  </sheetData>
  <mergeCells count="19">
    <mergeCell ref="Q4:R4"/>
    <mergeCell ref="D6:D8"/>
    <mergeCell ref="E6:F8"/>
    <mergeCell ref="G6:H8"/>
    <mergeCell ref="I4:J4"/>
    <mergeCell ref="Q5:R5"/>
    <mergeCell ref="I5:J5"/>
    <mergeCell ref="K5:L5"/>
    <mergeCell ref="M5:N5"/>
    <mergeCell ref="O5:P5"/>
    <mergeCell ref="K4:L4"/>
    <mergeCell ref="M4:N4"/>
    <mergeCell ref="O4:P4"/>
    <mergeCell ref="I9:J9"/>
    <mergeCell ref="A4:A8"/>
    <mergeCell ref="B4:B8"/>
    <mergeCell ref="C4:C8"/>
    <mergeCell ref="D4:D5"/>
    <mergeCell ref="E4:H5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AA38"/>
  <sheetViews>
    <sheetView workbookViewId="0">
      <selection activeCell="Z26" sqref="Z26"/>
    </sheetView>
  </sheetViews>
  <sheetFormatPr defaultColWidth="7.5" defaultRowHeight="16.5"/>
  <cols>
    <col min="1" max="1" width="3.5" style="78" customWidth="1"/>
    <col min="2" max="2" width="21" style="79" bestFit="1" customWidth="1"/>
    <col min="3" max="3" width="9.875" style="78" bestFit="1" customWidth="1"/>
    <col min="4" max="4" width="7.875" style="78" customWidth="1"/>
    <col min="5" max="6" width="7.5" style="78" customWidth="1"/>
    <col min="7" max="7" width="8.875" style="78" customWidth="1"/>
    <col min="8" max="8" width="8.25" style="78" customWidth="1"/>
    <col min="9" max="24" width="7.5" style="78" customWidth="1"/>
    <col min="25" max="16384" width="7.5" style="78"/>
  </cols>
  <sheetData>
    <row r="1" spans="1:27" s="74" customFormat="1" ht="21.75">
      <c r="A1" s="376" t="s">
        <v>857</v>
      </c>
      <c r="B1" s="108"/>
      <c r="C1" s="1387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73"/>
      <c r="X1" s="73"/>
    </row>
    <row r="2" spans="1:27" s="77" customFormat="1">
      <c r="A2" s="1387" t="s">
        <v>858</v>
      </c>
      <c r="B2" s="1387"/>
      <c r="C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76"/>
      <c r="X2" s="76"/>
    </row>
    <row r="3" spans="1:27" s="77" customFormat="1">
      <c r="A3" s="94" t="s">
        <v>859</v>
      </c>
      <c r="B3" s="1387"/>
      <c r="C3" s="109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76"/>
      <c r="X3" s="76"/>
    </row>
    <row r="4" spans="1:27" s="1033" customFormat="1" ht="21" customHeight="1" thickBot="1">
      <c r="A4" s="374"/>
      <c r="B4" s="1029"/>
      <c r="C4" s="1030"/>
      <c r="D4" s="1030"/>
      <c r="E4" s="1030"/>
      <c r="F4" s="1030"/>
      <c r="G4" s="1030"/>
      <c r="H4" s="72"/>
      <c r="I4" s="72"/>
      <c r="J4" s="72"/>
      <c r="K4" s="72"/>
      <c r="L4" s="72"/>
      <c r="M4" s="72"/>
      <c r="N4" s="1031"/>
      <c r="O4" s="1031"/>
      <c r="P4" s="1031"/>
      <c r="Q4" s="1031"/>
      <c r="R4" s="1031"/>
      <c r="S4" s="1031"/>
      <c r="T4" s="1031"/>
      <c r="U4" s="1031"/>
      <c r="V4" s="1031"/>
      <c r="W4" s="1031"/>
      <c r="X4" s="1031"/>
    </row>
    <row r="5" spans="1:27">
      <c r="A5" s="5992" t="s">
        <v>3712</v>
      </c>
      <c r="B5" s="6094" t="s">
        <v>3713</v>
      </c>
      <c r="C5" s="5844" t="s">
        <v>3714</v>
      </c>
      <c r="D5" s="5844" t="s">
        <v>3715</v>
      </c>
      <c r="E5" s="6356" t="s">
        <v>3716</v>
      </c>
      <c r="F5" s="6356"/>
      <c r="G5" s="6356"/>
      <c r="H5" s="6356"/>
      <c r="I5" s="5855" t="s">
        <v>3081</v>
      </c>
      <c r="J5" s="5855"/>
      <c r="K5" s="6357" t="s">
        <v>3078</v>
      </c>
      <c r="L5" s="5855"/>
      <c r="M5" s="5855" t="s">
        <v>428</v>
      </c>
      <c r="N5" s="5855"/>
      <c r="O5" s="5855" t="s">
        <v>730</v>
      </c>
      <c r="P5" s="5855"/>
      <c r="Q5" s="5855" t="s">
        <v>427</v>
      </c>
      <c r="R5" s="5855"/>
      <c r="S5" s="5855" t="s">
        <v>3079</v>
      </c>
      <c r="T5" s="5855"/>
      <c r="U5" s="5855" t="s">
        <v>860</v>
      </c>
      <c r="V5" s="5855"/>
      <c r="W5" s="5855" t="s">
        <v>430</v>
      </c>
      <c r="X5" s="5855"/>
      <c r="Y5" s="5855" t="s">
        <v>429</v>
      </c>
      <c r="Z5" s="5856"/>
    </row>
    <row r="6" spans="1:27">
      <c r="A6" s="5993"/>
      <c r="B6" s="6095"/>
      <c r="C6" s="5845"/>
      <c r="D6" s="5845"/>
      <c r="E6" s="6298"/>
      <c r="F6" s="6298"/>
      <c r="G6" s="6298"/>
      <c r="H6" s="6298"/>
      <c r="I6" s="6134" t="s">
        <v>5</v>
      </c>
      <c r="J6" s="6134"/>
      <c r="K6" s="6134" t="s">
        <v>861</v>
      </c>
      <c r="L6" s="6134"/>
      <c r="M6" s="6134" t="s">
        <v>778</v>
      </c>
      <c r="N6" s="6134"/>
      <c r="O6" s="6134" t="s">
        <v>862</v>
      </c>
      <c r="P6" s="6134"/>
      <c r="Q6" s="6134" t="s">
        <v>863</v>
      </c>
      <c r="R6" s="6134"/>
      <c r="S6" s="5882" t="s">
        <v>83</v>
      </c>
      <c r="T6" s="5882"/>
      <c r="U6" s="6134" t="s">
        <v>103</v>
      </c>
      <c r="V6" s="6134"/>
      <c r="W6" s="6134" t="s">
        <v>5</v>
      </c>
      <c r="X6" s="6134"/>
      <c r="Y6" s="6134" t="s">
        <v>861</v>
      </c>
      <c r="Z6" s="6353"/>
    </row>
    <row r="7" spans="1:27">
      <c r="A7" s="5994"/>
      <c r="B7" s="6095"/>
      <c r="C7" s="5845"/>
      <c r="D7" s="6113" t="s">
        <v>3080</v>
      </c>
      <c r="E7" s="6113" t="s">
        <v>3080</v>
      </c>
      <c r="F7" s="6113"/>
      <c r="G7" s="5845" t="s">
        <v>3717</v>
      </c>
      <c r="H7" s="6355"/>
      <c r="I7" s="3297" t="s">
        <v>3</v>
      </c>
      <c r="J7" s="3297" t="s">
        <v>1</v>
      </c>
      <c r="K7" s="3297" t="s">
        <v>3</v>
      </c>
      <c r="L7" s="3297" t="s">
        <v>1</v>
      </c>
      <c r="M7" s="3297" t="s">
        <v>3</v>
      </c>
      <c r="N7" s="3297" t="s">
        <v>1</v>
      </c>
      <c r="O7" s="3297" t="s">
        <v>3</v>
      </c>
      <c r="P7" s="3297" t="s">
        <v>1</v>
      </c>
      <c r="Q7" s="3297" t="s">
        <v>3</v>
      </c>
      <c r="R7" s="3297" t="s">
        <v>1</v>
      </c>
      <c r="S7" s="3297" t="s">
        <v>3</v>
      </c>
      <c r="T7" s="3297" t="s">
        <v>1</v>
      </c>
      <c r="U7" s="3297" t="s">
        <v>3</v>
      </c>
      <c r="V7" s="3297" t="s">
        <v>1</v>
      </c>
      <c r="W7" s="3297" t="s">
        <v>3</v>
      </c>
      <c r="X7" s="3297" t="s">
        <v>1</v>
      </c>
      <c r="Y7" s="3297" t="s">
        <v>3</v>
      </c>
      <c r="Z7" s="3344" t="s">
        <v>1</v>
      </c>
    </row>
    <row r="8" spans="1:27">
      <c r="A8" s="5994"/>
      <c r="B8" s="6095"/>
      <c r="C8" s="5845"/>
      <c r="D8" s="6113"/>
      <c r="E8" s="6113"/>
      <c r="F8" s="6113"/>
      <c r="G8" s="6355"/>
      <c r="H8" s="6355"/>
      <c r="I8" s="3970" t="s">
        <v>3718</v>
      </c>
      <c r="J8" s="3970" t="s">
        <v>867</v>
      </c>
      <c r="K8" s="3970" t="s">
        <v>856</v>
      </c>
      <c r="L8" s="3970" t="s">
        <v>864</v>
      </c>
      <c r="M8" s="3970" t="s">
        <v>864</v>
      </c>
      <c r="N8" s="3970" t="s">
        <v>864</v>
      </c>
      <c r="O8" s="3970" t="s">
        <v>865</v>
      </c>
      <c r="P8" s="3970" t="s">
        <v>865</v>
      </c>
      <c r="Q8" s="3970" t="s">
        <v>3657</v>
      </c>
      <c r="R8" s="3970" t="s">
        <v>3657</v>
      </c>
      <c r="S8" s="3970" t="s">
        <v>3657</v>
      </c>
      <c r="T8" s="3970" t="s">
        <v>866</v>
      </c>
      <c r="U8" s="3970" t="s">
        <v>3718</v>
      </c>
      <c r="V8" s="3970" t="s">
        <v>867</v>
      </c>
      <c r="W8" s="3970" t="s">
        <v>3718</v>
      </c>
      <c r="X8" s="3970" t="s">
        <v>867</v>
      </c>
      <c r="Y8" s="3970" t="s">
        <v>856</v>
      </c>
      <c r="Z8" s="3345" t="s">
        <v>864</v>
      </c>
    </row>
    <row r="9" spans="1:27">
      <c r="A9" s="5994"/>
      <c r="B9" s="6095"/>
      <c r="C9" s="5845"/>
      <c r="D9" s="6113"/>
      <c r="E9" s="6113"/>
      <c r="F9" s="6113"/>
      <c r="G9" s="6355"/>
      <c r="H9" s="6355"/>
      <c r="I9" s="3346" t="s">
        <v>76</v>
      </c>
      <c r="J9" s="3346" t="s">
        <v>3067</v>
      </c>
      <c r="K9" s="3346" t="s">
        <v>84</v>
      </c>
      <c r="L9" s="3346" t="s">
        <v>3067</v>
      </c>
      <c r="M9" s="3346" t="s">
        <v>86</v>
      </c>
      <c r="N9" s="3346" t="s">
        <v>76</v>
      </c>
      <c r="O9" s="3346" t="s">
        <v>86</v>
      </c>
      <c r="P9" s="3346" t="s">
        <v>76</v>
      </c>
      <c r="Q9" s="3346" t="s">
        <v>86</v>
      </c>
      <c r="R9" s="3346" t="s">
        <v>76</v>
      </c>
      <c r="S9" s="3346" t="s">
        <v>221</v>
      </c>
      <c r="T9" s="3346" t="s">
        <v>79</v>
      </c>
      <c r="U9" s="3346" t="s">
        <v>62</v>
      </c>
      <c r="V9" s="3346" t="s">
        <v>79</v>
      </c>
      <c r="W9" s="3346" t="s">
        <v>221</v>
      </c>
      <c r="X9" s="3346" t="s">
        <v>78</v>
      </c>
      <c r="Y9" s="3346" t="s">
        <v>84</v>
      </c>
      <c r="Z9" s="3347" t="s">
        <v>164</v>
      </c>
    </row>
    <row r="10" spans="1:27">
      <c r="A10" s="3348">
        <v>7</v>
      </c>
      <c r="B10" s="3349" t="s">
        <v>1666</v>
      </c>
      <c r="C10" s="3966" t="s">
        <v>578</v>
      </c>
      <c r="D10" s="3303" t="s">
        <v>1667</v>
      </c>
      <c r="E10" s="3968" t="s">
        <v>1260</v>
      </c>
      <c r="F10" s="3968" t="s">
        <v>1261</v>
      </c>
      <c r="G10" s="3976" t="s">
        <v>872</v>
      </c>
      <c r="H10" s="3976" t="s">
        <v>873</v>
      </c>
      <c r="I10" s="6354" t="s">
        <v>193</v>
      </c>
      <c r="J10" s="6354"/>
      <c r="K10" s="3977">
        <v>43143</v>
      </c>
      <c r="L10" s="3977">
        <v>43144</v>
      </c>
      <c r="M10" s="3977">
        <v>43144</v>
      </c>
      <c r="N10" s="3977">
        <v>43144</v>
      </c>
      <c r="O10" s="3977">
        <v>43146</v>
      </c>
      <c r="P10" s="3977">
        <v>43146</v>
      </c>
      <c r="Q10" s="3977">
        <v>43147</v>
      </c>
      <c r="R10" s="3977">
        <v>43147</v>
      </c>
      <c r="S10" s="3977">
        <v>43154</v>
      </c>
      <c r="T10" s="3977">
        <v>43155</v>
      </c>
      <c r="U10" s="3977">
        <v>43155</v>
      </c>
      <c r="V10" s="3977">
        <v>43156</v>
      </c>
      <c r="W10" s="6354" t="s">
        <v>193</v>
      </c>
      <c r="X10" s="6354"/>
      <c r="Y10" s="3977">
        <v>43164</v>
      </c>
      <c r="Z10" s="3978">
        <v>43165</v>
      </c>
    </row>
    <row r="11" spans="1:27" ht="17.25" thickBot="1">
      <c r="A11" s="1035">
        <v>8</v>
      </c>
      <c r="B11" s="3358" t="s">
        <v>2699</v>
      </c>
      <c r="C11" s="3967" t="s">
        <v>578</v>
      </c>
      <c r="D11" s="3360" t="s">
        <v>2700</v>
      </c>
      <c r="E11" s="3969" t="s">
        <v>984</v>
      </c>
      <c r="F11" s="3969" t="s">
        <v>983</v>
      </c>
      <c r="G11" s="3362" t="s">
        <v>375</v>
      </c>
      <c r="H11" s="3362" t="s">
        <v>374</v>
      </c>
      <c r="I11" s="3979">
        <v>43146</v>
      </c>
      <c r="J11" s="3979">
        <v>43147</v>
      </c>
      <c r="K11" s="3979">
        <v>43150</v>
      </c>
      <c r="L11" s="3979">
        <v>43151</v>
      </c>
      <c r="M11" s="3979">
        <v>43151</v>
      </c>
      <c r="N11" s="3979">
        <v>43151</v>
      </c>
      <c r="O11" s="3979">
        <v>43153</v>
      </c>
      <c r="P11" s="3979">
        <v>43153</v>
      </c>
      <c r="Q11" s="3979">
        <v>43154</v>
      </c>
      <c r="R11" s="3979">
        <v>43154</v>
      </c>
      <c r="S11" s="3979">
        <v>43161</v>
      </c>
      <c r="T11" s="3979">
        <v>43162</v>
      </c>
      <c r="U11" s="3979">
        <v>43162</v>
      </c>
      <c r="V11" s="3979">
        <v>43163</v>
      </c>
      <c r="W11" s="6352" t="s">
        <v>193</v>
      </c>
      <c r="X11" s="6352"/>
      <c r="Y11" s="3979">
        <v>43171</v>
      </c>
      <c r="Z11" s="3357">
        <v>43172</v>
      </c>
      <c r="AA11" s="1458" t="s">
        <v>1972</v>
      </c>
    </row>
    <row r="12" spans="1:27">
      <c r="A12" s="5992" t="s">
        <v>3712</v>
      </c>
      <c r="B12" s="6094" t="s">
        <v>3713</v>
      </c>
      <c r="C12" s="5844" t="s">
        <v>3714</v>
      </c>
      <c r="D12" s="5844" t="s">
        <v>3715</v>
      </c>
      <c r="E12" s="6356" t="s">
        <v>3716</v>
      </c>
      <c r="F12" s="6356"/>
      <c r="G12" s="6356"/>
      <c r="H12" s="6356"/>
      <c r="I12" s="6357" t="s">
        <v>3078</v>
      </c>
      <c r="J12" s="5855"/>
      <c r="K12" s="5855" t="s">
        <v>428</v>
      </c>
      <c r="L12" s="5855"/>
      <c r="M12" s="5855" t="s">
        <v>730</v>
      </c>
      <c r="N12" s="5855"/>
      <c r="O12" s="5855" t="s">
        <v>427</v>
      </c>
      <c r="P12" s="5855"/>
      <c r="Q12" s="5855" t="s">
        <v>3079</v>
      </c>
      <c r="R12" s="5855"/>
      <c r="S12" s="5855" t="s">
        <v>860</v>
      </c>
      <c r="T12" s="5855"/>
      <c r="U12" s="5855" t="s">
        <v>429</v>
      </c>
      <c r="V12" s="5856"/>
      <c r="W12" s="1553"/>
      <c r="X12" s="1553"/>
    </row>
    <row r="13" spans="1:27">
      <c r="A13" s="5993"/>
      <c r="B13" s="6095"/>
      <c r="C13" s="5845"/>
      <c r="D13" s="5845"/>
      <c r="E13" s="6298"/>
      <c r="F13" s="6298"/>
      <c r="G13" s="6298"/>
      <c r="H13" s="6298"/>
      <c r="I13" s="6134" t="s">
        <v>861</v>
      </c>
      <c r="J13" s="6134"/>
      <c r="K13" s="6134" t="s">
        <v>778</v>
      </c>
      <c r="L13" s="6134"/>
      <c r="M13" s="6134" t="s">
        <v>862</v>
      </c>
      <c r="N13" s="6134"/>
      <c r="O13" s="6134" t="s">
        <v>863</v>
      </c>
      <c r="P13" s="6134"/>
      <c r="Q13" s="5882" t="s">
        <v>83</v>
      </c>
      <c r="R13" s="5882"/>
      <c r="S13" s="6134" t="s">
        <v>103</v>
      </c>
      <c r="T13" s="6134"/>
      <c r="U13" s="6134" t="s">
        <v>861</v>
      </c>
      <c r="V13" s="6353"/>
      <c r="W13" s="1553"/>
      <c r="X13" s="1553"/>
    </row>
    <row r="14" spans="1:27">
      <c r="A14" s="5994"/>
      <c r="B14" s="6095"/>
      <c r="C14" s="5845"/>
      <c r="D14" s="6113" t="s">
        <v>3080</v>
      </c>
      <c r="E14" s="6113" t="s">
        <v>3080</v>
      </c>
      <c r="F14" s="6113"/>
      <c r="G14" s="5845" t="s">
        <v>3717</v>
      </c>
      <c r="H14" s="6355"/>
      <c r="I14" s="3297" t="s">
        <v>3</v>
      </c>
      <c r="J14" s="3297" t="s">
        <v>1</v>
      </c>
      <c r="K14" s="3297" t="s">
        <v>3</v>
      </c>
      <c r="L14" s="3297" t="s">
        <v>1</v>
      </c>
      <c r="M14" s="3297" t="s">
        <v>3</v>
      </c>
      <c r="N14" s="3297" t="s">
        <v>1</v>
      </c>
      <c r="O14" s="3297" t="s">
        <v>3</v>
      </c>
      <c r="P14" s="3297" t="s">
        <v>1</v>
      </c>
      <c r="Q14" s="3297" t="s">
        <v>3</v>
      </c>
      <c r="R14" s="3297" t="s">
        <v>1</v>
      </c>
      <c r="S14" s="3297" t="s">
        <v>3</v>
      </c>
      <c r="T14" s="3297" t="s">
        <v>1</v>
      </c>
      <c r="U14" s="3297" t="s">
        <v>3</v>
      </c>
      <c r="V14" s="3344" t="s">
        <v>1</v>
      </c>
      <c r="W14" s="1553"/>
      <c r="X14" s="1553"/>
    </row>
    <row r="15" spans="1:27">
      <c r="A15" s="5994"/>
      <c r="B15" s="6095"/>
      <c r="C15" s="5845"/>
      <c r="D15" s="6113"/>
      <c r="E15" s="6113"/>
      <c r="F15" s="6113"/>
      <c r="G15" s="6355"/>
      <c r="H15" s="6355"/>
      <c r="I15" s="3970" t="s">
        <v>856</v>
      </c>
      <c r="J15" s="3970" t="s">
        <v>864</v>
      </c>
      <c r="K15" s="3970" t="s">
        <v>864</v>
      </c>
      <c r="L15" s="3970" t="s">
        <v>864</v>
      </c>
      <c r="M15" s="3970" t="s">
        <v>865</v>
      </c>
      <c r="N15" s="3970" t="s">
        <v>865</v>
      </c>
      <c r="O15" s="3970" t="s">
        <v>3657</v>
      </c>
      <c r="P15" s="3970" t="s">
        <v>3657</v>
      </c>
      <c r="Q15" s="3970" t="s">
        <v>3657</v>
      </c>
      <c r="R15" s="3970" t="s">
        <v>866</v>
      </c>
      <c r="S15" s="3970" t="s">
        <v>3718</v>
      </c>
      <c r="T15" s="3970" t="s">
        <v>867</v>
      </c>
      <c r="U15" s="3970" t="s">
        <v>856</v>
      </c>
      <c r="V15" s="3345" t="s">
        <v>864</v>
      </c>
      <c r="W15" s="1553"/>
      <c r="X15" s="1553"/>
    </row>
    <row r="16" spans="1:27">
      <c r="A16" s="5994"/>
      <c r="B16" s="6095"/>
      <c r="C16" s="5845"/>
      <c r="D16" s="6113"/>
      <c r="E16" s="6113"/>
      <c r="F16" s="6113"/>
      <c r="G16" s="6355"/>
      <c r="H16" s="6355"/>
      <c r="I16" s="3346" t="s">
        <v>84</v>
      </c>
      <c r="J16" s="3346" t="s">
        <v>3067</v>
      </c>
      <c r="K16" s="3346" t="s">
        <v>86</v>
      </c>
      <c r="L16" s="3346" t="s">
        <v>76</v>
      </c>
      <c r="M16" s="3346" t="s">
        <v>86</v>
      </c>
      <c r="N16" s="3346" t="s">
        <v>76</v>
      </c>
      <c r="O16" s="3346" t="s">
        <v>86</v>
      </c>
      <c r="P16" s="3346" t="s">
        <v>76</v>
      </c>
      <c r="Q16" s="3346" t="s">
        <v>221</v>
      </c>
      <c r="R16" s="3346" t="s">
        <v>79</v>
      </c>
      <c r="S16" s="3346" t="s">
        <v>62</v>
      </c>
      <c r="T16" s="3346" t="s">
        <v>79</v>
      </c>
      <c r="U16" s="3346" t="s">
        <v>84</v>
      </c>
      <c r="V16" s="3347" t="s">
        <v>164</v>
      </c>
      <c r="W16" s="1553"/>
      <c r="X16" s="1553"/>
    </row>
    <row r="17" spans="1:22">
      <c r="A17" s="3348">
        <v>9</v>
      </c>
      <c r="B17" s="3349" t="s">
        <v>1746</v>
      </c>
      <c r="C17" s="3350" t="s">
        <v>890</v>
      </c>
      <c r="D17" s="3303" t="s">
        <v>1747</v>
      </c>
      <c r="E17" s="3968" t="s">
        <v>1748</v>
      </c>
      <c r="F17" s="3968" t="s">
        <v>1749</v>
      </c>
      <c r="G17" s="3976" t="s">
        <v>1750</v>
      </c>
      <c r="H17" s="3976" t="s">
        <v>1751</v>
      </c>
      <c r="I17" s="3977">
        <v>43157</v>
      </c>
      <c r="J17" s="3977">
        <v>43158</v>
      </c>
      <c r="K17" s="3977">
        <v>43158</v>
      </c>
      <c r="L17" s="3977">
        <v>43158</v>
      </c>
      <c r="M17" s="3977">
        <v>43160</v>
      </c>
      <c r="N17" s="3977">
        <v>43160</v>
      </c>
      <c r="O17" s="3977">
        <v>43161</v>
      </c>
      <c r="P17" s="3977">
        <v>43161</v>
      </c>
      <c r="Q17" s="3977">
        <v>43168</v>
      </c>
      <c r="R17" s="3977">
        <v>43169</v>
      </c>
      <c r="S17" s="5836" t="s">
        <v>193</v>
      </c>
      <c r="T17" s="5836"/>
      <c r="U17" s="3977">
        <v>43178</v>
      </c>
      <c r="V17" s="3978">
        <v>43179</v>
      </c>
    </row>
    <row r="18" spans="1:22">
      <c r="A18" s="3348">
        <v>10</v>
      </c>
      <c r="B18" s="3349" t="s">
        <v>1666</v>
      </c>
      <c r="C18" s="3966" t="s">
        <v>578</v>
      </c>
      <c r="D18" s="3303" t="s">
        <v>1667</v>
      </c>
      <c r="E18" s="3968" t="s">
        <v>623</v>
      </c>
      <c r="F18" s="3968" t="s">
        <v>622</v>
      </c>
      <c r="G18" s="3976" t="s">
        <v>1752</v>
      </c>
      <c r="H18" s="3976" t="s">
        <v>1668</v>
      </c>
      <c r="I18" s="3977">
        <v>43164</v>
      </c>
      <c r="J18" s="3977">
        <v>43165</v>
      </c>
      <c r="K18" s="3977">
        <v>43165</v>
      </c>
      <c r="L18" s="3977">
        <v>43165</v>
      </c>
      <c r="M18" s="3977">
        <v>43167</v>
      </c>
      <c r="N18" s="3977">
        <v>43167</v>
      </c>
      <c r="O18" s="3977">
        <v>43168</v>
      </c>
      <c r="P18" s="3977">
        <v>43168</v>
      </c>
      <c r="Q18" s="3977">
        <v>43175</v>
      </c>
      <c r="R18" s="3977">
        <v>43176</v>
      </c>
      <c r="S18" s="3977">
        <v>43176</v>
      </c>
      <c r="T18" s="3977">
        <v>43177</v>
      </c>
      <c r="U18" s="3977">
        <v>43185</v>
      </c>
      <c r="V18" s="3978">
        <v>43186</v>
      </c>
    </row>
    <row r="19" spans="1:22">
      <c r="A19" s="3348">
        <v>11</v>
      </c>
      <c r="B19" s="3349" t="s">
        <v>2699</v>
      </c>
      <c r="C19" s="3966" t="s">
        <v>578</v>
      </c>
      <c r="D19" s="3303" t="s">
        <v>2700</v>
      </c>
      <c r="E19" s="3968" t="s">
        <v>1269</v>
      </c>
      <c r="F19" s="3968" t="s">
        <v>1268</v>
      </c>
      <c r="G19" s="3976" t="s">
        <v>388</v>
      </c>
      <c r="H19" s="3976" t="s">
        <v>387</v>
      </c>
      <c r="I19" s="3977">
        <v>43171</v>
      </c>
      <c r="J19" s="3977">
        <v>43172</v>
      </c>
      <c r="K19" s="3977">
        <v>43172</v>
      </c>
      <c r="L19" s="3977">
        <v>43172</v>
      </c>
      <c r="M19" s="3977">
        <v>43174</v>
      </c>
      <c r="N19" s="3977">
        <v>43174</v>
      </c>
      <c r="O19" s="3977">
        <v>43175</v>
      </c>
      <c r="P19" s="3977">
        <v>43175</v>
      </c>
      <c r="Q19" s="3977">
        <v>43182</v>
      </c>
      <c r="R19" s="3977">
        <v>43183</v>
      </c>
      <c r="S19" s="3977">
        <v>43183</v>
      </c>
      <c r="T19" s="3977">
        <v>43184</v>
      </c>
      <c r="U19" s="3977">
        <v>43192</v>
      </c>
      <c r="V19" s="3978">
        <v>43193</v>
      </c>
    </row>
    <row r="20" spans="1:22" ht="17.25" customHeight="1">
      <c r="A20" s="3348">
        <v>12</v>
      </c>
      <c r="B20" s="3349" t="s">
        <v>1746</v>
      </c>
      <c r="C20" s="3350" t="s">
        <v>890</v>
      </c>
      <c r="D20" s="3303" t="s">
        <v>1747</v>
      </c>
      <c r="E20" s="3968" t="s">
        <v>1753</v>
      </c>
      <c r="F20" s="3968" t="s">
        <v>1754</v>
      </c>
      <c r="G20" s="3976" t="s">
        <v>1755</v>
      </c>
      <c r="H20" s="3976" t="s">
        <v>1756</v>
      </c>
      <c r="I20" s="3977">
        <v>43178</v>
      </c>
      <c r="J20" s="3977">
        <v>43179</v>
      </c>
      <c r="K20" s="3977">
        <v>43179</v>
      </c>
      <c r="L20" s="3977">
        <v>43179</v>
      </c>
      <c r="M20" s="3977">
        <v>43181</v>
      </c>
      <c r="N20" s="3977">
        <v>43181</v>
      </c>
      <c r="O20" s="3977">
        <v>43182</v>
      </c>
      <c r="P20" s="3977">
        <v>43182</v>
      </c>
      <c r="Q20" s="3977">
        <v>43189</v>
      </c>
      <c r="R20" s="3977">
        <v>43190</v>
      </c>
      <c r="S20" s="3977">
        <v>43190</v>
      </c>
      <c r="T20" s="3977">
        <v>43191</v>
      </c>
      <c r="U20" s="3977">
        <v>43199</v>
      </c>
      <c r="V20" s="3978">
        <v>43200</v>
      </c>
    </row>
    <row r="21" spans="1:22">
      <c r="A21" s="3348">
        <v>13</v>
      </c>
      <c r="B21" s="3349" t="s">
        <v>1666</v>
      </c>
      <c r="C21" s="3966" t="s">
        <v>578</v>
      </c>
      <c r="D21" s="3303" t="s">
        <v>1667</v>
      </c>
      <c r="E21" s="3968" t="s">
        <v>912</v>
      </c>
      <c r="F21" s="3968" t="s">
        <v>911</v>
      </c>
      <c r="G21" s="3976" t="s">
        <v>1669</v>
      </c>
      <c r="H21" s="3976" t="s">
        <v>1670</v>
      </c>
      <c r="I21" s="3977">
        <v>43185</v>
      </c>
      <c r="J21" s="3977">
        <v>43186</v>
      </c>
      <c r="K21" s="3977">
        <v>43186</v>
      </c>
      <c r="L21" s="3977">
        <v>43186</v>
      </c>
      <c r="M21" s="3977">
        <v>43188</v>
      </c>
      <c r="N21" s="3977">
        <v>43188</v>
      </c>
      <c r="O21" s="3977">
        <v>43189</v>
      </c>
      <c r="P21" s="3977">
        <v>43189</v>
      </c>
      <c r="Q21" s="3977">
        <v>43196</v>
      </c>
      <c r="R21" s="3977">
        <v>43197</v>
      </c>
      <c r="S21" s="3977">
        <v>43197</v>
      </c>
      <c r="T21" s="3977">
        <v>43198</v>
      </c>
      <c r="U21" s="3977">
        <v>43206</v>
      </c>
      <c r="V21" s="3978">
        <v>43207</v>
      </c>
    </row>
    <row r="22" spans="1:22">
      <c r="A22" s="3348">
        <v>14</v>
      </c>
      <c r="B22" s="3349" t="s">
        <v>2699</v>
      </c>
      <c r="C22" s="3966" t="s">
        <v>578</v>
      </c>
      <c r="D22" s="3303" t="s">
        <v>2700</v>
      </c>
      <c r="E22" s="3968" t="s">
        <v>1384</v>
      </c>
      <c r="F22" s="3968" t="s">
        <v>1383</v>
      </c>
      <c r="G22" s="3976" t="s">
        <v>399</v>
      </c>
      <c r="H22" s="3976" t="s">
        <v>398</v>
      </c>
      <c r="I22" s="3977">
        <v>43192</v>
      </c>
      <c r="J22" s="3977">
        <v>43193</v>
      </c>
      <c r="K22" s="3977">
        <v>43193</v>
      </c>
      <c r="L22" s="3977">
        <v>43193</v>
      </c>
      <c r="M22" s="3977">
        <v>43195</v>
      </c>
      <c r="N22" s="3977">
        <v>43195</v>
      </c>
      <c r="O22" s="3977">
        <v>43196</v>
      </c>
      <c r="P22" s="3977">
        <v>43196</v>
      </c>
      <c r="Q22" s="3977">
        <v>43203</v>
      </c>
      <c r="R22" s="3977">
        <v>43204</v>
      </c>
      <c r="S22" s="3977">
        <v>43204</v>
      </c>
      <c r="T22" s="3977">
        <v>43205</v>
      </c>
      <c r="U22" s="3977">
        <v>43213</v>
      </c>
      <c r="V22" s="3978">
        <v>43214</v>
      </c>
    </row>
    <row r="23" spans="1:22">
      <c r="A23" s="3348">
        <v>15</v>
      </c>
      <c r="B23" s="3349" t="s">
        <v>1746</v>
      </c>
      <c r="C23" s="3350" t="s">
        <v>890</v>
      </c>
      <c r="D23" s="3303" t="s">
        <v>1747</v>
      </c>
      <c r="E23" s="3968" t="s">
        <v>2701</v>
      </c>
      <c r="F23" s="3968" t="s">
        <v>2702</v>
      </c>
      <c r="G23" s="3976" t="s">
        <v>2703</v>
      </c>
      <c r="H23" s="3976" t="s">
        <v>2704</v>
      </c>
      <c r="I23" s="3977">
        <v>43199</v>
      </c>
      <c r="J23" s="3977">
        <v>43200</v>
      </c>
      <c r="K23" s="3977">
        <v>43200</v>
      </c>
      <c r="L23" s="3977">
        <v>43200</v>
      </c>
      <c r="M23" s="3977">
        <v>43202</v>
      </c>
      <c r="N23" s="3977">
        <v>43202</v>
      </c>
      <c r="O23" s="3977">
        <v>43203</v>
      </c>
      <c r="P23" s="3977">
        <v>43203</v>
      </c>
      <c r="Q23" s="3977">
        <v>43210</v>
      </c>
      <c r="R23" s="3977">
        <v>43211</v>
      </c>
      <c r="S23" s="3977">
        <v>43211</v>
      </c>
      <c r="T23" s="3977">
        <v>43212</v>
      </c>
      <c r="U23" s="3977">
        <v>43220</v>
      </c>
      <c r="V23" s="3978">
        <v>43221</v>
      </c>
    </row>
    <row r="24" spans="1:22">
      <c r="A24" s="3348">
        <v>16</v>
      </c>
      <c r="B24" s="3349" t="s">
        <v>1666</v>
      </c>
      <c r="C24" s="3966" t="s">
        <v>578</v>
      </c>
      <c r="D24" s="3303" t="s">
        <v>1667</v>
      </c>
      <c r="E24" s="3968" t="s">
        <v>984</v>
      </c>
      <c r="F24" s="3968" t="s">
        <v>983</v>
      </c>
      <c r="G24" s="3976" t="s">
        <v>893</v>
      </c>
      <c r="H24" s="3976" t="s">
        <v>894</v>
      </c>
      <c r="I24" s="3977">
        <v>43206</v>
      </c>
      <c r="J24" s="3977">
        <v>43207</v>
      </c>
      <c r="K24" s="3977">
        <v>43207</v>
      </c>
      <c r="L24" s="3977">
        <v>43207</v>
      </c>
      <c r="M24" s="3977">
        <v>43209</v>
      </c>
      <c r="N24" s="3977">
        <v>43209</v>
      </c>
      <c r="O24" s="3977">
        <v>43210</v>
      </c>
      <c r="P24" s="3977">
        <v>43210</v>
      </c>
      <c r="Q24" s="3977">
        <v>43217</v>
      </c>
      <c r="R24" s="3977">
        <v>43218</v>
      </c>
      <c r="S24" s="3977">
        <v>43218</v>
      </c>
      <c r="T24" s="3977">
        <v>43219</v>
      </c>
      <c r="U24" s="3977">
        <v>43227</v>
      </c>
      <c r="V24" s="3978">
        <v>43228</v>
      </c>
    </row>
    <row r="25" spans="1:22">
      <c r="A25" s="3348">
        <v>17</v>
      </c>
      <c r="B25" s="3349" t="s">
        <v>2699</v>
      </c>
      <c r="C25" s="3966" t="s">
        <v>578</v>
      </c>
      <c r="D25" s="3303" t="s">
        <v>2700</v>
      </c>
      <c r="E25" s="3968" t="s">
        <v>1418</v>
      </c>
      <c r="F25" s="3968" t="s">
        <v>1417</v>
      </c>
      <c r="G25" s="3976" t="s">
        <v>417</v>
      </c>
      <c r="H25" s="3976" t="s">
        <v>416</v>
      </c>
      <c r="I25" s="3977">
        <v>43213</v>
      </c>
      <c r="J25" s="3977">
        <v>43214</v>
      </c>
      <c r="K25" s="3977">
        <v>43214</v>
      </c>
      <c r="L25" s="3977">
        <v>43214</v>
      </c>
      <c r="M25" s="3977">
        <v>43216</v>
      </c>
      <c r="N25" s="3977">
        <v>43216</v>
      </c>
      <c r="O25" s="3977">
        <v>43217</v>
      </c>
      <c r="P25" s="3977">
        <v>43217</v>
      </c>
      <c r="Q25" s="3977">
        <v>43224</v>
      </c>
      <c r="R25" s="3977">
        <v>43225</v>
      </c>
      <c r="S25" s="3977">
        <v>43225</v>
      </c>
      <c r="T25" s="3977">
        <v>43226</v>
      </c>
      <c r="U25" s="3977">
        <v>43234</v>
      </c>
      <c r="V25" s="3978">
        <v>43235</v>
      </c>
    </row>
    <row r="26" spans="1:22">
      <c r="A26" s="3348">
        <v>18</v>
      </c>
      <c r="B26" s="3349" t="s">
        <v>1746</v>
      </c>
      <c r="C26" s="3350" t="s">
        <v>890</v>
      </c>
      <c r="D26" s="3303" t="s">
        <v>1747</v>
      </c>
      <c r="E26" s="3968" t="s">
        <v>2705</v>
      </c>
      <c r="F26" s="3968" t="s">
        <v>2706</v>
      </c>
      <c r="G26" s="3976" t="s">
        <v>2707</v>
      </c>
      <c r="H26" s="3976" t="s">
        <v>2708</v>
      </c>
      <c r="I26" s="3977">
        <v>43220</v>
      </c>
      <c r="J26" s="3977">
        <v>43221</v>
      </c>
      <c r="K26" s="3977">
        <v>43221</v>
      </c>
      <c r="L26" s="3977">
        <v>43221</v>
      </c>
      <c r="M26" s="3977">
        <v>43223</v>
      </c>
      <c r="N26" s="3977">
        <v>43223</v>
      </c>
      <c r="O26" s="3977">
        <v>43224</v>
      </c>
      <c r="P26" s="3977">
        <v>43224</v>
      </c>
      <c r="Q26" s="3977">
        <v>43231</v>
      </c>
      <c r="R26" s="3977">
        <v>43232</v>
      </c>
      <c r="S26" s="3977">
        <v>43232</v>
      </c>
      <c r="T26" s="3977">
        <v>43233</v>
      </c>
      <c r="U26" s="3977">
        <v>43241</v>
      </c>
      <c r="V26" s="3978">
        <v>43242</v>
      </c>
    </row>
    <row r="27" spans="1:22">
      <c r="A27" s="3348">
        <v>19</v>
      </c>
      <c r="B27" s="3349" t="s">
        <v>1666</v>
      </c>
      <c r="C27" s="3966" t="s">
        <v>578</v>
      </c>
      <c r="D27" s="3303" t="s">
        <v>1667</v>
      </c>
      <c r="E27" s="3968" t="s">
        <v>1269</v>
      </c>
      <c r="F27" s="3968" t="s">
        <v>1268</v>
      </c>
      <c r="G27" s="3976" t="s">
        <v>897</v>
      </c>
      <c r="H27" s="3976" t="s">
        <v>898</v>
      </c>
      <c r="I27" s="3977">
        <v>43227</v>
      </c>
      <c r="J27" s="3977">
        <v>43228</v>
      </c>
      <c r="K27" s="3977">
        <v>43228</v>
      </c>
      <c r="L27" s="3977">
        <v>43228</v>
      </c>
      <c r="M27" s="3977">
        <v>43230</v>
      </c>
      <c r="N27" s="3977">
        <v>43230</v>
      </c>
      <c r="O27" s="3977">
        <v>43231</v>
      </c>
      <c r="P27" s="3977">
        <v>43231</v>
      </c>
      <c r="Q27" s="3977">
        <v>43238</v>
      </c>
      <c r="R27" s="3977">
        <v>43239</v>
      </c>
      <c r="S27" s="3977">
        <v>43239</v>
      </c>
      <c r="T27" s="3977">
        <v>43240</v>
      </c>
      <c r="U27" s="3977">
        <v>43248</v>
      </c>
      <c r="V27" s="3978">
        <v>43249</v>
      </c>
    </row>
    <row r="28" spans="1:22">
      <c r="A28" s="3348">
        <v>20</v>
      </c>
      <c r="B28" s="3349" t="s">
        <v>2699</v>
      </c>
      <c r="C28" s="3966" t="s">
        <v>578</v>
      </c>
      <c r="D28" s="3303" t="s">
        <v>2700</v>
      </c>
      <c r="E28" s="3968" t="s">
        <v>629</v>
      </c>
      <c r="F28" s="3968" t="s">
        <v>628</v>
      </c>
      <c r="G28" s="3976" t="s">
        <v>383</v>
      </c>
      <c r="H28" s="3976" t="s">
        <v>382</v>
      </c>
      <c r="I28" s="3977">
        <v>43234</v>
      </c>
      <c r="J28" s="3977">
        <v>43235</v>
      </c>
      <c r="K28" s="3977">
        <v>43235</v>
      </c>
      <c r="L28" s="3977">
        <v>43235</v>
      </c>
      <c r="M28" s="3977">
        <v>43237</v>
      </c>
      <c r="N28" s="3977">
        <v>43237</v>
      </c>
      <c r="O28" s="3977">
        <v>43238</v>
      </c>
      <c r="P28" s="3977">
        <v>43238</v>
      </c>
      <c r="Q28" s="3977">
        <v>43245</v>
      </c>
      <c r="R28" s="3977">
        <v>43246</v>
      </c>
      <c r="S28" s="3977">
        <v>43246</v>
      </c>
      <c r="T28" s="3977">
        <v>43247</v>
      </c>
      <c r="U28" s="3977">
        <v>43255</v>
      </c>
      <c r="V28" s="3978">
        <v>43256</v>
      </c>
    </row>
    <row r="29" spans="1:22">
      <c r="A29" s="3348">
        <v>21</v>
      </c>
      <c r="B29" s="3349" t="s">
        <v>1746</v>
      </c>
      <c r="C29" s="3350" t="s">
        <v>890</v>
      </c>
      <c r="D29" s="3303" t="s">
        <v>1747</v>
      </c>
      <c r="E29" s="3968" t="s">
        <v>2709</v>
      </c>
      <c r="F29" s="3968" t="s">
        <v>2710</v>
      </c>
      <c r="G29" s="3976" t="s">
        <v>2711</v>
      </c>
      <c r="H29" s="3976" t="s">
        <v>2712</v>
      </c>
      <c r="I29" s="3977">
        <v>43241</v>
      </c>
      <c r="J29" s="3977">
        <v>43242</v>
      </c>
      <c r="K29" s="3977">
        <v>43242</v>
      </c>
      <c r="L29" s="3977">
        <v>43242</v>
      </c>
      <c r="M29" s="3977">
        <v>43244</v>
      </c>
      <c r="N29" s="3977">
        <v>43244</v>
      </c>
      <c r="O29" s="3977">
        <v>43245</v>
      </c>
      <c r="P29" s="3977">
        <v>43245</v>
      </c>
      <c r="Q29" s="3977">
        <v>43252</v>
      </c>
      <c r="R29" s="3977">
        <v>43253</v>
      </c>
      <c r="S29" s="3977">
        <v>43253</v>
      </c>
      <c r="T29" s="3977">
        <v>43254</v>
      </c>
      <c r="U29" s="3977">
        <v>43262</v>
      </c>
      <c r="V29" s="3978">
        <v>43263</v>
      </c>
    </row>
    <row r="30" spans="1:22">
      <c r="A30" s="3348">
        <v>22</v>
      </c>
      <c r="B30" s="3349" t="s">
        <v>1666</v>
      </c>
      <c r="C30" s="3966" t="s">
        <v>578</v>
      </c>
      <c r="D30" s="3303" t="s">
        <v>1667</v>
      </c>
      <c r="E30" s="3968" t="s">
        <v>1384</v>
      </c>
      <c r="F30" s="3968" t="s">
        <v>1383</v>
      </c>
      <c r="G30" s="3976" t="s">
        <v>1175</v>
      </c>
      <c r="H30" s="3976" t="s">
        <v>1176</v>
      </c>
      <c r="I30" s="3977">
        <v>43248</v>
      </c>
      <c r="J30" s="3977">
        <v>43249</v>
      </c>
      <c r="K30" s="3977">
        <v>43249</v>
      </c>
      <c r="L30" s="3977">
        <v>43249</v>
      </c>
      <c r="M30" s="3977">
        <v>43251</v>
      </c>
      <c r="N30" s="3977">
        <v>43251</v>
      </c>
      <c r="O30" s="3977">
        <v>43252</v>
      </c>
      <c r="P30" s="3977">
        <v>43252</v>
      </c>
      <c r="Q30" s="3977">
        <v>43259</v>
      </c>
      <c r="R30" s="3977">
        <v>43260</v>
      </c>
      <c r="S30" s="3977">
        <v>43260</v>
      </c>
      <c r="T30" s="3977">
        <v>43261</v>
      </c>
      <c r="U30" s="3977">
        <v>43269</v>
      </c>
      <c r="V30" s="3978">
        <v>43270</v>
      </c>
    </row>
    <row r="31" spans="1:22">
      <c r="A31" s="3348">
        <v>23</v>
      </c>
      <c r="B31" s="3349" t="s">
        <v>2699</v>
      </c>
      <c r="C31" s="3966" t="s">
        <v>578</v>
      </c>
      <c r="D31" s="3303" t="s">
        <v>2700</v>
      </c>
      <c r="E31" s="3968" t="s">
        <v>695</v>
      </c>
      <c r="F31" s="3968" t="s">
        <v>694</v>
      </c>
      <c r="G31" s="3976" t="s">
        <v>392</v>
      </c>
      <c r="H31" s="3976" t="s">
        <v>391</v>
      </c>
      <c r="I31" s="3977">
        <v>43255</v>
      </c>
      <c r="J31" s="3977">
        <v>43256</v>
      </c>
      <c r="K31" s="3977">
        <v>43256</v>
      </c>
      <c r="L31" s="3977">
        <v>43256</v>
      </c>
      <c r="M31" s="3977">
        <v>43258</v>
      </c>
      <c r="N31" s="3977">
        <v>43258</v>
      </c>
      <c r="O31" s="3977">
        <v>43259</v>
      </c>
      <c r="P31" s="3977">
        <v>43259</v>
      </c>
      <c r="Q31" s="3977">
        <v>43266</v>
      </c>
      <c r="R31" s="3977">
        <v>43267</v>
      </c>
      <c r="S31" s="3977">
        <v>43267</v>
      </c>
      <c r="T31" s="3977">
        <v>43268</v>
      </c>
      <c r="U31" s="3977">
        <v>43276</v>
      </c>
      <c r="V31" s="3978">
        <v>43277</v>
      </c>
    </row>
    <row r="32" spans="1:22">
      <c r="A32" s="3348">
        <v>24</v>
      </c>
      <c r="B32" s="3349" t="s">
        <v>1746</v>
      </c>
      <c r="C32" s="3350" t="s">
        <v>890</v>
      </c>
      <c r="D32" s="3303" t="s">
        <v>1747</v>
      </c>
      <c r="E32" s="3968" t="s">
        <v>3719</v>
      </c>
      <c r="F32" s="3968" t="s">
        <v>3720</v>
      </c>
      <c r="G32" s="3976" t="s">
        <v>3721</v>
      </c>
      <c r="H32" s="3976" t="s">
        <v>3722</v>
      </c>
      <c r="I32" s="3977">
        <v>43262</v>
      </c>
      <c r="J32" s="3977">
        <v>43263</v>
      </c>
      <c r="K32" s="3977">
        <v>43263</v>
      </c>
      <c r="L32" s="3977">
        <v>43263</v>
      </c>
      <c r="M32" s="3977">
        <v>43265</v>
      </c>
      <c r="N32" s="3977">
        <v>43265</v>
      </c>
      <c r="O32" s="3977">
        <v>43266</v>
      </c>
      <c r="P32" s="3977">
        <v>43266</v>
      </c>
      <c r="Q32" s="3977">
        <v>43273</v>
      </c>
      <c r="R32" s="3977">
        <v>43274</v>
      </c>
      <c r="S32" s="3977">
        <v>43274</v>
      </c>
      <c r="T32" s="3977">
        <v>43275</v>
      </c>
      <c r="U32" s="3977">
        <v>43283</v>
      </c>
      <c r="V32" s="3978">
        <v>43284</v>
      </c>
    </row>
    <row r="33" spans="1:22">
      <c r="A33" s="3348">
        <v>25</v>
      </c>
      <c r="B33" s="3349" t="s">
        <v>1666</v>
      </c>
      <c r="C33" s="3966" t="s">
        <v>578</v>
      </c>
      <c r="D33" s="3303" t="s">
        <v>1667</v>
      </c>
      <c r="E33" s="3968" t="s">
        <v>1418</v>
      </c>
      <c r="F33" s="3968" t="s">
        <v>1417</v>
      </c>
      <c r="G33" s="3976" t="s">
        <v>1260</v>
      </c>
      <c r="H33" s="3976" t="s">
        <v>1261</v>
      </c>
      <c r="I33" s="3977">
        <v>43269</v>
      </c>
      <c r="J33" s="3977">
        <v>43270</v>
      </c>
      <c r="K33" s="3977">
        <v>43270</v>
      </c>
      <c r="L33" s="3977">
        <v>43270</v>
      </c>
      <c r="M33" s="3977">
        <v>43272</v>
      </c>
      <c r="N33" s="3977">
        <v>43272</v>
      </c>
      <c r="O33" s="3977">
        <v>43273</v>
      </c>
      <c r="P33" s="3977">
        <v>43273</v>
      </c>
      <c r="Q33" s="3977">
        <v>43280</v>
      </c>
      <c r="R33" s="3977">
        <v>43281</v>
      </c>
      <c r="S33" s="3977">
        <v>43281</v>
      </c>
      <c r="T33" s="3977">
        <v>43282</v>
      </c>
      <c r="U33" s="3977">
        <v>43290</v>
      </c>
      <c r="V33" s="3978">
        <v>43291</v>
      </c>
    </row>
    <row r="34" spans="1:22">
      <c r="A34" s="3348">
        <v>26</v>
      </c>
      <c r="B34" s="3349" t="s">
        <v>2699</v>
      </c>
      <c r="C34" s="3966" t="s">
        <v>578</v>
      </c>
      <c r="D34" s="3303" t="s">
        <v>2700</v>
      </c>
      <c r="E34" s="3968" t="s">
        <v>705</v>
      </c>
      <c r="F34" s="3968" t="s">
        <v>704</v>
      </c>
      <c r="G34" s="3976" t="s">
        <v>403</v>
      </c>
      <c r="H34" s="3976" t="s">
        <v>402</v>
      </c>
      <c r="I34" s="3977">
        <v>43276</v>
      </c>
      <c r="J34" s="3977">
        <v>43277</v>
      </c>
      <c r="K34" s="3977">
        <v>43277</v>
      </c>
      <c r="L34" s="3977">
        <v>43277</v>
      </c>
      <c r="M34" s="3977">
        <v>43279</v>
      </c>
      <c r="N34" s="3977">
        <v>43279</v>
      </c>
      <c r="O34" s="3977">
        <v>43280</v>
      </c>
      <c r="P34" s="3977">
        <v>43280</v>
      </c>
      <c r="Q34" s="3977">
        <v>43287</v>
      </c>
      <c r="R34" s="3977">
        <v>43288</v>
      </c>
      <c r="S34" s="3977">
        <v>43288</v>
      </c>
      <c r="T34" s="3977">
        <v>43289</v>
      </c>
      <c r="U34" s="3977">
        <v>43297</v>
      </c>
      <c r="V34" s="3978">
        <v>43298</v>
      </c>
    </row>
    <row r="35" spans="1:22" ht="17.25" thickBot="1">
      <c r="A35" s="1035">
        <v>27</v>
      </c>
      <c r="B35" s="3358" t="s">
        <v>1746</v>
      </c>
      <c r="C35" s="3359" t="s">
        <v>890</v>
      </c>
      <c r="D35" s="3360" t="s">
        <v>1747</v>
      </c>
      <c r="E35" s="3969" t="s">
        <v>3723</v>
      </c>
      <c r="F35" s="3969" t="s">
        <v>3724</v>
      </c>
      <c r="G35" s="3362" t="s">
        <v>3725</v>
      </c>
      <c r="H35" s="3362" t="s">
        <v>3726</v>
      </c>
      <c r="I35" s="3979">
        <v>43283</v>
      </c>
      <c r="J35" s="3979">
        <v>43284</v>
      </c>
      <c r="K35" s="3979">
        <v>43284</v>
      </c>
      <c r="L35" s="3979">
        <v>43284</v>
      </c>
      <c r="M35" s="3979">
        <v>43286</v>
      </c>
      <c r="N35" s="3979">
        <v>43286</v>
      </c>
      <c r="O35" s="3979">
        <v>43287</v>
      </c>
      <c r="P35" s="3979">
        <v>43287</v>
      </c>
      <c r="Q35" s="3979">
        <v>43294</v>
      </c>
      <c r="R35" s="3979">
        <v>43295</v>
      </c>
      <c r="S35" s="3979">
        <v>43295</v>
      </c>
      <c r="T35" s="3979">
        <v>43296</v>
      </c>
      <c r="U35" s="3979">
        <v>43304</v>
      </c>
      <c r="V35" s="3357">
        <v>43305</v>
      </c>
    </row>
    <row r="36" spans="1:22">
      <c r="E36" s="3363"/>
      <c r="G36" s="3363"/>
    </row>
    <row r="37" spans="1:22">
      <c r="B37" s="2384" t="s">
        <v>2679</v>
      </c>
    </row>
    <row r="38" spans="1:22">
      <c r="A38" s="2385" t="s">
        <v>1972</v>
      </c>
      <c r="B38" s="2386" t="s">
        <v>2713</v>
      </c>
    </row>
  </sheetData>
  <mergeCells count="52">
    <mergeCell ref="I12:J12"/>
    <mergeCell ref="K12:L12"/>
    <mergeCell ref="M12:N12"/>
    <mergeCell ref="I13:J13"/>
    <mergeCell ref="K13:L13"/>
    <mergeCell ref="M13:N13"/>
    <mergeCell ref="D14:D16"/>
    <mergeCell ref="E14:F16"/>
    <mergeCell ref="G14:H16"/>
    <mergeCell ref="A12:A16"/>
    <mergeCell ref="B12:B16"/>
    <mergeCell ref="C12:C16"/>
    <mergeCell ref="D12:D13"/>
    <mergeCell ref="E12:H13"/>
    <mergeCell ref="Q5:R5"/>
    <mergeCell ref="S5:T5"/>
    <mergeCell ref="O13:P13"/>
    <mergeCell ref="Q13:R13"/>
    <mergeCell ref="S13:T13"/>
    <mergeCell ref="O12:P12"/>
    <mergeCell ref="Q12:R12"/>
    <mergeCell ref="S12:T12"/>
    <mergeCell ref="M5:N5"/>
    <mergeCell ref="O5:P5"/>
    <mergeCell ref="I6:J6"/>
    <mergeCell ref="K6:L6"/>
    <mergeCell ref="M6:N6"/>
    <mergeCell ref="O6:P6"/>
    <mergeCell ref="I10:J10"/>
    <mergeCell ref="W10:X10"/>
    <mergeCell ref="U5:V5"/>
    <mergeCell ref="S6:T6"/>
    <mergeCell ref="A5:A9"/>
    <mergeCell ref="B5:B9"/>
    <mergeCell ref="C5:C9"/>
    <mergeCell ref="D5:D6"/>
    <mergeCell ref="Q6:R6"/>
    <mergeCell ref="U6:V6"/>
    <mergeCell ref="D7:D9"/>
    <mergeCell ref="E7:F9"/>
    <mergeCell ref="G7:H9"/>
    <mergeCell ref="E5:H6"/>
    <mergeCell ref="I5:J5"/>
    <mergeCell ref="K5:L5"/>
    <mergeCell ref="W11:X11"/>
    <mergeCell ref="S17:T17"/>
    <mergeCell ref="W5:X5"/>
    <mergeCell ref="Y5:Z5"/>
    <mergeCell ref="W6:X6"/>
    <mergeCell ref="Y6:Z6"/>
    <mergeCell ref="U13:V13"/>
    <mergeCell ref="U12:V12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6"/>
  <sheetViews>
    <sheetView workbookViewId="0">
      <selection activeCell="C15" sqref="C15"/>
    </sheetView>
  </sheetViews>
  <sheetFormatPr defaultColWidth="8" defaultRowHeight="16.5"/>
  <cols>
    <col min="1" max="1" width="3.5" style="78" customWidth="1"/>
    <col min="2" max="2" width="16.625" style="79" customWidth="1"/>
    <col min="3" max="3" width="8" style="78"/>
    <col min="4" max="4" width="7.875" style="78" bestFit="1" customWidth="1"/>
    <col min="5" max="10" width="8" style="78"/>
    <col min="11" max="11" width="8.25" style="78" bestFit="1" customWidth="1"/>
    <col min="12" max="13" width="8.375" style="78" bestFit="1" customWidth="1"/>
    <col min="14" max="17" width="8.875" style="78" bestFit="1" customWidth="1"/>
    <col min="18" max="18" width="8.625" style="78" bestFit="1" customWidth="1"/>
    <col min="19" max="19" width="9.875" style="78" bestFit="1" customWidth="1"/>
    <col min="20" max="20" width="9.625" style="78" bestFit="1" customWidth="1"/>
    <col min="21" max="21" width="10.75" style="78" bestFit="1" customWidth="1"/>
    <col min="22" max="16384" width="8" style="78"/>
  </cols>
  <sheetData>
    <row r="1" spans="1:26" s="74" customFormat="1" ht="21.75">
      <c r="A1" s="542" t="s">
        <v>3727</v>
      </c>
      <c r="B1" s="543"/>
      <c r="C1" s="543"/>
      <c r="D1" s="543"/>
      <c r="E1" s="543"/>
      <c r="F1" s="543"/>
      <c r="G1" s="543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</row>
    <row r="2" spans="1:26" s="77" customFormat="1">
      <c r="A2" s="545" t="s">
        <v>3728</v>
      </c>
      <c r="B2" s="546"/>
      <c r="C2" s="546"/>
      <c r="D2" s="546"/>
      <c r="E2" s="546"/>
      <c r="F2" s="546"/>
      <c r="G2" s="546"/>
      <c r="H2" s="543"/>
      <c r="I2" s="543"/>
      <c r="J2" s="543"/>
      <c r="K2" s="546"/>
      <c r="L2" s="546"/>
      <c r="M2" s="546"/>
      <c r="N2" s="546"/>
      <c r="O2" s="546"/>
      <c r="P2" s="546"/>
      <c r="Q2" s="547"/>
      <c r="R2" s="546"/>
      <c r="S2" s="546"/>
      <c r="T2" s="546"/>
    </row>
    <row r="3" spans="1:26" s="1033" customFormat="1" ht="15.75">
      <c r="A3" s="375"/>
      <c r="B3" s="548"/>
      <c r="C3" s="549"/>
      <c r="D3" s="549"/>
      <c r="E3" s="549"/>
      <c r="F3" s="549"/>
      <c r="G3" s="549"/>
      <c r="H3" s="543"/>
      <c r="I3" s="543"/>
      <c r="J3" s="543"/>
      <c r="K3" s="550"/>
      <c r="L3" s="543"/>
      <c r="M3" s="543"/>
      <c r="N3" s="543"/>
      <c r="O3" s="543"/>
      <c r="P3" s="550"/>
      <c r="Q3" s="550"/>
      <c r="R3" s="550"/>
      <c r="S3" s="550"/>
      <c r="T3" s="550"/>
      <c r="U3" s="1034"/>
      <c r="V3" s="1034"/>
      <c r="W3" s="1034"/>
      <c r="X3" s="1034"/>
      <c r="Y3" s="1034"/>
      <c r="Z3" s="1034"/>
    </row>
    <row r="4" spans="1:26" ht="16.5" customHeight="1">
      <c r="A4" s="6342" t="s">
        <v>127</v>
      </c>
      <c r="B4" s="6344" t="s">
        <v>0</v>
      </c>
      <c r="C4" s="6345" t="s">
        <v>94</v>
      </c>
      <c r="D4" s="6345" t="s">
        <v>742</v>
      </c>
      <c r="E4" s="6346" t="s">
        <v>1198</v>
      </c>
      <c r="F4" s="6346"/>
      <c r="G4" s="6346"/>
      <c r="H4" s="6346"/>
      <c r="I4" s="6347" t="s">
        <v>3729</v>
      </c>
      <c r="J4" s="6347"/>
      <c r="K4" s="6347" t="s">
        <v>1199</v>
      </c>
      <c r="L4" s="6347"/>
      <c r="M4" s="6347" t="s">
        <v>1200</v>
      </c>
      <c r="N4" s="6347"/>
      <c r="O4" s="6347" t="s">
        <v>3730</v>
      </c>
      <c r="P4" s="6347"/>
      <c r="Q4" s="6347" t="s">
        <v>1200</v>
      </c>
      <c r="R4" s="6347"/>
      <c r="S4" s="6347" t="s">
        <v>3729</v>
      </c>
      <c r="T4" s="6347"/>
    </row>
    <row r="5" spans="1:26">
      <c r="A5" s="6342"/>
      <c r="B5" s="6344"/>
      <c r="C5" s="6345"/>
      <c r="D5" s="6345"/>
      <c r="E5" s="6346"/>
      <c r="F5" s="6346"/>
      <c r="G5" s="6346"/>
      <c r="H5" s="6346"/>
      <c r="I5" s="6358" t="s">
        <v>914</v>
      </c>
      <c r="J5" s="6359"/>
      <c r="K5" s="6351" t="s">
        <v>27</v>
      </c>
      <c r="L5" s="6351"/>
      <c r="M5" s="6351" t="s">
        <v>1201</v>
      </c>
      <c r="N5" s="6351"/>
      <c r="O5" s="6351" t="s">
        <v>1202</v>
      </c>
      <c r="P5" s="6351"/>
      <c r="Q5" s="6351" t="s">
        <v>1201</v>
      </c>
      <c r="R5" s="6351"/>
      <c r="S5" s="6358" t="s">
        <v>914</v>
      </c>
      <c r="T5" s="6359"/>
    </row>
    <row r="6" spans="1:26" ht="16.5" customHeight="1">
      <c r="A6" s="6343"/>
      <c r="B6" s="6344"/>
      <c r="C6" s="6345"/>
      <c r="D6" s="6348" t="s">
        <v>745</v>
      </c>
      <c r="E6" s="6348" t="s">
        <v>745</v>
      </c>
      <c r="F6" s="6348"/>
      <c r="G6" s="6345" t="s">
        <v>1203</v>
      </c>
      <c r="H6" s="6349"/>
      <c r="I6" s="3329" t="s">
        <v>3</v>
      </c>
      <c r="J6" s="3329" t="s">
        <v>1</v>
      </c>
      <c r="K6" s="3329" t="s">
        <v>3</v>
      </c>
      <c r="L6" s="3329" t="s">
        <v>1</v>
      </c>
      <c r="M6" s="3329" t="s">
        <v>3</v>
      </c>
      <c r="N6" s="3329" t="s">
        <v>1</v>
      </c>
      <c r="O6" s="3329" t="s">
        <v>3</v>
      </c>
      <c r="P6" s="3329" t="s">
        <v>1</v>
      </c>
      <c r="Q6" s="3329" t="s">
        <v>3</v>
      </c>
      <c r="R6" s="3329" t="s">
        <v>1</v>
      </c>
      <c r="S6" s="3329" t="s">
        <v>3</v>
      </c>
      <c r="T6" s="3329" t="s">
        <v>1</v>
      </c>
    </row>
    <row r="7" spans="1:26">
      <c r="A7" s="6343"/>
      <c r="B7" s="6344"/>
      <c r="C7" s="6345"/>
      <c r="D7" s="6348"/>
      <c r="E7" s="6348"/>
      <c r="F7" s="6348"/>
      <c r="G7" s="6349"/>
      <c r="H7" s="6349"/>
      <c r="I7" s="4308" t="s">
        <v>855</v>
      </c>
      <c r="J7" s="4308" t="s">
        <v>865</v>
      </c>
      <c r="K7" s="4308" t="s">
        <v>865</v>
      </c>
      <c r="L7" s="3330" t="s">
        <v>883</v>
      </c>
      <c r="M7" s="3330" t="s">
        <v>856</v>
      </c>
      <c r="N7" s="3330" t="s">
        <v>856</v>
      </c>
      <c r="O7" s="3330" t="s">
        <v>855</v>
      </c>
      <c r="P7" s="3330" t="s">
        <v>865</v>
      </c>
      <c r="Q7" s="3330" t="s">
        <v>866</v>
      </c>
      <c r="R7" s="3330" t="s">
        <v>867</v>
      </c>
      <c r="S7" s="3331" t="s">
        <v>855</v>
      </c>
      <c r="T7" s="3331" t="s">
        <v>865</v>
      </c>
    </row>
    <row r="8" spans="1:26">
      <c r="A8" s="6343"/>
      <c r="B8" s="6344"/>
      <c r="C8" s="6345"/>
      <c r="D8" s="6348"/>
      <c r="E8" s="6348"/>
      <c r="F8" s="6348"/>
      <c r="G8" s="6349"/>
      <c r="H8" s="6349"/>
      <c r="I8" s="3332" t="s">
        <v>59</v>
      </c>
      <c r="J8" s="3332" t="s">
        <v>15</v>
      </c>
      <c r="K8" s="3332" t="s">
        <v>78</v>
      </c>
      <c r="L8" s="3332" t="s">
        <v>312</v>
      </c>
      <c r="M8" s="3332" t="s">
        <v>80</v>
      </c>
      <c r="N8" s="3332" t="s">
        <v>209</v>
      </c>
      <c r="O8" s="3332" t="s">
        <v>78</v>
      </c>
      <c r="P8" s="3332" t="s">
        <v>62</v>
      </c>
      <c r="Q8" s="3332" t="s">
        <v>16</v>
      </c>
      <c r="R8" s="3332" t="s">
        <v>15</v>
      </c>
      <c r="S8" s="3332" t="s">
        <v>59</v>
      </c>
      <c r="T8" s="3332" t="s">
        <v>15</v>
      </c>
    </row>
    <row r="9" spans="1:26">
      <c r="A9" s="3333">
        <v>14</v>
      </c>
      <c r="B9" s="3334" t="s">
        <v>3731</v>
      </c>
      <c r="C9" s="3335" t="s">
        <v>3732</v>
      </c>
      <c r="D9" s="3336" t="s">
        <v>2533</v>
      </c>
      <c r="E9" s="4309" t="s">
        <v>3733</v>
      </c>
      <c r="F9" s="4309" t="s">
        <v>3734</v>
      </c>
      <c r="G9" s="3338" t="s">
        <v>3735</v>
      </c>
      <c r="H9" s="3338" t="s">
        <v>3736</v>
      </c>
      <c r="I9" s="3339">
        <v>43194</v>
      </c>
      <c r="J9" s="3339">
        <v>43195</v>
      </c>
      <c r="K9" s="3339">
        <v>43195</v>
      </c>
      <c r="L9" s="3339">
        <v>43196</v>
      </c>
      <c r="M9" s="3339">
        <v>43199</v>
      </c>
      <c r="N9" s="3339">
        <v>43199</v>
      </c>
      <c r="O9" s="3339">
        <v>43201</v>
      </c>
      <c r="P9" s="3339">
        <v>43202</v>
      </c>
      <c r="Q9" s="3339">
        <v>43204</v>
      </c>
      <c r="R9" s="3339">
        <v>43205</v>
      </c>
      <c r="S9" s="3339">
        <v>43208</v>
      </c>
      <c r="T9" s="3339">
        <v>43209</v>
      </c>
    </row>
    <row r="10" spans="1:26">
      <c r="A10" s="3333">
        <v>15</v>
      </c>
      <c r="B10" s="3334" t="s">
        <v>3737</v>
      </c>
      <c r="C10" s="3335" t="s">
        <v>3732</v>
      </c>
      <c r="D10" s="3336" t="s">
        <v>3738</v>
      </c>
      <c r="E10" s="4309" t="s">
        <v>706</v>
      </c>
      <c r="F10" s="4309" t="s">
        <v>707</v>
      </c>
      <c r="G10" s="3338" t="s">
        <v>3735</v>
      </c>
      <c r="H10" s="3338" t="s">
        <v>3736</v>
      </c>
      <c r="I10" s="4310">
        <v>43201</v>
      </c>
      <c r="J10" s="4310">
        <v>43202</v>
      </c>
      <c r="K10" s="4310">
        <v>43202</v>
      </c>
      <c r="L10" s="4310">
        <v>43203</v>
      </c>
      <c r="M10" s="4310">
        <v>43206</v>
      </c>
      <c r="N10" s="4310">
        <v>43206</v>
      </c>
      <c r="O10" s="4310">
        <v>43208</v>
      </c>
      <c r="P10" s="4310">
        <v>43209</v>
      </c>
      <c r="Q10" s="4310">
        <v>43211</v>
      </c>
      <c r="R10" s="4310">
        <v>43212</v>
      </c>
      <c r="S10" s="4310">
        <v>43215</v>
      </c>
      <c r="T10" s="4310">
        <v>43216</v>
      </c>
    </row>
    <row r="11" spans="1:26">
      <c r="A11" s="3333">
        <v>16</v>
      </c>
      <c r="B11" s="3334" t="s">
        <v>3731</v>
      </c>
      <c r="C11" s="3335" t="s">
        <v>3732</v>
      </c>
      <c r="D11" s="3336" t="s">
        <v>2533</v>
      </c>
      <c r="E11" s="4309" t="s">
        <v>3739</v>
      </c>
      <c r="F11" s="4309" t="s">
        <v>3740</v>
      </c>
      <c r="G11" s="3338" t="s">
        <v>3741</v>
      </c>
      <c r="H11" s="3338" t="s">
        <v>3742</v>
      </c>
      <c r="I11" s="4310">
        <v>43208</v>
      </c>
      <c r="J11" s="4310">
        <v>43209</v>
      </c>
      <c r="K11" s="4310">
        <v>43209</v>
      </c>
      <c r="L11" s="4310">
        <v>43210</v>
      </c>
      <c r="M11" s="4310">
        <v>43213</v>
      </c>
      <c r="N11" s="4310">
        <v>43213</v>
      </c>
      <c r="O11" s="4310">
        <v>43215</v>
      </c>
      <c r="P11" s="4310">
        <v>43216</v>
      </c>
      <c r="Q11" s="4310">
        <v>43218</v>
      </c>
      <c r="R11" s="4310">
        <v>43219</v>
      </c>
      <c r="S11" s="4310">
        <v>43222</v>
      </c>
      <c r="T11" s="4310">
        <v>43223</v>
      </c>
      <c r="U11" s="1409"/>
    </row>
    <row r="12" spans="1:26">
      <c r="A12" s="3333">
        <v>17</v>
      </c>
      <c r="B12" s="3334" t="s">
        <v>3737</v>
      </c>
      <c r="C12" s="3335" t="s">
        <v>3732</v>
      </c>
      <c r="D12" s="3336" t="s">
        <v>3738</v>
      </c>
      <c r="E12" s="4309" t="s">
        <v>871</v>
      </c>
      <c r="F12" s="4309" t="s">
        <v>870</v>
      </c>
      <c r="G12" s="3338" t="s">
        <v>3741</v>
      </c>
      <c r="H12" s="3338" t="s">
        <v>3742</v>
      </c>
      <c r="I12" s="4310">
        <v>43215</v>
      </c>
      <c r="J12" s="4310">
        <v>43216</v>
      </c>
      <c r="K12" s="4310">
        <v>43216</v>
      </c>
      <c r="L12" s="4310">
        <v>43217</v>
      </c>
      <c r="M12" s="4310">
        <v>43220</v>
      </c>
      <c r="N12" s="4310">
        <v>43220</v>
      </c>
      <c r="O12" s="4310">
        <v>43222</v>
      </c>
      <c r="P12" s="4310">
        <v>43223</v>
      </c>
      <c r="Q12" s="4310">
        <v>43225</v>
      </c>
      <c r="R12" s="4310">
        <v>43226</v>
      </c>
      <c r="S12" s="4310">
        <v>43229</v>
      </c>
      <c r="T12" s="4310">
        <v>43230</v>
      </c>
      <c r="U12" s="1409"/>
    </row>
    <row r="13" spans="1:26">
      <c r="A13" s="3333">
        <v>18</v>
      </c>
      <c r="B13" s="3334" t="s">
        <v>3731</v>
      </c>
      <c r="C13" s="3335" t="s">
        <v>3732</v>
      </c>
      <c r="D13" s="3336" t="s">
        <v>2533</v>
      </c>
      <c r="E13" s="4309" t="s">
        <v>3743</v>
      </c>
      <c r="F13" s="4309" t="s">
        <v>3744</v>
      </c>
      <c r="G13" s="3338" t="s">
        <v>3745</v>
      </c>
      <c r="H13" s="3338" t="s">
        <v>3746</v>
      </c>
      <c r="I13" s="4310">
        <v>43222</v>
      </c>
      <c r="J13" s="4310">
        <v>43223</v>
      </c>
      <c r="K13" s="4310">
        <v>43223</v>
      </c>
      <c r="L13" s="4310">
        <v>43224</v>
      </c>
      <c r="M13" s="4310">
        <v>43227</v>
      </c>
      <c r="N13" s="4310">
        <v>43227</v>
      </c>
      <c r="O13" s="4310">
        <v>43229</v>
      </c>
      <c r="P13" s="4310">
        <v>43230</v>
      </c>
      <c r="Q13" s="4310">
        <v>43232</v>
      </c>
      <c r="R13" s="4310">
        <v>43233</v>
      </c>
      <c r="S13" s="4310">
        <v>43236</v>
      </c>
      <c r="T13" s="4310">
        <v>43237</v>
      </c>
      <c r="U13" s="1409"/>
    </row>
    <row r="14" spans="1:26">
      <c r="A14" s="3333">
        <v>19</v>
      </c>
      <c r="B14" s="3334" t="s">
        <v>3737</v>
      </c>
      <c r="C14" s="3335" t="s">
        <v>3732</v>
      </c>
      <c r="D14" s="3336" t="s">
        <v>3738</v>
      </c>
      <c r="E14" s="4309" t="s">
        <v>875</v>
      </c>
      <c r="F14" s="4309" t="s">
        <v>874</v>
      </c>
      <c r="G14" s="3338" t="s">
        <v>3745</v>
      </c>
      <c r="H14" s="3338" t="s">
        <v>3746</v>
      </c>
      <c r="I14" s="4310">
        <v>43229</v>
      </c>
      <c r="J14" s="4310">
        <v>43230</v>
      </c>
      <c r="K14" s="4310">
        <v>43230</v>
      </c>
      <c r="L14" s="4310">
        <v>43231</v>
      </c>
      <c r="M14" s="4310">
        <v>43234</v>
      </c>
      <c r="N14" s="4310">
        <v>43234</v>
      </c>
      <c r="O14" s="4310">
        <v>43236</v>
      </c>
      <c r="P14" s="4310">
        <v>43237</v>
      </c>
      <c r="Q14" s="4310">
        <v>43239</v>
      </c>
      <c r="R14" s="4310">
        <v>43240</v>
      </c>
      <c r="S14" s="4310">
        <v>43243</v>
      </c>
      <c r="T14" s="4310">
        <v>43244</v>
      </c>
      <c r="U14" s="1409"/>
    </row>
    <row r="15" spans="1:26">
      <c r="A15" s="3333">
        <v>20</v>
      </c>
      <c r="B15" s="3334" t="s">
        <v>3731</v>
      </c>
      <c r="C15" s="3335" t="s">
        <v>3732</v>
      </c>
      <c r="D15" s="3336" t="s">
        <v>2533</v>
      </c>
      <c r="E15" s="4309" t="s">
        <v>3747</v>
      </c>
      <c r="F15" s="4309" t="s">
        <v>3748</v>
      </c>
      <c r="G15" s="3338" t="s">
        <v>3749</v>
      </c>
      <c r="H15" s="3338" t="s">
        <v>3750</v>
      </c>
      <c r="I15" s="4310">
        <v>43236</v>
      </c>
      <c r="J15" s="4310">
        <v>43237</v>
      </c>
      <c r="K15" s="4310">
        <v>43237</v>
      </c>
      <c r="L15" s="4310">
        <v>43238</v>
      </c>
      <c r="M15" s="4310">
        <v>43241</v>
      </c>
      <c r="N15" s="4310">
        <v>43241</v>
      </c>
      <c r="O15" s="4310">
        <v>43243</v>
      </c>
      <c r="P15" s="4310">
        <v>43244</v>
      </c>
      <c r="Q15" s="4310">
        <v>43246</v>
      </c>
      <c r="R15" s="4310">
        <v>43247</v>
      </c>
      <c r="S15" s="4310">
        <v>43250</v>
      </c>
      <c r="T15" s="4310">
        <v>43251</v>
      </c>
    </row>
    <row r="16" spans="1:26">
      <c r="A16" s="3333">
        <v>21</v>
      </c>
      <c r="B16" s="3334" t="s">
        <v>3737</v>
      </c>
      <c r="C16" s="3335" t="s">
        <v>3732</v>
      </c>
      <c r="D16" s="3336" t="s">
        <v>3738</v>
      </c>
      <c r="E16" s="4309" t="s">
        <v>877</v>
      </c>
      <c r="F16" s="4309" t="s">
        <v>876</v>
      </c>
      <c r="G16" s="3338" t="s">
        <v>3749</v>
      </c>
      <c r="H16" s="3338" t="s">
        <v>3750</v>
      </c>
      <c r="I16" s="4310">
        <v>43243</v>
      </c>
      <c r="J16" s="4310">
        <v>43244</v>
      </c>
      <c r="K16" s="4310">
        <v>43244</v>
      </c>
      <c r="L16" s="4310">
        <v>43245</v>
      </c>
      <c r="M16" s="4310">
        <v>43248</v>
      </c>
      <c r="N16" s="4310">
        <v>43248</v>
      </c>
      <c r="O16" s="4310">
        <v>43250</v>
      </c>
      <c r="P16" s="4310">
        <v>43251</v>
      </c>
      <c r="Q16" s="4310">
        <v>43253</v>
      </c>
      <c r="R16" s="4310">
        <v>43254</v>
      </c>
      <c r="S16" s="4310">
        <v>43257</v>
      </c>
      <c r="T16" s="4310">
        <v>43258</v>
      </c>
    </row>
    <row r="17" spans="1:20">
      <c r="A17" s="3333">
        <v>22</v>
      </c>
      <c r="B17" s="3334" t="s">
        <v>3731</v>
      </c>
      <c r="C17" s="3335" t="s">
        <v>3732</v>
      </c>
      <c r="D17" s="3336" t="s">
        <v>2533</v>
      </c>
      <c r="E17" s="4309" t="s">
        <v>3751</v>
      </c>
      <c r="F17" s="4309" t="s">
        <v>3752</v>
      </c>
      <c r="G17" s="3338" t="s">
        <v>3753</v>
      </c>
      <c r="H17" s="3338" t="s">
        <v>3754</v>
      </c>
      <c r="I17" s="4310">
        <v>43250</v>
      </c>
      <c r="J17" s="4310">
        <v>43251</v>
      </c>
      <c r="K17" s="4310">
        <v>43251</v>
      </c>
      <c r="L17" s="4310">
        <v>43252</v>
      </c>
      <c r="M17" s="4310">
        <v>43255</v>
      </c>
      <c r="N17" s="4310">
        <v>43255</v>
      </c>
      <c r="O17" s="4310">
        <v>43257</v>
      </c>
      <c r="P17" s="4310">
        <v>43258</v>
      </c>
      <c r="Q17" s="4310">
        <v>43260</v>
      </c>
      <c r="R17" s="4310">
        <v>43261</v>
      </c>
      <c r="S17" s="4310">
        <v>43264</v>
      </c>
      <c r="T17" s="4310">
        <v>43265</v>
      </c>
    </row>
    <row r="18" spans="1:20">
      <c r="A18" s="3333">
        <v>23</v>
      </c>
      <c r="B18" s="3334" t="s">
        <v>3737</v>
      </c>
      <c r="C18" s="3335" t="s">
        <v>3732</v>
      </c>
      <c r="D18" s="3336" t="s">
        <v>3738</v>
      </c>
      <c r="E18" s="4309" t="s">
        <v>892</v>
      </c>
      <c r="F18" s="4309" t="s">
        <v>891</v>
      </c>
      <c r="G18" s="3338" t="s">
        <v>3753</v>
      </c>
      <c r="H18" s="3338" t="s">
        <v>3754</v>
      </c>
      <c r="I18" s="4310">
        <v>43257</v>
      </c>
      <c r="J18" s="4310">
        <v>43258</v>
      </c>
      <c r="K18" s="4310">
        <v>43258</v>
      </c>
      <c r="L18" s="4310">
        <v>43259</v>
      </c>
      <c r="M18" s="4310">
        <v>43262</v>
      </c>
      <c r="N18" s="4310">
        <v>43262</v>
      </c>
      <c r="O18" s="4310">
        <v>43264</v>
      </c>
      <c r="P18" s="4310">
        <v>43265</v>
      </c>
      <c r="Q18" s="4310">
        <v>43267</v>
      </c>
      <c r="R18" s="4310">
        <v>43268</v>
      </c>
      <c r="S18" s="4310">
        <v>43271</v>
      </c>
      <c r="T18" s="4310">
        <v>43272</v>
      </c>
    </row>
    <row r="19" spans="1:20">
      <c r="A19" s="3333">
        <v>24</v>
      </c>
      <c r="B19" s="3334" t="s">
        <v>3731</v>
      </c>
      <c r="C19" s="3335" t="s">
        <v>3732</v>
      </c>
      <c r="D19" s="3336" t="s">
        <v>2533</v>
      </c>
      <c r="E19" s="4309" t="s">
        <v>3755</v>
      </c>
      <c r="F19" s="4309" t="s">
        <v>3756</v>
      </c>
      <c r="G19" s="3338" t="s">
        <v>3757</v>
      </c>
      <c r="H19" s="3338" t="s">
        <v>3758</v>
      </c>
      <c r="I19" s="4310">
        <v>43264</v>
      </c>
      <c r="J19" s="4310">
        <v>43265</v>
      </c>
      <c r="K19" s="4310">
        <v>43265</v>
      </c>
      <c r="L19" s="4310">
        <v>43266</v>
      </c>
      <c r="M19" s="4310">
        <v>43269</v>
      </c>
      <c r="N19" s="4310">
        <v>43269</v>
      </c>
      <c r="O19" s="4310">
        <v>43271</v>
      </c>
      <c r="P19" s="4310">
        <v>43272</v>
      </c>
      <c r="Q19" s="4310">
        <v>43274</v>
      </c>
      <c r="R19" s="4310">
        <v>43275</v>
      </c>
      <c r="S19" s="4310">
        <v>43278</v>
      </c>
      <c r="T19" s="4310">
        <v>43279</v>
      </c>
    </row>
    <row r="20" spans="1:20">
      <c r="A20" s="3333">
        <v>25</v>
      </c>
      <c r="B20" s="3334" t="s">
        <v>3737</v>
      </c>
      <c r="C20" s="3335" t="s">
        <v>3732</v>
      </c>
      <c r="D20" s="3336" t="s">
        <v>3738</v>
      </c>
      <c r="E20" s="4309" t="s">
        <v>896</v>
      </c>
      <c r="F20" s="4309" t="s">
        <v>895</v>
      </c>
      <c r="G20" s="3338" t="s">
        <v>3757</v>
      </c>
      <c r="H20" s="3338" t="s">
        <v>3758</v>
      </c>
      <c r="I20" s="4310">
        <v>43271</v>
      </c>
      <c r="J20" s="4310">
        <v>43272</v>
      </c>
      <c r="K20" s="4310">
        <v>43272</v>
      </c>
      <c r="L20" s="4310">
        <v>43273</v>
      </c>
      <c r="M20" s="4310">
        <v>43276</v>
      </c>
      <c r="N20" s="4310">
        <v>43276</v>
      </c>
      <c r="O20" s="4310">
        <v>43278</v>
      </c>
      <c r="P20" s="4310">
        <v>43279</v>
      </c>
      <c r="Q20" s="4310">
        <v>43281</v>
      </c>
      <c r="R20" s="4310">
        <v>43282</v>
      </c>
      <c r="S20" s="4310">
        <v>43285</v>
      </c>
      <c r="T20" s="4310">
        <v>43286</v>
      </c>
    </row>
    <row r="21" spans="1:20">
      <c r="A21" s="3333">
        <v>26</v>
      </c>
      <c r="B21" s="3334" t="s">
        <v>3731</v>
      </c>
      <c r="C21" s="3335" t="s">
        <v>3732</v>
      </c>
      <c r="D21" s="3336" t="s">
        <v>2533</v>
      </c>
      <c r="E21" s="4309" t="s">
        <v>3759</v>
      </c>
      <c r="F21" s="4309" t="s">
        <v>3760</v>
      </c>
      <c r="G21" s="3338" t="s">
        <v>3761</v>
      </c>
      <c r="H21" s="3338" t="s">
        <v>3762</v>
      </c>
      <c r="I21" s="4310">
        <v>43278</v>
      </c>
      <c r="J21" s="4310">
        <v>43279</v>
      </c>
      <c r="K21" s="4310">
        <v>43279</v>
      </c>
      <c r="L21" s="4310">
        <v>43280</v>
      </c>
      <c r="M21" s="4310">
        <v>43283</v>
      </c>
      <c r="N21" s="4310">
        <v>43283</v>
      </c>
      <c r="O21" s="4310">
        <v>43285</v>
      </c>
      <c r="P21" s="4310">
        <v>43286</v>
      </c>
      <c r="Q21" s="4310">
        <v>43288</v>
      </c>
      <c r="R21" s="4310">
        <v>43289</v>
      </c>
      <c r="S21" s="4310">
        <v>43292</v>
      </c>
      <c r="T21" s="4310">
        <v>43293</v>
      </c>
    </row>
    <row r="22" spans="1:20">
      <c r="A22" s="3333">
        <v>27</v>
      </c>
      <c r="B22" s="3334" t="s">
        <v>3737</v>
      </c>
      <c r="C22" s="3335" t="s">
        <v>3732</v>
      </c>
      <c r="D22" s="3336" t="s">
        <v>3738</v>
      </c>
      <c r="E22" s="4309" t="s">
        <v>500</v>
      </c>
      <c r="F22" s="4309" t="s">
        <v>501</v>
      </c>
      <c r="G22" s="3338" t="s">
        <v>3761</v>
      </c>
      <c r="H22" s="3338" t="s">
        <v>3762</v>
      </c>
      <c r="I22" s="4310">
        <v>43285</v>
      </c>
      <c r="J22" s="4310">
        <v>43286</v>
      </c>
      <c r="K22" s="4310">
        <v>43286</v>
      </c>
      <c r="L22" s="4310">
        <v>43287</v>
      </c>
      <c r="M22" s="4310">
        <v>43290</v>
      </c>
      <c r="N22" s="4310">
        <v>43290</v>
      </c>
      <c r="O22" s="4310">
        <v>43292</v>
      </c>
      <c r="P22" s="4310">
        <v>43293</v>
      </c>
      <c r="Q22" s="4310">
        <v>43295</v>
      </c>
      <c r="R22" s="4310">
        <v>43296</v>
      </c>
      <c r="S22" s="4310">
        <v>43299</v>
      </c>
      <c r="T22" s="4310">
        <v>43300</v>
      </c>
    </row>
    <row r="23" spans="1:20">
      <c r="A23" s="1409"/>
      <c r="B23" s="3136"/>
      <c r="C23" s="1409"/>
      <c r="D23" s="1409"/>
      <c r="E23" s="1409"/>
      <c r="F23" s="3135"/>
    </row>
    <row r="24" spans="1:20">
      <c r="A24" s="1409"/>
      <c r="B24" s="3136"/>
      <c r="C24" s="1409"/>
      <c r="D24" s="1409"/>
      <c r="E24" s="1409"/>
      <c r="F24" s="3135"/>
    </row>
    <row r="25" spans="1:20">
      <c r="A25" s="1409"/>
      <c r="B25" s="3136"/>
      <c r="C25" s="3135"/>
      <c r="D25" s="3135"/>
      <c r="E25" s="3135"/>
      <c r="F25" s="3135"/>
    </row>
    <row r="26" spans="1:20">
      <c r="A26" s="1409"/>
      <c r="B26" s="3343"/>
    </row>
  </sheetData>
  <mergeCells count="20">
    <mergeCell ref="A4:A8"/>
    <mergeCell ref="B4:B8"/>
    <mergeCell ref="C4:C8"/>
    <mergeCell ref="D4:D5"/>
    <mergeCell ref="E4:H5"/>
    <mergeCell ref="S5:T5"/>
    <mergeCell ref="D6:D8"/>
    <mergeCell ref="E6:F8"/>
    <mergeCell ref="G6:H8"/>
    <mergeCell ref="K4:L4"/>
    <mergeCell ref="M4:N4"/>
    <mergeCell ref="O4:P4"/>
    <mergeCell ref="Q4:R4"/>
    <mergeCell ref="S4:T4"/>
    <mergeCell ref="I5:J5"/>
    <mergeCell ref="K5:L5"/>
    <mergeCell ref="M5:N5"/>
    <mergeCell ref="O5:P5"/>
    <mergeCell ref="Q5:R5"/>
    <mergeCell ref="I4:J4"/>
  </mergeCells>
  <phoneticPr fontId="546" type="noConversion"/>
  <pageMargins left="0.70866141732283472" right="0.70866141732283472" top="0.74803149606299213" bottom="0.74803149606299213" header="0.31496062992125984" footer="0.31496062992125984"/>
  <pageSetup paperSize="9"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25"/>
  <sheetViews>
    <sheetView workbookViewId="0">
      <selection activeCell="Y16" sqref="Y16"/>
    </sheetView>
  </sheetViews>
  <sheetFormatPr defaultColWidth="7.5" defaultRowHeight="16.5"/>
  <cols>
    <col min="1" max="1" width="3.5" style="78" customWidth="1"/>
    <col min="2" max="2" width="21" style="79" bestFit="1" customWidth="1"/>
    <col min="3" max="3" width="9.875" style="78" bestFit="1" customWidth="1"/>
    <col min="4" max="4" width="7.875" style="78" customWidth="1"/>
    <col min="5" max="5" width="9.875" style="78" customWidth="1"/>
    <col min="6" max="6" width="12.25" style="78" customWidth="1"/>
    <col min="7" max="22" width="7.5" style="78" customWidth="1"/>
    <col min="23" max="16384" width="7.5" style="78"/>
  </cols>
  <sheetData>
    <row r="1" spans="1:23" s="74" customFormat="1" ht="21.75">
      <c r="A1" s="376" t="s">
        <v>3763</v>
      </c>
      <c r="B1" s="108"/>
      <c r="C1" s="1387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73"/>
      <c r="V1" s="73"/>
    </row>
    <row r="2" spans="1:23" s="77" customFormat="1">
      <c r="A2" s="1387" t="s">
        <v>3764</v>
      </c>
      <c r="B2" s="1387"/>
      <c r="C2" s="109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76"/>
      <c r="V2" s="76"/>
    </row>
    <row r="3" spans="1:23" s="77" customFormat="1">
      <c r="A3" s="94" t="s">
        <v>3765</v>
      </c>
      <c r="B3" s="1387"/>
      <c r="C3" s="109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76"/>
      <c r="V3" s="76"/>
    </row>
    <row r="4" spans="1:23" s="1033" customFormat="1" ht="15.75">
      <c r="A4" s="374"/>
      <c r="B4" s="1029"/>
      <c r="C4" s="1030"/>
      <c r="D4" s="1030"/>
      <c r="E4" s="1030"/>
      <c r="F4" s="1030"/>
      <c r="G4" s="72"/>
      <c r="H4" s="72"/>
      <c r="I4" s="72"/>
      <c r="J4" s="72"/>
      <c r="K4" s="72"/>
      <c r="L4" s="1031"/>
      <c r="M4" s="1031"/>
      <c r="N4" s="1031"/>
      <c r="O4" s="1031"/>
      <c r="P4" s="1031"/>
      <c r="Q4" s="1031"/>
      <c r="R4" s="1031"/>
      <c r="S4" s="1031"/>
      <c r="T4" s="1031"/>
      <c r="U4" s="1031"/>
      <c r="V4" s="1031"/>
    </row>
    <row r="5" spans="1:23">
      <c r="A5" s="6297" t="s">
        <v>3766</v>
      </c>
      <c r="B5" s="6095" t="s">
        <v>3767</v>
      </c>
      <c r="C5" s="5845" t="s">
        <v>3768</v>
      </c>
      <c r="D5" s="5845" t="s">
        <v>3769</v>
      </c>
      <c r="E5" s="6362" t="s">
        <v>3077</v>
      </c>
      <c r="F5" s="6363"/>
      <c r="G5" s="6296" t="s">
        <v>3770</v>
      </c>
      <c r="H5" s="6296"/>
      <c r="I5" s="6360" t="s">
        <v>3771</v>
      </c>
      <c r="J5" s="6296"/>
      <c r="K5" s="6296" t="s">
        <v>3772</v>
      </c>
      <c r="L5" s="6296"/>
      <c r="M5" s="6296" t="s">
        <v>3773</v>
      </c>
      <c r="N5" s="6296"/>
      <c r="O5" s="6296" t="s">
        <v>442</v>
      </c>
      <c r="P5" s="6296"/>
      <c r="Q5" s="6296" t="s">
        <v>430</v>
      </c>
      <c r="R5" s="6296"/>
      <c r="S5" s="6296" t="s">
        <v>1856</v>
      </c>
      <c r="T5" s="6296"/>
      <c r="U5" s="6296" t="s">
        <v>1199</v>
      </c>
      <c r="V5" s="6296"/>
    </row>
    <row r="6" spans="1:23">
      <c r="A6" s="6297"/>
      <c r="B6" s="6095"/>
      <c r="C6" s="5845"/>
      <c r="D6" s="5845"/>
      <c r="E6" s="6364"/>
      <c r="F6" s="6111"/>
      <c r="G6" s="6134" t="s">
        <v>3774</v>
      </c>
      <c r="H6" s="6134"/>
      <c r="I6" s="6134" t="s">
        <v>799</v>
      </c>
      <c r="J6" s="6134"/>
      <c r="K6" s="6134" t="s">
        <v>2189</v>
      </c>
      <c r="L6" s="6134"/>
      <c r="M6" s="6134" t="s">
        <v>83</v>
      </c>
      <c r="N6" s="6134"/>
      <c r="O6" s="6134" t="s">
        <v>3775</v>
      </c>
      <c r="P6" s="6134"/>
      <c r="Q6" s="5882" t="s">
        <v>5</v>
      </c>
      <c r="R6" s="5882"/>
      <c r="S6" s="6134" t="s">
        <v>914</v>
      </c>
      <c r="T6" s="6134"/>
      <c r="U6" s="6134" t="s">
        <v>220</v>
      </c>
      <c r="V6" s="6134"/>
    </row>
    <row r="7" spans="1:23" ht="16.5" customHeight="1">
      <c r="A7" s="6361"/>
      <c r="B7" s="6095"/>
      <c r="C7" s="5845"/>
      <c r="D7" s="6113" t="s">
        <v>3776</v>
      </c>
      <c r="E7" s="6365" t="s">
        <v>3776</v>
      </c>
      <c r="F7" s="6116" t="s">
        <v>3777</v>
      </c>
      <c r="G7" s="3297" t="s">
        <v>3</v>
      </c>
      <c r="H7" s="3297" t="s">
        <v>1</v>
      </c>
      <c r="I7" s="3297" t="s">
        <v>3</v>
      </c>
      <c r="J7" s="3297" t="s">
        <v>1</v>
      </c>
      <c r="K7" s="3297" t="s">
        <v>3</v>
      </c>
      <c r="L7" s="3297" t="s">
        <v>1</v>
      </c>
      <c r="M7" s="3297" t="s">
        <v>3</v>
      </c>
      <c r="N7" s="3297" t="s">
        <v>1</v>
      </c>
      <c r="O7" s="3297" t="s">
        <v>3</v>
      </c>
      <c r="P7" s="3297" t="s">
        <v>1</v>
      </c>
      <c r="Q7" s="3297" t="s">
        <v>3</v>
      </c>
      <c r="R7" s="3297" t="s">
        <v>1</v>
      </c>
      <c r="S7" s="3297" t="s">
        <v>3</v>
      </c>
      <c r="T7" s="3297" t="s">
        <v>1</v>
      </c>
      <c r="U7" s="3297" t="s">
        <v>3</v>
      </c>
      <c r="V7" s="3297" t="s">
        <v>1</v>
      </c>
    </row>
    <row r="8" spans="1:23">
      <c r="A8" s="6361"/>
      <c r="B8" s="6095"/>
      <c r="C8" s="5845"/>
      <c r="D8" s="6113"/>
      <c r="E8" s="6366"/>
      <c r="F8" s="6368"/>
      <c r="G8" s="3970" t="s">
        <v>1859</v>
      </c>
      <c r="H8" s="3970" t="s">
        <v>865</v>
      </c>
      <c r="I8" s="3970" t="s">
        <v>883</v>
      </c>
      <c r="J8" s="3970" t="s">
        <v>883</v>
      </c>
      <c r="K8" s="3970" t="s">
        <v>866</v>
      </c>
      <c r="L8" s="3970" t="s">
        <v>867</v>
      </c>
      <c r="M8" s="3970" t="s">
        <v>864</v>
      </c>
      <c r="N8" s="3970" t="s">
        <v>855</v>
      </c>
      <c r="O8" s="3970" t="s">
        <v>883</v>
      </c>
      <c r="P8" s="3970" t="s">
        <v>866</v>
      </c>
      <c r="Q8" s="3970" t="s">
        <v>865</v>
      </c>
      <c r="R8" s="3970" t="s">
        <v>865</v>
      </c>
      <c r="S8" s="3970" t="s">
        <v>867</v>
      </c>
      <c r="T8" s="3970" t="s">
        <v>867</v>
      </c>
      <c r="U8" s="3970" t="s">
        <v>856</v>
      </c>
      <c r="V8" s="3970" t="s">
        <v>864</v>
      </c>
    </row>
    <row r="9" spans="1:23">
      <c r="A9" s="6361"/>
      <c r="B9" s="6095"/>
      <c r="C9" s="5845"/>
      <c r="D9" s="6113"/>
      <c r="E9" s="6367"/>
      <c r="F9" s="5848"/>
      <c r="G9" s="3346" t="s">
        <v>34</v>
      </c>
      <c r="H9" s="3346" t="s">
        <v>312</v>
      </c>
      <c r="I9" s="3346" t="s">
        <v>77</v>
      </c>
      <c r="J9" s="3346" t="s">
        <v>62</v>
      </c>
      <c r="K9" s="3346" t="s">
        <v>209</v>
      </c>
      <c r="L9" s="3346" t="s">
        <v>209</v>
      </c>
      <c r="M9" s="3346" t="s">
        <v>163</v>
      </c>
      <c r="N9" s="3346" t="s">
        <v>77</v>
      </c>
      <c r="O9" s="3346" t="s">
        <v>76</v>
      </c>
      <c r="P9" s="3346" t="s">
        <v>16</v>
      </c>
      <c r="Q9" s="3346" t="s">
        <v>217</v>
      </c>
      <c r="R9" s="3346" t="s">
        <v>76</v>
      </c>
      <c r="S9" s="3346" t="s">
        <v>217</v>
      </c>
      <c r="T9" s="3346" t="s">
        <v>76</v>
      </c>
      <c r="U9" s="3346" t="s">
        <v>134</v>
      </c>
      <c r="V9" s="3346" t="s">
        <v>63</v>
      </c>
    </row>
    <row r="10" spans="1:23">
      <c r="A10" s="3300">
        <v>16</v>
      </c>
      <c r="B10" s="3349" t="s">
        <v>3778</v>
      </c>
      <c r="C10" s="3966" t="s">
        <v>165</v>
      </c>
      <c r="D10" s="3303" t="s">
        <v>3779</v>
      </c>
      <c r="E10" s="3968" t="s">
        <v>3780</v>
      </c>
      <c r="F10" s="3976" t="s">
        <v>3781</v>
      </c>
      <c r="G10" s="3977">
        <v>43208</v>
      </c>
      <c r="H10" s="3977">
        <v>43209</v>
      </c>
      <c r="I10" s="3977">
        <v>43210</v>
      </c>
      <c r="J10" s="3977">
        <v>43210</v>
      </c>
      <c r="K10" s="3977">
        <v>43211</v>
      </c>
      <c r="L10" s="3977">
        <v>43212</v>
      </c>
      <c r="M10" s="3977">
        <v>43214</v>
      </c>
      <c r="N10" s="3977">
        <v>43215</v>
      </c>
      <c r="O10" s="3977">
        <v>43217</v>
      </c>
      <c r="P10" s="3977">
        <v>43218</v>
      </c>
      <c r="Q10" s="3977">
        <v>43223</v>
      </c>
      <c r="R10" s="3977">
        <v>43223</v>
      </c>
      <c r="S10" s="3977">
        <v>43226</v>
      </c>
      <c r="T10" s="3977">
        <v>43226</v>
      </c>
      <c r="U10" s="3977">
        <v>43227</v>
      </c>
      <c r="V10" s="3977">
        <v>43228</v>
      </c>
    </row>
    <row r="11" spans="1:23">
      <c r="A11" s="3300">
        <v>17</v>
      </c>
      <c r="B11" s="3349" t="s">
        <v>3782</v>
      </c>
      <c r="C11" s="3966" t="s">
        <v>165</v>
      </c>
      <c r="D11" s="3303" t="s">
        <v>3783</v>
      </c>
      <c r="E11" s="3968" t="s">
        <v>188</v>
      </c>
      <c r="F11" s="3976" t="s">
        <v>3784</v>
      </c>
      <c r="G11" s="3977">
        <f>G10+7</f>
        <v>43215</v>
      </c>
      <c r="H11" s="3977">
        <f t="shared" ref="H11:V25" si="0">H10+7</f>
        <v>43216</v>
      </c>
      <c r="I11" s="3977">
        <f t="shared" si="0"/>
        <v>43217</v>
      </c>
      <c r="J11" s="3977">
        <f t="shared" si="0"/>
        <v>43217</v>
      </c>
      <c r="K11" s="3977">
        <f t="shared" si="0"/>
        <v>43218</v>
      </c>
      <c r="L11" s="3977">
        <f t="shared" si="0"/>
        <v>43219</v>
      </c>
      <c r="M11" s="3977">
        <f t="shared" si="0"/>
        <v>43221</v>
      </c>
      <c r="N11" s="3977">
        <f t="shared" si="0"/>
        <v>43222</v>
      </c>
      <c r="O11" s="3977">
        <f t="shared" si="0"/>
        <v>43224</v>
      </c>
      <c r="P11" s="3977">
        <f t="shared" si="0"/>
        <v>43225</v>
      </c>
      <c r="Q11" s="3977">
        <f t="shared" si="0"/>
        <v>43230</v>
      </c>
      <c r="R11" s="3977">
        <f t="shared" si="0"/>
        <v>43230</v>
      </c>
      <c r="S11" s="3977">
        <f t="shared" si="0"/>
        <v>43233</v>
      </c>
      <c r="T11" s="3977">
        <f t="shared" si="0"/>
        <v>43233</v>
      </c>
      <c r="U11" s="3977">
        <f t="shared" si="0"/>
        <v>43234</v>
      </c>
      <c r="V11" s="3977">
        <f t="shared" si="0"/>
        <v>43235</v>
      </c>
      <c r="W11" s="1458"/>
    </row>
    <row r="12" spans="1:23">
      <c r="A12" s="3300">
        <v>18</v>
      </c>
      <c r="B12" s="3349" t="s">
        <v>2203</v>
      </c>
      <c r="C12" s="3966" t="s">
        <v>165</v>
      </c>
      <c r="D12" s="3303" t="s">
        <v>2204</v>
      </c>
      <c r="E12" s="3968" t="s">
        <v>980</v>
      </c>
      <c r="F12" s="3976" t="s">
        <v>3785</v>
      </c>
      <c r="G12" s="3977">
        <f t="shared" ref="G12:G25" si="1">G11+7</f>
        <v>43222</v>
      </c>
      <c r="H12" s="3977">
        <f t="shared" si="0"/>
        <v>43223</v>
      </c>
      <c r="I12" s="3977">
        <f t="shared" si="0"/>
        <v>43224</v>
      </c>
      <c r="J12" s="3977">
        <f t="shared" si="0"/>
        <v>43224</v>
      </c>
      <c r="K12" s="3977">
        <f t="shared" si="0"/>
        <v>43225</v>
      </c>
      <c r="L12" s="3977">
        <f t="shared" si="0"/>
        <v>43226</v>
      </c>
      <c r="M12" s="3977">
        <f t="shared" si="0"/>
        <v>43228</v>
      </c>
      <c r="N12" s="3977">
        <f t="shared" si="0"/>
        <v>43229</v>
      </c>
      <c r="O12" s="3977">
        <f t="shared" si="0"/>
        <v>43231</v>
      </c>
      <c r="P12" s="3977">
        <f t="shared" si="0"/>
        <v>43232</v>
      </c>
      <c r="Q12" s="3977">
        <f t="shared" si="0"/>
        <v>43237</v>
      </c>
      <c r="R12" s="3977">
        <f t="shared" si="0"/>
        <v>43237</v>
      </c>
      <c r="S12" s="3977">
        <f t="shared" si="0"/>
        <v>43240</v>
      </c>
      <c r="T12" s="3977">
        <f t="shared" si="0"/>
        <v>43240</v>
      </c>
      <c r="U12" s="3977">
        <f t="shared" si="0"/>
        <v>43241</v>
      </c>
      <c r="V12" s="3977">
        <f t="shared" si="0"/>
        <v>43242</v>
      </c>
    </row>
    <row r="13" spans="1:23">
      <c r="A13" s="3300">
        <v>19</v>
      </c>
      <c r="B13" s="3349" t="s">
        <v>3786</v>
      </c>
      <c r="C13" s="3966" t="s">
        <v>165</v>
      </c>
      <c r="D13" s="3303" t="s">
        <v>3787</v>
      </c>
      <c r="E13" s="3968" t="s">
        <v>121</v>
      </c>
      <c r="F13" s="3976" t="s">
        <v>3788</v>
      </c>
      <c r="G13" s="3977">
        <f t="shared" si="1"/>
        <v>43229</v>
      </c>
      <c r="H13" s="3977">
        <f t="shared" si="0"/>
        <v>43230</v>
      </c>
      <c r="I13" s="3977">
        <f t="shared" si="0"/>
        <v>43231</v>
      </c>
      <c r="J13" s="3977">
        <f t="shared" si="0"/>
        <v>43231</v>
      </c>
      <c r="K13" s="3977">
        <f t="shared" si="0"/>
        <v>43232</v>
      </c>
      <c r="L13" s="3977">
        <f t="shared" si="0"/>
        <v>43233</v>
      </c>
      <c r="M13" s="3977">
        <f t="shared" si="0"/>
        <v>43235</v>
      </c>
      <c r="N13" s="3977">
        <f t="shared" si="0"/>
        <v>43236</v>
      </c>
      <c r="O13" s="3977">
        <f t="shared" si="0"/>
        <v>43238</v>
      </c>
      <c r="P13" s="3977">
        <f t="shared" si="0"/>
        <v>43239</v>
      </c>
      <c r="Q13" s="3977">
        <f t="shared" si="0"/>
        <v>43244</v>
      </c>
      <c r="R13" s="3977">
        <f t="shared" si="0"/>
        <v>43244</v>
      </c>
      <c r="S13" s="3977">
        <f t="shared" si="0"/>
        <v>43247</v>
      </c>
      <c r="T13" s="3977">
        <f t="shared" si="0"/>
        <v>43247</v>
      </c>
      <c r="U13" s="3977">
        <f t="shared" si="0"/>
        <v>43248</v>
      </c>
      <c r="V13" s="3977">
        <f t="shared" si="0"/>
        <v>43249</v>
      </c>
    </row>
    <row r="14" spans="1:23">
      <c r="A14" s="3300">
        <v>20</v>
      </c>
      <c r="B14" s="3349" t="s">
        <v>3778</v>
      </c>
      <c r="C14" s="3966" t="s">
        <v>165</v>
      </c>
      <c r="D14" s="3303" t="s">
        <v>3779</v>
      </c>
      <c r="E14" s="3968" t="s">
        <v>3789</v>
      </c>
      <c r="F14" s="3976" t="s">
        <v>3790</v>
      </c>
      <c r="G14" s="3977">
        <f t="shared" si="1"/>
        <v>43236</v>
      </c>
      <c r="H14" s="3977">
        <f t="shared" si="0"/>
        <v>43237</v>
      </c>
      <c r="I14" s="3977">
        <f t="shared" si="0"/>
        <v>43238</v>
      </c>
      <c r="J14" s="3977">
        <f t="shared" si="0"/>
        <v>43238</v>
      </c>
      <c r="K14" s="3977">
        <f t="shared" si="0"/>
        <v>43239</v>
      </c>
      <c r="L14" s="3977">
        <f t="shared" si="0"/>
        <v>43240</v>
      </c>
      <c r="M14" s="3977">
        <f t="shared" si="0"/>
        <v>43242</v>
      </c>
      <c r="N14" s="3977">
        <f t="shared" si="0"/>
        <v>43243</v>
      </c>
      <c r="O14" s="3977">
        <f t="shared" si="0"/>
        <v>43245</v>
      </c>
      <c r="P14" s="3977">
        <f t="shared" si="0"/>
        <v>43246</v>
      </c>
      <c r="Q14" s="3977">
        <f t="shared" si="0"/>
        <v>43251</v>
      </c>
      <c r="R14" s="3977">
        <f t="shared" si="0"/>
        <v>43251</v>
      </c>
      <c r="S14" s="3977">
        <f t="shared" si="0"/>
        <v>43254</v>
      </c>
      <c r="T14" s="3977">
        <f t="shared" si="0"/>
        <v>43254</v>
      </c>
      <c r="U14" s="3977">
        <f t="shared" si="0"/>
        <v>43255</v>
      </c>
      <c r="V14" s="3977">
        <f t="shared" si="0"/>
        <v>43256</v>
      </c>
    </row>
    <row r="15" spans="1:23">
      <c r="A15" s="3300">
        <v>21</v>
      </c>
      <c r="B15" s="3349" t="s">
        <v>3782</v>
      </c>
      <c r="C15" s="3966" t="s">
        <v>165</v>
      </c>
      <c r="D15" s="3303" t="s">
        <v>3783</v>
      </c>
      <c r="E15" s="3968" t="s">
        <v>1423</v>
      </c>
      <c r="F15" s="3976" t="s">
        <v>3791</v>
      </c>
      <c r="G15" s="3977">
        <f t="shared" si="1"/>
        <v>43243</v>
      </c>
      <c r="H15" s="3977">
        <f t="shared" si="0"/>
        <v>43244</v>
      </c>
      <c r="I15" s="3977">
        <f t="shared" si="0"/>
        <v>43245</v>
      </c>
      <c r="J15" s="3977">
        <f t="shared" si="0"/>
        <v>43245</v>
      </c>
      <c r="K15" s="3977">
        <f t="shared" si="0"/>
        <v>43246</v>
      </c>
      <c r="L15" s="3977">
        <f t="shared" si="0"/>
        <v>43247</v>
      </c>
      <c r="M15" s="3977">
        <f t="shared" si="0"/>
        <v>43249</v>
      </c>
      <c r="N15" s="3977">
        <f t="shared" si="0"/>
        <v>43250</v>
      </c>
      <c r="O15" s="3977">
        <f t="shared" si="0"/>
        <v>43252</v>
      </c>
      <c r="P15" s="3977">
        <f t="shared" si="0"/>
        <v>43253</v>
      </c>
      <c r="Q15" s="3977">
        <f t="shared" si="0"/>
        <v>43258</v>
      </c>
      <c r="R15" s="3977">
        <f t="shared" si="0"/>
        <v>43258</v>
      </c>
      <c r="S15" s="3977">
        <f t="shared" si="0"/>
        <v>43261</v>
      </c>
      <c r="T15" s="3977">
        <f t="shared" si="0"/>
        <v>43261</v>
      </c>
      <c r="U15" s="3977">
        <f t="shared" si="0"/>
        <v>43262</v>
      </c>
      <c r="V15" s="3977">
        <f t="shared" si="0"/>
        <v>43263</v>
      </c>
    </row>
    <row r="16" spans="1:23">
      <c r="A16" s="3300">
        <v>22</v>
      </c>
      <c r="B16" s="3349" t="s">
        <v>2203</v>
      </c>
      <c r="C16" s="3966" t="s">
        <v>165</v>
      </c>
      <c r="D16" s="3303" t="s">
        <v>2204</v>
      </c>
      <c r="E16" s="3968" t="s">
        <v>980</v>
      </c>
      <c r="F16" s="3976" t="s">
        <v>3792</v>
      </c>
      <c r="G16" s="3977">
        <f t="shared" si="1"/>
        <v>43250</v>
      </c>
      <c r="H16" s="3977">
        <f t="shared" si="0"/>
        <v>43251</v>
      </c>
      <c r="I16" s="3977">
        <f t="shared" si="0"/>
        <v>43252</v>
      </c>
      <c r="J16" s="3977">
        <f t="shared" si="0"/>
        <v>43252</v>
      </c>
      <c r="K16" s="3977">
        <f t="shared" si="0"/>
        <v>43253</v>
      </c>
      <c r="L16" s="3977">
        <f t="shared" si="0"/>
        <v>43254</v>
      </c>
      <c r="M16" s="3977">
        <f t="shared" si="0"/>
        <v>43256</v>
      </c>
      <c r="N16" s="3977">
        <f t="shared" si="0"/>
        <v>43257</v>
      </c>
      <c r="O16" s="3977">
        <f t="shared" si="0"/>
        <v>43259</v>
      </c>
      <c r="P16" s="3977">
        <f t="shared" si="0"/>
        <v>43260</v>
      </c>
      <c r="Q16" s="3977">
        <f t="shared" si="0"/>
        <v>43265</v>
      </c>
      <c r="R16" s="3977">
        <f t="shared" si="0"/>
        <v>43265</v>
      </c>
      <c r="S16" s="3977">
        <f t="shared" si="0"/>
        <v>43268</v>
      </c>
      <c r="T16" s="3977">
        <f t="shared" si="0"/>
        <v>43268</v>
      </c>
      <c r="U16" s="3977">
        <f t="shared" si="0"/>
        <v>43269</v>
      </c>
      <c r="V16" s="3977">
        <f t="shared" si="0"/>
        <v>43270</v>
      </c>
    </row>
    <row r="17" spans="1:22">
      <c r="A17" s="3300">
        <v>23</v>
      </c>
      <c r="B17" s="3349" t="s">
        <v>3786</v>
      </c>
      <c r="C17" s="3966" t="s">
        <v>165</v>
      </c>
      <c r="D17" s="3303" t="s">
        <v>3787</v>
      </c>
      <c r="E17" s="3968" t="s">
        <v>123</v>
      </c>
      <c r="F17" s="3976" t="s">
        <v>3793</v>
      </c>
      <c r="G17" s="3977">
        <f t="shared" si="1"/>
        <v>43257</v>
      </c>
      <c r="H17" s="3977">
        <f t="shared" si="0"/>
        <v>43258</v>
      </c>
      <c r="I17" s="3977">
        <f t="shared" si="0"/>
        <v>43259</v>
      </c>
      <c r="J17" s="3977">
        <f t="shared" si="0"/>
        <v>43259</v>
      </c>
      <c r="K17" s="3977">
        <f t="shared" si="0"/>
        <v>43260</v>
      </c>
      <c r="L17" s="3977">
        <f t="shared" si="0"/>
        <v>43261</v>
      </c>
      <c r="M17" s="3977">
        <f t="shared" si="0"/>
        <v>43263</v>
      </c>
      <c r="N17" s="3977">
        <f t="shared" si="0"/>
        <v>43264</v>
      </c>
      <c r="O17" s="3977">
        <f t="shared" si="0"/>
        <v>43266</v>
      </c>
      <c r="P17" s="3977">
        <f t="shared" si="0"/>
        <v>43267</v>
      </c>
      <c r="Q17" s="3977">
        <f t="shared" si="0"/>
        <v>43272</v>
      </c>
      <c r="R17" s="3977">
        <f t="shared" si="0"/>
        <v>43272</v>
      </c>
      <c r="S17" s="3977">
        <f t="shared" si="0"/>
        <v>43275</v>
      </c>
      <c r="T17" s="3977">
        <f t="shared" si="0"/>
        <v>43275</v>
      </c>
      <c r="U17" s="3977">
        <f t="shared" si="0"/>
        <v>43276</v>
      </c>
      <c r="V17" s="3977">
        <f t="shared" si="0"/>
        <v>43277</v>
      </c>
    </row>
    <row r="18" spans="1:22">
      <c r="A18" s="3300">
        <v>24</v>
      </c>
      <c r="B18" s="3349" t="s">
        <v>3778</v>
      </c>
      <c r="C18" s="3966" t="s">
        <v>165</v>
      </c>
      <c r="D18" s="3303" t="s">
        <v>3779</v>
      </c>
      <c r="E18" s="3968" t="s">
        <v>3794</v>
      </c>
      <c r="F18" s="3976" t="s">
        <v>3795</v>
      </c>
      <c r="G18" s="3977">
        <f t="shared" si="1"/>
        <v>43264</v>
      </c>
      <c r="H18" s="3977">
        <f t="shared" si="0"/>
        <v>43265</v>
      </c>
      <c r="I18" s="3977">
        <f t="shared" si="0"/>
        <v>43266</v>
      </c>
      <c r="J18" s="3977">
        <f t="shared" si="0"/>
        <v>43266</v>
      </c>
      <c r="K18" s="3977">
        <f t="shared" si="0"/>
        <v>43267</v>
      </c>
      <c r="L18" s="3977">
        <f t="shared" si="0"/>
        <v>43268</v>
      </c>
      <c r="M18" s="3977">
        <f t="shared" si="0"/>
        <v>43270</v>
      </c>
      <c r="N18" s="3977">
        <f t="shared" si="0"/>
        <v>43271</v>
      </c>
      <c r="O18" s="3977">
        <f t="shared" si="0"/>
        <v>43273</v>
      </c>
      <c r="P18" s="3977">
        <f t="shared" si="0"/>
        <v>43274</v>
      </c>
      <c r="Q18" s="3977">
        <f t="shared" si="0"/>
        <v>43279</v>
      </c>
      <c r="R18" s="3977">
        <f t="shared" si="0"/>
        <v>43279</v>
      </c>
      <c r="S18" s="3977">
        <f t="shared" si="0"/>
        <v>43282</v>
      </c>
      <c r="T18" s="3977">
        <f t="shared" si="0"/>
        <v>43282</v>
      </c>
      <c r="U18" s="3977">
        <f t="shared" si="0"/>
        <v>43283</v>
      </c>
      <c r="V18" s="3977">
        <f t="shared" si="0"/>
        <v>43284</v>
      </c>
    </row>
    <row r="19" spans="1:22">
      <c r="A19" s="3300">
        <v>25</v>
      </c>
      <c r="B19" s="3349" t="s">
        <v>3782</v>
      </c>
      <c r="C19" s="3966" t="s">
        <v>165</v>
      </c>
      <c r="D19" s="3303" t="s">
        <v>3783</v>
      </c>
      <c r="E19" s="3968" t="s">
        <v>514</v>
      </c>
      <c r="F19" s="3976" t="s">
        <v>3796</v>
      </c>
      <c r="G19" s="3977">
        <f t="shared" si="1"/>
        <v>43271</v>
      </c>
      <c r="H19" s="3977">
        <f t="shared" si="0"/>
        <v>43272</v>
      </c>
      <c r="I19" s="3977">
        <f t="shared" si="0"/>
        <v>43273</v>
      </c>
      <c r="J19" s="3977">
        <f t="shared" si="0"/>
        <v>43273</v>
      </c>
      <c r="K19" s="3977">
        <f t="shared" si="0"/>
        <v>43274</v>
      </c>
      <c r="L19" s="3977">
        <f t="shared" si="0"/>
        <v>43275</v>
      </c>
      <c r="M19" s="3977">
        <f t="shared" si="0"/>
        <v>43277</v>
      </c>
      <c r="N19" s="3977">
        <f t="shared" si="0"/>
        <v>43278</v>
      </c>
      <c r="O19" s="3977">
        <f t="shared" si="0"/>
        <v>43280</v>
      </c>
      <c r="P19" s="3977">
        <f t="shared" si="0"/>
        <v>43281</v>
      </c>
      <c r="Q19" s="3977">
        <f t="shared" si="0"/>
        <v>43286</v>
      </c>
      <c r="R19" s="3977">
        <f t="shared" si="0"/>
        <v>43286</v>
      </c>
      <c r="S19" s="3977">
        <f t="shared" si="0"/>
        <v>43289</v>
      </c>
      <c r="T19" s="3977">
        <f t="shared" si="0"/>
        <v>43289</v>
      </c>
      <c r="U19" s="3977">
        <f t="shared" si="0"/>
        <v>43290</v>
      </c>
      <c r="V19" s="3977">
        <f t="shared" si="0"/>
        <v>43291</v>
      </c>
    </row>
    <row r="20" spans="1:22">
      <c r="A20" s="3300">
        <v>26</v>
      </c>
      <c r="B20" s="3349" t="s">
        <v>2203</v>
      </c>
      <c r="C20" s="3966" t="s">
        <v>165</v>
      </c>
      <c r="D20" s="3303" t="s">
        <v>2204</v>
      </c>
      <c r="E20" s="3968" t="s">
        <v>976</v>
      </c>
      <c r="F20" s="3976" t="s">
        <v>3797</v>
      </c>
      <c r="G20" s="3977">
        <f t="shared" si="1"/>
        <v>43278</v>
      </c>
      <c r="H20" s="3977">
        <f t="shared" si="0"/>
        <v>43279</v>
      </c>
      <c r="I20" s="3977">
        <f t="shared" si="0"/>
        <v>43280</v>
      </c>
      <c r="J20" s="3977">
        <f t="shared" si="0"/>
        <v>43280</v>
      </c>
      <c r="K20" s="3977">
        <f t="shared" si="0"/>
        <v>43281</v>
      </c>
      <c r="L20" s="3977">
        <f t="shared" si="0"/>
        <v>43282</v>
      </c>
      <c r="M20" s="3977">
        <f t="shared" si="0"/>
        <v>43284</v>
      </c>
      <c r="N20" s="3977">
        <f t="shared" si="0"/>
        <v>43285</v>
      </c>
      <c r="O20" s="3977">
        <f t="shared" si="0"/>
        <v>43287</v>
      </c>
      <c r="P20" s="3977">
        <f t="shared" si="0"/>
        <v>43288</v>
      </c>
      <c r="Q20" s="3977">
        <f t="shared" si="0"/>
        <v>43293</v>
      </c>
      <c r="R20" s="3977">
        <f t="shared" si="0"/>
        <v>43293</v>
      </c>
      <c r="S20" s="3977">
        <f t="shared" si="0"/>
        <v>43296</v>
      </c>
      <c r="T20" s="3977">
        <f t="shared" si="0"/>
        <v>43296</v>
      </c>
      <c r="U20" s="3977">
        <f t="shared" si="0"/>
        <v>43297</v>
      </c>
      <c r="V20" s="3977">
        <f t="shared" si="0"/>
        <v>43298</v>
      </c>
    </row>
    <row r="21" spans="1:22">
      <c r="A21" s="3300">
        <v>27</v>
      </c>
      <c r="B21" s="3349" t="s">
        <v>3786</v>
      </c>
      <c r="C21" s="3966" t="s">
        <v>165</v>
      </c>
      <c r="D21" s="3303" t="s">
        <v>3787</v>
      </c>
      <c r="E21" s="3968" t="s">
        <v>143</v>
      </c>
      <c r="F21" s="3976" t="s">
        <v>3798</v>
      </c>
      <c r="G21" s="3977">
        <f t="shared" si="1"/>
        <v>43285</v>
      </c>
      <c r="H21" s="3977">
        <f t="shared" si="0"/>
        <v>43286</v>
      </c>
      <c r="I21" s="3977">
        <f t="shared" si="0"/>
        <v>43287</v>
      </c>
      <c r="J21" s="3977">
        <f t="shared" si="0"/>
        <v>43287</v>
      </c>
      <c r="K21" s="3977">
        <f t="shared" si="0"/>
        <v>43288</v>
      </c>
      <c r="L21" s="3977">
        <f t="shared" si="0"/>
        <v>43289</v>
      </c>
      <c r="M21" s="3977">
        <f t="shared" si="0"/>
        <v>43291</v>
      </c>
      <c r="N21" s="3977">
        <f t="shared" si="0"/>
        <v>43292</v>
      </c>
      <c r="O21" s="3977">
        <f t="shared" si="0"/>
        <v>43294</v>
      </c>
      <c r="P21" s="3977">
        <f t="shared" si="0"/>
        <v>43295</v>
      </c>
      <c r="Q21" s="3977">
        <f t="shared" si="0"/>
        <v>43300</v>
      </c>
      <c r="R21" s="3977">
        <f t="shared" si="0"/>
        <v>43300</v>
      </c>
      <c r="S21" s="3977">
        <f t="shared" si="0"/>
        <v>43303</v>
      </c>
      <c r="T21" s="3977">
        <f t="shared" si="0"/>
        <v>43303</v>
      </c>
      <c r="U21" s="3977">
        <f t="shared" si="0"/>
        <v>43304</v>
      </c>
      <c r="V21" s="3977">
        <f t="shared" si="0"/>
        <v>43305</v>
      </c>
    </row>
    <row r="22" spans="1:22">
      <c r="A22" s="3300">
        <v>28</v>
      </c>
      <c r="B22" s="3349" t="s">
        <v>3778</v>
      </c>
      <c r="C22" s="3966" t="s">
        <v>165</v>
      </c>
      <c r="D22" s="3303" t="s">
        <v>3779</v>
      </c>
      <c r="E22" s="3968" t="s">
        <v>3799</v>
      </c>
      <c r="F22" s="3976" t="s">
        <v>3800</v>
      </c>
      <c r="G22" s="3977">
        <f t="shared" si="1"/>
        <v>43292</v>
      </c>
      <c r="H22" s="3977">
        <f t="shared" si="0"/>
        <v>43293</v>
      </c>
      <c r="I22" s="3977">
        <f t="shared" si="0"/>
        <v>43294</v>
      </c>
      <c r="J22" s="3977">
        <f t="shared" si="0"/>
        <v>43294</v>
      </c>
      <c r="K22" s="3977">
        <f t="shared" si="0"/>
        <v>43295</v>
      </c>
      <c r="L22" s="3977">
        <f t="shared" si="0"/>
        <v>43296</v>
      </c>
      <c r="M22" s="3977">
        <f t="shared" si="0"/>
        <v>43298</v>
      </c>
      <c r="N22" s="3977">
        <f t="shared" si="0"/>
        <v>43299</v>
      </c>
      <c r="O22" s="3977">
        <f t="shared" si="0"/>
        <v>43301</v>
      </c>
      <c r="P22" s="3977">
        <f t="shared" si="0"/>
        <v>43302</v>
      </c>
      <c r="Q22" s="3977">
        <f t="shared" si="0"/>
        <v>43307</v>
      </c>
      <c r="R22" s="3977">
        <f t="shared" si="0"/>
        <v>43307</v>
      </c>
      <c r="S22" s="3977">
        <f t="shared" si="0"/>
        <v>43310</v>
      </c>
      <c r="T22" s="3977">
        <f t="shared" si="0"/>
        <v>43310</v>
      </c>
      <c r="U22" s="3977">
        <f t="shared" si="0"/>
        <v>43311</v>
      </c>
      <c r="V22" s="3977">
        <f t="shared" si="0"/>
        <v>43312</v>
      </c>
    </row>
    <row r="23" spans="1:22">
      <c r="A23" s="3300">
        <v>29</v>
      </c>
      <c r="B23" s="3349" t="s">
        <v>3782</v>
      </c>
      <c r="C23" s="3966" t="s">
        <v>165</v>
      </c>
      <c r="D23" s="3303" t="s">
        <v>3783</v>
      </c>
      <c r="E23" s="3968" t="s">
        <v>725</v>
      </c>
      <c r="F23" s="3976" t="s">
        <v>3801</v>
      </c>
      <c r="G23" s="3977">
        <f t="shared" si="1"/>
        <v>43299</v>
      </c>
      <c r="H23" s="3977">
        <f t="shared" si="0"/>
        <v>43300</v>
      </c>
      <c r="I23" s="3977">
        <f t="shared" si="0"/>
        <v>43301</v>
      </c>
      <c r="J23" s="3977">
        <f t="shared" si="0"/>
        <v>43301</v>
      </c>
      <c r="K23" s="3977">
        <f t="shared" si="0"/>
        <v>43302</v>
      </c>
      <c r="L23" s="3977">
        <f t="shared" si="0"/>
        <v>43303</v>
      </c>
      <c r="M23" s="3977">
        <f t="shared" si="0"/>
        <v>43305</v>
      </c>
      <c r="N23" s="3977">
        <f t="shared" si="0"/>
        <v>43306</v>
      </c>
      <c r="O23" s="3977">
        <f t="shared" si="0"/>
        <v>43308</v>
      </c>
      <c r="P23" s="3977">
        <f t="shared" si="0"/>
        <v>43309</v>
      </c>
      <c r="Q23" s="3977">
        <f t="shared" si="0"/>
        <v>43314</v>
      </c>
      <c r="R23" s="3977">
        <f t="shared" si="0"/>
        <v>43314</v>
      </c>
      <c r="S23" s="3977">
        <f t="shared" si="0"/>
        <v>43317</v>
      </c>
      <c r="T23" s="3977">
        <f t="shared" si="0"/>
        <v>43317</v>
      </c>
      <c r="U23" s="3977">
        <f t="shared" si="0"/>
        <v>43318</v>
      </c>
      <c r="V23" s="3977">
        <f t="shared" si="0"/>
        <v>43319</v>
      </c>
    </row>
    <row r="24" spans="1:22">
      <c r="A24" s="3300">
        <v>30</v>
      </c>
      <c r="B24" s="3349" t="s">
        <v>2203</v>
      </c>
      <c r="C24" s="3966" t="s">
        <v>165</v>
      </c>
      <c r="D24" s="3303" t="s">
        <v>2204</v>
      </c>
      <c r="E24" s="3968" t="s">
        <v>348</v>
      </c>
      <c r="F24" s="3976" t="s">
        <v>3802</v>
      </c>
      <c r="G24" s="3977">
        <f t="shared" si="1"/>
        <v>43306</v>
      </c>
      <c r="H24" s="3977">
        <f t="shared" si="0"/>
        <v>43307</v>
      </c>
      <c r="I24" s="3977">
        <f t="shared" si="0"/>
        <v>43308</v>
      </c>
      <c r="J24" s="3977">
        <f t="shared" si="0"/>
        <v>43308</v>
      </c>
      <c r="K24" s="3977">
        <f t="shared" si="0"/>
        <v>43309</v>
      </c>
      <c r="L24" s="3977">
        <f t="shared" si="0"/>
        <v>43310</v>
      </c>
      <c r="M24" s="3977">
        <f t="shared" si="0"/>
        <v>43312</v>
      </c>
      <c r="N24" s="3977">
        <f t="shared" si="0"/>
        <v>43313</v>
      </c>
      <c r="O24" s="3977">
        <f t="shared" si="0"/>
        <v>43315</v>
      </c>
      <c r="P24" s="3977">
        <f t="shared" si="0"/>
        <v>43316</v>
      </c>
      <c r="Q24" s="3977">
        <f t="shared" si="0"/>
        <v>43321</v>
      </c>
      <c r="R24" s="3977">
        <f t="shared" si="0"/>
        <v>43321</v>
      </c>
      <c r="S24" s="3977">
        <f t="shared" si="0"/>
        <v>43324</v>
      </c>
      <c r="T24" s="3977">
        <f t="shared" si="0"/>
        <v>43324</v>
      </c>
      <c r="U24" s="3977">
        <f t="shared" si="0"/>
        <v>43325</v>
      </c>
      <c r="V24" s="3977">
        <f t="shared" si="0"/>
        <v>43326</v>
      </c>
    </row>
    <row r="25" spans="1:22">
      <c r="A25" s="3300">
        <v>31</v>
      </c>
      <c r="B25" s="3349" t="s">
        <v>3786</v>
      </c>
      <c r="C25" s="3966" t="s">
        <v>165</v>
      </c>
      <c r="D25" s="3303" t="s">
        <v>3787</v>
      </c>
      <c r="E25" s="3968" t="s">
        <v>158</v>
      </c>
      <c r="F25" s="3976" t="s">
        <v>3803</v>
      </c>
      <c r="G25" s="3977">
        <f t="shared" si="1"/>
        <v>43313</v>
      </c>
      <c r="H25" s="3977">
        <f t="shared" si="0"/>
        <v>43314</v>
      </c>
      <c r="I25" s="3977">
        <f t="shared" si="0"/>
        <v>43315</v>
      </c>
      <c r="J25" s="3977">
        <f t="shared" si="0"/>
        <v>43315</v>
      </c>
      <c r="K25" s="3977">
        <f t="shared" si="0"/>
        <v>43316</v>
      </c>
      <c r="L25" s="3977">
        <f t="shared" si="0"/>
        <v>43317</v>
      </c>
      <c r="M25" s="3977">
        <f t="shared" si="0"/>
        <v>43319</v>
      </c>
      <c r="N25" s="3977">
        <f t="shared" si="0"/>
        <v>43320</v>
      </c>
      <c r="O25" s="3977">
        <f t="shared" si="0"/>
        <v>43322</v>
      </c>
      <c r="P25" s="3977">
        <f t="shared" si="0"/>
        <v>43323</v>
      </c>
      <c r="Q25" s="3977">
        <f t="shared" si="0"/>
        <v>43328</v>
      </c>
      <c r="R25" s="3977">
        <f t="shared" si="0"/>
        <v>43328</v>
      </c>
      <c r="S25" s="3977">
        <f t="shared" si="0"/>
        <v>43331</v>
      </c>
      <c r="T25" s="3977">
        <f t="shared" si="0"/>
        <v>43331</v>
      </c>
      <c r="U25" s="3977">
        <f t="shared" si="0"/>
        <v>43332</v>
      </c>
      <c r="V25" s="3977">
        <f t="shared" si="0"/>
        <v>43333</v>
      </c>
    </row>
  </sheetData>
  <mergeCells count="24">
    <mergeCell ref="A5:A9"/>
    <mergeCell ref="B5:B9"/>
    <mergeCell ref="C5:C9"/>
    <mergeCell ref="D5:D6"/>
    <mergeCell ref="E5:F6"/>
    <mergeCell ref="D7:D9"/>
    <mergeCell ref="E7:E9"/>
    <mergeCell ref="F7:F9"/>
    <mergeCell ref="U5:V5"/>
    <mergeCell ref="G6:H6"/>
    <mergeCell ref="I6:J6"/>
    <mergeCell ref="K6:L6"/>
    <mergeCell ref="M6:N6"/>
    <mergeCell ref="O6:P6"/>
    <mergeCell ref="Q6:R6"/>
    <mergeCell ref="S6:T6"/>
    <mergeCell ref="U6:V6"/>
    <mergeCell ref="I5:J5"/>
    <mergeCell ref="K5:L5"/>
    <mergeCell ref="M5:N5"/>
    <mergeCell ref="O5:P5"/>
    <mergeCell ref="Q5:R5"/>
    <mergeCell ref="S5:T5"/>
    <mergeCell ref="G5:H5"/>
  </mergeCells>
  <phoneticPr fontId="546" type="noConversion"/>
  <pageMargins left="0.70866141732283472" right="0.70866141732283472" top="0.74803149606299213" bottom="0.74803149606299213" header="0.31496062992125984" footer="0.31496062992125984"/>
  <pageSetup paperSize="9" scale="72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B2:Y58"/>
  <sheetViews>
    <sheetView zoomScaleNormal="100" workbookViewId="0">
      <selection activeCell="I45" sqref="I45"/>
    </sheetView>
  </sheetViews>
  <sheetFormatPr defaultColWidth="10" defaultRowHeight="12.75"/>
  <cols>
    <col min="1" max="1" width="4.5" style="1197" customWidth="1"/>
    <col min="2" max="2" width="4.125" style="1197" customWidth="1"/>
    <col min="3" max="3" width="24" style="1171" customWidth="1"/>
    <col min="4" max="4" width="8" style="1171" customWidth="1"/>
    <col min="5" max="5" width="10.5" style="1197" bestFit="1" customWidth="1"/>
    <col min="6" max="7" width="6.375" style="1197" customWidth="1"/>
    <col min="8" max="9" width="7.5" style="1172" customWidth="1"/>
    <col min="10" max="13" width="10.75" style="1197" customWidth="1"/>
    <col min="14" max="15" width="10.75" style="1197" hidden="1" customWidth="1"/>
    <col min="16" max="19" width="10.75" style="1197" customWidth="1"/>
    <col min="20" max="20" width="6" style="1197" customWidth="1"/>
    <col min="21" max="27" width="6" style="1197" bestFit="1" customWidth="1"/>
    <col min="28" max="256" width="10" style="1197"/>
    <col min="257" max="257" width="4.5" style="1197" customWidth="1"/>
    <col min="258" max="258" width="4.125" style="1197" customWidth="1"/>
    <col min="259" max="259" width="24" style="1197" customWidth="1"/>
    <col min="260" max="260" width="8" style="1197" customWidth="1"/>
    <col min="261" max="261" width="10.5" style="1197" bestFit="1" customWidth="1"/>
    <col min="262" max="263" width="6.375" style="1197" customWidth="1"/>
    <col min="264" max="265" width="7.5" style="1197" customWidth="1"/>
    <col min="266" max="269" width="10.75" style="1197" customWidth="1"/>
    <col min="270" max="271" width="0" style="1197" hidden="1" customWidth="1"/>
    <col min="272" max="275" width="10.75" style="1197" customWidth="1"/>
    <col min="276" max="276" width="6" style="1197" customWidth="1"/>
    <col min="277" max="283" width="6" style="1197" bestFit="1" customWidth="1"/>
    <col min="284" max="512" width="10" style="1197"/>
    <col min="513" max="513" width="4.5" style="1197" customWidth="1"/>
    <col min="514" max="514" width="4.125" style="1197" customWidth="1"/>
    <col min="515" max="515" width="24" style="1197" customWidth="1"/>
    <col min="516" max="516" width="8" style="1197" customWidth="1"/>
    <col min="517" max="517" width="10.5" style="1197" bestFit="1" customWidth="1"/>
    <col min="518" max="519" width="6.375" style="1197" customWidth="1"/>
    <col min="520" max="521" width="7.5" style="1197" customWidth="1"/>
    <col min="522" max="525" width="10.75" style="1197" customWidth="1"/>
    <col min="526" max="527" width="0" style="1197" hidden="1" customWidth="1"/>
    <col min="528" max="531" width="10.75" style="1197" customWidth="1"/>
    <col min="532" max="532" width="6" style="1197" customWidth="1"/>
    <col min="533" max="539" width="6" style="1197" bestFit="1" customWidth="1"/>
    <col min="540" max="768" width="10" style="1197"/>
    <col min="769" max="769" width="4.5" style="1197" customWidth="1"/>
    <col min="770" max="770" width="4.125" style="1197" customWidth="1"/>
    <col min="771" max="771" width="24" style="1197" customWidth="1"/>
    <col min="772" max="772" width="8" style="1197" customWidth="1"/>
    <col min="773" max="773" width="10.5" style="1197" bestFit="1" customWidth="1"/>
    <col min="774" max="775" width="6.375" style="1197" customWidth="1"/>
    <col min="776" max="777" width="7.5" style="1197" customWidth="1"/>
    <col min="778" max="781" width="10.75" style="1197" customWidth="1"/>
    <col min="782" max="783" width="0" style="1197" hidden="1" customWidth="1"/>
    <col min="784" max="787" width="10.75" style="1197" customWidth="1"/>
    <col min="788" max="788" width="6" style="1197" customWidth="1"/>
    <col min="789" max="795" width="6" style="1197" bestFit="1" customWidth="1"/>
    <col min="796" max="1024" width="10" style="1197"/>
    <col min="1025" max="1025" width="4.5" style="1197" customWidth="1"/>
    <col min="1026" max="1026" width="4.125" style="1197" customWidth="1"/>
    <col min="1027" max="1027" width="24" style="1197" customWidth="1"/>
    <col min="1028" max="1028" width="8" style="1197" customWidth="1"/>
    <col min="1029" max="1029" width="10.5" style="1197" bestFit="1" customWidth="1"/>
    <col min="1030" max="1031" width="6.375" style="1197" customWidth="1"/>
    <col min="1032" max="1033" width="7.5" style="1197" customWidth="1"/>
    <col min="1034" max="1037" width="10.75" style="1197" customWidth="1"/>
    <col min="1038" max="1039" width="0" style="1197" hidden="1" customWidth="1"/>
    <col min="1040" max="1043" width="10.75" style="1197" customWidth="1"/>
    <col min="1044" max="1044" width="6" style="1197" customWidth="1"/>
    <col min="1045" max="1051" width="6" style="1197" bestFit="1" customWidth="1"/>
    <col min="1052" max="1280" width="10" style="1197"/>
    <col min="1281" max="1281" width="4.5" style="1197" customWidth="1"/>
    <col min="1282" max="1282" width="4.125" style="1197" customWidth="1"/>
    <col min="1283" max="1283" width="24" style="1197" customWidth="1"/>
    <col min="1284" max="1284" width="8" style="1197" customWidth="1"/>
    <col min="1285" max="1285" width="10.5" style="1197" bestFit="1" customWidth="1"/>
    <col min="1286" max="1287" width="6.375" style="1197" customWidth="1"/>
    <col min="1288" max="1289" width="7.5" style="1197" customWidth="1"/>
    <col min="1290" max="1293" width="10.75" style="1197" customWidth="1"/>
    <col min="1294" max="1295" width="0" style="1197" hidden="1" customWidth="1"/>
    <col min="1296" max="1299" width="10.75" style="1197" customWidth="1"/>
    <col min="1300" max="1300" width="6" style="1197" customWidth="1"/>
    <col min="1301" max="1307" width="6" style="1197" bestFit="1" customWidth="1"/>
    <col min="1308" max="1536" width="10" style="1197"/>
    <col min="1537" max="1537" width="4.5" style="1197" customWidth="1"/>
    <col min="1538" max="1538" width="4.125" style="1197" customWidth="1"/>
    <col min="1539" max="1539" width="24" style="1197" customWidth="1"/>
    <col min="1540" max="1540" width="8" style="1197" customWidth="1"/>
    <col min="1541" max="1541" width="10.5" style="1197" bestFit="1" customWidth="1"/>
    <col min="1542" max="1543" width="6.375" style="1197" customWidth="1"/>
    <col min="1544" max="1545" width="7.5" style="1197" customWidth="1"/>
    <col min="1546" max="1549" width="10.75" style="1197" customWidth="1"/>
    <col min="1550" max="1551" width="0" style="1197" hidden="1" customWidth="1"/>
    <col min="1552" max="1555" width="10.75" style="1197" customWidth="1"/>
    <col min="1556" max="1556" width="6" style="1197" customWidth="1"/>
    <col min="1557" max="1563" width="6" style="1197" bestFit="1" customWidth="1"/>
    <col min="1564" max="1792" width="10" style="1197"/>
    <col min="1793" max="1793" width="4.5" style="1197" customWidth="1"/>
    <col min="1794" max="1794" width="4.125" style="1197" customWidth="1"/>
    <col min="1795" max="1795" width="24" style="1197" customWidth="1"/>
    <col min="1796" max="1796" width="8" style="1197" customWidth="1"/>
    <col min="1797" max="1797" width="10.5" style="1197" bestFit="1" customWidth="1"/>
    <col min="1798" max="1799" width="6.375" style="1197" customWidth="1"/>
    <col min="1800" max="1801" width="7.5" style="1197" customWidth="1"/>
    <col min="1802" max="1805" width="10.75" style="1197" customWidth="1"/>
    <col min="1806" max="1807" width="0" style="1197" hidden="1" customWidth="1"/>
    <col min="1808" max="1811" width="10.75" style="1197" customWidth="1"/>
    <col min="1812" max="1812" width="6" style="1197" customWidth="1"/>
    <col min="1813" max="1819" width="6" style="1197" bestFit="1" customWidth="1"/>
    <col min="1820" max="2048" width="10" style="1197"/>
    <col min="2049" max="2049" width="4.5" style="1197" customWidth="1"/>
    <col min="2050" max="2050" width="4.125" style="1197" customWidth="1"/>
    <col min="2051" max="2051" width="24" style="1197" customWidth="1"/>
    <col min="2052" max="2052" width="8" style="1197" customWidth="1"/>
    <col min="2053" max="2053" width="10.5" style="1197" bestFit="1" customWidth="1"/>
    <col min="2054" max="2055" width="6.375" style="1197" customWidth="1"/>
    <col min="2056" max="2057" width="7.5" style="1197" customWidth="1"/>
    <col min="2058" max="2061" width="10.75" style="1197" customWidth="1"/>
    <col min="2062" max="2063" width="0" style="1197" hidden="1" customWidth="1"/>
    <col min="2064" max="2067" width="10.75" style="1197" customWidth="1"/>
    <col min="2068" max="2068" width="6" style="1197" customWidth="1"/>
    <col min="2069" max="2075" width="6" style="1197" bestFit="1" customWidth="1"/>
    <col min="2076" max="2304" width="10" style="1197"/>
    <col min="2305" max="2305" width="4.5" style="1197" customWidth="1"/>
    <col min="2306" max="2306" width="4.125" style="1197" customWidth="1"/>
    <col min="2307" max="2307" width="24" style="1197" customWidth="1"/>
    <col min="2308" max="2308" width="8" style="1197" customWidth="1"/>
    <col min="2309" max="2309" width="10.5" style="1197" bestFit="1" customWidth="1"/>
    <col min="2310" max="2311" width="6.375" style="1197" customWidth="1"/>
    <col min="2312" max="2313" width="7.5" style="1197" customWidth="1"/>
    <col min="2314" max="2317" width="10.75" style="1197" customWidth="1"/>
    <col min="2318" max="2319" width="0" style="1197" hidden="1" customWidth="1"/>
    <col min="2320" max="2323" width="10.75" style="1197" customWidth="1"/>
    <col min="2324" max="2324" width="6" style="1197" customWidth="1"/>
    <col min="2325" max="2331" width="6" style="1197" bestFit="1" customWidth="1"/>
    <col min="2332" max="2560" width="10" style="1197"/>
    <col min="2561" max="2561" width="4.5" style="1197" customWidth="1"/>
    <col min="2562" max="2562" width="4.125" style="1197" customWidth="1"/>
    <col min="2563" max="2563" width="24" style="1197" customWidth="1"/>
    <col min="2564" max="2564" width="8" style="1197" customWidth="1"/>
    <col min="2565" max="2565" width="10.5" style="1197" bestFit="1" customWidth="1"/>
    <col min="2566" max="2567" width="6.375" style="1197" customWidth="1"/>
    <col min="2568" max="2569" width="7.5" style="1197" customWidth="1"/>
    <col min="2570" max="2573" width="10.75" style="1197" customWidth="1"/>
    <col min="2574" max="2575" width="0" style="1197" hidden="1" customWidth="1"/>
    <col min="2576" max="2579" width="10.75" style="1197" customWidth="1"/>
    <col min="2580" max="2580" width="6" style="1197" customWidth="1"/>
    <col min="2581" max="2587" width="6" style="1197" bestFit="1" customWidth="1"/>
    <col min="2588" max="2816" width="10" style="1197"/>
    <col min="2817" max="2817" width="4.5" style="1197" customWidth="1"/>
    <col min="2818" max="2818" width="4.125" style="1197" customWidth="1"/>
    <col min="2819" max="2819" width="24" style="1197" customWidth="1"/>
    <col min="2820" max="2820" width="8" style="1197" customWidth="1"/>
    <col min="2821" max="2821" width="10.5" style="1197" bestFit="1" customWidth="1"/>
    <col min="2822" max="2823" width="6.375" style="1197" customWidth="1"/>
    <col min="2824" max="2825" width="7.5" style="1197" customWidth="1"/>
    <col min="2826" max="2829" width="10.75" style="1197" customWidth="1"/>
    <col min="2830" max="2831" width="0" style="1197" hidden="1" customWidth="1"/>
    <col min="2832" max="2835" width="10.75" style="1197" customWidth="1"/>
    <col min="2836" max="2836" width="6" style="1197" customWidth="1"/>
    <col min="2837" max="2843" width="6" style="1197" bestFit="1" customWidth="1"/>
    <col min="2844" max="3072" width="10" style="1197"/>
    <col min="3073" max="3073" width="4.5" style="1197" customWidth="1"/>
    <col min="3074" max="3074" width="4.125" style="1197" customWidth="1"/>
    <col min="3075" max="3075" width="24" style="1197" customWidth="1"/>
    <col min="3076" max="3076" width="8" style="1197" customWidth="1"/>
    <col min="3077" max="3077" width="10.5" style="1197" bestFit="1" customWidth="1"/>
    <col min="3078" max="3079" width="6.375" style="1197" customWidth="1"/>
    <col min="3080" max="3081" width="7.5" style="1197" customWidth="1"/>
    <col min="3082" max="3085" width="10.75" style="1197" customWidth="1"/>
    <col min="3086" max="3087" width="0" style="1197" hidden="1" customWidth="1"/>
    <col min="3088" max="3091" width="10.75" style="1197" customWidth="1"/>
    <col min="3092" max="3092" width="6" style="1197" customWidth="1"/>
    <col min="3093" max="3099" width="6" style="1197" bestFit="1" customWidth="1"/>
    <col min="3100" max="3328" width="10" style="1197"/>
    <col min="3329" max="3329" width="4.5" style="1197" customWidth="1"/>
    <col min="3330" max="3330" width="4.125" style="1197" customWidth="1"/>
    <col min="3331" max="3331" width="24" style="1197" customWidth="1"/>
    <col min="3332" max="3332" width="8" style="1197" customWidth="1"/>
    <col min="3333" max="3333" width="10.5" style="1197" bestFit="1" customWidth="1"/>
    <col min="3334" max="3335" width="6.375" style="1197" customWidth="1"/>
    <col min="3336" max="3337" width="7.5" style="1197" customWidth="1"/>
    <col min="3338" max="3341" width="10.75" style="1197" customWidth="1"/>
    <col min="3342" max="3343" width="0" style="1197" hidden="1" customWidth="1"/>
    <col min="3344" max="3347" width="10.75" style="1197" customWidth="1"/>
    <col min="3348" max="3348" width="6" style="1197" customWidth="1"/>
    <col min="3349" max="3355" width="6" style="1197" bestFit="1" customWidth="1"/>
    <col min="3356" max="3584" width="10" style="1197"/>
    <col min="3585" max="3585" width="4.5" style="1197" customWidth="1"/>
    <col min="3586" max="3586" width="4.125" style="1197" customWidth="1"/>
    <col min="3587" max="3587" width="24" style="1197" customWidth="1"/>
    <col min="3588" max="3588" width="8" style="1197" customWidth="1"/>
    <col min="3589" max="3589" width="10.5" style="1197" bestFit="1" customWidth="1"/>
    <col min="3590" max="3591" width="6.375" style="1197" customWidth="1"/>
    <col min="3592" max="3593" width="7.5" style="1197" customWidth="1"/>
    <col min="3594" max="3597" width="10.75" style="1197" customWidth="1"/>
    <col min="3598" max="3599" width="0" style="1197" hidden="1" customWidth="1"/>
    <col min="3600" max="3603" width="10.75" style="1197" customWidth="1"/>
    <col min="3604" max="3604" width="6" style="1197" customWidth="1"/>
    <col min="3605" max="3611" width="6" style="1197" bestFit="1" customWidth="1"/>
    <col min="3612" max="3840" width="10" style="1197"/>
    <col min="3841" max="3841" width="4.5" style="1197" customWidth="1"/>
    <col min="3842" max="3842" width="4.125" style="1197" customWidth="1"/>
    <col min="3843" max="3843" width="24" style="1197" customWidth="1"/>
    <col min="3844" max="3844" width="8" style="1197" customWidth="1"/>
    <col min="3845" max="3845" width="10.5" style="1197" bestFit="1" customWidth="1"/>
    <col min="3846" max="3847" width="6.375" style="1197" customWidth="1"/>
    <col min="3848" max="3849" width="7.5" style="1197" customWidth="1"/>
    <col min="3850" max="3853" width="10.75" style="1197" customWidth="1"/>
    <col min="3854" max="3855" width="0" style="1197" hidden="1" customWidth="1"/>
    <col min="3856" max="3859" width="10.75" style="1197" customWidth="1"/>
    <col min="3860" max="3860" width="6" style="1197" customWidth="1"/>
    <col min="3861" max="3867" width="6" style="1197" bestFit="1" customWidth="1"/>
    <col min="3868" max="4096" width="10" style="1197"/>
    <col min="4097" max="4097" width="4.5" style="1197" customWidth="1"/>
    <col min="4098" max="4098" width="4.125" style="1197" customWidth="1"/>
    <col min="4099" max="4099" width="24" style="1197" customWidth="1"/>
    <col min="4100" max="4100" width="8" style="1197" customWidth="1"/>
    <col min="4101" max="4101" width="10.5" style="1197" bestFit="1" customWidth="1"/>
    <col min="4102" max="4103" width="6.375" style="1197" customWidth="1"/>
    <col min="4104" max="4105" width="7.5" style="1197" customWidth="1"/>
    <col min="4106" max="4109" width="10.75" style="1197" customWidth="1"/>
    <col min="4110" max="4111" width="0" style="1197" hidden="1" customWidth="1"/>
    <col min="4112" max="4115" width="10.75" style="1197" customWidth="1"/>
    <col min="4116" max="4116" width="6" style="1197" customWidth="1"/>
    <col min="4117" max="4123" width="6" style="1197" bestFit="1" customWidth="1"/>
    <col min="4124" max="4352" width="10" style="1197"/>
    <col min="4353" max="4353" width="4.5" style="1197" customWidth="1"/>
    <col min="4354" max="4354" width="4.125" style="1197" customWidth="1"/>
    <col min="4355" max="4355" width="24" style="1197" customWidth="1"/>
    <col min="4356" max="4356" width="8" style="1197" customWidth="1"/>
    <col min="4357" max="4357" width="10.5" style="1197" bestFit="1" customWidth="1"/>
    <col min="4358" max="4359" width="6.375" style="1197" customWidth="1"/>
    <col min="4360" max="4361" width="7.5" style="1197" customWidth="1"/>
    <col min="4362" max="4365" width="10.75" style="1197" customWidth="1"/>
    <col min="4366" max="4367" width="0" style="1197" hidden="1" customWidth="1"/>
    <col min="4368" max="4371" width="10.75" style="1197" customWidth="1"/>
    <col min="4372" max="4372" width="6" style="1197" customWidth="1"/>
    <col min="4373" max="4379" width="6" style="1197" bestFit="1" customWidth="1"/>
    <col min="4380" max="4608" width="10" style="1197"/>
    <col min="4609" max="4609" width="4.5" style="1197" customWidth="1"/>
    <col min="4610" max="4610" width="4.125" style="1197" customWidth="1"/>
    <col min="4611" max="4611" width="24" style="1197" customWidth="1"/>
    <col min="4612" max="4612" width="8" style="1197" customWidth="1"/>
    <col min="4613" max="4613" width="10.5" style="1197" bestFit="1" customWidth="1"/>
    <col min="4614" max="4615" width="6.375" style="1197" customWidth="1"/>
    <col min="4616" max="4617" width="7.5" style="1197" customWidth="1"/>
    <col min="4618" max="4621" width="10.75" style="1197" customWidth="1"/>
    <col min="4622" max="4623" width="0" style="1197" hidden="1" customWidth="1"/>
    <col min="4624" max="4627" width="10.75" style="1197" customWidth="1"/>
    <col min="4628" max="4628" width="6" style="1197" customWidth="1"/>
    <col min="4629" max="4635" width="6" style="1197" bestFit="1" customWidth="1"/>
    <col min="4636" max="4864" width="10" style="1197"/>
    <col min="4865" max="4865" width="4.5" style="1197" customWidth="1"/>
    <col min="4866" max="4866" width="4.125" style="1197" customWidth="1"/>
    <col min="4867" max="4867" width="24" style="1197" customWidth="1"/>
    <col min="4868" max="4868" width="8" style="1197" customWidth="1"/>
    <col min="4869" max="4869" width="10.5" style="1197" bestFit="1" customWidth="1"/>
    <col min="4870" max="4871" width="6.375" style="1197" customWidth="1"/>
    <col min="4872" max="4873" width="7.5" style="1197" customWidth="1"/>
    <col min="4874" max="4877" width="10.75" style="1197" customWidth="1"/>
    <col min="4878" max="4879" width="0" style="1197" hidden="1" customWidth="1"/>
    <col min="4880" max="4883" width="10.75" style="1197" customWidth="1"/>
    <col min="4884" max="4884" width="6" style="1197" customWidth="1"/>
    <col min="4885" max="4891" width="6" style="1197" bestFit="1" customWidth="1"/>
    <col min="4892" max="5120" width="10" style="1197"/>
    <col min="5121" max="5121" width="4.5" style="1197" customWidth="1"/>
    <col min="5122" max="5122" width="4.125" style="1197" customWidth="1"/>
    <col min="5123" max="5123" width="24" style="1197" customWidth="1"/>
    <col min="5124" max="5124" width="8" style="1197" customWidth="1"/>
    <col min="5125" max="5125" width="10.5" style="1197" bestFit="1" customWidth="1"/>
    <col min="5126" max="5127" width="6.375" style="1197" customWidth="1"/>
    <col min="5128" max="5129" width="7.5" style="1197" customWidth="1"/>
    <col min="5130" max="5133" width="10.75" style="1197" customWidth="1"/>
    <col min="5134" max="5135" width="0" style="1197" hidden="1" customWidth="1"/>
    <col min="5136" max="5139" width="10.75" style="1197" customWidth="1"/>
    <col min="5140" max="5140" width="6" style="1197" customWidth="1"/>
    <col min="5141" max="5147" width="6" style="1197" bestFit="1" customWidth="1"/>
    <col min="5148" max="5376" width="10" style="1197"/>
    <col min="5377" max="5377" width="4.5" style="1197" customWidth="1"/>
    <col min="5378" max="5378" width="4.125" style="1197" customWidth="1"/>
    <col min="5379" max="5379" width="24" style="1197" customWidth="1"/>
    <col min="5380" max="5380" width="8" style="1197" customWidth="1"/>
    <col min="5381" max="5381" width="10.5" style="1197" bestFit="1" customWidth="1"/>
    <col min="5382" max="5383" width="6.375" style="1197" customWidth="1"/>
    <col min="5384" max="5385" width="7.5" style="1197" customWidth="1"/>
    <col min="5386" max="5389" width="10.75" style="1197" customWidth="1"/>
    <col min="5390" max="5391" width="0" style="1197" hidden="1" customWidth="1"/>
    <col min="5392" max="5395" width="10.75" style="1197" customWidth="1"/>
    <col min="5396" max="5396" width="6" style="1197" customWidth="1"/>
    <col min="5397" max="5403" width="6" style="1197" bestFit="1" customWidth="1"/>
    <col min="5404" max="5632" width="10" style="1197"/>
    <col min="5633" max="5633" width="4.5" style="1197" customWidth="1"/>
    <col min="5634" max="5634" width="4.125" style="1197" customWidth="1"/>
    <col min="5635" max="5635" width="24" style="1197" customWidth="1"/>
    <col min="5636" max="5636" width="8" style="1197" customWidth="1"/>
    <col min="5637" max="5637" width="10.5" style="1197" bestFit="1" customWidth="1"/>
    <col min="5638" max="5639" width="6.375" style="1197" customWidth="1"/>
    <col min="5640" max="5641" width="7.5" style="1197" customWidth="1"/>
    <col min="5642" max="5645" width="10.75" style="1197" customWidth="1"/>
    <col min="5646" max="5647" width="0" style="1197" hidden="1" customWidth="1"/>
    <col min="5648" max="5651" width="10.75" style="1197" customWidth="1"/>
    <col min="5652" max="5652" width="6" style="1197" customWidth="1"/>
    <col min="5653" max="5659" width="6" style="1197" bestFit="1" customWidth="1"/>
    <col min="5660" max="5888" width="10" style="1197"/>
    <col min="5889" max="5889" width="4.5" style="1197" customWidth="1"/>
    <col min="5890" max="5890" width="4.125" style="1197" customWidth="1"/>
    <col min="5891" max="5891" width="24" style="1197" customWidth="1"/>
    <col min="5892" max="5892" width="8" style="1197" customWidth="1"/>
    <col min="5893" max="5893" width="10.5" style="1197" bestFit="1" customWidth="1"/>
    <col min="5894" max="5895" width="6.375" style="1197" customWidth="1"/>
    <col min="5896" max="5897" width="7.5" style="1197" customWidth="1"/>
    <col min="5898" max="5901" width="10.75" style="1197" customWidth="1"/>
    <col min="5902" max="5903" width="0" style="1197" hidden="1" customWidth="1"/>
    <col min="5904" max="5907" width="10.75" style="1197" customWidth="1"/>
    <col min="5908" max="5908" width="6" style="1197" customWidth="1"/>
    <col min="5909" max="5915" width="6" style="1197" bestFit="1" customWidth="1"/>
    <col min="5916" max="6144" width="10" style="1197"/>
    <col min="6145" max="6145" width="4.5" style="1197" customWidth="1"/>
    <col min="6146" max="6146" width="4.125" style="1197" customWidth="1"/>
    <col min="6147" max="6147" width="24" style="1197" customWidth="1"/>
    <col min="6148" max="6148" width="8" style="1197" customWidth="1"/>
    <col min="6149" max="6149" width="10.5" style="1197" bestFit="1" customWidth="1"/>
    <col min="6150" max="6151" width="6.375" style="1197" customWidth="1"/>
    <col min="6152" max="6153" width="7.5" style="1197" customWidth="1"/>
    <col min="6154" max="6157" width="10.75" style="1197" customWidth="1"/>
    <col min="6158" max="6159" width="0" style="1197" hidden="1" customWidth="1"/>
    <col min="6160" max="6163" width="10.75" style="1197" customWidth="1"/>
    <col min="6164" max="6164" width="6" style="1197" customWidth="1"/>
    <col min="6165" max="6171" width="6" style="1197" bestFit="1" customWidth="1"/>
    <col min="6172" max="6400" width="10" style="1197"/>
    <col min="6401" max="6401" width="4.5" style="1197" customWidth="1"/>
    <col min="6402" max="6402" width="4.125" style="1197" customWidth="1"/>
    <col min="6403" max="6403" width="24" style="1197" customWidth="1"/>
    <col min="6404" max="6404" width="8" style="1197" customWidth="1"/>
    <col min="6405" max="6405" width="10.5" style="1197" bestFit="1" customWidth="1"/>
    <col min="6406" max="6407" width="6.375" style="1197" customWidth="1"/>
    <col min="6408" max="6409" width="7.5" style="1197" customWidth="1"/>
    <col min="6410" max="6413" width="10.75" style="1197" customWidth="1"/>
    <col min="6414" max="6415" width="0" style="1197" hidden="1" customWidth="1"/>
    <col min="6416" max="6419" width="10.75" style="1197" customWidth="1"/>
    <col min="6420" max="6420" width="6" style="1197" customWidth="1"/>
    <col min="6421" max="6427" width="6" style="1197" bestFit="1" customWidth="1"/>
    <col min="6428" max="6656" width="10" style="1197"/>
    <col min="6657" max="6657" width="4.5" style="1197" customWidth="1"/>
    <col min="6658" max="6658" width="4.125" style="1197" customWidth="1"/>
    <col min="6659" max="6659" width="24" style="1197" customWidth="1"/>
    <col min="6660" max="6660" width="8" style="1197" customWidth="1"/>
    <col min="6661" max="6661" width="10.5" style="1197" bestFit="1" customWidth="1"/>
    <col min="6662" max="6663" width="6.375" style="1197" customWidth="1"/>
    <col min="6664" max="6665" width="7.5" style="1197" customWidth="1"/>
    <col min="6666" max="6669" width="10.75" style="1197" customWidth="1"/>
    <col min="6670" max="6671" width="0" style="1197" hidden="1" customWidth="1"/>
    <col min="6672" max="6675" width="10.75" style="1197" customWidth="1"/>
    <col min="6676" max="6676" width="6" style="1197" customWidth="1"/>
    <col min="6677" max="6683" width="6" style="1197" bestFit="1" customWidth="1"/>
    <col min="6684" max="6912" width="10" style="1197"/>
    <col min="6913" max="6913" width="4.5" style="1197" customWidth="1"/>
    <col min="6914" max="6914" width="4.125" style="1197" customWidth="1"/>
    <col min="6915" max="6915" width="24" style="1197" customWidth="1"/>
    <col min="6916" max="6916" width="8" style="1197" customWidth="1"/>
    <col min="6917" max="6917" width="10.5" style="1197" bestFit="1" customWidth="1"/>
    <col min="6918" max="6919" width="6.375" style="1197" customWidth="1"/>
    <col min="6920" max="6921" width="7.5" style="1197" customWidth="1"/>
    <col min="6922" max="6925" width="10.75" style="1197" customWidth="1"/>
    <col min="6926" max="6927" width="0" style="1197" hidden="1" customWidth="1"/>
    <col min="6928" max="6931" width="10.75" style="1197" customWidth="1"/>
    <col min="6932" max="6932" width="6" style="1197" customWidth="1"/>
    <col min="6933" max="6939" width="6" style="1197" bestFit="1" customWidth="1"/>
    <col min="6940" max="7168" width="10" style="1197"/>
    <col min="7169" max="7169" width="4.5" style="1197" customWidth="1"/>
    <col min="7170" max="7170" width="4.125" style="1197" customWidth="1"/>
    <col min="7171" max="7171" width="24" style="1197" customWidth="1"/>
    <col min="7172" max="7172" width="8" style="1197" customWidth="1"/>
    <col min="7173" max="7173" width="10.5" style="1197" bestFit="1" customWidth="1"/>
    <col min="7174" max="7175" width="6.375" style="1197" customWidth="1"/>
    <col min="7176" max="7177" width="7.5" style="1197" customWidth="1"/>
    <col min="7178" max="7181" width="10.75" style="1197" customWidth="1"/>
    <col min="7182" max="7183" width="0" style="1197" hidden="1" customWidth="1"/>
    <col min="7184" max="7187" width="10.75" style="1197" customWidth="1"/>
    <col min="7188" max="7188" width="6" style="1197" customWidth="1"/>
    <col min="7189" max="7195" width="6" style="1197" bestFit="1" customWidth="1"/>
    <col min="7196" max="7424" width="10" style="1197"/>
    <col min="7425" max="7425" width="4.5" style="1197" customWidth="1"/>
    <col min="7426" max="7426" width="4.125" style="1197" customWidth="1"/>
    <col min="7427" max="7427" width="24" style="1197" customWidth="1"/>
    <col min="7428" max="7428" width="8" style="1197" customWidth="1"/>
    <col min="7429" max="7429" width="10.5" style="1197" bestFit="1" customWidth="1"/>
    <col min="7430" max="7431" width="6.375" style="1197" customWidth="1"/>
    <col min="7432" max="7433" width="7.5" style="1197" customWidth="1"/>
    <col min="7434" max="7437" width="10.75" style="1197" customWidth="1"/>
    <col min="7438" max="7439" width="0" style="1197" hidden="1" customWidth="1"/>
    <col min="7440" max="7443" width="10.75" style="1197" customWidth="1"/>
    <col min="7444" max="7444" width="6" style="1197" customWidth="1"/>
    <col min="7445" max="7451" width="6" style="1197" bestFit="1" customWidth="1"/>
    <col min="7452" max="7680" width="10" style="1197"/>
    <col min="7681" max="7681" width="4.5" style="1197" customWidth="1"/>
    <col min="7682" max="7682" width="4.125" style="1197" customWidth="1"/>
    <col min="7683" max="7683" width="24" style="1197" customWidth="1"/>
    <col min="7684" max="7684" width="8" style="1197" customWidth="1"/>
    <col min="7685" max="7685" width="10.5" style="1197" bestFit="1" customWidth="1"/>
    <col min="7686" max="7687" width="6.375" style="1197" customWidth="1"/>
    <col min="7688" max="7689" width="7.5" style="1197" customWidth="1"/>
    <col min="7690" max="7693" width="10.75" style="1197" customWidth="1"/>
    <col min="7694" max="7695" width="0" style="1197" hidden="1" customWidth="1"/>
    <col min="7696" max="7699" width="10.75" style="1197" customWidth="1"/>
    <col min="7700" max="7700" width="6" style="1197" customWidth="1"/>
    <col min="7701" max="7707" width="6" style="1197" bestFit="1" customWidth="1"/>
    <col min="7708" max="7936" width="10" style="1197"/>
    <col min="7937" max="7937" width="4.5" style="1197" customWidth="1"/>
    <col min="7938" max="7938" width="4.125" style="1197" customWidth="1"/>
    <col min="7939" max="7939" width="24" style="1197" customWidth="1"/>
    <col min="7940" max="7940" width="8" style="1197" customWidth="1"/>
    <col min="7941" max="7941" width="10.5" style="1197" bestFit="1" customWidth="1"/>
    <col min="7942" max="7943" width="6.375" style="1197" customWidth="1"/>
    <col min="7944" max="7945" width="7.5" style="1197" customWidth="1"/>
    <col min="7946" max="7949" width="10.75" style="1197" customWidth="1"/>
    <col min="7950" max="7951" width="0" style="1197" hidden="1" customWidth="1"/>
    <col min="7952" max="7955" width="10.75" style="1197" customWidth="1"/>
    <col min="7956" max="7956" width="6" style="1197" customWidth="1"/>
    <col min="7957" max="7963" width="6" style="1197" bestFit="1" customWidth="1"/>
    <col min="7964" max="8192" width="10" style="1197"/>
    <col min="8193" max="8193" width="4.5" style="1197" customWidth="1"/>
    <col min="8194" max="8194" width="4.125" style="1197" customWidth="1"/>
    <col min="8195" max="8195" width="24" style="1197" customWidth="1"/>
    <col min="8196" max="8196" width="8" style="1197" customWidth="1"/>
    <col min="8197" max="8197" width="10.5" style="1197" bestFit="1" customWidth="1"/>
    <col min="8198" max="8199" width="6.375" style="1197" customWidth="1"/>
    <col min="8200" max="8201" width="7.5" style="1197" customWidth="1"/>
    <col min="8202" max="8205" width="10.75" style="1197" customWidth="1"/>
    <col min="8206" max="8207" width="0" style="1197" hidden="1" customWidth="1"/>
    <col min="8208" max="8211" width="10.75" style="1197" customWidth="1"/>
    <col min="8212" max="8212" width="6" style="1197" customWidth="1"/>
    <col min="8213" max="8219" width="6" style="1197" bestFit="1" customWidth="1"/>
    <col min="8220" max="8448" width="10" style="1197"/>
    <col min="8449" max="8449" width="4.5" style="1197" customWidth="1"/>
    <col min="8450" max="8450" width="4.125" style="1197" customWidth="1"/>
    <col min="8451" max="8451" width="24" style="1197" customWidth="1"/>
    <col min="8452" max="8452" width="8" style="1197" customWidth="1"/>
    <col min="8453" max="8453" width="10.5" style="1197" bestFit="1" customWidth="1"/>
    <col min="8454" max="8455" width="6.375" style="1197" customWidth="1"/>
    <col min="8456" max="8457" width="7.5" style="1197" customWidth="1"/>
    <col min="8458" max="8461" width="10.75" style="1197" customWidth="1"/>
    <col min="8462" max="8463" width="0" style="1197" hidden="1" customWidth="1"/>
    <col min="8464" max="8467" width="10.75" style="1197" customWidth="1"/>
    <col min="8468" max="8468" width="6" style="1197" customWidth="1"/>
    <col min="8469" max="8475" width="6" style="1197" bestFit="1" customWidth="1"/>
    <col min="8476" max="8704" width="10" style="1197"/>
    <col min="8705" max="8705" width="4.5" style="1197" customWidth="1"/>
    <col min="8706" max="8706" width="4.125" style="1197" customWidth="1"/>
    <col min="8707" max="8707" width="24" style="1197" customWidth="1"/>
    <col min="8708" max="8708" width="8" style="1197" customWidth="1"/>
    <col min="8709" max="8709" width="10.5" style="1197" bestFit="1" customWidth="1"/>
    <col min="8710" max="8711" width="6.375" style="1197" customWidth="1"/>
    <col min="8712" max="8713" width="7.5" style="1197" customWidth="1"/>
    <col min="8714" max="8717" width="10.75" style="1197" customWidth="1"/>
    <col min="8718" max="8719" width="0" style="1197" hidden="1" customWidth="1"/>
    <col min="8720" max="8723" width="10.75" style="1197" customWidth="1"/>
    <col min="8724" max="8724" width="6" style="1197" customWidth="1"/>
    <col min="8725" max="8731" width="6" style="1197" bestFit="1" customWidth="1"/>
    <col min="8732" max="8960" width="10" style="1197"/>
    <col min="8961" max="8961" width="4.5" style="1197" customWidth="1"/>
    <col min="8962" max="8962" width="4.125" style="1197" customWidth="1"/>
    <col min="8963" max="8963" width="24" style="1197" customWidth="1"/>
    <col min="8964" max="8964" width="8" style="1197" customWidth="1"/>
    <col min="8965" max="8965" width="10.5" style="1197" bestFit="1" customWidth="1"/>
    <col min="8966" max="8967" width="6.375" style="1197" customWidth="1"/>
    <col min="8968" max="8969" width="7.5" style="1197" customWidth="1"/>
    <col min="8970" max="8973" width="10.75" style="1197" customWidth="1"/>
    <col min="8974" max="8975" width="0" style="1197" hidden="1" customWidth="1"/>
    <col min="8976" max="8979" width="10.75" style="1197" customWidth="1"/>
    <col min="8980" max="8980" width="6" style="1197" customWidth="1"/>
    <col min="8981" max="8987" width="6" style="1197" bestFit="1" customWidth="1"/>
    <col min="8988" max="9216" width="10" style="1197"/>
    <col min="9217" max="9217" width="4.5" style="1197" customWidth="1"/>
    <col min="9218" max="9218" width="4.125" style="1197" customWidth="1"/>
    <col min="9219" max="9219" width="24" style="1197" customWidth="1"/>
    <col min="9220" max="9220" width="8" style="1197" customWidth="1"/>
    <col min="9221" max="9221" width="10.5" style="1197" bestFit="1" customWidth="1"/>
    <col min="9222" max="9223" width="6.375" style="1197" customWidth="1"/>
    <col min="9224" max="9225" width="7.5" style="1197" customWidth="1"/>
    <col min="9226" max="9229" width="10.75" style="1197" customWidth="1"/>
    <col min="9230" max="9231" width="0" style="1197" hidden="1" customWidth="1"/>
    <col min="9232" max="9235" width="10.75" style="1197" customWidth="1"/>
    <col min="9236" max="9236" width="6" style="1197" customWidth="1"/>
    <col min="9237" max="9243" width="6" style="1197" bestFit="1" customWidth="1"/>
    <col min="9244" max="9472" width="10" style="1197"/>
    <col min="9473" max="9473" width="4.5" style="1197" customWidth="1"/>
    <col min="9474" max="9474" width="4.125" style="1197" customWidth="1"/>
    <col min="9475" max="9475" width="24" style="1197" customWidth="1"/>
    <col min="9476" max="9476" width="8" style="1197" customWidth="1"/>
    <col min="9477" max="9477" width="10.5" style="1197" bestFit="1" customWidth="1"/>
    <col min="9478" max="9479" width="6.375" style="1197" customWidth="1"/>
    <col min="9480" max="9481" width="7.5" style="1197" customWidth="1"/>
    <col min="9482" max="9485" width="10.75" style="1197" customWidth="1"/>
    <col min="9486" max="9487" width="0" style="1197" hidden="1" customWidth="1"/>
    <col min="9488" max="9491" width="10.75" style="1197" customWidth="1"/>
    <col min="9492" max="9492" width="6" style="1197" customWidth="1"/>
    <col min="9493" max="9499" width="6" style="1197" bestFit="1" customWidth="1"/>
    <col min="9500" max="9728" width="10" style="1197"/>
    <col min="9729" max="9729" width="4.5" style="1197" customWidth="1"/>
    <col min="9730" max="9730" width="4.125" style="1197" customWidth="1"/>
    <col min="9731" max="9731" width="24" style="1197" customWidth="1"/>
    <col min="9732" max="9732" width="8" style="1197" customWidth="1"/>
    <col min="9733" max="9733" width="10.5" style="1197" bestFit="1" customWidth="1"/>
    <col min="9734" max="9735" width="6.375" style="1197" customWidth="1"/>
    <col min="9736" max="9737" width="7.5" style="1197" customWidth="1"/>
    <col min="9738" max="9741" width="10.75" style="1197" customWidth="1"/>
    <col min="9742" max="9743" width="0" style="1197" hidden="1" customWidth="1"/>
    <col min="9744" max="9747" width="10.75" style="1197" customWidth="1"/>
    <col min="9748" max="9748" width="6" style="1197" customWidth="1"/>
    <col min="9749" max="9755" width="6" style="1197" bestFit="1" customWidth="1"/>
    <col min="9756" max="9984" width="10" style="1197"/>
    <col min="9985" max="9985" width="4.5" style="1197" customWidth="1"/>
    <col min="9986" max="9986" width="4.125" style="1197" customWidth="1"/>
    <col min="9987" max="9987" width="24" style="1197" customWidth="1"/>
    <col min="9988" max="9988" width="8" style="1197" customWidth="1"/>
    <col min="9989" max="9989" width="10.5" style="1197" bestFit="1" customWidth="1"/>
    <col min="9990" max="9991" width="6.375" style="1197" customWidth="1"/>
    <col min="9992" max="9993" width="7.5" style="1197" customWidth="1"/>
    <col min="9994" max="9997" width="10.75" style="1197" customWidth="1"/>
    <col min="9998" max="9999" width="0" style="1197" hidden="1" customWidth="1"/>
    <col min="10000" max="10003" width="10.75" style="1197" customWidth="1"/>
    <col min="10004" max="10004" width="6" style="1197" customWidth="1"/>
    <col min="10005" max="10011" width="6" style="1197" bestFit="1" customWidth="1"/>
    <col min="10012" max="10240" width="10" style="1197"/>
    <col min="10241" max="10241" width="4.5" style="1197" customWidth="1"/>
    <col min="10242" max="10242" width="4.125" style="1197" customWidth="1"/>
    <col min="10243" max="10243" width="24" style="1197" customWidth="1"/>
    <col min="10244" max="10244" width="8" style="1197" customWidth="1"/>
    <col min="10245" max="10245" width="10.5" style="1197" bestFit="1" customWidth="1"/>
    <col min="10246" max="10247" width="6.375" style="1197" customWidth="1"/>
    <col min="10248" max="10249" width="7.5" style="1197" customWidth="1"/>
    <col min="10250" max="10253" width="10.75" style="1197" customWidth="1"/>
    <col min="10254" max="10255" width="0" style="1197" hidden="1" customWidth="1"/>
    <col min="10256" max="10259" width="10.75" style="1197" customWidth="1"/>
    <col min="10260" max="10260" width="6" style="1197" customWidth="1"/>
    <col min="10261" max="10267" width="6" style="1197" bestFit="1" customWidth="1"/>
    <col min="10268" max="10496" width="10" style="1197"/>
    <col min="10497" max="10497" width="4.5" style="1197" customWidth="1"/>
    <col min="10498" max="10498" width="4.125" style="1197" customWidth="1"/>
    <col min="10499" max="10499" width="24" style="1197" customWidth="1"/>
    <col min="10500" max="10500" width="8" style="1197" customWidth="1"/>
    <col min="10501" max="10501" width="10.5" style="1197" bestFit="1" customWidth="1"/>
    <col min="10502" max="10503" width="6.375" style="1197" customWidth="1"/>
    <col min="10504" max="10505" width="7.5" style="1197" customWidth="1"/>
    <col min="10506" max="10509" width="10.75" style="1197" customWidth="1"/>
    <col min="10510" max="10511" width="0" style="1197" hidden="1" customWidth="1"/>
    <col min="10512" max="10515" width="10.75" style="1197" customWidth="1"/>
    <col min="10516" max="10516" width="6" style="1197" customWidth="1"/>
    <col min="10517" max="10523" width="6" style="1197" bestFit="1" customWidth="1"/>
    <col min="10524" max="10752" width="10" style="1197"/>
    <col min="10753" max="10753" width="4.5" style="1197" customWidth="1"/>
    <col min="10754" max="10754" width="4.125" style="1197" customWidth="1"/>
    <col min="10755" max="10755" width="24" style="1197" customWidth="1"/>
    <col min="10756" max="10756" width="8" style="1197" customWidth="1"/>
    <col min="10757" max="10757" width="10.5" style="1197" bestFit="1" customWidth="1"/>
    <col min="10758" max="10759" width="6.375" style="1197" customWidth="1"/>
    <col min="10760" max="10761" width="7.5" style="1197" customWidth="1"/>
    <col min="10762" max="10765" width="10.75" style="1197" customWidth="1"/>
    <col min="10766" max="10767" width="0" style="1197" hidden="1" customWidth="1"/>
    <col min="10768" max="10771" width="10.75" style="1197" customWidth="1"/>
    <col min="10772" max="10772" width="6" style="1197" customWidth="1"/>
    <col min="10773" max="10779" width="6" style="1197" bestFit="1" customWidth="1"/>
    <col min="10780" max="11008" width="10" style="1197"/>
    <col min="11009" max="11009" width="4.5" style="1197" customWidth="1"/>
    <col min="11010" max="11010" width="4.125" style="1197" customWidth="1"/>
    <col min="11011" max="11011" width="24" style="1197" customWidth="1"/>
    <col min="11012" max="11012" width="8" style="1197" customWidth="1"/>
    <col min="11013" max="11013" width="10.5" style="1197" bestFit="1" customWidth="1"/>
    <col min="11014" max="11015" width="6.375" style="1197" customWidth="1"/>
    <col min="11016" max="11017" width="7.5" style="1197" customWidth="1"/>
    <col min="11018" max="11021" width="10.75" style="1197" customWidth="1"/>
    <col min="11022" max="11023" width="0" style="1197" hidden="1" customWidth="1"/>
    <col min="11024" max="11027" width="10.75" style="1197" customWidth="1"/>
    <col min="11028" max="11028" width="6" style="1197" customWidth="1"/>
    <col min="11029" max="11035" width="6" style="1197" bestFit="1" customWidth="1"/>
    <col min="11036" max="11264" width="10" style="1197"/>
    <col min="11265" max="11265" width="4.5" style="1197" customWidth="1"/>
    <col min="11266" max="11266" width="4.125" style="1197" customWidth="1"/>
    <col min="11267" max="11267" width="24" style="1197" customWidth="1"/>
    <col min="11268" max="11268" width="8" style="1197" customWidth="1"/>
    <col min="11269" max="11269" width="10.5" style="1197" bestFit="1" customWidth="1"/>
    <col min="11270" max="11271" width="6.375" style="1197" customWidth="1"/>
    <col min="11272" max="11273" width="7.5" style="1197" customWidth="1"/>
    <col min="11274" max="11277" width="10.75" style="1197" customWidth="1"/>
    <col min="11278" max="11279" width="0" style="1197" hidden="1" customWidth="1"/>
    <col min="11280" max="11283" width="10.75" style="1197" customWidth="1"/>
    <col min="11284" max="11284" width="6" style="1197" customWidth="1"/>
    <col min="11285" max="11291" width="6" style="1197" bestFit="1" customWidth="1"/>
    <col min="11292" max="11520" width="10" style="1197"/>
    <col min="11521" max="11521" width="4.5" style="1197" customWidth="1"/>
    <col min="11522" max="11522" width="4.125" style="1197" customWidth="1"/>
    <col min="11523" max="11523" width="24" style="1197" customWidth="1"/>
    <col min="11524" max="11524" width="8" style="1197" customWidth="1"/>
    <col min="11525" max="11525" width="10.5" style="1197" bestFit="1" customWidth="1"/>
    <col min="11526" max="11527" width="6.375" style="1197" customWidth="1"/>
    <col min="11528" max="11529" width="7.5" style="1197" customWidth="1"/>
    <col min="11530" max="11533" width="10.75" style="1197" customWidth="1"/>
    <col min="11534" max="11535" width="0" style="1197" hidden="1" customWidth="1"/>
    <col min="11536" max="11539" width="10.75" style="1197" customWidth="1"/>
    <col min="11540" max="11540" width="6" style="1197" customWidth="1"/>
    <col min="11541" max="11547" width="6" style="1197" bestFit="1" customWidth="1"/>
    <col min="11548" max="11776" width="10" style="1197"/>
    <col min="11777" max="11777" width="4.5" style="1197" customWidth="1"/>
    <col min="11778" max="11778" width="4.125" style="1197" customWidth="1"/>
    <col min="11779" max="11779" width="24" style="1197" customWidth="1"/>
    <col min="11780" max="11780" width="8" style="1197" customWidth="1"/>
    <col min="11781" max="11781" width="10.5" style="1197" bestFit="1" customWidth="1"/>
    <col min="11782" max="11783" width="6.375" style="1197" customWidth="1"/>
    <col min="11784" max="11785" width="7.5" style="1197" customWidth="1"/>
    <col min="11786" max="11789" width="10.75" style="1197" customWidth="1"/>
    <col min="11790" max="11791" width="0" style="1197" hidden="1" customWidth="1"/>
    <col min="11792" max="11795" width="10.75" style="1197" customWidth="1"/>
    <col min="11796" max="11796" width="6" style="1197" customWidth="1"/>
    <col min="11797" max="11803" width="6" style="1197" bestFit="1" customWidth="1"/>
    <col min="11804" max="12032" width="10" style="1197"/>
    <col min="12033" max="12033" width="4.5" style="1197" customWidth="1"/>
    <col min="12034" max="12034" width="4.125" style="1197" customWidth="1"/>
    <col min="12035" max="12035" width="24" style="1197" customWidth="1"/>
    <col min="12036" max="12036" width="8" style="1197" customWidth="1"/>
    <col min="12037" max="12037" width="10.5" style="1197" bestFit="1" customWidth="1"/>
    <col min="12038" max="12039" width="6.375" style="1197" customWidth="1"/>
    <col min="12040" max="12041" width="7.5" style="1197" customWidth="1"/>
    <col min="12042" max="12045" width="10.75" style="1197" customWidth="1"/>
    <col min="12046" max="12047" width="0" style="1197" hidden="1" customWidth="1"/>
    <col min="12048" max="12051" width="10.75" style="1197" customWidth="1"/>
    <col min="12052" max="12052" width="6" style="1197" customWidth="1"/>
    <col min="12053" max="12059" width="6" style="1197" bestFit="1" customWidth="1"/>
    <col min="12060" max="12288" width="10" style="1197"/>
    <col min="12289" max="12289" width="4.5" style="1197" customWidth="1"/>
    <col min="12290" max="12290" width="4.125" style="1197" customWidth="1"/>
    <col min="12291" max="12291" width="24" style="1197" customWidth="1"/>
    <col min="12292" max="12292" width="8" style="1197" customWidth="1"/>
    <col min="12293" max="12293" width="10.5" style="1197" bestFit="1" customWidth="1"/>
    <col min="12294" max="12295" width="6.375" style="1197" customWidth="1"/>
    <col min="12296" max="12297" width="7.5" style="1197" customWidth="1"/>
    <col min="12298" max="12301" width="10.75" style="1197" customWidth="1"/>
    <col min="12302" max="12303" width="0" style="1197" hidden="1" customWidth="1"/>
    <col min="12304" max="12307" width="10.75" style="1197" customWidth="1"/>
    <col min="12308" max="12308" width="6" style="1197" customWidth="1"/>
    <col min="12309" max="12315" width="6" style="1197" bestFit="1" customWidth="1"/>
    <col min="12316" max="12544" width="10" style="1197"/>
    <col min="12545" max="12545" width="4.5" style="1197" customWidth="1"/>
    <col min="12546" max="12546" width="4.125" style="1197" customWidth="1"/>
    <col min="12547" max="12547" width="24" style="1197" customWidth="1"/>
    <col min="12548" max="12548" width="8" style="1197" customWidth="1"/>
    <col min="12549" max="12549" width="10.5" style="1197" bestFit="1" customWidth="1"/>
    <col min="12550" max="12551" width="6.375" style="1197" customWidth="1"/>
    <col min="12552" max="12553" width="7.5" style="1197" customWidth="1"/>
    <col min="12554" max="12557" width="10.75" style="1197" customWidth="1"/>
    <col min="12558" max="12559" width="0" style="1197" hidden="1" customWidth="1"/>
    <col min="12560" max="12563" width="10.75" style="1197" customWidth="1"/>
    <col min="12564" max="12564" width="6" style="1197" customWidth="1"/>
    <col min="12565" max="12571" width="6" style="1197" bestFit="1" customWidth="1"/>
    <col min="12572" max="12800" width="10" style="1197"/>
    <col min="12801" max="12801" width="4.5" style="1197" customWidth="1"/>
    <col min="12802" max="12802" width="4.125" style="1197" customWidth="1"/>
    <col min="12803" max="12803" width="24" style="1197" customWidth="1"/>
    <col min="12804" max="12804" width="8" style="1197" customWidth="1"/>
    <col min="12805" max="12805" width="10.5" style="1197" bestFit="1" customWidth="1"/>
    <col min="12806" max="12807" width="6.375" style="1197" customWidth="1"/>
    <col min="12808" max="12809" width="7.5" style="1197" customWidth="1"/>
    <col min="12810" max="12813" width="10.75" style="1197" customWidth="1"/>
    <col min="12814" max="12815" width="0" style="1197" hidden="1" customWidth="1"/>
    <col min="12816" max="12819" width="10.75" style="1197" customWidth="1"/>
    <col min="12820" max="12820" width="6" style="1197" customWidth="1"/>
    <col min="12821" max="12827" width="6" style="1197" bestFit="1" customWidth="1"/>
    <col min="12828" max="13056" width="10" style="1197"/>
    <col min="13057" max="13057" width="4.5" style="1197" customWidth="1"/>
    <col min="13058" max="13058" width="4.125" style="1197" customWidth="1"/>
    <col min="13059" max="13059" width="24" style="1197" customWidth="1"/>
    <col min="13060" max="13060" width="8" style="1197" customWidth="1"/>
    <col min="13061" max="13061" width="10.5" style="1197" bestFit="1" customWidth="1"/>
    <col min="13062" max="13063" width="6.375" style="1197" customWidth="1"/>
    <col min="13064" max="13065" width="7.5" style="1197" customWidth="1"/>
    <col min="13066" max="13069" width="10.75" style="1197" customWidth="1"/>
    <col min="13070" max="13071" width="0" style="1197" hidden="1" customWidth="1"/>
    <col min="13072" max="13075" width="10.75" style="1197" customWidth="1"/>
    <col min="13076" max="13076" width="6" style="1197" customWidth="1"/>
    <col min="13077" max="13083" width="6" style="1197" bestFit="1" customWidth="1"/>
    <col min="13084" max="13312" width="10" style="1197"/>
    <col min="13313" max="13313" width="4.5" style="1197" customWidth="1"/>
    <col min="13314" max="13314" width="4.125" style="1197" customWidth="1"/>
    <col min="13315" max="13315" width="24" style="1197" customWidth="1"/>
    <col min="13316" max="13316" width="8" style="1197" customWidth="1"/>
    <col min="13317" max="13317" width="10.5" style="1197" bestFit="1" customWidth="1"/>
    <col min="13318" max="13319" width="6.375" style="1197" customWidth="1"/>
    <col min="13320" max="13321" width="7.5" style="1197" customWidth="1"/>
    <col min="13322" max="13325" width="10.75" style="1197" customWidth="1"/>
    <col min="13326" max="13327" width="0" style="1197" hidden="1" customWidth="1"/>
    <col min="13328" max="13331" width="10.75" style="1197" customWidth="1"/>
    <col min="13332" max="13332" width="6" style="1197" customWidth="1"/>
    <col min="13333" max="13339" width="6" style="1197" bestFit="1" customWidth="1"/>
    <col min="13340" max="13568" width="10" style="1197"/>
    <col min="13569" max="13569" width="4.5" style="1197" customWidth="1"/>
    <col min="13570" max="13570" width="4.125" style="1197" customWidth="1"/>
    <col min="13571" max="13571" width="24" style="1197" customWidth="1"/>
    <col min="13572" max="13572" width="8" style="1197" customWidth="1"/>
    <col min="13573" max="13573" width="10.5" style="1197" bestFit="1" customWidth="1"/>
    <col min="13574" max="13575" width="6.375" style="1197" customWidth="1"/>
    <col min="13576" max="13577" width="7.5" style="1197" customWidth="1"/>
    <col min="13578" max="13581" width="10.75" style="1197" customWidth="1"/>
    <col min="13582" max="13583" width="0" style="1197" hidden="1" customWidth="1"/>
    <col min="13584" max="13587" width="10.75" style="1197" customWidth="1"/>
    <col min="13588" max="13588" width="6" style="1197" customWidth="1"/>
    <col min="13589" max="13595" width="6" style="1197" bestFit="1" customWidth="1"/>
    <col min="13596" max="13824" width="10" style="1197"/>
    <col min="13825" max="13825" width="4.5" style="1197" customWidth="1"/>
    <col min="13826" max="13826" width="4.125" style="1197" customWidth="1"/>
    <col min="13827" max="13827" width="24" style="1197" customWidth="1"/>
    <col min="13828" max="13828" width="8" style="1197" customWidth="1"/>
    <col min="13829" max="13829" width="10.5" style="1197" bestFit="1" customWidth="1"/>
    <col min="13830" max="13831" width="6.375" style="1197" customWidth="1"/>
    <col min="13832" max="13833" width="7.5" style="1197" customWidth="1"/>
    <col min="13834" max="13837" width="10.75" style="1197" customWidth="1"/>
    <col min="13838" max="13839" width="0" style="1197" hidden="1" customWidth="1"/>
    <col min="13840" max="13843" width="10.75" style="1197" customWidth="1"/>
    <col min="13844" max="13844" width="6" style="1197" customWidth="1"/>
    <col min="13845" max="13851" width="6" style="1197" bestFit="1" customWidth="1"/>
    <col min="13852" max="14080" width="10" style="1197"/>
    <col min="14081" max="14081" width="4.5" style="1197" customWidth="1"/>
    <col min="14082" max="14082" width="4.125" style="1197" customWidth="1"/>
    <col min="14083" max="14083" width="24" style="1197" customWidth="1"/>
    <col min="14084" max="14084" width="8" style="1197" customWidth="1"/>
    <col min="14085" max="14085" width="10.5" style="1197" bestFit="1" customWidth="1"/>
    <col min="14086" max="14087" width="6.375" style="1197" customWidth="1"/>
    <col min="14088" max="14089" width="7.5" style="1197" customWidth="1"/>
    <col min="14090" max="14093" width="10.75" style="1197" customWidth="1"/>
    <col min="14094" max="14095" width="0" style="1197" hidden="1" customWidth="1"/>
    <col min="14096" max="14099" width="10.75" style="1197" customWidth="1"/>
    <col min="14100" max="14100" width="6" style="1197" customWidth="1"/>
    <col min="14101" max="14107" width="6" style="1197" bestFit="1" customWidth="1"/>
    <col min="14108" max="14336" width="10" style="1197"/>
    <col min="14337" max="14337" width="4.5" style="1197" customWidth="1"/>
    <col min="14338" max="14338" width="4.125" style="1197" customWidth="1"/>
    <col min="14339" max="14339" width="24" style="1197" customWidth="1"/>
    <col min="14340" max="14340" width="8" style="1197" customWidth="1"/>
    <col min="14341" max="14341" width="10.5" style="1197" bestFit="1" customWidth="1"/>
    <col min="14342" max="14343" width="6.375" style="1197" customWidth="1"/>
    <col min="14344" max="14345" width="7.5" style="1197" customWidth="1"/>
    <col min="14346" max="14349" width="10.75" style="1197" customWidth="1"/>
    <col min="14350" max="14351" width="0" style="1197" hidden="1" customWidth="1"/>
    <col min="14352" max="14355" width="10.75" style="1197" customWidth="1"/>
    <col min="14356" max="14356" width="6" style="1197" customWidth="1"/>
    <col min="14357" max="14363" width="6" style="1197" bestFit="1" customWidth="1"/>
    <col min="14364" max="14592" width="10" style="1197"/>
    <col min="14593" max="14593" width="4.5" style="1197" customWidth="1"/>
    <col min="14594" max="14594" width="4.125" style="1197" customWidth="1"/>
    <col min="14595" max="14595" width="24" style="1197" customWidth="1"/>
    <col min="14596" max="14596" width="8" style="1197" customWidth="1"/>
    <col min="14597" max="14597" width="10.5" style="1197" bestFit="1" customWidth="1"/>
    <col min="14598" max="14599" width="6.375" style="1197" customWidth="1"/>
    <col min="14600" max="14601" width="7.5" style="1197" customWidth="1"/>
    <col min="14602" max="14605" width="10.75" style="1197" customWidth="1"/>
    <col min="14606" max="14607" width="0" style="1197" hidden="1" customWidth="1"/>
    <col min="14608" max="14611" width="10.75" style="1197" customWidth="1"/>
    <col min="14612" max="14612" width="6" style="1197" customWidth="1"/>
    <col min="14613" max="14619" width="6" style="1197" bestFit="1" customWidth="1"/>
    <col min="14620" max="14848" width="10" style="1197"/>
    <col min="14849" max="14849" width="4.5" style="1197" customWidth="1"/>
    <col min="14850" max="14850" width="4.125" style="1197" customWidth="1"/>
    <col min="14851" max="14851" width="24" style="1197" customWidth="1"/>
    <col min="14852" max="14852" width="8" style="1197" customWidth="1"/>
    <col min="14853" max="14853" width="10.5" style="1197" bestFit="1" customWidth="1"/>
    <col min="14854" max="14855" width="6.375" style="1197" customWidth="1"/>
    <col min="14856" max="14857" width="7.5" style="1197" customWidth="1"/>
    <col min="14858" max="14861" width="10.75" style="1197" customWidth="1"/>
    <col min="14862" max="14863" width="0" style="1197" hidden="1" customWidth="1"/>
    <col min="14864" max="14867" width="10.75" style="1197" customWidth="1"/>
    <col min="14868" max="14868" width="6" style="1197" customWidth="1"/>
    <col min="14869" max="14875" width="6" style="1197" bestFit="1" customWidth="1"/>
    <col min="14876" max="15104" width="10" style="1197"/>
    <col min="15105" max="15105" width="4.5" style="1197" customWidth="1"/>
    <col min="15106" max="15106" width="4.125" style="1197" customWidth="1"/>
    <col min="15107" max="15107" width="24" style="1197" customWidth="1"/>
    <col min="15108" max="15108" width="8" style="1197" customWidth="1"/>
    <col min="15109" max="15109" width="10.5" style="1197" bestFit="1" customWidth="1"/>
    <col min="15110" max="15111" width="6.375" style="1197" customWidth="1"/>
    <col min="15112" max="15113" width="7.5" style="1197" customWidth="1"/>
    <col min="15114" max="15117" width="10.75" style="1197" customWidth="1"/>
    <col min="15118" max="15119" width="0" style="1197" hidden="1" customWidth="1"/>
    <col min="15120" max="15123" width="10.75" style="1197" customWidth="1"/>
    <col min="15124" max="15124" width="6" style="1197" customWidth="1"/>
    <col min="15125" max="15131" width="6" style="1197" bestFit="1" customWidth="1"/>
    <col min="15132" max="15360" width="10" style="1197"/>
    <col min="15361" max="15361" width="4.5" style="1197" customWidth="1"/>
    <col min="15362" max="15362" width="4.125" style="1197" customWidth="1"/>
    <col min="15363" max="15363" width="24" style="1197" customWidth="1"/>
    <col min="15364" max="15364" width="8" style="1197" customWidth="1"/>
    <col min="15365" max="15365" width="10.5" style="1197" bestFit="1" customWidth="1"/>
    <col min="15366" max="15367" width="6.375" style="1197" customWidth="1"/>
    <col min="15368" max="15369" width="7.5" style="1197" customWidth="1"/>
    <col min="15370" max="15373" width="10.75" style="1197" customWidth="1"/>
    <col min="15374" max="15375" width="0" style="1197" hidden="1" customWidth="1"/>
    <col min="15376" max="15379" width="10.75" style="1197" customWidth="1"/>
    <col min="15380" max="15380" width="6" style="1197" customWidth="1"/>
    <col min="15381" max="15387" width="6" style="1197" bestFit="1" customWidth="1"/>
    <col min="15388" max="15616" width="10" style="1197"/>
    <col min="15617" max="15617" width="4.5" style="1197" customWidth="1"/>
    <col min="15618" max="15618" width="4.125" style="1197" customWidth="1"/>
    <col min="15619" max="15619" width="24" style="1197" customWidth="1"/>
    <col min="15620" max="15620" width="8" style="1197" customWidth="1"/>
    <col min="15621" max="15621" width="10.5" style="1197" bestFit="1" customWidth="1"/>
    <col min="15622" max="15623" width="6.375" style="1197" customWidth="1"/>
    <col min="15624" max="15625" width="7.5" style="1197" customWidth="1"/>
    <col min="15626" max="15629" width="10.75" style="1197" customWidth="1"/>
    <col min="15630" max="15631" width="0" style="1197" hidden="1" customWidth="1"/>
    <col min="15632" max="15635" width="10.75" style="1197" customWidth="1"/>
    <col min="15636" max="15636" width="6" style="1197" customWidth="1"/>
    <col min="15637" max="15643" width="6" style="1197" bestFit="1" customWidth="1"/>
    <col min="15644" max="15872" width="10" style="1197"/>
    <col min="15873" max="15873" width="4.5" style="1197" customWidth="1"/>
    <col min="15874" max="15874" width="4.125" style="1197" customWidth="1"/>
    <col min="15875" max="15875" width="24" style="1197" customWidth="1"/>
    <col min="15876" max="15876" width="8" style="1197" customWidth="1"/>
    <col min="15877" max="15877" width="10.5" style="1197" bestFit="1" customWidth="1"/>
    <col min="15878" max="15879" width="6.375" style="1197" customWidth="1"/>
    <col min="15880" max="15881" width="7.5" style="1197" customWidth="1"/>
    <col min="15882" max="15885" width="10.75" style="1197" customWidth="1"/>
    <col min="15886" max="15887" width="0" style="1197" hidden="1" customWidth="1"/>
    <col min="15888" max="15891" width="10.75" style="1197" customWidth="1"/>
    <col min="15892" max="15892" width="6" style="1197" customWidth="1"/>
    <col min="15893" max="15899" width="6" style="1197" bestFit="1" customWidth="1"/>
    <col min="15900" max="16128" width="10" style="1197"/>
    <col min="16129" max="16129" width="4.5" style="1197" customWidth="1"/>
    <col min="16130" max="16130" width="4.125" style="1197" customWidth="1"/>
    <col min="16131" max="16131" width="24" style="1197" customWidth="1"/>
    <col min="16132" max="16132" width="8" style="1197" customWidth="1"/>
    <col min="16133" max="16133" width="10.5" style="1197" bestFit="1" customWidth="1"/>
    <col min="16134" max="16135" width="6.375" style="1197" customWidth="1"/>
    <col min="16136" max="16137" width="7.5" style="1197" customWidth="1"/>
    <col min="16138" max="16141" width="10.75" style="1197" customWidth="1"/>
    <col min="16142" max="16143" width="0" style="1197" hidden="1" customWidth="1"/>
    <col min="16144" max="16147" width="10.75" style="1197" customWidth="1"/>
    <col min="16148" max="16148" width="6" style="1197" customWidth="1"/>
    <col min="16149" max="16155" width="6" style="1197" bestFit="1" customWidth="1"/>
    <col min="16156" max="16384" width="10" style="1197"/>
  </cols>
  <sheetData>
    <row r="2" spans="2:25" s="1221" customFormat="1" ht="19.5">
      <c r="B2" s="1217" t="s">
        <v>1336</v>
      </c>
      <c r="C2" s="1231"/>
      <c r="D2" s="1231"/>
      <c r="E2" s="1218"/>
      <c r="F2" s="1218"/>
      <c r="G2" s="1218"/>
      <c r="H2" s="1220"/>
      <c r="I2" s="1198"/>
    </row>
    <row r="3" spans="2:25" s="1221" customFormat="1" ht="19.5">
      <c r="B3" s="1231" t="s">
        <v>1671</v>
      </c>
      <c r="C3" s="1231"/>
      <c r="D3" s="1231"/>
      <c r="E3" s="1222"/>
      <c r="F3" s="1222"/>
      <c r="G3" s="1222"/>
      <c r="H3" s="1232"/>
      <c r="I3" s="1199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223"/>
    </row>
    <row r="4" spans="2:25" s="1221" customFormat="1" ht="15.75" thickBot="1">
      <c r="B4" s="1233" t="s">
        <v>1337</v>
      </c>
      <c r="C4" s="1206"/>
      <c r="D4" s="1206"/>
      <c r="E4" s="1206"/>
      <c r="F4" s="1206"/>
      <c r="G4" s="1206"/>
      <c r="H4" s="1234"/>
      <c r="I4" s="1205"/>
      <c r="J4" s="1204"/>
      <c r="K4" s="1204"/>
      <c r="L4" s="1204"/>
      <c r="M4" s="1204"/>
      <c r="N4" s="1204"/>
      <c r="O4" s="1204"/>
      <c r="P4" s="1204"/>
      <c r="Q4" s="1204"/>
      <c r="R4" s="1204"/>
      <c r="S4" s="1204"/>
      <c r="T4" s="1224"/>
      <c r="U4" s="1225"/>
      <c r="V4" s="1225"/>
      <c r="W4" s="1225"/>
      <c r="X4" s="1225"/>
      <c r="Y4" s="1225"/>
    </row>
    <row r="5" spans="2:25" ht="13.5" hidden="1" thickBot="1">
      <c r="B5" s="1203"/>
      <c r="C5" s="1202"/>
      <c r="D5" s="1202"/>
      <c r="E5" s="1203"/>
      <c r="F5" s="1203"/>
      <c r="G5" s="1203"/>
      <c r="H5" s="1201"/>
      <c r="I5" s="1201"/>
      <c r="J5" s="1200" t="s">
        <v>1338</v>
      </c>
      <c r="K5" s="1200" t="s">
        <v>1339</v>
      </c>
      <c r="L5" s="1203"/>
      <c r="M5" s="1203"/>
      <c r="N5" s="1203"/>
      <c r="O5" s="1203"/>
      <c r="P5" s="1200" t="s">
        <v>1340</v>
      </c>
      <c r="Q5" s="1200" t="s">
        <v>1341</v>
      </c>
      <c r="R5" s="1203"/>
      <c r="S5" s="1203"/>
    </row>
    <row r="6" spans="2:25" s="1219" customFormat="1">
      <c r="B6" s="6379" t="s">
        <v>127</v>
      </c>
      <c r="C6" s="6382" t="s">
        <v>450</v>
      </c>
      <c r="D6" s="6384" t="s">
        <v>1235</v>
      </c>
      <c r="E6" s="6382" t="s">
        <v>1128</v>
      </c>
      <c r="F6" s="6382" t="s">
        <v>552</v>
      </c>
      <c r="G6" s="6382"/>
      <c r="H6" s="6382"/>
      <c r="I6" s="6387"/>
      <c r="J6" s="6374" t="s">
        <v>239</v>
      </c>
      <c r="K6" s="6375"/>
      <c r="L6" s="6375" t="s">
        <v>21</v>
      </c>
      <c r="M6" s="6375"/>
      <c r="N6" s="6375" t="s">
        <v>21</v>
      </c>
      <c r="O6" s="6375"/>
      <c r="P6" s="6375" t="s">
        <v>235</v>
      </c>
      <c r="Q6" s="6375"/>
      <c r="R6" s="6375" t="s">
        <v>239</v>
      </c>
      <c r="S6" s="6391"/>
    </row>
    <row r="7" spans="2:25" s="1219" customFormat="1">
      <c r="B7" s="6380"/>
      <c r="C7" s="6376"/>
      <c r="D7" s="6385"/>
      <c r="E7" s="6376"/>
      <c r="F7" s="6376"/>
      <c r="G7" s="6376"/>
      <c r="H7" s="6376"/>
      <c r="I7" s="6388"/>
      <c r="J7" s="6389" t="s">
        <v>240</v>
      </c>
      <c r="K7" s="6390"/>
      <c r="L7" s="6390" t="s">
        <v>5</v>
      </c>
      <c r="M7" s="6390"/>
      <c r="N7" s="6390" t="s">
        <v>1201</v>
      </c>
      <c r="O7" s="6390"/>
      <c r="P7" s="6390" t="s">
        <v>309</v>
      </c>
      <c r="Q7" s="6390"/>
      <c r="R7" s="6390" t="s">
        <v>240</v>
      </c>
      <c r="S7" s="6392"/>
    </row>
    <row r="8" spans="2:25" s="1219" customFormat="1">
      <c r="B8" s="6381"/>
      <c r="C8" s="6376"/>
      <c r="D8" s="6385"/>
      <c r="E8" s="6376" t="s">
        <v>643</v>
      </c>
      <c r="F8" s="6376" t="s">
        <v>643</v>
      </c>
      <c r="G8" s="6376"/>
      <c r="H8" s="6376" t="s">
        <v>404</v>
      </c>
      <c r="I8" s="6395"/>
      <c r="J8" s="3927" t="s">
        <v>3</v>
      </c>
      <c r="K8" s="3928" t="s">
        <v>1</v>
      </c>
      <c r="L8" s="3928" t="s">
        <v>3</v>
      </c>
      <c r="M8" s="3928" t="s">
        <v>1</v>
      </c>
      <c r="N8" s="3928" t="s">
        <v>3</v>
      </c>
      <c r="O8" s="3928" t="s">
        <v>1</v>
      </c>
      <c r="P8" s="3928" t="s">
        <v>470</v>
      </c>
      <c r="Q8" s="3928" t="s">
        <v>1</v>
      </c>
      <c r="R8" s="3928" t="s">
        <v>3</v>
      </c>
      <c r="S8" s="3929" t="s">
        <v>1</v>
      </c>
    </row>
    <row r="9" spans="2:25" s="1219" customFormat="1">
      <c r="B9" s="6381"/>
      <c r="C9" s="6376"/>
      <c r="D9" s="6385"/>
      <c r="E9" s="6377"/>
      <c r="F9" s="6376"/>
      <c r="G9" s="6376"/>
      <c r="H9" s="6377"/>
      <c r="I9" s="6395"/>
      <c r="J9" s="3927" t="s">
        <v>8</v>
      </c>
      <c r="K9" s="3928" t="s">
        <v>8</v>
      </c>
      <c r="L9" s="3928" t="s">
        <v>9</v>
      </c>
      <c r="M9" s="3928" t="s">
        <v>9</v>
      </c>
      <c r="N9" s="3928" t="s">
        <v>10</v>
      </c>
      <c r="O9" s="3928" t="s">
        <v>10</v>
      </c>
      <c r="P9" s="3928" t="s">
        <v>11</v>
      </c>
      <c r="Q9" s="3928" t="s">
        <v>12</v>
      </c>
      <c r="R9" s="3930" t="s">
        <v>8</v>
      </c>
      <c r="S9" s="3931" t="s">
        <v>8</v>
      </c>
    </row>
    <row r="10" spans="2:25" s="1219" customFormat="1" ht="13.5" hidden="1" thickBot="1">
      <c r="B10" s="6270"/>
      <c r="C10" s="6383"/>
      <c r="D10" s="6386"/>
      <c r="E10" s="6378"/>
      <c r="F10" s="6383"/>
      <c r="G10" s="6383"/>
      <c r="H10" s="6378"/>
      <c r="I10" s="6396"/>
      <c r="J10" s="1216" t="s">
        <v>134</v>
      </c>
      <c r="K10" s="2810" t="s">
        <v>84</v>
      </c>
      <c r="L10" s="2810" t="s">
        <v>61</v>
      </c>
      <c r="M10" s="2810" t="s">
        <v>76</v>
      </c>
      <c r="N10" s="2811" t="s">
        <v>81</v>
      </c>
      <c r="O10" s="2811" t="s">
        <v>134</v>
      </c>
      <c r="P10" s="2810" t="s">
        <v>134</v>
      </c>
      <c r="Q10" s="2810" t="s">
        <v>77</v>
      </c>
      <c r="R10" s="2810" t="s">
        <v>134</v>
      </c>
      <c r="S10" s="2812" t="s">
        <v>84</v>
      </c>
    </row>
    <row r="11" spans="2:25" s="1219" customFormat="1" ht="14.25" hidden="1">
      <c r="B11" s="1207">
        <v>35</v>
      </c>
      <c r="C11" s="1208" t="s">
        <v>1342</v>
      </c>
      <c r="D11" s="1208" t="s">
        <v>1343</v>
      </c>
      <c r="E11" s="1209" t="s">
        <v>1344</v>
      </c>
      <c r="F11" s="1210">
        <v>10</v>
      </c>
      <c r="G11" s="1211">
        <v>10</v>
      </c>
      <c r="H11" s="1210">
        <v>1736</v>
      </c>
      <c r="I11" s="1212">
        <v>1736</v>
      </c>
      <c r="J11" s="1213" t="s">
        <v>1345</v>
      </c>
      <c r="K11" s="1214" t="s">
        <v>1345</v>
      </c>
      <c r="L11" s="1214" t="s">
        <v>1346</v>
      </c>
      <c r="M11" s="1214" t="s">
        <v>1346</v>
      </c>
      <c r="N11" s="1214"/>
      <c r="O11" s="1214"/>
      <c r="P11" s="1214" t="s">
        <v>1347</v>
      </c>
      <c r="Q11" s="1214" t="s">
        <v>1348</v>
      </c>
      <c r="R11" s="1214" t="s">
        <v>1349</v>
      </c>
      <c r="S11" s="1215" t="s">
        <v>1349</v>
      </c>
    </row>
    <row r="12" spans="2:25" s="1219" customFormat="1" ht="14.25" hidden="1">
      <c r="B12" s="3932">
        <v>36</v>
      </c>
      <c r="C12" s="3933" t="s">
        <v>1342</v>
      </c>
      <c r="D12" s="3933" t="s">
        <v>1343</v>
      </c>
      <c r="E12" s="3934" t="s">
        <v>1344</v>
      </c>
      <c r="F12" s="3935">
        <v>11</v>
      </c>
      <c r="G12" s="3936">
        <v>11</v>
      </c>
      <c r="H12" s="3935">
        <v>1737</v>
      </c>
      <c r="I12" s="3937">
        <v>1737</v>
      </c>
      <c r="J12" s="3938" t="s">
        <v>1349</v>
      </c>
      <c r="K12" s="3939" t="s">
        <v>1349</v>
      </c>
      <c r="L12" s="3939" t="s">
        <v>1350</v>
      </c>
      <c r="M12" s="3939" t="s">
        <v>1350</v>
      </c>
      <c r="N12" s="3939"/>
      <c r="O12" s="3939"/>
      <c r="P12" s="3939" t="s">
        <v>1351</v>
      </c>
      <c r="Q12" s="3939" t="s">
        <v>1352</v>
      </c>
      <c r="R12" s="3939" t="s">
        <v>1353</v>
      </c>
      <c r="S12" s="3940" t="s">
        <v>1353</v>
      </c>
    </row>
    <row r="13" spans="2:25" s="1219" customFormat="1" ht="14.25" hidden="1">
      <c r="B13" s="3932">
        <v>37</v>
      </c>
      <c r="C13" s="3933" t="s">
        <v>1342</v>
      </c>
      <c r="D13" s="3933" t="s">
        <v>1343</v>
      </c>
      <c r="E13" s="3934" t="s">
        <v>1344</v>
      </c>
      <c r="F13" s="3935">
        <v>12</v>
      </c>
      <c r="G13" s="3936">
        <v>12</v>
      </c>
      <c r="H13" s="3935">
        <v>1738</v>
      </c>
      <c r="I13" s="3937">
        <v>1738</v>
      </c>
      <c r="J13" s="3938" t="s">
        <v>1353</v>
      </c>
      <c r="K13" s="3939" t="s">
        <v>1353</v>
      </c>
      <c r="L13" s="3939" t="s">
        <v>1354</v>
      </c>
      <c r="M13" s="3939" t="s">
        <v>1354</v>
      </c>
      <c r="N13" s="3939"/>
      <c r="O13" s="3939"/>
      <c r="P13" s="3939" t="s">
        <v>1355</v>
      </c>
      <c r="Q13" s="3939" t="s">
        <v>1356</v>
      </c>
      <c r="R13" s="3939" t="s">
        <v>1357</v>
      </c>
      <c r="S13" s="3940" t="s">
        <v>1357</v>
      </c>
    </row>
    <row r="14" spans="2:25" s="1219" customFormat="1" ht="14.25" hidden="1">
      <c r="B14" s="3932">
        <v>38</v>
      </c>
      <c r="C14" s="3933" t="s">
        <v>1342</v>
      </c>
      <c r="D14" s="3933" t="s">
        <v>1343</v>
      </c>
      <c r="E14" s="3934" t="s">
        <v>1344</v>
      </c>
      <c r="F14" s="3935">
        <v>13</v>
      </c>
      <c r="G14" s="3936">
        <v>13</v>
      </c>
      <c r="H14" s="3935">
        <v>1739</v>
      </c>
      <c r="I14" s="3937">
        <v>1739</v>
      </c>
      <c r="J14" s="3938" t="s">
        <v>1357</v>
      </c>
      <c r="K14" s="3939" t="s">
        <v>1357</v>
      </c>
      <c r="L14" s="3939" t="s">
        <v>1358</v>
      </c>
      <c r="M14" s="3939" t="s">
        <v>1358</v>
      </c>
      <c r="N14" s="3939"/>
      <c r="O14" s="3939"/>
      <c r="P14" s="3939" t="s">
        <v>1359</v>
      </c>
      <c r="Q14" s="3939" t="s">
        <v>1360</v>
      </c>
      <c r="R14" s="3939" t="s">
        <v>1361</v>
      </c>
      <c r="S14" s="3940" t="s">
        <v>1361</v>
      </c>
    </row>
    <row r="15" spans="2:25" s="1219" customFormat="1" ht="14.25" hidden="1">
      <c r="B15" s="3932">
        <v>39</v>
      </c>
      <c r="C15" s="3933" t="s">
        <v>1342</v>
      </c>
      <c r="D15" s="3933" t="s">
        <v>1343</v>
      </c>
      <c r="E15" s="3934" t="s">
        <v>1344</v>
      </c>
      <c r="F15" s="3935">
        <v>14</v>
      </c>
      <c r="G15" s="3936">
        <v>14</v>
      </c>
      <c r="H15" s="3935">
        <v>1740</v>
      </c>
      <c r="I15" s="3937">
        <v>1740</v>
      </c>
      <c r="J15" s="3938" t="s">
        <v>1361</v>
      </c>
      <c r="K15" s="3939" t="s">
        <v>1361</v>
      </c>
      <c r="L15" s="3939" t="s">
        <v>1362</v>
      </c>
      <c r="M15" s="3939" t="s">
        <v>1362</v>
      </c>
      <c r="N15" s="3939"/>
      <c r="O15" s="3939"/>
      <c r="P15" s="3939">
        <v>43012</v>
      </c>
      <c r="Q15" s="3939">
        <v>43013</v>
      </c>
      <c r="R15" s="3939">
        <v>43015</v>
      </c>
      <c r="S15" s="3941" t="s">
        <v>1460</v>
      </c>
    </row>
    <row r="16" spans="2:25" s="1219" customFormat="1" ht="14.25" hidden="1">
      <c r="B16" s="3932">
        <v>40</v>
      </c>
      <c r="C16" s="3933" t="s">
        <v>1342</v>
      </c>
      <c r="D16" s="3933" t="s">
        <v>1343</v>
      </c>
      <c r="E16" s="3934" t="s">
        <v>1344</v>
      </c>
      <c r="F16" s="6372" t="s">
        <v>82</v>
      </c>
      <c r="G16" s="6370"/>
      <c r="H16" s="6370"/>
      <c r="I16" s="6370"/>
      <c r="J16" s="6370"/>
      <c r="K16" s="6370"/>
      <c r="L16" s="6370"/>
      <c r="M16" s="6370"/>
      <c r="N16" s="6370"/>
      <c r="O16" s="6370"/>
      <c r="P16" s="6370"/>
      <c r="Q16" s="6370"/>
      <c r="R16" s="6370"/>
      <c r="S16" s="6371"/>
    </row>
    <row r="17" spans="2:20" s="1219" customFormat="1" ht="14.25" hidden="1">
      <c r="B17" s="3932">
        <v>41</v>
      </c>
      <c r="C17" s="3933" t="s">
        <v>1342</v>
      </c>
      <c r="D17" s="3933" t="s">
        <v>1343</v>
      </c>
      <c r="E17" s="3934" t="s">
        <v>1344</v>
      </c>
      <c r="F17" s="3935">
        <v>15</v>
      </c>
      <c r="G17" s="3936">
        <v>15</v>
      </c>
      <c r="H17" s="3935">
        <v>1742</v>
      </c>
      <c r="I17" s="3937">
        <v>1742</v>
      </c>
      <c r="J17" s="3942" t="s">
        <v>1461</v>
      </c>
      <c r="K17" s="3939" t="s">
        <v>1363</v>
      </c>
      <c r="L17" s="3939" t="s">
        <v>1364</v>
      </c>
      <c r="M17" s="3939" t="s">
        <v>1364</v>
      </c>
      <c r="N17" s="6393" t="s">
        <v>193</v>
      </c>
      <c r="O17" s="6394"/>
      <c r="P17" s="3939" t="s">
        <v>1365</v>
      </c>
      <c r="Q17" s="3939" t="s">
        <v>1366</v>
      </c>
      <c r="R17" s="3939" t="s">
        <v>1367</v>
      </c>
      <c r="S17" s="3941" t="s">
        <v>1447</v>
      </c>
    </row>
    <row r="18" spans="2:20" s="1219" customFormat="1" ht="14.25" hidden="1">
      <c r="B18" s="3932">
        <v>42</v>
      </c>
      <c r="C18" s="3943" t="s">
        <v>1448</v>
      </c>
      <c r="D18" s="3943" t="s">
        <v>1343</v>
      </c>
      <c r="E18" s="3944" t="s">
        <v>1449</v>
      </c>
      <c r="F18" s="3945">
        <v>281</v>
      </c>
      <c r="G18" s="3946">
        <v>281</v>
      </c>
      <c r="H18" s="3935">
        <v>1743</v>
      </c>
      <c r="I18" s="3937">
        <v>1743</v>
      </c>
      <c r="J18" s="3942" t="s">
        <v>1450</v>
      </c>
      <c r="K18" s="3939" t="s">
        <v>1367</v>
      </c>
      <c r="L18" s="3939" t="s">
        <v>1368</v>
      </c>
      <c r="M18" s="3939" t="s">
        <v>1368</v>
      </c>
      <c r="N18" s="6393" t="s">
        <v>193</v>
      </c>
      <c r="O18" s="6394"/>
      <c r="P18" s="3939" t="s">
        <v>1369</v>
      </c>
      <c r="Q18" s="3939" t="s">
        <v>1370</v>
      </c>
      <c r="R18" s="3939" t="s">
        <v>1371</v>
      </c>
      <c r="S18" s="3940" t="s">
        <v>1371</v>
      </c>
    </row>
    <row r="19" spans="2:20" s="1219" customFormat="1" ht="14.25" hidden="1">
      <c r="B19" s="3932">
        <v>43</v>
      </c>
      <c r="C19" s="3943" t="s">
        <v>1448</v>
      </c>
      <c r="D19" s="3943" t="s">
        <v>1343</v>
      </c>
      <c r="E19" s="3944" t="s">
        <v>1449</v>
      </c>
      <c r="F19" s="3945">
        <v>282</v>
      </c>
      <c r="G19" s="3946">
        <v>282</v>
      </c>
      <c r="H19" s="3935">
        <v>1744</v>
      </c>
      <c r="I19" s="3937">
        <v>1744</v>
      </c>
      <c r="J19" s="3938" t="s">
        <v>1371</v>
      </c>
      <c r="K19" s="3939" t="s">
        <v>1371</v>
      </c>
      <c r="L19" s="3939" t="s">
        <v>1372</v>
      </c>
      <c r="M19" s="3939" t="s">
        <v>1372</v>
      </c>
      <c r="N19" s="3939">
        <v>43038</v>
      </c>
      <c r="O19" s="3939">
        <v>43038</v>
      </c>
      <c r="P19" s="3939" t="s">
        <v>1373</v>
      </c>
      <c r="Q19" s="3939" t="s">
        <v>1374</v>
      </c>
      <c r="R19" s="3939" t="s">
        <v>1375</v>
      </c>
      <c r="S19" s="3940" t="s">
        <v>1375</v>
      </c>
    </row>
    <row r="20" spans="2:20" s="1219" customFormat="1" ht="14.25" hidden="1">
      <c r="B20" s="3932">
        <v>44</v>
      </c>
      <c r="C20" s="3943" t="s">
        <v>1448</v>
      </c>
      <c r="D20" s="3943" t="s">
        <v>1343</v>
      </c>
      <c r="E20" s="3944" t="s">
        <v>1449</v>
      </c>
      <c r="F20" s="3945">
        <v>283</v>
      </c>
      <c r="G20" s="3946">
        <v>283</v>
      </c>
      <c r="H20" s="3935">
        <v>1745</v>
      </c>
      <c r="I20" s="3937">
        <v>1745</v>
      </c>
      <c r="J20" s="3938" t="s">
        <v>1375</v>
      </c>
      <c r="K20" s="3939" t="s">
        <v>1375</v>
      </c>
      <c r="L20" s="3939" t="s">
        <v>1376</v>
      </c>
      <c r="M20" s="3939" t="s">
        <v>1376</v>
      </c>
      <c r="N20" s="3939">
        <v>43045</v>
      </c>
      <c r="O20" s="3939">
        <v>43045</v>
      </c>
      <c r="P20" s="3939" t="s">
        <v>1377</v>
      </c>
      <c r="Q20" s="3939" t="s">
        <v>1378</v>
      </c>
      <c r="R20" s="3939" t="s">
        <v>1379</v>
      </c>
      <c r="S20" s="3941" t="s">
        <v>1451</v>
      </c>
    </row>
    <row r="21" spans="2:20" s="1219" customFormat="1" ht="14.25" hidden="1">
      <c r="B21" s="3932">
        <v>45</v>
      </c>
      <c r="C21" s="3933" t="s">
        <v>1342</v>
      </c>
      <c r="D21" s="3933" t="s">
        <v>1343</v>
      </c>
      <c r="E21" s="3934" t="s">
        <v>1344</v>
      </c>
      <c r="F21" s="3935">
        <v>16</v>
      </c>
      <c r="G21" s="3936">
        <v>16</v>
      </c>
      <c r="H21" s="3935">
        <v>1746</v>
      </c>
      <c r="I21" s="3937">
        <v>1746</v>
      </c>
      <c r="J21" s="3942" t="s">
        <v>1452</v>
      </c>
      <c r="K21" s="3939" t="s">
        <v>1379</v>
      </c>
      <c r="L21" s="3939">
        <v>43051</v>
      </c>
      <c r="M21" s="3939">
        <v>43051</v>
      </c>
      <c r="N21" s="3939">
        <v>43052</v>
      </c>
      <c r="O21" s="3939">
        <v>43052</v>
      </c>
      <c r="P21" s="3939">
        <v>43054</v>
      </c>
      <c r="Q21" s="3939">
        <v>43055</v>
      </c>
      <c r="R21" s="3939">
        <v>43057</v>
      </c>
      <c r="S21" s="3940">
        <v>43057</v>
      </c>
    </row>
    <row r="22" spans="2:20" s="1219" customFormat="1" ht="14.25" hidden="1">
      <c r="B22" s="3932">
        <v>46</v>
      </c>
      <c r="C22" s="3933" t="s">
        <v>1342</v>
      </c>
      <c r="D22" s="3933" t="s">
        <v>1343</v>
      </c>
      <c r="E22" s="3934" t="s">
        <v>1344</v>
      </c>
      <c r="F22" s="3935">
        <f t="shared" ref="F22:I27" si="0">F21+1</f>
        <v>17</v>
      </c>
      <c r="G22" s="3936">
        <f t="shared" si="0"/>
        <v>17</v>
      </c>
      <c r="H22" s="3935">
        <f t="shared" si="0"/>
        <v>1747</v>
      </c>
      <c r="I22" s="3937">
        <f t="shared" si="0"/>
        <v>1747</v>
      </c>
      <c r="J22" s="3938">
        <v>43057</v>
      </c>
      <c r="K22" s="3939">
        <f>K21+7</f>
        <v>43422</v>
      </c>
      <c r="L22" s="3939">
        <f>L21+7</f>
        <v>43058</v>
      </c>
      <c r="M22" s="3939">
        <f>M21+7</f>
        <v>43058</v>
      </c>
      <c r="N22" s="3939">
        <f>N21+7</f>
        <v>43059</v>
      </c>
      <c r="O22" s="3939">
        <f>N22</f>
        <v>43059</v>
      </c>
      <c r="P22" s="3939">
        <f>P21+7</f>
        <v>43061</v>
      </c>
      <c r="Q22" s="3939">
        <f>Q21+7</f>
        <v>43062</v>
      </c>
      <c r="R22" s="3939">
        <f>R21+7</f>
        <v>43064</v>
      </c>
      <c r="S22" s="3940">
        <f>S21+7</f>
        <v>43064</v>
      </c>
    </row>
    <row r="23" spans="2:20" s="1219" customFormat="1" ht="14.25" hidden="1">
      <c r="B23" s="3932">
        <v>47</v>
      </c>
      <c r="C23" s="3933" t="s">
        <v>1342</v>
      </c>
      <c r="D23" s="3933" t="s">
        <v>1343</v>
      </c>
      <c r="E23" s="3934" t="s">
        <v>1344</v>
      </c>
      <c r="F23" s="3935">
        <f t="shared" si="0"/>
        <v>18</v>
      </c>
      <c r="G23" s="3936">
        <f t="shared" si="0"/>
        <v>18</v>
      </c>
      <c r="H23" s="3935">
        <f t="shared" si="0"/>
        <v>1748</v>
      </c>
      <c r="I23" s="3937">
        <f t="shared" si="0"/>
        <v>1748</v>
      </c>
      <c r="J23" s="3938">
        <f t="shared" ref="J23:S24" si="1">J22+7</f>
        <v>43064</v>
      </c>
      <c r="K23" s="3939">
        <f t="shared" si="1"/>
        <v>43429</v>
      </c>
      <c r="L23" s="3939">
        <f t="shared" si="1"/>
        <v>43065</v>
      </c>
      <c r="M23" s="3939">
        <f t="shared" si="1"/>
        <v>43065</v>
      </c>
      <c r="N23" s="3939">
        <f>N22+7</f>
        <v>43066</v>
      </c>
      <c r="O23" s="3939">
        <f>N23</f>
        <v>43066</v>
      </c>
      <c r="P23" s="3939">
        <f t="shared" si="1"/>
        <v>43068</v>
      </c>
      <c r="Q23" s="3939">
        <f t="shared" si="1"/>
        <v>43069</v>
      </c>
      <c r="R23" s="3939">
        <f t="shared" si="1"/>
        <v>43071</v>
      </c>
      <c r="S23" s="3940">
        <f t="shared" si="1"/>
        <v>43071</v>
      </c>
    </row>
    <row r="24" spans="2:20" s="1219" customFormat="1" ht="14.25" hidden="1">
      <c r="B24" s="3932">
        <v>48</v>
      </c>
      <c r="C24" s="3933" t="s">
        <v>1342</v>
      </c>
      <c r="D24" s="3933" t="s">
        <v>1343</v>
      </c>
      <c r="E24" s="3934" t="s">
        <v>1344</v>
      </c>
      <c r="F24" s="3935">
        <f t="shared" si="0"/>
        <v>19</v>
      </c>
      <c r="G24" s="3936">
        <f t="shared" si="0"/>
        <v>19</v>
      </c>
      <c r="H24" s="3935">
        <f t="shared" si="0"/>
        <v>1749</v>
      </c>
      <c r="I24" s="3937">
        <f t="shared" si="0"/>
        <v>1749</v>
      </c>
      <c r="J24" s="3938">
        <f t="shared" si="1"/>
        <v>43071</v>
      </c>
      <c r="K24" s="3939">
        <f t="shared" si="1"/>
        <v>43436</v>
      </c>
      <c r="L24" s="3939">
        <f t="shared" si="1"/>
        <v>43072</v>
      </c>
      <c r="M24" s="3939">
        <f t="shared" si="1"/>
        <v>43072</v>
      </c>
      <c r="N24" s="3939">
        <f>N23+7</f>
        <v>43073</v>
      </c>
      <c r="O24" s="3939">
        <f>N24</f>
        <v>43073</v>
      </c>
      <c r="P24" s="3939">
        <f t="shared" si="1"/>
        <v>43075</v>
      </c>
      <c r="Q24" s="3939">
        <f t="shared" si="1"/>
        <v>43076</v>
      </c>
      <c r="R24" s="3939">
        <f t="shared" si="1"/>
        <v>43078</v>
      </c>
      <c r="S24" s="3940">
        <f t="shared" si="1"/>
        <v>43078</v>
      </c>
      <c r="T24" s="1219" t="s">
        <v>1773</v>
      </c>
    </row>
    <row r="25" spans="2:20" s="1219" customFormat="1" ht="14.25" hidden="1">
      <c r="B25" s="3932">
        <v>49</v>
      </c>
      <c r="C25" s="3933" t="s">
        <v>1342</v>
      </c>
      <c r="D25" s="3933" t="s">
        <v>1343</v>
      </c>
      <c r="E25" s="3934" t="s">
        <v>1344</v>
      </c>
      <c r="F25" s="3935">
        <f t="shared" si="0"/>
        <v>20</v>
      </c>
      <c r="G25" s="3936">
        <f t="shared" si="0"/>
        <v>20</v>
      </c>
      <c r="H25" s="3935">
        <f t="shared" si="0"/>
        <v>1750</v>
      </c>
      <c r="I25" s="3937">
        <f t="shared" si="0"/>
        <v>1750</v>
      </c>
      <c r="J25" s="6369" t="s">
        <v>82</v>
      </c>
      <c r="K25" s="6370"/>
      <c r="L25" s="6370"/>
      <c r="M25" s="6370"/>
      <c r="N25" s="6370"/>
      <c r="O25" s="6370"/>
      <c r="P25" s="6370"/>
      <c r="Q25" s="6370"/>
      <c r="R25" s="6370"/>
      <c r="S25" s="6371"/>
    </row>
    <row r="26" spans="2:20" s="1219" customFormat="1" ht="14.25" hidden="1">
      <c r="B26" s="3932">
        <v>50</v>
      </c>
      <c r="C26" s="3933" t="s">
        <v>1342</v>
      </c>
      <c r="D26" s="3933" t="s">
        <v>1343</v>
      </c>
      <c r="E26" s="3934" t="s">
        <v>1344</v>
      </c>
      <c r="F26" s="3935">
        <f t="shared" si="0"/>
        <v>21</v>
      </c>
      <c r="G26" s="3936">
        <f t="shared" si="0"/>
        <v>21</v>
      </c>
      <c r="H26" s="3935">
        <f t="shared" si="0"/>
        <v>1751</v>
      </c>
      <c r="I26" s="3937">
        <f t="shared" si="0"/>
        <v>1751</v>
      </c>
      <c r="J26" s="3938">
        <v>43085</v>
      </c>
      <c r="K26" s="3939">
        <v>43085</v>
      </c>
      <c r="L26" s="3939">
        <v>43086</v>
      </c>
      <c r="M26" s="3939">
        <v>43086</v>
      </c>
      <c r="N26" s="3939">
        <v>43087</v>
      </c>
      <c r="O26" s="3939">
        <v>43087</v>
      </c>
      <c r="P26" s="3939">
        <v>43089</v>
      </c>
      <c r="Q26" s="3939">
        <v>43090</v>
      </c>
      <c r="R26" s="3939">
        <v>43092</v>
      </c>
      <c r="S26" s="3940">
        <v>43092</v>
      </c>
      <c r="T26" s="1219" t="s">
        <v>1774</v>
      </c>
    </row>
    <row r="27" spans="2:20" s="1219" customFormat="1" ht="14.25" hidden="1">
      <c r="B27" s="3947">
        <v>51</v>
      </c>
      <c r="C27" s="3948" t="s">
        <v>1342</v>
      </c>
      <c r="D27" s="3948" t="s">
        <v>1343</v>
      </c>
      <c r="E27" s="3949" t="s">
        <v>1344</v>
      </c>
      <c r="F27" s="3950">
        <f t="shared" si="0"/>
        <v>22</v>
      </c>
      <c r="G27" s="3951">
        <f t="shared" si="0"/>
        <v>22</v>
      </c>
      <c r="H27" s="3950">
        <f t="shared" si="0"/>
        <v>1752</v>
      </c>
      <c r="I27" s="3952">
        <f t="shared" si="0"/>
        <v>1752</v>
      </c>
      <c r="J27" s="3953">
        <f>J26+7</f>
        <v>43092</v>
      </c>
      <c r="K27" s="3954">
        <f>K26+7</f>
        <v>43092</v>
      </c>
      <c r="L27" s="3954">
        <f>L26+7</f>
        <v>43093</v>
      </c>
      <c r="M27" s="3954">
        <f>M26+7</f>
        <v>43093</v>
      </c>
      <c r="N27" s="3954">
        <f>N26+7</f>
        <v>43094</v>
      </c>
      <c r="O27" s="3954">
        <f>N27</f>
        <v>43094</v>
      </c>
      <c r="P27" s="3954">
        <f>P26+7</f>
        <v>43096</v>
      </c>
      <c r="Q27" s="3954">
        <f>Q26+7</f>
        <v>43097</v>
      </c>
      <c r="R27" s="3954">
        <f>R26+7</f>
        <v>43099</v>
      </c>
      <c r="S27" s="3955">
        <f>S26+7</f>
        <v>43099</v>
      </c>
      <c r="T27" s="1219" t="s">
        <v>1775</v>
      </c>
    </row>
    <row r="28" spans="2:20" ht="14.25" hidden="1">
      <c r="B28" s="1226">
        <v>1</v>
      </c>
      <c r="C28" s="3895" t="s">
        <v>1342</v>
      </c>
      <c r="D28" s="3895" t="s">
        <v>1343</v>
      </c>
      <c r="E28" s="1227" t="s">
        <v>1344</v>
      </c>
      <c r="F28" s="1384">
        <v>23</v>
      </c>
      <c r="G28" s="1385">
        <v>23</v>
      </c>
      <c r="H28" s="1384">
        <v>1801</v>
      </c>
      <c r="I28" s="1386">
        <v>1801</v>
      </c>
      <c r="J28" s="1228">
        <v>43099</v>
      </c>
      <c r="K28" s="1229">
        <v>43099</v>
      </c>
      <c r="L28" s="1229">
        <v>43100</v>
      </c>
      <c r="M28" s="1229">
        <v>43100</v>
      </c>
      <c r="N28" s="1229">
        <v>43101</v>
      </c>
      <c r="O28" s="1229">
        <v>43101</v>
      </c>
      <c r="P28" s="1229">
        <v>43103</v>
      </c>
      <c r="Q28" s="1229">
        <v>43104</v>
      </c>
      <c r="R28" s="1229">
        <v>43106</v>
      </c>
      <c r="S28" s="1230">
        <v>43106</v>
      </c>
    </row>
    <row r="29" spans="2:20" ht="14.25" hidden="1">
      <c r="B29" s="3932">
        <v>2</v>
      </c>
      <c r="C29" s="3933" t="s">
        <v>1342</v>
      </c>
      <c r="D29" s="3933" t="s">
        <v>1343</v>
      </c>
      <c r="E29" s="3934" t="s">
        <v>1344</v>
      </c>
      <c r="F29" s="3956">
        <v>24</v>
      </c>
      <c r="G29" s="3957">
        <v>24</v>
      </c>
      <c r="H29" s="3956">
        <v>1802</v>
      </c>
      <c r="I29" s="3958">
        <v>1802</v>
      </c>
      <c r="J29" s="3938">
        <v>43106</v>
      </c>
      <c r="K29" s="3939">
        <v>43106</v>
      </c>
      <c r="L29" s="3939">
        <v>43107</v>
      </c>
      <c r="M29" s="3939">
        <v>43107</v>
      </c>
      <c r="N29" s="3939">
        <v>43108</v>
      </c>
      <c r="O29" s="3939">
        <v>43108</v>
      </c>
      <c r="P29" s="3939">
        <v>43110</v>
      </c>
      <c r="Q29" s="3939">
        <v>43111</v>
      </c>
      <c r="R29" s="3939">
        <v>43113</v>
      </c>
      <c r="S29" s="3940">
        <v>43113</v>
      </c>
    </row>
    <row r="30" spans="2:20" ht="14.25" hidden="1">
      <c r="B30" s="3932">
        <v>3</v>
      </c>
      <c r="C30" s="3933" t="s">
        <v>1342</v>
      </c>
      <c r="D30" s="3933" t="s">
        <v>1343</v>
      </c>
      <c r="E30" s="3934" t="s">
        <v>1344</v>
      </c>
      <c r="F30" s="3945">
        <v>25</v>
      </c>
      <c r="G30" s="3946">
        <v>25</v>
      </c>
      <c r="H30" s="3945">
        <v>1803</v>
      </c>
      <c r="I30" s="3959">
        <v>1803</v>
      </c>
      <c r="J30" s="6369" t="s">
        <v>82</v>
      </c>
      <c r="K30" s="6370"/>
      <c r="L30" s="6370"/>
      <c r="M30" s="6370"/>
      <c r="N30" s="6370"/>
      <c r="O30" s="6370"/>
      <c r="P30" s="6370"/>
      <c r="Q30" s="6370"/>
      <c r="R30" s="6370"/>
      <c r="S30" s="6371"/>
    </row>
    <row r="31" spans="2:20" ht="14.25" hidden="1">
      <c r="B31" s="3932">
        <v>4</v>
      </c>
      <c r="C31" s="3933" t="s">
        <v>1342</v>
      </c>
      <c r="D31" s="3933" t="s">
        <v>1343</v>
      </c>
      <c r="E31" s="3934" t="s">
        <v>1344</v>
      </c>
      <c r="F31" s="3945">
        <v>26</v>
      </c>
      <c r="G31" s="3946">
        <v>26</v>
      </c>
      <c r="H31" s="3945">
        <v>1804</v>
      </c>
      <c r="I31" s="3959">
        <v>1804</v>
      </c>
      <c r="J31" s="6369" t="s">
        <v>82</v>
      </c>
      <c r="K31" s="6370"/>
      <c r="L31" s="6370"/>
      <c r="M31" s="6370"/>
      <c r="N31" s="6370"/>
      <c r="O31" s="6370"/>
      <c r="P31" s="6370"/>
      <c r="Q31" s="6370"/>
      <c r="R31" s="6370"/>
      <c r="S31" s="6371"/>
    </row>
    <row r="32" spans="2:20" ht="14.25" hidden="1">
      <c r="B32" s="3932">
        <v>5</v>
      </c>
      <c r="C32" s="3933" t="s">
        <v>1342</v>
      </c>
      <c r="D32" s="3933" t="s">
        <v>1343</v>
      </c>
      <c r="E32" s="3934" t="s">
        <v>1344</v>
      </c>
      <c r="F32" s="3960">
        <v>27</v>
      </c>
      <c r="G32" s="3957">
        <v>27</v>
      </c>
      <c r="H32" s="3956">
        <v>1805</v>
      </c>
      <c r="I32" s="3958">
        <v>1805</v>
      </c>
      <c r="J32" s="3961" t="s">
        <v>2433</v>
      </c>
      <c r="K32" s="3939">
        <v>43127</v>
      </c>
      <c r="L32" s="3939">
        <v>43128</v>
      </c>
      <c r="M32" s="3939">
        <v>43128</v>
      </c>
      <c r="N32" s="3939">
        <v>43129</v>
      </c>
      <c r="O32" s="3939">
        <v>43129</v>
      </c>
      <c r="P32" s="3939">
        <v>43131</v>
      </c>
      <c r="Q32" s="3939">
        <v>43132</v>
      </c>
      <c r="R32" s="3939">
        <v>43134</v>
      </c>
      <c r="S32" s="3940">
        <v>43134</v>
      </c>
    </row>
    <row r="33" spans="2:19" ht="14.25" hidden="1">
      <c r="B33" s="3932">
        <v>6</v>
      </c>
      <c r="C33" s="3933" t="s">
        <v>1342</v>
      </c>
      <c r="D33" s="3933" t="s">
        <v>1343</v>
      </c>
      <c r="E33" s="3934" t="s">
        <v>1344</v>
      </c>
      <c r="F33" s="3935">
        <v>28</v>
      </c>
      <c r="G33" s="3936">
        <v>28</v>
      </c>
      <c r="H33" s="3935">
        <v>1806</v>
      </c>
      <c r="I33" s="3937">
        <v>1806</v>
      </c>
      <c r="J33" s="3938">
        <v>43134</v>
      </c>
      <c r="K33" s="3939">
        <v>43134</v>
      </c>
      <c r="L33" s="3939">
        <v>43135</v>
      </c>
      <c r="M33" s="3939">
        <v>43135</v>
      </c>
      <c r="N33" s="3939">
        <v>43136</v>
      </c>
      <c r="O33" s="3939">
        <v>43136</v>
      </c>
      <c r="P33" s="3939">
        <v>43138</v>
      </c>
      <c r="Q33" s="3939">
        <v>43139</v>
      </c>
      <c r="R33" s="3939">
        <v>43141</v>
      </c>
      <c r="S33" s="3940">
        <v>43141</v>
      </c>
    </row>
    <row r="34" spans="2:19" ht="14.25" hidden="1">
      <c r="B34" s="3932">
        <v>7</v>
      </c>
      <c r="C34" s="3933" t="s">
        <v>1342</v>
      </c>
      <c r="D34" s="3933" t="s">
        <v>1343</v>
      </c>
      <c r="E34" s="3934" t="s">
        <v>1344</v>
      </c>
      <c r="F34" s="3935">
        <v>29</v>
      </c>
      <c r="G34" s="3946">
        <v>29</v>
      </c>
      <c r="H34" s="3956">
        <v>1807</v>
      </c>
      <c r="I34" s="3959">
        <v>1807</v>
      </c>
      <c r="J34" s="3938">
        <v>43141</v>
      </c>
      <c r="K34" s="3939">
        <v>43141</v>
      </c>
      <c r="L34" s="3939">
        <v>43142</v>
      </c>
      <c r="M34" s="3939">
        <v>43142</v>
      </c>
      <c r="N34" s="3939">
        <v>43143</v>
      </c>
      <c r="O34" s="3939">
        <v>43143</v>
      </c>
      <c r="P34" s="3939">
        <v>43145</v>
      </c>
      <c r="Q34" s="3962" t="s">
        <v>2434</v>
      </c>
      <c r="R34" s="6372" t="s">
        <v>82</v>
      </c>
      <c r="S34" s="6371"/>
    </row>
    <row r="35" spans="2:19" ht="14.25" hidden="1">
      <c r="B35" s="3932">
        <v>8</v>
      </c>
      <c r="C35" s="3933" t="s">
        <v>1342</v>
      </c>
      <c r="D35" s="3933" t="s">
        <v>1343</v>
      </c>
      <c r="E35" s="3934" t="s">
        <v>1344</v>
      </c>
      <c r="F35" s="3945">
        <v>30</v>
      </c>
      <c r="G35" s="3957">
        <v>30</v>
      </c>
      <c r="H35" s="3945">
        <v>1808</v>
      </c>
      <c r="I35" s="3937">
        <v>1808</v>
      </c>
      <c r="J35" s="6369" t="s">
        <v>82</v>
      </c>
      <c r="K35" s="6370"/>
      <c r="L35" s="6370"/>
      <c r="M35" s="6373"/>
      <c r="N35" s="3939">
        <v>43150</v>
      </c>
      <c r="O35" s="3939">
        <v>43150</v>
      </c>
      <c r="P35" s="3963" t="s">
        <v>2435</v>
      </c>
      <c r="Q35" s="3939">
        <v>43153</v>
      </c>
      <c r="R35" s="3939">
        <v>43155</v>
      </c>
      <c r="S35" s="3940">
        <v>43155</v>
      </c>
    </row>
    <row r="36" spans="2:19" ht="14.25" hidden="1">
      <c r="B36" s="3932">
        <v>9</v>
      </c>
      <c r="C36" s="3933" t="s">
        <v>1342</v>
      </c>
      <c r="D36" s="3933" t="s">
        <v>1343</v>
      </c>
      <c r="E36" s="3934" t="s">
        <v>1344</v>
      </c>
      <c r="F36" s="3935">
        <v>31</v>
      </c>
      <c r="G36" s="3936">
        <v>31</v>
      </c>
      <c r="H36" s="3935">
        <v>1809</v>
      </c>
      <c r="I36" s="3937">
        <v>1809</v>
      </c>
      <c r="J36" s="3938">
        <v>43155</v>
      </c>
      <c r="K36" s="3939">
        <v>43155</v>
      </c>
      <c r="L36" s="3939">
        <v>43156</v>
      </c>
      <c r="M36" s="3939">
        <v>43156</v>
      </c>
      <c r="N36" s="3939">
        <v>43157</v>
      </c>
      <c r="O36" s="3939">
        <v>43157</v>
      </c>
      <c r="P36" s="3939">
        <v>43159</v>
      </c>
      <c r="Q36" s="3939">
        <v>43160</v>
      </c>
      <c r="R36" s="3939">
        <v>43162</v>
      </c>
      <c r="S36" s="3940">
        <v>43162</v>
      </c>
    </row>
    <row r="37" spans="2:19" ht="14.25" hidden="1">
      <c r="B37" s="3932">
        <v>10</v>
      </c>
      <c r="C37" s="3933" t="s">
        <v>1342</v>
      </c>
      <c r="D37" s="3933" t="s">
        <v>1343</v>
      </c>
      <c r="E37" s="3934" t="s">
        <v>1344</v>
      </c>
      <c r="F37" s="3935">
        <v>32</v>
      </c>
      <c r="G37" s="3936">
        <v>32</v>
      </c>
      <c r="H37" s="3935">
        <v>1810</v>
      </c>
      <c r="I37" s="3937">
        <v>1810</v>
      </c>
      <c r="J37" s="3938">
        <v>43162</v>
      </c>
      <c r="K37" s="3939">
        <v>43162</v>
      </c>
      <c r="L37" s="3939">
        <v>43163</v>
      </c>
      <c r="M37" s="3939">
        <v>43163</v>
      </c>
      <c r="N37" s="3939">
        <v>43164</v>
      </c>
      <c r="O37" s="3939">
        <v>43164</v>
      </c>
      <c r="P37" s="3939">
        <v>43166</v>
      </c>
      <c r="Q37" s="3939">
        <v>43167</v>
      </c>
      <c r="R37" s="3939">
        <v>43169</v>
      </c>
      <c r="S37" s="3940">
        <v>43169</v>
      </c>
    </row>
    <row r="38" spans="2:19" ht="14.25" hidden="1">
      <c r="B38" s="3932">
        <v>11</v>
      </c>
      <c r="C38" s="3933" t="s">
        <v>1342</v>
      </c>
      <c r="D38" s="3933" t="s">
        <v>1343</v>
      </c>
      <c r="E38" s="3934" t="s">
        <v>1344</v>
      </c>
      <c r="F38" s="3935">
        <v>33</v>
      </c>
      <c r="G38" s="3936">
        <v>33</v>
      </c>
      <c r="H38" s="3935">
        <v>1811</v>
      </c>
      <c r="I38" s="3937">
        <v>1811</v>
      </c>
      <c r="J38" s="3938">
        <v>43169</v>
      </c>
      <c r="K38" s="3939">
        <v>43169</v>
      </c>
      <c r="L38" s="3939">
        <v>43170</v>
      </c>
      <c r="M38" s="3939">
        <v>43170</v>
      </c>
      <c r="N38" s="3939">
        <v>43171</v>
      </c>
      <c r="O38" s="3939">
        <v>43171</v>
      </c>
      <c r="P38" s="3939">
        <v>43173</v>
      </c>
      <c r="Q38" s="3939">
        <v>43174</v>
      </c>
      <c r="R38" s="3939">
        <v>43176</v>
      </c>
      <c r="S38" s="3940">
        <v>43176</v>
      </c>
    </row>
    <row r="39" spans="2:19" ht="14.25" hidden="1">
      <c r="B39" s="3932">
        <v>12</v>
      </c>
      <c r="C39" s="3933" t="s">
        <v>1342</v>
      </c>
      <c r="D39" s="3933" t="s">
        <v>1343</v>
      </c>
      <c r="E39" s="3934" t="s">
        <v>1344</v>
      </c>
      <c r="F39" s="3935">
        <v>34</v>
      </c>
      <c r="G39" s="3936">
        <v>34</v>
      </c>
      <c r="H39" s="3935">
        <v>1812</v>
      </c>
      <c r="I39" s="3937">
        <v>1812</v>
      </c>
      <c r="J39" s="3938">
        <v>43176</v>
      </c>
      <c r="K39" s="3939">
        <v>43176</v>
      </c>
      <c r="L39" s="3939">
        <v>43177</v>
      </c>
      <c r="M39" s="3939">
        <v>43177</v>
      </c>
      <c r="N39" s="3939">
        <v>43178</v>
      </c>
      <c r="O39" s="3939">
        <v>43178</v>
      </c>
      <c r="P39" s="3939">
        <v>43180</v>
      </c>
      <c r="Q39" s="3939">
        <v>43181</v>
      </c>
      <c r="R39" s="3939">
        <v>43183</v>
      </c>
      <c r="S39" s="3940">
        <v>43183</v>
      </c>
    </row>
    <row r="40" spans="2:19" ht="14.25" hidden="1">
      <c r="B40" s="3932">
        <v>13</v>
      </c>
      <c r="C40" s="3933" t="s">
        <v>1342</v>
      </c>
      <c r="D40" s="3933" t="s">
        <v>1343</v>
      </c>
      <c r="E40" s="3934" t="s">
        <v>1344</v>
      </c>
      <c r="F40" s="3935">
        <v>35</v>
      </c>
      <c r="G40" s="3936">
        <v>35</v>
      </c>
      <c r="H40" s="3935">
        <v>1813</v>
      </c>
      <c r="I40" s="3937">
        <v>1813</v>
      </c>
      <c r="J40" s="3938">
        <v>43183</v>
      </c>
      <c r="K40" s="3939">
        <v>43183</v>
      </c>
      <c r="L40" s="3939">
        <v>43184</v>
      </c>
      <c r="M40" s="3939">
        <v>43184</v>
      </c>
      <c r="N40" s="3939">
        <v>43185</v>
      </c>
      <c r="O40" s="3939">
        <v>43185</v>
      </c>
      <c r="P40" s="3939">
        <v>43187</v>
      </c>
      <c r="Q40" s="3939">
        <v>43188</v>
      </c>
      <c r="R40" s="3939">
        <v>43190</v>
      </c>
      <c r="S40" s="3940">
        <v>43190</v>
      </c>
    </row>
    <row r="41" spans="2:19" ht="14.25" hidden="1">
      <c r="B41" s="3932">
        <v>14</v>
      </c>
      <c r="C41" s="3933" t="s">
        <v>1342</v>
      </c>
      <c r="D41" s="3933" t="s">
        <v>1343</v>
      </c>
      <c r="E41" s="3934" t="s">
        <v>1344</v>
      </c>
      <c r="F41" s="3935">
        <v>36</v>
      </c>
      <c r="G41" s="3936">
        <v>36</v>
      </c>
      <c r="H41" s="3935">
        <v>1814</v>
      </c>
      <c r="I41" s="3937">
        <v>1814</v>
      </c>
      <c r="J41" s="3938">
        <v>43190</v>
      </c>
      <c r="K41" s="3939">
        <v>43190</v>
      </c>
      <c r="L41" s="3939">
        <v>43191</v>
      </c>
      <c r="M41" s="3939">
        <v>43191</v>
      </c>
      <c r="N41" s="3939">
        <v>43192</v>
      </c>
      <c r="O41" s="3939">
        <v>43192</v>
      </c>
      <c r="P41" s="3939">
        <v>43194</v>
      </c>
      <c r="Q41" s="3939">
        <v>43195</v>
      </c>
      <c r="R41" s="3939">
        <v>43197</v>
      </c>
      <c r="S41" s="3940">
        <v>43197</v>
      </c>
    </row>
    <row r="42" spans="2:19" ht="14.25">
      <c r="B42" s="3932">
        <v>15</v>
      </c>
      <c r="C42" s="3933" t="s">
        <v>1342</v>
      </c>
      <c r="D42" s="3933" t="s">
        <v>1343</v>
      </c>
      <c r="E42" s="3934" t="s">
        <v>1344</v>
      </c>
      <c r="F42" s="3935">
        <v>37</v>
      </c>
      <c r="G42" s="3936">
        <v>37</v>
      </c>
      <c r="H42" s="3935">
        <v>1815</v>
      </c>
      <c r="I42" s="3937">
        <v>1815</v>
      </c>
      <c r="J42" s="3938">
        <v>43197</v>
      </c>
      <c r="K42" s="3939">
        <v>43197</v>
      </c>
      <c r="L42" s="3939">
        <v>43198</v>
      </c>
      <c r="M42" s="3939">
        <v>43198</v>
      </c>
      <c r="N42" s="3939">
        <v>43199</v>
      </c>
      <c r="O42" s="3939">
        <v>43199</v>
      </c>
      <c r="P42" s="3939">
        <v>43201</v>
      </c>
      <c r="Q42" s="3939">
        <v>43202</v>
      </c>
      <c r="R42" s="3939">
        <v>43204</v>
      </c>
      <c r="S42" s="3940">
        <v>43204</v>
      </c>
    </row>
    <row r="43" spans="2:19" ht="14.25">
      <c r="B43" s="3932">
        <v>16</v>
      </c>
      <c r="C43" s="3933" t="s">
        <v>1342</v>
      </c>
      <c r="D43" s="3933" t="s">
        <v>1343</v>
      </c>
      <c r="E43" s="3934" t="s">
        <v>1344</v>
      </c>
      <c r="F43" s="3935">
        <v>38</v>
      </c>
      <c r="G43" s="3936">
        <v>38</v>
      </c>
      <c r="H43" s="3935">
        <v>1816</v>
      </c>
      <c r="I43" s="3937">
        <v>1816</v>
      </c>
      <c r="J43" s="3938">
        <v>43204</v>
      </c>
      <c r="K43" s="3939">
        <v>43204</v>
      </c>
      <c r="L43" s="3939">
        <v>43205</v>
      </c>
      <c r="M43" s="3939">
        <v>43205</v>
      </c>
      <c r="N43" s="3939">
        <v>43206</v>
      </c>
      <c r="O43" s="3939">
        <v>43206</v>
      </c>
      <c r="P43" s="3939">
        <v>43208</v>
      </c>
      <c r="Q43" s="3939">
        <v>43209</v>
      </c>
      <c r="R43" s="3939">
        <v>43211</v>
      </c>
      <c r="S43" s="3940">
        <v>43211</v>
      </c>
    </row>
    <row r="44" spans="2:19" ht="14.25">
      <c r="B44" s="3932">
        <v>17</v>
      </c>
      <c r="C44" s="3933" t="s">
        <v>1342</v>
      </c>
      <c r="D44" s="3933" t="s">
        <v>1343</v>
      </c>
      <c r="E44" s="3934" t="s">
        <v>1344</v>
      </c>
      <c r="F44" s="3935">
        <v>39</v>
      </c>
      <c r="G44" s="3936">
        <v>39</v>
      </c>
      <c r="H44" s="3935">
        <v>1817</v>
      </c>
      <c r="I44" s="3937">
        <v>1817</v>
      </c>
      <c r="J44" s="3938">
        <v>43211</v>
      </c>
      <c r="K44" s="3939">
        <v>43211</v>
      </c>
      <c r="L44" s="3939">
        <v>43212</v>
      </c>
      <c r="M44" s="3939">
        <v>43212</v>
      </c>
      <c r="N44" s="3939">
        <v>43213</v>
      </c>
      <c r="O44" s="3939">
        <v>43213</v>
      </c>
      <c r="P44" s="3939">
        <v>43215</v>
      </c>
      <c r="Q44" s="3939">
        <v>43216</v>
      </c>
      <c r="R44" s="3939">
        <v>43218</v>
      </c>
      <c r="S44" s="3940">
        <v>43218</v>
      </c>
    </row>
    <row r="45" spans="2:19" ht="14.25">
      <c r="B45" s="3932">
        <v>18</v>
      </c>
      <c r="C45" s="3933" t="s">
        <v>1342</v>
      </c>
      <c r="D45" s="3933" t="s">
        <v>1343</v>
      </c>
      <c r="E45" s="3934" t="s">
        <v>1344</v>
      </c>
      <c r="F45" s="3935">
        <v>40</v>
      </c>
      <c r="G45" s="3936">
        <v>40</v>
      </c>
      <c r="H45" s="3935">
        <v>1818</v>
      </c>
      <c r="I45" s="3937">
        <v>1818</v>
      </c>
      <c r="J45" s="3938">
        <v>43218</v>
      </c>
      <c r="K45" s="3939">
        <v>43218</v>
      </c>
      <c r="L45" s="3939">
        <v>43219</v>
      </c>
      <c r="M45" s="3939">
        <v>43219</v>
      </c>
      <c r="N45" s="3939">
        <v>43220</v>
      </c>
      <c r="O45" s="3939">
        <v>43220</v>
      </c>
      <c r="P45" s="3939">
        <v>43222</v>
      </c>
      <c r="Q45" s="3939">
        <v>43223</v>
      </c>
      <c r="R45" s="3939">
        <v>43225</v>
      </c>
      <c r="S45" s="3940">
        <v>43225</v>
      </c>
    </row>
    <row r="46" spans="2:19" ht="14.25">
      <c r="B46" s="3932">
        <v>19</v>
      </c>
      <c r="C46" s="3933" t="s">
        <v>1342</v>
      </c>
      <c r="D46" s="3933" t="s">
        <v>1343</v>
      </c>
      <c r="E46" s="3934" t="s">
        <v>1344</v>
      </c>
      <c r="F46" s="3935">
        <v>41</v>
      </c>
      <c r="G46" s="3936">
        <v>41</v>
      </c>
      <c r="H46" s="3935">
        <v>1819</v>
      </c>
      <c r="I46" s="3937">
        <v>1819</v>
      </c>
      <c r="J46" s="3938">
        <v>43225</v>
      </c>
      <c r="K46" s="3939">
        <v>43225</v>
      </c>
      <c r="L46" s="3939">
        <v>43226</v>
      </c>
      <c r="M46" s="3939">
        <v>43226</v>
      </c>
      <c r="N46" s="3939">
        <v>43227</v>
      </c>
      <c r="O46" s="3939">
        <v>43227</v>
      </c>
      <c r="P46" s="3939">
        <v>43229</v>
      </c>
      <c r="Q46" s="3939">
        <v>43230</v>
      </c>
      <c r="R46" s="3939">
        <v>43232</v>
      </c>
      <c r="S46" s="3940">
        <v>43232</v>
      </c>
    </row>
    <row r="47" spans="2:19" ht="14.25">
      <c r="B47" s="3932">
        <v>20</v>
      </c>
      <c r="C47" s="3933" t="s">
        <v>1342</v>
      </c>
      <c r="D47" s="3933" t="s">
        <v>1343</v>
      </c>
      <c r="E47" s="3934" t="s">
        <v>1344</v>
      </c>
      <c r="F47" s="3935">
        <v>42</v>
      </c>
      <c r="G47" s="3936">
        <v>42</v>
      </c>
      <c r="H47" s="3935">
        <v>1820</v>
      </c>
      <c r="I47" s="3937">
        <v>1820</v>
      </c>
      <c r="J47" s="3938">
        <v>43232</v>
      </c>
      <c r="K47" s="3939">
        <v>43232</v>
      </c>
      <c r="L47" s="3939">
        <v>43233</v>
      </c>
      <c r="M47" s="3939">
        <v>43233</v>
      </c>
      <c r="N47" s="3939">
        <v>43234</v>
      </c>
      <c r="O47" s="3939">
        <v>43234</v>
      </c>
      <c r="P47" s="3939">
        <v>43236</v>
      </c>
      <c r="Q47" s="3939">
        <v>43237</v>
      </c>
      <c r="R47" s="3939">
        <v>43239</v>
      </c>
      <c r="S47" s="3940">
        <v>43239</v>
      </c>
    </row>
    <row r="48" spans="2:19" ht="14.25">
      <c r="B48" s="3932">
        <v>21</v>
      </c>
      <c r="C48" s="3933" t="s">
        <v>1342</v>
      </c>
      <c r="D48" s="3933" t="s">
        <v>1343</v>
      </c>
      <c r="E48" s="3934" t="s">
        <v>1344</v>
      </c>
      <c r="F48" s="3935">
        <v>43</v>
      </c>
      <c r="G48" s="3936">
        <v>43</v>
      </c>
      <c r="H48" s="3935">
        <v>1821</v>
      </c>
      <c r="I48" s="3937">
        <v>1821</v>
      </c>
      <c r="J48" s="3938">
        <v>43239</v>
      </c>
      <c r="K48" s="3939">
        <v>43239</v>
      </c>
      <c r="L48" s="3939">
        <v>43240</v>
      </c>
      <c r="M48" s="3939">
        <v>43240</v>
      </c>
      <c r="N48" s="3939">
        <v>43241</v>
      </c>
      <c r="O48" s="3939">
        <v>43241</v>
      </c>
      <c r="P48" s="3939">
        <v>43243</v>
      </c>
      <c r="Q48" s="3939">
        <v>43244</v>
      </c>
      <c r="R48" s="3939">
        <v>43246</v>
      </c>
      <c r="S48" s="3940">
        <v>43246</v>
      </c>
    </row>
    <row r="49" spans="2:19" ht="14.25">
      <c r="B49" s="3932">
        <v>22</v>
      </c>
      <c r="C49" s="3933" t="s">
        <v>1342</v>
      </c>
      <c r="D49" s="3933" t="s">
        <v>1343</v>
      </c>
      <c r="E49" s="3934" t="s">
        <v>1344</v>
      </c>
      <c r="F49" s="3935">
        <v>44</v>
      </c>
      <c r="G49" s="3936">
        <v>44</v>
      </c>
      <c r="H49" s="3935">
        <v>1822</v>
      </c>
      <c r="I49" s="3937">
        <v>1822</v>
      </c>
      <c r="J49" s="3938">
        <v>43246</v>
      </c>
      <c r="K49" s="3939">
        <v>43246</v>
      </c>
      <c r="L49" s="3939">
        <v>43247</v>
      </c>
      <c r="M49" s="3939">
        <v>43247</v>
      </c>
      <c r="N49" s="3939">
        <v>43248</v>
      </c>
      <c r="O49" s="3939">
        <v>43248</v>
      </c>
      <c r="P49" s="3939">
        <v>43250</v>
      </c>
      <c r="Q49" s="3939">
        <v>43251</v>
      </c>
      <c r="R49" s="3939">
        <v>43253</v>
      </c>
      <c r="S49" s="3940">
        <v>43253</v>
      </c>
    </row>
    <row r="50" spans="2:19" ht="14.25">
      <c r="B50" s="3932">
        <v>23</v>
      </c>
      <c r="C50" s="3933" t="s">
        <v>1342</v>
      </c>
      <c r="D50" s="3933" t="s">
        <v>1343</v>
      </c>
      <c r="E50" s="3934" t="s">
        <v>1344</v>
      </c>
      <c r="F50" s="3935">
        <v>45</v>
      </c>
      <c r="G50" s="3936">
        <v>45</v>
      </c>
      <c r="H50" s="3935">
        <v>1823</v>
      </c>
      <c r="I50" s="3937">
        <v>1823</v>
      </c>
      <c r="J50" s="3938">
        <v>43253</v>
      </c>
      <c r="K50" s="3939">
        <v>43253</v>
      </c>
      <c r="L50" s="3939">
        <v>43254</v>
      </c>
      <c r="M50" s="3939">
        <v>43254</v>
      </c>
      <c r="N50" s="3939">
        <v>43255</v>
      </c>
      <c r="O50" s="3939">
        <v>43255</v>
      </c>
      <c r="P50" s="3939">
        <v>43257</v>
      </c>
      <c r="Q50" s="3939">
        <v>43258</v>
      </c>
      <c r="R50" s="3939">
        <v>43260</v>
      </c>
      <c r="S50" s="3940">
        <v>43260</v>
      </c>
    </row>
    <row r="51" spans="2:19" ht="14.25">
      <c r="B51" s="3932">
        <v>24</v>
      </c>
      <c r="C51" s="3933" t="s">
        <v>1342</v>
      </c>
      <c r="D51" s="3933" t="s">
        <v>1343</v>
      </c>
      <c r="E51" s="3934" t="s">
        <v>1344</v>
      </c>
      <c r="F51" s="3935">
        <v>46</v>
      </c>
      <c r="G51" s="3936">
        <v>46</v>
      </c>
      <c r="H51" s="3935">
        <v>1824</v>
      </c>
      <c r="I51" s="3937">
        <v>1824</v>
      </c>
      <c r="J51" s="3938">
        <v>43260</v>
      </c>
      <c r="K51" s="3939">
        <v>43260</v>
      </c>
      <c r="L51" s="3939">
        <v>43261</v>
      </c>
      <c r="M51" s="3939">
        <v>43261</v>
      </c>
      <c r="N51" s="3939">
        <v>43262</v>
      </c>
      <c r="O51" s="3939">
        <v>43262</v>
      </c>
      <c r="P51" s="3939">
        <v>43264</v>
      </c>
      <c r="Q51" s="3939">
        <v>43265</v>
      </c>
      <c r="R51" s="3939">
        <v>43267</v>
      </c>
      <c r="S51" s="3940">
        <v>43267</v>
      </c>
    </row>
    <row r="52" spans="2:19" ht="14.25">
      <c r="B52" s="3932">
        <v>25</v>
      </c>
      <c r="C52" s="3933" t="s">
        <v>1342</v>
      </c>
      <c r="D52" s="3933" t="s">
        <v>1343</v>
      </c>
      <c r="E52" s="3934" t="s">
        <v>1344</v>
      </c>
      <c r="F52" s="3935">
        <v>47</v>
      </c>
      <c r="G52" s="3936">
        <v>47</v>
      </c>
      <c r="H52" s="3935">
        <v>1825</v>
      </c>
      <c r="I52" s="3937">
        <v>1825</v>
      </c>
      <c r="J52" s="3938">
        <v>43267</v>
      </c>
      <c r="K52" s="3939">
        <v>43267</v>
      </c>
      <c r="L52" s="3939">
        <v>43268</v>
      </c>
      <c r="M52" s="3939">
        <v>43268</v>
      </c>
      <c r="N52" s="3939">
        <v>43269</v>
      </c>
      <c r="O52" s="3939">
        <v>43269</v>
      </c>
      <c r="P52" s="3939">
        <v>43271</v>
      </c>
      <c r="Q52" s="3939">
        <v>43272</v>
      </c>
      <c r="R52" s="3939">
        <v>43274</v>
      </c>
      <c r="S52" s="3940">
        <v>43274</v>
      </c>
    </row>
    <row r="53" spans="2:19" ht="14.25">
      <c r="B53" s="3932">
        <v>26</v>
      </c>
      <c r="C53" s="3933" t="s">
        <v>1342</v>
      </c>
      <c r="D53" s="3933" t="s">
        <v>1343</v>
      </c>
      <c r="E53" s="3934" t="s">
        <v>1344</v>
      </c>
      <c r="F53" s="3935">
        <v>48</v>
      </c>
      <c r="G53" s="3936">
        <v>48</v>
      </c>
      <c r="H53" s="3935">
        <v>1826</v>
      </c>
      <c r="I53" s="3937">
        <v>1826</v>
      </c>
      <c r="J53" s="3938">
        <v>43274</v>
      </c>
      <c r="K53" s="3939">
        <v>43274</v>
      </c>
      <c r="L53" s="3939">
        <v>43275</v>
      </c>
      <c r="M53" s="3939">
        <v>43275</v>
      </c>
      <c r="N53" s="3939">
        <v>43276</v>
      </c>
      <c r="O53" s="3939">
        <v>43276</v>
      </c>
      <c r="P53" s="3939">
        <v>43278</v>
      </c>
      <c r="Q53" s="3939">
        <v>43279</v>
      </c>
      <c r="R53" s="3939">
        <v>43281</v>
      </c>
      <c r="S53" s="3940">
        <v>43281</v>
      </c>
    </row>
    <row r="54" spans="2:19" ht="14.25">
      <c r="B54" s="3932">
        <v>27</v>
      </c>
      <c r="C54" s="3933" t="s">
        <v>1342</v>
      </c>
      <c r="D54" s="3933" t="s">
        <v>1343</v>
      </c>
      <c r="E54" s="3934" t="s">
        <v>1344</v>
      </c>
      <c r="F54" s="3935">
        <v>49</v>
      </c>
      <c r="G54" s="3936">
        <v>49</v>
      </c>
      <c r="H54" s="3935">
        <v>1827</v>
      </c>
      <c r="I54" s="3937">
        <v>1827</v>
      </c>
      <c r="J54" s="3938">
        <v>43281</v>
      </c>
      <c r="K54" s="3939">
        <v>43281</v>
      </c>
      <c r="L54" s="3939">
        <v>43282</v>
      </c>
      <c r="M54" s="3939">
        <v>43282</v>
      </c>
      <c r="N54" s="3939">
        <v>43283</v>
      </c>
      <c r="O54" s="3939">
        <v>43283</v>
      </c>
      <c r="P54" s="3939">
        <v>43285</v>
      </c>
      <c r="Q54" s="3939">
        <v>43286</v>
      </c>
      <c r="R54" s="3939">
        <v>43288</v>
      </c>
      <c r="S54" s="3940">
        <v>43288</v>
      </c>
    </row>
    <row r="55" spans="2:19" ht="14.25">
      <c r="B55" s="3932">
        <v>28</v>
      </c>
      <c r="C55" s="3933" t="s">
        <v>1342</v>
      </c>
      <c r="D55" s="3933" t="s">
        <v>1343</v>
      </c>
      <c r="E55" s="3934" t="s">
        <v>1344</v>
      </c>
      <c r="F55" s="3935">
        <v>50</v>
      </c>
      <c r="G55" s="3936">
        <v>50</v>
      </c>
      <c r="H55" s="3935">
        <v>1828</v>
      </c>
      <c r="I55" s="3937">
        <v>1828</v>
      </c>
      <c r="J55" s="3938">
        <v>43288</v>
      </c>
      <c r="K55" s="3939">
        <v>43288</v>
      </c>
      <c r="L55" s="3939">
        <v>43289</v>
      </c>
      <c r="M55" s="3939">
        <v>43289</v>
      </c>
      <c r="N55" s="3939">
        <v>43290</v>
      </c>
      <c r="O55" s="3939">
        <v>43290</v>
      </c>
      <c r="P55" s="3939">
        <v>43292</v>
      </c>
      <c r="Q55" s="3939">
        <v>43293</v>
      </c>
      <c r="R55" s="3939">
        <v>43295</v>
      </c>
      <c r="S55" s="3940">
        <v>43295</v>
      </c>
    </row>
    <row r="56" spans="2:19" ht="14.25">
      <c r="B56" s="3932">
        <v>29</v>
      </c>
      <c r="C56" s="3933" t="s">
        <v>1342</v>
      </c>
      <c r="D56" s="3933" t="s">
        <v>1343</v>
      </c>
      <c r="E56" s="3934" t="s">
        <v>1344</v>
      </c>
      <c r="F56" s="3935">
        <v>51</v>
      </c>
      <c r="G56" s="3936">
        <v>51</v>
      </c>
      <c r="H56" s="3935">
        <v>1829</v>
      </c>
      <c r="I56" s="3937">
        <v>1829</v>
      </c>
      <c r="J56" s="3938">
        <v>43295</v>
      </c>
      <c r="K56" s="3939">
        <v>43295</v>
      </c>
      <c r="L56" s="3939">
        <v>43296</v>
      </c>
      <c r="M56" s="3939">
        <v>43296</v>
      </c>
      <c r="N56" s="3939">
        <v>43297</v>
      </c>
      <c r="O56" s="3939">
        <v>43297</v>
      </c>
      <c r="P56" s="3939">
        <v>43299</v>
      </c>
      <c r="Q56" s="3939">
        <v>43300</v>
      </c>
      <c r="R56" s="3939">
        <v>43302</v>
      </c>
      <c r="S56" s="3940">
        <v>43302</v>
      </c>
    </row>
    <row r="57" spans="2:19" ht="14.25">
      <c r="B57" s="3932">
        <v>30</v>
      </c>
      <c r="C57" s="3933" t="s">
        <v>1342</v>
      </c>
      <c r="D57" s="3933" t="s">
        <v>1343</v>
      </c>
      <c r="E57" s="3934" t="s">
        <v>1344</v>
      </c>
      <c r="F57" s="3935">
        <v>52</v>
      </c>
      <c r="G57" s="3936">
        <v>52</v>
      </c>
      <c r="H57" s="3935">
        <v>1830</v>
      </c>
      <c r="I57" s="3937">
        <v>1830</v>
      </c>
      <c r="J57" s="3938">
        <v>43302</v>
      </c>
      <c r="K57" s="3939">
        <v>43302</v>
      </c>
      <c r="L57" s="3939">
        <v>43303</v>
      </c>
      <c r="M57" s="3939">
        <v>43303</v>
      </c>
      <c r="N57" s="3939">
        <v>43304</v>
      </c>
      <c r="O57" s="3939">
        <v>43304</v>
      </c>
      <c r="P57" s="3939">
        <v>43306</v>
      </c>
      <c r="Q57" s="3939">
        <v>43307</v>
      </c>
      <c r="R57" s="3939">
        <v>43309</v>
      </c>
      <c r="S57" s="3940">
        <v>43309</v>
      </c>
    </row>
    <row r="58" spans="2:19" ht="14.25">
      <c r="B58" s="3932">
        <v>31</v>
      </c>
      <c r="C58" s="3933" t="s">
        <v>1342</v>
      </c>
      <c r="D58" s="3933" t="s">
        <v>1343</v>
      </c>
      <c r="E58" s="3934" t="s">
        <v>1344</v>
      </c>
      <c r="F58" s="3935">
        <v>53</v>
      </c>
      <c r="G58" s="3936">
        <v>53</v>
      </c>
      <c r="H58" s="3935">
        <v>1831</v>
      </c>
      <c r="I58" s="3937">
        <v>1831</v>
      </c>
      <c r="J58" s="3938">
        <v>43309</v>
      </c>
      <c r="K58" s="3939">
        <v>43309</v>
      </c>
      <c r="L58" s="3939">
        <v>43310</v>
      </c>
      <c r="M58" s="3939">
        <v>43310</v>
      </c>
      <c r="N58" s="3939">
        <v>43311</v>
      </c>
      <c r="O58" s="3939">
        <v>43311</v>
      </c>
      <c r="P58" s="3939">
        <v>43313</v>
      </c>
      <c r="Q58" s="3939">
        <v>43314</v>
      </c>
      <c r="R58" s="3939">
        <v>43316</v>
      </c>
      <c r="S58" s="3940">
        <v>43316</v>
      </c>
    </row>
  </sheetData>
  <mergeCells count="26">
    <mergeCell ref="F8:G10"/>
    <mergeCell ref="N18:O18"/>
    <mergeCell ref="F16:S16"/>
    <mergeCell ref="N17:O17"/>
    <mergeCell ref="H8:I10"/>
    <mergeCell ref="F6:I7"/>
    <mergeCell ref="J7:K7"/>
    <mergeCell ref="R6:S6"/>
    <mergeCell ref="N7:O7"/>
    <mergeCell ref="P7:Q7"/>
    <mergeCell ref="L7:M7"/>
    <mergeCell ref="R7:S7"/>
    <mergeCell ref="L6:M6"/>
    <mergeCell ref="N6:O6"/>
    <mergeCell ref="P6:Q6"/>
    <mergeCell ref="E8:E10"/>
    <mergeCell ref="B6:B10"/>
    <mergeCell ref="C6:C10"/>
    <mergeCell ref="D6:D10"/>
    <mergeCell ref="E6:E7"/>
    <mergeCell ref="J30:S30"/>
    <mergeCell ref="J31:S31"/>
    <mergeCell ref="R34:S34"/>
    <mergeCell ref="J35:M35"/>
    <mergeCell ref="J6:K6"/>
    <mergeCell ref="J25:S25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AD75"/>
  <sheetViews>
    <sheetView zoomScale="90" zoomScaleNormal="90" workbookViewId="0">
      <selection activeCell="A9" sqref="A9"/>
    </sheetView>
  </sheetViews>
  <sheetFormatPr defaultColWidth="8" defaultRowHeight="18.75"/>
  <cols>
    <col min="1" max="1" width="4.125" style="107" customWidth="1"/>
    <col min="2" max="2" width="23.25" style="107" customWidth="1"/>
    <col min="3" max="3" width="6.75" style="107" customWidth="1"/>
    <col min="4" max="4" width="10" style="107" customWidth="1"/>
    <col min="5" max="8" width="5" style="107" customWidth="1"/>
    <col min="9" max="9" width="5.625" style="107" bestFit="1" customWidth="1"/>
    <col min="10" max="10" width="5" style="107" customWidth="1"/>
    <col min="11" max="11" width="5.625" style="107" bestFit="1" customWidth="1"/>
    <col min="12" max="12" width="5" style="107" customWidth="1"/>
    <col min="13" max="13" width="7.625" style="107" customWidth="1"/>
    <col min="14" max="14" width="8.375" style="107" bestFit="1" customWidth="1"/>
    <col min="15" max="15" width="7.625" style="107" customWidth="1"/>
    <col min="16" max="16" width="8.5" style="107" customWidth="1"/>
    <col min="17" max="28" width="7.625" style="107" customWidth="1"/>
    <col min="29" max="16384" width="8" style="107"/>
  </cols>
  <sheetData>
    <row r="1" spans="1:30" s="106" customFormat="1" ht="15" customHeight="1">
      <c r="A1" s="504" t="s">
        <v>1139</v>
      </c>
      <c r="B1" s="505"/>
      <c r="C1" s="506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</row>
    <row r="2" spans="1:30" s="106" customFormat="1" ht="15.75">
      <c r="A2" s="505" t="s">
        <v>1140</v>
      </c>
    </row>
    <row r="3" spans="1:30" s="106" customFormat="1" ht="16.5" thickBot="1">
      <c r="A3" s="505" t="s">
        <v>1141</v>
      </c>
      <c r="W3" s="507" t="s">
        <v>33</v>
      </c>
      <c r="X3" s="507" t="s">
        <v>26</v>
      </c>
    </row>
    <row r="4" spans="1:30" s="509" customFormat="1" ht="18.75" customHeight="1">
      <c r="A4" s="6408" t="s">
        <v>107</v>
      </c>
      <c r="B4" s="6412" t="s">
        <v>2801</v>
      </c>
      <c r="C4" s="6415" t="s">
        <v>2309</v>
      </c>
      <c r="D4" s="6415" t="s">
        <v>2802</v>
      </c>
      <c r="E4" s="6418" t="s">
        <v>552</v>
      </c>
      <c r="F4" s="6418"/>
      <c r="G4" s="6418"/>
      <c r="H4" s="6418"/>
      <c r="I4" s="6418"/>
      <c r="J4" s="6418"/>
      <c r="K4" s="6418"/>
      <c r="L4" s="6418"/>
      <c r="M4" s="6421" t="s">
        <v>125</v>
      </c>
      <c r="N4" s="6421"/>
      <c r="O4" s="6421" t="s">
        <v>124</v>
      </c>
      <c r="P4" s="6421"/>
      <c r="Q4" s="6397" t="s">
        <v>20</v>
      </c>
      <c r="R4" s="6427"/>
      <c r="S4" s="6397" t="s">
        <v>21</v>
      </c>
      <c r="T4" s="6427"/>
      <c r="U4" s="6397" t="s">
        <v>32</v>
      </c>
      <c r="V4" s="6427"/>
      <c r="W4" s="6397" t="s">
        <v>31</v>
      </c>
      <c r="X4" s="6427"/>
      <c r="Y4" s="6397" t="s">
        <v>21</v>
      </c>
      <c r="Z4" s="6420"/>
      <c r="AA4" s="6421" t="s">
        <v>125</v>
      </c>
      <c r="AB4" s="6422"/>
    </row>
    <row r="5" spans="1:30" s="509" customFormat="1">
      <c r="A5" s="6409"/>
      <c r="B5" s="6413"/>
      <c r="C5" s="6416"/>
      <c r="D5" s="6416"/>
      <c r="E5" s="6419"/>
      <c r="F5" s="6419"/>
      <c r="G5" s="6419"/>
      <c r="H5" s="6419"/>
      <c r="I5" s="6419"/>
      <c r="J5" s="6419"/>
      <c r="K5" s="6419"/>
      <c r="L5" s="6419"/>
      <c r="M5" s="6423" t="s">
        <v>1142</v>
      </c>
      <c r="N5" s="6423"/>
      <c r="O5" s="6423" t="s">
        <v>1028</v>
      </c>
      <c r="P5" s="6423"/>
      <c r="Q5" s="6399" t="s">
        <v>1257</v>
      </c>
      <c r="R5" s="6400"/>
      <c r="S5" s="6399" t="s">
        <v>5</v>
      </c>
      <c r="T5" s="6400"/>
      <c r="U5" s="6399" t="s">
        <v>25</v>
      </c>
      <c r="V5" s="6400"/>
      <c r="W5" s="6399" t="s">
        <v>257</v>
      </c>
      <c r="X5" s="6400"/>
      <c r="Y5" s="6399" t="s">
        <v>5</v>
      </c>
      <c r="Z5" s="6424"/>
      <c r="AA5" s="6423" t="s">
        <v>1142</v>
      </c>
      <c r="AB5" s="6425"/>
    </row>
    <row r="6" spans="1:30" s="509" customFormat="1">
      <c r="A6" s="6410"/>
      <c r="B6" s="6413"/>
      <c r="C6" s="6416"/>
      <c r="D6" s="6416" t="s">
        <v>1927</v>
      </c>
      <c r="E6" s="6419" t="s">
        <v>2803</v>
      </c>
      <c r="F6" s="6419"/>
      <c r="G6" s="6419"/>
      <c r="H6" s="6419"/>
      <c r="I6" s="6419" t="s">
        <v>2804</v>
      </c>
      <c r="J6" s="6419"/>
      <c r="K6" s="6419"/>
      <c r="L6" s="6419"/>
      <c r="M6" s="2822" t="s">
        <v>3</v>
      </c>
      <c r="N6" s="2822" t="s">
        <v>1</v>
      </c>
      <c r="O6" s="1940" t="s">
        <v>3</v>
      </c>
      <c r="P6" s="2822" t="s">
        <v>1</v>
      </c>
      <c r="Q6" s="1940" t="s">
        <v>3</v>
      </c>
      <c r="R6" s="2822" t="s">
        <v>1</v>
      </c>
      <c r="S6" s="1940" t="s">
        <v>3</v>
      </c>
      <c r="T6" s="2822" t="s">
        <v>1</v>
      </c>
      <c r="U6" s="1940" t="s">
        <v>3</v>
      </c>
      <c r="V6" s="2822" t="s">
        <v>1</v>
      </c>
      <c r="W6" s="1940" t="s">
        <v>3</v>
      </c>
      <c r="X6" s="2822" t="s">
        <v>1</v>
      </c>
      <c r="Y6" s="1940" t="s">
        <v>3</v>
      </c>
      <c r="Z6" s="2823" t="s">
        <v>1</v>
      </c>
      <c r="AA6" s="1940" t="s">
        <v>3</v>
      </c>
      <c r="AB6" s="2824" t="s">
        <v>1</v>
      </c>
    </row>
    <row r="7" spans="1:30" s="509" customFormat="1">
      <c r="A7" s="6410"/>
      <c r="B7" s="6413"/>
      <c r="C7" s="6416"/>
      <c r="D7" s="6416"/>
      <c r="E7" s="6419"/>
      <c r="F7" s="6419"/>
      <c r="G7" s="6419"/>
      <c r="H7" s="6419"/>
      <c r="I7" s="6419"/>
      <c r="J7" s="6419"/>
      <c r="K7" s="6419"/>
      <c r="L7" s="6419"/>
      <c r="M7" s="1941" t="s">
        <v>7</v>
      </c>
      <c r="N7" s="1882" t="s">
        <v>7</v>
      </c>
      <c r="O7" s="1941" t="s">
        <v>8</v>
      </c>
      <c r="P7" s="1882" t="s">
        <v>9</v>
      </c>
      <c r="Q7" s="1941" t="s">
        <v>10</v>
      </c>
      <c r="R7" s="1882" t="s">
        <v>14</v>
      </c>
      <c r="S7" s="1941" t="s">
        <v>7</v>
      </c>
      <c r="T7" s="1882" t="s">
        <v>7</v>
      </c>
      <c r="U7" s="1941" t="s">
        <v>8</v>
      </c>
      <c r="V7" s="1882" t="s">
        <v>8</v>
      </c>
      <c r="W7" s="1941" t="s">
        <v>11</v>
      </c>
      <c r="X7" s="1882" t="s">
        <v>12</v>
      </c>
      <c r="Y7" s="1941" t="s">
        <v>10</v>
      </c>
      <c r="Z7" s="1883" t="s">
        <v>10</v>
      </c>
      <c r="AA7" s="1941" t="s">
        <v>7</v>
      </c>
      <c r="AB7" s="1884" t="s">
        <v>7</v>
      </c>
    </row>
    <row r="8" spans="1:30" s="509" customFormat="1" ht="19.5" thickBot="1">
      <c r="A8" s="6411"/>
      <c r="B8" s="6414"/>
      <c r="C8" s="6417"/>
      <c r="D8" s="6417"/>
      <c r="E8" s="6426"/>
      <c r="F8" s="6426"/>
      <c r="G8" s="6426"/>
      <c r="H8" s="6426"/>
      <c r="I8" s="6426"/>
      <c r="J8" s="6426"/>
      <c r="K8" s="6426"/>
      <c r="L8" s="6426"/>
      <c r="M8" s="2852" t="s">
        <v>164</v>
      </c>
      <c r="N8" s="2853" t="s">
        <v>76</v>
      </c>
      <c r="O8" s="2852" t="s">
        <v>312</v>
      </c>
      <c r="P8" s="2853" t="s">
        <v>80</v>
      </c>
      <c r="Q8" s="2852" t="s">
        <v>61</v>
      </c>
      <c r="R8" s="2853" t="s">
        <v>86</v>
      </c>
      <c r="S8" s="2852" t="s">
        <v>79</v>
      </c>
      <c r="T8" s="2853" t="s">
        <v>209</v>
      </c>
      <c r="U8" s="2852" t="s">
        <v>81</v>
      </c>
      <c r="V8" s="2853" t="s">
        <v>85</v>
      </c>
      <c r="W8" s="2852" t="s">
        <v>15</v>
      </c>
      <c r="X8" s="2853" t="s">
        <v>77</v>
      </c>
      <c r="Y8" s="2852" t="s">
        <v>77</v>
      </c>
      <c r="Z8" s="2854" t="s">
        <v>76</v>
      </c>
      <c r="AA8" s="2852" t="s">
        <v>164</v>
      </c>
      <c r="AB8" s="2855" t="s">
        <v>76</v>
      </c>
    </row>
    <row r="9" spans="1:30" ht="19.5">
      <c r="A9" s="1942">
        <v>1</v>
      </c>
      <c r="B9" s="1850" t="s">
        <v>243</v>
      </c>
      <c r="C9" s="2825" t="s">
        <v>56</v>
      </c>
      <c r="D9" s="2825" t="s">
        <v>213</v>
      </c>
      <c r="E9" s="1947">
        <v>28</v>
      </c>
      <c r="F9" s="1850" t="s">
        <v>33</v>
      </c>
      <c r="G9" s="1946" t="s">
        <v>549</v>
      </c>
      <c r="H9" s="1850" t="s">
        <v>26</v>
      </c>
      <c r="I9" s="1946" t="s">
        <v>1040</v>
      </c>
      <c r="J9" s="1850" t="s">
        <v>33</v>
      </c>
      <c r="K9" s="1946" t="s">
        <v>1041</v>
      </c>
      <c r="L9" s="1850" t="s">
        <v>26</v>
      </c>
      <c r="M9" s="1943" t="e">
        <f>#REF!+7</f>
        <v>#REF!</v>
      </c>
      <c r="N9" s="1943" t="e">
        <f>#REF!+7</f>
        <v>#REF!</v>
      </c>
      <c r="O9" s="1943" t="e">
        <f>#REF!+7</f>
        <v>#REF!</v>
      </c>
      <c r="P9" s="1943" t="e">
        <f>#REF!+7</f>
        <v>#REF!</v>
      </c>
      <c r="Q9" s="1943" t="e">
        <f>#REF!+7</f>
        <v>#REF!</v>
      </c>
      <c r="R9" s="1943" t="e">
        <f>#REF!+7</f>
        <v>#REF!</v>
      </c>
      <c r="S9" s="1943" t="e">
        <f>#REF!+7</f>
        <v>#REF!</v>
      </c>
      <c r="T9" s="1943" t="e">
        <f>#REF!+7</f>
        <v>#REF!</v>
      </c>
      <c r="U9" s="1943" t="e">
        <f>#REF!+7</f>
        <v>#REF!</v>
      </c>
      <c r="V9" s="1943" t="e">
        <f>#REF!+7</f>
        <v>#REF!</v>
      </c>
      <c r="W9" s="1943" t="e">
        <f>#REF!+7</f>
        <v>#REF!</v>
      </c>
      <c r="X9" s="1943" t="e">
        <f>#REF!+7</f>
        <v>#REF!</v>
      </c>
      <c r="Y9" s="1943" t="e">
        <f>#REF!+7</f>
        <v>#REF!</v>
      </c>
      <c r="Z9" s="1943" t="e">
        <f>#REF!+7</f>
        <v>#REF!</v>
      </c>
      <c r="AA9" s="1943" t="e">
        <f>#REF!+7</f>
        <v>#REF!</v>
      </c>
      <c r="AB9" s="1944" t="e">
        <f>#REF!+7</f>
        <v>#REF!</v>
      </c>
    </row>
    <row r="10" spans="1:30" ht="20.25" thickBot="1">
      <c r="A10" s="369">
        <v>2</v>
      </c>
      <c r="B10" s="2351" t="s">
        <v>2805</v>
      </c>
      <c r="C10" s="2856" t="s">
        <v>56</v>
      </c>
      <c r="D10" s="2856" t="s">
        <v>1145</v>
      </c>
      <c r="E10" s="2861">
        <v>89</v>
      </c>
      <c r="F10" s="2856" t="s">
        <v>33</v>
      </c>
      <c r="G10" s="2859" t="s">
        <v>1099</v>
      </c>
      <c r="H10" s="2856" t="s">
        <v>26</v>
      </c>
      <c r="I10" s="2861">
        <v>89</v>
      </c>
      <c r="J10" s="2856" t="s">
        <v>33</v>
      </c>
      <c r="K10" s="2859" t="s">
        <v>1099</v>
      </c>
      <c r="L10" s="2856" t="s">
        <v>26</v>
      </c>
      <c r="M10" s="6442" t="s">
        <v>193</v>
      </c>
      <c r="N10" s="6443"/>
      <c r="O10" s="6443"/>
      <c r="P10" s="6444"/>
      <c r="Q10" s="2857" t="e">
        <f t="shared" ref="Q10:Z11" si="0">Q9+7</f>
        <v>#REF!</v>
      </c>
      <c r="R10" s="2857" t="e">
        <f t="shared" si="0"/>
        <v>#REF!</v>
      </c>
      <c r="S10" s="2857" t="e">
        <f t="shared" si="0"/>
        <v>#REF!</v>
      </c>
      <c r="T10" s="2857" t="e">
        <f t="shared" si="0"/>
        <v>#REF!</v>
      </c>
      <c r="U10" s="2857" t="e">
        <f t="shared" si="0"/>
        <v>#REF!</v>
      </c>
      <c r="V10" s="2857" t="e">
        <f t="shared" si="0"/>
        <v>#REF!</v>
      </c>
      <c r="W10" s="2857" t="e">
        <f t="shared" si="0"/>
        <v>#REF!</v>
      </c>
      <c r="X10" s="2857" t="e">
        <f t="shared" si="0"/>
        <v>#REF!</v>
      </c>
      <c r="Y10" s="2857" t="e">
        <f t="shared" si="0"/>
        <v>#REF!</v>
      </c>
      <c r="Z10" s="2857" t="e">
        <f t="shared" si="0"/>
        <v>#REF!</v>
      </c>
      <c r="AA10" s="6442" t="s">
        <v>193</v>
      </c>
      <c r="AB10" s="6445"/>
    </row>
    <row r="11" spans="1:30" ht="19.5">
      <c r="A11" s="367">
        <v>3</v>
      </c>
      <c r="B11" s="518" t="s">
        <v>1143</v>
      </c>
      <c r="C11" s="2821" t="s">
        <v>96</v>
      </c>
      <c r="D11" s="2821" t="s">
        <v>1144</v>
      </c>
      <c r="E11" s="760" t="e">
        <f>#REF!+1</f>
        <v>#REF!</v>
      </c>
      <c r="F11" s="14" t="s">
        <v>33</v>
      </c>
      <c r="G11" s="727" t="s">
        <v>747</v>
      </c>
      <c r="H11" s="14" t="s">
        <v>26</v>
      </c>
      <c r="I11" s="6407" t="s">
        <v>1880</v>
      </c>
      <c r="J11" s="6407"/>
      <c r="K11" s="6407" t="s">
        <v>1881</v>
      </c>
      <c r="L11" s="6407"/>
      <c r="M11" s="3">
        <v>43119</v>
      </c>
      <c r="N11" s="3">
        <v>43119</v>
      </c>
      <c r="O11" s="3">
        <v>43120</v>
      </c>
      <c r="P11" s="3">
        <v>43121</v>
      </c>
      <c r="Q11" s="3" t="e">
        <f t="shared" si="0"/>
        <v>#REF!</v>
      </c>
      <c r="R11" s="3" t="e">
        <f t="shared" si="0"/>
        <v>#REF!</v>
      </c>
      <c r="S11" s="3" t="e">
        <f t="shared" si="0"/>
        <v>#REF!</v>
      </c>
      <c r="T11" s="3" t="e">
        <f t="shared" si="0"/>
        <v>#REF!</v>
      </c>
      <c r="U11" s="3" t="e">
        <f t="shared" si="0"/>
        <v>#REF!</v>
      </c>
      <c r="V11" s="3" t="e">
        <f t="shared" si="0"/>
        <v>#REF!</v>
      </c>
      <c r="W11" s="3" t="e">
        <f t="shared" si="0"/>
        <v>#REF!</v>
      </c>
      <c r="X11" s="3" t="e">
        <f t="shared" si="0"/>
        <v>#REF!</v>
      </c>
      <c r="Y11" s="3" t="e">
        <f t="shared" si="0"/>
        <v>#REF!</v>
      </c>
      <c r="Z11" s="3" t="e">
        <f t="shared" si="0"/>
        <v>#REF!</v>
      </c>
      <c r="AA11" s="3">
        <v>43140</v>
      </c>
      <c r="AB11" s="4">
        <v>43140</v>
      </c>
    </row>
    <row r="12" spans="1:30" ht="19.5">
      <c r="A12" s="1942">
        <v>4</v>
      </c>
      <c r="B12" s="1850" t="s">
        <v>243</v>
      </c>
      <c r="C12" s="2825" t="s">
        <v>56</v>
      </c>
      <c r="D12" s="2825" t="s">
        <v>213</v>
      </c>
      <c r="E12" s="1947">
        <v>29</v>
      </c>
      <c r="F12" s="1850" t="s">
        <v>33</v>
      </c>
      <c r="G12" s="1947">
        <v>29</v>
      </c>
      <c r="H12" s="1850" t="s">
        <v>26</v>
      </c>
      <c r="I12" s="1946" t="s">
        <v>1882</v>
      </c>
      <c r="J12" s="1850" t="s">
        <v>33</v>
      </c>
      <c r="K12" s="1946" t="s">
        <v>1883</v>
      </c>
      <c r="L12" s="1850" t="s">
        <v>26</v>
      </c>
      <c r="M12" s="1943">
        <f t="shared" ref="M12:AB12" si="1">M11+7</f>
        <v>43126</v>
      </c>
      <c r="N12" s="1943">
        <f t="shared" si="1"/>
        <v>43126</v>
      </c>
      <c r="O12" s="1943">
        <f t="shared" si="1"/>
        <v>43127</v>
      </c>
      <c r="P12" s="1943">
        <f t="shared" si="1"/>
        <v>43128</v>
      </c>
      <c r="Q12" s="1943" t="e">
        <f t="shared" si="1"/>
        <v>#REF!</v>
      </c>
      <c r="R12" s="1943" t="e">
        <f t="shared" si="1"/>
        <v>#REF!</v>
      </c>
      <c r="S12" s="1943" t="e">
        <f t="shared" si="1"/>
        <v>#REF!</v>
      </c>
      <c r="T12" s="1943" t="e">
        <f t="shared" si="1"/>
        <v>#REF!</v>
      </c>
      <c r="U12" s="1943" t="e">
        <f t="shared" si="1"/>
        <v>#REF!</v>
      </c>
      <c r="V12" s="1943" t="e">
        <f t="shared" si="1"/>
        <v>#REF!</v>
      </c>
      <c r="W12" s="1943" t="e">
        <f t="shared" si="1"/>
        <v>#REF!</v>
      </c>
      <c r="X12" s="1943" t="e">
        <f t="shared" si="1"/>
        <v>#REF!</v>
      </c>
      <c r="Y12" s="1943" t="e">
        <f t="shared" si="1"/>
        <v>#REF!</v>
      </c>
      <c r="Z12" s="1943" t="e">
        <f t="shared" si="1"/>
        <v>#REF!</v>
      </c>
      <c r="AA12" s="1943">
        <f t="shared" si="1"/>
        <v>43147</v>
      </c>
      <c r="AB12" s="1944">
        <f t="shared" si="1"/>
        <v>43147</v>
      </c>
    </row>
    <row r="13" spans="1:30" ht="20.25" thickBot="1">
      <c r="A13" s="1858">
        <v>5</v>
      </c>
      <c r="B13" s="2825" t="s">
        <v>2805</v>
      </c>
      <c r="C13" s="1850" t="s">
        <v>56</v>
      </c>
      <c r="D13" s="1850" t="s">
        <v>1145</v>
      </c>
      <c r="E13" s="1887">
        <v>90</v>
      </c>
      <c r="F13" s="1862" t="s">
        <v>33</v>
      </c>
      <c r="G13" s="1887">
        <v>90</v>
      </c>
      <c r="H13" s="1862" t="s">
        <v>26</v>
      </c>
      <c r="I13" s="1885" t="s">
        <v>1101</v>
      </c>
      <c r="J13" s="1862" t="s">
        <v>33</v>
      </c>
      <c r="K13" s="1885" t="s">
        <v>1101</v>
      </c>
      <c r="L13" s="1862" t="s">
        <v>26</v>
      </c>
      <c r="M13" s="6428" t="s">
        <v>193</v>
      </c>
      <c r="N13" s="6429"/>
      <c r="O13" s="6429"/>
      <c r="P13" s="6430"/>
      <c r="Q13" s="1876">
        <v>43135</v>
      </c>
      <c r="R13" s="1876">
        <v>43135</v>
      </c>
      <c r="S13" s="6431" t="s">
        <v>2469</v>
      </c>
      <c r="T13" s="6431"/>
      <c r="U13" s="6431"/>
      <c r="V13" s="6431"/>
      <c r="W13" s="6431"/>
      <c r="X13" s="6431"/>
      <c r="Y13" s="6431"/>
      <c r="Z13" s="6431"/>
      <c r="AA13" s="6431"/>
      <c r="AB13" s="6432"/>
    </row>
    <row r="14" spans="1:30" s="759" customFormat="1" ht="18.75" customHeight="1">
      <c r="A14" s="6433" t="s">
        <v>107</v>
      </c>
      <c r="B14" s="6437" t="s">
        <v>2801</v>
      </c>
      <c r="C14" s="6415" t="s">
        <v>2309</v>
      </c>
      <c r="D14" s="6415" t="s">
        <v>2802</v>
      </c>
      <c r="E14" s="6418" t="s">
        <v>552</v>
      </c>
      <c r="F14" s="6418"/>
      <c r="G14" s="6418"/>
      <c r="H14" s="6418"/>
      <c r="I14" s="6418"/>
      <c r="J14" s="6418"/>
      <c r="K14" s="6418"/>
      <c r="L14" s="6418"/>
      <c r="M14" s="6421" t="s">
        <v>125</v>
      </c>
      <c r="N14" s="6421"/>
      <c r="O14" s="6397" t="s">
        <v>124</v>
      </c>
      <c r="P14" s="6427"/>
      <c r="Q14" s="6397" t="s">
        <v>20</v>
      </c>
      <c r="R14" s="6427"/>
      <c r="S14" s="6397" t="s">
        <v>21</v>
      </c>
      <c r="T14" s="6427"/>
      <c r="U14" s="6397" t="s">
        <v>32</v>
      </c>
      <c r="V14" s="6427"/>
      <c r="W14" s="6397" t="s">
        <v>31</v>
      </c>
      <c r="X14" s="6427"/>
      <c r="Y14" s="6440" t="s">
        <v>2806</v>
      </c>
      <c r="Z14" s="6441"/>
      <c r="AA14" s="6397" t="s">
        <v>21</v>
      </c>
      <c r="AB14" s="6427"/>
      <c r="AC14" s="6397" t="s">
        <v>2470</v>
      </c>
      <c r="AD14" s="6398"/>
    </row>
    <row r="15" spans="1:30" s="759" customFormat="1">
      <c r="A15" s="6434"/>
      <c r="B15" s="6438"/>
      <c r="C15" s="6416"/>
      <c r="D15" s="6416"/>
      <c r="E15" s="6419"/>
      <c r="F15" s="6419"/>
      <c r="G15" s="6419"/>
      <c r="H15" s="6419"/>
      <c r="I15" s="6419"/>
      <c r="J15" s="6419"/>
      <c r="K15" s="6419"/>
      <c r="L15" s="6419"/>
      <c r="M15" s="6423" t="s">
        <v>1142</v>
      </c>
      <c r="N15" s="6423"/>
      <c r="O15" s="6399" t="s">
        <v>1028</v>
      </c>
      <c r="P15" s="6400"/>
      <c r="Q15" s="6399" t="s">
        <v>1257</v>
      </c>
      <c r="R15" s="6400"/>
      <c r="S15" s="6399" t="s">
        <v>5</v>
      </c>
      <c r="T15" s="6400"/>
      <c r="U15" s="6399" t="s">
        <v>25</v>
      </c>
      <c r="V15" s="6400"/>
      <c r="W15" s="6399" t="s">
        <v>257</v>
      </c>
      <c r="X15" s="6400"/>
      <c r="Y15" s="6401" t="s">
        <v>336</v>
      </c>
      <c r="Z15" s="6402"/>
      <c r="AA15" s="6399" t="s">
        <v>5</v>
      </c>
      <c r="AB15" s="6400"/>
      <c r="AC15" s="6399" t="s">
        <v>1142</v>
      </c>
      <c r="AD15" s="6403"/>
    </row>
    <row r="16" spans="1:30" s="759" customFormat="1">
      <c r="A16" s="6435"/>
      <c r="B16" s="6438"/>
      <c r="C16" s="6416"/>
      <c r="D16" s="6416" t="s">
        <v>1927</v>
      </c>
      <c r="E16" s="6419" t="s">
        <v>2803</v>
      </c>
      <c r="F16" s="6419"/>
      <c r="G16" s="6419"/>
      <c r="H16" s="6419"/>
      <c r="I16" s="6419" t="s">
        <v>2804</v>
      </c>
      <c r="J16" s="6419"/>
      <c r="K16" s="6419"/>
      <c r="L16" s="6419"/>
      <c r="M16" s="2822" t="s">
        <v>3</v>
      </c>
      <c r="N16" s="2822" t="s">
        <v>1</v>
      </c>
      <c r="O16" s="1940" t="s">
        <v>3</v>
      </c>
      <c r="P16" s="2822" t="s">
        <v>1</v>
      </c>
      <c r="Q16" s="1940" t="s">
        <v>3</v>
      </c>
      <c r="R16" s="2822" t="s">
        <v>1</v>
      </c>
      <c r="S16" s="1940" t="s">
        <v>3</v>
      </c>
      <c r="T16" s="2822" t="s">
        <v>1</v>
      </c>
      <c r="U16" s="1940" t="s">
        <v>3</v>
      </c>
      <c r="V16" s="2822" t="s">
        <v>1</v>
      </c>
      <c r="W16" s="1940" t="s">
        <v>3</v>
      </c>
      <c r="X16" s="2822" t="s">
        <v>1</v>
      </c>
      <c r="Y16" s="1948" t="s">
        <v>3</v>
      </c>
      <c r="Z16" s="1949" t="s">
        <v>1</v>
      </c>
      <c r="AA16" s="1940" t="s">
        <v>3</v>
      </c>
      <c r="AB16" s="2823" t="s">
        <v>1</v>
      </c>
      <c r="AC16" s="1940" t="s">
        <v>3</v>
      </c>
      <c r="AD16" s="2824" t="s">
        <v>1</v>
      </c>
    </row>
    <row r="17" spans="1:30" s="759" customFormat="1">
      <c r="A17" s="6435"/>
      <c r="B17" s="6438"/>
      <c r="C17" s="6416"/>
      <c r="D17" s="6416"/>
      <c r="E17" s="6419"/>
      <c r="F17" s="6419"/>
      <c r="G17" s="6419"/>
      <c r="H17" s="6419"/>
      <c r="I17" s="6419"/>
      <c r="J17" s="6419"/>
      <c r="K17" s="6419"/>
      <c r="L17" s="6419"/>
      <c r="M17" s="1941" t="s">
        <v>7</v>
      </c>
      <c r="N17" s="1882" t="s">
        <v>7</v>
      </c>
      <c r="O17" s="1941" t="s">
        <v>8</v>
      </c>
      <c r="P17" s="1882" t="s">
        <v>9</v>
      </c>
      <c r="Q17" s="1941" t="s">
        <v>10</v>
      </c>
      <c r="R17" s="1882" t="s">
        <v>14</v>
      </c>
      <c r="S17" s="1941" t="s">
        <v>7</v>
      </c>
      <c r="T17" s="1882" t="s">
        <v>7</v>
      </c>
      <c r="U17" s="1941" t="s">
        <v>8</v>
      </c>
      <c r="V17" s="1882" t="s">
        <v>8</v>
      </c>
      <c r="W17" s="1941" t="s">
        <v>11</v>
      </c>
      <c r="X17" s="1882" t="s">
        <v>12</v>
      </c>
      <c r="Y17" s="1950" t="s">
        <v>10</v>
      </c>
      <c r="Z17" s="1951" t="s">
        <v>10</v>
      </c>
      <c r="AA17" s="1941" t="s">
        <v>2807</v>
      </c>
      <c r="AB17" s="1883" t="s">
        <v>10</v>
      </c>
      <c r="AC17" s="1941" t="s">
        <v>7</v>
      </c>
      <c r="AD17" s="1884" t="s">
        <v>7</v>
      </c>
    </row>
    <row r="18" spans="1:30" s="759" customFormat="1" ht="19.5" thickBot="1">
      <c r="A18" s="6436"/>
      <c r="B18" s="6439"/>
      <c r="C18" s="6417"/>
      <c r="D18" s="6417"/>
      <c r="E18" s="6426"/>
      <c r="F18" s="6426"/>
      <c r="G18" s="6426"/>
      <c r="H18" s="6426"/>
      <c r="I18" s="6426"/>
      <c r="J18" s="6426"/>
      <c r="K18" s="6426"/>
      <c r="L18" s="6426"/>
      <c r="M18" s="2852" t="s">
        <v>164</v>
      </c>
      <c r="N18" s="2853" t="s">
        <v>76</v>
      </c>
      <c r="O18" s="2852" t="s">
        <v>312</v>
      </c>
      <c r="P18" s="2853" t="s">
        <v>80</v>
      </c>
      <c r="Q18" s="2852" t="s">
        <v>61</v>
      </c>
      <c r="R18" s="2853" t="s">
        <v>86</v>
      </c>
      <c r="S18" s="2852" t="s">
        <v>79</v>
      </c>
      <c r="T18" s="2853" t="s">
        <v>209</v>
      </c>
      <c r="U18" s="2852" t="s">
        <v>81</v>
      </c>
      <c r="V18" s="2853" t="s">
        <v>85</v>
      </c>
      <c r="W18" s="2852" t="s">
        <v>15</v>
      </c>
      <c r="X18" s="2853" t="s">
        <v>77</v>
      </c>
      <c r="Y18" s="2862" t="s">
        <v>2808</v>
      </c>
      <c r="Z18" s="2862" t="s">
        <v>2809</v>
      </c>
      <c r="AA18" s="2852" t="s">
        <v>77</v>
      </c>
      <c r="AB18" s="2854" t="s">
        <v>76</v>
      </c>
      <c r="AC18" s="2852" t="s">
        <v>164</v>
      </c>
      <c r="AD18" s="2855" t="s">
        <v>76</v>
      </c>
    </row>
    <row r="19" spans="1:30" ht="21" customHeight="1" thickBot="1">
      <c r="A19" s="369">
        <v>5</v>
      </c>
      <c r="B19" s="1888" t="s">
        <v>2810</v>
      </c>
      <c r="C19" s="1889" t="s">
        <v>56</v>
      </c>
      <c r="D19" s="1889" t="s">
        <v>2811</v>
      </c>
      <c r="E19" s="2863" t="s">
        <v>1042</v>
      </c>
      <c r="F19" s="2864" t="s">
        <v>33</v>
      </c>
      <c r="G19" s="2865" t="s">
        <v>1042</v>
      </c>
      <c r="H19" s="2864" t="s">
        <v>26</v>
      </c>
      <c r="I19" s="2865" t="s">
        <v>2471</v>
      </c>
      <c r="J19" s="2864" t="s">
        <v>33</v>
      </c>
      <c r="K19" s="2865" t="s">
        <v>2472</v>
      </c>
      <c r="L19" s="2864" t="s">
        <v>26</v>
      </c>
      <c r="M19" s="1890">
        <v>43133</v>
      </c>
      <c r="N19" s="1890">
        <v>43133</v>
      </c>
      <c r="O19" s="1890">
        <v>43134</v>
      </c>
      <c r="P19" s="1890">
        <v>43135</v>
      </c>
      <c r="Q19" s="2866">
        <v>43136</v>
      </c>
      <c r="R19" s="2866">
        <v>43137</v>
      </c>
      <c r="S19" s="2866">
        <v>43140</v>
      </c>
      <c r="T19" s="2866">
        <v>43140</v>
      </c>
      <c r="U19" s="2866">
        <v>43141</v>
      </c>
      <c r="V19" s="2866">
        <v>43141</v>
      </c>
      <c r="W19" s="2866">
        <v>43145</v>
      </c>
      <c r="X19" s="2866">
        <v>43146</v>
      </c>
      <c r="Y19" s="2867">
        <v>43150</v>
      </c>
      <c r="Z19" s="2867">
        <v>43150</v>
      </c>
      <c r="AA19" s="2866">
        <v>43151</v>
      </c>
      <c r="AB19" s="2866">
        <v>43151</v>
      </c>
      <c r="AC19" s="2860">
        <v>43154</v>
      </c>
      <c r="AD19" s="2860">
        <v>43154</v>
      </c>
    </row>
    <row r="20" spans="1:30">
      <c r="A20" s="6408" t="s">
        <v>107</v>
      </c>
      <c r="B20" s="6412" t="s">
        <v>2801</v>
      </c>
      <c r="C20" s="6415" t="s">
        <v>2309</v>
      </c>
      <c r="D20" s="6415" t="s">
        <v>2802</v>
      </c>
      <c r="E20" s="6418" t="s">
        <v>552</v>
      </c>
      <c r="F20" s="6418"/>
      <c r="G20" s="6418"/>
      <c r="H20" s="6418"/>
      <c r="I20" s="6418"/>
      <c r="J20" s="6418"/>
      <c r="K20" s="6418"/>
      <c r="L20" s="6418"/>
      <c r="M20" s="6397" t="s">
        <v>125</v>
      </c>
      <c r="N20" s="6427"/>
      <c r="O20" s="6421" t="s">
        <v>124</v>
      </c>
      <c r="P20" s="6421"/>
      <c r="Q20" s="6397" t="s">
        <v>20</v>
      </c>
      <c r="R20" s="6427"/>
      <c r="S20" s="6397" t="s">
        <v>21</v>
      </c>
      <c r="T20" s="6427"/>
      <c r="U20" s="6397" t="s">
        <v>32</v>
      </c>
      <c r="V20" s="6427"/>
      <c r="W20" s="6397" t="s">
        <v>31</v>
      </c>
      <c r="X20" s="6427"/>
      <c r="Y20" s="6397" t="s">
        <v>21</v>
      </c>
      <c r="Z20" s="6420"/>
      <c r="AA20" s="6421" t="s">
        <v>125</v>
      </c>
      <c r="AB20" s="6422"/>
    </row>
    <row r="21" spans="1:30">
      <c r="A21" s="6409"/>
      <c r="B21" s="6413"/>
      <c r="C21" s="6416"/>
      <c r="D21" s="6416"/>
      <c r="E21" s="6419"/>
      <c r="F21" s="6419"/>
      <c r="G21" s="6419"/>
      <c r="H21" s="6419"/>
      <c r="I21" s="6419"/>
      <c r="J21" s="6419"/>
      <c r="K21" s="6419"/>
      <c r="L21" s="6419"/>
      <c r="M21" s="6399" t="s">
        <v>1142</v>
      </c>
      <c r="N21" s="6400"/>
      <c r="O21" s="6423" t="s">
        <v>1028</v>
      </c>
      <c r="P21" s="6423"/>
      <c r="Q21" s="6399" t="s">
        <v>1257</v>
      </c>
      <c r="R21" s="6400"/>
      <c r="S21" s="6399" t="s">
        <v>5</v>
      </c>
      <c r="T21" s="6400"/>
      <c r="U21" s="6399" t="s">
        <v>25</v>
      </c>
      <c r="V21" s="6400"/>
      <c r="W21" s="6399" t="s">
        <v>257</v>
      </c>
      <c r="X21" s="6400"/>
      <c r="Y21" s="6399" t="s">
        <v>5</v>
      </c>
      <c r="Z21" s="6424"/>
      <c r="AA21" s="6423" t="s">
        <v>1142</v>
      </c>
      <c r="AB21" s="6425"/>
    </row>
    <row r="22" spans="1:30">
      <c r="A22" s="6410"/>
      <c r="B22" s="6413"/>
      <c r="C22" s="6416"/>
      <c r="D22" s="6416" t="s">
        <v>1927</v>
      </c>
      <c r="E22" s="6419" t="s">
        <v>2803</v>
      </c>
      <c r="F22" s="6419"/>
      <c r="G22" s="6419"/>
      <c r="H22" s="6419"/>
      <c r="I22" s="6419" t="s">
        <v>2804</v>
      </c>
      <c r="J22" s="6419"/>
      <c r="K22" s="6419"/>
      <c r="L22" s="6419"/>
      <c r="M22" s="2822" t="s">
        <v>3</v>
      </c>
      <c r="N22" s="2822" t="s">
        <v>1</v>
      </c>
      <c r="O22" s="1940" t="s">
        <v>3</v>
      </c>
      <c r="P22" s="2822" t="s">
        <v>1</v>
      </c>
      <c r="Q22" s="1940" t="s">
        <v>3</v>
      </c>
      <c r="R22" s="2822" t="s">
        <v>1</v>
      </c>
      <c r="S22" s="1940" t="s">
        <v>3</v>
      </c>
      <c r="T22" s="2822" t="s">
        <v>1</v>
      </c>
      <c r="U22" s="1940" t="s">
        <v>3</v>
      </c>
      <c r="V22" s="2822" t="s">
        <v>1</v>
      </c>
      <c r="W22" s="1940" t="s">
        <v>3</v>
      </c>
      <c r="X22" s="2822" t="s">
        <v>1</v>
      </c>
      <c r="Y22" s="1940" t="s">
        <v>3</v>
      </c>
      <c r="Z22" s="2823" t="s">
        <v>1</v>
      </c>
      <c r="AA22" s="1940" t="s">
        <v>3</v>
      </c>
      <c r="AB22" s="2824" t="s">
        <v>1</v>
      </c>
    </row>
    <row r="23" spans="1:30">
      <c r="A23" s="6410"/>
      <c r="B23" s="6413"/>
      <c r="C23" s="6416"/>
      <c r="D23" s="6416"/>
      <c r="E23" s="6419"/>
      <c r="F23" s="6419"/>
      <c r="G23" s="6419"/>
      <c r="H23" s="6419"/>
      <c r="I23" s="6419"/>
      <c r="J23" s="6419"/>
      <c r="K23" s="6419"/>
      <c r="L23" s="6419"/>
      <c r="M23" s="1941" t="s">
        <v>7</v>
      </c>
      <c r="N23" s="1882" t="s">
        <v>7</v>
      </c>
      <c r="O23" s="1941" t="s">
        <v>8</v>
      </c>
      <c r="P23" s="1882" t="s">
        <v>9</v>
      </c>
      <c r="Q23" s="1941" t="s">
        <v>10</v>
      </c>
      <c r="R23" s="1882" t="s">
        <v>14</v>
      </c>
      <c r="S23" s="1941" t="s">
        <v>7</v>
      </c>
      <c r="T23" s="1882" t="s">
        <v>7</v>
      </c>
      <c r="U23" s="1941" t="s">
        <v>8</v>
      </c>
      <c r="V23" s="1882" t="s">
        <v>8</v>
      </c>
      <c r="W23" s="1941" t="s">
        <v>11</v>
      </c>
      <c r="X23" s="1882" t="s">
        <v>12</v>
      </c>
      <c r="Y23" s="1941" t="s">
        <v>10</v>
      </c>
      <c r="Z23" s="1883" t="s">
        <v>10</v>
      </c>
      <c r="AA23" s="1941" t="s">
        <v>7</v>
      </c>
      <c r="AB23" s="1884" t="s">
        <v>7</v>
      </c>
    </row>
    <row r="24" spans="1:30" ht="19.5" thickBot="1">
      <c r="A24" s="6411"/>
      <c r="B24" s="6414"/>
      <c r="C24" s="6417"/>
      <c r="D24" s="6417"/>
      <c r="E24" s="6426"/>
      <c r="F24" s="6426"/>
      <c r="G24" s="6426"/>
      <c r="H24" s="6426"/>
      <c r="I24" s="6426"/>
      <c r="J24" s="6426"/>
      <c r="K24" s="6426"/>
      <c r="L24" s="6426"/>
      <c r="M24" s="2852" t="s">
        <v>164</v>
      </c>
      <c r="N24" s="2853" t="s">
        <v>76</v>
      </c>
      <c r="O24" s="2852" t="s">
        <v>312</v>
      </c>
      <c r="P24" s="2853" t="s">
        <v>80</v>
      </c>
      <c r="Q24" s="2852" t="s">
        <v>61</v>
      </c>
      <c r="R24" s="2853" t="s">
        <v>86</v>
      </c>
      <c r="S24" s="2852" t="s">
        <v>79</v>
      </c>
      <c r="T24" s="2853" t="s">
        <v>209</v>
      </c>
      <c r="U24" s="2852" t="s">
        <v>81</v>
      </c>
      <c r="V24" s="2853" t="s">
        <v>85</v>
      </c>
      <c r="W24" s="2852" t="s">
        <v>15</v>
      </c>
      <c r="X24" s="2853" t="s">
        <v>77</v>
      </c>
      <c r="Y24" s="2852" t="s">
        <v>77</v>
      </c>
      <c r="Z24" s="2854" t="s">
        <v>76</v>
      </c>
      <c r="AA24" s="2852" t="s">
        <v>164</v>
      </c>
      <c r="AB24" s="2855" t="s">
        <v>76</v>
      </c>
    </row>
    <row r="25" spans="1:30" ht="21.75" customHeight="1">
      <c r="A25" s="367">
        <v>6</v>
      </c>
      <c r="B25" s="518" t="s">
        <v>1143</v>
      </c>
      <c r="C25" s="2821" t="s">
        <v>96</v>
      </c>
      <c r="D25" s="2821" t="s">
        <v>1144</v>
      </c>
      <c r="E25" s="760" t="e">
        <f>E11+1</f>
        <v>#REF!</v>
      </c>
      <c r="F25" s="14" t="s">
        <v>33</v>
      </c>
      <c r="G25" s="727" t="s">
        <v>748</v>
      </c>
      <c r="H25" s="14" t="s">
        <v>26</v>
      </c>
      <c r="I25" s="6407" t="s">
        <v>1884</v>
      </c>
      <c r="J25" s="6407"/>
      <c r="K25" s="6407" t="s">
        <v>1885</v>
      </c>
      <c r="L25" s="6407"/>
      <c r="M25" s="3">
        <v>43140</v>
      </c>
      <c r="N25" s="3">
        <v>43140</v>
      </c>
      <c r="O25" s="3">
        <v>43141</v>
      </c>
      <c r="P25" s="3">
        <v>43142</v>
      </c>
      <c r="Q25" s="3">
        <v>43143</v>
      </c>
      <c r="R25" s="3">
        <v>43144</v>
      </c>
      <c r="S25" s="3">
        <v>43147</v>
      </c>
      <c r="T25" s="3">
        <v>43147</v>
      </c>
      <c r="U25" s="3">
        <v>43148</v>
      </c>
      <c r="V25" s="3">
        <v>43148</v>
      </c>
      <c r="W25" s="3">
        <v>43152</v>
      </c>
      <c r="X25" s="3">
        <v>43153</v>
      </c>
      <c r="Y25" s="3">
        <v>43157</v>
      </c>
      <c r="Z25" s="3">
        <v>43157</v>
      </c>
      <c r="AA25" s="3">
        <v>43161</v>
      </c>
      <c r="AB25" s="4">
        <v>43161</v>
      </c>
    </row>
    <row r="26" spans="1:30" ht="21.75" customHeight="1">
      <c r="A26" s="1942">
        <v>7</v>
      </c>
      <c r="B26" s="1850" t="s">
        <v>243</v>
      </c>
      <c r="C26" s="2825" t="s">
        <v>56</v>
      </c>
      <c r="D26" s="2825" t="s">
        <v>213</v>
      </c>
      <c r="E26" s="1947">
        <v>30</v>
      </c>
      <c r="F26" s="1850" t="s">
        <v>33</v>
      </c>
      <c r="G26" s="1946" t="s">
        <v>764</v>
      </c>
      <c r="H26" s="1850" t="s">
        <v>26</v>
      </c>
      <c r="I26" s="1946" t="s">
        <v>1886</v>
      </c>
      <c r="J26" s="1850" t="s">
        <v>33</v>
      </c>
      <c r="K26" s="1946" t="s">
        <v>1887</v>
      </c>
      <c r="L26" s="1850" t="s">
        <v>26</v>
      </c>
      <c r="M26" s="1943">
        <v>43147</v>
      </c>
      <c r="N26" s="1943">
        <v>43147</v>
      </c>
      <c r="O26" s="1943">
        <v>43148</v>
      </c>
      <c r="P26" s="1943">
        <v>43149</v>
      </c>
      <c r="Q26" s="1943">
        <v>43150</v>
      </c>
      <c r="R26" s="1943">
        <v>43151</v>
      </c>
      <c r="S26" s="1943">
        <v>43154</v>
      </c>
      <c r="T26" s="1943">
        <v>43154</v>
      </c>
      <c r="U26" s="1943">
        <v>43155</v>
      </c>
      <c r="V26" s="1943">
        <v>43155</v>
      </c>
      <c r="W26" s="1943">
        <v>43159</v>
      </c>
      <c r="X26" s="1943">
        <v>43160</v>
      </c>
      <c r="Y26" s="1943">
        <v>43164</v>
      </c>
      <c r="Z26" s="1943">
        <v>43164</v>
      </c>
      <c r="AA26" s="1943">
        <v>43168</v>
      </c>
      <c r="AB26" s="1944">
        <v>43168</v>
      </c>
    </row>
    <row r="27" spans="1:30" ht="21.75" customHeight="1" thickBot="1">
      <c r="A27" s="1858">
        <v>8</v>
      </c>
      <c r="B27" s="1860" t="s">
        <v>2810</v>
      </c>
      <c r="C27" s="1862" t="s">
        <v>56</v>
      </c>
      <c r="D27" s="2868" t="s">
        <v>2811</v>
      </c>
      <c r="E27" s="1877" t="s">
        <v>1044</v>
      </c>
      <c r="F27" s="1862" t="s">
        <v>33</v>
      </c>
      <c r="G27" s="1885" t="s">
        <v>1044</v>
      </c>
      <c r="H27" s="1862" t="s">
        <v>26</v>
      </c>
      <c r="I27" s="1877" t="s">
        <v>2473</v>
      </c>
      <c r="J27" s="1862" t="s">
        <v>33</v>
      </c>
      <c r="K27" s="1885" t="s">
        <v>2474</v>
      </c>
      <c r="L27" s="1862" t="s">
        <v>26</v>
      </c>
      <c r="M27" s="1886">
        <v>43154</v>
      </c>
      <c r="N27" s="1886">
        <v>43154</v>
      </c>
      <c r="O27" s="1886">
        <v>43155</v>
      </c>
      <c r="P27" s="1886">
        <v>43156</v>
      </c>
      <c r="Q27" s="1886">
        <v>43157</v>
      </c>
      <c r="R27" s="1886">
        <v>43158</v>
      </c>
      <c r="S27" s="6404" t="s">
        <v>2812</v>
      </c>
      <c r="T27" s="6405"/>
      <c r="U27" s="6405"/>
      <c r="V27" s="6405"/>
      <c r="W27" s="6405"/>
      <c r="X27" s="6405"/>
      <c r="Y27" s="6405"/>
      <c r="Z27" s="6405"/>
      <c r="AA27" s="6405"/>
      <c r="AB27" s="6406"/>
    </row>
    <row r="28" spans="1:30" ht="21.75" customHeight="1">
      <c r="A28" s="367">
        <v>9</v>
      </c>
      <c r="B28" s="2821" t="s">
        <v>1143</v>
      </c>
      <c r="C28" s="2821" t="s">
        <v>96</v>
      </c>
      <c r="D28" s="2821" t="s">
        <v>1144</v>
      </c>
      <c r="E28" s="760" t="e">
        <f t="shared" ref="E28" si="2">E25+1</f>
        <v>#REF!</v>
      </c>
      <c r="F28" s="14" t="s">
        <v>33</v>
      </c>
      <c r="G28" s="727" t="s">
        <v>1888</v>
      </c>
      <c r="H28" s="14" t="s">
        <v>26</v>
      </c>
      <c r="I28" s="6407" t="s">
        <v>1889</v>
      </c>
      <c r="J28" s="6407"/>
      <c r="K28" s="6407" t="s">
        <v>1890</v>
      </c>
      <c r="L28" s="6407"/>
      <c r="M28" s="3">
        <v>43161</v>
      </c>
      <c r="N28" s="3">
        <v>43161</v>
      </c>
      <c r="O28" s="3">
        <v>43162</v>
      </c>
      <c r="P28" s="3">
        <v>43163</v>
      </c>
      <c r="Q28" s="3">
        <v>43164</v>
      </c>
      <c r="R28" s="3">
        <v>43165</v>
      </c>
      <c r="S28" s="3">
        <v>43168</v>
      </c>
      <c r="T28" s="3">
        <v>43168</v>
      </c>
      <c r="U28" s="3">
        <v>43169</v>
      </c>
      <c r="V28" s="3">
        <v>43169</v>
      </c>
      <c r="W28" s="3">
        <v>43173</v>
      </c>
      <c r="X28" s="3">
        <v>43174</v>
      </c>
      <c r="Y28" s="3">
        <v>43178</v>
      </c>
      <c r="Z28" s="3">
        <v>43178</v>
      </c>
      <c r="AA28" s="3">
        <v>43182</v>
      </c>
      <c r="AB28" s="4">
        <v>43182</v>
      </c>
    </row>
    <row r="29" spans="1:30" ht="21.75" customHeight="1">
      <c r="A29" s="1942">
        <v>10</v>
      </c>
      <c r="B29" s="1850" t="s">
        <v>243</v>
      </c>
      <c r="C29" s="2825" t="s">
        <v>56</v>
      </c>
      <c r="D29" s="2825" t="s">
        <v>213</v>
      </c>
      <c r="E29" s="1947">
        <v>31</v>
      </c>
      <c r="F29" s="1850" t="s">
        <v>33</v>
      </c>
      <c r="G29" s="1946" t="s">
        <v>1042</v>
      </c>
      <c r="H29" s="1850" t="s">
        <v>26</v>
      </c>
      <c r="I29" s="1946" t="s">
        <v>1891</v>
      </c>
      <c r="J29" s="1850" t="s">
        <v>33</v>
      </c>
      <c r="K29" s="1946" t="s">
        <v>1892</v>
      </c>
      <c r="L29" s="1850" t="s">
        <v>26</v>
      </c>
      <c r="M29" s="1945">
        <v>43168</v>
      </c>
      <c r="N29" s="1945">
        <v>43168</v>
      </c>
      <c r="O29" s="1945">
        <v>43169</v>
      </c>
      <c r="P29" s="1945">
        <v>43170</v>
      </c>
      <c r="Q29" s="1945">
        <v>43171</v>
      </c>
      <c r="R29" s="1945">
        <v>43172</v>
      </c>
      <c r="S29" s="6446" t="s">
        <v>1319</v>
      </c>
      <c r="T29" s="6446"/>
      <c r="U29" s="6446"/>
      <c r="V29" s="6446"/>
      <c r="W29" s="6446"/>
      <c r="X29" s="6446"/>
      <c r="Y29" s="6446"/>
      <c r="Z29" s="6446"/>
      <c r="AA29" s="6446"/>
      <c r="AB29" s="6447"/>
    </row>
    <row r="30" spans="1:30" ht="21.75" customHeight="1">
      <c r="A30" s="1942">
        <v>10</v>
      </c>
      <c r="B30" s="2825" t="s">
        <v>1462</v>
      </c>
      <c r="C30" s="1850" t="s">
        <v>56</v>
      </c>
      <c r="D30" s="1850" t="s">
        <v>1463</v>
      </c>
      <c r="E30" s="2869">
        <v>23</v>
      </c>
      <c r="F30" s="1850" t="s">
        <v>33</v>
      </c>
      <c r="G30" s="1946" t="s">
        <v>763</v>
      </c>
      <c r="H30" s="1850" t="s">
        <v>26</v>
      </c>
      <c r="I30" s="2869">
        <v>23</v>
      </c>
      <c r="J30" s="1850" t="s">
        <v>33</v>
      </c>
      <c r="K30" s="1946" t="s">
        <v>763</v>
      </c>
      <c r="L30" s="1850" t="s">
        <v>26</v>
      </c>
      <c r="M30" s="1943">
        <v>43168</v>
      </c>
      <c r="N30" s="1943">
        <v>43168</v>
      </c>
      <c r="O30" s="1943">
        <v>43169</v>
      </c>
      <c r="P30" s="1943">
        <v>43170</v>
      </c>
      <c r="Q30" s="1943">
        <v>43171</v>
      </c>
      <c r="R30" s="1943">
        <v>43172</v>
      </c>
      <c r="S30" s="1943">
        <v>43175</v>
      </c>
      <c r="T30" s="1943">
        <v>43175</v>
      </c>
      <c r="U30" s="1943">
        <v>43176</v>
      </c>
      <c r="V30" s="1943">
        <v>43176</v>
      </c>
      <c r="W30" s="1943">
        <v>43180</v>
      </c>
      <c r="X30" s="1943">
        <v>43181</v>
      </c>
      <c r="Y30" s="1943">
        <v>43185</v>
      </c>
      <c r="Z30" s="1943">
        <v>43185</v>
      </c>
      <c r="AA30" s="1943">
        <v>43189</v>
      </c>
      <c r="AB30" s="1944">
        <v>43189</v>
      </c>
    </row>
    <row r="31" spans="1:30" ht="21.75" customHeight="1">
      <c r="A31" s="1858">
        <v>10</v>
      </c>
      <c r="B31" s="1860" t="s">
        <v>2479</v>
      </c>
      <c r="C31" s="1862" t="s">
        <v>56</v>
      </c>
      <c r="D31" s="1862" t="s">
        <v>1942</v>
      </c>
      <c r="E31" s="1877">
        <v>4</v>
      </c>
      <c r="F31" s="1862" t="s">
        <v>33</v>
      </c>
      <c r="G31" s="1885" t="s">
        <v>548</v>
      </c>
      <c r="H31" s="1862" t="s">
        <v>26</v>
      </c>
      <c r="I31" s="1877">
        <v>4</v>
      </c>
      <c r="J31" s="1862" t="s">
        <v>33</v>
      </c>
      <c r="K31" s="1885" t="s">
        <v>548</v>
      </c>
      <c r="L31" s="1862" t="s">
        <v>26</v>
      </c>
      <c r="M31" s="1943">
        <v>43168</v>
      </c>
      <c r="N31" s="1943">
        <v>43168</v>
      </c>
      <c r="O31" s="1943">
        <v>43169</v>
      </c>
      <c r="P31" s="1943">
        <v>43170</v>
      </c>
      <c r="Q31" s="1943">
        <v>43171</v>
      </c>
      <c r="R31" s="1943">
        <v>43172</v>
      </c>
      <c r="S31" s="1943">
        <v>43175</v>
      </c>
      <c r="T31" s="1943">
        <v>43175</v>
      </c>
      <c r="U31" s="1943">
        <v>43176</v>
      </c>
      <c r="V31" s="1943">
        <v>43176</v>
      </c>
      <c r="W31" s="1943">
        <v>43180</v>
      </c>
      <c r="X31" s="1943">
        <v>43181</v>
      </c>
      <c r="Y31" s="1943">
        <v>43185</v>
      </c>
      <c r="Z31" s="1943">
        <v>43185</v>
      </c>
      <c r="AA31" s="1943">
        <v>43189</v>
      </c>
      <c r="AB31" s="1944">
        <v>43189</v>
      </c>
    </row>
    <row r="32" spans="1:30" ht="22.5" customHeight="1" thickBot="1">
      <c r="A32" s="369">
        <v>11</v>
      </c>
      <c r="B32" s="2351" t="s">
        <v>808</v>
      </c>
      <c r="C32" s="2856" t="s">
        <v>56</v>
      </c>
      <c r="D32" s="2856" t="s">
        <v>530</v>
      </c>
      <c r="E32" s="2870">
        <v>26</v>
      </c>
      <c r="F32" s="2856" t="s">
        <v>33</v>
      </c>
      <c r="G32" s="2859" t="s">
        <v>1081</v>
      </c>
      <c r="H32" s="2856" t="s">
        <v>26</v>
      </c>
      <c r="I32" s="2870">
        <v>26</v>
      </c>
      <c r="J32" s="2856" t="s">
        <v>33</v>
      </c>
      <c r="K32" s="2859" t="s">
        <v>1081</v>
      </c>
      <c r="L32" s="2856" t="s">
        <v>26</v>
      </c>
      <c r="M32" s="2857">
        <v>43175</v>
      </c>
      <c r="N32" s="2857">
        <v>43175</v>
      </c>
      <c r="O32" s="2857">
        <v>43176</v>
      </c>
      <c r="P32" s="2857">
        <v>43177</v>
      </c>
      <c r="Q32" s="2857">
        <v>43178</v>
      </c>
      <c r="R32" s="2857">
        <v>43179</v>
      </c>
      <c r="S32" s="2857">
        <v>43182</v>
      </c>
      <c r="T32" s="2857">
        <v>43182</v>
      </c>
      <c r="U32" s="2857">
        <v>43183</v>
      </c>
      <c r="V32" s="2857">
        <v>43183</v>
      </c>
      <c r="W32" s="2857">
        <v>43187</v>
      </c>
      <c r="X32" s="2857">
        <v>43188</v>
      </c>
      <c r="Y32" s="2857">
        <v>43192</v>
      </c>
      <c r="Z32" s="2857">
        <v>43192</v>
      </c>
      <c r="AA32" s="2857">
        <v>43196</v>
      </c>
      <c r="AB32" s="2858">
        <v>43196</v>
      </c>
    </row>
    <row r="33" spans="1:28" ht="22.5" customHeight="1">
      <c r="A33" s="775">
        <v>12</v>
      </c>
      <c r="B33" s="1880" t="s">
        <v>1143</v>
      </c>
      <c r="C33" s="508" t="s">
        <v>96</v>
      </c>
      <c r="D33" s="508" t="s">
        <v>1144</v>
      </c>
      <c r="E33" s="2871" t="e">
        <f>E28+1</f>
        <v>#REF!</v>
      </c>
      <c r="F33" s="2872" t="s">
        <v>33</v>
      </c>
      <c r="G33" s="2873" t="s">
        <v>1893</v>
      </c>
      <c r="H33" s="2872" t="s">
        <v>26</v>
      </c>
      <c r="I33" s="6448" t="s">
        <v>1894</v>
      </c>
      <c r="J33" s="6448"/>
      <c r="K33" s="6448" t="s">
        <v>1895</v>
      </c>
      <c r="L33" s="6448"/>
      <c r="M33" s="516">
        <f t="shared" ref="M33:AB48" si="3">M32+7</f>
        <v>43182</v>
      </c>
      <c r="N33" s="516">
        <f t="shared" si="3"/>
        <v>43182</v>
      </c>
      <c r="O33" s="516">
        <f t="shared" si="3"/>
        <v>43183</v>
      </c>
      <c r="P33" s="516">
        <f t="shared" si="3"/>
        <v>43184</v>
      </c>
      <c r="Q33" s="516">
        <f t="shared" si="3"/>
        <v>43185</v>
      </c>
      <c r="R33" s="516">
        <f t="shared" si="3"/>
        <v>43186</v>
      </c>
      <c r="S33" s="516">
        <f t="shared" si="3"/>
        <v>43189</v>
      </c>
      <c r="T33" s="516">
        <f t="shared" si="3"/>
        <v>43189</v>
      </c>
      <c r="U33" s="516">
        <f t="shared" si="3"/>
        <v>43190</v>
      </c>
      <c r="V33" s="516">
        <f t="shared" si="3"/>
        <v>43190</v>
      </c>
      <c r="W33" s="516">
        <f t="shared" si="3"/>
        <v>43194</v>
      </c>
      <c r="X33" s="516">
        <f t="shared" si="3"/>
        <v>43195</v>
      </c>
      <c r="Y33" s="516">
        <f t="shared" si="3"/>
        <v>43199</v>
      </c>
      <c r="Z33" s="516">
        <f t="shared" si="3"/>
        <v>43199</v>
      </c>
      <c r="AA33" s="516">
        <f t="shared" si="3"/>
        <v>43203</v>
      </c>
      <c r="AB33" s="772">
        <f t="shared" si="3"/>
        <v>43203</v>
      </c>
    </row>
    <row r="34" spans="1:28" ht="20.25" customHeight="1">
      <c r="A34" s="1952">
        <v>13</v>
      </c>
      <c r="B34" s="1860" t="s">
        <v>2479</v>
      </c>
      <c r="C34" s="1862" t="s">
        <v>56</v>
      </c>
      <c r="D34" s="1862" t="s">
        <v>1942</v>
      </c>
      <c r="E34" s="1947">
        <v>5</v>
      </c>
      <c r="F34" s="1850" t="s">
        <v>33</v>
      </c>
      <c r="G34" s="1946" t="s">
        <v>687</v>
      </c>
      <c r="H34" s="1850" t="s">
        <v>26</v>
      </c>
      <c r="I34" s="1946" t="s">
        <v>687</v>
      </c>
      <c r="J34" s="1850" t="s">
        <v>33</v>
      </c>
      <c r="K34" s="1946" t="s">
        <v>687</v>
      </c>
      <c r="L34" s="1850" t="s">
        <v>26</v>
      </c>
      <c r="M34" s="1943">
        <f t="shared" si="3"/>
        <v>43189</v>
      </c>
      <c r="N34" s="1943">
        <f t="shared" si="3"/>
        <v>43189</v>
      </c>
      <c r="O34" s="1943">
        <f t="shared" si="3"/>
        <v>43190</v>
      </c>
      <c r="P34" s="1943">
        <f t="shared" si="3"/>
        <v>43191</v>
      </c>
      <c r="Q34" s="1943">
        <f t="shared" si="3"/>
        <v>43192</v>
      </c>
      <c r="R34" s="1943">
        <f t="shared" si="3"/>
        <v>43193</v>
      </c>
      <c r="S34" s="1943">
        <f t="shared" si="3"/>
        <v>43196</v>
      </c>
      <c r="T34" s="1943">
        <f t="shared" si="3"/>
        <v>43196</v>
      </c>
      <c r="U34" s="1943">
        <f t="shared" si="3"/>
        <v>43197</v>
      </c>
      <c r="V34" s="1943">
        <f t="shared" si="3"/>
        <v>43197</v>
      </c>
      <c r="W34" s="1943">
        <f t="shared" si="3"/>
        <v>43201</v>
      </c>
      <c r="X34" s="1943">
        <f t="shared" si="3"/>
        <v>43202</v>
      </c>
      <c r="Y34" s="1943">
        <f t="shared" si="3"/>
        <v>43206</v>
      </c>
      <c r="Z34" s="1943">
        <f t="shared" si="3"/>
        <v>43206</v>
      </c>
      <c r="AA34" s="1943">
        <f t="shared" si="3"/>
        <v>43210</v>
      </c>
      <c r="AB34" s="1944">
        <f t="shared" si="3"/>
        <v>43210</v>
      </c>
    </row>
    <row r="35" spans="1:28" ht="20.25" thickBot="1">
      <c r="A35" s="2874">
        <v>14</v>
      </c>
      <c r="B35" s="2351" t="s">
        <v>808</v>
      </c>
      <c r="C35" s="2856" t="s">
        <v>56</v>
      </c>
      <c r="D35" s="2856" t="s">
        <v>530</v>
      </c>
      <c r="E35" s="2870">
        <v>27</v>
      </c>
      <c r="F35" s="2856" t="s">
        <v>33</v>
      </c>
      <c r="G35" s="2859" t="s">
        <v>1082</v>
      </c>
      <c r="H35" s="2856" t="s">
        <v>26</v>
      </c>
      <c r="I35" s="2870">
        <v>27</v>
      </c>
      <c r="J35" s="2856" t="s">
        <v>33</v>
      </c>
      <c r="K35" s="2859" t="s">
        <v>1082</v>
      </c>
      <c r="L35" s="2856" t="s">
        <v>26</v>
      </c>
      <c r="M35" s="2857">
        <f t="shared" si="3"/>
        <v>43196</v>
      </c>
      <c r="N35" s="2857">
        <f t="shared" si="3"/>
        <v>43196</v>
      </c>
      <c r="O35" s="2857">
        <f t="shared" si="3"/>
        <v>43197</v>
      </c>
      <c r="P35" s="2857">
        <f t="shared" si="3"/>
        <v>43198</v>
      </c>
      <c r="Q35" s="2857">
        <f t="shared" si="3"/>
        <v>43199</v>
      </c>
      <c r="R35" s="2857">
        <f t="shared" si="3"/>
        <v>43200</v>
      </c>
      <c r="S35" s="2857">
        <f t="shared" si="3"/>
        <v>43203</v>
      </c>
      <c r="T35" s="2857">
        <f t="shared" si="3"/>
        <v>43203</v>
      </c>
      <c r="U35" s="2857">
        <f t="shared" si="3"/>
        <v>43204</v>
      </c>
      <c r="V35" s="2857">
        <f t="shared" si="3"/>
        <v>43204</v>
      </c>
      <c r="W35" s="2857">
        <f t="shared" si="3"/>
        <v>43208</v>
      </c>
      <c r="X35" s="2857">
        <f t="shared" si="3"/>
        <v>43209</v>
      </c>
      <c r="Y35" s="2857">
        <f t="shared" si="3"/>
        <v>43213</v>
      </c>
      <c r="Z35" s="2857">
        <f t="shared" si="3"/>
        <v>43213</v>
      </c>
      <c r="AA35" s="2857">
        <f t="shared" si="3"/>
        <v>43217</v>
      </c>
      <c r="AB35" s="2858">
        <f t="shared" si="3"/>
        <v>43217</v>
      </c>
    </row>
    <row r="36" spans="1:28" ht="19.5">
      <c r="A36" s="775">
        <v>15</v>
      </c>
      <c r="B36" s="518" t="s">
        <v>1143</v>
      </c>
      <c r="C36" s="2821" t="s">
        <v>96</v>
      </c>
      <c r="D36" s="2821" t="s">
        <v>1144</v>
      </c>
      <c r="E36" s="760" t="e">
        <f t="shared" ref="E36:G51" si="4">E33+1</f>
        <v>#REF!</v>
      </c>
      <c r="F36" s="14" t="s">
        <v>33</v>
      </c>
      <c r="G36" s="727" t="s">
        <v>1896</v>
      </c>
      <c r="H36" s="14" t="s">
        <v>26</v>
      </c>
      <c r="I36" s="6407" t="s">
        <v>1897</v>
      </c>
      <c r="J36" s="6407"/>
      <c r="K36" s="6407" t="s">
        <v>1898</v>
      </c>
      <c r="L36" s="6407"/>
      <c r="M36" s="3">
        <f t="shared" si="3"/>
        <v>43203</v>
      </c>
      <c r="N36" s="3">
        <f t="shared" si="3"/>
        <v>43203</v>
      </c>
      <c r="O36" s="3">
        <f t="shared" si="3"/>
        <v>43204</v>
      </c>
      <c r="P36" s="3">
        <f t="shared" si="3"/>
        <v>43205</v>
      </c>
      <c r="Q36" s="3">
        <f t="shared" si="3"/>
        <v>43206</v>
      </c>
      <c r="R36" s="3">
        <f t="shared" si="3"/>
        <v>43207</v>
      </c>
      <c r="S36" s="3">
        <f t="shared" si="3"/>
        <v>43210</v>
      </c>
      <c r="T36" s="3">
        <f t="shared" si="3"/>
        <v>43210</v>
      </c>
      <c r="U36" s="3">
        <f t="shared" si="3"/>
        <v>43211</v>
      </c>
      <c r="V36" s="3">
        <f t="shared" si="3"/>
        <v>43211</v>
      </c>
      <c r="W36" s="3">
        <f t="shared" si="3"/>
        <v>43215</v>
      </c>
      <c r="X36" s="3">
        <f t="shared" si="3"/>
        <v>43216</v>
      </c>
      <c r="Y36" s="3">
        <f t="shared" si="3"/>
        <v>43220</v>
      </c>
      <c r="Z36" s="3">
        <f t="shared" si="3"/>
        <v>43220</v>
      </c>
      <c r="AA36" s="3">
        <f t="shared" si="3"/>
        <v>43224</v>
      </c>
      <c r="AB36" s="4">
        <f t="shared" si="3"/>
        <v>43224</v>
      </c>
    </row>
    <row r="37" spans="1:28" ht="19.5">
      <c r="A37" s="1952">
        <v>16</v>
      </c>
      <c r="B37" s="1860" t="s">
        <v>2479</v>
      </c>
      <c r="C37" s="2825" t="s">
        <v>56</v>
      </c>
      <c r="D37" s="1862" t="s">
        <v>1942</v>
      </c>
      <c r="E37" s="1947">
        <v>6</v>
      </c>
      <c r="F37" s="1850" t="s">
        <v>33</v>
      </c>
      <c r="G37" s="1946" t="s">
        <v>579</v>
      </c>
      <c r="H37" s="1850" t="s">
        <v>26</v>
      </c>
      <c r="I37" s="1946" t="s">
        <v>579</v>
      </c>
      <c r="J37" s="1850" t="s">
        <v>33</v>
      </c>
      <c r="K37" s="1946" t="s">
        <v>579</v>
      </c>
      <c r="L37" s="1850" t="s">
        <v>26</v>
      </c>
      <c r="M37" s="1943">
        <f t="shared" si="3"/>
        <v>43210</v>
      </c>
      <c r="N37" s="1943">
        <f t="shared" si="3"/>
        <v>43210</v>
      </c>
      <c r="O37" s="1943">
        <f t="shared" si="3"/>
        <v>43211</v>
      </c>
      <c r="P37" s="1943">
        <f t="shared" si="3"/>
        <v>43212</v>
      </c>
      <c r="Q37" s="1943">
        <f t="shared" si="3"/>
        <v>43213</v>
      </c>
      <c r="R37" s="1943">
        <f t="shared" si="3"/>
        <v>43214</v>
      </c>
      <c r="S37" s="1943">
        <f t="shared" si="3"/>
        <v>43217</v>
      </c>
      <c r="T37" s="1943">
        <f t="shared" si="3"/>
        <v>43217</v>
      </c>
      <c r="U37" s="1943">
        <f t="shared" si="3"/>
        <v>43218</v>
      </c>
      <c r="V37" s="1943">
        <f t="shared" si="3"/>
        <v>43218</v>
      </c>
      <c r="W37" s="1943">
        <f t="shared" si="3"/>
        <v>43222</v>
      </c>
      <c r="X37" s="1943">
        <f t="shared" si="3"/>
        <v>43223</v>
      </c>
      <c r="Y37" s="1943">
        <f t="shared" si="3"/>
        <v>43227</v>
      </c>
      <c r="Z37" s="1943">
        <f t="shared" si="3"/>
        <v>43227</v>
      </c>
      <c r="AA37" s="1943">
        <f t="shared" si="3"/>
        <v>43231</v>
      </c>
      <c r="AB37" s="1944">
        <f t="shared" si="3"/>
        <v>43231</v>
      </c>
    </row>
    <row r="38" spans="1:28" ht="20.25" thickBot="1">
      <c r="A38" s="2874">
        <v>17</v>
      </c>
      <c r="B38" s="2351" t="s">
        <v>808</v>
      </c>
      <c r="C38" s="2856" t="s">
        <v>56</v>
      </c>
      <c r="D38" s="2856" t="s">
        <v>530</v>
      </c>
      <c r="E38" s="2861">
        <v>28</v>
      </c>
      <c r="F38" s="2856" t="s">
        <v>33</v>
      </c>
      <c r="G38" s="2859" t="s">
        <v>549</v>
      </c>
      <c r="H38" s="2856" t="s">
        <v>26</v>
      </c>
      <c r="I38" s="2861">
        <v>28</v>
      </c>
      <c r="J38" s="2856" t="s">
        <v>33</v>
      </c>
      <c r="K38" s="2859" t="s">
        <v>549</v>
      </c>
      <c r="L38" s="2856" t="s">
        <v>26</v>
      </c>
      <c r="M38" s="2857">
        <f t="shared" si="3"/>
        <v>43217</v>
      </c>
      <c r="N38" s="2857">
        <f t="shared" si="3"/>
        <v>43217</v>
      </c>
      <c r="O38" s="2857">
        <f t="shared" si="3"/>
        <v>43218</v>
      </c>
      <c r="P38" s="2857">
        <f t="shared" si="3"/>
        <v>43219</v>
      </c>
      <c r="Q38" s="2857">
        <f t="shared" si="3"/>
        <v>43220</v>
      </c>
      <c r="R38" s="2857">
        <f t="shared" si="3"/>
        <v>43221</v>
      </c>
      <c r="S38" s="2857">
        <f t="shared" si="3"/>
        <v>43224</v>
      </c>
      <c r="T38" s="2857">
        <f t="shared" si="3"/>
        <v>43224</v>
      </c>
      <c r="U38" s="2857">
        <f t="shared" si="3"/>
        <v>43225</v>
      </c>
      <c r="V38" s="2857">
        <f t="shared" si="3"/>
        <v>43225</v>
      </c>
      <c r="W38" s="2857">
        <f t="shared" si="3"/>
        <v>43229</v>
      </c>
      <c r="X38" s="2857">
        <f t="shared" si="3"/>
        <v>43230</v>
      </c>
      <c r="Y38" s="2857">
        <f t="shared" si="3"/>
        <v>43234</v>
      </c>
      <c r="Z38" s="2857">
        <f t="shared" si="3"/>
        <v>43234</v>
      </c>
      <c r="AA38" s="2857">
        <f t="shared" si="3"/>
        <v>43238</v>
      </c>
      <c r="AB38" s="2858">
        <f t="shared" si="3"/>
        <v>43238</v>
      </c>
    </row>
    <row r="39" spans="1:28" ht="19.5" hidden="1">
      <c r="A39" s="775">
        <v>18</v>
      </c>
      <c r="B39" s="518" t="s">
        <v>1143</v>
      </c>
      <c r="C39" s="2821" t="s">
        <v>96</v>
      </c>
      <c r="D39" s="2821" t="s">
        <v>1144</v>
      </c>
      <c r="E39" s="760" t="e">
        <f t="shared" si="4"/>
        <v>#REF!</v>
      </c>
      <c r="F39" s="14" t="s">
        <v>33</v>
      </c>
      <c r="G39" s="727" t="s">
        <v>564</v>
      </c>
      <c r="H39" s="14" t="s">
        <v>26</v>
      </c>
      <c r="I39" s="6407" t="s">
        <v>1899</v>
      </c>
      <c r="J39" s="6407"/>
      <c r="K39" s="6407" t="s">
        <v>1900</v>
      </c>
      <c r="L39" s="6407"/>
      <c r="M39" s="3">
        <f t="shared" si="3"/>
        <v>43224</v>
      </c>
      <c r="N39" s="3">
        <f t="shared" si="3"/>
        <v>43224</v>
      </c>
      <c r="O39" s="3">
        <f t="shared" si="3"/>
        <v>43225</v>
      </c>
      <c r="P39" s="3">
        <f t="shared" si="3"/>
        <v>43226</v>
      </c>
      <c r="Q39" s="3">
        <f t="shared" si="3"/>
        <v>43227</v>
      </c>
      <c r="R39" s="3">
        <f t="shared" si="3"/>
        <v>43228</v>
      </c>
      <c r="S39" s="3">
        <f t="shared" si="3"/>
        <v>43231</v>
      </c>
      <c r="T39" s="3">
        <f t="shared" si="3"/>
        <v>43231</v>
      </c>
      <c r="U39" s="3">
        <f t="shared" si="3"/>
        <v>43232</v>
      </c>
      <c r="V39" s="3">
        <f t="shared" si="3"/>
        <v>43232</v>
      </c>
      <c r="W39" s="3">
        <f t="shared" si="3"/>
        <v>43236</v>
      </c>
      <c r="X39" s="3">
        <f t="shared" si="3"/>
        <v>43237</v>
      </c>
      <c r="Y39" s="3">
        <f t="shared" si="3"/>
        <v>43241</v>
      </c>
      <c r="Z39" s="3">
        <f t="shared" si="3"/>
        <v>43241</v>
      </c>
      <c r="AA39" s="3">
        <f t="shared" si="3"/>
        <v>43245</v>
      </c>
      <c r="AB39" s="4">
        <f t="shared" si="3"/>
        <v>43245</v>
      </c>
    </row>
    <row r="40" spans="1:28" ht="19.5" hidden="1">
      <c r="A40" s="1952">
        <v>19</v>
      </c>
      <c r="B40" s="2875"/>
      <c r="C40" s="2825" t="s">
        <v>56</v>
      </c>
      <c r="D40" s="2825"/>
      <c r="E40" s="1947"/>
      <c r="F40" s="1850" t="s">
        <v>33</v>
      </c>
      <c r="G40" s="1947"/>
      <c r="H40" s="1850" t="s">
        <v>26</v>
      </c>
      <c r="I40" s="1947"/>
      <c r="J40" s="1850" t="s">
        <v>33</v>
      </c>
      <c r="K40" s="1947"/>
      <c r="L40" s="1850" t="s">
        <v>26</v>
      </c>
      <c r="M40" s="1943">
        <f t="shared" si="3"/>
        <v>43231</v>
      </c>
      <c r="N40" s="1943">
        <f t="shared" si="3"/>
        <v>43231</v>
      </c>
      <c r="O40" s="1943">
        <f t="shared" si="3"/>
        <v>43232</v>
      </c>
      <c r="P40" s="1943">
        <f t="shared" si="3"/>
        <v>43233</v>
      </c>
      <c r="Q40" s="1943">
        <f t="shared" si="3"/>
        <v>43234</v>
      </c>
      <c r="R40" s="1943">
        <f t="shared" si="3"/>
        <v>43235</v>
      </c>
      <c r="S40" s="1943">
        <f t="shared" si="3"/>
        <v>43238</v>
      </c>
      <c r="T40" s="1943">
        <f t="shared" si="3"/>
        <v>43238</v>
      </c>
      <c r="U40" s="1943">
        <f t="shared" si="3"/>
        <v>43239</v>
      </c>
      <c r="V40" s="1943">
        <f t="shared" si="3"/>
        <v>43239</v>
      </c>
      <c r="W40" s="1943">
        <f t="shared" si="3"/>
        <v>43243</v>
      </c>
      <c r="X40" s="1943">
        <f t="shared" si="3"/>
        <v>43244</v>
      </c>
      <c r="Y40" s="1943">
        <f t="shared" si="3"/>
        <v>43248</v>
      </c>
      <c r="Z40" s="1943">
        <f t="shared" si="3"/>
        <v>43248</v>
      </c>
      <c r="AA40" s="1943">
        <f t="shared" si="3"/>
        <v>43252</v>
      </c>
      <c r="AB40" s="1944">
        <f t="shared" si="3"/>
        <v>43252</v>
      </c>
    </row>
    <row r="41" spans="1:28" ht="20.25" hidden="1" thickBot="1">
      <c r="A41" s="2874">
        <v>20</v>
      </c>
      <c r="B41" s="2351" t="s">
        <v>808</v>
      </c>
      <c r="C41" s="2856" t="s">
        <v>56</v>
      </c>
      <c r="D41" s="2856" t="s">
        <v>530</v>
      </c>
      <c r="E41" s="2861">
        <v>29</v>
      </c>
      <c r="F41" s="2856" t="s">
        <v>33</v>
      </c>
      <c r="G41" s="2859" t="s">
        <v>565</v>
      </c>
      <c r="H41" s="2856" t="s">
        <v>26</v>
      </c>
      <c r="I41" s="2861">
        <v>29</v>
      </c>
      <c r="J41" s="2856" t="s">
        <v>33</v>
      </c>
      <c r="K41" s="2859" t="s">
        <v>565</v>
      </c>
      <c r="L41" s="2856" t="s">
        <v>26</v>
      </c>
      <c r="M41" s="2857">
        <f t="shared" si="3"/>
        <v>43238</v>
      </c>
      <c r="N41" s="2857">
        <f t="shared" si="3"/>
        <v>43238</v>
      </c>
      <c r="O41" s="2857">
        <f t="shared" si="3"/>
        <v>43239</v>
      </c>
      <c r="P41" s="2857">
        <f t="shared" si="3"/>
        <v>43240</v>
      </c>
      <c r="Q41" s="2857">
        <f t="shared" si="3"/>
        <v>43241</v>
      </c>
      <c r="R41" s="2857">
        <f t="shared" si="3"/>
        <v>43242</v>
      </c>
      <c r="S41" s="2857">
        <f t="shared" si="3"/>
        <v>43245</v>
      </c>
      <c r="T41" s="2857">
        <f t="shared" si="3"/>
        <v>43245</v>
      </c>
      <c r="U41" s="2857">
        <f t="shared" si="3"/>
        <v>43246</v>
      </c>
      <c r="V41" s="2857">
        <f t="shared" si="3"/>
        <v>43246</v>
      </c>
      <c r="W41" s="2857">
        <f t="shared" si="3"/>
        <v>43250</v>
      </c>
      <c r="X41" s="2857">
        <f t="shared" si="3"/>
        <v>43251</v>
      </c>
      <c r="Y41" s="2857">
        <f t="shared" si="3"/>
        <v>43255</v>
      </c>
      <c r="Z41" s="2857">
        <f t="shared" si="3"/>
        <v>43255</v>
      </c>
      <c r="AA41" s="2857">
        <f t="shared" si="3"/>
        <v>43259</v>
      </c>
      <c r="AB41" s="2858">
        <f t="shared" si="3"/>
        <v>43259</v>
      </c>
    </row>
    <row r="42" spans="1:28" ht="19.5" hidden="1">
      <c r="A42" s="775">
        <v>21</v>
      </c>
      <c r="B42" s="518" t="s">
        <v>1143</v>
      </c>
      <c r="C42" s="2821" t="s">
        <v>96</v>
      </c>
      <c r="D42" s="2821" t="s">
        <v>1144</v>
      </c>
      <c r="E42" s="760" t="e">
        <f t="shared" si="4"/>
        <v>#REF!</v>
      </c>
      <c r="F42" s="14" t="s">
        <v>33</v>
      </c>
      <c r="G42" s="760">
        <f t="shared" si="4"/>
        <v>42</v>
      </c>
      <c r="H42" s="14" t="s">
        <v>26</v>
      </c>
      <c r="I42" s="6407" t="s">
        <v>1901</v>
      </c>
      <c r="J42" s="6407"/>
      <c r="K42" s="6407" t="s">
        <v>1902</v>
      </c>
      <c r="L42" s="6407"/>
      <c r="M42" s="3">
        <f t="shared" si="3"/>
        <v>43245</v>
      </c>
      <c r="N42" s="3">
        <f t="shared" si="3"/>
        <v>43245</v>
      </c>
      <c r="O42" s="3">
        <f t="shared" si="3"/>
        <v>43246</v>
      </c>
      <c r="P42" s="3">
        <f t="shared" si="3"/>
        <v>43247</v>
      </c>
      <c r="Q42" s="3">
        <f t="shared" si="3"/>
        <v>43248</v>
      </c>
      <c r="R42" s="3">
        <f t="shared" si="3"/>
        <v>43249</v>
      </c>
      <c r="S42" s="3">
        <f t="shared" si="3"/>
        <v>43252</v>
      </c>
      <c r="T42" s="3">
        <f t="shared" si="3"/>
        <v>43252</v>
      </c>
      <c r="U42" s="3">
        <f t="shared" si="3"/>
        <v>43253</v>
      </c>
      <c r="V42" s="3">
        <f t="shared" si="3"/>
        <v>43253</v>
      </c>
      <c r="W42" s="3">
        <f t="shared" si="3"/>
        <v>43257</v>
      </c>
      <c r="X42" s="3">
        <f t="shared" si="3"/>
        <v>43258</v>
      </c>
      <c r="Y42" s="3">
        <f t="shared" si="3"/>
        <v>43262</v>
      </c>
      <c r="Z42" s="3">
        <f t="shared" si="3"/>
        <v>43262</v>
      </c>
      <c r="AA42" s="3">
        <f t="shared" si="3"/>
        <v>43266</v>
      </c>
      <c r="AB42" s="4">
        <f t="shared" si="3"/>
        <v>43266</v>
      </c>
    </row>
    <row r="43" spans="1:28" ht="19.5" hidden="1">
      <c r="A43" s="1952">
        <v>22</v>
      </c>
      <c r="B43" s="1850" t="s">
        <v>243</v>
      </c>
      <c r="C43" s="2825" t="s">
        <v>56</v>
      </c>
      <c r="D43" s="2825" t="s">
        <v>213</v>
      </c>
      <c r="E43" s="1947">
        <v>35</v>
      </c>
      <c r="F43" s="1850" t="s">
        <v>33</v>
      </c>
      <c r="G43" s="1946" t="s">
        <v>746</v>
      </c>
      <c r="H43" s="1850" t="s">
        <v>26</v>
      </c>
      <c r="I43" s="1946" t="s">
        <v>1903</v>
      </c>
      <c r="J43" s="1850" t="s">
        <v>33</v>
      </c>
      <c r="K43" s="1946" t="s">
        <v>1904</v>
      </c>
      <c r="L43" s="1850" t="s">
        <v>26</v>
      </c>
      <c r="M43" s="1943">
        <f t="shared" si="3"/>
        <v>43252</v>
      </c>
      <c r="N43" s="1943">
        <f t="shared" si="3"/>
        <v>43252</v>
      </c>
      <c r="O43" s="1943">
        <f t="shared" si="3"/>
        <v>43253</v>
      </c>
      <c r="P43" s="1943">
        <f t="shared" si="3"/>
        <v>43254</v>
      </c>
      <c r="Q43" s="1943">
        <f t="shared" si="3"/>
        <v>43255</v>
      </c>
      <c r="R43" s="1943">
        <f t="shared" si="3"/>
        <v>43256</v>
      </c>
      <c r="S43" s="1943">
        <f t="shared" si="3"/>
        <v>43259</v>
      </c>
      <c r="T43" s="1943">
        <f t="shared" si="3"/>
        <v>43259</v>
      </c>
      <c r="U43" s="1943">
        <f t="shared" si="3"/>
        <v>43260</v>
      </c>
      <c r="V43" s="1943">
        <f t="shared" si="3"/>
        <v>43260</v>
      </c>
      <c r="W43" s="1943">
        <f t="shared" si="3"/>
        <v>43264</v>
      </c>
      <c r="X43" s="1943">
        <f t="shared" si="3"/>
        <v>43265</v>
      </c>
      <c r="Y43" s="1943">
        <f t="shared" si="3"/>
        <v>43269</v>
      </c>
      <c r="Z43" s="1943">
        <f t="shared" si="3"/>
        <v>43269</v>
      </c>
      <c r="AA43" s="1943">
        <f t="shared" si="3"/>
        <v>43273</v>
      </c>
      <c r="AB43" s="1944">
        <f t="shared" si="3"/>
        <v>43273</v>
      </c>
    </row>
    <row r="44" spans="1:28" ht="20.25" hidden="1" thickBot="1">
      <c r="A44" s="2874">
        <v>23</v>
      </c>
      <c r="B44" s="2351"/>
      <c r="C44" s="2856"/>
      <c r="D44" s="2856"/>
      <c r="E44" s="2861"/>
      <c r="F44" s="2856"/>
      <c r="G44" s="2859"/>
      <c r="H44" s="2856"/>
      <c r="I44" s="2861"/>
      <c r="J44" s="2856"/>
      <c r="K44" s="2859"/>
      <c r="L44" s="2856"/>
      <c r="M44" s="2857">
        <f t="shared" si="3"/>
        <v>43259</v>
      </c>
      <c r="N44" s="2857">
        <f t="shared" si="3"/>
        <v>43259</v>
      </c>
      <c r="O44" s="2857">
        <f t="shared" si="3"/>
        <v>43260</v>
      </c>
      <c r="P44" s="2857">
        <f t="shared" si="3"/>
        <v>43261</v>
      </c>
      <c r="Q44" s="2857">
        <f t="shared" si="3"/>
        <v>43262</v>
      </c>
      <c r="R44" s="2857">
        <f t="shared" si="3"/>
        <v>43263</v>
      </c>
      <c r="S44" s="2857">
        <f t="shared" si="3"/>
        <v>43266</v>
      </c>
      <c r="T44" s="2857">
        <f t="shared" si="3"/>
        <v>43266</v>
      </c>
      <c r="U44" s="2857">
        <f t="shared" si="3"/>
        <v>43267</v>
      </c>
      <c r="V44" s="2857">
        <f t="shared" si="3"/>
        <v>43267</v>
      </c>
      <c r="W44" s="2857">
        <f t="shared" si="3"/>
        <v>43271</v>
      </c>
      <c r="X44" s="2857">
        <f t="shared" si="3"/>
        <v>43272</v>
      </c>
      <c r="Y44" s="2857">
        <f t="shared" si="3"/>
        <v>43276</v>
      </c>
      <c r="Z44" s="2857">
        <f t="shared" si="3"/>
        <v>43276</v>
      </c>
      <c r="AA44" s="2857">
        <f t="shared" si="3"/>
        <v>43280</v>
      </c>
      <c r="AB44" s="2858">
        <f t="shared" si="3"/>
        <v>43280</v>
      </c>
    </row>
    <row r="45" spans="1:28" ht="19.5" hidden="1">
      <c r="A45" s="775">
        <v>24</v>
      </c>
      <c r="B45" s="518" t="s">
        <v>1143</v>
      </c>
      <c r="C45" s="2821" t="s">
        <v>96</v>
      </c>
      <c r="D45" s="2821" t="s">
        <v>1144</v>
      </c>
      <c r="E45" s="760" t="e">
        <f t="shared" si="4"/>
        <v>#REF!</v>
      </c>
      <c r="F45" s="14" t="s">
        <v>33</v>
      </c>
      <c r="G45" s="760">
        <f t="shared" si="4"/>
        <v>43</v>
      </c>
      <c r="H45" s="14" t="s">
        <v>26</v>
      </c>
      <c r="I45" s="6407" t="s">
        <v>2384</v>
      </c>
      <c r="J45" s="6407"/>
      <c r="K45" s="6407" t="s">
        <v>2385</v>
      </c>
      <c r="L45" s="6407"/>
      <c r="M45" s="3">
        <f t="shared" si="3"/>
        <v>43266</v>
      </c>
      <c r="N45" s="3">
        <f t="shared" si="3"/>
        <v>43266</v>
      </c>
      <c r="O45" s="3">
        <f t="shared" si="3"/>
        <v>43267</v>
      </c>
      <c r="P45" s="3">
        <f t="shared" si="3"/>
        <v>43268</v>
      </c>
      <c r="Q45" s="3">
        <f t="shared" si="3"/>
        <v>43269</v>
      </c>
      <c r="R45" s="3">
        <f t="shared" si="3"/>
        <v>43270</v>
      </c>
      <c r="S45" s="3">
        <f t="shared" si="3"/>
        <v>43273</v>
      </c>
      <c r="T45" s="3">
        <f t="shared" si="3"/>
        <v>43273</v>
      </c>
      <c r="U45" s="3">
        <f t="shared" si="3"/>
        <v>43274</v>
      </c>
      <c r="V45" s="3">
        <f t="shared" si="3"/>
        <v>43274</v>
      </c>
      <c r="W45" s="3">
        <f t="shared" si="3"/>
        <v>43278</v>
      </c>
      <c r="X45" s="3">
        <f t="shared" si="3"/>
        <v>43279</v>
      </c>
      <c r="Y45" s="3">
        <f t="shared" si="3"/>
        <v>43283</v>
      </c>
      <c r="Z45" s="3">
        <f t="shared" si="3"/>
        <v>43283</v>
      </c>
      <c r="AA45" s="3">
        <f t="shared" si="3"/>
        <v>43287</v>
      </c>
      <c r="AB45" s="4">
        <f t="shared" si="3"/>
        <v>43287</v>
      </c>
    </row>
    <row r="46" spans="1:28" ht="19.5" hidden="1">
      <c r="A46" s="1952">
        <v>25</v>
      </c>
      <c r="B46" s="1852"/>
      <c r="C46" s="2825"/>
      <c r="D46" s="2825"/>
      <c r="E46" s="1947"/>
      <c r="F46" s="1850"/>
      <c r="G46" s="1947"/>
      <c r="H46" s="1850"/>
      <c r="I46" s="1947"/>
      <c r="J46" s="1850"/>
      <c r="K46" s="1947"/>
      <c r="L46" s="1850"/>
      <c r="M46" s="1943">
        <f t="shared" si="3"/>
        <v>43273</v>
      </c>
      <c r="N46" s="1943">
        <f t="shared" si="3"/>
        <v>43273</v>
      </c>
      <c r="O46" s="1943">
        <f t="shared" si="3"/>
        <v>43274</v>
      </c>
      <c r="P46" s="1943">
        <f t="shared" si="3"/>
        <v>43275</v>
      </c>
      <c r="Q46" s="1943">
        <f t="shared" si="3"/>
        <v>43276</v>
      </c>
      <c r="R46" s="1943">
        <f t="shared" si="3"/>
        <v>43277</v>
      </c>
      <c r="S46" s="1943">
        <f t="shared" si="3"/>
        <v>43280</v>
      </c>
      <c r="T46" s="1943">
        <f t="shared" si="3"/>
        <v>43280</v>
      </c>
      <c r="U46" s="1943">
        <f t="shared" si="3"/>
        <v>43281</v>
      </c>
      <c r="V46" s="1943">
        <f t="shared" si="3"/>
        <v>43281</v>
      </c>
      <c r="W46" s="1943">
        <f t="shared" si="3"/>
        <v>43285</v>
      </c>
      <c r="X46" s="1943">
        <f t="shared" si="3"/>
        <v>43286</v>
      </c>
      <c r="Y46" s="1943">
        <f t="shared" si="3"/>
        <v>43290</v>
      </c>
      <c r="Z46" s="1943">
        <f t="shared" si="3"/>
        <v>43290</v>
      </c>
      <c r="AA46" s="1943">
        <f t="shared" si="3"/>
        <v>43294</v>
      </c>
      <c r="AB46" s="1944">
        <f t="shared" si="3"/>
        <v>43294</v>
      </c>
    </row>
    <row r="47" spans="1:28" ht="20.25" hidden="1" thickBot="1">
      <c r="A47" s="2874">
        <v>26</v>
      </c>
      <c r="B47" s="2876"/>
      <c r="C47" s="2856"/>
      <c r="D47" s="2856"/>
      <c r="E47" s="2861"/>
      <c r="F47" s="2856"/>
      <c r="G47" s="2859"/>
      <c r="H47" s="2856"/>
      <c r="I47" s="2859"/>
      <c r="J47" s="2856"/>
      <c r="K47" s="2859"/>
      <c r="L47" s="2856"/>
      <c r="M47" s="2857">
        <f t="shared" si="3"/>
        <v>43280</v>
      </c>
      <c r="N47" s="2857">
        <f t="shared" si="3"/>
        <v>43280</v>
      </c>
      <c r="O47" s="2857">
        <f t="shared" si="3"/>
        <v>43281</v>
      </c>
      <c r="P47" s="2857">
        <f t="shared" si="3"/>
        <v>43282</v>
      </c>
      <c r="Q47" s="2857">
        <f t="shared" si="3"/>
        <v>43283</v>
      </c>
      <c r="R47" s="2857">
        <f t="shared" si="3"/>
        <v>43284</v>
      </c>
      <c r="S47" s="2857">
        <f t="shared" si="3"/>
        <v>43287</v>
      </c>
      <c r="T47" s="2857">
        <f t="shared" si="3"/>
        <v>43287</v>
      </c>
      <c r="U47" s="2857">
        <f t="shared" si="3"/>
        <v>43288</v>
      </c>
      <c r="V47" s="2857">
        <f t="shared" si="3"/>
        <v>43288</v>
      </c>
      <c r="W47" s="2857">
        <f t="shared" si="3"/>
        <v>43292</v>
      </c>
      <c r="X47" s="2857">
        <f t="shared" si="3"/>
        <v>43293</v>
      </c>
      <c r="Y47" s="2857">
        <f t="shared" si="3"/>
        <v>43297</v>
      </c>
      <c r="Z47" s="2857">
        <f t="shared" si="3"/>
        <v>43297</v>
      </c>
      <c r="AA47" s="2857">
        <f t="shared" si="3"/>
        <v>43301</v>
      </c>
      <c r="AB47" s="2858">
        <f t="shared" si="3"/>
        <v>43301</v>
      </c>
    </row>
    <row r="48" spans="1:28" ht="19.5" hidden="1">
      <c r="A48" s="775">
        <v>27</v>
      </c>
      <c r="B48" s="518" t="s">
        <v>1143</v>
      </c>
      <c r="C48" s="2821" t="s">
        <v>96</v>
      </c>
      <c r="D48" s="2821" t="s">
        <v>1144</v>
      </c>
      <c r="E48" s="760" t="e">
        <f t="shared" si="4"/>
        <v>#REF!</v>
      </c>
      <c r="F48" s="14" t="s">
        <v>33</v>
      </c>
      <c r="G48" s="760">
        <f t="shared" si="4"/>
        <v>44</v>
      </c>
      <c r="H48" s="14" t="s">
        <v>26</v>
      </c>
      <c r="I48" s="6407" t="s">
        <v>2386</v>
      </c>
      <c r="J48" s="6407"/>
      <c r="K48" s="6407" t="s">
        <v>2387</v>
      </c>
      <c r="L48" s="6407"/>
      <c r="M48" s="3">
        <f t="shared" si="3"/>
        <v>43287</v>
      </c>
      <c r="N48" s="3">
        <f t="shared" si="3"/>
        <v>43287</v>
      </c>
      <c r="O48" s="3">
        <f t="shared" si="3"/>
        <v>43288</v>
      </c>
      <c r="P48" s="3">
        <f t="shared" si="3"/>
        <v>43289</v>
      </c>
      <c r="Q48" s="3">
        <f t="shared" si="3"/>
        <v>43290</v>
      </c>
      <c r="R48" s="3">
        <f t="shared" si="3"/>
        <v>43291</v>
      </c>
      <c r="S48" s="3">
        <f t="shared" si="3"/>
        <v>43294</v>
      </c>
      <c r="T48" s="3">
        <f t="shared" si="3"/>
        <v>43294</v>
      </c>
      <c r="U48" s="3">
        <f t="shared" si="3"/>
        <v>43295</v>
      </c>
      <c r="V48" s="3">
        <f t="shared" si="3"/>
        <v>43295</v>
      </c>
      <c r="W48" s="3">
        <f t="shared" si="3"/>
        <v>43299</v>
      </c>
      <c r="X48" s="3">
        <f t="shared" si="3"/>
        <v>43300</v>
      </c>
      <c r="Y48" s="3">
        <f t="shared" si="3"/>
        <v>43304</v>
      </c>
      <c r="Z48" s="3">
        <f t="shared" si="3"/>
        <v>43304</v>
      </c>
      <c r="AA48" s="3">
        <f t="shared" si="3"/>
        <v>43308</v>
      </c>
      <c r="AB48" s="4">
        <f t="shared" ref="AB48" si="5">AB47+7</f>
        <v>43308</v>
      </c>
    </row>
    <row r="49" spans="1:28" ht="19.5" hidden="1">
      <c r="A49" s="1952">
        <v>28</v>
      </c>
      <c r="B49" s="1852"/>
      <c r="C49" s="2825"/>
      <c r="D49" s="2825"/>
      <c r="E49" s="1947"/>
      <c r="F49" s="1850"/>
      <c r="G49" s="1947"/>
      <c r="H49" s="1850"/>
      <c r="I49" s="1947"/>
      <c r="J49" s="1850"/>
      <c r="K49" s="1947"/>
      <c r="L49" s="1850"/>
      <c r="M49" s="1943">
        <f t="shared" ref="M49:AB64" si="6">M48+7</f>
        <v>43294</v>
      </c>
      <c r="N49" s="1943">
        <f t="shared" si="6"/>
        <v>43294</v>
      </c>
      <c r="O49" s="1943">
        <f t="shared" si="6"/>
        <v>43295</v>
      </c>
      <c r="P49" s="1943">
        <f t="shared" si="6"/>
        <v>43296</v>
      </c>
      <c r="Q49" s="1943">
        <f t="shared" si="6"/>
        <v>43297</v>
      </c>
      <c r="R49" s="1943">
        <f t="shared" si="6"/>
        <v>43298</v>
      </c>
      <c r="S49" s="1943">
        <f t="shared" si="6"/>
        <v>43301</v>
      </c>
      <c r="T49" s="1943">
        <f t="shared" si="6"/>
        <v>43301</v>
      </c>
      <c r="U49" s="1943">
        <f t="shared" si="6"/>
        <v>43302</v>
      </c>
      <c r="V49" s="1943">
        <f t="shared" si="6"/>
        <v>43302</v>
      </c>
      <c r="W49" s="1943">
        <f t="shared" si="6"/>
        <v>43306</v>
      </c>
      <c r="X49" s="1943">
        <f t="shared" si="6"/>
        <v>43307</v>
      </c>
      <c r="Y49" s="1943">
        <f t="shared" si="6"/>
        <v>43311</v>
      </c>
      <c r="Z49" s="1943">
        <f t="shared" si="6"/>
        <v>43311</v>
      </c>
      <c r="AA49" s="1943">
        <f t="shared" si="6"/>
        <v>43315</v>
      </c>
      <c r="AB49" s="1944">
        <f t="shared" si="6"/>
        <v>43315</v>
      </c>
    </row>
    <row r="50" spans="1:28" ht="20.25" hidden="1" thickBot="1">
      <c r="A50" s="1952">
        <v>29</v>
      </c>
      <c r="B50" s="2876"/>
      <c r="C50" s="2856"/>
      <c r="D50" s="2856"/>
      <c r="E50" s="2861"/>
      <c r="F50" s="2856"/>
      <c r="G50" s="2861"/>
      <c r="H50" s="2856"/>
      <c r="I50" s="2859"/>
      <c r="J50" s="2856"/>
      <c r="K50" s="2859"/>
      <c r="L50" s="2856"/>
      <c r="M50" s="2857">
        <f t="shared" si="6"/>
        <v>43301</v>
      </c>
      <c r="N50" s="2857">
        <f t="shared" si="6"/>
        <v>43301</v>
      </c>
      <c r="O50" s="2857">
        <f t="shared" si="6"/>
        <v>43302</v>
      </c>
      <c r="P50" s="2857">
        <f t="shared" si="6"/>
        <v>43303</v>
      </c>
      <c r="Q50" s="2857">
        <f t="shared" si="6"/>
        <v>43304</v>
      </c>
      <c r="R50" s="2857">
        <f t="shared" si="6"/>
        <v>43305</v>
      </c>
      <c r="S50" s="2857">
        <f t="shared" si="6"/>
        <v>43308</v>
      </c>
      <c r="T50" s="2857">
        <f t="shared" si="6"/>
        <v>43308</v>
      </c>
      <c r="U50" s="2857">
        <f t="shared" si="6"/>
        <v>43309</v>
      </c>
      <c r="V50" s="2857">
        <f t="shared" si="6"/>
        <v>43309</v>
      </c>
      <c r="W50" s="2857">
        <f t="shared" si="6"/>
        <v>43313</v>
      </c>
      <c r="X50" s="2857">
        <f t="shared" si="6"/>
        <v>43314</v>
      </c>
      <c r="Y50" s="2857">
        <f t="shared" si="6"/>
        <v>43318</v>
      </c>
      <c r="Z50" s="2857">
        <f t="shared" si="6"/>
        <v>43318</v>
      </c>
      <c r="AA50" s="2857">
        <f t="shared" si="6"/>
        <v>43322</v>
      </c>
      <c r="AB50" s="2858">
        <f t="shared" si="6"/>
        <v>43322</v>
      </c>
    </row>
    <row r="51" spans="1:28" ht="20.25" hidden="1" thickBot="1">
      <c r="A51" s="2874">
        <v>30</v>
      </c>
      <c r="B51" s="518" t="s">
        <v>1143</v>
      </c>
      <c r="C51" s="2821" t="s">
        <v>96</v>
      </c>
      <c r="D51" s="2821" t="s">
        <v>1144</v>
      </c>
      <c r="E51" s="760" t="e">
        <f t="shared" si="4"/>
        <v>#REF!</v>
      </c>
      <c r="F51" s="14" t="s">
        <v>33</v>
      </c>
      <c r="G51" s="760">
        <f t="shared" si="4"/>
        <v>45</v>
      </c>
      <c r="H51" s="14" t="s">
        <v>26</v>
      </c>
      <c r="I51" s="6407" t="s">
        <v>2388</v>
      </c>
      <c r="J51" s="6407"/>
      <c r="K51" s="6407" t="s">
        <v>2389</v>
      </c>
      <c r="L51" s="6407"/>
      <c r="M51" s="3">
        <f t="shared" si="6"/>
        <v>43308</v>
      </c>
      <c r="N51" s="3">
        <f t="shared" si="6"/>
        <v>43308</v>
      </c>
      <c r="O51" s="3">
        <f t="shared" si="6"/>
        <v>43309</v>
      </c>
      <c r="P51" s="3">
        <f t="shared" si="6"/>
        <v>43310</v>
      </c>
      <c r="Q51" s="3">
        <f t="shared" si="6"/>
        <v>43311</v>
      </c>
      <c r="R51" s="3">
        <f t="shared" si="6"/>
        <v>43312</v>
      </c>
      <c r="S51" s="3">
        <f t="shared" si="6"/>
        <v>43315</v>
      </c>
      <c r="T51" s="3">
        <f t="shared" si="6"/>
        <v>43315</v>
      </c>
      <c r="U51" s="3">
        <f t="shared" si="6"/>
        <v>43316</v>
      </c>
      <c r="V51" s="3">
        <f t="shared" si="6"/>
        <v>43316</v>
      </c>
      <c r="W51" s="3">
        <f t="shared" si="6"/>
        <v>43320</v>
      </c>
      <c r="X51" s="3">
        <f t="shared" si="6"/>
        <v>43321</v>
      </c>
      <c r="Y51" s="3">
        <f t="shared" si="6"/>
        <v>43325</v>
      </c>
      <c r="Z51" s="3">
        <f t="shared" si="6"/>
        <v>43325</v>
      </c>
      <c r="AA51" s="3">
        <f t="shared" si="6"/>
        <v>43329</v>
      </c>
      <c r="AB51" s="4">
        <f t="shared" si="6"/>
        <v>43329</v>
      </c>
    </row>
    <row r="52" spans="1:28" ht="19.5" hidden="1">
      <c r="A52" s="775">
        <v>31</v>
      </c>
      <c r="B52" s="1852"/>
      <c r="C52" s="2825"/>
      <c r="D52" s="2825"/>
      <c r="E52" s="1947"/>
      <c r="F52" s="1850"/>
      <c r="G52" s="1947"/>
      <c r="H52" s="1850"/>
      <c r="I52" s="1947"/>
      <c r="J52" s="1850"/>
      <c r="K52" s="1947"/>
      <c r="L52" s="1850"/>
      <c r="M52" s="1943">
        <f t="shared" si="6"/>
        <v>43315</v>
      </c>
      <c r="N52" s="1943">
        <f t="shared" si="6"/>
        <v>43315</v>
      </c>
      <c r="O52" s="1943">
        <f t="shared" si="6"/>
        <v>43316</v>
      </c>
      <c r="P52" s="1943">
        <f t="shared" si="6"/>
        <v>43317</v>
      </c>
      <c r="Q52" s="1943">
        <f t="shared" si="6"/>
        <v>43318</v>
      </c>
      <c r="R52" s="1943">
        <f t="shared" si="6"/>
        <v>43319</v>
      </c>
      <c r="S52" s="1943">
        <f t="shared" si="6"/>
        <v>43322</v>
      </c>
      <c r="T52" s="1943">
        <f t="shared" si="6"/>
        <v>43322</v>
      </c>
      <c r="U52" s="1943">
        <f t="shared" si="6"/>
        <v>43323</v>
      </c>
      <c r="V52" s="1943">
        <f t="shared" si="6"/>
        <v>43323</v>
      </c>
      <c r="W52" s="1943">
        <f t="shared" si="6"/>
        <v>43327</v>
      </c>
      <c r="X52" s="1943">
        <f t="shared" si="6"/>
        <v>43328</v>
      </c>
      <c r="Y52" s="1943">
        <f t="shared" si="6"/>
        <v>43332</v>
      </c>
      <c r="Z52" s="1943">
        <f t="shared" si="6"/>
        <v>43332</v>
      </c>
      <c r="AA52" s="1943">
        <f t="shared" si="6"/>
        <v>43336</v>
      </c>
      <c r="AB52" s="1944">
        <f t="shared" si="6"/>
        <v>43336</v>
      </c>
    </row>
    <row r="53" spans="1:28" ht="20.25" hidden="1" thickBot="1">
      <c r="A53" s="2874">
        <v>32</v>
      </c>
      <c r="B53" s="2876"/>
      <c r="C53" s="2856"/>
      <c r="D53" s="2856"/>
      <c r="E53" s="2861"/>
      <c r="F53" s="2856"/>
      <c r="G53" s="2861"/>
      <c r="H53" s="2856"/>
      <c r="I53" s="2859"/>
      <c r="J53" s="2856"/>
      <c r="K53" s="2859"/>
      <c r="L53" s="2856"/>
      <c r="M53" s="2857">
        <f t="shared" si="6"/>
        <v>43322</v>
      </c>
      <c r="N53" s="2857">
        <f t="shared" si="6"/>
        <v>43322</v>
      </c>
      <c r="O53" s="2857">
        <f t="shared" si="6"/>
        <v>43323</v>
      </c>
      <c r="P53" s="2857">
        <f t="shared" si="6"/>
        <v>43324</v>
      </c>
      <c r="Q53" s="2857">
        <f t="shared" si="6"/>
        <v>43325</v>
      </c>
      <c r="R53" s="2857">
        <f t="shared" si="6"/>
        <v>43326</v>
      </c>
      <c r="S53" s="2857">
        <f t="shared" si="6"/>
        <v>43329</v>
      </c>
      <c r="T53" s="2857">
        <f t="shared" si="6"/>
        <v>43329</v>
      </c>
      <c r="U53" s="2857">
        <f t="shared" si="6"/>
        <v>43330</v>
      </c>
      <c r="V53" s="2857">
        <f t="shared" si="6"/>
        <v>43330</v>
      </c>
      <c r="W53" s="2857">
        <f t="shared" si="6"/>
        <v>43334</v>
      </c>
      <c r="X53" s="2857">
        <f t="shared" si="6"/>
        <v>43335</v>
      </c>
      <c r="Y53" s="2857">
        <f t="shared" si="6"/>
        <v>43339</v>
      </c>
      <c r="Z53" s="2857">
        <f t="shared" si="6"/>
        <v>43339</v>
      </c>
      <c r="AA53" s="2857">
        <f t="shared" si="6"/>
        <v>43343</v>
      </c>
      <c r="AB53" s="2858">
        <f t="shared" si="6"/>
        <v>43343</v>
      </c>
    </row>
    <row r="54" spans="1:28" ht="19.5" hidden="1">
      <c r="A54" s="775">
        <v>33</v>
      </c>
      <c r="B54" s="518" t="s">
        <v>1143</v>
      </c>
      <c r="C54" s="2821" t="s">
        <v>96</v>
      </c>
      <c r="D54" s="2821" t="s">
        <v>1144</v>
      </c>
      <c r="E54" s="760" t="e">
        <f t="shared" ref="E54:G69" si="7">E51+1</f>
        <v>#REF!</v>
      </c>
      <c r="F54" s="14" t="s">
        <v>33</v>
      </c>
      <c r="G54" s="760">
        <f t="shared" si="7"/>
        <v>46</v>
      </c>
      <c r="H54" s="14" t="s">
        <v>26</v>
      </c>
      <c r="I54" s="6407" t="s">
        <v>2390</v>
      </c>
      <c r="J54" s="6407"/>
      <c r="K54" s="6407" t="s">
        <v>2391</v>
      </c>
      <c r="L54" s="6407"/>
      <c r="M54" s="3">
        <f t="shared" si="6"/>
        <v>43329</v>
      </c>
      <c r="N54" s="3">
        <f t="shared" si="6"/>
        <v>43329</v>
      </c>
      <c r="O54" s="3">
        <f t="shared" si="6"/>
        <v>43330</v>
      </c>
      <c r="P54" s="3">
        <f t="shared" si="6"/>
        <v>43331</v>
      </c>
      <c r="Q54" s="3">
        <f t="shared" si="6"/>
        <v>43332</v>
      </c>
      <c r="R54" s="3">
        <f t="shared" si="6"/>
        <v>43333</v>
      </c>
      <c r="S54" s="3">
        <f t="shared" si="6"/>
        <v>43336</v>
      </c>
      <c r="T54" s="3">
        <f t="shared" si="6"/>
        <v>43336</v>
      </c>
      <c r="U54" s="3">
        <f t="shared" si="6"/>
        <v>43337</v>
      </c>
      <c r="V54" s="3">
        <f t="shared" si="6"/>
        <v>43337</v>
      </c>
      <c r="W54" s="3">
        <f t="shared" si="6"/>
        <v>43341</v>
      </c>
      <c r="X54" s="3">
        <f t="shared" si="6"/>
        <v>43342</v>
      </c>
      <c r="Y54" s="3">
        <f t="shared" si="6"/>
        <v>43346</v>
      </c>
      <c r="Z54" s="3">
        <f t="shared" si="6"/>
        <v>43346</v>
      </c>
      <c r="AA54" s="3">
        <f t="shared" si="6"/>
        <v>43350</v>
      </c>
      <c r="AB54" s="4">
        <f t="shared" si="6"/>
        <v>43350</v>
      </c>
    </row>
    <row r="55" spans="1:28" ht="19.5" hidden="1">
      <c r="A55" s="1952">
        <v>34</v>
      </c>
      <c r="B55" s="1852"/>
      <c r="C55" s="2825"/>
      <c r="D55" s="1850"/>
      <c r="E55" s="1947"/>
      <c r="F55" s="1850"/>
      <c r="G55" s="1947"/>
      <c r="H55" s="1850"/>
      <c r="I55" s="1947"/>
      <c r="J55" s="1850"/>
      <c r="K55" s="1947"/>
      <c r="L55" s="1850"/>
      <c r="M55" s="1943">
        <f t="shared" si="6"/>
        <v>43336</v>
      </c>
      <c r="N55" s="1943">
        <f t="shared" si="6"/>
        <v>43336</v>
      </c>
      <c r="O55" s="1943">
        <f t="shared" si="6"/>
        <v>43337</v>
      </c>
      <c r="P55" s="1943">
        <f t="shared" si="6"/>
        <v>43338</v>
      </c>
      <c r="Q55" s="1943">
        <f t="shared" si="6"/>
        <v>43339</v>
      </c>
      <c r="R55" s="1943">
        <f t="shared" si="6"/>
        <v>43340</v>
      </c>
      <c r="S55" s="1943">
        <f t="shared" si="6"/>
        <v>43343</v>
      </c>
      <c r="T55" s="1943">
        <f t="shared" si="6"/>
        <v>43343</v>
      </c>
      <c r="U55" s="1943">
        <f t="shared" si="6"/>
        <v>43344</v>
      </c>
      <c r="V55" s="1943">
        <f t="shared" si="6"/>
        <v>43344</v>
      </c>
      <c r="W55" s="1943">
        <f t="shared" si="6"/>
        <v>43348</v>
      </c>
      <c r="X55" s="1943">
        <f t="shared" si="6"/>
        <v>43349</v>
      </c>
      <c r="Y55" s="1943">
        <f t="shared" si="6"/>
        <v>43353</v>
      </c>
      <c r="Z55" s="1943">
        <f t="shared" si="6"/>
        <v>43353</v>
      </c>
      <c r="AA55" s="1943">
        <f t="shared" si="6"/>
        <v>43357</v>
      </c>
      <c r="AB55" s="1944">
        <f t="shared" si="6"/>
        <v>43357</v>
      </c>
    </row>
    <row r="56" spans="1:28" ht="20.25" hidden="1" thickBot="1">
      <c r="A56" s="2874">
        <v>35</v>
      </c>
      <c r="B56" s="2876"/>
      <c r="C56" s="2856"/>
      <c r="D56" s="2856"/>
      <c r="E56" s="2861"/>
      <c r="F56" s="2856"/>
      <c r="G56" s="2861"/>
      <c r="H56" s="2856"/>
      <c r="I56" s="2859"/>
      <c r="J56" s="2856"/>
      <c r="K56" s="2859"/>
      <c r="L56" s="2856"/>
      <c r="M56" s="2857">
        <f t="shared" si="6"/>
        <v>43343</v>
      </c>
      <c r="N56" s="2857">
        <f t="shared" si="6"/>
        <v>43343</v>
      </c>
      <c r="O56" s="2857">
        <f t="shared" si="6"/>
        <v>43344</v>
      </c>
      <c r="P56" s="2857">
        <f t="shared" si="6"/>
        <v>43345</v>
      </c>
      <c r="Q56" s="2857">
        <f t="shared" si="6"/>
        <v>43346</v>
      </c>
      <c r="R56" s="2857">
        <f t="shared" si="6"/>
        <v>43347</v>
      </c>
      <c r="S56" s="2857">
        <f t="shared" si="6"/>
        <v>43350</v>
      </c>
      <c r="T56" s="2857">
        <f t="shared" si="6"/>
        <v>43350</v>
      </c>
      <c r="U56" s="2857">
        <f t="shared" si="6"/>
        <v>43351</v>
      </c>
      <c r="V56" s="2857">
        <f t="shared" si="6"/>
        <v>43351</v>
      </c>
      <c r="W56" s="2857">
        <f t="shared" si="6"/>
        <v>43355</v>
      </c>
      <c r="X56" s="2857">
        <f t="shared" si="6"/>
        <v>43356</v>
      </c>
      <c r="Y56" s="2857">
        <f t="shared" si="6"/>
        <v>43360</v>
      </c>
      <c r="Z56" s="2857">
        <f t="shared" si="6"/>
        <v>43360</v>
      </c>
      <c r="AA56" s="2857">
        <f t="shared" si="6"/>
        <v>43364</v>
      </c>
      <c r="AB56" s="2858">
        <f t="shared" si="6"/>
        <v>43364</v>
      </c>
    </row>
    <row r="57" spans="1:28" ht="19.5" hidden="1">
      <c r="A57" s="775">
        <v>36</v>
      </c>
      <c r="B57" s="518" t="s">
        <v>1143</v>
      </c>
      <c r="C57" s="2821" t="s">
        <v>96</v>
      </c>
      <c r="D57" s="14" t="s">
        <v>1144</v>
      </c>
      <c r="E57" s="760" t="e">
        <f t="shared" si="7"/>
        <v>#REF!</v>
      </c>
      <c r="F57" s="14" t="s">
        <v>33</v>
      </c>
      <c r="G57" s="760">
        <f t="shared" si="7"/>
        <v>47</v>
      </c>
      <c r="H57" s="14" t="s">
        <v>26</v>
      </c>
      <c r="I57" s="6407" t="s">
        <v>2392</v>
      </c>
      <c r="J57" s="6407"/>
      <c r="K57" s="6407" t="s">
        <v>2393</v>
      </c>
      <c r="L57" s="6407"/>
      <c r="M57" s="3">
        <f t="shared" si="6"/>
        <v>43350</v>
      </c>
      <c r="N57" s="3">
        <f t="shared" si="6"/>
        <v>43350</v>
      </c>
      <c r="O57" s="3">
        <f t="shared" si="6"/>
        <v>43351</v>
      </c>
      <c r="P57" s="3">
        <f t="shared" si="6"/>
        <v>43352</v>
      </c>
      <c r="Q57" s="3">
        <f t="shared" si="6"/>
        <v>43353</v>
      </c>
      <c r="R57" s="3">
        <f t="shared" si="6"/>
        <v>43354</v>
      </c>
      <c r="S57" s="3">
        <f t="shared" si="6"/>
        <v>43357</v>
      </c>
      <c r="T57" s="3">
        <f t="shared" si="6"/>
        <v>43357</v>
      </c>
      <c r="U57" s="3">
        <f t="shared" si="6"/>
        <v>43358</v>
      </c>
      <c r="V57" s="3">
        <f t="shared" si="6"/>
        <v>43358</v>
      </c>
      <c r="W57" s="3">
        <f t="shared" si="6"/>
        <v>43362</v>
      </c>
      <c r="X57" s="3">
        <f t="shared" si="6"/>
        <v>43363</v>
      </c>
      <c r="Y57" s="3">
        <f t="shared" si="6"/>
        <v>43367</v>
      </c>
      <c r="Z57" s="3">
        <f t="shared" si="6"/>
        <v>43367</v>
      </c>
      <c r="AA57" s="3">
        <f t="shared" si="6"/>
        <v>43371</v>
      </c>
      <c r="AB57" s="4">
        <f t="shared" si="6"/>
        <v>43371</v>
      </c>
    </row>
    <row r="58" spans="1:28" ht="19.5" hidden="1">
      <c r="A58" s="1952">
        <v>37</v>
      </c>
      <c r="B58" s="1852"/>
      <c r="C58" s="2825"/>
      <c r="D58" s="1850"/>
      <c r="E58" s="1947"/>
      <c r="F58" s="1850"/>
      <c r="G58" s="1947"/>
      <c r="H58" s="1850"/>
      <c r="I58" s="1947"/>
      <c r="J58" s="1850"/>
      <c r="K58" s="1947"/>
      <c r="L58" s="1850"/>
      <c r="M58" s="1943">
        <f t="shared" si="6"/>
        <v>43357</v>
      </c>
      <c r="N58" s="1943">
        <f t="shared" si="6"/>
        <v>43357</v>
      </c>
      <c r="O58" s="1943">
        <f t="shared" si="6"/>
        <v>43358</v>
      </c>
      <c r="P58" s="1943">
        <f t="shared" si="6"/>
        <v>43359</v>
      </c>
      <c r="Q58" s="1943">
        <f t="shared" si="6"/>
        <v>43360</v>
      </c>
      <c r="R58" s="1943">
        <f t="shared" si="6"/>
        <v>43361</v>
      </c>
      <c r="S58" s="1943">
        <f t="shared" si="6"/>
        <v>43364</v>
      </c>
      <c r="T58" s="1943">
        <f t="shared" si="6"/>
        <v>43364</v>
      </c>
      <c r="U58" s="1943">
        <f t="shared" si="6"/>
        <v>43365</v>
      </c>
      <c r="V58" s="1943">
        <f t="shared" si="6"/>
        <v>43365</v>
      </c>
      <c r="W58" s="1943">
        <f t="shared" si="6"/>
        <v>43369</v>
      </c>
      <c r="X58" s="1943">
        <f t="shared" si="6"/>
        <v>43370</v>
      </c>
      <c r="Y58" s="1943">
        <f t="shared" si="6"/>
        <v>43374</v>
      </c>
      <c r="Z58" s="1943">
        <f t="shared" si="6"/>
        <v>43374</v>
      </c>
      <c r="AA58" s="1943">
        <f t="shared" si="6"/>
        <v>43378</v>
      </c>
      <c r="AB58" s="1944">
        <f t="shared" si="6"/>
        <v>43378</v>
      </c>
    </row>
    <row r="59" spans="1:28" ht="20.25" hidden="1" thickBot="1">
      <c r="A59" s="2874">
        <v>38</v>
      </c>
      <c r="B59" s="2876"/>
      <c r="C59" s="2856"/>
      <c r="D59" s="2856"/>
      <c r="E59" s="2861"/>
      <c r="F59" s="2856"/>
      <c r="G59" s="2861"/>
      <c r="H59" s="2856"/>
      <c r="I59" s="2859"/>
      <c r="J59" s="2856"/>
      <c r="K59" s="2859"/>
      <c r="L59" s="2856"/>
      <c r="M59" s="2857">
        <f t="shared" si="6"/>
        <v>43364</v>
      </c>
      <c r="N59" s="2857">
        <f t="shared" si="6"/>
        <v>43364</v>
      </c>
      <c r="O59" s="2857">
        <f t="shared" si="6"/>
        <v>43365</v>
      </c>
      <c r="P59" s="2857">
        <f t="shared" si="6"/>
        <v>43366</v>
      </c>
      <c r="Q59" s="2857">
        <f t="shared" si="6"/>
        <v>43367</v>
      </c>
      <c r="R59" s="2857">
        <f t="shared" si="6"/>
        <v>43368</v>
      </c>
      <c r="S59" s="2857">
        <f t="shared" si="6"/>
        <v>43371</v>
      </c>
      <c r="T59" s="2857">
        <f t="shared" si="6"/>
        <v>43371</v>
      </c>
      <c r="U59" s="2857">
        <f t="shared" si="6"/>
        <v>43372</v>
      </c>
      <c r="V59" s="2857">
        <f t="shared" si="6"/>
        <v>43372</v>
      </c>
      <c r="W59" s="2857">
        <f t="shared" si="6"/>
        <v>43376</v>
      </c>
      <c r="X59" s="2857">
        <f t="shared" si="6"/>
        <v>43377</v>
      </c>
      <c r="Y59" s="2857">
        <f t="shared" si="6"/>
        <v>43381</v>
      </c>
      <c r="Z59" s="2857">
        <f t="shared" si="6"/>
        <v>43381</v>
      </c>
      <c r="AA59" s="2857">
        <f t="shared" si="6"/>
        <v>43385</v>
      </c>
      <c r="AB59" s="2858">
        <f t="shared" si="6"/>
        <v>43385</v>
      </c>
    </row>
    <row r="60" spans="1:28" ht="19.5" hidden="1">
      <c r="A60" s="775">
        <v>39</v>
      </c>
      <c r="B60" s="518" t="s">
        <v>1143</v>
      </c>
      <c r="C60" s="2821" t="s">
        <v>96</v>
      </c>
      <c r="D60" s="14" t="s">
        <v>1144</v>
      </c>
      <c r="E60" s="760" t="e">
        <f t="shared" si="7"/>
        <v>#REF!</v>
      </c>
      <c r="F60" s="14" t="s">
        <v>33</v>
      </c>
      <c r="G60" s="760">
        <f t="shared" si="7"/>
        <v>48</v>
      </c>
      <c r="H60" s="14" t="s">
        <v>26</v>
      </c>
      <c r="I60" s="6407" t="s">
        <v>2394</v>
      </c>
      <c r="J60" s="6407"/>
      <c r="K60" s="6407" t="s">
        <v>2395</v>
      </c>
      <c r="L60" s="6407"/>
      <c r="M60" s="3">
        <f t="shared" si="6"/>
        <v>43371</v>
      </c>
      <c r="N60" s="3">
        <f t="shared" si="6"/>
        <v>43371</v>
      </c>
      <c r="O60" s="3">
        <f t="shared" si="6"/>
        <v>43372</v>
      </c>
      <c r="P60" s="3">
        <f t="shared" si="6"/>
        <v>43373</v>
      </c>
      <c r="Q60" s="3">
        <f t="shared" si="6"/>
        <v>43374</v>
      </c>
      <c r="R60" s="3">
        <f t="shared" si="6"/>
        <v>43375</v>
      </c>
      <c r="S60" s="3">
        <f t="shared" si="6"/>
        <v>43378</v>
      </c>
      <c r="T60" s="3">
        <f t="shared" si="6"/>
        <v>43378</v>
      </c>
      <c r="U60" s="3">
        <f t="shared" si="6"/>
        <v>43379</v>
      </c>
      <c r="V60" s="3">
        <f t="shared" si="6"/>
        <v>43379</v>
      </c>
      <c r="W60" s="3">
        <f t="shared" si="6"/>
        <v>43383</v>
      </c>
      <c r="X60" s="3">
        <f t="shared" si="6"/>
        <v>43384</v>
      </c>
      <c r="Y60" s="3">
        <f t="shared" si="6"/>
        <v>43388</v>
      </c>
      <c r="Z60" s="3">
        <f t="shared" si="6"/>
        <v>43388</v>
      </c>
      <c r="AA60" s="3">
        <f t="shared" si="6"/>
        <v>43392</v>
      </c>
      <c r="AB60" s="4">
        <f t="shared" si="6"/>
        <v>43392</v>
      </c>
    </row>
    <row r="61" spans="1:28" ht="19.5" hidden="1">
      <c r="A61" s="1952">
        <v>40</v>
      </c>
      <c r="B61" s="1852"/>
      <c r="C61" s="2825"/>
      <c r="D61" s="1850"/>
      <c r="E61" s="1947"/>
      <c r="F61" s="1850"/>
      <c r="G61" s="1947"/>
      <c r="H61" s="1850"/>
      <c r="I61" s="1947"/>
      <c r="J61" s="1850"/>
      <c r="K61" s="1947"/>
      <c r="L61" s="1850"/>
      <c r="M61" s="1943">
        <f t="shared" si="6"/>
        <v>43378</v>
      </c>
      <c r="N61" s="1943">
        <f t="shared" si="6"/>
        <v>43378</v>
      </c>
      <c r="O61" s="1943">
        <f t="shared" si="6"/>
        <v>43379</v>
      </c>
      <c r="P61" s="1943">
        <f t="shared" si="6"/>
        <v>43380</v>
      </c>
      <c r="Q61" s="1943">
        <f t="shared" si="6"/>
        <v>43381</v>
      </c>
      <c r="R61" s="1943">
        <f t="shared" si="6"/>
        <v>43382</v>
      </c>
      <c r="S61" s="1943">
        <f t="shared" si="6"/>
        <v>43385</v>
      </c>
      <c r="T61" s="1943">
        <f t="shared" si="6"/>
        <v>43385</v>
      </c>
      <c r="U61" s="1943">
        <f t="shared" si="6"/>
        <v>43386</v>
      </c>
      <c r="V61" s="1943">
        <f t="shared" si="6"/>
        <v>43386</v>
      </c>
      <c r="W61" s="1943">
        <f t="shared" si="6"/>
        <v>43390</v>
      </c>
      <c r="X61" s="1943">
        <f t="shared" si="6"/>
        <v>43391</v>
      </c>
      <c r="Y61" s="1943">
        <f t="shared" si="6"/>
        <v>43395</v>
      </c>
      <c r="Z61" s="1943">
        <f t="shared" si="6"/>
        <v>43395</v>
      </c>
      <c r="AA61" s="1943">
        <f t="shared" si="6"/>
        <v>43399</v>
      </c>
      <c r="AB61" s="1944">
        <f t="shared" si="6"/>
        <v>43399</v>
      </c>
    </row>
    <row r="62" spans="1:28" ht="20.25" hidden="1" thickBot="1">
      <c r="A62" s="2874">
        <v>41</v>
      </c>
      <c r="B62" s="2876"/>
      <c r="C62" s="2856"/>
      <c r="D62" s="2856"/>
      <c r="E62" s="2861"/>
      <c r="F62" s="2856"/>
      <c r="G62" s="2861"/>
      <c r="H62" s="2856"/>
      <c r="I62" s="2859"/>
      <c r="J62" s="2856"/>
      <c r="K62" s="2859"/>
      <c r="L62" s="2856"/>
      <c r="M62" s="2857">
        <f t="shared" si="6"/>
        <v>43385</v>
      </c>
      <c r="N62" s="2857">
        <f t="shared" si="6"/>
        <v>43385</v>
      </c>
      <c r="O62" s="2857">
        <f t="shared" si="6"/>
        <v>43386</v>
      </c>
      <c r="P62" s="2857">
        <f t="shared" si="6"/>
        <v>43387</v>
      </c>
      <c r="Q62" s="2857">
        <f t="shared" si="6"/>
        <v>43388</v>
      </c>
      <c r="R62" s="2857">
        <f t="shared" si="6"/>
        <v>43389</v>
      </c>
      <c r="S62" s="2857">
        <f t="shared" si="6"/>
        <v>43392</v>
      </c>
      <c r="T62" s="2857">
        <f t="shared" si="6"/>
        <v>43392</v>
      </c>
      <c r="U62" s="2857">
        <f t="shared" si="6"/>
        <v>43393</v>
      </c>
      <c r="V62" s="2857">
        <f t="shared" si="6"/>
        <v>43393</v>
      </c>
      <c r="W62" s="2857">
        <f t="shared" si="6"/>
        <v>43397</v>
      </c>
      <c r="X62" s="2857">
        <f t="shared" si="6"/>
        <v>43398</v>
      </c>
      <c r="Y62" s="2857">
        <f t="shared" si="6"/>
        <v>43402</v>
      </c>
      <c r="Z62" s="2857">
        <f t="shared" si="6"/>
        <v>43402</v>
      </c>
      <c r="AA62" s="2857">
        <f t="shared" si="6"/>
        <v>43406</v>
      </c>
      <c r="AB62" s="2858">
        <f t="shared" si="6"/>
        <v>43406</v>
      </c>
    </row>
    <row r="63" spans="1:28" ht="19.5" hidden="1">
      <c r="A63" s="775">
        <v>42</v>
      </c>
      <c r="B63" s="518" t="s">
        <v>1143</v>
      </c>
      <c r="C63" s="2821" t="s">
        <v>96</v>
      </c>
      <c r="D63" s="14" t="s">
        <v>1144</v>
      </c>
      <c r="E63" s="760" t="e">
        <f t="shared" si="7"/>
        <v>#REF!</v>
      </c>
      <c r="F63" s="14" t="s">
        <v>33</v>
      </c>
      <c r="G63" s="760">
        <f t="shared" si="7"/>
        <v>49</v>
      </c>
      <c r="H63" s="14" t="s">
        <v>26</v>
      </c>
      <c r="I63" s="6407" t="s">
        <v>2396</v>
      </c>
      <c r="J63" s="6407"/>
      <c r="K63" s="6407" t="s">
        <v>2397</v>
      </c>
      <c r="L63" s="6407"/>
      <c r="M63" s="3">
        <f t="shared" si="6"/>
        <v>43392</v>
      </c>
      <c r="N63" s="3">
        <f t="shared" si="6"/>
        <v>43392</v>
      </c>
      <c r="O63" s="3">
        <f t="shared" si="6"/>
        <v>43393</v>
      </c>
      <c r="P63" s="3">
        <f t="shared" si="6"/>
        <v>43394</v>
      </c>
      <c r="Q63" s="3">
        <f t="shared" si="6"/>
        <v>43395</v>
      </c>
      <c r="R63" s="3">
        <f t="shared" si="6"/>
        <v>43396</v>
      </c>
      <c r="S63" s="3">
        <f t="shared" si="6"/>
        <v>43399</v>
      </c>
      <c r="T63" s="3">
        <f t="shared" si="6"/>
        <v>43399</v>
      </c>
      <c r="U63" s="3">
        <f t="shared" si="6"/>
        <v>43400</v>
      </c>
      <c r="V63" s="3">
        <f t="shared" si="6"/>
        <v>43400</v>
      </c>
      <c r="W63" s="3">
        <f t="shared" si="6"/>
        <v>43404</v>
      </c>
      <c r="X63" s="3">
        <f t="shared" si="6"/>
        <v>43405</v>
      </c>
      <c r="Y63" s="3">
        <f t="shared" si="6"/>
        <v>43409</v>
      </c>
      <c r="Z63" s="3">
        <f t="shared" si="6"/>
        <v>43409</v>
      </c>
      <c r="AA63" s="3">
        <f t="shared" si="6"/>
        <v>43413</v>
      </c>
      <c r="AB63" s="4">
        <f t="shared" si="6"/>
        <v>43413</v>
      </c>
    </row>
    <row r="64" spans="1:28" ht="19.5" hidden="1">
      <c r="A64" s="1952">
        <v>43</v>
      </c>
      <c r="B64" s="1852"/>
      <c r="C64" s="2825"/>
      <c r="D64" s="1850"/>
      <c r="E64" s="1947"/>
      <c r="F64" s="1850"/>
      <c r="G64" s="1947"/>
      <c r="H64" s="1850"/>
      <c r="I64" s="1947"/>
      <c r="J64" s="1850"/>
      <c r="K64" s="1947"/>
      <c r="L64" s="1850"/>
      <c r="M64" s="1943">
        <f t="shared" si="6"/>
        <v>43399</v>
      </c>
      <c r="N64" s="1943">
        <f t="shared" si="6"/>
        <v>43399</v>
      </c>
      <c r="O64" s="1943">
        <f t="shared" si="6"/>
        <v>43400</v>
      </c>
      <c r="P64" s="1943">
        <f t="shared" si="6"/>
        <v>43401</v>
      </c>
      <c r="Q64" s="1943">
        <f t="shared" si="6"/>
        <v>43402</v>
      </c>
      <c r="R64" s="1943">
        <f t="shared" si="6"/>
        <v>43403</v>
      </c>
      <c r="S64" s="1943">
        <f t="shared" si="6"/>
        <v>43406</v>
      </c>
      <c r="T64" s="1943">
        <f t="shared" si="6"/>
        <v>43406</v>
      </c>
      <c r="U64" s="1943">
        <f t="shared" si="6"/>
        <v>43407</v>
      </c>
      <c r="V64" s="1943">
        <f t="shared" si="6"/>
        <v>43407</v>
      </c>
      <c r="W64" s="1943">
        <f t="shared" si="6"/>
        <v>43411</v>
      </c>
      <c r="X64" s="1943">
        <f t="shared" si="6"/>
        <v>43412</v>
      </c>
      <c r="Y64" s="1943">
        <f t="shared" si="6"/>
        <v>43416</v>
      </c>
      <c r="Z64" s="1943">
        <f t="shared" si="6"/>
        <v>43416</v>
      </c>
      <c r="AA64" s="1943">
        <f t="shared" si="6"/>
        <v>43420</v>
      </c>
      <c r="AB64" s="1944">
        <f t="shared" ref="AB64" si="8">AB63+7</f>
        <v>43420</v>
      </c>
    </row>
    <row r="65" spans="1:28" ht="20.25" hidden="1" thickBot="1">
      <c r="A65" s="2874">
        <v>44</v>
      </c>
      <c r="B65" s="2876"/>
      <c r="C65" s="2856"/>
      <c r="D65" s="2856"/>
      <c r="E65" s="2861"/>
      <c r="F65" s="2856"/>
      <c r="G65" s="2861"/>
      <c r="H65" s="2856"/>
      <c r="I65" s="2859"/>
      <c r="J65" s="2856"/>
      <c r="K65" s="2859"/>
      <c r="L65" s="2856"/>
      <c r="M65" s="2857">
        <f t="shared" ref="M65:AB74" si="9">M64+7</f>
        <v>43406</v>
      </c>
      <c r="N65" s="2857">
        <f t="shared" si="9"/>
        <v>43406</v>
      </c>
      <c r="O65" s="2857">
        <f t="shared" si="9"/>
        <v>43407</v>
      </c>
      <c r="P65" s="2857">
        <f t="shared" si="9"/>
        <v>43408</v>
      </c>
      <c r="Q65" s="2857">
        <f t="shared" si="9"/>
        <v>43409</v>
      </c>
      <c r="R65" s="2857">
        <f t="shared" si="9"/>
        <v>43410</v>
      </c>
      <c r="S65" s="2857">
        <f t="shared" si="9"/>
        <v>43413</v>
      </c>
      <c r="T65" s="2857">
        <f t="shared" si="9"/>
        <v>43413</v>
      </c>
      <c r="U65" s="2857">
        <f t="shared" si="9"/>
        <v>43414</v>
      </c>
      <c r="V65" s="2857">
        <f t="shared" si="9"/>
        <v>43414</v>
      </c>
      <c r="W65" s="2857">
        <f t="shared" si="9"/>
        <v>43418</v>
      </c>
      <c r="X65" s="2857">
        <f t="shared" si="9"/>
        <v>43419</v>
      </c>
      <c r="Y65" s="2857">
        <f t="shared" si="9"/>
        <v>43423</v>
      </c>
      <c r="Z65" s="2857">
        <f t="shared" si="9"/>
        <v>43423</v>
      </c>
      <c r="AA65" s="2857">
        <f t="shared" si="9"/>
        <v>43427</v>
      </c>
      <c r="AB65" s="2858">
        <f t="shared" si="9"/>
        <v>43427</v>
      </c>
    </row>
    <row r="66" spans="1:28" ht="19.5" hidden="1">
      <c r="A66" s="775">
        <v>45</v>
      </c>
      <c r="B66" s="518" t="s">
        <v>1143</v>
      </c>
      <c r="C66" s="2821" t="s">
        <v>96</v>
      </c>
      <c r="D66" s="14" t="s">
        <v>1144</v>
      </c>
      <c r="E66" s="760" t="e">
        <f t="shared" si="7"/>
        <v>#REF!</v>
      </c>
      <c r="F66" s="14" t="s">
        <v>33</v>
      </c>
      <c r="G66" s="760">
        <f t="shared" si="7"/>
        <v>50</v>
      </c>
      <c r="H66" s="14" t="s">
        <v>26</v>
      </c>
      <c r="I66" s="6407" t="s">
        <v>2398</v>
      </c>
      <c r="J66" s="6407"/>
      <c r="K66" s="6407" t="s">
        <v>2399</v>
      </c>
      <c r="L66" s="6407"/>
      <c r="M66" s="3">
        <f t="shared" si="9"/>
        <v>43413</v>
      </c>
      <c r="N66" s="3">
        <f t="shared" si="9"/>
        <v>43413</v>
      </c>
      <c r="O66" s="3">
        <f t="shared" si="9"/>
        <v>43414</v>
      </c>
      <c r="P66" s="3">
        <f t="shared" si="9"/>
        <v>43415</v>
      </c>
      <c r="Q66" s="3">
        <f t="shared" si="9"/>
        <v>43416</v>
      </c>
      <c r="R66" s="3">
        <f t="shared" si="9"/>
        <v>43417</v>
      </c>
      <c r="S66" s="3">
        <f t="shared" si="9"/>
        <v>43420</v>
      </c>
      <c r="T66" s="3">
        <f t="shared" si="9"/>
        <v>43420</v>
      </c>
      <c r="U66" s="3">
        <f t="shared" si="9"/>
        <v>43421</v>
      </c>
      <c r="V66" s="3">
        <f t="shared" si="9"/>
        <v>43421</v>
      </c>
      <c r="W66" s="3">
        <f t="shared" si="9"/>
        <v>43425</v>
      </c>
      <c r="X66" s="3">
        <f t="shared" si="9"/>
        <v>43426</v>
      </c>
      <c r="Y66" s="3">
        <f t="shared" si="9"/>
        <v>43430</v>
      </c>
      <c r="Z66" s="3">
        <f t="shared" si="9"/>
        <v>43430</v>
      </c>
      <c r="AA66" s="3">
        <f t="shared" si="9"/>
        <v>43434</v>
      </c>
      <c r="AB66" s="4">
        <f t="shared" si="9"/>
        <v>43434</v>
      </c>
    </row>
    <row r="67" spans="1:28" ht="19.5" hidden="1">
      <c r="A67" s="1952">
        <v>46</v>
      </c>
      <c r="B67" s="1852"/>
      <c r="C67" s="2825"/>
      <c r="D67" s="1850"/>
      <c r="E67" s="1947"/>
      <c r="F67" s="1850"/>
      <c r="G67" s="1947"/>
      <c r="H67" s="1850"/>
      <c r="I67" s="1947"/>
      <c r="J67" s="1850"/>
      <c r="K67" s="1947"/>
      <c r="L67" s="1850"/>
      <c r="M67" s="1943">
        <f t="shared" si="9"/>
        <v>43420</v>
      </c>
      <c r="N67" s="1943">
        <f t="shared" si="9"/>
        <v>43420</v>
      </c>
      <c r="O67" s="1943">
        <f t="shared" si="9"/>
        <v>43421</v>
      </c>
      <c r="P67" s="1943">
        <f t="shared" si="9"/>
        <v>43422</v>
      </c>
      <c r="Q67" s="1943">
        <f t="shared" si="9"/>
        <v>43423</v>
      </c>
      <c r="R67" s="1943">
        <f t="shared" si="9"/>
        <v>43424</v>
      </c>
      <c r="S67" s="1943">
        <f t="shared" si="9"/>
        <v>43427</v>
      </c>
      <c r="T67" s="1943">
        <f t="shared" si="9"/>
        <v>43427</v>
      </c>
      <c r="U67" s="1943">
        <f t="shared" si="9"/>
        <v>43428</v>
      </c>
      <c r="V67" s="1943">
        <f t="shared" si="9"/>
        <v>43428</v>
      </c>
      <c r="W67" s="1943">
        <f t="shared" si="9"/>
        <v>43432</v>
      </c>
      <c r="X67" s="1943">
        <f t="shared" si="9"/>
        <v>43433</v>
      </c>
      <c r="Y67" s="1943">
        <f t="shared" si="9"/>
        <v>43437</v>
      </c>
      <c r="Z67" s="1943">
        <f t="shared" si="9"/>
        <v>43437</v>
      </c>
      <c r="AA67" s="1943">
        <f t="shared" si="9"/>
        <v>43441</v>
      </c>
      <c r="AB67" s="1944">
        <f t="shared" si="9"/>
        <v>43441</v>
      </c>
    </row>
    <row r="68" spans="1:28" ht="20.25" hidden="1" thickBot="1">
      <c r="A68" s="2874">
        <v>47</v>
      </c>
      <c r="B68" s="2876"/>
      <c r="C68" s="2856"/>
      <c r="D68" s="2856"/>
      <c r="E68" s="2861"/>
      <c r="F68" s="2856"/>
      <c r="G68" s="2861"/>
      <c r="H68" s="2856"/>
      <c r="I68" s="2859"/>
      <c r="J68" s="2856"/>
      <c r="K68" s="2859"/>
      <c r="L68" s="2856"/>
      <c r="M68" s="2857">
        <f t="shared" si="9"/>
        <v>43427</v>
      </c>
      <c r="N68" s="2857">
        <f t="shared" si="9"/>
        <v>43427</v>
      </c>
      <c r="O68" s="2857">
        <f t="shared" si="9"/>
        <v>43428</v>
      </c>
      <c r="P68" s="2857">
        <f t="shared" si="9"/>
        <v>43429</v>
      </c>
      <c r="Q68" s="2857">
        <f t="shared" si="9"/>
        <v>43430</v>
      </c>
      <c r="R68" s="2857">
        <f t="shared" si="9"/>
        <v>43431</v>
      </c>
      <c r="S68" s="2857">
        <f t="shared" si="9"/>
        <v>43434</v>
      </c>
      <c r="T68" s="2857">
        <f t="shared" si="9"/>
        <v>43434</v>
      </c>
      <c r="U68" s="2857">
        <f t="shared" si="9"/>
        <v>43435</v>
      </c>
      <c r="V68" s="2857">
        <f t="shared" si="9"/>
        <v>43435</v>
      </c>
      <c r="W68" s="2857">
        <f t="shared" si="9"/>
        <v>43439</v>
      </c>
      <c r="X68" s="2857">
        <f t="shared" si="9"/>
        <v>43440</v>
      </c>
      <c r="Y68" s="2857">
        <f t="shared" si="9"/>
        <v>43444</v>
      </c>
      <c r="Z68" s="2857">
        <f t="shared" si="9"/>
        <v>43444</v>
      </c>
      <c r="AA68" s="2857">
        <f t="shared" si="9"/>
        <v>43448</v>
      </c>
      <c r="AB68" s="2858">
        <f t="shared" si="9"/>
        <v>43448</v>
      </c>
    </row>
    <row r="69" spans="1:28" ht="19.5" hidden="1">
      <c r="A69" s="775">
        <v>48</v>
      </c>
      <c r="B69" s="518" t="s">
        <v>1143</v>
      </c>
      <c r="C69" s="2821" t="s">
        <v>96</v>
      </c>
      <c r="D69" s="14" t="s">
        <v>1144</v>
      </c>
      <c r="E69" s="760" t="e">
        <f t="shared" si="7"/>
        <v>#REF!</v>
      </c>
      <c r="F69" s="14" t="s">
        <v>33</v>
      </c>
      <c r="G69" s="760">
        <f t="shared" si="7"/>
        <v>51</v>
      </c>
      <c r="H69" s="14" t="s">
        <v>26</v>
      </c>
      <c r="I69" s="6407" t="s">
        <v>2400</v>
      </c>
      <c r="J69" s="6407"/>
      <c r="K69" s="6407" t="s">
        <v>2401</v>
      </c>
      <c r="L69" s="6407"/>
      <c r="M69" s="3">
        <f t="shared" si="9"/>
        <v>43434</v>
      </c>
      <c r="N69" s="3">
        <f t="shared" si="9"/>
        <v>43434</v>
      </c>
      <c r="O69" s="3">
        <f t="shared" si="9"/>
        <v>43435</v>
      </c>
      <c r="P69" s="3">
        <f t="shared" si="9"/>
        <v>43436</v>
      </c>
      <c r="Q69" s="3">
        <f t="shared" si="9"/>
        <v>43437</v>
      </c>
      <c r="R69" s="3">
        <f t="shared" si="9"/>
        <v>43438</v>
      </c>
      <c r="S69" s="3">
        <f t="shared" si="9"/>
        <v>43441</v>
      </c>
      <c r="T69" s="3">
        <f t="shared" si="9"/>
        <v>43441</v>
      </c>
      <c r="U69" s="3">
        <f t="shared" si="9"/>
        <v>43442</v>
      </c>
      <c r="V69" s="3">
        <f t="shared" si="9"/>
        <v>43442</v>
      </c>
      <c r="W69" s="3">
        <f t="shared" si="9"/>
        <v>43446</v>
      </c>
      <c r="X69" s="3">
        <f t="shared" si="9"/>
        <v>43447</v>
      </c>
      <c r="Y69" s="3">
        <f t="shared" si="9"/>
        <v>43451</v>
      </c>
      <c r="Z69" s="3">
        <f t="shared" si="9"/>
        <v>43451</v>
      </c>
      <c r="AA69" s="3">
        <f t="shared" si="9"/>
        <v>43455</v>
      </c>
      <c r="AB69" s="4">
        <f t="shared" si="9"/>
        <v>43455</v>
      </c>
    </row>
    <row r="70" spans="1:28" ht="19.5" hidden="1">
      <c r="A70" s="1952">
        <v>49</v>
      </c>
      <c r="B70" s="1852"/>
      <c r="C70" s="2825"/>
      <c r="D70" s="1850"/>
      <c r="E70" s="1947"/>
      <c r="F70" s="1850"/>
      <c r="G70" s="1947"/>
      <c r="H70" s="1850"/>
      <c r="I70" s="1947"/>
      <c r="J70" s="1850"/>
      <c r="K70" s="1947"/>
      <c r="L70" s="1850"/>
      <c r="M70" s="1943">
        <f t="shared" si="9"/>
        <v>43441</v>
      </c>
      <c r="N70" s="1943">
        <f t="shared" si="9"/>
        <v>43441</v>
      </c>
      <c r="O70" s="1943">
        <f t="shared" si="9"/>
        <v>43442</v>
      </c>
      <c r="P70" s="1943">
        <f t="shared" si="9"/>
        <v>43443</v>
      </c>
      <c r="Q70" s="1943">
        <f t="shared" si="9"/>
        <v>43444</v>
      </c>
      <c r="R70" s="1943">
        <f t="shared" si="9"/>
        <v>43445</v>
      </c>
      <c r="S70" s="1943">
        <f t="shared" si="9"/>
        <v>43448</v>
      </c>
      <c r="T70" s="1943">
        <f t="shared" si="9"/>
        <v>43448</v>
      </c>
      <c r="U70" s="1943">
        <f t="shared" si="9"/>
        <v>43449</v>
      </c>
      <c r="V70" s="1943">
        <f t="shared" si="9"/>
        <v>43449</v>
      </c>
      <c r="W70" s="1943">
        <f t="shared" si="9"/>
        <v>43453</v>
      </c>
      <c r="X70" s="1943">
        <f t="shared" si="9"/>
        <v>43454</v>
      </c>
      <c r="Y70" s="1943">
        <f t="shared" si="9"/>
        <v>43458</v>
      </c>
      <c r="Z70" s="1943">
        <f t="shared" si="9"/>
        <v>43458</v>
      </c>
      <c r="AA70" s="1943">
        <f t="shared" si="9"/>
        <v>43462</v>
      </c>
      <c r="AB70" s="1944">
        <f t="shared" si="9"/>
        <v>43462</v>
      </c>
    </row>
    <row r="71" spans="1:28" ht="20.25" hidden="1" thickBot="1">
      <c r="A71" s="2874">
        <v>50</v>
      </c>
      <c r="B71" s="2876"/>
      <c r="C71" s="2856"/>
      <c r="D71" s="2856"/>
      <c r="E71" s="2861"/>
      <c r="F71" s="2856"/>
      <c r="G71" s="2861"/>
      <c r="H71" s="2856"/>
      <c r="I71" s="2859"/>
      <c r="J71" s="2856"/>
      <c r="K71" s="2859"/>
      <c r="L71" s="2856"/>
      <c r="M71" s="2857">
        <f t="shared" si="9"/>
        <v>43448</v>
      </c>
      <c r="N71" s="2857">
        <f t="shared" si="9"/>
        <v>43448</v>
      </c>
      <c r="O71" s="2857">
        <f t="shared" si="9"/>
        <v>43449</v>
      </c>
      <c r="P71" s="2857">
        <f t="shared" si="9"/>
        <v>43450</v>
      </c>
      <c r="Q71" s="2857">
        <f t="shared" si="9"/>
        <v>43451</v>
      </c>
      <c r="R71" s="2857">
        <f t="shared" si="9"/>
        <v>43452</v>
      </c>
      <c r="S71" s="2857">
        <f t="shared" si="9"/>
        <v>43455</v>
      </c>
      <c r="T71" s="2857">
        <f t="shared" si="9"/>
        <v>43455</v>
      </c>
      <c r="U71" s="2857">
        <f t="shared" si="9"/>
        <v>43456</v>
      </c>
      <c r="V71" s="2857">
        <f t="shared" si="9"/>
        <v>43456</v>
      </c>
      <c r="W71" s="2857">
        <f t="shared" si="9"/>
        <v>43460</v>
      </c>
      <c r="X71" s="2857">
        <f t="shared" si="9"/>
        <v>43461</v>
      </c>
      <c r="Y71" s="2857">
        <f t="shared" si="9"/>
        <v>43465</v>
      </c>
      <c r="Z71" s="2857">
        <f t="shared" si="9"/>
        <v>43465</v>
      </c>
      <c r="AA71" s="2857">
        <f t="shared" si="9"/>
        <v>43469</v>
      </c>
      <c r="AB71" s="2858">
        <f t="shared" si="9"/>
        <v>43469</v>
      </c>
    </row>
    <row r="72" spans="1:28" ht="19.5" hidden="1">
      <c r="A72" s="775">
        <v>51</v>
      </c>
      <c r="B72" s="518" t="s">
        <v>1143</v>
      </c>
      <c r="C72" s="2821" t="s">
        <v>96</v>
      </c>
      <c r="D72" s="14" t="s">
        <v>1144</v>
      </c>
      <c r="E72" s="760" t="e">
        <f t="shared" ref="E72:G72" si="10">E69+1</f>
        <v>#REF!</v>
      </c>
      <c r="F72" s="14" t="s">
        <v>33</v>
      </c>
      <c r="G72" s="760">
        <f t="shared" si="10"/>
        <v>52</v>
      </c>
      <c r="H72" s="14" t="s">
        <v>26</v>
      </c>
      <c r="I72" s="6407" t="s">
        <v>2402</v>
      </c>
      <c r="J72" s="6407"/>
      <c r="K72" s="6407" t="s">
        <v>2403</v>
      </c>
      <c r="L72" s="6407"/>
      <c r="M72" s="3">
        <f t="shared" si="9"/>
        <v>43455</v>
      </c>
      <c r="N72" s="3">
        <f t="shared" si="9"/>
        <v>43455</v>
      </c>
      <c r="O72" s="3">
        <f t="shared" si="9"/>
        <v>43456</v>
      </c>
      <c r="P72" s="3">
        <f t="shared" si="9"/>
        <v>43457</v>
      </c>
      <c r="Q72" s="3">
        <f t="shared" si="9"/>
        <v>43458</v>
      </c>
      <c r="R72" s="3">
        <f t="shared" si="9"/>
        <v>43459</v>
      </c>
      <c r="S72" s="3">
        <f t="shared" si="9"/>
        <v>43462</v>
      </c>
      <c r="T72" s="3">
        <f t="shared" si="9"/>
        <v>43462</v>
      </c>
      <c r="U72" s="3">
        <f t="shared" si="9"/>
        <v>43463</v>
      </c>
      <c r="V72" s="3">
        <f t="shared" si="9"/>
        <v>43463</v>
      </c>
      <c r="W72" s="3">
        <f t="shared" si="9"/>
        <v>43467</v>
      </c>
      <c r="X72" s="3">
        <f t="shared" si="9"/>
        <v>43468</v>
      </c>
      <c r="Y72" s="3">
        <f t="shared" si="9"/>
        <v>43472</v>
      </c>
      <c r="Z72" s="3">
        <f t="shared" si="9"/>
        <v>43472</v>
      </c>
      <c r="AA72" s="3">
        <f t="shared" si="9"/>
        <v>43476</v>
      </c>
      <c r="AB72" s="4">
        <f t="shared" si="9"/>
        <v>43476</v>
      </c>
    </row>
    <row r="73" spans="1:28" ht="19.5" hidden="1">
      <c r="A73" s="1952">
        <v>52</v>
      </c>
      <c r="B73" s="1852"/>
      <c r="C73" s="2825"/>
      <c r="D73" s="1850"/>
      <c r="E73" s="1947"/>
      <c r="F73" s="1850"/>
      <c r="G73" s="1947"/>
      <c r="H73" s="1850"/>
      <c r="I73" s="1947"/>
      <c r="J73" s="1850"/>
      <c r="K73" s="1947"/>
      <c r="L73" s="1850"/>
      <c r="M73" s="1943">
        <f t="shared" si="9"/>
        <v>43462</v>
      </c>
      <c r="N73" s="1943">
        <f t="shared" si="9"/>
        <v>43462</v>
      </c>
      <c r="O73" s="1943">
        <f t="shared" si="9"/>
        <v>43463</v>
      </c>
      <c r="P73" s="1943">
        <f t="shared" si="9"/>
        <v>43464</v>
      </c>
      <c r="Q73" s="1943">
        <f t="shared" si="9"/>
        <v>43465</v>
      </c>
      <c r="R73" s="1943">
        <f t="shared" si="9"/>
        <v>43466</v>
      </c>
      <c r="S73" s="1943">
        <f t="shared" si="9"/>
        <v>43469</v>
      </c>
      <c r="T73" s="1943">
        <f t="shared" si="9"/>
        <v>43469</v>
      </c>
      <c r="U73" s="1943">
        <f t="shared" si="9"/>
        <v>43470</v>
      </c>
      <c r="V73" s="1943">
        <f t="shared" si="9"/>
        <v>43470</v>
      </c>
      <c r="W73" s="1943">
        <f t="shared" si="9"/>
        <v>43474</v>
      </c>
      <c r="X73" s="1943">
        <f t="shared" si="9"/>
        <v>43475</v>
      </c>
      <c r="Y73" s="1943">
        <f t="shared" si="9"/>
        <v>43479</v>
      </c>
      <c r="Z73" s="1943">
        <f t="shared" si="9"/>
        <v>43479</v>
      </c>
      <c r="AA73" s="1943">
        <f t="shared" si="9"/>
        <v>43483</v>
      </c>
      <c r="AB73" s="1944">
        <f t="shared" si="9"/>
        <v>43483</v>
      </c>
    </row>
    <row r="74" spans="1:28" ht="20.25" hidden="1" thickBot="1">
      <c r="A74" s="2874">
        <v>1</v>
      </c>
      <c r="B74" s="2876"/>
      <c r="C74" s="2856"/>
      <c r="D74" s="2856"/>
      <c r="E74" s="2861"/>
      <c r="F74" s="2856"/>
      <c r="G74" s="2861"/>
      <c r="H74" s="2856"/>
      <c r="I74" s="2859"/>
      <c r="J74" s="2856"/>
      <c r="K74" s="2859"/>
      <c r="L74" s="2856"/>
      <c r="M74" s="2857">
        <f t="shared" si="9"/>
        <v>43469</v>
      </c>
      <c r="N74" s="2857">
        <f t="shared" si="9"/>
        <v>43469</v>
      </c>
      <c r="O74" s="2857">
        <f t="shared" si="9"/>
        <v>43470</v>
      </c>
      <c r="P74" s="2857">
        <f t="shared" si="9"/>
        <v>43471</v>
      </c>
      <c r="Q74" s="2857">
        <f t="shared" si="9"/>
        <v>43472</v>
      </c>
      <c r="R74" s="2857">
        <f t="shared" si="9"/>
        <v>43473</v>
      </c>
      <c r="S74" s="2857">
        <f t="shared" si="9"/>
        <v>43476</v>
      </c>
      <c r="T74" s="2857">
        <f t="shared" si="9"/>
        <v>43476</v>
      </c>
      <c r="U74" s="2857">
        <f t="shared" si="9"/>
        <v>43477</v>
      </c>
      <c r="V74" s="2857">
        <f t="shared" si="9"/>
        <v>43477</v>
      </c>
      <c r="W74" s="2857">
        <f t="shared" si="9"/>
        <v>43481</v>
      </c>
      <c r="X74" s="2857">
        <f t="shared" si="9"/>
        <v>43482</v>
      </c>
      <c r="Y74" s="2857">
        <f t="shared" si="9"/>
        <v>43486</v>
      </c>
      <c r="Z74" s="2857">
        <f t="shared" si="9"/>
        <v>43486</v>
      </c>
      <c r="AA74" s="2857">
        <f t="shared" si="9"/>
        <v>43490</v>
      </c>
      <c r="AB74" s="2858">
        <f t="shared" si="9"/>
        <v>43490</v>
      </c>
    </row>
    <row r="75" spans="1:28" hidden="1"/>
  </sheetData>
  <mergeCells count="111">
    <mergeCell ref="I72:J72"/>
    <mergeCell ref="K72:L72"/>
    <mergeCell ref="I54:J54"/>
    <mergeCell ref="K54:L54"/>
    <mergeCell ref="I57:J57"/>
    <mergeCell ref="K57:L57"/>
    <mergeCell ref="I60:J60"/>
    <mergeCell ref="K60:L60"/>
    <mergeCell ref="I63:J63"/>
    <mergeCell ref="K63:L63"/>
    <mergeCell ref="I66:J66"/>
    <mergeCell ref="K66:L66"/>
    <mergeCell ref="I69:J69"/>
    <mergeCell ref="K69:L69"/>
    <mergeCell ref="S29:AB29"/>
    <mergeCell ref="I33:J33"/>
    <mergeCell ref="K33:L33"/>
    <mergeCell ref="I36:J36"/>
    <mergeCell ref="K36:L36"/>
    <mergeCell ref="I39:J39"/>
    <mergeCell ref="K39:L39"/>
    <mergeCell ref="I42:J42"/>
    <mergeCell ref="K42:L42"/>
    <mergeCell ref="AA4:AB4"/>
    <mergeCell ref="Y4:Z4"/>
    <mergeCell ref="S4:T4"/>
    <mergeCell ref="Q4:R4"/>
    <mergeCell ref="U4:V4"/>
    <mergeCell ref="W4:X4"/>
    <mergeCell ref="Q20:R20"/>
    <mergeCell ref="M20:N20"/>
    <mergeCell ref="O20:P20"/>
    <mergeCell ref="M4:N4"/>
    <mergeCell ref="O4:P4"/>
    <mergeCell ref="U5:V5"/>
    <mergeCell ref="W5:X5"/>
    <mergeCell ref="Y5:Z5"/>
    <mergeCell ref="AA5:AB5"/>
    <mergeCell ref="M10:P10"/>
    <mergeCell ref="AA10:AB10"/>
    <mergeCell ref="A4:A8"/>
    <mergeCell ref="B4:B8"/>
    <mergeCell ref="C4:C8"/>
    <mergeCell ref="D4:D8"/>
    <mergeCell ref="E4:L5"/>
    <mergeCell ref="M5:N5"/>
    <mergeCell ref="O5:P5"/>
    <mergeCell ref="Q5:R5"/>
    <mergeCell ref="S5:T5"/>
    <mergeCell ref="E6:H8"/>
    <mergeCell ref="I6:L8"/>
    <mergeCell ref="I11:J11"/>
    <mergeCell ref="K11:L11"/>
    <mergeCell ref="M13:P13"/>
    <mergeCell ref="S13:AB13"/>
    <mergeCell ref="A14:A18"/>
    <mergeCell ref="B14:B18"/>
    <mergeCell ref="C14:C18"/>
    <mergeCell ref="D14:D18"/>
    <mergeCell ref="E14:L15"/>
    <mergeCell ref="M14:N14"/>
    <mergeCell ref="O14:P14"/>
    <mergeCell ref="M15:N15"/>
    <mergeCell ref="O15:P15"/>
    <mergeCell ref="E16:H18"/>
    <mergeCell ref="I16:L18"/>
    <mergeCell ref="Q14:R14"/>
    <mergeCell ref="S14:T14"/>
    <mergeCell ref="U14:V14"/>
    <mergeCell ref="W14:X14"/>
    <mergeCell ref="Y14:Z14"/>
    <mergeCell ref="AA14:AB14"/>
    <mergeCell ref="A20:A24"/>
    <mergeCell ref="B20:B24"/>
    <mergeCell ref="C20:C24"/>
    <mergeCell ref="D20:D24"/>
    <mergeCell ref="E20:L21"/>
    <mergeCell ref="Y20:Z20"/>
    <mergeCell ref="AA20:AB20"/>
    <mergeCell ref="M21:N21"/>
    <mergeCell ref="O21:P21"/>
    <mergeCell ref="Q21:R21"/>
    <mergeCell ref="S21:T21"/>
    <mergeCell ref="U21:V21"/>
    <mergeCell ref="W21:X21"/>
    <mergeCell ref="Y21:Z21"/>
    <mergeCell ref="AA21:AB21"/>
    <mergeCell ref="E22:H24"/>
    <mergeCell ref="I22:L24"/>
    <mergeCell ref="S20:T20"/>
    <mergeCell ref="U20:V20"/>
    <mergeCell ref="W20:X20"/>
    <mergeCell ref="I25:J25"/>
    <mergeCell ref="K25:L25"/>
    <mergeCell ref="I28:J28"/>
    <mergeCell ref="K28:L28"/>
    <mergeCell ref="I45:J45"/>
    <mergeCell ref="K45:L45"/>
    <mergeCell ref="I48:J48"/>
    <mergeCell ref="K48:L48"/>
    <mergeCell ref="I51:J51"/>
    <mergeCell ref="K51:L51"/>
    <mergeCell ref="AC14:AD14"/>
    <mergeCell ref="Q15:R15"/>
    <mergeCell ref="S15:T15"/>
    <mergeCell ref="U15:V15"/>
    <mergeCell ref="W15:X15"/>
    <mergeCell ref="Y15:Z15"/>
    <mergeCell ref="AA15:AB15"/>
    <mergeCell ref="AC15:AD15"/>
    <mergeCell ref="S27:AB27"/>
  </mergeCells>
  <phoneticPr fontId="24" type="noConversion"/>
  <pageMargins left="0.7" right="0.7" top="0.75" bottom="0.75" header="0.3" footer="0.3"/>
  <pageSetup paperSize="9" scale="59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AD251"/>
  <sheetViews>
    <sheetView topLeftCell="A2" workbookViewId="0">
      <selection activeCell="A58" sqref="A58:XFD87"/>
    </sheetView>
  </sheetViews>
  <sheetFormatPr defaultColWidth="8" defaultRowHeight="18.75"/>
  <cols>
    <col min="1" max="1" width="4.125" style="107" customWidth="1"/>
    <col min="2" max="2" width="18.25" style="107" customWidth="1"/>
    <col min="3" max="3" width="6.75" style="107" customWidth="1"/>
    <col min="4" max="4" width="10" style="107" customWidth="1"/>
    <col min="5" max="12" width="5" style="107" customWidth="1"/>
    <col min="13" max="15" width="7.625" style="107" customWidth="1"/>
    <col min="16" max="16" width="8.5" style="107" customWidth="1"/>
    <col min="17" max="26" width="7.625" style="107" customWidth="1"/>
    <col min="27" max="27" width="10.375" style="107" customWidth="1"/>
    <col min="28" max="28" width="10.375" style="107" bestFit="1" customWidth="1"/>
    <col min="29" max="29" width="10.875" style="107" customWidth="1"/>
    <col min="30" max="30" width="10.125" style="107" customWidth="1"/>
    <col min="31" max="16384" width="8" style="107"/>
  </cols>
  <sheetData>
    <row r="1" spans="1:28" s="106" customFormat="1" ht="15" customHeight="1">
      <c r="A1" s="504" t="s">
        <v>1072</v>
      </c>
      <c r="B1" s="505"/>
      <c r="C1" s="506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</row>
    <row r="2" spans="1:28" s="106" customFormat="1" ht="15.75">
      <c r="A2" s="505" t="s">
        <v>2420</v>
      </c>
    </row>
    <row r="3" spans="1:28" s="106" customFormat="1" ht="16.5" thickBot="1">
      <c r="A3" s="505" t="s">
        <v>1318</v>
      </c>
    </row>
    <row r="4" spans="1:28" s="509" customFormat="1" ht="18.75" customHeight="1">
      <c r="A4" s="4973" t="s">
        <v>107</v>
      </c>
      <c r="B4" s="4977" t="s">
        <v>2308</v>
      </c>
      <c r="C4" s="4980" t="s">
        <v>2309</v>
      </c>
      <c r="D4" s="4980" t="s">
        <v>2310</v>
      </c>
      <c r="E4" s="4977" t="s">
        <v>2311</v>
      </c>
      <c r="F4" s="4977"/>
      <c r="G4" s="4977"/>
      <c r="H4" s="4977"/>
      <c r="I4" s="4977"/>
      <c r="J4" s="4977"/>
      <c r="K4" s="4977"/>
      <c r="L4" s="6487"/>
      <c r="M4" s="6203" t="s">
        <v>1074</v>
      </c>
      <c r="N4" s="4983"/>
      <c r="O4" s="4983" t="s">
        <v>1075</v>
      </c>
      <c r="P4" s="4983"/>
      <c r="Q4" s="6202" t="s">
        <v>1076</v>
      </c>
      <c r="R4" s="6203"/>
      <c r="S4" s="4983" t="s">
        <v>1077</v>
      </c>
      <c r="T4" s="4983"/>
      <c r="U4" s="6202" t="s">
        <v>1078</v>
      </c>
      <c r="V4" s="6203"/>
      <c r="W4" s="6202" t="s">
        <v>1079</v>
      </c>
      <c r="X4" s="6497"/>
      <c r="Y4" s="4983" t="s">
        <v>1077</v>
      </c>
      <c r="Z4" s="4983"/>
      <c r="AA4" s="6203" t="s">
        <v>1074</v>
      </c>
      <c r="AB4" s="4984"/>
    </row>
    <row r="5" spans="1:28" s="509" customFormat="1">
      <c r="A5" s="4974"/>
      <c r="B5" s="4978"/>
      <c r="C5" s="4981"/>
      <c r="D5" s="4981"/>
      <c r="E5" s="4978"/>
      <c r="F5" s="4978"/>
      <c r="G5" s="4978"/>
      <c r="H5" s="4978"/>
      <c r="I5" s="4978"/>
      <c r="J5" s="4978"/>
      <c r="K5" s="4978"/>
      <c r="L5" s="6488"/>
      <c r="M5" s="6205" t="s">
        <v>135</v>
      </c>
      <c r="N5" s="4986"/>
      <c r="O5" s="4986" t="s">
        <v>173</v>
      </c>
      <c r="P5" s="4986"/>
      <c r="Q5" s="6200" t="s">
        <v>4</v>
      </c>
      <c r="R5" s="6205"/>
      <c r="S5" s="6200" t="s">
        <v>25</v>
      </c>
      <c r="T5" s="6205"/>
      <c r="U5" s="6200" t="s">
        <v>1080</v>
      </c>
      <c r="V5" s="6205"/>
      <c r="W5" s="6200" t="s">
        <v>339</v>
      </c>
      <c r="X5" s="6498"/>
      <c r="Y5" s="6200" t="s">
        <v>25</v>
      </c>
      <c r="Z5" s="6205"/>
      <c r="AA5" s="4986" t="s">
        <v>135</v>
      </c>
      <c r="AB5" s="4987"/>
    </row>
    <row r="6" spans="1:28" s="509" customFormat="1">
      <c r="A6" s="6196"/>
      <c r="B6" s="4978"/>
      <c r="C6" s="4981"/>
      <c r="D6" s="4981" t="s">
        <v>2312</v>
      </c>
      <c r="E6" s="4978" t="s">
        <v>2313</v>
      </c>
      <c r="F6" s="4978"/>
      <c r="G6" s="4978"/>
      <c r="H6" s="4978"/>
      <c r="I6" s="4978" t="s">
        <v>2314</v>
      </c>
      <c r="J6" s="4978"/>
      <c r="K6" s="4978"/>
      <c r="L6" s="6488"/>
      <c r="M6" s="1839" t="s">
        <v>3</v>
      </c>
      <c r="N6" s="1840" t="s">
        <v>1</v>
      </c>
      <c r="O6" s="1841" t="s">
        <v>3</v>
      </c>
      <c r="P6" s="1840" t="s">
        <v>1</v>
      </c>
      <c r="Q6" s="1841" t="s">
        <v>3</v>
      </c>
      <c r="R6" s="1840" t="s">
        <v>1</v>
      </c>
      <c r="S6" s="1841" t="s">
        <v>3</v>
      </c>
      <c r="T6" s="1840" t="s">
        <v>1</v>
      </c>
      <c r="U6" s="1841" t="s">
        <v>3</v>
      </c>
      <c r="V6" s="1840" t="s">
        <v>1</v>
      </c>
      <c r="W6" s="1842" t="s">
        <v>3</v>
      </c>
      <c r="X6" s="1843" t="s">
        <v>1</v>
      </c>
      <c r="Y6" s="1844" t="s">
        <v>3</v>
      </c>
      <c r="Z6" s="1844" t="s">
        <v>1</v>
      </c>
      <c r="AA6" s="1839" t="s">
        <v>3</v>
      </c>
      <c r="AB6" s="1845" t="s">
        <v>1</v>
      </c>
    </row>
    <row r="7" spans="1:28" s="509" customFormat="1">
      <c r="A7" s="6196"/>
      <c r="B7" s="4978"/>
      <c r="C7" s="4981"/>
      <c r="D7" s="4981"/>
      <c r="E7" s="4978"/>
      <c r="F7" s="4978"/>
      <c r="G7" s="4978"/>
      <c r="H7" s="4978"/>
      <c r="I7" s="4978"/>
      <c r="J7" s="4978"/>
      <c r="K7" s="4978"/>
      <c r="L7" s="6488"/>
      <c r="M7" s="1846" t="s">
        <v>11</v>
      </c>
      <c r="N7" s="1847" t="s">
        <v>12</v>
      </c>
      <c r="O7" s="1848" t="s">
        <v>8</v>
      </c>
      <c r="P7" s="1847" t="s">
        <v>9</v>
      </c>
      <c r="Q7" s="1848" t="s">
        <v>11</v>
      </c>
      <c r="R7" s="1847" t="s">
        <v>12</v>
      </c>
      <c r="S7" s="1848" t="s">
        <v>7</v>
      </c>
      <c r="T7" s="1847" t="s">
        <v>8</v>
      </c>
      <c r="U7" s="1848" t="s">
        <v>9</v>
      </c>
      <c r="V7" s="1847" t="s">
        <v>10</v>
      </c>
      <c r="W7" s="1848" t="s">
        <v>11</v>
      </c>
      <c r="X7" s="1849" t="s">
        <v>12</v>
      </c>
      <c r="Y7" s="1850" t="s">
        <v>9</v>
      </c>
      <c r="Z7" s="1850" t="s">
        <v>10</v>
      </c>
      <c r="AA7" s="1846" t="s">
        <v>11</v>
      </c>
      <c r="AB7" s="1851" t="s">
        <v>12</v>
      </c>
    </row>
    <row r="8" spans="1:28" s="509" customFormat="1" ht="19.5" thickBot="1">
      <c r="A8" s="6486"/>
      <c r="B8" s="4979"/>
      <c r="C8" s="4982"/>
      <c r="D8" s="4982"/>
      <c r="E8" s="4979"/>
      <c r="F8" s="4979"/>
      <c r="G8" s="4979"/>
      <c r="H8" s="4979"/>
      <c r="I8" s="4979"/>
      <c r="J8" s="4979"/>
      <c r="K8" s="4979"/>
      <c r="L8" s="6489"/>
      <c r="M8" s="514" t="s">
        <v>209</v>
      </c>
      <c r="N8" s="511" t="s">
        <v>78</v>
      </c>
      <c r="O8" s="510" t="s">
        <v>15</v>
      </c>
      <c r="P8" s="511" t="s">
        <v>86</v>
      </c>
      <c r="Q8" s="510" t="s">
        <v>60</v>
      </c>
      <c r="R8" s="511" t="s">
        <v>217</v>
      </c>
      <c r="S8" s="510" t="s">
        <v>77</v>
      </c>
      <c r="T8" s="511" t="s">
        <v>164</v>
      </c>
      <c r="U8" s="510" t="s">
        <v>59</v>
      </c>
      <c r="V8" s="511" t="s">
        <v>209</v>
      </c>
      <c r="W8" s="510" t="s">
        <v>86</v>
      </c>
      <c r="X8" s="512" t="s">
        <v>16</v>
      </c>
      <c r="Y8" s="513" t="s">
        <v>77</v>
      </c>
      <c r="Z8" s="513" t="s">
        <v>80</v>
      </c>
      <c r="AA8" s="514" t="s">
        <v>209</v>
      </c>
      <c r="AB8" s="515" t="s">
        <v>78</v>
      </c>
    </row>
    <row r="9" spans="1:28" ht="21.75" customHeight="1">
      <c r="A9" s="367">
        <v>28</v>
      </c>
      <c r="B9" s="517" t="s">
        <v>1102</v>
      </c>
      <c r="C9" s="1737" t="s">
        <v>96</v>
      </c>
      <c r="D9" s="518" t="s">
        <v>1103</v>
      </c>
      <c r="E9" s="1733" t="s">
        <v>564</v>
      </c>
      <c r="F9" s="14" t="s">
        <v>33</v>
      </c>
      <c r="G9" s="1733" t="s">
        <v>564</v>
      </c>
      <c r="H9" s="14" t="s">
        <v>26</v>
      </c>
      <c r="I9" s="6451" t="s">
        <v>1146</v>
      </c>
      <c r="J9" s="6452"/>
      <c r="K9" s="6451" t="s">
        <v>1147</v>
      </c>
      <c r="L9" s="6494"/>
      <c r="M9" s="520"/>
      <c r="N9" s="3"/>
      <c r="O9" s="3">
        <v>42931</v>
      </c>
      <c r="P9" s="3">
        <v>42932</v>
      </c>
      <c r="Q9" s="3">
        <v>42935</v>
      </c>
      <c r="R9" s="3">
        <v>42936</v>
      </c>
      <c r="S9" s="3">
        <v>42937</v>
      </c>
      <c r="T9" s="3">
        <v>42938</v>
      </c>
      <c r="U9" s="3">
        <v>42939</v>
      </c>
      <c r="V9" s="3">
        <v>42940</v>
      </c>
      <c r="W9" s="3">
        <v>42942</v>
      </c>
      <c r="X9" s="519">
        <v>42943</v>
      </c>
      <c r="Y9" s="5">
        <v>42946</v>
      </c>
      <c r="Z9" s="5">
        <v>42947</v>
      </c>
      <c r="AA9" s="520">
        <v>42949</v>
      </c>
      <c r="AB9" s="4">
        <v>42950</v>
      </c>
    </row>
    <row r="10" spans="1:28" ht="19.5">
      <c r="A10" s="368">
        <v>29</v>
      </c>
      <c r="B10" s="521" t="s">
        <v>1104</v>
      </c>
      <c r="C10" s="1737" t="s">
        <v>96</v>
      </c>
      <c r="D10" s="1852" t="s">
        <v>1105</v>
      </c>
      <c r="E10" s="522" t="s">
        <v>1106</v>
      </c>
      <c r="F10" s="15" t="s">
        <v>33</v>
      </c>
      <c r="G10" s="522" t="s">
        <v>1106</v>
      </c>
      <c r="H10" s="15" t="s">
        <v>26</v>
      </c>
      <c r="I10" s="6492" t="s">
        <v>1148</v>
      </c>
      <c r="J10" s="6493"/>
      <c r="K10" s="6492" t="s">
        <v>1149</v>
      </c>
      <c r="L10" s="6495"/>
      <c r="M10" s="1853"/>
      <c r="N10" s="5"/>
      <c r="O10" s="5">
        <v>42938</v>
      </c>
      <c r="P10" s="5">
        <v>42939</v>
      </c>
      <c r="Q10" s="5">
        <v>42942</v>
      </c>
      <c r="R10" s="5">
        <v>42943</v>
      </c>
      <c r="S10" s="5">
        <v>42944</v>
      </c>
      <c r="T10" s="5">
        <v>42945</v>
      </c>
      <c r="U10" s="5">
        <v>42946</v>
      </c>
      <c r="V10" s="5">
        <v>42947</v>
      </c>
      <c r="W10" s="5">
        <v>42949</v>
      </c>
      <c r="X10" s="1735">
        <v>42950</v>
      </c>
      <c r="Y10" s="5">
        <v>42953</v>
      </c>
      <c r="Z10" s="5">
        <v>42954</v>
      </c>
      <c r="AA10" s="1853">
        <v>42956</v>
      </c>
      <c r="AB10" s="6">
        <v>42957</v>
      </c>
    </row>
    <row r="11" spans="1:28" ht="21.6" customHeight="1" thickBot="1">
      <c r="A11" s="369">
        <v>30</v>
      </c>
      <c r="B11" s="524" t="s">
        <v>1107</v>
      </c>
      <c r="C11" s="1740" t="s">
        <v>96</v>
      </c>
      <c r="D11" s="623" t="s">
        <v>1108</v>
      </c>
      <c r="E11" s="1738" t="s">
        <v>1109</v>
      </c>
      <c r="F11" s="2" t="s">
        <v>33</v>
      </c>
      <c r="G11" s="1738" t="s">
        <v>1109</v>
      </c>
      <c r="H11" s="2" t="s">
        <v>26</v>
      </c>
      <c r="I11" s="6490" t="s">
        <v>1150</v>
      </c>
      <c r="J11" s="6491"/>
      <c r="K11" s="6490" t="s">
        <v>1151</v>
      </c>
      <c r="L11" s="6496"/>
      <c r="M11" s="1854"/>
      <c r="N11" s="1855"/>
      <c r="O11" s="1855" t="s">
        <v>1110</v>
      </c>
      <c r="P11" s="1855">
        <v>42946</v>
      </c>
      <c r="Q11" s="1855">
        <v>42949</v>
      </c>
      <c r="R11" s="1855">
        <v>42950</v>
      </c>
      <c r="S11" s="1855">
        <v>42951</v>
      </c>
      <c r="T11" s="1855">
        <v>42952</v>
      </c>
      <c r="U11" s="1855">
        <v>42953</v>
      </c>
      <c r="V11" s="1855">
        <v>42954</v>
      </c>
      <c r="W11" s="1855">
        <v>42956</v>
      </c>
      <c r="X11" s="1856">
        <v>42957</v>
      </c>
      <c r="Y11" s="7">
        <v>42960</v>
      </c>
      <c r="Z11" s="7">
        <v>42961</v>
      </c>
      <c r="AA11" s="7">
        <v>42963</v>
      </c>
      <c r="AB11" s="8">
        <v>42964</v>
      </c>
    </row>
    <row r="12" spans="1:28" ht="19.5">
      <c r="A12" s="367">
        <v>31</v>
      </c>
      <c r="B12" s="517" t="s">
        <v>1102</v>
      </c>
      <c r="C12" s="1736" t="s">
        <v>96</v>
      </c>
      <c r="D12" s="518" t="s">
        <v>1103</v>
      </c>
      <c r="E12" s="1733" t="s">
        <v>580</v>
      </c>
      <c r="F12" s="14" t="s">
        <v>33</v>
      </c>
      <c r="G12" s="1733" t="s">
        <v>580</v>
      </c>
      <c r="H12" s="14" t="s">
        <v>26</v>
      </c>
      <c r="I12" s="6451" t="s">
        <v>1152</v>
      </c>
      <c r="J12" s="6452"/>
      <c r="K12" s="6451" t="s">
        <v>1153</v>
      </c>
      <c r="L12" s="6452"/>
      <c r="M12" s="3">
        <v>42949</v>
      </c>
      <c r="N12" s="3">
        <v>42950</v>
      </c>
      <c r="O12" s="3">
        <v>42952</v>
      </c>
      <c r="P12" s="3">
        <v>42953</v>
      </c>
      <c r="Q12" s="3">
        <v>42956</v>
      </c>
      <c r="R12" s="3">
        <v>42957</v>
      </c>
      <c r="S12" s="3">
        <v>42958</v>
      </c>
      <c r="T12" s="3">
        <v>42959</v>
      </c>
      <c r="U12" s="3">
        <v>42960</v>
      </c>
      <c r="V12" s="3">
        <v>42961</v>
      </c>
      <c r="W12" s="3">
        <v>42963</v>
      </c>
      <c r="X12" s="519">
        <v>42964</v>
      </c>
      <c r="Y12" s="3">
        <v>42967</v>
      </c>
      <c r="Z12" s="3" t="s">
        <v>1111</v>
      </c>
      <c r="AA12" s="3">
        <v>42970</v>
      </c>
      <c r="AB12" s="4">
        <v>42971</v>
      </c>
    </row>
    <row r="13" spans="1:28" ht="19.5">
      <c r="A13" s="368">
        <v>32</v>
      </c>
      <c r="B13" s="521" t="s">
        <v>1104</v>
      </c>
      <c r="C13" s="1737" t="s">
        <v>96</v>
      </c>
      <c r="D13" s="1852" t="s">
        <v>1105</v>
      </c>
      <c r="E13" s="1739" t="s">
        <v>1112</v>
      </c>
      <c r="F13" s="15" t="s">
        <v>33</v>
      </c>
      <c r="G13" s="1739" t="s">
        <v>1112</v>
      </c>
      <c r="H13" s="15" t="s">
        <v>26</v>
      </c>
      <c r="I13" s="6492" t="s">
        <v>1154</v>
      </c>
      <c r="J13" s="6493"/>
      <c r="K13" s="6492" t="s">
        <v>1155</v>
      </c>
      <c r="L13" s="6493"/>
      <c r="M13" s="5">
        <v>42956</v>
      </c>
      <c r="N13" s="5">
        <v>42957</v>
      </c>
      <c r="O13" s="5">
        <v>42959</v>
      </c>
      <c r="P13" s="5">
        <v>42960</v>
      </c>
      <c r="Q13" s="5">
        <v>42963</v>
      </c>
      <c r="R13" s="5">
        <v>42964</v>
      </c>
      <c r="S13" s="5">
        <v>42965</v>
      </c>
      <c r="T13" s="5">
        <v>42966</v>
      </c>
      <c r="U13" s="5">
        <v>42967</v>
      </c>
      <c r="V13" s="5">
        <v>42968</v>
      </c>
      <c r="W13" s="5">
        <v>42970</v>
      </c>
      <c r="X13" s="1735">
        <v>42971</v>
      </c>
      <c r="Y13" s="5">
        <v>42974</v>
      </c>
      <c r="Z13" s="523" t="s">
        <v>1113</v>
      </c>
      <c r="AA13" s="5">
        <v>42977</v>
      </c>
      <c r="AB13" s="6">
        <v>42978</v>
      </c>
    </row>
    <row r="14" spans="1:28" ht="21" customHeight="1" thickBot="1">
      <c r="A14" s="369">
        <v>33</v>
      </c>
      <c r="B14" s="524" t="s">
        <v>1107</v>
      </c>
      <c r="C14" s="1740" t="s">
        <v>96</v>
      </c>
      <c r="D14" s="1857" t="s">
        <v>1108</v>
      </c>
      <c r="E14" s="1738" t="s">
        <v>1114</v>
      </c>
      <c r="F14" s="2" t="s">
        <v>33</v>
      </c>
      <c r="G14" s="1738" t="s">
        <v>1114</v>
      </c>
      <c r="H14" s="2" t="s">
        <v>26</v>
      </c>
      <c r="I14" s="6490" t="s">
        <v>1156</v>
      </c>
      <c r="J14" s="6491"/>
      <c r="K14" s="6490" t="s">
        <v>1157</v>
      </c>
      <c r="L14" s="6491"/>
      <c r="M14" s="7">
        <v>42963</v>
      </c>
      <c r="N14" s="7">
        <v>42964</v>
      </c>
      <c r="O14" s="7">
        <v>42966</v>
      </c>
      <c r="P14" s="7">
        <v>42967</v>
      </c>
      <c r="Q14" s="7">
        <v>42970</v>
      </c>
      <c r="R14" s="7">
        <v>42971</v>
      </c>
      <c r="S14" s="7">
        <v>42972</v>
      </c>
      <c r="T14" s="7">
        <v>42973</v>
      </c>
      <c r="U14" s="6479" t="s">
        <v>193</v>
      </c>
      <c r="V14" s="6480"/>
      <c r="W14" s="7">
        <v>42977</v>
      </c>
      <c r="X14" s="1734">
        <v>42978</v>
      </c>
      <c r="Y14" s="7">
        <v>42981</v>
      </c>
      <c r="Z14" s="525" t="s">
        <v>1115</v>
      </c>
      <c r="AA14" s="7">
        <v>42984</v>
      </c>
      <c r="AB14" s="8">
        <v>42985</v>
      </c>
    </row>
    <row r="15" spans="1:28" ht="19.5">
      <c r="A15" s="367">
        <v>34</v>
      </c>
      <c r="B15" s="517" t="s">
        <v>1102</v>
      </c>
      <c r="C15" s="1736" t="s">
        <v>96</v>
      </c>
      <c r="D15" s="518" t="s">
        <v>1103</v>
      </c>
      <c r="E15" s="1733" t="s">
        <v>598</v>
      </c>
      <c r="F15" s="14" t="s">
        <v>33</v>
      </c>
      <c r="G15" s="1733" t="s">
        <v>598</v>
      </c>
      <c r="H15" s="14" t="s">
        <v>26</v>
      </c>
      <c r="I15" s="6451" t="s">
        <v>1158</v>
      </c>
      <c r="J15" s="6452"/>
      <c r="K15" s="6451" t="s">
        <v>1159</v>
      </c>
      <c r="L15" s="6452"/>
      <c r="M15" s="3">
        <v>42970</v>
      </c>
      <c r="N15" s="3">
        <v>42971</v>
      </c>
      <c r="O15" s="520">
        <v>42973</v>
      </c>
      <c r="P15" s="3">
        <v>42974</v>
      </c>
      <c r="Q15" s="3">
        <v>42977</v>
      </c>
      <c r="R15" s="3">
        <v>42978</v>
      </c>
      <c r="S15" s="3">
        <v>42979</v>
      </c>
      <c r="T15" s="3">
        <v>42980</v>
      </c>
      <c r="U15" s="3">
        <v>42981</v>
      </c>
      <c r="V15" s="3">
        <v>42982</v>
      </c>
      <c r="W15" s="3">
        <v>42984</v>
      </c>
      <c r="X15" s="519">
        <v>42985</v>
      </c>
      <c r="Y15" s="3">
        <v>42988</v>
      </c>
      <c r="Z15" s="526" t="s">
        <v>1116</v>
      </c>
      <c r="AA15" s="3">
        <v>42991</v>
      </c>
      <c r="AB15" s="4">
        <v>42992</v>
      </c>
    </row>
    <row r="16" spans="1:28" ht="20.25" thickBot="1">
      <c r="A16" s="368">
        <v>35</v>
      </c>
      <c r="B16" s="521" t="s">
        <v>1104</v>
      </c>
      <c r="C16" s="1737" t="s">
        <v>96</v>
      </c>
      <c r="D16" s="1852" t="s">
        <v>1105</v>
      </c>
      <c r="E16" s="1739" t="s">
        <v>1117</v>
      </c>
      <c r="F16" s="15" t="s">
        <v>33</v>
      </c>
      <c r="G16" s="1739" t="s">
        <v>1117</v>
      </c>
      <c r="H16" s="15" t="s">
        <v>26</v>
      </c>
      <c r="I16" s="6492" t="s">
        <v>1160</v>
      </c>
      <c r="J16" s="6493"/>
      <c r="K16" s="6492" t="s">
        <v>1161</v>
      </c>
      <c r="L16" s="6493"/>
      <c r="M16" s="5">
        <v>42977</v>
      </c>
      <c r="N16" s="5">
        <v>42978</v>
      </c>
      <c r="O16" s="1853">
        <v>42980</v>
      </c>
      <c r="P16" s="5">
        <v>42981</v>
      </c>
      <c r="Q16" s="6479" t="s">
        <v>193</v>
      </c>
      <c r="R16" s="6480"/>
      <c r="S16" s="5">
        <v>42986</v>
      </c>
      <c r="T16" s="5">
        <v>42987</v>
      </c>
      <c r="U16" s="5">
        <v>42988</v>
      </c>
      <c r="V16" s="5">
        <v>42989</v>
      </c>
      <c r="W16" s="5">
        <v>42991</v>
      </c>
      <c r="X16" s="1735">
        <v>42992</v>
      </c>
      <c r="Y16" s="5">
        <v>42995</v>
      </c>
      <c r="Z16" s="523" t="s">
        <v>1118</v>
      </c>
      <c r="AA16" s="5">
        <v>42998</v>
      </c>
      <c r="AB16" s="6">
        <v>42999</v>
      </c>
    </row>
    <row r="17" spans="1:30" ht="20.25" thickBot="1">
      <c r="A17" s="1858">
        <v>36</v>
      </c>
      <c r="B17" s="1859" t="s">
        <v>1107</v>
      </c>
      <c r="C17" s="1860" t="s">
        <v>96</v>
      </c>
      <c r="D17" s="1857" t="s">
        <v>1108</v>
      </c>
      <c r="E17" s="1861" t="s">
        <v>1119</v>
      </c>
      <c r="F17" s="1862" t="s">
        <v>33</v>
      </c>
      <c r="G17" s="1861" t="s">
        <v>1119</v>
      </c>
      <c r="H17" s="1862" t="s">
        <v>26</v>
      </c>
      <c r="I17" s="6490" t="s">
        <v>1162</v>
      </c>
      <c r="J17" s="6491"/>
      <c r="K17" s="6490" t="s">
        <v>1163</v>
      </c>
      <c r="L17" s="6491"/>
      <c r="M17" s="1855">
        <v>42984</v>
      </c>
      <c r="N17" s="1855">
        <v>42985</v>
      </c>
      <c r="O17" s="1863">
        <v>42987</v>
      </c>
      <c r="P17" s="1855">
        <v>42988</v>
      </c>
      <c r="Q17" s="527">
        <v>42991</v>
      </c>
      <c r="R17" s="527">
        <v>42992</v>
      </c>
      <c r="S17" s="1855">
        <v>42993</v>
      </c>
      <c r="T17" s="1855">
        <v>42994</v>
      </c>
      <c r="U17" s="1855">
        <v>42995</v>
      </c>
      <c r="V17" s="1855">
        <v>42996</v>
      </c>
      <c r="W17" s="1855">
        <v>42998</v>
      </c>
      <c r="X17" s="1856">
        <v>42999</v>
      </c>
      <c r="Y17" s="527">
        <v>43002</v>
      </c>
      <c r="Z17" s="528" t="s">
        <v>1120</v>
      </c>
      <c r="AA17" s="529">
        <v>43005</v>
      </c>
      <c r="AB17" s="530">
        <v>43006</v>
      </c>
    </row>
    <row r="18" spans="1:30" s="742" customFormat="1" ht="21.75" customHeight="1">
      <c r="A18" s="735">
        <v>37</v>
      </c>
      <c r="B18" s="736" t="s">
        <v>1102</v>
      </c>
      <c r="C18" s="736" t="s">
        <v>96</v>
      </c>
      <c r="D18" s="737" t="s">
        <v>1103</v>
      </c>
      <c r="E18" s="738" t="s">
        <v>749</v>
      </c>
      <c r="F18" s="739" t="s">
        <v>33</v>
      </c>
      <c r="G18" s="738" t="s">
        <v>749</v>
      </c>
      <c r="H18" s="739" t="s">
        <v>26</v>
      </c>
      <c r="I18" s="6470" t="s">
        <v>1164</v>
      </c>
      <c r="J18" s="6471"/>
      <c r="K18" s="6470" t="s">
        <v>1165</v>
      </c>
      <c r="L18" s="6471"/>
      <c r="M18" s="740">
        <v>42991</v>
      </c>
      <c r="N18" s="740">
        <v>42992</v>
      </c>
      <c r="O18" s="740">
        <v>42994</v>
      </c>
      <c r="P18" s="740">
        <v>42995</v>
      </c>
      <c r="Q18" s="740">
        <v>42998</v>
      </c>
      <c r="R18" s="740">
        <v>42999</v>
      </c>
      <c r="S18" s="740">
        <v>43000</v>
      </c>
      <c r="T18" s="740">
        <v>43001</v>
      </c>
      <c r="U18" s="740">
        <v>43002</v>
      </c>
      <c r="V18" s="740">
        <v>43003</v>
      </c>
      <c r="W18" s="740">
        <v>43005</v>
      </c>
      <c r="X18" s="740">
        <v>43006</v>
      </c>
      <c r="Y18" s="740">
        <v>43009</v>
      </c>
      <c r="Z18" s="741" t="s">
        <v>1121</v>
      </c>
      <c r="AA18" s="6477" t="s">
        <v>1466</v>
      </c>
      <c r="AB18" s="6478"/>
    </row>
    <row r="19" spans="1:30" s="742" customFormat="1" ht="20.25" thickBot="1">
      <c r="A19" s="1864">
        <v>38</v>
      </c>
      <c r="B19" s="1865" t="s">
        <v>1104</v>
      </c>
      <c r="C19" s="1865" t="s">
        <v>96</v>
      </c>
      <c r="D19" s="1866" t="s">
        <v>1105</v>
      </c>
      <c r="E19" s="1867" t="s">
        <v>1122</v>
      </c>
      <c r="F19" s="1868" t="s">
        <v>33</v>
      </c>
      <c r="G19" s="1867" t="s">
        <v>1122</v>
      </c>
      <c r="H19" s="1868" t="s">
        <v>26</v>
      </c>
      <c r="I19" s="6468" t="s">
        <v>1166</v>
      </c>
      <c r="J19" s="6469"/>
      <c r="K19" s="6468" t="s">
        <v>1167</v>
      </c>
      <c r="L19" s="6469"/>
      <c r="M19" s="1869">
        <v>42998</v>
      </c>
      <c r="N19" s="1869">
        <v>42999</v>
      </c>
      <c r="O19" s="1869">
        <v>43001</v>
      </c>
      <c r="P19" s="1869">
        <v>43002</v>
      </c>
      <c r="Q19" s="1869">
        <v>43005</v>
      </c>
      <c r="R19" s="1869">
        <v>43006</v>
      </c>
      <c r="S19" s="1869">
        <v>43007</v>
      </c>
      <c r="T19" s="1869">
        <v>43008</v>
      </c>
      <c r="U19" s="1869">
        <v>43009</v>
      </c>
      <c r="V19" s="1869">
        <v>43010</v>
      </c>
      <c r="W19" s="1869">
        <v>43012</v>
      </c>
      <c r="X19" s="1869">
        <v>43013</v>
      </c>
      <c r="Y19" s="6479" t="s">
        <v>193</v>
      </c>
      <c r="Z19" s="6480"/>
      <c r="AA19" s="1870">
        <v>43017</v>
      </c>
      <c r="AB19" s="1871" t="s">
        <v>2315</v>
      </c>
      <c r="AC19" s="743" t="s">
        <v>2316</v>
      </c>
    </row>
    <row r="20" spans="1:30" s="742" customFormat="1" ht="19.5">
      <c r="A20" s="744">
        <v>38</v>
      </c>
      <c r="B20" s="745" t="s">
        <v>1102</v>
      </c>
      <c r="C20" s="745" t="s">
        <v>96</v>
      </c>
      <c r="D20" s="1872" t="s">
        <v>1103</v>
      </c>
      <c r="E20" s="746"/>
      <c r="F20" s="745"/>
      <c r="G20" s="746" t="s">
        <v>2317</v>
      </c>
      <c r="H20" s="745" t="s">
        <v>2318</v>
      </c>
      <c r="I20" s="6481"/>
      <c r="J20" s="6482"/>
      <c r="K20" s="6481" t="s">
        <v>2319</v>
      </c>
      <c r="L20" s="6482"/>
      <c r="M20" s="6483" t="s">
        <v>2320</v>
      </c>
      <c r="N20" s="6484"/>
      <c r="O20" s="6484"/>
      <c r="P20" s="6484"/>
      <c r="Q20" s="6484"/>
      <c r="R20" s="6484"/>
      <c r="S20" s="6484"/>
      <c r="T20" s="6484"/>
      <c r="U20" s="6484"/>
      <c r="V20" s="6484"/>
      <c r="W20" s="6484"/>
      <c r="X20" s="6484"/>
      <c r="Y20" s="6484"/>
      <c r="Z20" s="6485"/>
      <c r="AA20" s="1272">
        <v>43017</v>
      </c>
      <c r="AB20" s="747" t="s">
        <v>2315</v>
      </c>
      <c r="AC20" s="1272">
        <v>43019</v>
      </c>
      <c r="AD20" s="747" t="s">
        <v>2321</v>
      </c>
    </row>
    <row r="21" spans="1:30" s="742" customFormat="1" ht="22.5" customHeight="1" thickBot="1">
      <c r="A21" s="1864">
        <v>39</v>
      </c>
      <c r="B21" s="1865" t="s">
        <v>1107</v>
      </c>
      <c r="C21" s="1865" t="s">
        <v>96</v>
      </c>
      <c r="D21" s="1866" t="s">
        <v>1108</v>
      </c>
      <c r="E21" s="1867" t="s">
        <v>1123</v>
      </c>
      <c r="F21" s="1868" t="s">
        <v>33</v>
      </c>
      <c r="G21" s="1867" t="s">
        <v>1123</v>
      </c>
      <c r="H21" s="1868" t="s">
        <v>26</v>
      </c>
      <c r="I21" s="6468" t="s">
        <v>1168</v>
      </c>
      <c r="J21" s="6469"/>
      <c r="K21" s="6468" t="s">
        <v>1169</v>
      </c>
      <c r="L21" s="6469"/>
      <c r="M21" s="1869">
        <v>43005</v>
      </c>
      <c r="N21" s="1869">
        <v>43006</v>
      </c>
      <c r="O21" s="1869">
        <v>43008</v>
      </c>
      <c r="P21" s="1869">
        <v>43009</v>
      </c>
      <c r="Q21" s="1869">
        <v>43012</v>
      </c>
      <c r="R21" s="1869">
        <v>43013</v>
      </c>
      <c r="S21" s="1869">
        <v>43014</v>
      </c>
      <c r="T21" s="1869">
        <v>43015</v>
      </c>
      <c r="U21" s="1869">
        <v>43016</v>
      </c>
      <c r="V21" s="1869">
        <v>43017</v>
      </c>
      <c r="W21" s="1869">
        <v>43019</v>
      </c>
      <c r="X21" s="1869">
        <v>43020</v>
      </c>
      <c r="Y21" s="1869">
        <v>43023</v>
      </c>
      <c r="Z21" s="1873" t="s">
        <v>1124</v>
      </c>
      <c r="AA21" s="1869">
        <v>43026</v>
      </c>
      <c r="AB21" s="1874">
        <v>43027</v>
      </c>
    </row>
    <row r="22" spans="1:30" s="742" customFormat="1" ht="21.75" customHeight="1">
      <c r="A22" s="735">
        <v>40</v>
      </c>
      <c r="B22" s="748" t="s">
        <v>1104</v>
      </c>
      <c r="C22" s="748" t="s">
        <v>96</v>
      </c>
      <c r="D22" s="749" t="s">
        <v>1105</v>
      </c>
      <c r="E22" s="761" t="s">
        <v>1467</v>
      </c>
      <c r="F22" s="739" t="s">
        <v>33</v>
      </c>
      <c r="G22" s="738" t="s">
        <v>1467</v>
      </c>
      <c r="H22" s="739" t="s">
        <v>26</v>
      </c>
      <c r="I22" s="6470" t="s">
        <v>2322</v>
      </c>
      <c r="J22" s="6471"/>
      <c r="K22" s="6470" t="s">
        <v>2323</v>
      </c>
      <c r="L22" s="6471"/>
      <c r="M22" s="6472" t="s">
        <v>2324</v>
      </c>
      <c r="N22" s="6473"/>
      <c r="O22" s="6473"/>
      <c r="P22" s="6473"/>
      <c r="Q22" s="6473"/>
      <c r="R22" s="6474"/>
      <c r="S22" s="750">
        <v>43021</v>
      </c>
      <c r="T22" s="750">
        <v>43022</v>
      </c>
      <c r="U22" s="740">
        <v>43023</v>
      </c>
      <c r="V22" s="740">
        <v>43024</v>
      </c>
      <c r="W22" s="740">
        <v>43026</v>
      </c>
      <c r="X22" s="740">
        <v>43027</v>
      </c>
      <c r="Y22" s="740">
        <v>43030</v>
      </c>
      <c r="Z22" s="741" t="s">
        <v>1125</v>
      </c>
      <c r="AA22" s="740">
        <v>43033</v>
      </c>
      <c r="AB22" s="751">
        <v>43034</v>
      </c>
    </row>
    <row r="23" spans="1:30" s="742" customFormat="1" ht="19.5">
      <c r="A23" s="744">
        <v>41</v>
      </c>
      <c r="B23" s="752" t="s">
        <v>1102</v>
      </c>
      <c r="C23" s="752" t="s">
        <v>96</v>
      </c>
      <c r="D23" s="1875" t="s">
        <v>1103</v>
      </c>
      <c r="E23" s="762" t="s">
        <v>1468</v>
      </c>
      <c r="F23" s="753" t="s">
        <v>33</v>
      </c>
      <c r="G23" s="762" t="s">
        <v>1468</v>
      </c>
      <c r="H23" s="753" t="s">
        <v>26</v>
      </c>
      <c r="I23" s="6475" t="s">
        <v>2325</v>
      </c>
      <c r="J23" s="6476"/>
      <c r="K23" s="6475" t="s">
        <v>2326</v>
      </c>
      <c r="L23" s="6476"/>
      <c r="M23" s="754">
        <v>43019</v>
      </c>
      <c r="N23" s="754">
        <v>43020</v>
      </c>
      <c r="O23" s="754">
        <v>43022</v>
      </c>
      <c r="P23" s="754">
        <v>43023</v>
      </c>
      <c r="Q23" s="754">
        <v>43026</v>
      </c>
      <c r="R23" s="754">
        <v>43027</v>
      </c>
      <c r="S23" s="754">
        <v>43028</v>
      </c>
      <c r="T23" s="754">
        <v>43029</v>
      </c>
      <c r="U23" s="754">
        <v>43030</v>
      </c>
      <c r="V23" s="754">
        <v>43031</v>
      </c>
      <c r="W23" s="754">
        <v>43033</v>
      </c>
      <c r="X23" s="754">
        <v>43034</v>
      </c>
      <c r="Y23" s="754">
        <v>43037</v>
      </c>
      <c r="Z23" s="755" t="s">
        <v>1126</v>
      </c>
      <c r="AA23" s="754">
        <v>43040</v>
      </c>
      <c r="AB23" s="756">
        <v>43041</v>
      </c>
    </row>
    <row r="24" spans="1:30" s="742" customFormat="1" ht="22.5" customHeight="1" thickBot="1">
      <c r="A24" s="757">
        <v>42</v>
      </c>
      <c r="B24" s="1860" t="s">
        <v>1107</v>
      </c>
      <c r="C24" s="1860" t="s">
        <v>96</v>
      </c>
      <c r="D24" s="1857" t="s">
        <v>1108</v>
      </c>
      <c r="E24" s="1861" t="s">
        <v>1127</v>
      </c>
      <c r="F24" s="1862" t="s">
        <v>33</v>
      </c>
      <c r="G24" s="1861" t="s">
        <v>1127</v>
      </c>
      <c r="H24" s="1862" t="s">
        <v>26</v>
      </c>
      <c r="I24" s="6456" t="s">
        <v>1170</v>
      </c>
      <c r="J24" s="6457"/>
      <c r="K24" s="6456" t="s">
        <v>1171</v>
      </c>
      <c r="L24" s="6457"/>
      <c r="M24" s="1876">
        <v>43026</v>
      </c>
      <c r="N24" s="1876">
        <v>43027</v>
      </c>
      <c r="O24" s="1876">
        <v>43029</v>
      </c>
      <c r="P24" s="1876">
        <v>43030</v>
      </c>
      <c r="Q24" s="1876">
        <v>43033</v>
      </c>
      <c r="R24" s="1876">
        <v>43034</v>
      </c>
      <c r="S24" s="1876">
        <v>43035</v>
      </c>
      <c r="T24" s="1876">
        <v>43036</v>
      </c>
      <c r="U24" s="1876">
        <v>43037</v>
      </c>
      <c r="V24" s="1876">
        <v>43038</v>
      </c>
      <c r="W24" s="1876">
        <v>43040</v>
      </c>
      <c r="X24" s="1876">
        <v>43041</v>
      </c>
      <c r="Y24" s="6463" t="s">
        <v>193</v>
      </c>
      <c r="Z24" s="6465"/>
      <c r="AA24" s="6465"/>
      <c r="AB24" s="6466"/>
    </row>
    <row r="25" spans="1:30" ht="19.5">
      <c r="A25" s="763">
        <v>43</v>
      </c>
      <c r="B25" s="518" t="s">
        <v>1104</v>
      </c>
      <c r="C25" s="1736" t="s">
        <v>96</v>
      </c>
      <c r="D25" s="1736" t="s">
        <v>1105</v>
      </c>
      <c r="E25" s="764">
        <v>66</v>
      </c>
      <c r="F25" s="739" t="s">
        <v>33</v>
      </c>
      <c r="G25" s="727" t="s">
        <v>1083</v>
      </c>
      <c r="H25" s="739" t="s">
        <v>26</v>
      </c>
      <c r="I25" s="6407" t="s">
        <v>1469</v>
      </c>
      <c r="J25" s="6407"/>
      <c r="K25" s="6407" t="s">
        <v>1470</v>
      </c>
      <c r="L25" s="6407"/>
      <c r="M25" s="3">
        <f>M24+7</f>
        <v>43033</v>
      </c>
      <c r="N25" s="3">
        <f t="shared" ref="N25:AB35" si="0">N24+7</f>
        <v>43034</v>
      </c>
      <c r="O25" s="3">
        <f t="shared" si="0"/>
        <v>43036</v>
      </c>
      <c r="P25" s="3">
        <f t="shared" si="0"/>
        <v>43037</v>
      </c>
      <c r="Q25" s="3">
        <f t="shared" si="0"/>
        <v>43040</v>
      </c>
      <c r="R25" s="3">
        <f t="shared" si="0"/>
        <v>43041</v>
      </c>
      <c r="S25" s="3">
        <f t="shared" si="0"/>
        <v>43042</v>
      </c>
      <c r="T25" s="3">
        <f t="shared" si="0"/>
        <v>43043</v>
      </c>
      <c r="U25" s="3">
        <f t="shared" si="0"/>
        <v>43044</v>
      </c>
      <c r="V25" s="3">
        <f t="shared" si="0"/>
        <v>43045</v>
      </c>
      <c r="W25" s="3">
        <f t="shared" si="0"/>
        <v>43047</v>
      </c>
      <c r="X25" s="3">
        <f t="shared" si="0"/>
        <v>43048</v>
      </c>
      <c r="Y25" s="3">
        <v>43051</v>
      </c>
      <c r="Z25" s="3">
        <v>43052</v>
      </c>
      <c r="AA25" s="3">
        <v>43054</v>
      </c>
      <c r="AB25" s="4">
        <v>43055</v>
      </c>
    </row>
    <row r="26" spans="1:30" ht="19.5">
      <c r="A26" s="765">
        <v>44</v>
      </c>
      <c r="B26" s="1852" t="s">
        <v>1102</v>
      </c>
      <c r="C26" s="1737" t="s">
        <v>96</v>
      </c>
      <c r="D26" s="1737" t="s">
        <v>1103</v>
      </c>
      <c r="E26" s="766">
        <v>47</v>
      </c>
      <c r="F26" s="753" t="s">
        <v>33</v>
      </c>
      <c r="G26" s="522" t="s">
        <v>1471</v>
      </c>
      <c r="H26" s="753" t="s">
        <v>26</v>
      </c>
      <c r="I26" s="6449" t="s">
        <v>1472</v>
      </c>
      <c r="J26" s="6449"/>
      <c r="K26" s="6449" t="s">
        <v>1473</v>
      </c>
      <c r="L26" s="6449"/>
      <c r="M26" s="5">
        <f>M25+7</f>
        <v>43040</v>
      </c>
      <c r="N26" s="5">
        <f t="shared" si="0"/>
        <v>43041</v>
      </c>
      <c r="O26" s="5">
        <f t="shared" si="0"/>
        <v>43043</v>
      </c>
      <c r="P26" s="5">
        <f t="shared" si="0"/>
        <v>43044</v>
      </c>
      <c r="Q26" s="5">
        <f t="shared" si="0"/>
        <v>43047</v>
      </c>
      <c r="R26" s="5">
        <f t="shared" si="0"/>
        <v>43048</v>
      </c>
      <c r="S26" s="5">
        <f t="shared" si="0"/>
        <v>43049</v>
      </c>
      <c r="T26" s="5">
        <f t="shared" si="0"/>
        <v>43050</v>
      </c>
      <c r="U26" s="5">
        <f t="shared" si="0"/>
        <v>43051</v>
      </c>
      <c r="V26" s="5">
        <f t="shared" si="0"/>
        <v>43052</v>
      </c>
      <c r="W26" s="5">
        <f t="shared" si="0"/>
        <v>43054</v>
      </c>
      <c r="X26" s="5">
        <f t="shared" si="0"/>
        <v>43055</v>
      </c>
      <c r="Y26" s="5">
        <f t="shared" si="0"/>
        <v>43058</v>
      </c>
      <c r="Z26" s="5">
        <f t="shared" si="0"/>
        <v>43059</v>
      </c>
      <c r="AA26" s="5">
        <f t="shared" si="0"/>
        <v>43061</v>
      </c>
      <c r="AB26" s="6">
        <f t="shared" si="0"/>
        <v>43062</v>
      </c>
    </row>
    <row r="27" spans="1:30" ht="21" customHeight="1" thickBot="1">
      <c r="A27" s="767">
        <v>45</v>
      </c>
      <c r="B27" s="623" t="s">
        <v>1107</v>
      </c>
      <c r="C27" s="1740" t="s">
        <v>96</v>
      </c>
      <c r="D27" s="1740" t="s">
        <v>1108</v>
      </c>
      <c r="E27" s="768">
        <v>479</v>
      </c>
      <c r="F27" s="758" t="s">
        <v>33</v>
      </c>
      <c r="G27" s="624" t="s">
        <v>1474</v>
      </c>
      <c r="H27" s="758" t="s">
        <v>26</v>
      </c>
      <c r="I27" s="6453" t="s">
        <v>1475</v>
      </c>
      <c r="J27" s="6453"/>
      <c r="K27" s="6467" t="s">
        <v>1476</v>
      </c>
      <c r="L27" s="6467"/>
      <c r="M27" s="6463" t="s">
        <v>193</v>
      </c>
      <c r="N27" s="6464"/>
      <c r="O27" s="7">
        <f t="shared" si="0"/>
        <v>43050</v>
      </c>
      <c r="P27" s="7">
        <f t="shared" si="0"/>
        <v>43051</v>
      </c>
      <c r="Q27" s="7">
        <f t="shared" si="0"/>
        <v>43054</v>
      </c>
      <c r="R27" s="7">
        <f t="shared" si="0"/>
        <v>43055</v>
      </c>
      <c r="S27" s="7">
        <f t="shared" si="0"/>
        <v>43056</v>
      </c>
      <c r="T27" s="7">
        <f t="shared" si="0"/>
        <v>43057</v>
      </c>
      <c r="U27" s="7">
        <f t="shared" si="0"/>
        <v>43058</v>
      </c>
      <c r="V27" s="7">
        <f t="shared" si="0"/>
        <v>43059</v>
      </c>
      <c r="W27" s="7">
        <f t="shared" si="0"/>
        <v>43061</v>
      </c>
      <c r="X27" s="7">
        <f t="shared" si="0"/>
        <v>43062</v>
      </c>
      <c r="Y27" s="6463" t="s">
        <v>193</v>
      </c>
      <c r="Z27" s="6465"/>
      <c r="AA27" s="6465"/>
      <c r="AB27" s="6466"/>
    </row>
    <row r="28" spans="1:30" ht="21.75" customHeight="1">
      <c r="A28" s="769">
        <v>46</v>
      </c>
      <c r="B28" s="1736" t="s">
        <v>1104</v>
      </c>
      <c r="C28" s="1736" t="s">
        <v>96</v>
      </c>
      <c r="D28" s="1736" t="s">
        <v>1105</v>
      </c>
      <c r="E28" s="764">
        <f t="shared" ref="E28:G87" si="1">E25+1</f>
        <v>67</v>
      </c>
      <c r="F28" s="739" t="s">
        <v>33</v>
      </c>
      <c r="G28" s="764">
        <f t="shared" ref="G28:G86" si="2">G25+1</f>
        <v>67</v>
      </c>
      <c r="H28" s="739" t="s">
        <v>26</v>
      </c>
      <c r="I28" s="6451" t="s">
        <v>1477</v>
      </c>
      <c r="J28" s="6452"/>
      <c r="K28" s="6451" t="s">
        <v>1478</v>
      </c>
      <c r="L28" s="6452"/>
      <c r="M28" s="3">
        <v>43054</v>
      </c>
      <c r="N28" s="3">
        <v>43055</v>
      </c>
      <c r="O28" s="3">
        <f t="shared" si="0"/>
        <v>43057</v>
      </c>
      <c r="P28" s="3">
        <f t="shared" si="0"/>
        <v>43058</v>
      </c>
      <c r="Q28" s="3">
        <f t="shared" si="0"/>
        <v>43061</v>
      </c>
      <c r="R28" s="3">
        <f t="shared" si="0"/>
        <v>43062</v>
      </c>
      <c r="S28" s="3">
        <f t="shared" si="0"/>
        <v>43063</v>
      </c>
      <c r="T28" s="3">
        <f t="shared" si="0"/>
        <v>43064</v>
      </c>
      <c r="U28" s="3">
        <f t="shared" si="0"/>
        <v>43065</v>
      </c>
      <c r="V28" s="3">
        <f t="shared" si="0"/>
        <v>43066</v>
      </c>
      <c r="W28" s="3">
        <f t="shared" si="0"/>
        <v>43068</v>
      </c>
      <c r="X28" s="3">
        <f t="shared" si="0"/>
        <v>43069</v>
      </c>
      <c r="Y28" s="3">
        <v>43072</v>
      </c>
      <c r="Z28" s="3">
        <v>43073</v>
      </c>
      <c r="AA28" s="3">
        <v>43075</v>
      </c>
      <c r="AB28" s="4">
        <v>43076</v>
      </c>
    </row>
    <row r="29" spans="1:30" ht="19.5">
      <c r="A29" s="744">
        <v>47</v>
      </c>
      <c r="B29" s="1737" t="s">
        <v>1102</v>
      </c>
      <c r="C29" s="1737" t="s">
        <v>96</v>
      </c>
      <c r="D29" s="1737" t="s">
        <v>1103</v>
      </c>
      <c r="E29" s="766">
        <f t="shared" si="1"/>
        <v>48</v>
      </c>
      <c r="F29" s="753" t="s">
        <v>33</v>
      </c>
      <c r="G29" s="766">
        <f t="shared" si="2"/>
        <v>48</v>
      </c>
      <c r="H29" s="753" t="s">
        <v>26</v>
      </c>
      <c r="I29" s="6449" t="s">
        <v>1479</v>
      </c>
      <c r="J29" s="6449"/>
      <c r="K29" s="6449" t="s">
        <v>1480</v>
      </c>
      <c r="L29" s="6449"/>
      <c r="M29" s="5">
        <f t="shared" ref="M29:N29" si="3">M28+7</f>
        <v>43061</v>
      </c>
      <c r="N29" s="5">
        <f t="shared" si="3"/>
        <v>43062</v>
      </c>
      <c r="O29" s="5">
        <f t="shared" si="0"/>
        <v>43064</v>
      </c>
      <c r="P29" s="5">
        <f t="shared" si="0"/>
        <v>43065</v>
      </c>
      <c r="Q29" s="5">
        <f t="shared" si="0"/>
        <v>43068</v>
      </c>
      <c r="R29" s="5">
        <f t="shared" si="0"/>
        <v>43069</v>
      </c>
      <c r="S29" s="5">
        <f t="shared" si="0"/>
        <v>43070</v>
      </c>
      <c r="T29" s="5">
        <f t="shared" si="0"/>
        <v>43071</v>
      </c>
      <c r="U29" s="5">
        <f t="shared" si="0"/>
        <v>43072</v>
      </c>
      <c r="V29" s="5">
        <f t="shared" si="0"/>
        <v>43073</v>
      </c>
      <c r="W29" s="5">
        <f t="shared" si="0"/>
        <v>43075</v>
      </c>
      <c r="X29" s="5">
        <f t="shared" si="0"/>
        <v>43076</v>
      </c>
      <c r="Y29" s="5">
        <f t="shared" si="0"/>
        <v>43079</v>
      </c>
      <c r="Z29" s="5">
        <f t="shared" si="0"/>
        <v>43080</v>
      </c>
      <c r="AA29" s="5">
        <f t="shared" si="0"/>
        <v>43082</v>
      </c>
      <c r="AB29" s="6">
        <f t="shared" si="0"/>
        <v>43083</v>
      </c>
    </row>
    <row r="30" spans="1:30" ht="20.25" thickBot="1">
      <c r="A30" s="1864">
        <v>48</v>
      </c>
      <c r="B30" s="1860" t="s">
        <v>1107</v>
      </c>
      <c r="C30" s="1860" t="s">
        <v>96</v>
      </c>
      <c r="D30" s="1860" t="s">
        <v>1108</v>
      </c>
      <c r="E30" s="1877">
        <f t="shared" si="1"/>
        <v>480</v>
      </c>
      <c r="F30" s="1868" t="s">
        <v>33</v>
      </c>
      <c r="G30" s="1877">
        <f t="shared" si="2"/>
        <v>480</v>
      </c>
      <c r="H30" s="1868" t="s">
        <v>26</v>
      </c>
      <c r="I30" s="6450" t="s">
        <v>1481</v>
      </c>
      <c r="J30" s="6450"/>
      <c r="K30" s="6450" t="s">
        <v>1482</v>
      </c>
      <c r="L30" s="6450"/>
      <c r="M30" s="6463" t="s">
        <v>193</v>
      </c>
      <c r="N30" s="6464"/>
      <c r="O30" s="1855">
        <f t="shared" si="0"/>
        <v>43071</v>
      </c>
      <c r="P30" s="1855">
        <f t="shared" si="0"/>
        <v>43072</v>
      </c>
      <c r="Q30" s="1855">
        <f t="shared" si="0"/>
        <v>43075</v>
      </c>
      <c r="R30" s="1855">
        <f t="shared" si="0"/>
        <v>43076</v>
      </c>
      <c r="S30" s="1855">
        <f t="shared" si="0"/>
        <v>43077</v>
      </c>
      <c r="T30" s="1855">
        <f t="shared" si="0"/>
        <v>43078</v>
      </c>
      <c r="U30" s="1855">
        <f t="shared" si="0"/>
        <v>43079</v>
      </c>
      <c r="V30" s="1855">
        <f t="shared" si="0"/>
        <v>43080</v>
      </c>
      <c r="W30" s="1855">
        <f t="shared" si="0"/>
        <v>43082</v>
      </c>
      <c r="X30" s="1855">
        <f t="shared" si="0"/>
        <v>43083</v>
      </c>
      <c r="Y30" s="1855">
        <f t="shared" si="0"/>
        <v>43086</v>
      </c>
      <c r="Z30" s="1855">
        <f t="shared" si="0"/>
        <v>43087</v>
      </c>
      <c r="AA30" s="1855">
        <f t="shared" si="0"/>
        <v>43089</v>
      </c>
      <c r="AB30" s="1878">
        <f t="shared" si="0"/>
        <v>43090</v>
      </c>
    </row>
    <row r="31" spans="1:30" ht="19.5">
      <c r="A31" s="735">
        <v>49</v>
      </c>
      <c r="B31" s="1736" t="s">
        <v>1104</v>
      </c>
      <c r="C31" s="1736" t="s">
        <v>96</v>
      </c>
      <c r="D31" s="1736" t="s">
        <v>1105</v>
      </c>
      <c r="E31" s="764">
        <f t="shared" si="1"/>
        <v>68</v>
      </c>
      <c r="F31" s="739" t="s">
        <v>33</v>
      </c>
      <c r="G31" s="764">
        <f t="shared" si="2"/>
        <v>68</v>
      </c>
      <c r="H31" s="739" t="s">
        <v>26</v>
      </c>
      <c r="I31" s="6407" t="s">
        <v>1483</v>
      </c>
      <c r="J31" s="6407"/>
      <c r="K31" s="6407" t="s">
        <v>1484</v>
      </c>
      <c r="L31" s="6407"/>
      <c r="M31" s="3">
        <v>43075</v>
      </c>
      <c r="N31" s="3">
        <v>43076</v>
      </c>
      <c r="O31" s="3">
        <f t="shared" si="0"/>
        <v>43078</v>
      </c>
      <c r="P31" s="3">
        <f t="shared" si="0"/>
        <v>43079</v>
      </c>
      <c r="Q31" s="3">
        <f t="shared" si="0"/>
        <v>43082</v>
      </c>
      <c r="R31" s="3">
        <f t="shared" si="0"/>
        <v>43083</v>
      </c>
      <c r="S31" s="3">
        <f t="shared" si="0"/>
        <v>43084</v>
      </c>
      <c r="T31" s="3">
        <f t="shared" si="0"/>
        <v>43085</v>
      </c>
      <c r="U31" s="3">
        <f t="shared" si="0"/>
        <v>43086</v>
      </c>
      <c r="V31" s="3">
        <f t="shared" si="0"/>
        <v>43087</v>
      </c>
      <c r="W31" s="3">
        <f t="shared" si="0"/>
        <v>43089</v>
      </c>
      <c r="X31" s="3">
        <f t="shared" si="0"/>
        <v>43090</v>
      </c>
      <c r="Y31" s="3">
        <f t="shared" si="0"/>
        <v>43093</v>
      </c>
      <c r="Z31" s="3">
        <f t="shared" si="0"/>
        <v>43094</v>
      </c>
      <c r="AA31" s="3">
        <f t="shared" si="0"/>
        <v>43096</v>
      </c>
      <c r="AB31" s="4">
        <f t="shared" si="0"/>
        <v>43097</v>
      </c>
    </row>
    <row r="32" spans="1:30" ht="19.5">
      <c r="A32" s="744">
        <v>50</v>
      </c>
      <c r="B32" s="1737" t="s">
        <v>1102</v>
      </c>
      <c r="C32" s="1737" t="s">
        <v>96</v>
      </c>
      <c r="D32" s="1737" t="s">
        <v>1103</v>
      </c>
      <c r="E32" s="766">
        <f t="shared" si="1"/>
        <v>49</v>
      </c>
      <c r="F32" s="753" t="s">
        <v>33</v>
      </c>
      <c r="G32" s="766">
        <f t="shared" si="2"/>
        <v>49</v>
      </c>
      <c r="H32" s="753" t="s">
        <v>26</v>
      </c>
      <c r="I32" s="6449" t="s">
        <v>1485</v>
      </c>
      <c r="J32" s="6449"/>
      <c r="K32" s="6449" t="s">
        <v>1486</v>
      </c>
      <c r="L32" s="6449"/>
      <c r="M32" s="5">
        <f t="shared" ref="M32:AB36" si="4">M31+7</f>
        <v>43082</v>
      </c>
      <c r="N32" s="5">
        <f t="shared" si="4"/>
        <v>43083</v>
      </c>
      <c r="O32" s="5">
        <f t="shared" si="0"/>
        <v>43085</v>
      </c>
      <c r="P32" s="5">
        <f t="shared" si="0"/>
        <v>43086</v>
      </c>
      <c r="Q32" s="5">
        <f t="shared" si="0"/>
        <v>43089</v>
      </c>
      <c r="R32" s="5">
        <f t="shared" si="0"/>
        <v>43090</v>
      </c>
      <c r="S32" s="5">
        <f t="shared" si="0"/>
        <v>43091</v>
      </c>
      <c r="T32" s="5">
        <f t="shared" si="0"/>
        <v>43092</v>
      </c>
      <c r="U32" s="5">
        <f t="shared" si="0"/>
        <v>43093</v>
      </c>
      <c r="V32" s="5">
        <f t="shared" si="0"/>
        <v>43094</v>
      </c>
      <c r="W32" s="5">
        <f t="shared" si="0"/>
        <v>43096</v>
      </c>
      <c r="X32" s="5">
        <f t="shared" si="0"/>
        <v>43097</v>
      </c>
      <c r="Y32" s="5">
        <f t="shared" si="0"/>
        <v>43100</v>
      </c>
      <c r="Z32" s="5">
        <f t="shared" si="0"/>
        <v>43101</v>
      </c>
      <c r="AA32" s="5">
        <f t="shared" si="0"/>
        <v>43103</v>
      </c>
      <c r="AB32" s="6">
        <f t="shared" si="0"/>
        <v>43104</v>
      </c>
    </row>
    <row r="33" spans="1:28" ht="20.25" thickBot="1">
      <c r="A33" s="757">
        <v>51</v>
      </c>
      <c r="B33" s="1740" t="s">
        <v>1107</v>
      </c>
      <c r="C33" s="1740" t="s">
        <v>96</v>
      </c>
      <c r="D33" s="1740" t="s">
        <v>1108</v>
      </c>
      <c r="E33" s="768">
        <f t="shared" si="1"/>
        <v>481</v>
      </c>
      <c r="F33" s="758" t="s">
        <v>33</v>
      </c>
      <c r="G33" s="768">
        <f t="shared" si="2"/>
        <v>481</v>
      </c>
      <c r="H33" s="758" t="s">
        <v>26</v>
      </c>
      <c r="I33" s="6453" t="s">
        <v>1487</v>
      </c>
      <c r="J33" s="6453"/>
      <c r="K33" s="6453" t="s">
        <v>1488</v>
      </c>
      <c r="L33" s="6453"/>
      <c r="M33" s="7">
        <f t="shared" si="4"/>
        <v>43089</v>
      </c>
      <c r="N33" s="7">
        <f t="shared" si="4"/>
        <v>43090</v>
      </c>
      <c r="O33" s="7">
        <f t="shared" si="4"/>
        <v>43092</v>
      </c>
      <c r="P33" s="7">
        <f t="shared" si="4"/>
        <v>43093</v>
      </c>
      <c r="Q33" s="7">
        <f t="shared" si="4"/>
        <v>43096</v>
      </c>
      <c r="R33" s="7">
        <f t="shared" si="4"/>
        <v>43097</v>
      </c>
      <c r="S33" s="7">
        <f t="shared" si="4"/>
        <v>43098</v>
      </c>
      <c r="T33" s="7">
        <f t="shared" si="4"/>
        <v>43099</v>
      </c>
      <c r="U33" s="7">
        <f t="shared" si="4"/>
        <v>43100</v>
      </c>
      <c r="V33" s="7">
        <f t="shared" si="4"/>
        <v>43101</v>
      </c>
      <c r="W33" s="7">
        <f t="shared" si="4"/>
        <v>43103</v>
      </c>
      <c r="X33" s="7">
        <f t="shared" si="4"/>
        <v>43104</v>
      </c>
      <c r="Y33" s="7">
        <f t="shared" si="4"/>
        <v>43107</v>
      </c>
      <c r="Z33" s="7">
        <f t="shared" si="4"/>
        <v>43108</v>
      </c>
      <c r="AA33" s="7">
        <f t="shared" si="4"/>
        <v>43110</v>
      </c>
      <c r="AB33" s="8">
        <f t="shared" si="4"/>
        <v>43111</v>
      </c>
    </row>
    <row r="34" spans="1:28" ht="19.5">
      <c r="A34" s="769">
        <v>52</v>
      </c>
      <c r="B34" s="508" t="s">
        <v>1104</v>
      </c>
      <c r="C34" s="508" t="s">
        <v>96</v>
      </c>
      <c r="D34" s="508" t="s">
        <v>1105</v>
      </c>
      <c r="E34" s="770">
        <f t="shared" si="1"/>
        <v>69</v>
      </c>
      <c r="F34" s="771" t="s">
        <v>33</v>
      </c>
      <c r="G34" s="770">
        <f t="shared" si="2"/>
        <v>69</v>
      </c>
      <c r="H34" s="771" t="s">
        <v>26</v>
      </c>
      <c r="I34" s="6454" t="s">
        <v>1489</v>
      </c>
      <c r="J34" s="6455"/>
      <c r="K34" s="6454" t="s">
        <v>1490</v>
      </c>
      <c r="L34" s="6455"/>
      <c r="M34" s="516">
        <f t="shared" si="4"/>
        <v>43096</v>
      </c>
      <c r="N34" s="516">
        <f t="shared" si="4"/>
        <v>43097</v>
      </c>
      <c r="O34" s="516">
        <f t="shared" si="0"/>
        <v>43099</v>
      </c>
      <c r="P34" s="516">
        <f t="shared" si="0"/>
        <v>43100</v>
      </c>
      <c r="Q34" s="516">
        <f t="shared" si="0"/>
        <v>43103</v>
      </c>
      <c r="R34" s="516">
        <f t="shared" si="0"/>
        <v>43104</v>
      </c>
      <c r="S34" s="516">
        <f t="shared" si="0"/>
        <v>43105</v>
      </c>
      <c r="T34" s="516">
        <f t="shared" si="0"/>
        <v>43106</v>
      </c>
      <c r="U34" s="516">
        <f t="shared" si="0"/>
        <v>43107</v>
      </c>
      <c r="V34" s="516">
        <f t="shared" si="0"/>
        <v>43108</v>
      </c>
      <c r="W34" s="516">
        <f t="shared" si="0"/>
        <v>43110</v>
      </c>
      <c r="X34" s="516">
        <f t="shared" si="0"/>
        <v>43111</v>
      </c>
      <c r="Y34" s="516">
        <f t="shared" si="0"/>
        <v>43114</v>
      </c>
      <c r="Z34" s="516">
        <f t="shared" si="0"/>
        <v>43115</v>
      </c>
      <c r="AA34" s="516">
        <f t="shared" si="0"/>
        <v>43117</v>
      </c>
      <c r="AB34" s="772">
        <f t="shared" si="0"/>
        <v>43118</v>
      </c>
    </row>
    <row r="35" spans="1:28" ht="19.5">
      <c r="A35" s="744">
        <v>1</v>
      </c>
      <c r="B35" s="1737" t="s">
        <v>1102</v>
      </c>
      <c r="C35" s="1737" t="s">
        <v>96</v>
      </c>
      <c r="D35" s="1737" t="s">
        <v>1103</v>
      </c>
      <c r="E35" s="766">
        <f t="shared" si="1"/>
        <v>50</v>
      </c>
      <c r="F35" s="753" t="s">
        <v>33</v>
      </c>
      <c r="G35" s="766">
        <f t="shared" si="2"/>
        <v>50</v>
      </c>
      <c r="H35" s="753" t="s">
        <v>26</v>
      </c>
      <c r="I35" s="6449" t="s">
        <v>1491</v>
      </c>
      <c r="J35" s="6449"/>
      <c r="K35" s="6449" t="s">
        <v>1492</v>
      </c>
      <c r="L35" s="6449"/>
      <c r="M35" s="5">
        <f t="shared" si="4"/>
        <v>43103</v>
      </c>
      <c r="N35" s="5">
        <f t="shared" si="4"/>
        <v>43104</v>
      </c>
      <c r="O35" s="5">
        <f t="shared" si="0"/>
        <v>43106</v>
      </c>
      <c r="P35" s="5">
        <f t="shared" si="0"/>
        <v>43107</v>
      </c>
      <c r="Q35" s="5">
        <f t="shared" si="0"/>
        <v>43110</v>
      </c>
      <c r="R35" s="5">
        <f t="shared" si="0"/>
        <v>43111</v>
      </c>
      <c r="S35" s="5">
        <f t="shared" si="0"/>
        <v>43112</v>
      </c>
      <c r="T35" s="5">
        <f t="shared" si="0"/>
        <v>43113</v>
      </c>
      <c r="U35" s="5">
        <f t="shared" si="0"/>
        <v>43114</v>
      </c>
      <c r="V35" s="5">
        <f t="shared" si="0"/>
        <v>43115</v>
      </c>
      <c r="W35" s="5">
        <f t="shared" si="0"/>
        <v>43117</v>
      </c>
      <c r="X35" s="5">
        <f t="shared" si="0"/>
        <v>43118</v>
      </c>
      <c r="Y35" s="5">
        <f t="shared" si="0"/>
        <v>43121</v>
      </c>
      <c r="Z35" s="5">
        <f t="shared" si="0"/>
        <v>43122</v>
      </c>
      <c r="AA35" s="5">
        <f t="shared" si="0"/>
        <v>43124</v>
      </c>
      <c r="AB35" s="6">
        <f t="shared" si="0"/>
        <v>43125</v>
      </c>
    </row>
    <row r="36" spans="1:28" ht="20.25" thickBot="1">
      <c r="A36" s="757">
        <v>2</v>
      </c>
      <c r="B36" s="1740" t="s">
        <v>1107</v>
      </c>
      <c r="C36" s="1740" t="s">
        <v>96</v>
      </c>
      <c r="D36" s="1740" t="s">
        <v>1108</v>
      </c>
      <c r="E36" s="768">
        <f t="shared" si="1"/>
        <v>482</v>
      </c>
      <c r="F36" s="758" t="s">
        <v>33</v>
      </c>
      <c r="G36" s="768">
        <f t="shared" si="2"/>
        <v>482</v>
      </c>
      <c r="H36" s="758" t="s">
        <v>26</v>
      </c>
      <c r="I36" s="6453" t="s">
        <v>1493</v>
      </c>
      <c r="J36" s="6453"/>
      <c r="K36" s="6453" t="s">
        <v>1494</v>
      </c>
      <c r="L36" s="6453"/>
      <c r="M36" s="7">
        <f t="shared" si="4"/>
        <v>43110</v>
      </c>
      <c r="N36" s="7">
        <f t="shared" si="4"/>
        <v>43111</v>
      </c>
      <c r="O36" s="7">
        <f t="shared" si="4"/>
        <v>43113</v>
      </c>
      <c r="P36" s="7">
        <f t="shared" si="4"/>
        <v>43114</v>
      </c>
      <c r="Q36" s="7">
        <f t="shared" si="4"/>
        <v>43117</v>
      </c>
      <c r="R36" s="7">
        <f t="shared" si="4"/>
        <v>43118</v>
      </c>
      <c r="S36" s="7">
        <f t="shared" si="4"/>
        <v>43119</v>
      </c>
      <c r="T36" s="7">
        <f t="shared" si="4"/>
        <v>43120</v>
      </c>
      <c r="U36" s="7">
        <f t="shared" si="4"/>
        <v>43121</v>
      </c>
      <c r="V36" s="7">
        <f t="shared" si="4"/>
        <v>43122</v>
      </c>
      <c r="W36" s="7">
        <f t="shared" si="4"/>
        <v>43124</v>
      </c>
      <c r="X36" s="7">
        <f t="shared" si="4"/>
        <v>43125</v>
      </c>
      <c r="Y36" s="7">
        <f t="shared" si="4"/>
        <v>43128</v>
      </c>
      <c r="Z36" s="7">
        <f t="shared" si="4"/>
        <v>43129</v>
      </c>
      <c r="AA36" s="7">
        <f t="shared" si="4"/>
        <v>43131</v>
      </c>
      <c r="AB36" s="8">
        <f t="shared" si="4"/>
        <v>43132</v>
      </c>
    </row>
    <row r="37" spans="1:28" ht="21.75" customHeight="1">
      <c r="A37" s="735">
        <v>3</v>
      </c>
      <c r="B37" s="1736" t="s">
        <v>1104</v>
      </c>
      <c r="C37" s="1736" t="s">
        <v>96</v>
      </c>
      <c r="D37" s="1736" t="s">
        <v>1105</v>
      </c>
      <c r="E37" s="764">
        <f t="shared" si="1"/>
        <v>70</v>
      </c>
      <c r="F37" s="739" t="s">
        <v>33</v>
      </c>
      <c r="G37" s="764">
        <f t="shared" si="2"/>
        <v>70</v>
      </c>
      <c r="H37" s="739" t="s">
        <v>26</v>
      </c>
      <c r="I37" s="6451" t="s">
        <v>1495</v>
      </c>
      <c r="J37" s="6452"/>
      <c r="K37" s="6451" t="s">
        <v>1496</v>
      </c>
      <c r="L37" s="6452"/>
      <c r="M37" s="3">
        <v>43117</v>
      </c>
      <c r="N37" s="3">
        <v>43118</v>
      </c>
      <c r="O37" s="3">
        <v>43120</v>
      </c>
      <c r="P37" s="3">
        <v>43121</v>
      </c>
      <c r="Q37" s="3">
        <v>43124</v>
      </c>
      <c r="R37" s="3">
        <v>43125</v>
      </c>
      <c r="S37" s="3">
        <v>43126</v>
      </c>
      <c r="T37" s="3">
        <v>43127</v>
      </c>
      <c r="U37" s="3">
        <v>43128</v>
      </c>
      <c r="V37" s="3">
        <v>43129</v>
      </c>
      <c r="W37" s="3">
        <v>43131</v>
      </c>
      <c r="X37" s="3">
        <v>43132</v>
      </c>
      <c r="Y37" s="3">
        <v>43135</v>
      </c>
      <c r="Z37" s="3">
        <v>43136</v>
      </c>
      <c r="AA37" s="3">
        <v>43138</v>
      </c>
      <c r="AB37" s="4">
        <v>43139</v>
      </c>
    </row>
    <row r="38" spans="1:28" ht="19.5">
      <c r="A38" s="744">
        <v>4</v>
      </c>
      <c r="B38" s="1737" t="s">
        <v>1102</v>
      </c>
      <c r="C38" s="1737" t="s">
        <v>96</v>
      </c>
      <c r="D38" s="1737" t="s">
        <v>1103</v>
      </c>
      <c r="E38" s="766">
        <f t="shared" si="1"/>
        <v>51</v>
      </c>
      <c r="F38" s="753" t="s">
        <v>33</v>
      </c>
      <c r="G38" s="766">
        <f t="shared" si="2"/>
        <v>51</v>
      </c>
      <c r="H38" s="753" t="s">
        <v>26</v>
      </c>
      <c r="I38" s="6449" t="s">
        <v>1497</v>
      </c>
      <c r="J38" s="6449"/>
      <c r="K38" s="6449" t="s">
        <v>1498</v>
      </c>
      <c r="L38" s="6449"/>
      <c r="M38" s="5">
        <v>43124</v>
      </c>
      <c r="N38" s="5">
        <v>43125</v>
      </c>
      <c r="O38" s="5">
        <v>43127</v>
      </c>
      <c r="P38" s="5">
        <v>43128</v>
      </c>
      <c r="Q38" s="5">
        <v>43131</v>
      </c>
      <c r="R38" s="5">
        <v>43132</v>
      </c>
      <c r="S38" s="5">
        <v>43133</v>
      </c>
      <c r="T38" s="5">
        <v>43134</v>
      </c>
      <c r="U38" s="5">
        <v>43135</v>
      </c>
      <c r="V38" s="5">
        <v>43136</v>
      </c>
      <c r="W38" s="5">
        <v>43138</v>
      </c>
      <c r="X38" s="5">
        <v>43139</v>
      </c>
      <c r="Y38" s="5">
        <v>43142</v>
      </c>
      <c r="Z38" s="5">
        <v>43143</v>
      </c>
      <c r="AA38" s="5">
        <v>43145</v>
      </c>
      <c r="AB38" s="6">
        <v>43146</v>
      </c>
    </row>
    <row r="39" spans="1:28" ht="20.25" thickBot="1">
      <c r="A39" s="757">
        <v>5</v>
      </c>
      <c r="B39" s="1740" t="s">
        <v>1107</v>
      </c>
      <c r="C39" s="1740" t="s">
        <v>96</v>
      </c>
      <c r="D39" s="1740" t="s">
        <v>1108</v>
      </c>
      <c r="E39" s="768">
        <f t="shared" si="1"/>
        <v>483</v>
      </c>
      <c r="F39" s="758" t="s">
        <v>33</v>
      </c>
      <c r="G39" s="768">
        <f t="shared" si="2"/>
        <v>483</v>
      </c>
      <c r="H39" s="758" t="s">
        <v>26</v>
      </c>
      <c r="I39" s="6453" t="s">
        <v>1499</v>
      </c>
      <c r="J39" s="6453"/>
      <c r="K39" s="6453" t="s">
        <v>1500</v>
      </c>
      <c r="L39" s="6453"/>
      <c r="M39" s="7">
        <v>43131</v>
      </c>
      <c r="N39" s="7">
        <v>43132</v>
      </c>
      <c r="O39" s="7">
        <v>43134</v>
      </c>
      <c r="P39" s="7">
        <v>43135</v>
      </c>
      <c r="Q39" s="7">
        <v>43138</v>
      </c>
      <c r="R39" s="7">
        <v>43139</v>
      </c>
      <c r="S39" s="7">
        <v>43140</v>
      </c>
      <c r="T39" s="7">
        <v>43141</v>
      </c>
      <c r="U39" s="7">
        <v>43142</v>
      </c>
      <c r="V39" s="7">
        <v>43143</v>
      </c>
      <c r="W39" s="7">
        <v>43145</v>
      </c>
      <c r="X39" s="7">
        <v>43146</v>
      </c>
      <c r="Y39" s="7">
        <v>43149</v>
      </c>
      <c r="Z39" s="7">
        <v>43150</v>
      </c>
      <c r="AA39" s="7">
        <v>43152</v>
      </c>
      <c r="AB39" s="8">
        <v>43153</v>
      </c>
    </row>
    <row r="40" spans="1:28" ht="21.75" customHeight="1">
      <c r="A40" s="735">
        <v>6</v>
      </c>
      <c r="B40" s="1736" t="s">
        <v>1104</v>
      </c>
      <c r="C40" s="1736" t="s">
        <v>96</v>
      </c>
      <c r="D40" s="1736" t="s">
        <v>1105</v>
      </c>
      <c r="E40" s="764">
        <f t="shared" si="1"/>
        <v>71</v>
      </c>
      <c r="F40" s="739" t="s">
        <v>33</v>
      </c>
      <c r="G40" s="764">
        <f t="shared" si="2"/>
        <v>71</v>
      </c>
      <c r="H40" s="739" t="s">
        <v>26</v>
      </c>
      <c r="I40" s="6451" t="s">
        <v>1501</v>
      </c>
      <c r="J40" s="6452"/>
      <c r="K40" s="6451" t="s">
        <v>1502</v>
      </c>
      <c r="L40" s="6452"/>
      <c r="M40" s="3">
        <v>43138</v>
      </c>
      <c r="N40" s="3">
        <v>43139</v>
      </c>
      <c r="O40" s="3">
        <v>43141</v>
      </c>
      <c r="P40" s="3">
        <v>43142</v>
      </c>
      <c r="Q40" s="3">
        <v>43145</v>
      </c>
      <c r="R40" s="3">
        <v>43146</v>
      </c>
      <c r="S40" s="3">
        <v>43147</v>
      </c>
      <c r="T40" s="3">
        <v>43148</v>
      </c>
      <c r="U40" s="3">
        <v>43149</v>
      </c>
      <c r="V40" s="3">
        <v>43150</v>
      </c>
      <c r="W40" s="3">
        <v>43152</v>
      </c>
      <c r="X40" s="3">
        <v>43153</v>
      </c>
      <c r="Y40" s="3">
        <v>43156</v>
      </c>
      <c r="Z40" s="3">
        <v>43157</v>
      </c>
      <c r="AA40" s="3">
        <v>43159</v>
      </c>
      <c r="AB40" s="4">
        <v>43160</v>
      </c>
    </row>
    <row r="41" spans="1:28" ht="19.5">
      <c r="A41" s="744">
        <v>7</v>
      </c>
      <c r="B41" s="1737" t="s">
        <v>1102</v>
      </c>
      <c r="C41" s="1737" t="s">
        <v>96</v>
      </c>
      <c r="D41" s="1737" t="s">
        <v>1103</v>
      </c>
      <c r="E41" s="766">
        <f t="shared" si="1"/>
        <v>52</v>
      </c>
      <c r="F41" s="753" t="s">
        <v>33</v>
      </c>
      <c r="G41" s="766">
        <f t="shared" si="2"/>
        <v>52</v>
      </c>
      <c r="H41" s="753" t="s">
        <v>26</v>
      </c>
      <c r="I41" s="6449" t="s">
        <v>1503</v>
      </c>
      <c r="J41" s="6449"/>
      <c r="K41" s="6449" t="s">
        <v>1504</v>
      </c>
      <c r="L41" s="6449"/>
      <c r="M41" s="6458" t="s">
        <v>82</v>
      </c>
      <c r="N41" s="6459"/>
      <c r="O41" s="6459"/>
      <c r="P41" s="6459"/>
      <c r="Q41" s="6459"/>
      <c r="R41" s="6459"/>
      <c r="S41" s="6459"/>
      <c r="T41" s="6459"/>
      <c r="U41" s="6459"/>
      <c r="V41" s="6459"/>
      <c r="W41" s="6459"/>
      <c r="X41" s="6459"/>
      <c r="Y41" s="6459"/>
      <c r="Z41" s="6459"/>
      <c r="AA41" s="6459"/>
      <c r="AB41" s="6460"/>
    </row>
    <row r="42" spans="1:28" ht="20.25" thickBot="1">
      <c r="A42" s="757">
        <v>8</v>
      </c>
      <c r="B42" s="1740" t="s">
        <v>1107</v>
      </c>
      <c r="C42" s="1740" t="s">
        <v>96</v>
      </c>
      <c r="D42" s="1740" t="s">
        <v>1108</v>
      </c>
      <c r="E42" s="768">
        <f t="shared" si="1"/>
        <v>484</v>
      </c>
      <c r="F42" s="758" t="s">
        <v>33</v>
      </c>
      <c r="G42" s="768">
        <f t="shared" si="2"/>
        <v>484</v>
      </c>
      <c r="H42" s="758" t="s">
        <v>26</v>
      </c>
      <c r="I42" s="6453" t="s">
        <v>1505</v>
      </c>
      <c r="J42" s="6453"/>
      <c r="K42" s="6453" t="s">
        <v>1506</v>
      </c>
      <c r="L42" s="6453"/>
      <c r="M42" s="7">
        <v>43152</v>
      </c>
      <c r="N42" s="7">
        <v>43153</v>
      </c>
      <c r="O42" s="7">
        <v>43155</v>
      </c>
      <c r="P42" s="7">
        <v>43156</v>
      </c>
      <c r="Q42" s="7">
        <v>43159</v>
      </c>
      <c r="R42" s="7">
        <v>43160</v>
      </c>
      <c r="S42" s="7">
        <v>43161</v>
      </c>
      <c r="T42" s="7">
        <v>43162</v>
      </c>
      <c r="U42" s="7">
        <v>43163</v>
      </c>
      <c r="V42" s="7">
        <v>43164</v>
      </c>
      <c r="W42" s="7">
        <v>43166</v>
      </c>
      <c r="X42" s="7">
        <v>43167</v>
      </c>
      <c r="Y42" s="7">
        <v>43170</v>
      </c>
      <c r="Z42" s="7">
        <v>43171</v>
      </c>
      <c r="AA42" s="7">
        <v>43173</v>
      </c>
      <c r="AB42" s="8">
        <v>43174</v>
      </c>
    </row>
    <row r="43" spans="1:28" ht="21.75" customHeight="1">
      <c r="A43" s="735">
        <v>9</v>
      </c>
      <c r="B43" s="1736" t="s">
        <v>1104</v>
      </c>
      <c r="C43" s="1736" t="s">
        <v>96</v>
      </c>
      <c r="D43" s="1736" t="s">
        <v>1105</v>
      </c>
      <c r="E43" s="764">
        <f t="shared" si="1"/>
        <v>72</v>
      </c>
      <c r="F43" s="739" t="s">
        <v>33</v>
      </c>
      <c r="G43" s="764">
        <f t="shared" si="2"/>
        <v>72</v>
      </c>
      <c r="H43" s="739" t="s">
        <v>26</v>
      </c>
      <c r="I43" s="6451" t="s">
        <v>1507</v>
      </c>
      <c r="J43" s="6452"/>
      <c r="K43" s="6451" t="s">
        <v>1508</v>
      </c>
      <c r="L43" s="6452"/>
      <c r="M43" s="3">
        <v>43159</v>
      </c>
      <c r="N43" s="3">
        <v>43160</v>
      </c>
      <c r="O43" s="3">
        <v>43162</v>
      </c>
      <c r="P43" s="3">
        <v>43163</v>
      </c>
      <c r="Q43" s="3">
        <v>43166</v>
      </c>
      <c r="R43" s="3">
        <v>43167</v>
      </c>
      <c r="S43" s="3">
        <v>43168</v>
      </c>
      <c r="T43" s="3">
        <v>43169</v>
      </c>
      <c r="U43" s="3">
        <v>43170</v>
      </c>
      <c r="V43" s="3">
        <v>43171</v>
      </c>
      <c r="W43" s="3">
        <v>43173</v>
      </c>
      <c r="X43" s="3">
        <v>43174</v>
      </c>
      <c r="Y43" s="3">
        <v>43177</v>
      </c>
      <c r="Z43" s="3">
        <v>43178</v>
      </c>
      <c r="AA43" s="3">
        <v>43180</v>
      </c>
      <c r="AB43" s="4">
        <v>43181</v>
      </c>
    </row>
    <row r="44" spans="1:28" ht="19.5">
      <c r="A44" s="744">
        <v>10</v>
      </c>
      <c r="B44" s="1737" t="s">
        <v>1102</v>
      </c>
      <c r="C44" s="1737" t="s">
        <v>96</v>
      </c>
      <c r="D44" s="1737" t="s">
        <v>1103</v>
      </c>
      <c r="E44" s="766">
        <f t="shared" si="1"/>
        <v>53</v>
      </c>
      <c r="F44" s="753" t="s">
        <v>33</v>
      </c>
      <c r="G44" s="766">
        <f t="shared" si="2"/>
        <v>53</v>
      </c>
      <c r="H44" s="753" t="s">
        <v>26</v>
      </c>
      <c r="I44" s="6449" t="s">
        <v>1509</v>
      </c>
      <c r="J44" s="6449"/>
      <c r="K44" s="6449" t="s">
        <v>1510</v>
      </c>
      <c r="L44" s="6449"/>
      <c r="M44" s="6461" t="s">
        <v>2327</v>
      </c>
      <c r="N44" s="6462"/>
      <c r="O44" s="5">
        <v>43169</v>
      </c>
      <c r="P44" s="5">
        <v>43170</v>
      </c>
      <c r="Q44" s="5">
        <v>43173</v>
      </c>
      <c r="R44" s="5">
        <v>43174</v>
      </c>
      <c r="S44" s="5">
        <v>43175</v>
      </c>
      <c r="T44" s="5">
        <v>43176</v>
      </c>
      <c r="U44" s="5">
        <v>43177</v>
      </c>
      <c r="V44" s="5">
        <v>43178</v>
      </c>
      <c r="W44" s="5">
        <v>43180</v>
      </c>
      <c r="X44" s="5">
        <v>43181</v>
      </c>
      <c r="Y44" s="5">
        <v>43184</v>
      </c>
      <c r="Z44" s="5">
        <v>43185</v>
      </c>
      <c r="AA44" s="5">
        <v>43187</v>
      </c>
      <c r="AB44" s="6">
        <v>43188</v>
      </c>
    </row>
    <row r="45" spans="1:28" ht="20.25" thickBot="1">
      <c r="A45" s="757">
        <v>11</v>
      </c>
      <c r="B45" s="1740" t="s">
        <v>1107</v>
      </c>
      <c r="C45" s="1740" t="s">
        <v>96</v>
      </c>
      <c r="D45" s="1740" t="s">
        <v>1108</v>
      </c>
      <c r="E45" s="768">
        <f t="shared" si="1"/>
        <v>485</v>
      </c>
      <c r="F45" s="758" t="s">
        <v>33</v>
      </c>
      <c r="G45" s="768">
        <f t="shared" si="2"/>
        <v>485</v>
      </c>
      <c r="H45" s="758" t="s">
        <v>26</v>
      </c>
      <c r="I45" s="6453" t="s">
        <v>1511</v>
      </c>
      <c r="J45" s="6453"/>
      <c r="K45" s="6453" t="s">
        <v>1512</v>
      </c>
      <c r="L45" s="6453"/>
      <c r="M45" s="7">
        <v>43173</v>
      </c>
      <c r="N45" s="7">
        <v>43174</v>
      </c>
      <c r="O45" s="7">
        <v>43176</v>
      </c>
      <c r="P45" s="7">
        <v>43177</v>
      </c>
      <c r="Q45" s="7">
        <v>43180</v>
      </c>
      <c r="R45" s="7">
        <v>43181</v>
      </c>
      <c r="S45" s="7">
        <v>43182</v>
      </c>
      <c r="T45" s="7">
        <v>43183</v>
      </c>
      <c r="U45" s="7">
        <v>43184</v>
      </c>
      <c r="V45" s="7">
        <v>43185</v>
      </c>
      <c r="W45" s="7">
        <v>43187</v>
      </c>
      <c r="X45" s="7">
        <v>43188</v>
      </c>
      <c r="Y45" s="7">
        <v>43191</v>
      </c>
      <c r="Z45" s="7">
        <v>43192</v>
      </c>
      <c r="AA45" s="7">
        <v>43194</v>
      </c>
      <c r="AB45" s="8">
        <v>43195</v>
      </c>
    </row>
    <row r="46" spans="1:28" ht="21.75" customHeight="1">
      <c r="A46" s="735">
        <v>12</v>
      </c>
      <c r="B46" s="1736" t="s">
        <v>1104</v>
      </c>
      <c r="C46" s="1736" t="s">
        <v>96</v>
      </c>
      <c r="D46" s="1736" t="s">
        <v>1105</v>
      </c>
      <c r="E46" s="764">
        <f t="shared" si="1"/>
        <v>73</v>
      </c>
      <c r="F46" s="739" t="s">
        <v>33</v>
      </c>
      <c r="G46" s="764">
        <f t="shared" si="2"/>
        <v>73</v>
      </c>
      <c r="H46" s="739" t="s">
        <v>26</v>
      </c>
      <c r="I46" s="6451" t="s">
        <v>1513</v>
      </c>
      <c r="J46" s="6452"/>
      <c r="K46" s="6451" t="s">
        <v>1514</v>
      </c>
      <c r="L46" s="6452"/>
      <c r="M46" s="3">
        <v>43180</v>
      </c>
      <c r="N46" s="3">
        <v>43181</v>
      </c>
      <c r="O46" s="3">
        <v>43183</v>
      </c>
      <c r="P46" s="3">
        <v>43184</v>
      </c>
      <c r="Q46" s="3">
        <v>43187</v>
      </c>
      <c r="R46" s="3">
        <v>43188</v>
      </c>
      <c r="S46" s="3">
        <v>43189</v>
      </c>
      <c r="T46" s="3">
        <v>43190</v>
      </c>
      <c r="U46" s="3">
        <v>43191</v>
      </c>
      <c r="V46" s="3">
        <v>43192</v>
      </c>
      <c r="W46" s="3">
        <v>43194</v>
      </c>
      <c r="X46" s="3">
        <v>43195</v>
      </c>
      <c r="Y46" s="3">
        <v>43198</v>
      </c>
      <c r="Z46" s="3">
        <v>43199</v>
      </c>
      <c r="AA46" s="3">
        <v>43201</v>
      </c>
      <c r="AB46" s="4">
        <v>43202</v>
      </c>
    </row>
    <row r="47" spans="1:28" ht="19.5">
      <c r="A47" s="744">
        <v>13</v>
      </c>
      <c r="B47" s="1737" t="s">
        <v>1102</v>
      </c>
      <c r="C47" s="1737" t="s">
        <v>96</v>
      </c>
      <c r="D47" s="1737" t="s">
        <v>1103</v>
      </c>
      <c r="E47" s="766">
        <f t="shared" si="1"/>
        <v>54</v>
      </c>
      <c r="F47" s="753" t="s">
        <v>33</v>
      </c>
      <c r="G47" s="766">
        <f t="shared" si="2"/>
        <v>54</v>
      </c>
      <c r="H47" s="753" t="s">
        <v>26</v>
      </c>
      <c r="I47" s="6449" t="s">
        <v>1515</v>
      </c>
      <c r="J47" s="6449"/>
      <c r="K47" s="6449" t="s">
        <v>1516</v>
      </c>
      <c r="L47" s="6449"/>
      <c r="M47" s="5">
        <v>43187</v>
      </c>
      <c r="N47" s="5">
        <v>43188</v>
      </c>
      <c r="O47" s="5">
        <v>43190</v>
      </c>
      <c r="P47" s="5">
        <v>43191</v>
      </c>
      <c r="Q47" s="5">
        <v>43194</v>
      </c>
      <c r="R47" s="5">
        <v>43195</v>
      </c>
      <c r="S47" s="5">
        <v>43196</v>
      </c>
      <c r="T47" s="5">
        <v>43197</v>
      </c>
      <c r="U47" s="5">
        <v>43198</v>
      </c>
      <c r="V47" s="5">
        <v>43199</v>
      </c>
      <c r="W47" s="5">
        <v>43201</v>
      </c>
      <c r="X47" s="5">
        <v>43202</v>
      </c>
      <c r="Y47" s="5">
        <v>43205</v>
      </c>
      <c r="Z47" s="5">
        <v>43206</v>
      </c>
      <c r="AA47" s="5">
        <v>43208</v>
      </c>
      <c r="AB47" s="6">
        <v>43209</v>
      </c>
    </row>
    <row r="48" spans="1:28" ht="20.25" thickBot="1">
      <c r="A48" s="757">
        <v>14</v>
      </c>
      <c r="B48" s="1740" t="s">
        <v>1107</v>
      </c>
      <c r="C48" s="1740" t="s">
        <v>96</v>
      </c>
      <c r="D48" s="1740" t="s">
        <v>1108</v>
      </c>
      <c r="E48" s="768">
        <f t="shared" si="1"/>
        <v>486</v>
      </c>
      <c r="F48" s="758" t="s">
        <v>33</v>
      </c>
      <c r="G48" s="768">
        <f t="shared" si="2"/>
        <v>486</v>
      </c>
      <c r="H48" s="758" t="s">
        <v>26</v>
      </c>
      <c r="I48" s="6453" t="s">
        <v>1517</v>
      </c>
      <c r="J48" s="6453"/>
      <c r="K48" s="6453" t="s">
        <v>1518</v>
      </c>
      <c r="L48" s="6453"/>
      <c r="M48" s="7">
        <v>43194</v>
      </c>
      <c r="N48" s="7">
        <v>43195</v>
      </c>
      <c r="O48" s="7">
        <v>43197</v>
      </c>
      <c r="P48" s="7">
        <v>43198</v>
      </c>
      <c r="Q48" s="7">
        <v>43201</v>
      </c>
      <c r="R48" s="7">
        <v>43202</v>
      </c>
      <c r="S48" s="7">
        <v>43203</v>
      </c>
      <c r="T48" s="7">
        <v>43204</v>
      </c>
      <c r="U48" s="7">
        <v>43205</v>
      </c>
      <c r="V48" s="7">
        <v>43206</v>
      </c>
      <c r="W48" s="7">
        <v>43208</v>
      </c>
      <c r="X48" s="7">
        <v>43209</v>
      </c>
      <c r="Y48" s="7">
        <v>43212</v>
      </c>
      <c r="Z48" s="7">
        <v>43213</v>
      </c>
      <c r="AA48" s="7">
        <v>43215</v>
      </c>
      <c r="AB48" s="8">
        <v>43216</v>
      </c>
    </row>
    <row r="49" spans="1:28" ht="21.75" customHeight="1">
      <c r="A49" s="735">
        <v>15</v>
      </c>
      <c r="B49" s="1736" t="s">
        <v>1104</v>
      </c>
      <c r="C49" s="1736" t="s">
        <v>96</v>
      </c>
      <c r="D49" s="1736" t="s">
        <v>1105</v>
      </c>
      <c r="E49" s="764">
        <f t="shared" si="1"/>
        <v>74</v>
      </c>
      <c r="F49" s="739" t="s">
        <v>33</v>
      </c>
      <c r="G49" s="764">
        <f t="shared" si="2"/>
        <v>74</v>
      </c>
      <c r="H49" s="739" t="s">
        <v>26</v>
      </c>
      <c r="I49" s="6451" t="s">
        <v>1519</v>
      </c>
      <c r="J49" s="6452"/>
      <c r="K49" s="6451" t="s">
        <v>1520</v>
      </c>
      <c r="L49" s="6452"/>
      <c r="M49" s="3">
        <v>43201</v>
      </c>
      <c r="N49" s="3">
        <v>43202</v>
      </c>
      <c r="O49" s="3">
        <v>43204</v>
      </c>
      <c r="P49" s="3">
        <v>43205</v>
      </c>
      <c r="Q49" s="3">
        <v>43208</v>
      </c>
      <c r="R49" s="3">
        <v>43209</v>
      </c>
      <c r="S49" s="3">
        <v>43210</v>
      </c>
      <c r="T49" s="3">
        <v>43211</v>
      </c>
      <c r="U49" s="3">
        <v>43212</v>
      </c>
      <c r="V49" s="3">
        <v>43213</v>
      </c>
      <c r="W49" s="3">
        <v>43215</v>
      </c>
      <c r="X49" s="3">
        <v>43216</v>
      </c>
      <c r="Y49" s="3">
        <v>43219</v>
      </c>
      <c r="Z49" s="3">
        <v>43220</v>
      </c>
      <c r="AA49" s="3">
        <v>43222</v>
      </c>
      <c r="AB49" s="4">
        <v>43223</v>
      </c>
    </row>
    <row r="50" spans="1:28" ht="19.5">
      <c r="A50" s="744">
        <v>16</v>
      </c>
      <c r="B50" s="1737" t="s">
        <v>1102</v>
      </c>
      <c r="C50" s="1737" t="s">
        <v>96</v>
      </c>
      <c r="D50" s="1737" t="s">
        <v>1103</v>
      </c>
      <c r="E50" s="766">
        <f t="shared" si="1"/>
        <v>55</v>
      </c>
      <c r="F50" s="753" t="s">
        <v>33</v>
      </c>
      <c r="G50" s="766">
        <f t="shared" si="2"/>
        <v>55</v>
      </c>
      <c r="H50" s="753" t="s">
        <v>26</v>
      </c>
      <c r="I50" s="6449" t="s">
        <v>1521</v>
      </c>
      <c r="J50" s="6449"/>
      <c r="K50" s="6449" t="s">
        <v>1522</v>
      </c>
      <c r="L50" s="6449"/>
      <c r="M50" s="5">
        <v>43208</v>
      </c>
      <c r="N50" s="5">
        <v>43209</v>
      </c>
      <c r="O50" s="5">
        <v>43211</v>
      </c>
      <c r="P50" s="5">
        <v>43212</v>
      </c>
      <c r="Q50" s="5">
        <v>43215</v>
      </c>
      <c r="R50" s="5">
        <v>43216</v>
      </c>
      <c r="S50" s="5">
        <v>43217</v>
      </c>
      <c r="T50" s="5">
        <v>43218</v>
      </c>
      <c r="U50" s="5">
        <v>43219</v>
      </c>
      <c r="V50" s="5">
        <v>43220</v>
      </c>
      <c r="W50" s="5">
        <v>43222</v>
      </c>
      <c r="X50" s="5">
        <v>43223</v>
      </c>
      <c r="Y50" s="5">
        <v>43226</v>
      </c>
      <c r="Z50" s="5">
        <v>43227</v>
      </c>
      <c r="AA50" s="5">
        <v>43229</v>
      </c>
      <c r="AB50" s="6">
        <v>43230</v>
      </c>
    </row>
    <row r="51" spans="1:28" ht="20.25" thickBot="1">
      <c r="A51" s="1864">
        <v>17</v>
      </c>
      <c r="B51" s="1860" t="s">
        <v>1107</v>
      </c>
      <c r="C51" s="1860" t="s">
        <v>96</v>
      </c>
      <c r="D51" s="1860" t="s">
        <v>1108</v>
      </c>
      <c r="E51" s="1877">
        <f t="shared" si="1"/>
        <v>487</v>
      </c>
      <c r="F51" s="1868" t="s">
        <v>33</v>
      </c>
      <c r="G51" s="1877">
        <f t="shared" si="2"/>
        <v>487</v>
      </c>
      <c r="H51" s="1868" t="s">
        <v>26</v>
      </c>
      <c r="I51" s="6450" t="s">
        <v>1523</v>
      </c>
      <c r="J51" s="6450"/>
      <c r="K51" s="6450" t="s">
        <v>1524</v>
      </c>
      <c r="L51" s="6450"/>
      <c r="M51" s="1855">
        <v>43215</v>
      </c>
      <c r="N51" s="1855">
        <v>43216</v>
      </c>
      <c r="O51" s="1855">
        <v>43218</v>
      </c>
      <c r="P51" s="1855">
        <v>43219</v>
      </c>
      <c r="Q51" s="1855">
        <v>43222</v>
      </c>
      <c r="R51" s="1855">
        <v>43223</v>
      </c>
      <c r="S51" s="1855">
        <v>43224</v>
      </c>
      <c r="T51" s="1855">
        <v>43225</v>
      </c>
      <c r="U51" s="1855">
        <v>43226</v>
      </c>
      <c r="V51" s="1855">
        <v>43227</v>
      </c>
      <c r="W51" s="1855">
        <v>43229</v>
      </c>
      <c r="X51" s="1855">
        <v>43230</v>
      </c>
      <c r="Y51" s="1855">
        <v>43233</v>
      </c>
      <c r="Z51" s="1855">
        <v>43234</v>
      </c>
      <c r="AA51" s="1855">
        <v>43236</v>
      </c>
      <c r="AB51" s="1878">
        <v>43237</v>
      </c>
    </row>
    <row r="52" spans="1:28" ht="21.75" customHeight="1">
      <c r="A52" s="735">
        <v>18</v>
      </c>
      <c r="B52" s="1736" t="s">
        <v>1104</v>
      </c>
      <c r="C52" s="1736" t="s">
        <v>96</v>
      </c>
      <c r="D52" s="1736" t="s">
        <v>1105</v>
      </c>
      <c r="E52" s="764">
        <f t="shared" si="1"/>
        <v>75</v>
      </c>
      <c r="F52" s="739" t="s">
        <v>33</v>
      </c>
      <c r="G52" s="764">
        <f t="shared" si="2"/>
        <v>75</v>
      </c>
      <c r="H52" s="739" t="s">
        <v>26</v>
      </c>
      <c r="I52" s="6407" t="s">
        <v>1525</v>
      </c>
      <c r="J52" s="6407"/>
      <c r="K52" s="6407" t="s">
        <v>1526</v>
      </c>
      <c r="L52" s="6407"/>
      <c r="M52" s="3">
        <v>43222</v>
      </c>
      <c r="N52" s="3">
        <v>43223</v>
      </c>
      <c r="O52" s="3">
        <v>43225</v>
      </c>
      <c r="P52" s="3">
        <v>43226</v>
      </c>
      <c r="Q52" s="3">
        <v>43229</v>
      </c>
      <c r="R52" s="3">
        <v>43230</v>
      </c>
      <c r="S52" s="3">
        <v>43231</v>
      </c>
      <c r="T52" s="3">
        <v>43232</v>
      </c>
      <c r="U52" s="3">
        <v>43233</v>
      </c>
      <c r="V52" s="3">
        <v>43234</v>
      </c>
      <c r="W52" s="3">
        <v>43236</v>
      </c>
      <c r="X52" s="3">
        <v>43237</v>
      </c>
      <c r="Y52" s="3">
        <v>43240</v>
      </c>
      <c r="Z52" s="3">
        <v>43241</v>
      </c>
      <c r="AA52" s="3">
        <v>43243</v>
      </c>
      <c r="AB52" s="4">
        <v>43244</v>
      </c>
    </row>
    <row r="53" spans="1:28" ht="19.5">
      <c r="A53" s="744">
        <v>19</v>
      </c>
      <c r="B53" s="1737" t="s">
        <v>1102</v>
      </c>
      <c r="C53" s="1737" t="s">
        <v>96</v>
      </c>
      <c r="D53" s="1737" t="s">
        <v>1103</v>
      </c>
      <c r="E53" s="766">
        <f t="shared" si="1"/>
        <v>56</v>
      </c>
      <c r="F53" s="753" t="s">
        <v>33</v>
      </c>
      <c r="G53" s="766">
        <f t="shared" si="2"/>
        <v>56</v>
      </c>
      <c r="H53" s="753" t="s">
        <v>26</v>
      </c>
      <c r="I53" s="6449" t="s">
        <v>1527</v>
      </c>
      <c r="J53" s="6449"/>
      <c r="K53" s="6449" t="s">
        <v>1528</v>
      </c>
      <c r="L53" s="6449"/>
      <c r="M53" s="5">
        <v>43229</v>
      </c>
      <c r="N53" s="5">
        <v>43230</v>
      </c>
      <c r="O53" s="5">
        <v>43232</v>
      </c>
      <c r="P53" s="5">
        <v>43233</v>
      </c>
      <c r="Q53" s="5">
        <v>43236</v>
      </c>
      <c r="R53" s="5">
        <v>43237</v>
      </c>
      <c r="S53" s="5">
        <v>43238</v>
      </c>
      <c r="T53" s="5">
        <v>43239</v>
      </c>
      <c r="U53" s="5">
        <v>43240</v>
      </c>
      <c r="V53" s="5">
        <v>43241</v>
      </c>
      <c r="W53" s="5">
        <v>43243</v>
      </c>
      <c r="X53" s="5">
        <v>43244</v>
      </c>
      <c r="Y53" s="5">
        <v>43247</v>
      </c>
      <c r="Z53" s="5">
        <v>43248</v>
      </c>
      <c r="AA53" s="5">
        <v>43250</v>
      </c>
      <c r="AB53" s="6">
        <v>43251</v>
      </c>
    </row>
    <row r="54" spans="1:28" ht="20.25" thickBot="1">
      <c r="A54" s="757">
        <v>20</v>
      </c>
      <c r="B54" s="1740" t="s">
        <v>1107</v>
      </c>
      <c r="C54" s="1740" t="s">
        <v>96</v>
      </c>
      <c r="D54" s="1740" t="s">
        <v>1108</v>
      </c>
      <c r="E54" s="768">
        <f t="shared" si="1"/>
        <v>488</v>
      </c>
      <c r="F54" s="758" t="s">
        <v>33</v>
      </c>
      <c r="G54" s="768">
        <f t="shared" si="2"/>
        <v>488</v>
      </c>
      <c r="H54" s="758" t="s">
        <v>26</v>
      </c>
      <c r="I54" s="6453" t="s">
        <v>1529</v>
      </c>
      <c r="J54" s="6453"/>
      <c r="K54" s="6453" t="s">
        <v>1530</v>
      </c>
      <c r="L54" s="6453"/>
      <c r="M54" s="7">
        <v>43236</v>
      </c>
      <c r="N54" s="7">
        <v>43237</v>
      </c>
      <c r="O54" s="7">
        <v>43239</v>
      </c>
      <c r="P54" s="7">
        <v>43240</v>
      </c>
      <c r="Q54" s="7">
        <v>43243</v>
      </c>
      <c r="R54" s="7">
        <v>43244</v>
      </c>
      <c r="S54" s="7">
        <v>43245</v>
      </c>
      <c r="T54" s="7">
        <v>43246</v>
      </c>
      <c r="U54" s="7">
        <v>43247</v>
      </c>
      <c r="V54" s="7">
        <v>43248</v>
      </c>
      <c r="W54" s="7">
        <v>43250</v>
      </c>
      <c r="X54" s="7">
        <v>43251</v>
      </c>
      <c r="Y54" s="7">
        <v>43254</v>
      </c>
      <c r="Z54" s="7">
        <v>43255</v>
      </c>
      <c r="AA54" s="7">
        <v>43257</v>
      </c>
      <c r="AB54" s="8">
        <v>43258</v>
      </c>
    </row>
    <row r="55" spans="1:28" ht="19.5">
      <c r="A55" s="735">
        <v>21</v>
      </c>
      <c r="B55" s="1736" t="s">
        <v>1104</v>
      </c>
      <c r="C55" s="1736" t="s">
        <v>96</v>
      </c>
      <c r="D55" s="1736" t="s">
        <v>1105</v>
      </c>
      <c r="E55" s="764">
        <f t="shared" si="1"/>
        <v>76</v>
      </c>
      <c r="F55" s="739" t="s">
        <v>33</v>
      </c>
      <c r="G55" s="764">
        <f t="shared" si="2"/>
        <v>76</v>
      </c>
      <c r="H55" s="739" t="s">
        <v>26</v>
      </c>
      <c r="I55" s="6451" t="s">
        <v>1531</v>
      </c>
      <c r="J55" s="6452"/>
      <c r="K55" s="6451" t="s">
        <v>1532</v>
      </c>
      <c r="L55" s="6452"/>
      <c r="M55" s="3">
        <v>43243</v>
      </c>
      <c r="N55" s="3">
        <v>43244</v>
      </c>
      <c r="O55" s="3">
        <v>43246</v>
      </c>
      <c r="P55" s="3">
        <v>43247</v>
      </c>
      <c r="Q55" s="3">
        <v>43250</v>
      </c>
      <c r="R55" s="3">
        <v>43251</v>
      </c>
      <c r="S55" s="3">
        <v>43252</v>
      </c>
      <c r="T55" s="3">
        <v>43253</v>
      </c>
      <c r="U55" s="3">
        <v>43254</v>
      </c>
      <c r="V55" s="3">
        <v>43255</v>
      </c>
      <c r="W55" s="3">
        <v>43257</v>
      </c>
      <c r="X55" s="3">
        <v>43258</v>
      </c>
      <c r="Y55" s="3">
        <v>43261</v>
      </c>
      <c r="Z55" s="3">
        <v>43262</v>
      </c>
      <c r="AA55" s="3">
        <v>43264</v>
      </c>
      <c r="AB55" s="4">
        <v>43265</v>
      </c>
    </row>
    <row r="56" spans="1:28" ht="19.5">
      <c r="A56" s="744">
        <v>22</v>
      </c>
      <c r="B56" s="508" t="s">
        <v>1102</v>
      </c>
      <c r="C56" s="508" t="s">
        <v>96</v>
      </c>
      <c r="D56" s="508" t="s">
        <v>1103</v>
      </c>
      <c r="E56" s="770">
        <f t="shared" si="1"/>
        <v>57</v>
      </c>
      <c r="F56" s="771" t="s">
        <v>33</v>
      </c>
      <c r="G56" s="770">
        <f t="shared" si="2"/>
        <v>57</v>
      </c>
      <c r="H56" s="771" t="s">
        <v>26</v>
      </c>
      <c r="I56" s="6448" t="s">
        <v>1533</v>
      </c>
      <c r="J56" s="6448"/>
      <c r="K56" s="6448" t="s">
        <v>1534</v>
      </c>
      <c r="L56" s="6448"/>
      <c r="M56" s="5">
        <v>43250</v>
      </c>
      <c r="N56" s="5">
        <v>43251</v>
      </c>
      <c r="O56" s="5">
        <v>43253</v>
      </c>
      <c r="P56" s="5">
        <v>43254</v>
      </c>
      <c r="Q56" s="5">
        <v>43257</v>
      </c>
      <c r="R56" s="5">
        <v>43258</v>
      </c>
      <c r="S56" s="5">
        <v>43259</v>
      </c>
      <c r="T56" s="5">
        <v>43260</v>
      </c>
      <c r="U56" s="5">
        <v>43261</v>
      </c>
      <c r="V56" s="5">
        <v>43262</v>
      </c>
      <c r="W56" s="5">
        <v>43264</v>
      </c>
      <c r="X56" s="5">
        <v>43265</v>
      </c>
      <c r="Y56" s="5">
        <v>43268</v>
      </c>
      <c r="Z56" s="5">
        <v>43269</v>
      </c>
      <c r="AA56" s="5">
        <v>43271</v>
      </c>
      <c r="AB56" s="6">
        <v>43272</v>
      </c>
    </row>
    <row r="57" spans="1:28" ht="19.5">
      <c r="A57" s="1864">
        <v>23</v>
      </c>
      <c r="B57" s="1860" t="s">
        <v>1107</v>
      </c>
      <c r="C57" s="1860" t="s">
        <v>96</v>
      </c>
      <c r="D57" s="1860" t="s">
        <v>1108</v>
      </c>
      <c r="E57" s="1877">
        <f t="shared" si="1"/>
        <v>489</v>
      </c>
      <c r="F57" s="1868" t="s">
        <v>33</v>
      </c>
      <c r="G57" s="1877">
        <f t="shared" si="2"/>
        <v>489</v>
      </c>
      <c r="H57" s="1868" t="s">
        <v>26</v>
      </c>
      <c r="I57" s="6450" t="s">
        <v>1535</v>
      </c>
      <c r="J57" s="6450"/>
      <c r="K57" s="6450" t="s">
        <v>1536</v>
      </c>
      <c r="L57" s="6450"/>
      <c r="M57" s="1855">
        <v>43257</v>
      </c>
      <c r="N57" s="1855">
        <v>43258</v>
      </c>
      <c r="O57" s="1855">
        <v>43260</v>
      </c>
      <c r="P57" s="1855">
        <v>43261</v>
      </c>
      <c r="Q57" s="1855">
        <v>43264</v>
      </c>
      <c r="R57" s="1855">
        <v>43265</v>
      </c>
      <c r="S57" s="1855">
        <v>43266</v>
      </c>
      <c r="T57" s="1855">
        <v>43267</v>
      </c>
      <c r="U57" s="1855">
        <v>43268</v>
      </c>
      <c r="V57" s="1855">
        <v>43269</v>
      </c>
      <c r="W57" s="1855">
        <v>43271</v>
      </c>
      <c r="X57" s="1855">
        <v>43272</v>
      </c>
      <c r="Y57" s="1855">
        <v>43275</v>
      </c>
      <c r="Z57" s="1855">
        <v>43276</v>
      </c>
      <c r="AA57" s="1855">
        <v>43278</v>
      </c>
      <c r="AB57" s="1878">
        <v>43279</v>
      </c>
    </row>
    <row r="58" spans="1:28" ht="21.75" hidden="1" customHeight="1">
      <c r="A58" s="735">
        <v>24</v>
      </c>
      <c r="B58" s="1736" t="s">
        <v>1104</v>
      </c>
      <c r="C58" s="1736" t="s">
        <v>96</v>
      </c>
      <c r="D58" s="1736" t="s">
        <v>1105</v>
      </c>
      <c r="E58" s="764">
        <f t="shared" si="1"/>
        <v>77</v>
      </c>
      <c r="F58" s="739" t="s">
        <v>33</v>
      </c>
      <c r="G58" s="764">
        <f t="shared" si="2"/>
        <v>77</v>
      </c>
      <c r="H58" s="739" t="s">
        <v>26</v>
      </c>
      <c r="I58" s="6451" t="s">
        <v>1537</v>
      </c>
      <c r="J58" s="6452"/>
      <c r="K58" s="6451" t="s">
        <v>1538</v>
      </c>
      <c r="L58" s="6452"/>
      <c r="M58" s="3">
        <v>43264</v>
      </c>
      <c r="N58" s="3">
        <v>43265</v>
      </c>
      <c r="O58" s="3">
        <v>43267</v>
      </c>
      <c r="P58" s="3">
        <v>43268</v>
      </c>
      <c r="Q58" s="3">
        <v>43271</v>
      </c>
      <c r="R58" s="3">
        <v>43272</v>
      </c>
      <c r="S58" s="3">
        <v>43273</v>
      </c>
      <c r="T58" s="3">
        <v>43274</v>
      </c>
      <c r="U58" s="3">
        <v>43275</v>
      </c>
      <c r="V58" s="3">
        <v>43276</v>
      </c>
      <c r="W58" s="3">
        <v>43278</v>
      </c>
      <c r="X58" s="3">
        <v>43279</v>
      </c>
      <c r="Y58" s="3">
        <v>43282</v>
      </c>
      <c r="Z58" s="3">
        <v>43283</v>
      </c>
      <c r="AA58" s="3">
        <v>43285</v>
      </c>
      <c r="AB58" s="4">
        <v>43286</v>
      </c>
    </row>
    <row r="59" spans="1:28" ht="19.5" hidden="1">
      <c r="A59" s="744">
        <v>25</v>
      </c>
      <c r="B59" s="1737" t="s">
        <v>1102</v>
      </c>
      <c r="C59" s="1737" t="s">
        <v>96</v>
      </c>
      <c r="D59" s="1737" t="s">
        <v>1103</v>
      </c>
      <c r="E59" s="766">
        <f t="shared" si="1"/>
        <v>58</v>
      </c>
      <c r="F59" s="753" t="s">
        <v>33</v>
      </c>
      <c r="G59" s="766">
        <f t="shared" si="2"/>
        <v>58</v>
      </c>
      <c r="H59" s="753" t="s">
        <v>26</v>
      </c>
      <c r="I59" s="6449" t="s">
        <v>1539</v>
      </c>
      <c r="J59" s="6449"/>
      <c r="K59" s="6449" t="s">
        <v>1540</v>
      </c>
      <c r="L59" s="6449"/>
      <c r="M59" s="5">
        <v>43271</v>
      </c>
      <c r="N59" s="5">
        <v>43272</v>
      </c>
      <c r="O59" s="5">
        <v>43274</v>
      </c>
      <c r="P59" s="5">
        <v>43275</v>
      </c>
      <c r="Q59" s="5">
        <v>43278</v>
      </c>
      <c r="R59" s="5">
        <v>43279</v>
      </c>
      <c r="S59" s="5">
        <v>43280</v>
      </c>
      <c r="T59" s="5">
        <v>43281</v>
      </c>
      <c r="U59" s="5">
        <v>43282</v>
      </c>
      <c r="V59" s="5">
        <v>43283</v>
      </c>
      <c r="W59" s="5">
        <v>43285</v>
      </c>
      <c r="X59" s="5">
        <v>43286</v>
      </c>
      <c r="Y59" s="5">
        <v>43289</v>
      </c>
      <c r="Z59" s="5">
        <v>43290</v>
      </c>
      <c r="AA59" s="5">
        <v>43292</v>
      </c>
      <c r="AB59" s="6">
        <v>43293</v>
      </c>
    </row>
    <row r="60" spans="1:28" ht="20.25" hidden="1" thickBot="1">
      <c r="A60" s="757">
        <v>26</v>
      </c>
      <c r="B60" s="1740" t="s">
        <v>1107</v>
      </c>
      <c r="C60" s="1740" t="s">
        <v>96</v>
      </c>
      <c r="D60" s="1740" t="s">
        <v>1108</v>
      </c>
      <c r="E60" s="768">
        <f t="shared" si="1"/>
        <v>490</v>
      </c>
      <c r="F60" s="758" t="s">
        <v>33</v>
      </c>
      <c r="G60" s="768">
        <f t="shared" si="2"/>
        <v>490</v>
      </c>
      <c r="H60" s="758" t="s">
        <v>26</v>
      </c>
      <c r="I60" s="6453" t="s">
        <v>1541</v>
      </c>
      <c r="J60" s="6453"/>
      <c r="K60" s="6453" t="s">
        <v>1542</v>
      </c>
      <c r="L60" s="6453"/>
      <c r="M60" s="7">
        <v>43278</v>
      </c>
      <c r="N60" s="7">
        <v>43279</v>
      </c>
      <c r="O60" s="7">
        <v>43281</v>
      </c>
      <c r="P60" s="7">
        <v>43282</v>
      </c>
      <c r="Q60" s="7">
        <v>43285</v>
      </c>
      <c r="R60" s="7">
        <v>43286</v>
      </c>
      <c r="S60" s="7">
        <v>43287</v>
      </c>
      <c r="T60" s="7">
        <v>43288</v>
      </c>
      <c r="U60" s="7">
        <v>43289</v>
      </c>
      <c r="V60" s="7">
        <v>43290</v>
      </c>
      <c r="W60" s="7">
        <v>43292</v>
      </c>
      <c r="X60" s="7">
        <v>43293</v>
      </c>
      <c r="Y60" s="7">
        <v>43296</v>
      </c>
      <c r="Z60" s="7">
        <v>43297</v>
      </c>
      <c r="AA60" s="7">
        <v>43299</v>
      </c>
      <c r="AB60" s="8">
        <v>43300</v>
      </c>
    </row>
    <row r="61" spans="1:28" ht="20.25" hidden="1" thickBot="1">
      <c r="A61" s="769">
        <v>27</v>
      </c>
      <c r="B61" s="521" t="s">
        <v>1104</v>
      </c>
      <c r="C61" s="1737" t="s">
        <v>96</v>
      </c>
      <c r="D61" s="1852" t="s">
        <v>1105</v>
      </c>
      <c r="E61" s="766">
        <f t="shared" si="1"/>
        <v>78</v>
      </c>
      <c r="F61" s="753" t="s">
        <v>33</v>
      </c>
      <c r="G61" s="766">
        <f t="shared" si="2"/>
        <v>78</v>
      </c>
      <c r="H61" s="753" t="s">
        <v>26</v>
      </c>
      <c r="I61" s="6451" t="s">
        <v>2328</v>
      </c>
      <c r="J61" s="6452"/>
      <c r="K61" s="6451" t="s">
        <v>2329</v>
      </c>
      <c r="L61" s="6452"/>
      <c r="M61" s="516">
        <v>43285</v>
      </c>
      <c r="N61" s="516">
        <v>43286</v>
      </c>
      <c r="O61" s="516">
        <v>43288</v>
      </c>
      <c r="P61" s="516">
        <v>43289</v>
      </c>
      <c r="Q61" s="516">
        <v>43292</v>
      </c>
      <c r="R61" s="516">
        <v>43293</v>
      </c>
      <c r="S61" s="516">
        <v>43294</v>
      </c>
      <c r="T61" s="516">
        <v>43295</v>
      </c>
      <c r="U61" s="516">
        <v>43296</v>
      </c>
      <c r="V61" s="516">
        <v>43297</v>
      </c>
      <c r="W61" s="516">
        <v>43299</v>
      </c>
      <c r="X61" s="516">
        <v>43300</v>
      </c>
      <c r="Y61" s="516">
        <v>43303</v>
      </c>
      <c r="Z61" s="516">
        <v>43304</v>
      </c>
      <c r="AA61" s="516">
        <v>43306</v>
      </c>
      <c r="AB61" s="516">
        <v>43307</v>
      </c>
    </row>
    <row r="62" spans="1:28" ht="20.25" hidden="1" thickBot="1">
      <c r="A62" s="744">
        <v>28</v>
      </c>
      <c r="B62" s="1879" t="s">
        <v>1102</v>
      </c>
      <c r="C62" s="508" t="s">
        <v>96</v>
      </c>
      <c r="D62" s="1880" t="s">
        <v>1103</v>
      </c>
      <c r="E62" s="770">
        <f t="shared" si="1"/>
        <v>59</v>
      </c>
      <c r="F62" s="771" t="s">
        <v>33</v>
      </c>
      <c r="G62" s="770">
        <f t="shared" si="2"/>
        <v>59</v>
      </c>
      <c r="H62" s="771" t="s">
        <v>26</v>
      </c>
      <c r="I62" s="6454" t="s">
        <v>2330</v>
      </c>
      <c r="J62" s="6455"/>
      <c r="K62" s="6454" t="s">
        <v>2331</v>
      </c>
      <c r="L62" s="6455"/>
      <c r="M62" s="3">
        <v>43292</v>
      </c>
      <c r="N62" s="3">
        <v>43293</v>
      </c>
      <c r="O62" s="3">
        <v>43295</v>
      </c>
      <c r="P62" s="3">
        <v>43296</v>
      </c>
      <c r="Q62" s="3">
        <v>43299</v>
      </c>
      <c r="R62" s="3">
        <v>43300</v>
      </c>
      <c r="S62" s="3">
        <v>43301</v>
      </c>
      <c r="T62" s="3">
        <v>43302</v>
      </c>
      <c r="U62" s="3">
        <v>43303</v>
      </c>
      <c r="V62" s="3">
        <v>43304</v>
      </c>
      <c r="W62" s="3">
        <v>43306</v>
      </c>
      <c r="X62" s="3">
        <v>43307</v>
      </c>
      <c r="Y62" s="3">
        <v>43310</v>
      </c>
      <c r="Z62" s="3">
        <v>43311</v>
      </c>
      <c r="AA62" s="3">
        <v>43313</v>
      </c>
      <c r="AB62" s="3">
        <v>43314</v>
      </c>
    </row>
    <row r="63" spans="1:28" ht="20.25" hidden="1" thickBot="1">
      <c r="A63" s="1864">
        <v>29</v>
      </c>
      <c r="B63" s="1859" t="s">
        <v>1107</v>
      </c>
      <c r="C63" s="1860" t="s">
        <v>96</v>
      </c>
      <c r="D63" s="1857" t="s">
        <v>1108</v>
      </c>
      <c r="E63" s="1877">
        <f t="shared" si="1"/>
        <v>491</v>
      </c>
      <c r="F63" s="1868" t="s">
        <v>33</v>
      </c>
      <c r="G63" s="1877">
        <f t="shared" si="2"/>
        <v>491</v>
      </c>
      <c r="H63" s="1868" t="s">
        <v>26</v>
      </c>
      <c r="I63" s="6456" t="s">
        <v>2332</v>
      </c>
      <c r="J63" s="6457"/>
      <c r="K63" s="6456" t="s">
        <v>2333</v>
      </c>
      <c r="L63" s="6457"/>
      <c r="M63" s="773">
        <v>43299</v>
      </c>
      <c r="N63" s="773">
        <v>43300</v>
      </c>
      <c r="O63" s="773">
        <v>43302</v>
      </c>
      <c r="P63" s="773">
        <v>43303</v>
      </c>
      <c r="Q63" s="773">
        <v>43306</v>
      </c>
      <c r="R63" s="773">
        <v>43307</v>
      </c>
      <c r="S63" s="773">
        <v>43308</v>
      </c>
      <c r="T63" s="773">
        <v>43309</v>
      </c>
      <c r="U63" s="773">
        <v>43310</v>
      </c>
      <c r="V63" s="773">
        <v>43311</v>
      </c>
      <c r="W63" s="773">
        <v>43313</v>
      </c>
      <c r="X63" s="773">
        <v>43314</v>
      </c>
      <c r="Y63" s="773">
        <v>43317</v>
      </c>
      <c r="Z63" s="773">
        <v>43318</v>
      </c>
      <c r="AA63" s="773">
        <v>43320</v>
      </c>
      <c r="AB63" s="773">
        <v>43321</v>
      </c>
    </row>
    <row r="64" spans="1:28" ht="19.5" hidden="1">
      <c r="A64" s="735">
        <v>30</v>
      </c>
      <c r="B64" s="1736" t="s">
        <v>1104</v>
      </c>
      <c r="C64" s="1736" t="s">
        <v>96</v>
      </c>
      <c r="D64" s="1736" t="s">
        <v>1105</v>
      </c>
      <c r="E64" s="764">
        <f t="shared" si="1"/>
        <v>79</v>
      </c>
      <c r="F64" s="739" t="s">
        <v>33</v>
      </c>
      <c r="G64" s="764">
        <f t="shared" si="2"/>
        <v>79</v>
      </c>
      <c r="H64" s="739" t="s">
        <v>26</v>
      </c>
      <c r="I64" s="6407" t="s">
        <v>2334</v>
      </c>
      <c r="J64" s="6407"/>
      <c r="K64" s="6407" t="s">
        <v>2335</v>
      </c>
      <c r="L64" s="6407"/>
      <c r="M64" s="3">
        <v>43306</v>
      </c>
      <c r="N64" s="3">
        <v>43307</v>
      </c>
      <c r="O64" s="3">
        <v>43309</v>
      </c>
      <c r="P64" s="3">
        <v>43310</v>
      </c>
      <c r="Q64" s="3">
        <v>43313</v>
      </c>
      <c r="R64" s="3">
        <v>43314</v>
      </c>
      <c r="S64" s="3">
        <v>43315</v>
      </c>
      <c r="T64" s="3">
        <v>43316</v>
      </c>
      <c r="U64" s="3">
        <v>43317</v>
      </c>
      <c r="V64" s="3">
        <v>43318</v>
      </c>
      <c r="W64" s="3">
        <v>43320</v>
      </c>
      <c r="X64" s="3">
        <v>43321</v>
      </c>
      <c r="Y64" s="3">
        <v>43324</v>
      </c>
      <c r="Z64" s="3">
        <v>43325</v>
      </c>
      <c r="AA64" s="3">
        <v>43327</v>
      </c>
      <c r="AB64" s="4">
        <v>43328</v>
      </c>
    </row>
    <row r="65" spans="1:28" ht="19.5" hidden="1">
      <c r="A65" s="744">
        <v>31</v>
      </c>
      <c r="B65" s="1737" t="s">
        <v>1102</v>
      </c>
      <c r="C65" s="1737" t="s">
        <v>96</v>
      </c>
      <c r="D65" s="1737" t="s">
        <v>1103</v>
      </c>
      <c r="E65" s="766">
        <f t="shared" si="1"/>
        <v>60</v>
      </c>
      <c r="F65" s="753" t="s">
        <v>33</v>
      </c>
      <c r="G65" s="766">
        <f t="shared" si="2"/>
        <v>60</v>
      </c>
      <c r="H65" s="753" t="s">
        <v>26</v>
      </c>
      <c r="I65" s="6449" t="s">
        <v>2336</v>
      </c>
      <c r="J65" s="6449"/>
      <c r="K65" s="6449" t="s">
        <v>2337</v>
      </c>
      <c r="L65" s="6449"/>
      <c r="M65" s="5">
        <v>43313</v>
      </c>
      <c r="N65" s="5">
        <v>43314</v>
      </c>
      <c r="O65" s="5">
        <v>43316</v>
      </c>
      <c r="P65" s="5">
        <v>43317</v>
      </c>
      <c r="Q65" s="5">
        <v>43320</v>
      </c>
      <c r="R65" s="5">
        <v>43321</v>
      </c>
      <c r="S65" s="5">
        <v>43322</v>
      </c>
      <c r="T65" s="5">
        <v>43323</v>
      </c>
      <c r="U65" s="5">
        <v>43324</v>
      </c>
      <c r="V65" s="5">
        <v>43325</v>
      </c>
      <c r="W65" s="5">
        <v>43327</v>
      </c>
      <c r="X65" s="5">
        <v>43328</v>
      </c>
      <c r="Y65" s="5">
        <v>43331</v>
      </c>
      <c r="Z65" s="5">
        <v>43332</v>
      </c>
      <c r="AA65" s="5">
        <v>43334</v>
      </c>
      <c r="AB65" s="6">
        <v>43335</v>
      </c>
    </row>
    <row r="66" spans="1:28" ht="20.25" hidden="1" thickBot="1">
      <c r="A66" s="1864">
        <v>32</v>
      </c>
      <c r="B66" s="1860" t="s">
        <v>1107</v>
      </c>
      <c r="C66" s="1860" t="s">
        <v>96</v>
      </c>
      <c r="D66" s="1860" t="s">
        <v>1108</v>
      </c>
      <c r="E66" s="1877">
        <f t="shared" si="1"/>
        <v>492</v>
      </c>
      <c r="F66" s="1868" t="s">
        <v>33</v>
      </c>
      <c r="G66" s="1877">
        <f t="shared" si="2"/>
        <v>492</v>
      </c>
      <c r="H66" s="1868" t="s">
        <v>26</v>
      </c>
      <c r="I66" s="6450" t="s">
        <v>2338</v>
      </c>
      <c r="J66" s="6450"/>
      <c r="K66" s="6450" t="s">
        <v>2339</v>
      </c>
      <c r="L66" s="6450"/>
      <c r="M66" s="1855">
        <v>43320</v>
      </c>
      <c r="N66" s="1855">
        <v>43321</v>
      </c>
      <c r="O66" s="1855">
        <v>43323</v>
      </c>
      <c r="P66" s="1855">
        <v>43324</v>
      </c>
      <c r="Q66" s="1855">
        <v>43327</v>
      </c>
      <c r="R66" s="1855">
        <v>43328</v>
      </c>
      <c r="S66" s="1855">
        <v>43329</v>
      </c>
      <c r="T66" s="1855">
        <v>43330</v>
      </c>
      <c r="U66" s="1855">
        <v>43331</v>
      </c>
      <c r="V66" s="1855">
        <v>43332</v>
      </c>
      <c r="W66" s="1855">
        <v>43334</v>
      </c>
      <c r="X66" s="1855">
        <v>43335</v>
      </c>
      <c r="Y66" s="1855">
        <v>43338</v>
      </c>
      <c r="Z66" s="1855">
        <v>43339</v>
      </c>
      <c r="AA66" s="1855">
        <v>43341</v>
      </c>
      <c r="AB66" s="1878">
        <v>43342</v>
      </c>
    </row>
    <row r="67" spans="1:28" ht="19.5" hidden="1">
      <c r="A67" s="735">
        <v>33</v>
      </c>
      <c r="B67" s="1736" t="s">
        <v>1104</v>
      </c>
      <c r="C67" s="1736" t="s">
        <v>96</v>
      </c>
      <c r="D67" s="1736" t="s">
        <v>1105</v>
      </c>
      <c r="E67" s="764">
        <f t="shared" si="1"/>
        <v>80</v>
      </c>
      <c r="F67" s="739" t="s">
        <v>33</v>
      </c>
      <c r="G67" s="764">
        <f t="shared" si="2"/>
        <v>80</v>
      </c>
      <c r="H67" s="739" t="s">
        <v>26</v>
      </c>
      <c r="I67" s="6407" t="s">
        <v>2340</v>
      </c>
      <c r="J67" s="6407"/>
      <c r="K67" s="6407" t="s">
        <v>2341</v>
      </c>
      <c r="L67" s="6407"/>
      <c r="M67" s="3">
        <v>43327</v>
      </c>
      <c r="N67" s="3">
        <v>43328</v>
      </c>
      <c r="O67" s="3">
        <v>43330</v>
      </c>
      <c r="P67" s="3">
        <v>43331</v>
      </c>
      <c r="Q67" s="3">
        <v>43334</v>
      </c>
      <c r="R67" s="3">
        <v>43335</v>
      </c>
      <c r="S67" s="3">
        <v>43336</v>
      </c>
      <c r="T67" s="3">
        <v>43337</v>
      </c>
      <c r="U67" s="3">
        <v>43338</v>
      </c>
      <c r="V67" s="3">
        <v>43339</v>
      </c>
      <c r="W67" s="3">
        <v>43341</v>
      </c>
      <c r="X67" s="3">
        <v>43342</v>
      </c>
      <c r="Y67" s="3">
        <v>43345</v>
      </c>
      <c r="Z67" s="3">
        <v>43346</v>
      </c>
      <c r="AA67" s="3">
        <v>43348</v>
      </c>
      <c r="AB67" s="4">
        <v>43349</v>
      </c>
    </row>
    <row r="68" spans="1:28" ht="19.5" hidden="1">
      <c r="A68" s="744">
        <v>34</v>
      </c>
      <c r="B68" s="1737" t="s">
        <v>1102</v>
      </c>
      <c r="C68" s="1737" t="s">
        <v>96</v>
      </c>
      <c r="D68" s="1737" t="s">
        <v>1103</v>
      </c>
      <c r="E68" s="766">
        <f t="shared" si="1"/>
        <v>61</v>
      </c>
      <c r="F68" s="753" t="s">
        <v>33</v>
      </c>
      <c r="G68" s="766">
        <f t="shared" si="2"/>
        <v>61</v>
      </c>
      <c r="H68" s="753" t="s">
        <v>26</v>
      </c>
      <c r="I68" s="6449" t="s">
        <v>2342</v>
      </c>
      <c r="J68" s="6449"/>
      <c r="K68" s="6449" t="s">
        <v>2343</v>
      </c>
      <c r="L68" s="6449"/>
      <c r="M68" s="5">
        <v>43334</v>
      </c>
      <c r="N68" s="5">
        <v>43335</v>
      </c>
      <c r="O68" s="5">
        <v>43337</v>
      </c>
      <c r="P68" s="5">
        <v>43338</v>
      </c>
      <c r="Q68" s="5">
        <v>43341</v>
      </c>
      <c r="R68" s="5">
        <v>43342</v>
      </c>
      <c r="S68" s="5">
        <v>43343</v>
      </c>
      <c r="T68" s="5">
        <v>43344</v>
      </c>
      <c r="U68" s="5">
        <v>43345</v>
      </c>
      <c r="V68" s="5">
        <v>43346</v>
      </c>
      <c r="W68" s="5">
        <v>43348</v>
      </c>
      <c r="X68" s="5">
        <v>43349</v>
      </c>
      <c r="Y68" s="5">
        <v>43352</v>
      </c>
      <c r="Z68" s="5">
        <v>43353</v>
      </c>
      <c r="AA68" s="5">
        <v>43355</v>
      </c>
      <c r="AB68" s="6">
        <v>43356</v>
      </c>
    </row>
    <row r="69" spans="1:28" ht="20.25" hidden="1" thickBot="1">
      <c r="A69" s="1864">
        <v>35</v>
      </c>
      <c r="B69" s="1860" t="s">
        <v>1107</v>
      </c>
      <c r="C69" s="1860" t="s">
        <v>96</v>
      </c>
      <c r="D69" s="1860" t="s">
        <v>1108</v>
      </c>
      <c r="E69" s="1877">
        <f t="shared" si="1"/>
        <v>493</v>
      </c>
      <c r="F69" s="1868" t="s">
        <v>33</v>
      </c>
      <c r="G69" s="1877">
        <f t="shared" si="2"/>
        <v>493</v>
      </c>
      <c r="H69" s="1868" t="s">
        <v>26</v>
      </c>
      <c r="I69" s="6450" t="s">
        <v>2344</v>
      </c>
      <c r="J69" s="6450"/>
      <c r="K69" s="6450" t="s">
        <v>2345</v>
      </c>
      <c r="L69" s="6450"/>
      <c r="M69" s="1855">
        <v>43341</v>
      </c>
      <c r="N69" s="1855">
        <v>43342</v>
      </c>
      <c r="O69" s="1855">
        <v>43344</v>
      </c>
      <c r="P69" s="1855">
        <v>43345</v>
      </c>
      <c r="Q69" s="1855">
        <v>43348</v>
      </c>
      <c r="R69" s="1855">
        <v>43349</v>
      </c>
      <c r="S69" s="1855">
        <v>43350</v>
      </c>
      <c r="T69" s="1855">
        <v>43351</v>
      </c>
      <c r="U69" s="1855">
        <v>43352</v>
      </c>
      <c r="V69" s="1855">
        <v>43353</v>
      </c>
      <c r="W69" s="1855">
        <v>43355</v>
      </c>
      <c r="X69" s="1855">
        <v>43356</v>
      </c>
      <c r="Y69" s="1855">
        <v>43359</v>
      </c>
      <c r="Z69" s="1855">
        <v>43360</v>
      </c>
      <c r="AA69" s="1855">
        <v>43362</v>
      </c>
      <c r="AB69" s="1878">
        <v>43363</v>
      </c>
    </row>
    <row r="70" spans="1:28" ht="19.5" hidden="1">
      <c r="A70" s="735">
        <v>36</v>
      </c>
      <c r="B70" s="1736" t="s">
        <v>1104</v>
      </c>
      <c r="C70" s="1736" t="s">
        <v>96</v>
      </c>
      <c r="D70" s="1736" t="s">
        <v>1105</v>
      </c>
      <c r="E70" s="764">
        <f t="shared" si="1"/>
        <v>81</v>
      </c>
      <c r="F70" s="739" t="s">
        <v>33</v>
      </c>
      <c r="G70" s="764">
        <f t="shared" si="2"/>
        <v>81</v>
      </c>
      <c r="H70" s="739" t="s">
        <v>26</v>
      </c>
      <c r="I70" s="6407" t="s">
        <v>2346</v>
      </c>
      <c r="J70" s="6407"/>
      <c r="K70" s="6407" t="s">
        <v>2347</v>
      </c>
      <c r="L70" s="6407"/>
      <c r="M70" s="3">
        <v>43348</v>
      </c>
      <c r="N70" s="3">
        <v>43349</v>
      </c>
      <c r="O70" s="3">
        <v>43351</v>
      </c>
      <c r="P70" s="3">
        <v>43352</v>
      </c>
      <c r="Q70" s="3">
        <v>43355</v>
      </c>
      <c r="R70" s="3">
        <v>43356</v>
      </c>
      <c r="S70" s="3">
        <v>43357</v>
      </c>
      <c r="T70" s="3">
        <v>43358</v>
      </c>
      <c r="U70" s="3">
        <v>43359</v>
      </c>
      <c r="V70" s="3">
        <v>43360</v>
      </c>
      <c r="W70" s="3">
        <v>43362</v>
      </c>
      <c r="X70" s="3">
        <v>43363</v>
      </c>
      <c r="Y70" s="3">
        <v>43366</v>
      </c>
      <c r="Z70" s="3">
        <v>43367</v>
      </c>
      <c r="AA70" s="3">
        <v>43369</v>
      </c>
      <c r="AB70" s="4">
        <v>43370</v>
      </c>
    </row>
    <row r="71" spans="1:28" ht="19.5" hidden="1">
      <c r="A71" s="744">
        <v>37</v>
      </c>
      <c r="B71" s="1737" t="s">
        <v>1102</v>
      </c>
      <c r="C71" s="1737" t="s">
        <v>96</v>
      </c>
      <c r="D71" s="1737" t="s">
        <v>1103</v>
      </c>
      <c r="E71" s="766">
        <f t="shared" si="1"/>
        <v>62</v>
      </c>
      <c r="F71" s="753" t="s">
        <v>33</v>
      </c>
      <c r="G71" s="766">
        <f t="shared" si="2"/>
        <v>62</v>
      </c>
      <c r="H71" s="753" t="s">
        <v>26</v>
      </c>
      <c r="I71" s="6449" t="s">
        <v>2348</v>
      </c>
      <c r="J71" s="6449"/>
      <c r="K71" s="6449" t="s">
        <v>2349</v>
      </c>
      <c r="L71" s="6449"/>
      <c r="M71" s="5">
        <v>43355</v>
      </c>
      <c r="N71" s="5">
        <v>43356</v>
      </c>
      <c r="O71" s="5">
        <v>43358</v>
      </c>
      <c r="P71" s="5">
        <v>43359</v>
      </c>
      <c r="Q71" s="5">
        <v>43362</v>
      </c>
      <c r="R71" s="5">
        <v>43363</v>
      </c>
      <c r="S71" s="5">
        <v>43364</v>
      </c>
      <c r="T71" s="5">
        <v>43365</v>
      </c>
      <c r="U71" s="5">
        <v>43366</v>
      </c>
      <c r="V71" s="5">
        <v>43367</v>
      </c>
      <c r="W71" s="5">
        <v>43369</v>
      </c>
      <c r="X71" s="5">
        <v>43370</v>
      </c>
      <c r="Y71" s="5">
        <v>43373</v>
      </c>
      <c r="Z71" s="5">
        <v>43374</v>
      </c>
      <c r="AA71" s="5">
        <v>43376</v>
      </c>
      <c r="AB71" s="6">
        <v>43377</v>
      </c>
    </row>
    <row r="72" spans="1:28" ht="20.25" hidden="1" thickBot="1">
      <c r="A72" s="1864">
        <v>38</v>
      </c>
      <c r="B72" s="1860" t="s">
        <v>1107</v>
      </c>
      <c r="C72" s="1860" t="s">
        <v>96</v>
      </c>
      <c r="D72" s="1860" t="s">
        <v>1108</v>
      </c>
      <c r="E72" s="1877">
        <f t="shared" si="1"/>
        <v>494</v>
      </c>
      <c r="F72" s="1868" t="s">
        <v>33</v>
      </c>
      <c r="G72" s="1877">
        <f t="shared" si="2"/>
        <v>494</v>
      </c>
      <c r="H72" s="1868" t="s">
        <v>26</v>
      </c>
      <c r="I72" s="6450" t="s">
        <v>2350</v>
      </c>
      <c r="J72" s="6450"/>
      <c r="K72" s="6450" t="s">
        <v>2351</v>
      </c>
      <c r="L72" s="6450"/>
      <c r="M72" s="1855">
        <v>43362</v>
      </c>
      <c r="N72" s="1855">
        <v>43363</v>
      </c>
      <c r="O72" s="1855">
        <v>43365</v>
      </c>
      <c r="P72" s="1855">
        <v>43366</v>
      </c>
      <c r="Q72" s="1855">
        <v>43369</v>
      </c>
      <c r="R72" s="1855">
        <v>43370</v>
      </c>
      <c r="S72" s="1855">
        <v>43371</v>
      </c>
      <c r="T72" s="1855">
        <v>43372</v>
      </c>
      <c r="U72" s="1855">
        <v>43373</v>
      </c>
      <c r="V72" s="1855">
        <v>43374</v>
      </c>
      <c r="W72" s="1855">
        <v>43376</v>
      </c>
      <c r="X72" s="1855">
        <v>43377</v>
      </c>
      <c r="Y72" s="1855">
        <v>43380</v>
      </c>
      <c r="Z72" s="1855">
        <v>43381</v>
      </c>
      <c r="AA72" s="1855">
        <v>43383</v>
      </c>
      <c r="AB72" s="1878">
        <v>43384</v>
      </c>
    </row>
    <row r="73" spans="1:28" ht="19.5" hidden="1">
      <c r="A73" s="735">
        <v>39</v>
      </c>
      <c r="B73" s="1736" t="s">
        <v>1104</v>
      </c>
      <c r="C73" s="1736" t="s">
        <v>96</v>
      </c>
      <c r="D73" s="1736" t="s">
        <v>1105</v>
      </c>
      <c r="E73" s="764">
        <f t="shared" si="1"/>
        <v>82</v>
      </c>
      <c r="F73" s="739" t="s">
        <v>33</v>
      </c>
      <c r="G73" s="764">
        <f t="shared" si="2"/>
        <v>82</v>
      </c>
      <c r="H73" s="739" t="s">
        <v>26</v>
      </c>
      <c r="I73" s="6407" t="s">
        <v>2352</v>
      </c>
      <c r="J73" s="6407"/>
      <c r="K73" s="6407" t="s">
        <v>2353</v>
      </c>
      <c r="L73" s="6407"/>
      <c r="M73" s="3">
        <v>43369</v>
      </c>
      <c r="N73" s="3">
        <v>43370</v>
      </c>
      <c r="O73" s="3">
        <v>43372</v>
      </c>
      <c r="P73" s="3">
        <v>43373</v>
      </c>
      <c r="Q73" s="3">
        <v>43376</v>
      </c>
      <c r="R73" s="3">
        <v>43377</v>
      </c>
      <c r="S73" s="3">
        <v>43378</v>
      </c>
      <c r="T73" s="3">
        <v>43379</v>
      </c>
      <c r="U73" s="3">
        <v>43380</v>
      </c>
      <c r="V73" s="3">
        <v>43381</v>
      </c>
      <c r="W73" s="3">
        <v>43383</v>
      </c>
      <c r="X73" s="3">
        <v>43384</v>
      </c>
      <c r="Y73" s="3">
        <v>43387</v>
      </c>
      <c r="Z73" s="3">
        <v>43388</v>
      </c>
      <c r="AA73" s="3">
        <v>43390</v>
      </c>
      <c r="AB73" s="4">
        <v>43391</v>
      </c>
    </row>
    <row r="74" spans="1:28" ht="19.5" hidden="1">
      <c r="A74" s="744">
        <v>40</v>
      </c>
      <c r="B74" s="1737" t="s">
        <v>1102</v>
      </c>
      <c r="C74" s="1737" t="s">
        <v>96</v>
      </c>
      <c r="D74" s="1737" t="s">
        <v>1103</v>
      </c>
      <c r="E74" s="766">
        <f t="shared" si="1"/>
        <v>63</v>
      </c>
      <c r="F74" s="753" t="s">
        <v>33</v>
      </c>
      <c r="G74" s="766">
        <f t="shared" si="2"/>
        <v>63</v>
      </c>
      <c r="H74" s="753" t="s">
        <v>26</v>
      </c>
      <c r="I74" s="6449" t="s">
        <v>2354</v>
      </c>
      <c r="J74" s="6449"/>
      <c r="K74" s="6449" t="s">
        <v>2355</v>
      </c>
      <c r="L74" s="6449"/>
      <c r="M74" s="5">
        <v>43376</v>
      </c>
      <c r="N74" s="5">
        <v>43377</v>
      </c>
      <c r="O74" s="5">
        <v>43379</v>
      </c>
      <c r="P74" s="5">
        <v>43380</v>
      </c>
      <c r="Q74" s="5">
        <v>43383</v>
      </c>
      <c r="R74" s="5">
        <v>43384</v>
      </c>
      <c r="S74" s="5">
        <v>43385</v>
      </c>
      <c r="T74" s="5">
        <v>43386</v>
      </c>
      <c r="U74" s="5">
        <v>43387</v>
      </c>
      <c r="V74" s="5">
        <v>43388</v>
      </c>
      <c r="W74" s="5">
        <v>43390</v>
      </c>
      <c r="X74" s="5">
        <v>43391</v>
      </c>
      <c r="Y74" s="5">
        <v>43394</v>
      </c>
      <c r="Z74" s="5">
        <v>43395</v>
      </c>
      <c r="AA74" s="5">
        <v>43397</v>
      </c>
      <c r="AB74" s="6">
        <v>43398</v>
      </c>
    </row>
    <row r="75" spans="1:28" ht="20.25" hidden="1" thickBot="1">
      <c r="A75" s="1864">
        <v>41</v>
      </c>
      <c r="B75" s="1860" t="s">
        <v>1107</v>
      </c>
      <c r="C75" s="1860" t="s">
        <v>96</v>
      </c>
      <c r="D75" s="1860" t="s">
        <v>1108</v>
      </c>
      <c r="E75" s="1877">
        <f t="shared" si="1"/>
        <v>495</v>
      </c>
      <c r="F75" s="1868" t="s">
        <v>33</v>
      </c>
      <c r="G75" s="1877">
        <f t="shared" si="2"/>
        <v>495</v>
      </c>
      <c r="H75" s="1868" t="s">
        <v>26</v>
      </c>
      <c r="I75" s="6450" t="s">
        <v>2356</v>
      </c>
      <c r="J75" s="6450"/>
      <c r="K75" s="6450" t="s">
        <v>2357</v>
      </c>
      <c r="L75" s="6450"/>
      <c r="M75" s="1855">
        <v>43383</v>
      </c>
      <c r="N75" s="1855">
        <v>43384</v>
      </c>
      <c r="O75" s="1855">
        <v>43386</v>
      </c>
      <c r="P75" s="1855">
        <v>43387</v>
      </c>
      <c r="Q75" s="1855">
        <v>43390</v>
      </c>
      <c r="R75" s="1855">
        <v>43391</v>
      </c>
      <c r="S75" s="1855">
        <v>43392</v>
      </c>
      <c r="T75" s="1855">
        <v>43393</v>
      </c>
      <c r="U75" s="1855">
        <v>43394</v>
      </c>
      <c r="V75" s="1855">
        <v>43395</v>
      </c>
      <c r="W75" s="1855">
        <v>43397</v>
      </c>
      <c r="X75" s="1855">
        <v>43398</v>
      </c>
      <c r="Y75" s="1855">
        <v>43401</v>
      </c>
      <c r="Z75" s="1855">
        <v>43402</v>
      </c>
      <c r="AA75" s="1855">
        <v>43404</v>
      </c>
      <c r="AB75" s="1878">
        <v>43405</v>
      </c>
    </row>
    <row r="76" spans="1:28" ht="21.75" hidden="1" customHeight="1">
      <c r="A76" s="735">
        <v>42</v>
      </c>
      <c r="B76" s="1736" t="s">
        <v>1104</v>
      </c>
      <c r="C76" s="1736" t="s">
        <v>96</v>
      </c>
      <c r="D76" s="1736" t="s">
        <v>1105</v>
      </c>
      <c r="E76" s="764">
        <f t="shared" si="1"/>
        <v>83</v>
      </c>
      <c r="F76" s="739" t="s">
        <v>33</v>
      </c>
      <c r="G76" s="764">
        <f t="shared" si="2"/>
        <v>83</v>
      </c>
      <c r="H76" s="739" t="s">
        <v>26</v>
      </c>
      <c r="I76" s="6451" t="s">
        <v>2358</v>
      </c>
      <c r="J76" s="6452"/>
      <c r="K76" s="6451" t="s">
        <v>2359</v>
      </c>
      <c r="L76" s="6452"/>
      <c r="M76" s="3">
        <v>43390</v>
      </c>
      <c r="N76" s="3">
        <v>43391</v>
      </c>
      <c r="O76" s="3">
        <v>43393</v>
      </c>
      <c r="P76" s="3">
        <v>43394</v>
      </c>
      <c r="Q76" s="3">
        <v>43397</v>
      </c>
      <c r="R76" s="3">
        <v>43398</v>
      </c>
      <c r="S76" s="3">
        <v>43399</v>
      </c>
      <c r="T76" s="3">
        <v>43400</v>
      </c>
      <c r="U76" s="3">
        <v>43401</v>
      </c>
      <c r="V76" s="3">
        <v>43402</v>
      </c>
      <c r="W76" s="3">
        <v>43404</v>
      </c>
      <c r="X76" s="3">
        <v>43405</v>
      </c>
      <c r="Y76" s="3">
        <v>43408</v>
      </c>
      <c r="Z76" s="3">
        <v>43409</v>
      </c>
      <c r="AA76" s="3">
        <v>43411</v>
      </c>
      <c r="AB76" s="4">
        <v>43412</v>
      </c>
    </row>
    <row r="77" spans="1:28" ht="19.5" hidden="1">
      <c r="A77" s="744">
        <v>43</v>
      </c>
      <c r="B77" s="1737" t="s">
        <v>1102</v>
      </c>
      <c r="C77" s="1737" t="s">
        <v>96</v>
      </c>
      <c r="D77" s="1737" t="s">
        <v>1103</v>
      </c>
      <c r="E77" s="766">
        <f t="shared" si="1"/>
        <v>64</v>
      </c>
      <c r="F77" s="753" t="s">
        <v>33</v>
      </c>
      <c r="G77" s="766">
        <f t="shared" si="2"/>
        <v>64</v>
      </c>
      <c r="H77" s="753" t="s">
        <v>26</v>
      </c>
      <c r="I77" s="6449" t="s">
        <v>2360</v>
      </c>
      <c r="J77" s="6449"/>
      <c r="K77" s="6449" t="s">
        <v>2361</v>
      </c>
      <c r="L77" s="6449"/>
      <c r="M77" s="5">
        <v>43397</v>
      </c>
      <c r="N77" s="5">
        <v>43398</v>
      </c>
      <c r="O77" s="5">
        <v>43400</v>
      </c>
      <c r="P77" s="5">
        <v>43401</v>
      </c>
      <c r="Q77" s="5">
        <v>43404</v>
      </c>
      <c r="R77" s="5">
        <v>43405</v>
      </c>
      <c r="S77" s="5">
        <v>43406</v>
      </c>
      <c r="T77" s="5">
        <v>43407</v>
      </c>
      <c r="U77" s="5">
        <v>43408</v>
      </c>
      <c r="V77" s="5">
        <v>43409</v>
      </c>
      <c r="W77" s="5">
        <v>43411</v>
      </c>
      <c r="X77" s="5">
        <v>43412</v>
      </c>
      <c r="Y77" s="5">
        <v>43415</v>
      </c>
      <c r="Z77" s="5">
        <v>43416</v>
      </c>
      <c r="AA77" s="5">
        <v>43418</v>
      </c>
      <c r="AB77" s="6">
        <v>43419</v>
      </c>
    </row>
    <row r="78" spans="1:28" ht="20.25" hidden="1" thickBot="1">
      <c r="A78" s="1864">
        <v>44</v>
      </c>
      <c r="B78" s="1860" t="s">
        <v>1107</v>
      </c>
      <c r="C78" s="1860" t="s">
        <v>96</v>
      </c>
      <c r="D78" s="1860" t="s">
        <v>1108</v>
      </c>
      <c r="E78" s="1877">
        <f t="shared" si="1"/>
        <v>496</v>
      </c>
      <c r="F78" s="1868" t="s">
        <v>33</v>
      </c>
      <c r="G78" s="1877">
        <f t="shared" si="2"/>
        <v>496</v>
      </c>
      <c r="H78" s="1868" t="s">
        <v>26</v>
      </c>
      <c r="I78" s="6450" t="s">
        <v>2362</v>
      </c>
      <c r="J78" s="6450"/>
      <c r="K78" s="6450" t="s">
        <v>2363</v>
      </c>
      <c r="L78" s="6450"/>
      <c r="M78" s="1855">
        <v>43404</v>
      </c>
      <c r="N78" s="1855">
        <v>43405</v>
      </c>
      <c r="O78" s="1855">
        <v>43407</v>
      </c>
      <c r="P78" s="1855">
        <v>43408</v>
      </c>
      <c r="Q78" s="1855">
        <v>43411</v>
      </c>
      <c r="R78" s="1855">
        <v>43412</v>
      </c>
      <c r="S78" s="1855">
        <v>43413</v>
      </c>
      <c r="T78" s="1855">
        <v>43414</v>
      </c>
      <c r="U78" s="1855">
        <v>43415</v>
      </c>
      <c r="V78" s="1855">
        <v>43416</v>
      </c>
      <c r="W78" s="1855">
        <v>43418</v>
      </c>
      <c r="X78" s="1855">
        <v>43419</v>
      </c>
      <c r="Y78" s="1855">
        <v>43422</v>
      </c>
      <c r="Z78" s="1855">
        <v>43423</v>
      </c>
      <c r="AA78" s="1855">
        <v>43425</v>
      </c>
      <c r="AB78" s="1878">
        <v>43426</v>
      </c>
    </row>
    <row r="79" spans="1:28" ht="21.75" hidden="1" customHeight="1">
      <c r="A79" s="735">
        <v>45</v>
      </c>
      <c r="B79" s="1736" t="s">
        <v>1104</v>
      </c>
      <c r="C79" s="1736" t="s">
        <v>96</v>
      </c>
      <c r="D79" s="1736" t="s">
        <v>1105</v>
      </c>
      <c r="E79" s="764">
        <f t="shared" si="1"/>
        <v>84</v>
      </c>
      <c r="F79" s="739" t="s">
        <v>33</v>
      </c>
      <c r="G79" s="764">
        <f t="shared" si="2"/>
        <v>84</v>
      </c>
      <c r="H79" s="739" t="s">
        <v>26</v>
      </c>
      <c r="I79" s="6451" t="s">
        <v>2364</v>
      </c>
      <c r="J79" s="6452"/>
      <c r="K79" s="6451" t="s">
        <v>2365</v>
      </c>
      <c r="L79" s="6452"/>
      <c r="M79" s="3">
        <v>43411</v>
      </c>
      <c r="N79" s="3">
        <v>43412</v>
      </c>
      <c r="O79" s="3">
        <v>43414</v>
      </c>
      <c r="P79" s="3">
        <v>43415</v>
      </c>
      <c r="Q79" s="3">
        <v>43418</v>
      </c>
      <c r="R79" s="3">
        <v>43419</v>
      </c>
      <c r="S79" s="3">
        <v>43420</v>
      </c>
      <c r="T79" s="3">
        <v>43421</v>
      </c>
      <c r="U79" s="3">
        <v>43422</v>
      </c>
      <c r="V79" s="3">
        <v>43423</v>
      </c>
      <c r="W79" s="3">
        <v>43425</v>
      </c>
      <c r="X79" s="3">
        <v>43426</v>
      </c>
      <c r="Y79" s="3">
        <v>43429</v>
      </c>
      <c r="Z79" s="3">
        <v>43430</v>
      </c>
      <c r="AA79" s="3">
        <v>43432</v>
      </c>
      <c r="AB79" s="4">
        <v>43433</v>
      </c>
    </row>
    <row r="80" spans="1:28" ht="19.5" hidden="1">
      <c r="A80" s="744">
        <v>46</v>
      </c>
      <c r="B80" s="1737" t="s">
        <v>1102</v>
      </c>
      <c r="C80" s="1737" t="s">
        <v>96</v>
      </c>
      <c r="D80" s="1737" t="s">
        <v>1103</v>
      </c>
      <c r="E80" s="766">
        <f t="shared" si="1"/>
        <v>65</v>
      </c>
      <c r="F80" s="753" t="s">
        <v>33</v>
      </c>
      <c r="G80" s="766">
        <f t="shared" si="2"/>
        <v>65</v>
      </c>
      <c r="H80" s="753" t="s">
        <v>26</v>
      </c>
      <c r="I80" s="6449" t="s">
        <v>2366</v>
      </c>
      <c r="J80" s="6449"/>
      <c r="K80" s="6449" t="s">
        <v>2367</v>
      </c>
      <c r="L80" s="6449"/>
      <c r="M80" s="5">
        <v>43418</v>
      </c>
      <c r="N80" s="5">
        <v>43419</v>
      </c>
      <c r="O80" s="5">
        <v>43421</v>
      </c>
      <c r="P80" s="5">
        <v>43422</v>
      </c>
      <c r="Q80" s="5">
        <v>43425</v>
      </c>
      <c r="R80" s="5">
        <v>43426</v>
      </c>
      <c r="S80" s="5">
        <v>43427</v>
      </c>
      <c r="T80" s="5">
        <v>43428</v>
      </c>
      <c r="U80" s="5">
        <v>43429</v>
      </c>
      <c r="V80" s="5">
        <v>43430</v>
      </c>
      <c r="W80" s="5">
        <v>43432</v>
      </c>
      <c r="X80" s="5">
        <v>43433</v>
      </c>
      <c r="Y80" s="5">
        <v>43436</v>
      </c>
      <c r="Z80" s="5">
        <v>43437</v>
      </c>
      <c r="AA80" s="5">
        <v>43439</v>
      </c>
      <c r="AB80" s="6">
        <v>43440</v>
      </c>
    </row>
    <row r="81" spans="1:28" ht="20.25" hidden="1" thickBot="1">
      <c r="A81" s="1864">
        <v>47</v>
      </c>
      <c r="B81" s="1860" t="s">
        <v>1107</v>
      </c>
      <c r="C81" s="1860" t="s">
        <v>96</v>
      </c>
      <c r="D81" s="1860" t="s">
        <v>1108</v>
      </c>
      <c r="E81" s="1877">
        <f t="shared" si="1"/>
        <v>497</v>
      </c>
      <c r="F81" s="1868" t="s">
        <v>33</v>
      </c>
      <c r="G81" s="1877">
        <f t="shared" si="2"/>
        <v>497</v>
      </c>
      <c r="H81" s="1868" t="s">
        <v>26</v>
      </c>
      <c r="I81" s="6450" t="s">
        <v>2368</v>
      </c>
      <c r="J81" s="6450"/>
      <c r="K81" s="6450" t="s">
        <v>2369</v>
      </c>
      <c r="L81" s="6450"/>
      <c r="M81" s="1855">
        <v>43425</v>
      </c>
      <c r="N81" s="1855">
        <v>43426</v>
      </c>
      <c r="O81" s="1855">
        <v>43428</v>
      </c>
      <c r="P81" s="1855">
        <v>43429</v>
      </c>
      <c r="Q81" s="1855">
        <v>43432</v>
      </c>
      <c r="R81" s="1855">
        <v>43433</v>
      </c>
      <c r="S81" s="1855">
        <v>43434</v>
      </c>
      <c r="T81" s="1855">
        <v>43435</v>
      </c>
      <c r="U81" s="1855">
        <v>43436</v>
      </c>
      <c r="V81" s="1855">
        <v>43437</v>
      </c>
      <c r="W81" s="1855">
        <v>43439</v>
      </c>
      <c r="X81" s="1855">
        <v>43440</v>
      </c>
      <c r="Y81" s="1855">
        <v>43443</v>
      </c>
      <c r="Z81" s="1855">
        <v>43444</v>
      </c>
      <c r="AA81" s="1855">
        <v>43446</v>
      </c>
      <c r="AB81" s="1878">
        <v>43447</v>
      </c>
    </row>
    <row r="82" spans="1:28" ht="21.75" hidden="1" customHeight="1">
      <c r="A82" s="735">
        <v>48</v>
      </c>
      <c r="B82" s="1736" t="s">
        <v>1104</v>
      </c>
      <c r="C82" s="1736" t="s">
        <v>96</v>
      </c>
      <c r="D82" s="1736" t="s">
        <v>1105</v>
      </c>
      <c r="E82" s="764">
        <f t="shared" si="1"/>
        <v>85</v>
      </c>
      <c r="F82" s="739" t="s">
        <v>33</v>
      </c>
      <c r="G82" s="764">
        <f t="shared" si="2"/>
        <v>85</v>
      </c>
      <c r="H82" s="739" t="s">
        <v>26</v>
      </c>
      <c r="I82" s="6451" t="s">
        <v>2370</v>
      </c>
      <c r="J82" s="6452"/>
      <c r="K82" s="6451" t="s">
        <v>2371</v>
      </c>
      <c r="L82" s="6452"/>
      <c r="M82" s="3">
        <v>43432</v>
      </c>
      <c r="N82" s="3">
        <v>43433</v>
      </c>
      <c r="O82" s="3">
        <v>43435</v>
      </c>
      <c r="P82" s="3">
        <v>43436</v>
      </c>
      <c r="Q82" s="3">
        <v>43439</v>
      </c>
      <c r="R82" s="3">
        <v>43440</v>
      </c>
      <c r="S82" s="3">
        <v>43441</v>
      </c>
      <c r="T82" s="3">
        <v>43442</v>
      </c>
      <c r="U82" s="3">
        <v>43443</v>
      </c>
      <c r="V82" s="3">
        <v>43444</v>
      </c>
      <c r="W82" s="3">
        <v>43446</v>
      </c>
      <c r="X82" s="3">
        <v>43447</v>
      </c>
      <c r="Y82" s="3">
        <v>43450</v>
      </c>
      <c r="Z82" s="3">
        <v>43451</v>
      </c>
      <c r="AA82" s="3">
        <v>43453</v>
      </c>
      <c r="AB82" s="4">
        <v>43454</v>
      </c>
    </row>
    <row r="83" spans="1:28" ht="19.5" hidden="1">
      <c r="A83" s="744">
        <v>49</v>
      </c>
      <c r="B83" s="1737" t="s">
        <v>1102</v>
      </c>
      <c r="C83" s="1737" t="s">
        <v>96</v>
      </c>
      <c r="D83" s="1737" t="s">
        <v>1103</v>
      </c>
      <c r="E83" s="766">
        <f t="shared" si="1"/>
        <v>66</v>
      </c>
      <c r="F83" s="753" t="s">
        <v>33</v>
      </c>
      <c r="G83" s="766">
        <f t="shared" si="2"/>
        <v>66</v>
      </c>
      <c r="H83" s="753" t="s">
        <v>26</v>
      </c>
      <c r="I83" s="6449" t="s">
        <v>2372</v>
      </c>
      <c r="J83" s="6449"/>
      <c r="K83" s="6449" t="s">
        <v>2373</v>
      </c>
      <c r="L83" s="6449"/>
      <c r="M83" s="5">
        <v>43439</v>
      </c>
      <c r="N83" s="5">
        <v>43440</v>
      </c>
      <c r="O83" s="5">
        <v>43442</v>
      </c>
      <c r="P83" s="5">
        <v>43443</v>
      </c>
      <c r="Q83" s="5">
        <v>43446</v>
      </c>
      <c r="R83" s="5">
        <v>43447</v>
      </c>
      <c r="S83" s="5">
        <v>43448</v>
      </c>
      <c r="T83" s="5">
        <v>43449</v>
      </c>
      <c r="U83" s="5">
        <v>43450</v>
      </c>
      <c r="V83" s="5">
        <v>43451</v>
      </c>
      <c r="W83" s="5">
        <v>43453</v>
      </c>
      <c r="X83" s="5">
        <v>43454</v>
      </c>
      <c r="Y83" s="5">
        <v>43457</v>
      </c>
      <c r="Z83" s="5">
        <v>43458</v>
      </c>
      <c r="AA83" s="5">
        <v>43460</v>
      </c>
      <c r="AB83" s="6">
        <v>43461</v>
      </c>
    </row>
    <row r="84" spans="1:28" ht="20.25" hidden="1" thickBot="1">
      <c r="A84" s="1864">
        <v>50</v>
      </c>
      <c r="B84" s="1860" t="s">
        <v>1107</v>
      </c>
      <c r="C84" s="1860" t="s">
        <v>96</v>
      </c>
      <c r="D84" s="1860" t="s">
        <v>1108</v>
      </c>
      <c r="E84" s="1877">
        <f t="shared" si="1"/>
        <v>498</v>
      </c>
      <c r="F84" s="1868" t="s">
        <v>33</v>
      </c>
      <c r="G84" s="1877">
        <f t="shared" si="2"/>
        <v>498</v>
      </c>
      <c r="H84" s="1868" t="s">
        <v>26</v>
      </c>
      <c r="I84" s="6450" t="s">
        <v>2374</v>
      </c>
      <c r="J84" s="6450"/>
      <c r="K84" s="6450" t="s">
        <v>2375</v>
      </c>
      <c r="L84" s="6450"/>
      <c r="M84" s="1855">
        <v>43446</v>
      </c>
      <c r="N84" s="1855">
        <v>43447</v>
      </c>
      <c r="O84" s="1855">
        <v>43449</v>
      </c>
      <c r="P84" s="1855">
        <v>43450</v>
      </c>
      <c r="Q84" s="1855">
        <v>43453</v>
      </c>
      <c r="R84" s="1855">
        <v>43454</v>
      </c>
      <c r="S84" s="1855">
        <v>43455</v>
      </c>
      <c r="T84" s="1855">
        <v>43456</v>
      </c>
      <c r="U84" s="1855">
        <v>43457</v>
      </c>
      <c r="V84" s="1855">
        <v>43458</v>
      </c>
      <c r="W84" s="1855">
        <v>43460</v>
      </c>
      <c r="X84" s="1855">
        <v>43461</v>
      </c>
      <c r="Y84" s="1855">
        <v>43464</v>
      </c>
      <c r="Z84" s="1855">
        <v>43465</v>
      </c>
      <c r="AA84" s="1855">
        <v>43467</v>
      </c>
      <c r="AB84" s="1878">
        <v>43468</v>
      </c>
    </row>
    <row r="85" spans="1:28" ht="21.75" hidden="1" customHeight="1">
      <c r="A85" s="735">
        <v>51</v>
      </c>
      <c r="B85" s="1736" t="s">
        <v>1104</v>
      </c>
      <c r="C85" s="1736" t="s">
        <v>96</v>
      </c>
      <c r="D85" s="1736" t="s">
        <v>1105</v>
      </c>
      <c r="E85" s="764">
        <f t="shared" si="1"/>
        <v>86</v>
      </c>
      <c r="F85" s="739" t="s">
        <v>33</v>
      </c>
      <c r="G85" s="764">
        <f t="shared" si="2"/>
        <v>86</v>
      </c>
      <c r="H85" s="739" t="s">
        <v>26</v>
      </c>
      <c r="I85" s="6451" t="s">
        <v>2376</v>
      </c>
      <c r="J85" s="6452"/>
      <c r="K85" s="6451" t="s">
        <v>2377</v>
      </c>
      <c r="L85" s="6452"/>
      <c r="M85" s="3">
        <v>43453</v>
      </c>
      <c r="N85" s="3">
        <v>43454</v>
      </c>
      <c r="O85" s="3">
        <v>43456</v>
      </c>
      <c r="P85" s="3">
        <v>43457</v>
      </c>
      <c r="Q85" s="3">
        <v>43460</v>
      </c>
      <c r="R85" s="3">
        <v>43461</v>
      </c>
      <c r="S85" s="3">
        <v>43462</v>
      </c>
      <c r="T85" s="3">
        <v>43463</v>
      </c>
      <c r="U85" s="3">
        <v>43464</v>
      </c>
      <c r="V85" s="3">
        <v>43465</v>
      </c>
      <c r="W85" s="3">
        <v>43467</v>
      </c>
      <c r="X85" s="3">
        <v>43468</v>
      </c>
      <c r="Y85" s="3">
        <v>43471</v>
      </c>
      <c r="Z85" s="3">
        <v>43472</v>
      </c>
      <c r="AA85" s="3">
        <v>43474</v>
      </c>
      <c r="AB85" s="4">
        <v>43475</v>
      </c>
    </row>
    <row r="86" spans="1:28" ht="19.5" hidden="1">
      <c r="A86" s="744">
        <v>52</v>
      </c>
      <c r="B86" s="1737" t="s">
        <v>1102</v>
      </c>
      <c r="C86" s="1737" t="s">
        <v>96</v>
      </c>
      <c r="D86" s="1737" t="s">
        <v>1103</v>
      </c>
      <c r="E86" s="766">
        <f t="shared" si="1"/>
        <v>67</v>
      </c>
      <c r="F86" s="753" t="s">
        <v>33</v>
      </c>
      <c r="G86" s="766">
        <f t="shared" si="2"/>
        <v>67</v>
      </c>
      <c r="H86" s="753" t="s">
        <v>26</v>
      </c>
      <c r="I86" s="6449" t="s">
        <v>2378</v>
      </c>
      <c r="J86" s="6449"/>
      <c r="K86" s="6449" t="s">
        <v>2379</v>
      </c>
      <c r="L86" s="6449"/>
      <c r="M86" s="5">
        <v>43460</v>
      </c>
      <c r="N86" s="5">
        <v>43461</v>
      </c>
      <c r="O86" s="5">
        <v>43463</v>
      </c>
      <c r="P86" s="5">
        <v>43464</v>
      </c>
      <c r="Q86" s="5">
        <v>43467</v>
      </c>
      <c r="R86" s="5">
        <v>43468</v>
      </c>
      <c r="S86" s="5">
        <v>43469</v>
      </c>
      <c r="T86" s="5">
        <v>43470</v>
      </c>
      <c r="U86" s="5">
        <v>43471</v>
      </c>
      <c r="V86" s="5">
        <v>43472</v>
      </c>
      <c r="W86" s="5">
        <v>43474</v>
      </c>
      <c r="X86" s="5">
        <v>43475</v>
      </c>
      <c r="Y86" s="5">
        <v>43478</v>
      </c>
      <c r="Z86" s="5">
        <v>43479</v>
      </c>
      <c r="AA86" s="5">
        <v>43481</v>
      </c>
      <c r="AB86" s="6">
        <v>43482</v>
      </c>
    </row>
    <row r="87" spans="1:28" ht="20.25" hidden="1" thickBot="1">
      <c r="A87" s="757">
        <v>1</v>
      </c>
      <c r="B87" s="1740" t="s">
        <v>1107</v>
      </c>
      <c r="C87" s="1740" t="s">
        <v>96</v>
      </c>
      <c r="D87" s="1740" t="s">
        <v>1108</v>
      </c>
      <c r="E87" s="768">
        <f t="shared" si="1"/>
        <v>499</v>
      </c>
      <c r="F87" s="758" t="s">
        <v>33</v>
      </c>
      <c r="G87" s="768">
        <f t="shared" si="1"/>
        <v>499</v>
      </c>
      <c r="H87" s="758" t="s">
        <v>26</v>
      </c>
      <c r="I87" s="6453" t="s">
        <v>2380</v>
      </c>
      <c r="J87" s="6453"/>
      <c r="K87" s="6453" t="s">
        <v>2381</v>
      </c>
      <c r="L87" s="6453"/>
      <c r="M87" s="7">
        <v>43467</v>
      </c>
      <c r="N87" s="7">
        <v>43468</v>
      </c>
      <c r="O87" s="7">
        <v>43470</v>
      </c>
      <c r="P87" s="7">
        <v>43471</v>
      </c>
      <c r="Q87" s="7">
        <v>43474</v>
      </c>
      <c r="R87" s="7">
        <v>43475</v>
      </c>
      <c r="S87" s="7">
        <v>43476</v>
      </c>
      <c r="T87" s="7">
        <v>43477</v>
      </c>
      <c r="U87" s="7">
        <v>43478</v>
      </c>
      <c r="V87" s="7">
        <v>43479</v>
      </c>
      <c r="W87" s="7">
        <v>43481</v>
      </c>
      <c r="X87" s="7">
        <v>43482</v>
      </c>
      <c r="Y87" s="7">
        <v>43485</v>
      </c>
      <c r="Z87" s="7">
        <v>43486</v>
      </c>
      <c r="AA87" s="7">
        <v>43488</v>
      </c>
      <c r="AB87" s="8">
        <v>43489</v>
      </c>
    </row>
    <row r="88" spans="1:28">
      <c r="E88" s="1881"/>
    </row>
    <row r="89" spans="1:28">
      <c r="E89" s="1881"/>
    </row>
    <row r="90" spans="1:28">
      <c r="E90" s="1881"/>
    </row>
    <row r="91" spans="1:28">
      <c r="E91" s="1881"/>
    </row>
    <row r="92" spans="1:28">
      <c r="E92" s="1881"/>
    </row>
    <row r="93" spans="1:28">
      <c r="E93" s="1881"/>
    </row>
    <row r="94" spans="1:28">
      <c r="E94" s="1881"/>
    </row>
    <row r="95" spans="1:28">
      <c r="E95" s="1881"/>
    </row>
    <row r="96" spans="1:28">
      <c r="E96" s="1881"/>
    </row>
    <row r="97" spans="5:5">
      <c r="E97" s="1881"/>
    </row>
    <row r="98" spans="5:5">
      <c r="E98" s="1881"/>
    </row>
    <row r="99" spans="5:5">
      <c r="E99" s="1881"/>
    </row>
    <row r="100" spans="5:5">
      <c r="E100" s="1881"/>
    </row>
    <row r="101" spans="5:5">
      <c r="E101" s="1881"/>
    </row>
    <row r="102" spans="5:5">
      <c r="E102" s="1881"/>
    </row>
    <row r="103" spans="5:5">
      <c r="E103" s="1881"/>
    </row>
    <row r="104" spans="5:5">
      <c r="E104" s="1881"/>
    </row>
    <row r="105" spans="5:5">
      <c r="E105" s="774"/>
    </row>
    <row r="106" spans="5:5">
      <c r="E106" s="774"/>
    </row>
    <row r="107" spans="5:5">
      <c r="E107" s="774"/>
    </row>
    <row r="108" spans="5:5">
      <c r="E108" s="774"/>
    </row>
    <row r="109" spans="5:5">
      <c r="E109" s="774"/>
    </row>
    <row r="110" spans="5:5">
      <c r="E110" s="774"/>
    </row>
    <row r="111" spans="5:5">
      <c r="E111" s="774"/>
    </row>
    <row r="112" spans="5:5">
      <c r="E112" s="774"/>
    </row>
    <row r="113" spans="5:5">
      <c r="E113" s="774"/>
    </row>
    <row r="114" spans="5:5">
      <c r="E114" s="774"/>
    </row>
    <row r="115" spans="5:5">
      <c r="E115" s="774"/>
    </row>
    <row r="116" spans="5:5">
      <c r="E116" s="774"/>
    </row>
    <row r="117" spans="5:5">
      <c r="E117" s="774"/>
    </row>
    <row r="118" spans="5:5">
      <c r="E118" s="774"/>
    </row>
    <row r="119" spans="5:5">
      <c r="E119" s="774"/>
    </row>
    <row r="120" spans="5:5">
      <c r="E120" s="774"/>
    </row>
    <row r="121" spans="5:5">
      <c r="E121" s="774"/>
    </row>
    <row r="122" spans="5:5">
      <c r="E122" s="774"/>
    </row>
    <row r="123" spans="5:5">
      <c r="E123" s="774"/>
    </row>
    <row r="124" spans="5:5">
      <c r="E124" s="774"/>
    </row>
    <row r="125" spans="5:5">
      <c r="E125" s="774"/>
    </row>
    <row r="126" spans="5:5">
      <c r="E126" s="774"/>
    </row>
    <row r="127" spans="5:5">
      <c r="E127" s="774"/>
    </row>
    <row r="128" spans="5:5">
      <c r="E128" s="774"/>
    </row>
    <row r="129" spans="5:5">
      <c r="E129" s="774"/>
    </row>
    <row r="130" spans="5:5">
      <c r="E130" s="774"/>
    </row>
    <row r="131" spans="5:5">
      <c r="E131" s="774"/>
    </row>
    <row r="132" spans="5:5">
      <c r="E132" s="774"/>
    </row>
    <row r="133" spans="5:5">
      <c r="E133" s="774"/>
    </row>
    <row r="134" spans="5:5">
      <c r="E134" s="774"/>
    </row>
    <row r="135" spans="5:5">
      <c r="E135" s="774"/>
    </row>
    <row r="136" spans="5:5">
      <c r="E136" s="774"/>
    </row>
    <row r="137" spans="5:5">
      <c r="E137" s="774"/>
    </row>
    <row r="138" spans="5:5">
      <c r="E138" s="774"/>
    </row>
    <row r="139" spans="5:5">
      <c r="E139" s="774"/>
    </row>
    <row r="140" spans="5:5">
      <c r="E140" s="774"/>
    </row>
    <row r="141" spans="5:5">
      <c r="E141" s="774"/>
    </row>
    <row r="142" spans="5:5">
      <c r="E142" s="774"/>
    </row>
    <row r="143" spans="5:5">
      <c r="E143" s="774"/>
    </row>
    <row r="144" spans="5:5">
      <c r="E144" s="774"/>
    </row>
    <row r="145" spans="5:5">
      <c r="E145" s="774"/>
    </row>
    <row r="146" spans="5:5">
      <c r="E146" s="774"/>
    </row>
    <row r="147" spans="5:5">
      <c r="E147" s="774"/>
    </row>
    <row r="148" spans="5:5">
      <c r="E148" s="774"/>
    </row>
    <row r="149" spans="5:5">
      <c r="E149" s="774"/>
    </row>
    <row r="150" spans="5:5">
      <c r="E150" s="774"/>
    </row>
    <row r="151" spans="5:5">
      <c r="E151" s="774"/>
    </row>
    <row r="152" spans="5:5">
      <c r="E152" s="774"/>
    </row>
    <row r="153" spans="5:5">
      <c r="E153" s="774"/>
    </row>
    <row r="154" spans="5:5">
      <c r="E154" s="774"/>
    </row>
    <row r="155" spans="5:5">
      <c r="E155" s="774"/>
    </row>
    <row r="156" spans="5:5">
      <c r="E156" s="774"/>
    </row>
    <row r="157" spans="5:5">
      <c r="E157" s="774"/>
    </row>
    <row r="158" spans="5:5">
      <c r="E158" s="774"/>
    </row>
    <row r="159" spans="5:5">
      <c r="E159" s="774"/>
    </row>
    <row r="160" spans="5:5">
      <c r="E160" s="774"/>
    </row>
    <row r="161" spans="5:5">
      <c r="E161" s="774"/>
    </row>
    <row r="162" spans="5:5">
      <c r="E162" s="774"/>
    </row>
    <row r="163" spans="5:5">
      <c r="E163" s="774"/>
    </row>
    <row r="164" spans="5:5">
      <c r="E164" s="774"/>
    </row>
    <row r="165" spans="5:5">
      <c r="E165" s="774"/>
    </row>
    <row r="166" spans="5:5">
      <c r="E166" s="774"/>
    </row>
    <row r="167" spans="5:5">
      <c r="E167" s="774"/>
    </row>
    <row r="168" spans="5:5">
      <c r="E168" s="774"/>
    </row>
    <row r="169" spans="5:5">
      <c r="E169" s="774"/>
    </row>
    <row r="170" spans="5:5">
      <c r="E170" s="774"/>
    </row>
    <row r="171" spans="5:5">
      <c r="E171" s="774"/>
    </row>
    <row r="172" spans="5:5">
      <c r="E172" s="774"/>
    </row>
    <row r="173" spans="5:5">
      <c r="E173" s="774"/>
    </row>
    <row r="174" spans="5:5">
      <c r="E174" s="774"/>
    </row>
    <row r="175" spans="5:5">
      <c r="E175" s="774"/>
    </row>
    <row r="176" spans="5:5">
      <c r="E176" s="774"/>
    </row>
    <row r="177" spans="5:5">
      <c r="E177" s="774"/>
    </row>
    <row r="178" spans="5:5">
      <c r="E178" s="774"/>
    </row>
    <row r="179" spans="5:5">
      <c r="E179" s="774"/>
    </row>
    <row r="180" spans="5:5">
      <c r="E180" s="774"/>
    </row>
    <row r="181" spans="5:5">
      <c r="E181" s="774"/>
    </row>
    <row r="182" spans="5:5">
      <c r="E182" s="774"/>
    </row>
    <row r="183" spans="5:5">
      <c r="E183" s="774"/>
    </row>
    <row r="184" spans="5:5">
      <c r="E184" s="774"/>
    </row>
    <row r="185" spans="5:5">
      <c r="E185" s="774"/>
    </row>
    <row r="186" spans="5:5">
      <c r="E186" s="774"/>
    </row>
    <row r="187" spans="5:5">
      <c r="E187" s="774"/>
    </row>
    <row r="188" spans="5:5">
      <c r="E188" s="774"/>
    </row>
    <row r="189" spans="5:5">
      <c r="E189" s="774"/>
    </row>
    <row r="190" spans="5:5">
      <c r="E190" s="774"/>
    </row>
    <row r="191" spans="5:5">
      <c r="E191" s="774"/>
    </row>
    <row r="192" spans="5:5">
      <c r="E192" s="774"/>
    </row>
    <row r="193" spans="5:5">
      <c r="E193" s="774"/>
    </row>
    <row r="194" spans="5:5">
      <c r="E194" s="774"/>
    </row>
    <row r="195" spans="5:5">
      <c r="E195" s="774"/>
    </row>
    <row r="196" spans="5:5">
      <c r="E196" s="774"/>
    </row>
    <row r="197" spans="5:5">
      <c r="E197" s="774"/>
    </row>
    <row r="198" spans="5:5">
      <c r="E198" s="774"/>
    </row>
    <row r="199" spans="5:5">
      <c r="E199" s="774"/>
    </row>
    <row r="200" spans="5:5">
      <c r="E200" s="774"/>
    </row>
    <row r="201" spans="5:5">
      <c r="E201" s="774"/>
    </row>
    <row r="202" spans="5:5">
      <c r="E202" s="774"/>
    </row>
    <row r="203" spans="5:5">
      <c r="E203" s="774"/>
    </row>
    <row r="204" spans="5:5">
      <c r="E204" s="774"/>
    </row>
    <row r="205" spans="5:5">
      <c r="E205" s="774"/>
    </row>
    <row r="206" spans="5:5">
      <c r="E206" s="774"/>
    </row>
    <row r="207" spans="5:5">
      <c r="E207" s="774"/>
    </row>
    <row r="208" spans="5:5">
      <c r="E208" s="774"/>
    </row>
    <row r="209" spans="5:5">
      <c r="E209" s="774"/>
    </row>
    <row r="210" spans="5:5">
      <c r="E210" s="774"/>
    </row>
    <row r="211" spans="5:5">
      <c r="E211" s="774"/>
    </row>
    <row r="212" spans="5:5">
      <c r="E212" s="774"/>
    </row>
    <row r="213" spans="5:5">
      <c r="E213" s="774"/>
    </row>
    <row r="214" spans="5:5">
      <c r="E214" s="774"/>
    </row>
    <row r="215" spans="5:5">
      <c r="E215" s="774"/>
    </row>
    <row r="216" spans="5:5">
      <c r="E216" s="774"/>
    </row>
    <row r="217" spans="5:5">
      <c r="E217" s="774"/>
    </row>
    <row r="218" spans="5:5">
      <c r="E218" s="774"/>
    </row>
    <row r="219" spans="5:5">
      <c r="E219" s="774"/>
    </row>
    <row r="220" spans="5:5">
      <c r="E220" s="774"/>
    </row>
    <row r="221" spans="5:5">
      <c r="E221" s="774"/>
    </row>
    <row r="222" spans="5:5">
      <c r="E222" s="774"/>
    </row>
    <row r="223" spans="5:5">
      <c r="E223" s="774"/>
    </row>
    <row r="224" spans="5:5">
      <c r="E224" s="774"/>
    </row>
    <row r="225" spans="5:5">
      <c r="E225" s="774"/>
    </row>
    <row r="226" spans="5:5">
      <c r="E226" s="774"/>
    </row>
    <row r="227" spans="5:5">
      <c r="E227" s="774"/>
    </row>
    <row r="228" spans="5:5">
      <c r="E228" s="774"/>
    </row>
    <row r="229" spans="5:5">
      <c r="E229" s="774"/>
    </row>
    <row r="230" spans="5:5">
      <c r="E230" s="774"/>
    </row>
    <row r="231" spans="5:5">
      <c r="E231" s="774"/>
    </row>
    <row r="232" spans="5:5">
      <c r="E232" s="774"/>
    </row>
    <row r="233" spans="5:5">
      <c r="E233" s="774"/>
    </row>
    <row r="234" spans="5:5">
      <c r="E234" s="774"/>
    </row>
    <row r="235" spans="5:5">
      <c r="E235" s="774"/>
    </row>
    <row r="236" spans="5:5">
      <c r="E236" s="774"/>
    </row>
    <row r="237" spans="5:5">
      <c r="E237" s="774"/>
    </row>
    <row r="238" spans="5:5">
      <c r="E238" s="774"/>
    </row>
    <row r="239" spans="5:5">
      <c r="E239" s="774"/>
    </row>
    <row r="240" spans="5:5">
      <c r="E240" s="774"/>
    </row>
    <row r="241" spans="5:5">
      <c r="E241" s="774"/>
    </row>
    <row r="242" spans="5:5">
      <c r="E242" s="774"/>
    </row>
    <row r="243" spans="5:5">
      <c r="E243" s="774"/>
    </row>
    <row r="244" spans="5:5">
      <c r="E244" s="774"/>
    </row>
    <row r="245" spans="5:5">
      <c r="E245" s="774"/>
    </row>
    <row r="246" spans="5:5">
      <c r="E246" s="774"/>
    </row>
    <row r="247" spans="5:5">
      <c r="E247" s="774"/>
    </row>
    <row r="248" spans="5:5">
      <c r="E248" s="774"/>
    </row>
    <row r="249" spans="5:5">
      <c r="E249" s="774"/>
    </row>
    <row r="250" spans="5:5">
      <c r="E250" s="774"/>
    </row>
    <row r="251" spans="5:5">
      <c r="E251" s="774"/>
    </row>
  </sheetData>
  <mergeCells count="193">
    <mergeCell ref="W4:X4"/>
    <mergeCell ref="Y4:Z4"/>
    <mergeCell ref="AA4:AB4"/>
    <mergeCell ref="U5:V5"/>
    <mergeCell ref="W5:X5"/>
    <mergeCell ref="Y5:Z5"/>
    <mergeCell ref="I16:J16"/>
    <mergeCell ref="K16:L16"/>
    <mergeCell ref="Q16:R16"/>
    <mergeCell ref="AA5:AB5"/>
    <mergeCell ref="I17:J17"/>
    <mergeCell ref="M4:N4"/>
    <mergeCell ref="O4:P4"/>
    <mergeCell ref="Q4:R4"/>
    <mergeCell ref="S4:T4"/>
    <mergeCell ref="U4:V4"/>
    <mergeCell ref="I12:J12"/>
    <mergeCell ref="K12:L12"/>
    <mergeCell ref="I13:J13"/>
    <mergeCell ref="K13:L13"/>
    <mergeCell ref="I14:J14"/>
    <mergeCell ref="K14:L14"/>
    <mergeCell ref="U14:V14"/>
    <mergeCell ref="I15:J15"/>
    <mergeCell ref="K15:L15"/>
    <mergeCell ref="I9:J9"/>
    <mergeCell ref="K9:L9"/>
    <mergeCell ref="I10:J10"/>
    <mergeCell ref="K10:L10"/>
    <mergeCell ref="I11:J11"/>
    <mergeCell ref="K11:L11"/>
    <mergeCell ref="K17:L17"/>
    <mergeCell ref="I85:J85"/>
    <mergeCell ref="K85:L85"/>
    <mergeCell ref="I86:J86"/>
    <mergeCell ref="K86:L86"/>
    <mergeCell ref="I87:J87"/>
    <mergeCell ref="K87:L87"/>
    <mergeCell ref="I46:J46"/>
    <mergeCell ref="K46:L46"/>
    <mergeCell ref="I47:J47"/>
    <mergeCell ref="K47:L47"/>
    <mergeCell ref="I48:J48"/>
    <mergeCell ref="K48:L48"/>
    <mergeCell ref="I49:J49"/>
    <mergeCell ref="K49:L49"/>
    <mergeCell ref="I50:J50"/>
    <mergeCell ref="K50:L50"/>
    <mergeCell ref="I51:J51"/>
    <mergeCell ref="K51:L51"/>
    <mergeCell ref="I52:J52"/>
    <mergeCell ref="K52:L52"/>
    <mergeCell ref="I53:J53"/>
    <mergeCell ref="K53:L53"/>
    <mergeCell ref="I54:J54"/>
    <mergeCell ref="K54:L54"/>
    <mergeCell ref="A4:A8"/>
    <mergeCell ref="B4:B8"/>
    <mergeCell ref="C4:C8"/>
    <mergeCell ref="D4:D8"/>
    <mergeCell ref="E4:L5"/>
    <mergeCell ref="M5:N5"/>
    <mergeCell ref="O5:P5"/>
    <mergeCell ref="Q5:R5"/>
    <mergeCell ref="S5:T5"/>
    <mergeCell ref="E6:H8"/>
    <mergeCell ref="I6:L8"/>
    <mergeCell ref="I18:J18"/>
    <mergeCell ref="K18:L18"/>
    <mergeCell ref="AA18:AB18"/>
    <mergeCell ref="I19:J19"/>
    <mergeCell ref="K19:L19"/>
    <mergeCell ref="Y19:Z19"/>
    <mergeCell ref="I20:J20"/>
    <mergeCell ref="K20:L20"/>
    <mergeCell ref="M20:Z20"/>
    <mergeCell ref="I21:J21"/>
    <mergeCell ref="K21:L21"/>
    <mergeCell ref="I22:J22"/>
    <mergeCell ref="K22:L22"/>
    <mergeCell ref="M22:R22"/>
    <mergeCell ref="I23:J23"/>
    <mergeCell ref="K23:L23"/>
    <mergeCell ref="I24:J24"/>
    <mergeCell ref="K24:L24"/>
    <mergeCell ref="Y24:AB24"/>
    <mergeCell ref="I25:J25"/>
    <mergeCell ref="K25:L25"/>
    <mergeCell ref="I26:J26"/>
    <mergeCell ref="K26:L26"/>
    <mergeCell ref="I27:J27"/>
    <mergeCell ref="K27:L27"/>
    <mergeCell ref="M27:N27"/>
    <mergeCell ref="Y27:AB27"/>
    <mergeCell ref="I28:J28"/>
    <mergeCell ref="K28:L28"/>
    <mergeCell ref="I29:J29"/>
    <mergeCell ref="K29:L29"/>
    <mergeCell ref="I30:J30"/>
    <mergeCell ref="K30:L30"/>
    <mergeCell ref="M30:N30"/>
    <mergeCell ref="I31:J31"/>
    <mergeCell ref="K31:L31"/>
    <mergeCell ref="I32:J32"/>
    <mergeCell ref="K32:L32"/>
    <mergeCell ref="I33:J33"/>
    <mergeCell ref="K33:L33"/>
    <mergeCell ref="I34:J34"/>
    <mergeCell ref="K34:L34"/>
    <mergeCell ref="I35:J35"/>
    <mergeCell ref="K35:L35"/>
    <mergeCell ref="I36:J36"/>
    <mergeCell ref="K36:L36"/>
    <mergeCell ref="I37:J37"/>
    <mergeCell ref="K37:L37"/>
    <mergeCell ref="I38:J38"/>
    <mergeCell ref="K38:L38"/>
    <mergeCell ref="I39:J39"/>
    <mergeCell ref="K39:L39"/>
    <mergeCell ref="I40:J40"/>
    <mergeCell ref="K40:L40"/>
    <mergeCell ref="I41:J41"/>
    <mergeCell ref="K41:L41"/>
    <mergeCell ref="M41:AB41"/>
    <mergeCell ref="I42:J42"/>
    <mergeCell ref="K42:L42"/>
    <mergeCell ref="I43:J43"/>
    <mergeCell ref="K43:L43"/>
    <mergeCell ref="I44:J44"/>
    <mergeCell ref="K44:L44"/>
    <mergeCell ref="M44:N44"/>
    <mergeCell ref="I45:J45"/>
    <mergeCell ref="K45:L45"/>
    <mergeCell ref="I55:J55"/>
    <mergeCell ref="K55:L55"/>
    <mergeCell ref="I56:J56"/>
    <mergeCell ref="K56:L56"/>
    <mergeCell ref="I57:J57"/>
    <mergeCell ref="K57:L57"/>
    <mergeCell ref="I58:J58"/>
    <mergeCell ref="K58:L58"/>
    <mergeCell ref="I59:J59"/>
    <mergeCell ref="K59:L59"/>
    <mergeCell ref="I60:J60"/>
    <mergeCell ref="K60:L60"/>
    <mergeCell ref="I61:J61"/>
    <mergeCell ref="K61:L61"/>
    <mergeCell ref="I62:J62"/>
    <mergeCell ref="K62:L62"/>
    <mergeCell ref="I63:J63"/>
    <mergeCell ref="K63:L63"/>
    <mergeCell ref="I64:J64"/>
    <mergeCell ref="K64:L64"/>
    <mergeCell ref="I65:J65"/>
    <mergeCell ref="K65:L65"/>
    <mergeCell ref="I66:J66"/>
    <mergeCell ref="K66:L66"/>
    <mergeCell ref="I67:J67"/>
    <mergeCell ref="K67:L67"/>
    <mergeCell ref="I68:J68"/>
    <mergeCell ref="K68:L68"/>
    <mergeCell ref="I69:J69"/>
    <mergeCell ref="K69:L69"/>
    <mergeCell ref="I70:J70"/>
    <mergeCell ref="K70:L70"/>
    <mergeCell ref="I71:J71"/>
    <mergeCell ref="K71:L71"/>
    <mergeCell ref="I72:J72"/>
    <mergeCell ref="K72:L72"/>
    <mergeCell ref="I73:J73"/>
    <mergeCell ref="K73:L73"/>
    <mergeCell ref="I74:J74"/>
    <mergeCell ref="K74:L74"/>
    <mergeCell ref="I75:J75"/>
    <mergeCell ref="K75:L75"/>
    <mergeCell ref="I76:J76"/>
    <mergeCell ref="K76:L76"/>
    <mergeCell ref="I77:J77"/>
    <mergeCell ref="K77:L77"/>
    <mergeCell ref="I78:J78"/>
    <mergeCell ref="K78:L78"/>
    <mergeCell ref="I79:J79"/>
    <mergeCell ref="K79:L79"/>
    <mergeCell ref="I80:J80"/>
    <mergeCell ref="K80:L80"/>
    <mergeCell ref="I81:J81"/>
    <mergeCell ref="K81:L81"/>
    <mergeCell ref="I82:J82"/>
    <mergeCell ref="K82:L82"/>
    <mergeCell ref="I83:J83"/>
    <mergeCell ref="K83:L83"/>
    <mergeCell ref="I84:J84"/>
    <mergeCell ref="K84:L84"/>
  </mergeCells>
  <phoneticPr fontId="24" type="noConversion"/>
  <pageMargins left="0.70866141732283472" right="0.70866141732283472" top="0.74803149606299213" bottom="0.74803149606299213" header="0.31496062992125984" footer="0.31496062992125984"/>
  <pageSetup paperSize="9" scale="42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D379"/>
  <sheetViews>
    <sheetView view="pageBreakPreview" topLeftCell="A182" zoomScale="70" zoomScaleNormal="100" zoomScaleSheetLayoutView="70" workbookViewId="0">
      <selection activeCell="P389" sqref="P389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24" width="12.625" style="1639" customWidth="1"/>
    <col min="25" max="25" width="14" style="1639" customWidth="1"/>
    <col min="26" max="26" width="16.25" style="1639" customWidth="1"/>
    <col min="27" max="27" width="19.25" style="1639" customWidth="1"/>
    <col min="28" max="32" width="12.625" style="1639" customWidth="1"/>
    <col min="33" max="16384" width="9" style="1639"/>
  </cols>
  <sheetData>
    <row r="1" spans="1:22" s="1634" customFormat="1">
      <c r="A1" s="1631" t="s">
        <v>2245</v>
      </c>
      <c r="B1" s="1632"/>
      <c r="C1" s="1633"/>
      <c r="D1" s="1632"/>
      <c r="E1" s="1632"/>
      <c r="F1" s="1632"/>
      <c r="G1" s="1632"/>
      <c r="H1" s="1632"/>
      <c r="I1" s="1632"/>
      <c r="J1" s="1632"/>
      <c r="K1" s="1632"/>
      <c r="L1" s="1632"/>
      <c r="M1" s="1632"/>
      <c r="N1" s="1632"/>
      <c r="O1" s="1632"/>
      <c r="P1" s="1632"/>
      <c r="Q1" s="1632"/>
      <c r="R1" s="1632"/>
      <c r="S1" s="1632"/>
      <c r="T1" s="1632"/>
      <c r="U1" s="1632"/>
      <c r="V1" s="1632"/>
    </row>
    <row r="2" spans="1:22">
      <c r="A2" s="1635" t="s">
        <v>139</v>
      </c>
      <c r="B2" s="1636"/>
      <c r="C2" s="1637"/>
      <c r="D2" s="1638"/>
      <c r="E2" s="1638"/>
      <c r="F2" s="1638"/>
      <c r="G2" s="1638"/>
      <c r="H2" s="1638"/>
      <c r="I2" s="1638"/>
      <c r="J2" s="1638"/>
      <c r="K2" s="1638"/>
      <c r="L2" s="1638"/>
      <c r="M2" s="1638"/>
      <c r="N2" s="1638"/>
      <c r="O2" s="1638"/>
      <c r="P2" s="1638"/>
      <c r="Q2" s="1638"/>
      <c r="R2" s="1638"/>
      <c r="S2" s="1638"/>
      <c r="T2" s="1638"/>
      <c r="U2" s="1638"/>
      <c r="V2" s="1638"/>
    </row>
    <row r="3" spans="1:22" hidden="1">
      <c r="A3" s="6500" t="s">
        <v>127</v>
      </c>
      <c r="B3" s="6501" t="s">
        <v>0</v>
      </c>
      <c r="C3" s="6502" t="s">
        <v>94</v>
      </c>
      <c r="D3" s="6503" t="s">
        <v>17</v>
      </c>
      <c r="E3" s="6504" t="s">
        <v>18</v>
      </c>
      <c r="F3" s="6504"/>
      <c r="G3" s="6504"/>
      <c r="H3" s="6504"/>
      <c r="I3" s="6504"/>
      <c r="J3" s="6504"/>
      <c r="K3" s="6504"/>
      <c r="L3" s="6504"/>
      <c r="M3" s="6499" t="s">
        <v>50</v>
      </c>
      <c r="N3" s="6499"/>
      <c r="O3" s="6499" t="s">
        <v>51</v>
      </c>
      <c r="P3" s="6499"/>
      <c r="Q3" s="6499" t="s">
        <v>52</v>
      </c>
      <c r="R3" s="6499"/>
      <c r="S3" s="6499" t="s">
        <v>50</v>
      </c>
      <c r="T3" s="6499"/>
    </row>
    <row r="4" spans="1:22" hidden="1">
      <c r="A4" s="6500"/>
      <c r="B4" s="6501"/>
      <c r="C4" s="6502"/>
      <c r="D4" s="6503"/>
      <c r="E4" s="6504"/>
      <c r="F4" s="6504"/>
      <c r="G4" s="6504"/>
      <c r="H4" s="6504"/>
      <c r="I4" s="6504"/>
      <c r="J4" s="6504"/>
      <c r="K4" s="6504"/>
      <c r="L4" s="6504"/>
      <c r="M4" s="6499" t="s">
        <v>117</v>
      </c>
      <c r="N4" s="6499"/>
      <c r="O4" s="6499" t="s">
        <v>117</v>
      </c>
      <c r="P4" s="6499"/>
      <c r="Q4" s="6499" t="s">
        <v>124</v>
      </c>
      <c r="R4" s="6499"/>
      <c r="S4" s="6499" t="s">
        <v>117</v>
      </c>
      <c r="T4" s="6499"/>
    </row>
    <row r="5" spans="1:22" hidden="1">
      <c r="A5" s="6500"/>
      <c r="B5" s="6501"/>
      <c r="C5" s="6502"/>
      <c r="D5" s="6503" t="s">
        <v>35</v>
      </c>
      <c r="E5" s="6501" t="s">
        <v>49</v>
      </c>
      <c r="F5" s="6501"/>
      <c r="G5" s="6501"/>
      <c r="H5" s="6501"/>
      <c r="I5" s="6501" t="s">
        <v>19</v>
      </c>
      <c r="J5" s="6501"/>
      <c r="K5" s="6501"/>
      <c r="L5" s="6501"/>
      <c r="M5" s="1640" t="s">
        <v>3</v>
      </c>
      <c r="N5" s="1640" t="s">
        <v>1</v>
      </c>
      <c r="O5" s="1640" t="s">
        <v>3</v>
      </c>
      <c r="P5" s="1640" t="s">
        <v>1</v>
      </c>
      <c r="Q5" s="1640" t="s">
        <v>3</v>
      </c>
      <c r="R5" s="1640" t="s">
        <v>1</v>
      </c>
      <c r="S5" s="1640" t="s">
        <v>3</v>
      </c>
      <c r="T5" s="1640" t="s">
        <v>1</v>
      </c>
    </row>
    <row r="6" spans="1:22" hidden="1">
      <c r="A6" s="6500"/>
      <c r="B6" s="6501"/>
      <c r="C6" s="6502"/>
      <c r="D6" s="6503"/>
      <c r="E6" s="6501"/>
      <c r="F6" s="6501"/>
      <c r="G6" s="6501"/>
      <c r="H6" s="6501"/>
      <c r="I6" s="6501"/>
      <c r="J6" s="6501"/>
      <c r="K6" s="6501"/>
      <c r="L6" s="6501"/>
      <c r="M6" s="1641">
        <v>0.33333333333333298</v>
      </c>
      <c r="N6" s="1641">
        <v>0.41666666666666702</v>
      </c>
      <c r="O6" s="1641">
        <v>0.125</v>
      </c>
      <c r="P6" s="1641">
        <v>0.20833333333333301</v>
      </c>
      <c r="Q6" s="1641">
        <v>0.125</v>
      </c>
      <c r="R6" s="1641">
        <v>0.625</v>
      </c>
      <c r="S6" s="1641">
        <v>0.75</v>
      </c>
      <c r="T6" s="1641">
        <v>0.16666666666666699</v>
      </c>
    </row>
    <row r="7" spans="1:22" hidden="1">
      <c r="A7" s="6500"/>
      <c r="B7" s="6501"/>
      <c r="C7" s="6502"/>
      <c r="D7" s="6503"/>
      <c r="E7" s="6501"/>
      <c r="F7" s="6501"/>
      <c r="G7" s="6501"/>
      <c r="H7" s="6501"/>
      <c r="I7" s="6501"/>
      <c r="J7" s="6501"/>
      <c r="K7" s="6501"/>
      <c r="L7" s="6501"/>
      <c r="M7" s="1640" t="s">
        <v>10</v>
      </c>
      <c r="N7" s="1640" t="s">
        <v>14</v>
      </c>
      <c r="O7" s="1640" t="s">
        <v>14</v>
      </c>
      <c r="P7" s="1640" t="s">
        <v>11</v>
      </c>
      <c r="Q7" s="1640" t="s">
        <v>12</v>
      </c>
      <c r="R7" s="1640" t="s">
        <v>7</v>
      </c>
      <c r="S7" s="1640" t="s">
        <v>10</v>
      </c>
      <c r="T7" s="1640" t="s">
        <v>14</v>
      </c>
    </row>
    <row r="8" spans="1:22" hidden="1">
      <c r="A8" s="1642">
        <v>34</v>
      </c>
      <c r="B8" s="1643" t="s">
        <v>53</v>
      </c>
      <c r="C8" s="1642" t="s">
        <v>140</v>
      </c>
      <c r="D8" s="1644" t="s">
        <v>54</v>
      </c>
      <c r="E8" s="1645">
        <v>913</v>
      </c>
      <c r="F8" s="1644" t="s">
        <v>47</v>
      </c>
      <c r="G8" s="1645">
        <v>913</v>
      </c>
      <c r="H8" s="1644" t="s">
        <v>48</v>
      </c>
      <c r="I8" s="1646">
        <v>362</v>
      </c>
      <c r="J8" s="1644" t="s">
        <v>47</v>
      </c>
      <c r="K8" s="1646">
        <v>363</v>
      </c>
      <c r="L8" s="1644" t="s">
        <v>48</v>
      </c>
      <c r="M8" s="1647">
        <v>42233</v>
      </c>
      <c r="N8" s="1647">
        <v>42234</v>
      </c>
      <c r="O8" s="1647">
        <v>42234</v>
      </c>
      <c r="P8" s="1647">
        <v>42235</v>
      </c>
      <c r="Q8" s="1647">
        <v>42236</v>
      </c>
      <c r="R8" s="1647">
        <v>42237</v>
      </c>
      <c r="S8" s="1647">
        <v>42240</v>
      </c>
      <c r="T8" s="1647">
        <v>42241</v>
      </c>
    </row>
    <row r="9" spans="1:22" hidden="1">
      <c r="A9" s="1642">
        <v>35</v>
      </c>
      <c r="B9" s="1643" t="s">
        <v>53</v>
      </c>
      <c r="C9" s="1642" t="s">
        <v>140</v>
      </c>
      <c r="D9" s="1644" t="s">
        <v>54</v>
      </c>
      <c r="E9" s="1645">
        <v>914</v>
      </c>
      <c r="F9" s="1644" t="s">
        <v>47</v>
      </c>
      <c r="G9" s="1645">
        <v>914</v>
      </c>
      <c r="H9" s="1644" t="s">
        <v>48</v>
      </c>
      <c r="I9" s="1646">
        <v>364</v>
      </c>
      <c r="J9" s="1644" t="s">
        <v>47</v>
      </c>
      <c r="K9" s="1646">
        <v>365</v>
      </c>
      <c r="L9" s="1644" t="s">
        <v>48</v>
      </c>
      <c r="M9" s="1647">
        <v>42240</v>
      </c>
      <c r="N9" s="1647">
        <v>42241</v>
      </c>
      <c r="O9" s="1647">
        <v>42241</v>
      </c>
      <c r="P9" s="1647">
        <v>42242</v>
      </c>
      <c r="Q9" s="1647">
        <v>42243</v>
      </c>
      <c r="R9" s="1647">
        <v>42244</v>
      </c>
      <c r="S9" s="1647">
        <v>42247</v>
      </c>
      <c r="T9" s="1647">
        <v>42248</v>
      </c>
    </row>
    <row r="10" spans="1:22" hidden="1">
      <c r="A10" s="1642">
        <v>36</v>
      </c>
      <c r="B10" s="1643" t="s">
        <v>53</v>
      </c>
      <c r="C10" s="1642" t="s">
        <v>140</v>
      </c>
      <c r="D10" s="1644" t="s">
        <v>54</v>
      </c>
      <c r="E10" s="1645">
        <v>915</v>
      </c>
      <c r="F10" s="1644" t="s">
        <v>47</v>
      </c>
      <c r="G10" s="1645">
        <v>915</v>
      </c>
      <c r="H10" s="1644" t="s">
        <v>48</v>
      </c>
      <c r="I10" s="1646">
        <v>366</v>
      </c>
      <c r="J10" s="1644" t="s">
        <v>47</v>
      </c>
      <c r="K10" s="1646">
        <v>367</v>
      </c>
      <c r="L10" s="1644" t="s">
        <v>48</v>
      </c>
      <c r="M10" s="1647">
        <v>42247</v>
      </c>
      <c r="N10" s="1647">
        <v>42248</v>
      </c>
      <c r="O10" s="1647">
        <v>42248</v>
      </c>
      <c r="P10" s="1647">
        <v>42249</v>
      </c>
      <c r="Q10" s="1647">
        <v>42250</v>
      </c>
      <c r="R10" s="1647">
        <v>42251</v>
      </c>
      <c r="S10" s="1647">
        <v>42254</v>
      </c>
      <c r="T10" s="1647">
        <v>42255</v>
      </c>
    </row>
    <row r="11" spans="1:22" hidden="1">
      <c r="A11" s="1642">
        <v>37</v>
      </c>
      <c r="B11" s="1643" t="s">
        <v>53</v>
      </c>
      <c r="C11" s="1642" t="s">
        <v>140</v>
      </c>
      <c r="D11" s="1644" t="s">
        <v>54</v>
      </c>
      <c r="E11" s="1645">
        <v>916</v>
      </c>
      <c r="F11" s="1644" t="s">
        <v>47</v>
      </c>
      <c r="G11" s="1645">
        <v>916</v>
      </c>
      <c r="H11" s="1644" t="s">
        <v>48</v>
      </c>
      <c r="I11" s="1646">
        <v>368</v>
      </c>
      <c r="J11" s="1644" t="s">
        <v>47</v>
      </c>
      <c r="K11" s="1646">
        <v>369</v>
      </c>
      <c r="L11" s="1644" t="s">
        <v>48</v>
      </c>
      <c r="M11" s="1647">
        <v>42254</v>
      </c>
      <c r="N11" s="1647">
        <v>42255</v>
      </c>
      <c r="O11" s="1647">
        <v>42255</v>
      </c>
      <c r="P11" s="1647">
        <v>42256</v>
      </c>
      <c r="Q11" s="1647">
        <v>42257</v>
      </c>
      <c r="R11" s="1647">
        <v>42258</v>
      </c>
      <c r="S11" s="1647">
        <v>42261</v>
      </c>
      <c r="T11" s="1647">
        <v>42262</v>
      </c>
    </row>
    <row r="12" spans="1:22" hidden="1">
      <c r="A12" s="1642">
        <v>38</v>
      </c>
      <c r="B12" s="1643" t="s">
        <v>53</v>
      </c>
      <c r="C12" s="1642" t="s">
        <v>140</v>
      </c>
      <c r="D12" s="1644" t="s">
        <v>54</v>
      </c>
      <c r="E12" s="1645">
        <v>917</v>
      </c>
      <c r="F12" s="1644" t="s">
        <v>47</v>
      </c>
      <c r="G12" s="1645">
        <v>917</v>
      </c>
      <c r="H12" s="1644" t="s">
        <v>48</v>
      </c>
      <c r="I12" s="1646">
        <v>370</v>
      </c>
      <c r="J12" s="1644" t="s">
        <v>47</v>
      </c>
      <c r="K12" s="1646">
        <v>371</v>
      </c>
      <c r="L12" s="1644" t="s">
        <v>48</v>
      </c>
      <c r="M12" s="1647">
        <v>42261</v>
      </c>
      <c r="N12" s="1647">
        <v>42262</v>
      </c>
      <c r="O12" s="1647">
        <v>42262</v>
      </c>
      <c r="P12" s="1647">
        <v>42263</v>
      </c>
      <c r="Q12" s="1647">
        <v>42264</v>
      </c>
      <c r="R12" s="1647">
        <v>42265</v>
      </c>
      <c r="S12" s="1647">
        <v>42268</v>
      </c>
      <c r="T12" s="1647">
        <v>42269</v>
      </c>
    </row>
    <row r="13" spans="1:22" hidden="1">
      <c r="A13" s="1642">
        <v>39</v>
      </c>
      <c r="B13" s="1643" t="s">
        <v>53</v>
      </c>
      <c r="C13" s="1642" t="s">
        <v>140</v>
      </c>
      <c r="D13" s="1644" t="s">
        <v>54</v>
      </c>
      <c r="E13" s="1645">
        <v>918</v>
      </c>
      <c r="F13" s="1644" t="s">
        <v>47</v>
      </c>
      <c r="G13" s="1645">
        <v>918</v>
      </c>
      <c r="H13" s="1644" t="s">
        <v>48</v>
      </c>
      <c r="I13" s="1646">
        <v>372</v>
      </c>
      <c r="J13" s="1644" t="s">
        <v>47</v>
      </c>
      <c r="K13" s="1646">
        <v>373</v>
      </c>
      <c r="L13" s="1644" t="s">
        <v>48</v>
      </c>
      <c r="M13" s="1647">
        <v>42268</v>
      </c>
      <c r="N13" s="1647">
        <v>42269</v>
      </c>
      <c r="O13" s="1647">
        <v>42269</v>
      </c>
      <c r="P13" s="1647">
        <v>42270</v>
      </c>
      <c r="Q13" s="1647">
        <v>42271</v>
      </c>
      <c r="R13" s="1647">
        <v>42272</v>
      </c>
      <c r="S13" s="1647">
        <v>42275</v>
      </c>
      <c r="T13" s="1647">
        <v>42276</v>
      </c>
    </row>
    <row r="14" spans="1:22" hidden="1">
      <c r="A14" s="1642">
        <v>40</v>
      </c>
      <c r="B14" s="1643" t="s">
        <v>53</v>
      </c>
      <c r="C14" s="1642" t="s">
        <v>140</v>
      </c>
      <c r="D14" s="1644" t="s">
        <v>54</v>
      </c>
      <c r="E14" s="1645">
        <v>919</v>
      </c>
      <c r="F14" s="1644" t="s">
        <v>47</v>
      </c>
      <c r="G14" s="1648"/>
      <c r="H14" s="1649" t="s">
        <v>48</v>
      </c>
      <c r="I14" s="1646">
        <v>374</v>
      </c>
      <c r="J14" s="1644" t="s">
        <v>47</v>
      </c>
      <c r="K14" s="1650"/>
      <c r="L14" s="1649" t="s">
        <v>48</v>
      </c>
      <c r="M14" s="6505" t="s">
        <v>2246</v>
      </c>
      <c r="N14" s="6506"/>
      <c r="O14" s="6505" t="s">
        <v>2247</v>
      </c>
      <c r="P14" s="6506"/>
      <c r="Q14" s="1651">
        <v>42278</v>
      </c>
      <c r="R14" s="1651">
        <v>42279</v>
      </c>
      <c r="S14" s="1651">
        <v>42282</v>
      </c>
      <c r="T14" s="1651">
        <v>42283</v>
      </c>
    </row>
    <row r="15" spans="1:22" hidden="1">
      <c r="A15" s="1642">
        <v>41</v>
      </c>
      <c r="B15" s="1652" t="s">
        <v>53</v>
      </c>
      <c r="C15" s="1653" t="s">
        <v>140</v>
      </c>
      <c r="D15" s="1649" t="s">
        <v>54</v>
      </c>
      <c r="E15" s="1648"/>
      <c r="F15" s="1649" t="s">
        <v>47</v>
      </c>
      <c r="G15" s="1648"/>
      <c r="H15" s="1649" t="s">
        <v>48</v>
      </c>
      <c r="I15" s="1650"/>
      <c r="J15" s="1649" t="s">
        <v>47</v>
      </c>
      <c r="K15" s="1650"/>
      <c r="L15" s="1649" t="s">
        <v>48</v>
      </c>
      <c r="M15" s="1651">
        <v>42282</v>
      </c>
      <c r="N15" s="1651">
        <v>42283</v>
      </c>
      <c r="O15" s="1651">
        <v>42283</v>
      </c>
      <c r="P15" s="1651">
        <v>42284</v>
      </c>
      <c r="Q15" s="1651">
        <v>42285</v>
      </c>
      <c r="R15" s="1651">
        <v>42286</v>
      </c>
      <c r="S15" s="1651">
        <v>42289</v>
      </c>
      <c r="T15" s="1651">
        <v>42290</v>
      </c>
    </row>
    <row r="16" spans="1:22" hidden="1">
      <c r="A16" s="1642">
        <v>42</v>
      </c>
      <c r="B16" s="1652" t="s">
        <v>53</v>
      </c>
      <c r="C16" s="1653" t="s">
        <v>140</v>
      </c>
      <c r="D16" s="1649" t="s">
        <v>54</v>
      </c>
      <c r="E16" s="1648"/>
      <c r="F16" s="1649" t="s">
        <v>47</v>
      </c>
      <c r="G16" s="1648"/>
      <c r="H16" s="1649" t="s">
        <v>48</v>
      </c>
      <c r="I16" s="1650"/>
      <c r="J16" s="1649" t="s">
        <v>47</v>
      </c>
      <c r="K16" s="1650"/>
      <c r="L16" s="1649" t="s">
        <v>48</v>
      </c>
      <c r="M16" s="1651">
        <v>42289</v>
      </c>
      <c r="N16" s="1651">
        <v>42290</v>
      </c>
      <c r="O16" s="1651">
        <v>42290</v>
      </c>
      <c r="P16" s="1651">
        <v>42291</v>
      </c>
      <c r="Q16" s="1651">
        <v>42292</v>
      </c>
      <c r="R16" s="1651">
        <v>42293</v>
      </c>
      <c r="S16" s="1651">
        <v>42296</v>
      </c>
      <c r="T16" s="1651">
        <v>42297</v>
      </c>
    </row>
    <row r="17" spans="1:20" hidden="1">
      <c r="A17" s="1642">
        <v>43</v>
      </c>
      <c r="B17" s="1652" t="s">
        <v>53</v>
      </c>
      <c r="C17" s="1653" t="s">
        <v>140</v>
      </c>
      <c r="D17" s="1649" t="s">
        <v>54</v>
      </c>
      <c r="E17" s="1648"/>
      <c r="F17" s="1649" t="s">
        <v>47</v>
      </c>
      <c r="G17" s="1645">
        <v>919</v>
      </c>
      <c r="H17" s="1645" t="s">
        <v>48</v>
      </c>
      <c r="I17" s="1650"/>
      <c r="J17" s="1649" t="s">
        <v>47</v>
      </c>
      <c r="K17" s="1646">
        <v>375</v>
      </c>
      <c r="L17" s="1644" t="s">
        <v>48</v>
      </c>
      <c r="M17" s="1651">
        <v>42296</v>
      </c>
      <c r="N17" s="1651">
        <v>42297</v>
      </c>
      <c r="O17" s="1651">
        <v>42297</v>
      </c>
      <c r="P17" s="1651">
        <v>42298</v>
      </c>
      <c r="Q17" s="6505" t="s">
        <v>2248</v>
      </c>
      <c r="R17" s="6506"/>
      <c r="S17" s="1647">
        <v>42303</v>
      </c>
      <c r="T17" s="1647">
        <v>42304</v>
      </c>
    </row>
    <row r="18" spans="1:20" hidden="1">
      <c r="A18" s="1642">
        <v>44</v>
      </c>
      <c r="B18" s="1643" t="s">
        <v>53</v>
      </c>
      <c r="C18" s="1642" t="s">
        <v>140</v>
      </c>
      <c r="D18" s="1644" t="s">
        <v>54</v>
      </c>
      <c r="E18" s="1645">
        <v>920</v>
      </c>
      <c r="F18" s="1644" t="s">
        <v>47</v>
      </c>
      <c r="G18" s="1645">
        <v>920</v>
      </c>
      <c r="H18" s="1644" t="s">
        <v>48</v>
      </c>
      <c r="I18" s="1646">
        <v>376</v>
      </c>
      <c r="J18" s="1644" t="s">
        <v>47</v>
      </c>
      <c r="K18" s="1646">
        <v>377</v>
      </c>
      <c r="L18" s="1644" t="s">
        <v>48</v>
      </c>
      <c r="M18" s="1647">
        <v>42303</v>
      </c>
      <c r="N18" s="1647">
        <v>42304</v>
      </c>
      <c r="O18" s="1647">
        <v>42304</v>
      </c>
      <c r="P18" s="1647">
        <v>42305</v>
      </c>
      <c r="Q18" s="1647">
        <v>42306</v>
      </c>
      <c r="R18" s="1647">
        <v>42307</v>
      </c>
      <c r="S18" s="1647">
        <v>42310</v>
      </c>
      <c r="T18" s="1647">
        <v>42311</v>
      </c>
    </row>
    <row r="19" spans="1:20" hidden="1">
      <c r="A19" s="1642">
        <v>45</v>
      </c>
      <c r="B19" s="1643" t="s">
        <v>53</v>
      </c>
      <c r="C19" s="1642" t="s">
        <v>140</v>
      </c>
      <c r="D19" s="1644" t="s">
        <v>54</v>
      </c>
      <c r="E19" s="1645">
        <v>921</v>
      </c>
      <c r="F19" s="1644" t="s">
        <v>47</v>
      </c>
      <c r="G19" s="1645">
        <v>921</v>
      </c>
      <c r="H19" s="1644" t="s">
        <v>48</v>
      </c>
      <c r="I19" s="1646">
        <v>378</v>
      </c>
      <c r="J19" s="1644" t="s">
        <v>47</v>
      </c>
      <c r="K19" s="1646">
        <v>379</v>
      </c>
      <c r="L19" s="1644" t="s">
        <v>48</v>
      </c>
      <c r="M19" s="1647">
        <v>42310</v>
      </c>
      <c r="N19" s="1647">
        <v>42311</v>
      </c>
      <c r="O19" s="1647">
        <v>42311</v>
      </c>
      <c r="P19" s="1647">
        <v>42312</v>
      </c>
      <c r="Q19" s="1647">
        <v>42313</v>
      </c>
      <c r="R19" s="1647">
        <v>42314</v>
      </c>
      <c r="S19" s="1647">
        <v>42317</v>
      </c>
      <c r="T19" s="1647">
        <v>42318</v>
      </c>
    </row>
    <row r="20" spans="1:20" hidden="1">
      <c r="A20" s="1642">
        <v>46</v>
      </c>
      <c r="B20" s="1643" t="s">
        <v>53</v>
      </c>
      <c r="C20" s="1642" t="s">
        <v>140</v>
      </c>
      <c r="D20" s="1644" t="s">
        <v>54</v>
      </c>
      <c r="E20" s="1645">
        <v>922</v>
      </c>
      <c r="F20" s="1644" t="s">
        <v>47</v>
      </c>
      <c r="G20" s="1645">
        <v>922</v>
      </c>
      <c r="H20" s="1644" t="s">
        <v>48</v>
      </c>
      <c r="I20" s="1646">
        <v>380</v>
      </c>
      <c r="J20" s="1644" t="s">
        <v>47</v>
      </c>
      <c r="K20" s="1646">
        <v>381</v>
      </c>
      <c r="L20" s="1644" t="s">
        <v>48</v>
      </c>
      <c r="M20" s="1647">
        <v>42317</v>
      </c>
      <c r="N20" s="1647">
        <v>42318</v>
      </c>
      <c r="O20" s="1647">
        <v>42318</v>
      </c>
      <c r="P20" s="1647">
        <v>42319</v>
      </c>
      <c r="Q20" s="1647">
        <v>42320</v>
      </c>
      <c r="R20" s="1647">
        <v>42321</v>
      </c>
      <c r="S20" s="1647">
        <v>42324</v>
      </c>
      <c r="T20" s="1647">
        <v>42325</v>
      </c>
    </row>
    <row r="21" spans="1:20" hidden="1">
      <c r="A21" s="1642">
        <v>47</v>
      </c>
      <c r="B21" s="1643" t="s">
        <v>53</v>
      </c>
      <c r="C21" s="1642" t="s">
        <v>140</v>
      </c>
      <c r="D21" s="1644" t="s">
        <v>54</v>
      </c>
      <c r="E21" s="1645">
        <v>923</v>
      </c>
      <c r="F21" s="1644" t="s">
        <v>47</v>
      </c>
      <c r="G21" s="1645">
        <v>923</v>
      </c>
      <c r="H21" s="1644" t="s">
        <v>48</v>
      </c>
      <c r="I21" s="1646">
        <v>382</v>
      </c>
      <c r="J21" s="1644" t="s">
        <v>47</v>
      </c>
      <c r="K21" s="1646">
        <v>383</v>
      </c>
      <c r="L21" s="1644" t="s">
        <v>48</v>
      </c>
      <c r="M21" s="1647">
        <v>42324</v>
      </c>
      <c r="N21" s="1647">
        <v>42325</v>
      </c>
      <c r="O21" s="1647">
        <v>42325</v>
      </c>
      <c r="P21" s="1647">
        <v>42326</v>
      </c>
      <c r="Q21" s="1647">
        <v>42327</v>
      </c>
      <c r="R21" s="1647">
        <v>42328</v>
      </c>
      <c r="S21" s="1647">
        <v>42331</v>
      </c>
      <c r="T21" s="1647">
        <v>42332</v>
      </c>
    </row>
    <row r="22" spans="1:20" hidden="1">
      <c r="A22" s="1642">
        <v>48</v>
      </c>
      <c r="B22" s="1643" t="s">
        <v>53</v>
      </c>
      <c r="C22" s="1642" t="s">
        <v>140</v>
      </c>
      <c r="D22" s="1644" t="s">
        <v>54</v>
      </c>
      <c r="E22" s="1645">
        <v>924</v>
      </c>
      <c r="F22" s="1644" t="s">
        <v>47</v>
      </c>
      <c r="G22" s="1645">
        <v>924</v>
      </c>
      <c r="H22" s="1644" t="s">
        <v>48</v>
      </c>
      <c r="I22" s="1646">
        <v>384</v>
      </c>
      <c r="J22" s="1644" t="s">
        <v>47</v>
      </c>
      <c r="K22" s="1646">
        <v>385</v>
      </c>
      <c r="L22" s="1644" t="s">
        <v>48</v>
      </c>
      <c r="M22" s="1647">
        <v>42331</v>
      </c>
      <c r="N22" s="1647">
        <v>42332</v>
      </c>
      <c r="O22" s="1647">
        <v>42332</v>
      </c>
      <c r="P22" s="1647">
        <v>42333</v>
      </c>
      <c r="Q22" s="1647">
        <v>42334</v>
      </c>
      <c r="R22" s="1647">
        <v>42335</v>
      </c>
      <c r="S22" s="1647">
        <v>42338</v>
      </c>
      <c r="T22" s="1647">
        <v>42339</v>
      </c>
    </row>
    <row r="23" spans="1:20" hidden="1">
      <c r="A23" s="1642">
        <v>49</v>
      </c>
      <c r="B23" s="1643" t="s">
        <v>53</v>
      </c>
      <c r="C23" s="1642" t="s">
        <v>140</v>
      </c>
      <c r="D23" s="1644" t="s">
        <v>54</v>
      </c>
      <c r="E23" s="1645">
        <v>925</v>
      </c>
      <c r="F23" s="1644" t="s">
        <v>47</v>
      </c>
      <c r="G23" s="1645">
        <v>925</v>
      </c>
      <c r="H23" s="1644" t="s">
        <v>48</v>
      </c>
      <c r="I23" s="1646">
        <v>386</v>
      </c>
      <c r="J23" s="1644" t="s">
        <v>47</v>
      </c>
      <c r="K23" s="1646">
        <v>387</v>
      </c>
      <c r="L23" s="1644" t="s">
        <v>48</v>
      </c>
      <c r="M23" s="1647">
        <v>42338</v>
      </c>
      <c r="N23" s="1647">
        <v>42339</v>
      </c>
      <c r="O23" s="1647">
        <v>42339</v>
      </c>
      <c r="P23" s="1647">
        <v>42340</v>
      </c>
      <c r="Q23" s="1647">
        <v>42341</v>
      </c>
      <c r="R23" s="1647">
        <v>42342</v>
      </c>
      <c r="S23" s="1647">
        <v>42345</v>
      </c>
      <c r="T23" s="1647">
        <v>42346</v>
      </c>
    </row>
    <row r="24" spans="1:20" hidden="1">
      <c r="A24" s="1642">
        <v>50</v>
      </c>
      <c r="B24" s="1643" t="s">
        <v>53</v>
      </c>
      <c r="C24" s="1642" t="s">
        <v>140</v>
      </c>
      <c r="D24" s="1644" t="s">
        <v>54</v>
      </c>
      <c r="E24" s="1645">
        <v>926</v>
      </c>
      <c r="F24" s="1644" t="s">
        <v>47</v>
      </c>
      <c r="G24" s="1645">
        <v>926</v>
      </c>
      <c r="H24" s="1644" t="s">
        <v>48</v>
      </c>
      <c r="I24" s="1646">
        <v>388</v>
      </c>
      <c r="J24" s="1644" t="s">
        <v>47</v>
      </c>
      <c r="K24" s="1646">
        <v>389</v>
      </c>
      <c r="L24" s="1644" t="s">
        <v>48</v>
      </c>
      <c r="M24" s="1647">
        <v>42345</v>
      </c>
      <c r="N24" s="1647">
        <v>42346</v>
      </c>
      <c r="O24" s="1647">
        <v>42346</v>
      </c>
      <c r="P24" s="1647">
        <v>42347</v>
      </c>
      <c r="Q24" s="1647">
        <v>42348</v>
      </c>
      <c r="R24" s="1647">
        <v>42349</v>
      </c>
      <c r="S24" s="1647">
        <v>42352</v>
      </c>
      <c r="T24" s="1647">
        <v>42353</v>
      </c>
    </row>
    <row r="25" spans="1:20" hidden="1">
      <c r="A25" s="1642">
        <v>51</v>
      </c>
      <c r="B25" s="1643" t="s">
        <v>53</v>
      </c>
      <c r="C25" s="1642" t="s">
        <v>140</v>
      </c>
      <c r="D25" s="1644" t="s">
        <v>54</v>
      </c>
      <c r="E25" s="1645">
        <v>927</v>
      </c>
      <c r="F25" s="1644" t="s">
        <v>47</v>
      </c>
      <c r="G25" s="1645">
        <v>927</v>
      </c>
      <c r="H25" s="1644" t="s">
        <v>48</v>
      </c>
      <c r="I25" s="1646">
        <v>390</v>
      </c>
      <c r="J25" s="1644" t="s">
        <v>47</v>
      </c>
      <c r="K25" s="1646">
        <v>391</v>
      </c>
      <c r="L25" s="1644" t="s">
        <v>48</v>
      </c>
      <c r="M25" s="1647">
        <v>42352</v>
      </c>
      <c r="N25" s="1647">
        <v>42353</v>
      </c>
      <c r="O25" s="1647">
        <v>42353</v>
      </c>
      <c r="P25" s="1647">
        <v>42354</v>
      </c>
      <c r="Q25" s="1647">
        <v>42355</v>
      </c>
      <c r="R25" s="1647">
        <v>42356</v>
      </c>
      <c r="S25" s="1647">
        <v>42359</v>
      </c>
      <c r="T25" s="1647">
        <v>42360</v>
      </c>
    </row>
    <row r="26" spans="1:20" hidden="1">
      <c r="A26" s="1642">
        <v>52</v>
      </c>
      <c r="B26" s="1643" t="s">
        <v>53</v>
      </c>
      <c r="C26" s="1642" t="s">
        <v>140</v>
      </c>
      <c r="D26" s="1644" t="s">
        <v>54</v>
      </c>
      <c r="E26" s="1645">
        <v>928</v>
      </c>
      <c r="F26" s="1644" t="s">
        <v>47</v>
      </c>
      <c r="G26" s="1645">
        <v>928</v>
      </c>
      <c r="H26" s="1644" t="s">
        <v>48</v>
      </c>
      <c r="I26" s="1646">
        <v>392</v>
      </c>
      <c r="J26" s="1644" t="s">
        <v>47</v>
      </c>
      <c r="K26" s="1646">
        <v>393</v>
      </c>
      <c r="L26" s="1644" t="s">
        <v>48</v>
      </c>
      <c r="M26" s="1647">
        <v>42359</v>
      </c>
      <c r="N26" s="1647">
        <v>42360</v>
      </c>
      <c r="O26" s="1647">
        <v>42360</v>
      </c>
      <c r="P26" s="1647">
        <v>42361</v>
      </c>
      <c r="Q26" s="1647">
        <v>42362</v>
      </c>
      <c r="R26" s="1647">
        <v>42363</v>
      </c>
      <c r="S26" s="1647">
        <v>42366</v>
      </c>
      <c r="T26" s="1647">
        <v>42367</v>
      </c>
    </row>
    <row r="27" spans="1:20" hidden="1">
      <c r="A27" s="1642">
        <v>53</v>
      </c>
      <c r="B27" s="1643" t="s">
        <v>53</v>
      </c>
      <c r="C27" s="1642" t="s">
        <v>140</v>
      </c>
      <c r="D27" s="1644" t="s">
        <v>54</v>
      </c>
      <c r="E27" s="1645">
        <v>929</v>
      </c>
      <c r="F27" s="1644" t="s">
        <v>47</v>
      </c>
      <c r="G27" s="1645">
        <v>929</v>
      </c>
      <c r="H27" s="1644" t="s">
        <v>48</v>
      </c>
      <c r="I27" s="1646">
        <v>394</v>
      </c>
      <c r="J27" s="1644" t="s">
        <v>47</v>
      </c>
      <c r="K27" s="1646">
        <v>395</v>
      </c>
      <c r="L27" s="1644" t="s">
        <v>48</v>
      </c>
      <c r="M27" s="1647">
        <v>42366</v>
      </c>
      <c r="N27" s="1647">
        <v>42367</v>
      </c>
      <c r="O27" s="1647">
        <v>42367</v>
      </c>
      <c r="P27" s="1647">
        <v>42368</v>
      </c>
      <c r="Q27" s="1647">
        <v>42369</v>
      </c>
      <c r="R27" s="1647">
        <v>42370</v>
      </c>
      <c r="S27" s="1647">
        <v>42373</v>
      </c>
      <c r="T27" s="1647">
        <v>42374</v>
      </c>
    </row>
    <row r="28" spans="1:20" hidden="1">
      <c r="A28" s="1642">
        <v>1</v>
      </c>
      <c r="B28" s="1643" t="s">
        <v>53</v>
      </c>
      <c r="C28" s="1642" t="s">
        <v>140</v>
      </c>
      <c r="D28" s="1644" t="s">
        <v>54</v>
      </c>
      <c r="E28" s="1645">
        <v>930</v>
      </c>
      <c r="F28" s="1644" t="s">
        <v>47</v>
      </c>
      <c r="G28" s="1645">
        <v>930</v>
      </c>
      <c r="H28" s="1644" t="s">
        <v>48</v>
      </c>
      <c r="I28" s="1646">
        <v>396</v>
      </c>
      <c r="J28" s="1644" t="s">
        <v>47</v>
      </c>
      <c r="K28" s="1646">
        <v>397</v>
      </c>
      <c r="L28" s="1644" t="s">
        <v>48</v>
      </c>
      <c r="M28" s="1647">
        <v>42373</v>
      </c>
      <c r="N28" s="1647">
        <v>42374</v>
      </c>
      <c r="O28" s="1647">
        <v>42374</v>
      </c>
      <c r="P28" s="1647">
        <v>42375</v>
      </c>
      <c r="Q28" s="1647">
        <v>42376</v>
      </c>
      <c r="R28" s="1647">
        <v>42377</v>
      </c>
      <c r="S28" s="1647">
        <v>42380</v>
      </c>
      <c r="T28" s="1647">
        <v>42381</v>
      </c>
    </row>
    <row r="29" spans="1:20" hidden="1">
      <c r="A29" s="1642">
        <v>2</v>
      </c>
      <c r="B29" s="1643" t="s">
        <v>53</v>
      </c>
      <c r="C29" s="1642" t="s">
        <v>140</v>
      </c>
      <c r="D29" s="1644" t="s">
        <v>54</v>
      </c>
      <c r="E29" s="1645">
        <v>931</v>
      </c>
      <c r="F29" s="1644" t="s">
        <v>47</v>
      </c>
      <c r="G29" s="1645">
        <v>931</v>
      </c>
      <c r="H29" s="1644" t="s">
        <v>48</v>
      </c>
      <c r="I29" s="1646">
        <v>398</v>
      </c>
      <c r="J29" s="1644" t="s">
        <v>47</v>
      </c>
      <c r="K29" s="1646">
        <v>399</v>
      </c>
      <c r="L29" s="1644" t="s">
        <v>48</v>
      </c>
      <c r="M29" s="1647">
        <v>42380</v>
      </c>
      <c r="N29" s="1647">
        <v>42381</v>
      </c>
      <c r="O29" s="1647">
        <v>42381</v>
      </c>
      <c r="P29" s="1647">
        <v>42382</v>
      </c>
      <c r="Q29" s="1647">
        <v>42383</v>
      </c>
      <c r="R29" s="1647">
        <v>42384</v>
      </c>
      <c r="S29" s="1647">
        <v>42387</v>
      </c>
      <c r="T29" s="1647">
        <v>42388</v>
      </c>
    </row>
    <row r="30" spans="1:20" hidden="1">
      <c r="A30" s="1642">
        <v>3</v>
      </c>
      <c r="B30" s="1643" t="s">
        <v>53</v>
      </c>
      <c r="C30" s="1642" t="s">
        <v>140</v>
      </c>
      <c r="D30" s="1644" t="s">
        <v>54</v>
      </c>
      <c r="E30" s="1645">
        <v>932</v>
      </c>
      <c r="F30" s="1644" t="s">
        <v>47</v>
      </c>
      <c r="G30" s="1645">
        <v>932</v>
      </c>
      <c r="H30" s="1644" t="s">
        <v>48</v>
      </c>
      <c r="I30" s="1646">
        <v>400</v>
      </c>
      <c r="J30" s="1644" t="s">
        <v>47</v>
      </c>
      <c r="K30" s="1646">
        <v>401</v>
      </c>
      <c r="L30" s="1644" t="s">
        <v>48</v>
      </c>
      <c r="M30" s="1647">
        <v>42387</v>
      </c>
      <c r="N30" s="1647">
        <v>42388</v>
      </c>
      <c r="O30" s="1647">
        <v>42388</v>
      </c>
      <c r="P30" s="1647">
        <v>42389</v>
      </c>
      <c r="Q30" s="1647">
        <v>42390</v>
      </c>
      <c r="R30" s="1647">
        <v>42391</v>
      </c>
      <c r="S30" s="1647">
        <v>42394</v>
      </c>
      <c r="T30" s="1647">
        <v>42395</v>
      </c>
    </row>
    <row r="31" spans="1:20" hidden="1">
      <c r="A31" s="1642">
        <v>4</v>
      </c>
      <c r="B31" s="1643" t="s">
        <v>53</v>
      </c>
      <c r="C31" s="1642" t="s">
        <v>140</v>
      </c>
      <c r="D31" s="1644" t="s">
        <v>54</v>
      </c>
      <c r="E31" s="1645">
        <v>933</v>
      </c>
      <c r="F31" s="1644" t="s">
        <v>47</v>
      </c>
      <c r="G31" s="1645">
        <v>933</v>
      </c>
      <c r="H31" s="1644" t="s">
        <v>48</v>
      </c>
      <c r="I31" s="1646">
        <v>402</v>
      </c>
      <c r="J31" s="1644" t="s">
        <v>47</v>
      </c>
      <c r="K31" s="1646">
        <v>403</v>
      </c>
      <c r="L31" s="1644" t="s">
        <v>48</v>
      </c>
      <c r="M31" s="1647">
        <v>42394</v>
      </c>
      <c r="N31" s="1647">
        <v>42395</v>
      </c>
      <c r="O31" s="1647">
        <v>42395</v>
      </c>
      <c r="P31" s="1647">
        <v>42396</v>
      </c>
      <c r="Q31" s="1647">
        <v>42397</v>
      </c>
      <c r="R31" s="1647">
        <v>42398</v>
      </c>
      <c r="S31" s="1647">
        <v>42401</v>
      </c>
      <c r="T31" s="1647">
        <v>42402</v>
      </c>
    </row>
    <row r="32" spans="1:20" hidden="1">
      <c r="A32" s="1642">
        <v>5</v>
      </c>
      <c r="B32" s="1643" t="s">
        <v>53</v>
      </c>
      <c r="C32" s="1642" t="s">
        <v>140</v>
      </c>
      <c r="D32" s="1644" t="s">
        <v>54</v>
      </c>
      <c r="E32" s="1645">
        <v>934</v>
      </c>
      <c r="F32" s="1644" t="s">
        <v>47</v>
      </c>
      <c r="G32" s="1645">
        <v>934</v>
      </c>
      <c r="H32" s="1644" t="s">
        <v>48</v>
      </c>
      <c r="I32" s="1646">
        <v>404</v>
      </c>
      <c r="J32" s="1644" t="s">
        <v>47</v>
      </c>
      <c r="K32" s="1646">
        <v>405</v>
      </c>
      <c r="L32" s="1644" t="s">
        <v>48</v>
      </c>
      <c r="M32" s="1647">
        <v>42405</v>
      </c>
      <c r="N32" s="1647">
        <v>42405</v>
      </c>
      <c r="O32" s="1647">
        <v>42406</v>
      </c>
      <c r="P32" s="1647">
        <v>42406</v>
      </c>
      <c r="Q32" s="1647">
        <v>42410</v>
      </c>
      <c r="R32" s="1647">
        <v>42410</v>
      </c>
      <c r="S32" s="1647">
        <v>42412</v>
      </c>
      <c r="T32" s="1647">
        <v>42412</v>
      </c>
    </row>
    <row r="33" spans="1:20" hidden="1">
      <c r="A33" s="1642">
        <v>6</v>
      </c>
      <c r="B33" s="1643" t="s">
        <v>53</v>
      </c>
      <c r="C33" s="1642" t="s">
        <v>140</v>
      </c>
      <c r="D33" s="1644" t="s">
        <v>54</v>
      </c>
      <c r="E33" s="1645">
        <v>935</v>
      </c>
      <c r="F33" s="1644" t="s">
        <v>47</v>
      </c>
      <c r="G33" s="1645">
        <v>935</v>
      </c>
      <c r="H33" s="1644" t="s">
        <v>48</v>
      </c>
      <c r="I33" s="1654">
        <v>406</v>
      </c>
      <c r="J33" s="1644" t="s">
        <v>47</v>
      </c>
      <c r="K33" s="1654">
        <v>407</v>
      </c>
      <c r="L33" s="1644" t="s">
        <v>48</v>
      </c>
      <c r="M33" s="1647">
        <v>42412</v>
      </c>
      <c r="N33" s="1647" t="s">
        <v>2249</v>
      </c>
      <c r="O33" s="1647">
        <v>42413</v>
      </c>
      <c r="P33" s="1647" t="s">
        <v>2250</v>
      </c>
      <c r="Q33" s="1655">
        <v>42413</v>
      </c>
      <c r="R33" s="1655">
        <v>42413</v>
      </c>
      <c r="S33" s="1655">
        <v>42415</v>
      </c>
      <c r="T33" s="1655">
        <v>42416</v>
      </c>
    </row>
    <row r="34" spans="1:20" hidden="1">
      <c r="A34" s="1642">
        <v>7</v>
      </c>
      <c r="B34" s="1643" t="s">
        <v>53</v>
      </c>
      <c r="C34" s="1642" t="s">
        <v>140</v>
      </c>
      <c r="D34" s="1644" t="s">
        <v>54</v>
      </c>
      <c r="E34" s="1645">
        <v>936</v>
      </c>
      <c r="F34" s="1644" t="s">
        <v>47</v>
      </c>
      <c r="G34" s="1645">
        <v>936</v>
      </c>
      <c r="H34" s="1644" t="s">
        <v>48</v>
      </c>
      <c r="I34" s="1646">
        <v>408</v>
      </c>
      <c r="J34" s="1644" t="s">
        <v>47</v>
      </c>
      <c r="K34" s="1646">
        <v>409</v>
      </c>
      <c r="L34" s="1644" t="s">
        <v>48</v>
      </c>
      <c r="M34" s="1647">
        <v>42416</v>
      </c>
      <c r="N34" s="1647" t="s">
        <v>2251</v>
      </c>
      <c r="O34" s="1647">
        <v>42415</v>
      </c>
      <c r="P34" s="1647" t="s">
        <v>2252</v>
      </c>
      <c r="Q34" s="1647">
        <v>42418</v>
      </c>
      <c r="R34" s="1647">
        <v>42419</v>
      </c>
      <c r="S34" s="1647">
        <v>42422</v>
      </c>
      <c r="T34" s="1647">
        <v>42423</v>
      </c>
    </row>
    <row r="35" spans="1:20" hidden="1">
      <c r="A35" s="1642">
        <v>8</v>
      </c>
      <c r="B35" s="1643" t="s">
        <v>53</v>
      </c>
      <c r="C35" s="1642" t="s">
        <v>140</v>
      </c>
      <c r="D35" s="1644" t="s">
        <v>54</v>
      </c>
      <c r="E35" s="1645">
        <v>937</v>
      </c>
      <c r="F35" s="1644" t="s">
        <v>47</v>
      </c>
      <c r="G35" s="1645">
        <v>937</v>
      </c>
      <c r="H35" s="1644" t="s">
        <v>48</v>
      </c>
      <c r="I35" s="1646">
        <v>410</v>
      </c>
      <c r="J35" s="1644" t="s">
        <v>47</v>
      </c>
      <c r="K35" s="1646">
        <v>411</v>
      </c>
      <c r="L35" s="1644" t="s">
        <v>48</v>
      </c>
      <c r="M35" s="1647">
        <v>42422</v>
      </c>
      <c r="N35" s="1647">
        <v>42423</v>
      </c>
      <c r="O35" s="1647">
        <v>42423</v>
      </c>
      <c r="P35" s="1647">
        <v>42424</v>
      </c>
      <c r="Q35" s="1647">
        <v>42425</v>
      </c>
      <c r="R35" s="1647">
        <v>42426</v>
      </c>
      <c r="S35" s="1647">
        <v>42429</v>
      </c>
      <c r="T35" s="1647">
        <v>42430</v>
      </c>
    </row>
    <row r="36" spans="1:20" hidden="1">
      <c r="A36" s="1642">
        <v>9</v>
      </c>
      <c r="B36" s="1643" t="s">
        <v>53</v>
      </c>
      <c r="C36" s="1642" t="s">
        <v>140</v>
      </c>
      <c r="D36" s="1644" t="s">
        <v>54</v>
      </c>
      <c r="E36" s="1645">
        <v>938</v>
      </c>
      <c r="F36" s="1644" t="s">
        <v>47</v>
      </c>
      <c r="G36" s="1645">
        <v>938</v>
      </c>
      <c r="H36" s="1644" t="s">
        <v>48</v>
      </c>
      <c r="I36" s="1646">
        <v>412</v>
      </c>
      <c r="J36" s="1644" t="s">
        <v>47</v>
      </c>
      <c r="K36" s="1646">
        <v>413</v>
      </c>
      <c r="L36" s="1644" t="s">
        <v>48</v>
      </c>
      <c r="M36" s="1647">
        <v>42429</v>
      </c>
      <c r="N36" s="1647">
        <v>42430</v>
      </c>
      <c r="O36" s="1647">
        <v>42430</v>
      </c>
      <c r="P36" s="1647">
        <v>42431</v>
      </c>
      <c r="Q36" s="1647">
        <v>42432</v>
      </c>
      <c r="R36" s="1647">
        <v>42433</v>
      </c>
      <c r="S36" s="1647">
        <v>42436</v>
      </c>
      <c r="T36" s="1647">
        <v>42437</v>
      </c>
    </row>
    <row r="37" spans="1:20" hidden="1">
      <c r="A37" s="1642">
        <v>10</v>
      </c>
      <c r="B37" s="1643" t="s">
        <v>53</v>
      </c>
      <c r="C37" s="1642" t="s">
        <v>140</v>
      </c>
      <c r="D37" s="1644" t="s">
        <v>54</v>
      </c>
      <c r="E37" s="1645">
        <v>939</v>
      </c>
      <c r="F37" s="1644" t="s">
        <v>47</v>
      </c>
      <c r="G37" s="1645">
        <v>939</v>
      </c>
      <c r="H37" s="1644" t="s">
        <v>48</v>
      </c>
      <c r="I37" s="1646">
        <v>414</v>
      </c>
      <c r="J37" s="1644" t="s">
        <v>47</v>
      </c>
      <c r="K37" s="1646">
        <v>415</v>
      </c>
      <c r="L37" s="1644" t="s">
        <v>48</v>
      </c>
      <c r="M37" s="1647">
        <v>42436</v>
      </c>
      <c r="N37" s="1647">
        <v>42437</v>
      </c>
      <c r="O37" s="1647">
        <v>42437</v>
      </c>
      <c r="P37" s="1647">
        <v>42438</v>
      </c>
      <c r="Q37" s="1647">
        <v>42439</v>
      </c>
      <c r="R37" s="1647">
        <v>42440</v>
      </c>
      <c r="S37" s="1647">
        <v>42443</v>
      </c>
      <c r="T37" s="1647">
        <v>42444</v>
      </c>
    </row>
    <row r="38" spans="1:20" hidden="1">
      <c r="A38" s="1642">
        <v>11</v>
      </c>
      <c r="B38" s="1643" t="s">
        <v>53</v>
      </c>
      <c r="C38" s="1642" t="s">
        <v>140</v>
      </c>
      <c r="D38" s="1644" t="s">
        <v>54</v>
      </c>
      <c r="E38" s="1645">
        <v>940</v>
      </c>
      <c r="F38" s="1644" t="s">
        <v>47</v>
      </c>
      <c r="G38" s="1645">
        <v>940</v>
      </c>
      <c r="H38" s="1644" t="s">
        <v>48</v>
      </c>
      <c r="I38" s="1646">
        <v>416</v>
      </c>
      <c r="J38" s="1644" t="s">
        <v>47</v>
      </c>
      <c r="K38" s="1646">
        <v>417</v>
      </c>
      <c r="L38" s="1644" t="s">
        <v>48</v>
      </c>
      <c r="M38" s="1647">
        <v>42443</v>
      </c>
      <c r="N38" s="1647">
        <v>42444</v>
      </c>
      <c r="O38" s="1647">
        <v>42444</v>
      </c>
      <c r="P38" s="1647">
        <v>42445</v>
      </c>
      <c r="Q38" s="1647">
        <v>42446</v>
      </c>
      <c r="R38" s="1647">
        <v>42447</v>
      </c>
      <c r="S38" s="1647">
        <v>42450</v>
      </c>
      <c r="T38" s="1647">
        <v>42451</v>
      </c>
    </row>
    <row r="39" spans="1:20" hidden="1">
      <c r="A39" s="1642">
        <v>12</v>
      </c>
      <c r="B39" s="1643" t="s">
        <v>53</v>
      </c>
      <c r="C39" s="1642" t="s">
        <v>140</v>
      </c>
      <c r="D39" s="1644" t="s">
        <v>54</v>
      </c>
      <c r="E39" s="1645">
        <v>941</v>
      </c>
      <c r="F39" s="1644" t="s">
        <v>47</v>
      </c>
      <c r="G39" s="1645">
        <v>941</v>
      </c>
      <c r="H39" s="1644" t="s">
        <v>48</v>
      </c>
      <c r="I39" s="1646">
        <v>418</v>
      </c>
      <c r="J39" s="1644" t="s">
        <v>47</v>
      </c>
      <c r="K39" s="1646">
        <v>419</v>
      </c>
      <c r="L39" s="1644" t="s">
        <v>48</v>
      </c>
      <c r="M39" s="1647">
        <v>42450</v>
      </c>
      <c r="N39" s="1647">
        <v>42451</v>
      </c>
      <c r="O39" s="1647">
        <v>42451</v>
      </c>
      <c r="P39" s="1647">
        <v>42452</v>
      </c>
      <c r="Q39" s="1647">
        <v>42453</v>
      </c>
      <c r="R39" s="1647">
        <v>42454</v>
      </c>
      <c r="S39" s="1647">
        <v>42457</v>
      </c>
      <c r="T39" s="1647">
        <v>42458</v>
      </c>
    </row>
    <row r="40" spans="1:20" hidden="1">
      <c r="A40" s="1642">
        <v>13</v>
      </c>
      <c r="B40" s="1643" t="s">
        <v>53</v>
      </c>
      <c r="C40" s="1642" t="s">
        <v>140</v>
      </c>
      <c r="D40" s="1644" t="s">
        <v>54</v>
      </c>
      <c r="E40" s="1645">
        <v>942</v>
      </c>
      <c r="F40" s="1644" t="s">
        <v>47</v>
      </c>
      <c r="G40" s="1645">
        <v>942</v>
      </c>
      <c r="H40" s="1644" t="s">
        <v>48</v>
      </c>
      <c r="I40" s="1646">
        <v>420</v>
      </c>
      <c r="J40" s="1644" t="s">
        <v>47</v>
      </c>
      <c r="K40" s="1646">
        <v>421</v>
      </c>
      <c r="L40" s="1644" t="s">
        <v>48</v>
      </c>
      <c r="M40" s="1647">
        <v>42457</v>
      </c>
      <c r="N40" s="1647">
        <v>42458</v>
      </c>
      <c r="O40" s="1647">
        <v>42458</v>
      </c>
      <c r="P40" s="1647">
        <v>42459</v>
      </c>
      <c r="Q40" s="1647">
        <v>42460</v>
      </c>
      <c r="R40" s="1647">
        <v>42461</v>
      </c>
      <c r="S40" s="1647">
        <v>42464</v>
      </c>
      <c r="T40" s="1647">
        <v>42465</v>
      </c>
    </row>
    <row r="41" spans="1:20" hidden="1">
      <c r="A41" s="1642">
        <v>14</v>
      </c>
      <c r="B41" s="1643" t="s">
        <v>53</v>
      </c>
      <c r="C41" s="1642" t="s">
        <v>140</v>
      </c>
      <c r="D41" s="1644" t="s">
        <v>54</v>
      </c>
      <c r="E41" s="1645">
        <v>943</v>
      </c>
      <c r="F41" s="1644" t="s">
        <v>47</v>
      </c>
      <c r="G41" s="1645">
        <v>943</v>
      </c>
      <c r="H41" s="1644" t="s">
        <v>48</v>
      </c>
      <c r="I41" s="1646">
        <v>422</v>
      </c>
      <c r="J41" s="1644" t="s">
        <v>47</v>
      </c>
      <c r="K41" s="1646">
        <v>423</v>
      </c>
      <c r="L41" s="1644" t="s">
        <v>48</v>
      </c>
      <c r="M41" s="1647">
        <v>42464</v>
      </c>
      <c r="N41" s="1647">
        <v>42465</v>
      </c>
      <c r="O41" s="1647">
        <v>42465</v>
      </c>
      <c r="P41" s="1647">
        <v>42466</v>
      </c>
      <c r="Q41" s="1647">
        <v>42467</v>
      </c>
      <c r="R41" s="1647">
        <v>42468</v>
      </c>
      <c r="S41" s="1647">
        <v>42471</v>
      </c>
      <c r="T41" s="1647">
        <v>42472</v>
      </c>
    </row>
    <row r="42" spans="1:20" hidden="1">
      <c r="A42" s="1642">
        <v>15</v>
      </c>
      <c r="B42" s="1643" t="s">
        <v>53</v>
      </c>
      <c r="C42" s="1642" t="s">
        <v>140</v>
      </c>
      <c r="D42" s="1644" t="s">
        <v>54</v>
      </c>
      <c r="E42" s="1645">
        <v>944</v>
      </c>
      <c r="F42" s="1644" t="s">
        <v>47</v>
      </c>
      <c r="G42" s="1645">
        <v>944</v>
      </c>
      <c r="H42" s="1644" t="s">
        <v>48</v>
      </c>
      <c r="I42" s="1646">
        <v>424</v>
      </c>
      <c r="J42" s="1644" t="s">
        <v>47</v>
      </c>
      <c r="K42" s="1646">
        <v>425</v>
      </c>
      <c r="L42" s="1644" t="s">
        <v>48</v>
      </c>
      <c r="M42" s="1647">
        <v>42471</v>
      </c>
      <c r="N42" s="1647">
        <v>42472</v>
      </c>
      <c r="O42" s="1647">
        <v>42472</v>
      </c>
      <c r="P42" s="1647">
        <v>42473</v>
      </c>
      <c r="Q42" s="1647">
        <v>42474</v>
      </c>
      <c r="R42" s="1647">
        <v>42475</v>
      </c>
      <c r="S42" s="1647">
        <v>42478</v>
      </c>
      <c r="T42" s="1647">
        <v>42479</v>
      </c>
    </row>
    <row r="43" spans="1:20" hidden="1">
      <c r="A43" s="1642">
        <v>16</v>
      </c>
      <c r="B43" s="1643" t="s">
        <v>53</v>
      </c>
      <c r="C43" s="1642" t="s">
        <v>140</v>
      </c>
      <c r="D43" s="1644" t="s">
        <v>54</v>
      </c>
      <c r="E43" s="1645">
        <v>945</v>
      </c>
      <c r="F43" s="1644" t="s">
        <v>47</v>
      </c>
      <c r="G43" s="1645">
        <v>945</v>
      </c>
      <c r="H43" s="1644" t="s">
        <v>48</v>
      </c>
      <c r="I43" s="1646">
        <v>426</v>
      </c>
      <c r="J43" s="1644" t="s">
        <v>47</v>
      </c>
      <c r="K43" s="1646">
        <v>427</v>
      </c>
      <c r="L43" s="1644" t="s">
        <v>48</v>
      </c>
      <c r="M43" s="1647">
        <v>42478</v>
      </c>
      <c r="N43" s="1647">
        <v>42479</v>
      </c>
      <c r="O43" s="1647">
        <v>42479</v>
      </c>
      <c r="P43" s="1647">
        <v>42480</v>
      </c>
      <c r="Q43" s="1647">
        <v>42481</v>
      </c>
      <c r="R43" s="1647">
        <v>42482</v>
      </c>
      <c r="S43" s="1647">
        <v>42485</v>
      </c>
      <c r="T43" s="1647">
        <v>42486</v>
      </c>
    </row>
    <row r="44" spans="1:20" hidden="1">
      <c r="A44" s="1642">
        <v>17</v>
      </c>
      <c r="B44" s="1643" t="s">
        <v>53</v>
      </c>
      <c r="C44" s="1642" t="s">
        <v>140</v>
      </c>
      <c r="D44" s="1644" t="s">
        <v>54</v>
      </c>
      <c r="E44" s="1645">
        <v>946</v>
      </c>
      <c r="F44" s="1644" t="s">
        <v>47</v>
      </c>
      <c r="G44" s="1645">
        <v>946</v>
      </c>
      <c r="H44" s="1644" t="s">
        <v>48</v>
      </c>
      <c r="I44" s="1646">
        <v>428</v>
      </c>
      <c r="J44" s="1644" t="s">
        <v>47</v>
      </c>
      <c r="K44" s="1646">
        <v>429</v>
      </c>
      <c r="L44" s="1644" t="s">
        <v>48</v>
      </c>
      <c r="M44" s="1647">
        <v>42485</v>
      </c>
      <c r="N44" s="1647">
        <v>42486</v>
      </c>
      <c r="O44" s="1647">
        <v>42486</v>
      </c>
      <c r="P44" s="1647">
        <v>42487</v>
      </c>
      <c r="Q44" s="1647">
        <v>42488</v>
      </c>
      <c r="R44" s="1647">
        <v>42489</v>
      </c>
      <c r="S44" s="1647">
        <v>42492</v>
      </c>
      <c r="T44" s="1647">
        <v>42493</v>
      </c>
    </row>
    <row r="45" spans="1:20" hidden="1">
      <c r="A45" s="1642">
        <v>18</v>
      </c>
      <c r="B45" s="1643" t="s">
        <v>53</v>
      </c>
      <c r="C45" s="1642" t="s">
        <v>140</v>
      </c>
      <c r="D45" s="1644" t="s">
        <v>54</v>
      </c>
      <c r="E45" s="1645">
        <v>947</v>
      </c>
      <c r="F45" s="1644" t="s">
        <v>47</v>
      </c>
      <c r="G45" s="1645">
        <v>947</v>
      </c>
      <c r="H45" s="1644" t="s">
        <v>48</v>
      </c>
      <c r="I45" s="1646">
        <v>430</v>
      </c>
      <c r="J45" s="1644" t="s">
        <v>47</v>
      </c>
      <c r="K45" s="1646">
        <v>431</v>
      </c>
      <c r="L45" s="1644" t="s">
        <v>48</v>
      </c>
      <c r="M45" s="1647">
        <v>42492</v>
      </c>
      <c r="N45" s="1647">
        <v>42493</v>
      </c>
      <c r="O45" s="1647">
        <v>42493</v>
      </c>
      <c r="P45" s="1647">
        <v>42494</v>
      </c>
      <c r="Q45" s="1647">
        <v>42495</v>
      </c>
      <c r="R45" s="1647">
        <v>42496</v>
      </c>
      <c r="S45" s="1647">
        <v>42499</v>
      </c>
      <c r="T45" s="1647">
        <v>42500</v>
      </c>
    </row>
    <row r="46" spans="1:20" hidden="1">
      <c r="A46" s="1642"/>
      <c r="B46" s="1643" t="s">
        <v>53</v>
      </c>
      <c r="C46" s="1642" t="s">
        <v>140</v>
      </c>
      <c r="D46" s="1644" t="s">
        <v>54</v>
      </c>
      <c r="E46" s="1645"/>
      <c r="F46" s="1644"/>
      <c r="G46" s="1645"/>
      <c r="H46" s="1644"/>
      <c r="I46" s="1646"/>
      <c r="J46" s="1644"/>
      <c r="K46" s="1646"/>
      <c r="L46" s="1644"/>
      <c r="M46" s="1647">
        <v>42500</v>
      </c>
      <c r="N46" s="1647">
        <v>42500</v>
      </c>
      <c r="O46" s="1647">
        <v>42501</v>
      </c>
      <c r="P46" s="1647">
        <v>42501</v>
      </c>
      <c r="Q46" s="1647"/>
      <c r="R46" s="1647"/>
      <c r="S46" s="1647"/>
      <c r="T46" s="1647"/>
    </row>
    <row r="47" spans="1:20" hidden="1">
      <c r="A47" s="1642">
        <v>19</v>
      </c>
      <c r="B47" s="1643" t="s">
        <v>1229</v>
      </c>
      <c r="C47" s="1642" t="s">
        <v>140</v>
      </c>
      <c r="D47" s="1644" t="s">
        <v>273</v>
      </c>
      <c r="E47" s="1645">
        <v>14</v>
      </c>
      <c r="F47" s="1644" t="s">
        <v>47</v>
      </c>
      <c r="G47" s="1645">
        <v>14</v>
      </c>
      <c r="H47" s="1644" t="s">
        <v>48</v>
      </c>
      <c r="I47" s="1646">
        <v>24</v>
      </c>
      <c r="J47" s="1644" t="s">
        <v>47</v>
      </c>
      <c r="K47" s="1646">
        <v>25</v>
      </c>
      <c r="L47" s="1644" t="s">
        <v>47</v>
      </c>
      <c r="M47" s="1647">
        <v>42499</v>
      </c>
      <c r="N47" s="1647">
        <v>42500</v>
      </c>
      <c r="O47" s="1647">
        <v>42500</v>
      </c>
      <c r="P47" s="1647">
        <v>42501</v>
      </c>
      <c r="Q47" s="1647">
        <v>42502</v>
      </c>
      <c r="R47" s="1647">
        <v>42503</v>
      </c>
      <c r="S47" s="1647">
        <v>42506</v>
      </c>
      <c r="T47" s="1647">
        <v>42507</v>
      </c>
    </row>
    <row r="48" spans="1:20" hidden="1">
      <c r="A48" s="1642">
        <v>20</v>
      </c>
      <c r="B48" s="1643" t="s">
        <v>1229</v>
      </c>
      <c r="C48" s="1642" t="s">
        <v>140</v>
      </c>
      <c r="D48" s="1644" t="s">
        <v>273</v>
      </c>
      <c r="E48" s="1645">
        <v>15</v>
      </c>
      <c r="F48" s="1644" t="s">
        <v>47</v>
      </c>
      <c r="G48" s="1645">
        <v>15</v>
      </c>
      <c r="H48" s="1644" t="s">
        <v>48</v>
      </c>
      <c r="I48" s="1646">
        <v>26</v>
      </c>
      <c r="J48" s="1644" t="s">
        <v>47</v>
      </c>
      <c r="K48" s="1646">
        <v>27</v>
      </c>
      <c r="L48" s="1644" t="s">
        <v>47</v>
      </c>
      <c r="M48" s="1647">
        <v>42506</v>
      </c>
      <c r="N48" s="1647">
        <v>42507</v>
      </c>
      <c r="O48" s="1647">
        <v>42507</v>
      </c>
      <c r="P48" s="1647">
        <v>42508</v>
      </c>
      <c r="Q48" s="1647">
        <v>42509</v>
      </c>
      <c r="R48" s="1647">
        <v>42510</v>
      </c>
      <c r="S48" s="1647">
        <v>42513</v>
      </c>
      <c r="T48" s="1647">
        <v>42514</v>
      </c>
    </row>
    <row r="49" spans="1:20" hidden="1">
      <c r="A49" s="1642">
        <v>21</v>
      </c>
      <c r="B49" s="1643" t="s">
        <v>1229</v>
      </c>
      <c r="C49" s="1642" t="s">
        <v>140</v>
      </c>
      <c r="D49" s="1644" t="s">
        <v>273</v>
      </c>
      <c r="E49" s="1645">
        <v>16</v>
      </c>
      <c r="F49" s="1644" t="s">
        <v>47</v>
      </c>
      <c r="G49" s="1645">
        <v>16</v>
      </c>
      <c r="H49" s="1644" t="s">
        <v>48</v>
      </c>
      <c r="I49" s="1646">
        <v>28</v>
      </c>
      <c r="J49" s="1644" t="s">
        <v>47</v>
      </c>
      <c r="K49" s="1646">
        <v>29</v>
      </c>
      <c r="L49" s="1644" t="s">
        <v>47</v>
      </c>
      <c r="M49" s="1647">
        <v>42513</v>
      </c>
      <c r="N49" s="1647">
        <v>42514</v>
      </c>
      <c r="O49" s="1647">
        <v>42514</v>
      </c>
      <c r="P49" s="1647">
        <v>42515</v>
      </c>
      <c r="Q49" s="1647">
        <v>42516</v>
      </c>
      <c r="R49" s="1647">
        <v>42517</v>
      </c>
      <c r="S49" s="1647">
        <v>42520</v>
      </c>
      <c r="T49" s="1647">
        <v>42521</v>
      </c>
    </row>
    <row r="50" spans="1:20" hidden="1">
      <c r="A50" s="1642">
        <v>22</v>
      </c>
      <c r="B50" s="1643" t="s">
        <v>1229</v>
      </c>
      <c r="C50" s="1642" t="s">
        <v>140</v>
      </c>
      <c r="D50" s="1644" t="s">
        <v>273</v>
      </c>
      <c r="E50" s="1645">
        <v>17</v>
      </c>
      <c r="F50" s="1644" t="s">
        <v>47</v>
      </c>
      <c r="G50" s="1645">
        <v>17</v>
      </c>
      <c r="H50" s="1644" t="s">
        <v>48</v>
      </c>
      <c r="I50" s="1646">
        <v>30</v>
      </c>
      <c r="J50" s="1644" t="s">
        <v>47</v>
      </c>
      <c r="K50" s="1646">
        <v>31</v>
      </c>
      <c r="L50" s="1644" t="s">
        <v>47</v>
      </c>
      <c r="M50" s="1647">
        <v>42520</v>
      </c>
      <c r="N50" s="1647">
        <v>42521</v>
      </c>
      <c r="O50" s="1647">
        <v>42521</v>
      </c>
      <c r="P50" s="1647">
        <v>42522</v>
      </c>
      <c r="Q50" s="1647">
        <v>42523</v>
      </c>
      <c r="R50" s="1647">
        <v>42524</v>
      </c>
      <c r="S50" s="1647">
        <v>42527</v>
      </c>
      <c r="T50" s="1647">
        <v>42528</v>
      </c>
    </row>
    <row r="51" spans="1:20" hidden="1">
      <c r="A51" s="1642">
        <v>23</v>
      </c>
      <c r="B51" s="1643" t="s">
        <v>1229</v>
      </c>
      <c r="C51" s="1642" t="s">
        <v>140</v>
      </c>
      <c r="D51" s="1644" t="s">
        <v>273</v>
      </c>
      <c r="E51" s="1645">
        <v>18</v>
      </c>
      <c r="F51" s="1644" t="s">
        <v>47</v>
      </c>
      <c r="G51" s="1645">
        <v>18</v>
      </c>
      <c r="H51" s="1644" t="s">
        <v>48</v>
      </c>
      <c r="I51" s="1646">
        <v>32</v>
      </c>
      <c r="J51" s="1644" t="s">
        <v>47</v>
      </c>
      <c r="K51" s="1646">
        <v>33</v>
      </c>
      <c r="L51" s="1644" t="s">
        <v>47</v>
      </c>
      <c r="M51" s="1647">
        <v>42527</v>
      </c>
      <c r="N51" s="1647">
        <v>42528</v>
      </c>
      <c r="O51" s="1647">
        <v>42528</v>
      </c>
      <c r="P51" s="1647">
        <v>42529</v>
      </c>
      <c r="Q51" s="1647">
        <v>42530</v>
      </c>
      <c r="R51" s="1647">
        <v>42531</v>
      </c>
      <c r="S51" s="1647">
        <v>42534</v>
      </c>
      <c r="T51" s="1647">
        <v>42535</v>
      </c>
    </row>
    <row r="52" spans="1:20" hidden="1">
      <c r="A52" s="1642">
        <v>24</v>
      </c>
      <c r="B52" s="1643" t="s">
        <v>1229</v>
      </c>
      <c r="C52" s="1642" t="s">
        <v>140</v>
      </c>
      <c r="D52" s="1644" t="s">
        <v>273</v>
      </c>
      <c r="E52" s="1645">
        <v>19</v>
      </c>
      <c r="F52" s="1644" t="s">
        <v>47</v>
      </c>
      <c r="G52" s="1645">
        <v>19</v>
      </c>
      <c r="H52" s="1644" t="s">
        <v>48</v>
      </c>
      <c r="I52" s="1646">
        <v>34</v>
      </c>
      <c r="J52" s="1644" t="s">
        <v>47</v>
      </c>
      <c r="K52" s="1646">
        <v>35</v>
      </c>
      <c r="L52" s="1644" t="s">
        <v>47</v>
      </c>
      <c r="M52" s="1647">
        <v>42534</v>
      </c>
      <c r="N52" s="1647">
        <v>42535</v>
      </c>
      <c r="O52" s="1647">
        <v>42535</v>
      </c>
      <c r="P52" s="1647">
        <v>42536</v>
      </c>
      <c r="Q52" s="1647">
        <v>42537</v>
      </c>
      <c r="R52" s="1647">
        <v>42538</v>
      </c>
      <c r="S52" s="1647">
        <v>42541</v>
      </c>
      <c r="T52" s="1647">
        <v>42542</v>
      </c>
    </row>
    <row r="53" spans="1:20" hidden="1">
      <c r="A53" s="1642">
        <v>25</v>
      </c>
      <c r="B53" s="1643" t="s">
        <v>1229</v>
      </c>
      <c r="C53" s="1642" t="s">
        <v>140</v>
      </c>
      <c r="D53" s="1644" t="s">
        <v>273</v>
      </c>
      <c r="E53" s="1645">
        <v>20</v>
      </c>
      <c r="F53" s="1644" t="s">
        <v>47</v>
      </c>
      <c r="G53" s="1645">
        <v>20</v>
      </c>
      <c r="H53" s="1644" t="s">
        <v>48</v>
      </c>
      <c r="I53" s="1646">
        <v>36</v>
      </c>
      <c r="J53" s="1644" t="s">
        <v>47</v>
      </c>
      <c r="K53" s="1646">
        <v>37</v>
      </c>
      <c r="L53" s="1644" t="s">
        <v>47</v>
      </c>
      <c r="M53" s="1647">
        <v>42541</v>
      </c>
      <c r="N53" s="1647">
        <v>42542</v>
      </c>
      <c r="O53" s="1647">
        <v>42542</v>
      </c>
      <c r="P53" s="1647">
        <v>42543</v>
      </c>
      <c r="Q53" s="1647">
        <v>42544</v>
      </c>
      <c r="R53" s="1647">
        <v>42545</v>
      </c>
      <c r="S53" s="1647">
        <v>42548</v>
      </c>
      <c r="T53" s="1647">
        <v>42549</v>
      </c>
    </row>
    <row r="54" spans="1:20" hidden="1">
      <c r="A54" s="1642">
        <v>26</v>
      </c>
      <c r="B54" s="1643" t="s">
        <v>1229</v>
      </c>
      <c r="C54" s="1642" t="s">
        <v>140</v>
      </c>
      <c r="D54" s="1644" t="s">
        <v>273</v>
      </c>
      <c r="E54" s="1645">
        <v>21</v>
      </c>
      <c r="F54" s="1644" t="s">
        <v>47</v>
      </c>
      <c r="G54" s="1645">
        <v>21</v>
      </c>
      <c r="H54" s="1644" t="s">
        <v>48</v>
      </c>
      <c r="I54" s="1646">
        <v>38</v>
      </c>
      <c r="J54" s="1644" t="s">
        <v>47</v>
      </c>
      <c r="K54" s="1646">
        <v>39</v>
      </c>
      <c r="L54" s="1644" t="s">
        <v>48</v>
      </c>
      <c r="M54" s="1647">
        <v>42548</v>
      </c>
      <c r="N54" s="1647">
        <v>42549</v>
      </c>
      <c r="O54" s="1647">
        <v>42549</v>
      </c>
      <c r="P54" s="1647">
        <v>42550</v>
      </c>
      <c r="Q54" s="1647">
        <v>42551</v>
      </c>
      <c r="R54" s="1647">
        <v>42552</v>
      </c>
      <c r="S54" s="1647">
        <v>42555</v>
      </c>
      <c r="T54" s="1647">
        <v>42556</v>
      </c>
    </row>
    <row r="55" spans="1:20" hidden="1">
      <c r="A55" s="1642">
        <v>27</v>
      </c>
      <c r="B55" s="1643" t="s">
        <v>1229</v>
      </c>
      <c r="C55" s="1642" t="s">
        <v>140</v>
      </c>
      <c r="D55" s="1644" t="s">
        <v>273</v>
      </c>
      <c r="E55" s="1645">
        <v>22</v>
      </c>
      <c r="F55" s="1644" t="s">
        <v>47</v>
      </c>
      <c r="G55" s="1645">
        <v>22</v>
      </c>
      <c r="H55" s="1644" t="s">
        <v>48</v>
      </c>
      <c r="I55" s="1646">
        <v>40</v>
      </c>
      <c r="J55" s="1644" t="s">
        <v>47</v>
      </c>
      <c r="K55" s="1646">
        <v>41</v>
      </c>
      <c r="L55" s="1644" t="s">
        <v>48</v>
      </c>
      <c r="M55" s="1647">
        <v>42555</v>
      </c>
      <c r="N55" s="1647">
        <v>42556</v>
      </c>
      <c r="O55" s="1647">
        <v>42556</v>
      </c>
      <c r="P55" s="1647">
        <v>42557</v>
      </c>
      <c r="Q55" s="1647">
        <v>42558</v>
      </c>
      <c r="R55" s="1647">
        <v>42559</v>
      </c>
      <c r="S55" s="1647">
        <v>42562</v>
      </c>
      <c r="T55" s="1647">
        <v>42563</v>
      </c>
    </row>
    <row r="56" spans="1:20" hidden="1">
      <c r="A56" s="1642">
        <v>28</v>
      </c>
      <c r="B56" s="1643" t="s">
        <v>1229</v>
      </c>
      <c r="C56" s="1642" t="s">
        <v>140</v>
      </c>
      <c r="D56" s="1644" t="s">
        <v>273</v>
      </c>
      <c r="E56" s="1645">
        <v>23</v>
      </c>
      <c r="F56" s="1644" t="s">
        <v>47</v>
      </c>
      <c r="G56" s="1645">
        <v>23</v>
      </c>
      <c r="H56" s="1644" t="s">
        <v>48</v>
      </c>
      <c r="I56" s="1646">
        <v>42</v>
      </c>
      <c r="J56" s="1644" t="s">
        <v>47</v>
      </c>
      <c r="K56" s="1646">
        <v>43</v>
      </c>
      <c r="L56" s="1644" t="s">
        <v>48</v>
      </c>
      <c r="M56" s="1647">
        <v>42562</v>
      </c>
      <c r="N56" s="1647">
        <v>42563</v>
      </c>
      <c r="O56" s="1647">
        <v>42563</v>
      </c>
      <c r="P56" s="1647">
        <v>42564</v>
      </c>
      <c r="Q56" s="1647">
        <v>42565</v>
      </c>
      <c r="R56" s="1647">
        <v>42566</v>
      </c>
      <c r="S56" s="1647">
        <v>42569</v>
      </c>
      <c r="T56" s="1647">
        <v>42570</v>
      </c>
    </row>
    <row r="57" spans="1:20" hidden="1">
      <c r="A57" s="1642">
        <v>29</v>
      </c>
      <c r="B57" s="1643" t="s">
        <v>1229</v>
      </c>
      <c r="C57" s="1642" t="s">
        <v>140</v>
      </c>
      <c r="D57" s="1644" t="s">
        <v>273</v>
      </c>
      <c r="E57" s="1645">
        <v>24</v>
      </c>
      <c r="F57" s="1644" t="s">
        <v>47</v>
      </c>
      <c r="G57" s="1645">
        <v>24</v>
      </c>
      <c r="H57" s="1644" t="s">
        <v>48</v>
      </c>
      <c r="I57" s="1646">
        <v>44</v>
      </c>
      <c r="J57" s="1644" t="s">
        <v>47</v>
      </c>
      <c r="K57" s="1646">
        <v>45</v>
      </c>
      <c r="L57" s="1644" t="s">
        <v>48</v>
      </c>
      <c r="M57" s="1656">
        <v>42569</v>
      </c>
      <c r="N57" s="1656">
        <v>42570</v>
      </c>
      <c r="O57" s="1656">
        <v>42570</v>
      </c>
      <c r="P57" s="1656">
        <v>42571</v>
      </c>
      <c r="Q57" s="1656">
        <v>42572</v>
      </c>
      <c r="R57" s="1656">
        <v>42573</v>
      </c>
      <c r="S57" s="1656">
        <v>42576</v>
      </c>
      <c r="T57" s="1656">
        <v>42577</v>
      </c>
    </row>
    <row r="58" spans="1:20" hidden="1">
      <c r="A58" s="1642">
        <v>30</v>
      </c>
      <c r="B58" s="1643" t="s">
        <v>1229</v>
      </c>
      <c r="C58" s="1642" t="s">
        <v>140</v>
      </c>
      <c r="D58" s="1644" t="s">
        <v>273</v>
      </c>
      <c r="E58" s="1645">
        <v>25</v>
      </c>
      <c r="F58" s="1644" t="s">
        <v>47</v>
      </c>
      <c r="G58" s="1645">
        <v>25</v>
      </c>
      <c r="H58" s="1644" t="s">
        <v>48</v>
      </c>
      <c r="I58" s="1646">
        <v>46</v>
      </c>
      <c r="J58" s="1644" t="s">
        <v>47</v>
      </c>
      <c r="K58" s="1646">
        <v>47</v>
      </c>
      <c r="L58" s="1644" t="s">
        <v>48</v>
      </c>
      <c r="M58" s="1656">
        <v>42576</v>
      </c>
      <c r="N58" s="1656">
        <v>42577</v>
      </c>
      <c r="O58" s="1656">
        <v>42577</v>
      </c>
      <c r="P58" s="1656">
        <v>42578</v>
      </c>
      <c r="Q58" s="1656">
        <v>42579</v>
      </c>
      <c r="R58" s="1656">
        <v>42580</v>
      </c>
      <c r="S58" s="1656">
        <v>42583</v>
      </c>
      <c r="T58" s="1656">
        <v>42584</v>
      </c>
    </row>
    <row r="59" spans="1:20" hidden="1">
      <c r="A59" s="1642">
        <v>31</v>
      </c>
      <c r="B59" s="1643" t="s">
        <v>2253</v>
      </c>
      <c r="C59" s="1642" t="s">
        <v>140</v>
      </c>
      <c r="D59" s="1644" t="s">
        <v>54</v>
      </c>
      <c r="E59" s="1645">
        <v>961</v>
      </c>
      <c r="F59" s="1644" t="s">
        <v>47</v>
      </c>
      <c r="G59" s="1645">
        <v>961</v>
      </c>
      <c r="H59" s="1644" t="s">
        <v>48</v>
      </c>
      <c r="I59" s="1646">
        <v>456</v>
      </c>
      <c r="J59" s="1644" t="s">
        <v>47</v>
      </c>
      <c r="K59" s="1646">
        <v>457</v>
      </c>
      <c r="L59" s="1644" t="s">
        <v>48</v>
      </c>
      <c r="M59" s="1656">
        <v>42583</v>
      </c>
      <c r="N59" s="1656">
        <v>42584</v>
      </c>
      <c r="O59" s="1656">
        <v>42584</v>
      </c>
      <c r="P59" s="1656">
        <v>42585</v>
      </c>
      <c r="Q59" s="1656">
        <v>42586</v>
      </c>
      <c r="R59" s="1656">
        <v>42587</v>
      </c>
      <c r="S59" s="1656">
        <v>42590</v>
      </c>
      <c r="T59" s="1656">
        <v>42591</v>
      </c>
    </row>
    <row r="60" spans="1:20" hidden="1">
      <c r="A60" s="1642">
        <v>32</v>
      </c>
      <c r="B60" s="1643" t="s">
        <v>2253</v>
      </c>
      <c r="C60" s="1642" t="s">
        <v>140</v>
      </c>
      <c r="D60" s="1644" t="s">
        <v>54</v>
      </c>
      <c r="E60" s="1645">
        <v>962</v>
      </c>
      <c r="F60" s="1644" t="s">
        <v>47</v>
      </c>
      <c r="G60" s="1645">
        <v>962</v>
      </c>
      <c r="H60" s="1644" t="s">
        <v>48</v>
      </c>
      <c r="I60" s="1646">
        <v>458</v>
      </c>
      <c r="J60" s="1644" t="s">
        <v>47</v>
      </c>
      <c r="K60" s="1646">
        <v>459</v>
      </c>
      <c r="L60" s="1644" t="s">
        <v>48</v>
      </c>
      <c r="M60" s="1656">
        <v>42590</v>
      </c>
      <c r="N60" s="1656">
        <v>42591</v>
      </c>
      <c r="O60" s="1656">
        <v>42591</v>
      </c>
      <c r="P60" s="1656">
        <v>42592</v>
      </c>
      <c r="Q60" s="1656">
        <v>42593</v>
      </c>
      <c r="R60" s="1656">
        <v>42594</v>
      </c>
      <c r="S60" s="1656">
        <v>42597</v>
      </c>
      <c r="T60" s="1656">
        <v>42598</v>
      </c>
    </row>
    <row r="61" spans="1:20" hidden="1">
      <c r="A61" s="1642">
        <v>33</v>
      </c>
      <c r="B61" s="1643" t="s">
        <v>2253</v>
      </c>
      <c r="C61" s="1642" t="s">
        <v>140</v>
      </c>
      <c r="D61" s="1644" t="s">
        <v>54</v>
      </c>
      <c r="E61" s="1645">
        <v>963</v>
      </c>
      <c r="F61" s="1644" t="s">
        <v>47</v>
      </c>
      <c r="G61" s="1645">
        <v>963</v>
      </c>
      <c r="H61" s="1644" t="s">
        <v>48</v>
      </c>
      <c r="I61" s="1646">
        <v>460</v>
      </c>
      <c r="J61" s="1644" t="s">
        <v>47</v>
      </c>
      <c r="K61" s="1646">
        <v>461</v>
      </c>
      <c r="L61" s="1644" t="s">
        <v>48</v>
      </c>
      <c r="M61" s="1656">
        <v>42597</v>
      </c>
      <c r="N61" s="1656">
        <v>42598</v>
      </c>
      <c r="O61" s="1656">
        <v>42598</v>
      </c>
      <c r="P61" s="1656">
        <v>42599</v>
      </c>
      <c r="Q61" s="1656">
        <v>42600</v>
      </c>
      <c r="R61" s="1656">
        <v>42601</v>
      </c>
      <c r="S61" s="1656">
        <v>42604</v>
      </c>
      <c r="T61" s="1656">
        <v>42605</v>
      </c>
    </row>
    <row r="62" spans="1:20" hidden="1">
      <c r="A62" s="1642">
        <v>34</v>
      </c>
      <c r="B62" s="1643" t="s">
        <v>1229</v>
      </c>
      <c r="C62" s="1642" t="s">
        <v>140</v>
      </c>
      <c r="D62" s="1644" t="s">
        <v>273</v>
      </c>
      <c r="E62" s="1645">
        <v>29</v>
      </c>
      <c r="F62" s="1644" t="s">
        <v>47</v>
      </c>
      <c r="G62" s="1645">
        <v>29</v>
      </c>
      <c r="H62" s="1644" t="s">
        <v>48</v>
      </c>
      <c r="I62" s="1646">
        <v>54</v>
      </c>
      <c r="J62" s="1644" t="s">
        <v>47</v>
      </c>
      <c r="K62" s="1646">
        <v>55</v>
      </c>
      <c r="L62" s="1644" t="s">
        <v>48</v>
      </c>
      <c r="M62" s="1656">
        <v>42604</v>
      </c>
      <c r="N62" s="1656">
        <v>42605</v>
      </c>
      <c r="O62" s="1656">
        <v>42605</v>
      </c>
      <c r="P62" s="1656">
        <v>42606</v>
      </c>
      <c r="Q62" s="1656">
        <v>42607</v>
      </c>
      <c r="R62" s="1656">
        <v>42608</v>
      </c>
      <c r="S62" s="1656">
        <v>42611</v>
      </c>
      <c r="T62" s="1656">
        <v>42612</v>
      </c>
    </row>
    <row r="63" spans="1:20" ht="26.25" hidden="1">
      <c r="A63" s="1657" t="s">
        <v>2254</v>
      </c>
      <c r="B63" s="1658"/>
      <c r="C63" s="1659"/>
      <c r="D63" s="1660"/>
      <c r="E63" s="1661"/>
      <c r="F63" s="1661"/>
      <c r="G63" s="1662"/>
      <c r="H63" s="1663"/>
      <c r="I63" s="1664"/>
      <c r="J63" s="1663"/>
      <c r="K63" s="1664"/>
      <c r="L63" s="1663"/>
      <c r="M63" s="1665"/>
      <c r="N63" s="1665"/>
      <c r="O63" s="1665"/>
      <c r="P63" s="1665"/>
      <c r="Q63" s="1665"/>
      <c r="R63" s="1665"/>
      <c r="S63" s="1665"/>
      <c r="T63" s="1665"/>
    </row>
    <row r="64" spans="1:20" hidden="1">
      <c r="A64" s="1666" t="s">
        <v>2255</v>
      </c>
      <c r="B64" s="1658"/>
      <c r="C64" s="1659"/>
      <c r="D64" s="1660"/>
      <c r="E64" s="1661"/>
      <c r="F64" s="1661"/>
      <c r="G64" s="1662"/>
      <c r="H64" s="1663"/>
      <c r="I64" s="1664"/>
      <c r="J64" s="1663"/>
      <c r="K64" s="1664"/>
      <c r="L64" s="1663"/>
      <c r="M64" s="1665"/>
      <c r="N64" s="1665"/>
      <c r="O64" s="1665"/>
      <c r="P64" s="1665"/>
      <c r="Q64" s="1665"/>
      <c r="R64" s="1665"/>
      <c r="S64" s="1665"/>
      <c r="T64" s="1665"/>
    </row>
    <row r="65" spans="1:20" ht="26.25" hidden="1">
      <c r="A65" s="1657" t="s">
        <v>2256</v>
      </c>
      <c r="B65" s="1658"/>
      <c r="C65" s="1659"/>
      <c r="D65" s="1660"/>
      <c r="E65" s="1661"/>
      <c r="F65" s="1661"/>
      <c r="G65" s="1662"/>
      <c r="H65" s="1663"/>
      <c r="I65" s="1664"/>
      <c r="J65" s="1663"/>
      <c r="K65" s="1664"/>
      <c r="L65" s="1663"/>
      <c r="M65" s="1665"/>
      <c r="N65" s="1665"/>
      <c r="O65" s="1665"/>
      <c r="P65" s="1665"/>
      <c r="Q65" s="1665"/>
      <c r="R65" s="1665"/>
      <c r="S65" s="1665"/>
      <c r="T65" s="1665"/>
    </row>
    <row r="66" spans="1:20" hidden="1">
      <c r="A66" s="1657"/>
      <c r="B66" s="1658"/>
      <c r="C66" s="1659"/>
      <c r="D66" s="1660"/>
      <c r="E66" s="1661"/>
      <c r="F66" s="1661"/>
      <c r="G66" s="1662"/>
      <c r="H66" s="1663"/>
      <c r="I66" s="1664"/>
      <c r="J66" s="1663"/>
      <c r="K66" s="1664"/>
      <c r="L66" s="1663"/>
      <c r="M66" s="1665"/>
      <c r="N66" s="1665"/>
      <c r="O66" s="1665"/>
      <c r="P66" s="1665"/>
      <c r="Q66" s="1665"/>
      <c r="R66" s="1665"/>
      <c r="S66" s="1665"/>
      <c r="T66" s="1665"/>
    </row>
    <row r="67" spans="1:20" hidden="1">
      <c r="A67" s="6500" t="s">
        <v>127</v>
      </c>
      <c r="B67" s="6501" t="s">
        <v>0</v>
      </c>
      <c r="C67" s="6502" t="s">
        <v>94</v>
      </c>
      <c r="D67" s="6503" t="s">
        <v>17</v>
      </c>
      <c r="E67" s="6504" t="s">
        <v>18</v>
      </c>
      <c r="F67" s="6504"/>
      <c r="G67" s="6504"/>
      <c r="H67" s="6504"/>
      <c r="I67" s="6504"/>
      <c r="J67" s="6504"/>
      <c r="K67" s="6504"/>
      <c r="L67" s="6504"/>
      <c r="M67" s="6499" t="s">
        <v>50</v>
      </c>
      <c r="N67" s="6499"/>
      <c r="O67" s="6499" t="s">
        <v>51</v>
      </c>
      <c r="P67" s="6499"/>
      <c r="Q67" s="6499" t="s">
        <v>52</v>
      </c>
      <c r="R67" s="6499"/>
      <c r="S67" s="6499" t="s">
        <v>50</v>
      </c>
      <c r="T67" s="6499"/>
    </row>
    <row r="68" spans="1:20" hidden="1">
      <c r="A68" s="6500"/>
      <c r="B68" s="6501"/>
      <c r="C68" s="6502"/>
      <c r="D68" s="6503"/>
      <c r="E68" s="6504"/>
      <c r="F68" s="6504"/>
      <c r="G68" s="6504"/>
      <c r="H68" s="6504"/>
      <c r="I68" s="6504"/>
      <c r="J68" s="6504"/>
      <c r="K68" s="6504"/>
      <c r="L68" s="6504"/>
      <c r="M68" s="6499" t="s">
        <v>117</v>
      </c>
      <c r="N68" s="6499"/>
      <c r="O68" s="6499" t="s">
        <v>117</v>
      </c>
      <c r="P68" s="6499"/>
      <c r="Q68" s="6499" t="s">
        <v>124</v>
      </c>
      <c r="R68" s="6499"/>
      <c r="S68" s="6499" t="s">
        <v>117</v>
      </c>
      <c r="T68" s="6499"/>
    </row>
    <row r="69" spans="1:20" hidden="1">
      <c r="A69" s="6500"/>
      <c r="B69" s="6501"/>
      <c r="C69" s="6502"/>
      <c r="D69" s="6503" t="s">
        <v>35</v>
      </c>
      <c r="E69" s="6501" t="s">
        <v>49</v>
      </c>
      <c r="F69" s="6501"/>
      <c r="G69" s="6501"/>
      <c r="H69" s="6501"/>
      <c r="I69" s="6501" t="s">
        <v>19</v>
      </c>
      <c r="J69" s="6501"/>
      <c r="K69" s="6501"/>
      <c r="L69" s="6501"/>
      <c r="M69" s="1640" t="s">
        <v>3</v>
      </c>
      <c r="N69" s="1640" t="s">
        <v>1</v>
      </c>
      <c r="O69" s="1640" t="s">
        <v>3</v>
      </c>
      <c r="P69" s="1640" t="s">
        <v>1</v>
      </c>
      <c r="Q69" s="1640" t="s">
        <v>3</v>
      </c>
      <c r="R69" s="1640" t="s">
        <v>1</v>
      </c>
      <c r="S69" s="1640" t="s">
        <v>3</v>
      </c>
      <c r="T69" s="1640" t="s">
        <v>1</v>
      </c>
    </row>
    <row r="70" spans="1:20" hidden="1">
      <c r="A70" s="6500"/>
      <c r="B70" s="6501"/>
      <c r="C70" s="6502"/>
      <c r="D70" s="6503"/>
      <c r="E70" s="6501"/>
      <c r="F70" s="6501"/>
      <c r="G70" s="6501"/>
      <c r="H70" s="6501"/>
      <c r="I70" s="6501"/>
      <c r="J70" s="6501"/>
      <c r="K70" s="6501"/>
      <c r="L70" s="6501"/>
      <c r="M70" s="1641">
        <v>0.33333333333333298</v>
      </c>
      <c r="N70" s="1641">
        <v>0.41666666666666702</v>
      </c>
      <c r="O70" s="1641">
        <v>0.125</v>
      </c>
      <c r="P70" s="1641">
        <v>0.20833333333333301</v>
      </c>
      <c r="Q70" s="1641">
        <v>0.125</v>
      </c>
      <c r="R70" s="1641">
        <v>0.625</v>
      </c>
      <c r="S70" s="1641">
        <v>0.75</v>
      </c>
      <c r="T70" s="1641">
        <v>0.16666666666666699</v>
      </c>
    </row>
    <row r="71" spans="1:20" hidden="1">
      <c r="A71" s="6500"/>
      <c r="B71" s="6501"/>
      <c r="C71" s="6502"/>
      <c r="D71" s="6503"/>
      <c r="E71" s="6501"/>
      <c r="F71" s="6501"/>
      <c r="G71" s="6501"/>
      <c r="H71" s="6501"/>
      <c r="I71" s="6501"/>
      <c r="J71" s="6501"/>
      <c r="K71" s="6501"/>
      <c r="L71" s="6501"/>
      <c r="M71" s="1640" t="s">
        <v>10</v>
      </c>
      <c r="N71" s="1640" t="s">
        <v>14</v>
      </c>
      <c r="O71" s="1640" t="s">
        <v>14</v>
      </c>
      <c r="P71" s="1640" t="s">
        <v>11</v>
      </c>
      <c r="Q71" s="1640" t="s">
        <v>12</v>
      </c>
      <c r="R71" s="1640" t="s">
        <v>7</v>
      </c>
      <c r="S71" s="1640" t="s">
        <v>10</v>
      </c>
      <c r="T71" s="1640" t="s">
        <v>14</v>
      </c>
    </row>
    <row r="72" spans="1:20" hidden="1">
      <c r="A72" s="1642">
        <v>34</v>
      </c>
      <c r="B72" s="1643" t="s">
        <v>1229</v>
      </c>
      <c r="C72" s="1642" t="s">
        <v>140</v>
      </c>
      <c r="D72" s="1644" t="s">
        <v>273</v>
      </c>
      <c r="E72" s="1645">
        <v>29</v>
      </c>
      <c r="F72" s="1644" t="s">
        <v>47</v>
      </c>
      <c r="G72" s="1645">
        <v>29</v>
      </c>
      <c r="H72" s="1644" t="s">
        <v>48</v>
      </c>
      <c r="I72" s="1646">
        <v>54</v>
      </c>
      <c r="J72" s="1644" t="s">
        <v>47</v>
      </c>
      <c r="K72" s="1646">
        <v>55</v>
      </c>
      <c r="L72" s="1644" t="s">
        <v>48</v>
      </c>
      <c r="M72" s="1656">
        <v>42604</v>
      </c>
      <c r="N72" s="1656">
        <v>42605</v>
      </c>
      <c r="O72" s="1656">
        <v>42605</v>
      </c>
      <c r="P72" s="1656">
        <v>42606</v>
      </c>
      <c r="Q72" s="1656">
        <v>42607</v>
      </c>
      <c r="R72" s="1656">
        <v>42608</v>
      </c>
      <c r="S72" s="1656">
        <v>42611</v>
      </c>
      <c r="T72" s="1656">
        <v>42612</v>
      </c>
    </row>
    <row r="73" spans="1:20" hidden="1">
      <c r="A73" s="1667"/>
      <c r="B73" s="1668"/>
      <c r="C73" s="1667"/>
      <c r="D73" s="1663"/>
      <c r="E73" s="1662"/>
      <c r="F73" s="1663"/>
      <c r="G73" s="1662"/>
      <c r="H73" s="1663"/>
      <c r="I73" s="1664"/>
      <c r="J73" s="1663"/>
      <c r="K73" s="1664"/>
      <c r="L73" s="1663"/>
      <c r="M73" s="1669"/>
      <c r="N73" s="1669"/>
      <c r="O73" s="1669"/>
      <c r="P73" s="1669"/>
      <c r="Q73" s="1669"/>
      <c r="R73" s="1669"/>
      <c r="S73" s="1669"/>
      <c r="T73" s="1669"/>
    </row>
    <row r="74" spans="1:20" hidden="1">
      <c r="A74" s="6500" t="s">
        <v>127</v>
      </c>
      <c r="B74" s="6501" t="s">
        <v>0</v>
      </c>
      <c r="C74" s="6502" t="s">
        <v>94</v>
      </c>
      <c r="D74" s="6503" t="s">
        <v>17</v>
      </c>
      <c r="E74" s="6504" t="s">
        <v>18</v>
      </c>
      <c r="F74" s="6504"/>
      <c r="G74" s="6504"/>
      <c r="H74" s="6504"/>
      <c r="I74" s="6504"/>
      <c r="J74" s="6504"/>
      <c r="K74" s="6504"/>
      <c r="L74" s="6504"/>
      <c r="M74" s="6499" t="s">
        <v>50</v>
      </c>
      <c r="N74" s="6499"/>
      <c r="O74" s="6499" t="s">
        <v>51</v>
      </c>
      <c r="P74" s="6499"/>
      <c r="Q74" s="6499" t="s">
        <v>1028</v>
      </c>
      <c r="R74" s="6499"/>
      <c r="S74" s="6499" t="s">
        <v>50</v>
      </c>
      <c r="T74" s="6499"/>
    </row>
    <row r="75" spans="1:20" hidden="1">
      <c r="A75" s="6500"/>
      <c r="B75" s="6501"/>
      <c r="C75" s="6502"/>
      <c r="D75" s="6503"/>
      <c r="E75" s="6504"/>
      <c r="F75" s="6504"/>
      <c r="G75" s="6504"/>
      <c r="H75" s="6504"/>
      <c r="I75" s="6504"/>
      <c r="J75" s="6504"/>
      <c r="K75" s="6504"/>
      <c r="L75" s="6504"/>
      <c r="M75" s="6499" t="s">
        <v>117</v>
      </c>
      <c r="N75" s="6499"/>
      <c r="O75" s="6499" t="s">
        <v>117</v>
      </c>
      <c r="P75" s="6499"/>
      <c r="Q75" s="6499" t="s">
        <v>124</v>
      </c>
      <c r="R75" s="6499"/>
      <c r="S75" s="6499" t="s">
        <v>117</v>
      </c>
      <c r="T75" s="6499"/>
    </row>
    <row r="76" spans="1:20" hidden="1">
      <c r="A76" s="6500"/>
      <c r="B76" s="6501"/>
      <c r="C76" s="6502"/>
      <c r="D76" s="6503" t="s">
        <v>35</v>
      </c>
      <c r="E76" s="6501" t="s">
        <v>49</v>
      </c>
      <c r="F76" s="6501"/>
      <c r="G76" s="6501"/>
      <c r="H76" s="6501"/>
      <c r="I76" s="6501" t="s">
        <v>19</v>
      </c>
      <c r="J76" s="6501"/>
      <c r="K76" s="6501"/>
      <c r="L76" s="6501"/>
      <c r="M76" s="1640" t="s">
        <v>3</v>
      </c>
      <c r="N76" s="1640" t="s">
        <v>1</v>
      </c>
      <c r="O76" s="1640" t="s">
        <v>3</v>
      </c>
      <c r="P76" s="1640" t="s">
        <v>1</v>
      </c>
      <c r="Q76" s="1640" t="s">
        <v>3</v>
      </c>
      <c r="R76" s="1640" t="s">
        <v>1</v>
      </c>
      <c r="S76" s="1640" t="s">
        <v>3</v>
      </c>
      <c r="T76" s="1640" t="s">
        <v>1</v>
      </c>
    </row>
    <row r="77" spans="1:20" hidden="1">
      <c r="A77" s="6500"/>
      <c r="B77" s="6501"/>
      <c r="C77" s="6502"/>
      <c r="D77" s="6503"/>
      <c r="E77" s="6501"/>
      <c r="F77" s="6501"/>
      <c r="G77" s="6501"/>
      <c r="H77" s="6501"/>
      <c r="I77" s="6501"/>
      <c r="J77" s="6501"/>
      <c r="K77" s="6501"/>
      <c r="L77" s="6501"/>
      <c r="M77" s="1641">
        <v>0.33333333333333298</v>
      </c>
      <c r="N77" s="1641">
        <v>0.41666666666666702</v>
      </c>
      <c r="O77" s="1641">
        <v>0.125</v>
      </c>
      <c r="P77" s="1641">
        <v>0.20833333333333301</v>
      </c>
      <c r="Q77" s="1641">
        <v>0.125</v>
      </c>
      <c r="R77" s="1641">
        <v>0.625</v>
      </c>
      <c r="S77" s="1641">
        <v>0.75</v>
      </c>
      <c r="T77" s="1641">
        <v>0.16666666666666699</v>
      </c>
    </row>
    <row r="78" spans="1:20" hidden="1">
      <c r="A78" s="6500"/>
      <c r="B78" s="6501"/>
      <c r="C78" s="6502"/>
      <c r="D78" s="6503"/>
      <c r="E78" s="6501"/>
      <c r="F78" s="6501"/>
      <c r="G78" s="6501"/>
      <c r="H78" s="6501"/>
      <c r="I78" s="6501"/>
      <c r="J78" s="6501"/>
      <c r="K78" s="6501"/>
      <c r="L78" s="6501"/>
      <c r="M78" s="1640" t="s">
        <v>10</v>
      </c>
      <c r="N78" s="1640" t="s">
        <v>14</v>
      </c>
      <c r="O78" s="1640" t="s">
        <v>14</v>
      </c>
      <c r="P78" s="1640" t="s">
        <v>11</v>
      </c>
      <c r="Q78" s="1640" t="s">
        <v>12</v>
      </c>
      <c r="R78" s="1640" t="s">
        <v>7</v>
      </c>
      <c r="S78" s="1640" t="s">
        <v>10</v>
      </c>
      <c r="T78" s="1640" t="s">
        <v>14</v>
      </c>
    </row>
    <row r="79" spans="1:20" hidden="1">
      <c r="A79" s="1642">
        <v>35</v>
      </c>
      <c r="B79" s="1643" t="s">
        <v>1229</v>
      </c>
      <c r="C79" s="1642" t="s">
        <v>140</v>
      </c>
      <c r="D79" s="1644" t="s">
        <v>273</v>
      </c>
      <c r="E79" s="1645">
        <v>30</v>
      </c>
      <c r="F79" s="1644" t="s">
        <v>47</v>
      </c>
      <c r="G79" s="1645">
        <v>30</v>
      </c>
      <c r="H79" s="1644" t="s">
        <v>48</v>
      </c>
      <c r="I79" s="1646">
        <v>56</v>
      </c>
      <c r="J79" s="1644" t="s">
        <v>47</v>
      </c>
      <c r="K79" s="1646">
        <f>I79+1</f>
        <v>57</v>
      </c>
      <c r="L79" s="1644" t="s">
        <v>48</v>
      </c>
      <c r="M79" s="1656">
        <v>42611</v>
      </c>
      <c r="N79" s="1656">
        <v>42612</v>
      </c>
      <c r="O79" s="1656">
        <v>42612</v>
      </c>
      <c r="P79" s="1656">
        <v>42613</v>
      </c>
      <c r="Q79" s="1656">
        <v>42614</v>
      </c>
      <c r="R79" s="1656">
        <v>42615</v>
      </c>
      <c r="S79" s="1656">
        <v>42618</v>
      </c>
      <c r="T79" s="1656">
        <v>42619</v>
      </c>
    </row>
    <row r="80" spans="1:20" hidden="1">
      <c r="A80" s="1642">
        <v>36</v>
      </c>
      <c r="B80" s="1643" t="s">
        <v>1229</v>
      </c>
      <c r="C80" s="1642" t="s">
        <v>140</v>
      </c>
      <c r="D80" s="1644" t="s">
        <v>273</v>
      </c>
      <c r="E80" s="1645">
        <v>31</v>
      </c>
      <c r="F80" s="1644" t="s">
        <v>47</v>
      </c>
      <c r="G80" s="1645">
        <v>31</v>
      </c>
      <c r="H80" s="1644" t="s">
        <v>48</v>
      </c>
      <c r="I80" s="1646">
        <f>I79+2</f>
        <v>58</v>
      </c>
      <c r="J80" s="1644" t="s">
        <v>47</v>
      </c>
      <c r="K80" s="1646">
        <f>K79+2</f>
        <v>59</v>
      </c>
      <c r="L80" s="1644" t="s">
        <v>48</v>
      </c>
      <c r="M80" s="1656">
        <f t="shared" ref="M80:T83" si="0">M79+7</f>
        <v>42618</v>
      </c>
      <c r="N80" s="1656">
        <f t="shared" si="0"/>
        <v>42619</v>
      </c>
      <c r="O80" s="1656">
        <f t="shared" si="0"/>
        <v>42619</v>
      </c>
      <c r="P80" s="1656">
        <f t="shared" si="0"/>
        <v>42620</v>
      </c>
      <c r="Q80" s="1656">
        <f t="shared" si="0"/>
        <v>42621</v>
      </c>
      <c r="R80" s="1656">
        <f t="shared" si="0"/>
        <v>42622</v>
      </c>
      <c r="S80" s="1656">
        <f t="shared" si="0"/>
        <v>42625</v>
      </c>
      <c r="T80" s="1656">
        <f t="shared" si="0"/>
        <v>42626</v>
      </c>
    </row>
    <row r="81" spans="1:20" hidden="1">
      <c r="A81" s="1642">
        <v>37</v>
      </c>
      <c r="B81" s="1643" t="s">
        <v>1229</v>
      </c>
      <c r="C81" s="1642" t="s">
        <v>140</v>
      </c>
      <c r="D81" s="1644" t="s">
        <v>273</v>
      </c>
      <c r="E81" s="1645">
        <v>32</v>
      </c>
      <c r="F81" s="1644" t="s">
        <v>47</v>
      </c>
      <c r="G81" s="1645">
        <v>32</v>
      </c>
      <c r="H81" s="1644" t="s">
        <v>48</v>
      </c>
      <c r="I81" s="1646">
        <f t="shared" ref="I81:I143" si="1">I80+2</f>
        <v>60</v>
      </c>
      <c r="J81" s="1644" t="s">
        <v>47</v>
      </c>
      <c r="K81" s="1646">
        <f t="shared" ref="K81:K143" si="2">K80+2</f>
        <v>61</v>
      </c>
      <c r="L81" s="1644" t="s">
        <v>48</v>
      </c>
      <c r="M81" s="1656">
        <f t="shared" si="0"/>
        <v>42625</v>
      </c>
      <c r="N81" s="1656">
        <f t="shared" si="0"/>
        <v>42626</v>
      </c>
      <c r="O81" s="1656">
        <f t="shared" si="0"/>
        <v>42626</v>
      </c>
      <c r="P81" s="1656">
        <f t="shared" si="0"/>
        <v>42627</v>
      </c>
      <c r="Q81" s="1656">
        <f t="shared" si="0"/>
        <v>42628</v>
      </c>
      <c r="R81" s="1656">
        <f t="shared" si="0"/>
        <v>42629</v>
      </c>
      <c r="S81" s="1656">
        <f t="shared" si="0"/>
        <v>42632</v>
      </c>
      <c r="T81" s="1656">
        <f t="shared" si="0"/>
        <v>42633</v>
      </c>
    </row>
    <row r="82" spans="1:20" hidden="1">
      <c r="A82" s="1642">
        <v>38</v>
      </c>
      <c r="B82" s="1643" t="s">
        <v>1229</v>
      </c>
      <c r="C82" s="1642" t="s">
        <v>140</v>
      </c>
      <c r="D82" s="1644" t="s">
        <v>273</v>
      </c>
      <c r="E82" s="1645">
        <v>33</v>
      </c>
      <c r="F82" s="1644" t="s">
        <v>47</v>
      </c>
      <c r="G82" s="1645">
        <v>33</v>
      </c>
      <c r="H82" s="1644" t="s">
        <v>48</v>
      </c>
      <c r="I82" s="1646">
        <f t="shared" si="1"/>
        <v>62</v>
      </c>
      <c r="J82" s="1644" t="s">
        <v>47</v>
      </c>
      <c r="K82" s="1646">
        <f t="shared" si="2"/>
        <v>63</v>
      </c>
      <c r="L82" s="1644" t="s">
        <v>48</v>
      </c>
      <c r="M82" s="1656">
        <f t="shared" si="0"/>
        <v>42632</v>
      </c>
      <c r="N82" s="1656">
        <f t="shared" si="0"/>
        <v>42633</v>
      </c>
      <c r="O82" s="1656">
        <f t="shared" si="0"/>
        <v>42633</v>
      </c>
      <c r="P82" s="1656">
        <f t="shared" si="0"/>
        <v>42634</v>
      </c>
      <c r="Q82" s="1656">
        <f t="shared" si="0"/>
        <v>42635</v>
      </c>
      <c r="R82" s="1656">
        <f t="shared" si="0"/>
        <v>42636</v>
      </c>
      <c r="S82" s="1656">
        <f t="shared" si="0"/>
        <v>42639</v>
      </c>
      <c r="T82" s="1656">
        <f t="shared" si="0"/>
        <v>42640</v>
      </c>
    </row>
    <row r="83" spans="1:20" hidden="1">
      <c r="A83" s="1642">
        <v>39</v>
      </c>
      <c r="B83" s="1643" t="s">
        <v>1229</v>
      </c>
      <c r="C83" s="1642" t="s">
        <v>140</v>
      </c>
      <c r="D83" s="1644" t="s">
        <v>273</v>
      </c>
      <c r="E83" s="1645">
        <v>34</v>
      </c>
      <c r="F83" s="1644" t="s">
        <v>47</v>
      </c>
      <c r="G83" s="1645">
        <v>34</v>
      </c>
      <c r="H83" s="1644" t="s">
        <v>48</v>
      </c>
      <c r="I83" s="1646">
        <f t="shared" si="1"/>
        <v>64</v>
      </c>
      <c r="J83" s="1644" t="s">
        <v>47</v>
      </c>
      <c r="K83" s="1646">
        <f t="shared" si="2"/>
        <v>65</v>
      </c>
      <c r="L83" s="1644" t="s">
        <v>48</v>
      </c>
      <c r="M83" s="1656">
        <f t="shared" si="0"/>
        <v>42639</v>
      </c>
      <c r="N83" s="1656">
        <f t="shared" si="0"/>
        <v>42640</v>
      </c>
      <c r="O83" s="1656">
        <f t="shared" si="0"/>
        <v>42640</v>
      </c>
      <c r="P83" s="1656">
        <f t="shared" si="0"/>
        <v>42641</v>
      </c>
      <c r="Q83" s="1656">
        <f t="shared" si="0"/>
        <v>42642</v>
      </c>
      <c r="R83" s="1656">
        <f t="shared" si="0"/>
        <v>42643</v>
      </c>
      <c r="S83" s="1656">
        <f t="shared" si="0"/>
        <v>42646</v>
      </c>
      <c r="T83" s="1656">
        <f t="shared" si="0"/>
        <v>42647</v>
      </c>
    </row>
    <row r="84" spans="1:20" hidden="1">
      <c r="A84" s="1642">
        <v>40</v>
      </c>
      <c r="B84" s="1643" t="s">
        <v>1229</v>
      </c>
      <c r="C84" s="1642" t="s">
        <v>140</v>
      </c>
      <c r="D84" s="1644" t="s">
        <v>273</v>
      </c>
      <c r="E84" s="1645">
        <f>E83+1</f>
        <v>35</v>
      </c>
      <c r="F84" s="1644" t="s">
        <v>47</v>
      </c>
      <c r="G84" s="1645">
        <f>G83+1</f>
        <v>35</v>
      </c>
      <c r="H84" s="1644" t="s">
        <v>48</v>
      </c>
      <c r="I84" s="1646">
        <f t="shared" si="1"/>
        <v>66</v>
      </c>
      <c r="J84" s="1644" t="s">
        <v>47</v>
      </c>
      <c r="K84" s="1646">
        <f t="shared" si="2"/>
        <v>67</v>
      </c>
      <c r="L84" s="1644" t="s">
        <v>48</v>
      </c>
      <c r="M84" s="6507" t="s">
        <v>2257</v>
      </c>
      <c r="N84" s="6508"/>
      <c r="O84" s="6507" t="s">
        <v>2258</v>
      </c>
      <c r="P84" s="6509"/>
      <c r="Q84" s="6510" t="s">
        <v>2259</v>
      </c>
      <c r="R84" s="6509"/>
      <c r="S84" s="6510" t="s">
        <v>2260</v>
      </c>
      <c r="T84" s="6508"/>
    </row>
    <row r="85" spans="1:20" hidden="1">
      <c r="A85" s="1642">
        <v>41</v>
      </c>
      <c r="B85" s="1643" t="s">
        <v>1229</v>
      </c>
      <c r="C85" s="1642" t="s">
        <v>140</v>
      </c>
      <c r="D85" s="1644" t="s">
        <v>273</v>
      </c>
      <c r="E85" s="1645">
        <v>36</v>
      </c>
      <c r="F85" s="1644" t="s">
        <v>47</v>
      </c>
      <c r="G85" s="1645">
        <v>36</v>
      </c>
      <c r="H85" s="1644" t="s">
        <v>48</v>
      </c>
      <c r="I85" s="1646">
        <v>68</v>
      </c>
      <c r="J85" s="1644" t="s">
        <v>47</v>
      </c>
      <c r="K85" s="1646">
        <v>69</v>
      </c>
      <c r="L85" s="1644" t="s">
        <v>48</v>
      </c>
      <c r="M85" s="6511" t="s">
        <v>2261</v>
      </c>
      <c r="N85" s="6512"/>
      <c r="O85" s="6513" t="s">
        <v>2262</v>
      </c>
      <c r="P85" s="6514"/>
      <c r="Q85" s="1656">
        <v>42656</v>
      </c>
      <c r="R85" s="1656">
        <v>42657</v>
      </c>
      <c r="S85" s="1656">
        <v>42660</v>
      </c>
      <c r="T85" s="1656">
        <v>42661</v>
      </c>
    </row>
    <row r="86" spans="1:20" hidden="1">
      <c r="A86" s="1642">
        <v>42</v>
      </c>
      <c r="B86" s="1643" t="s">
        <v>1229</v>
      </c>
      <c r="C86" s="1642" t="s">
        <v>140</v>
      </c>
      <c r="D86" s="1644" t="s">
        <v>273</v>
      </c>
      <c r="E86" s="1645">
        <v>37</v>
      </c>
      <c r="F86" s="1644" t="s">
        <v>47</v>
      </c>
      <c r="G86" s="1645">
        <v>37</v>
      </c>
      <c r="H86" s="1644" t="s">
        <v>48</v>
      </c>
      <c r="I86" s="1646">
        <v>70</v>
      </c>
      <c r="J86" s="1644" t="s">
        <v>47</v>
      </c>
      <c r="K86" s="1646">
        <v>71</v>
      </c>
      <c r="L86" s="1644" t="s">
        <v>48</v>
      </c>
      <c r="M86" s="1656">
        <v>42660</v>
      </c>
      <c r="N86" s="1656">
        <v>42661</v>
      </c>
      <c r="O86" s="1656">
        <v>42661</v>
      </c>
      <c r="P86" s="1656">
        <v>42662</v>
      </c>
      <c r="Q86" s="1656">
        <v>42663</v>
      </c>
      <c r="R86" s="1656">
        <v>42664</v>
      </c>
      <c r="S86" s="1656">
        <v>42667</v>
      </c>
      <c r="T86" s="1656">
        <v>42668</v>
      </c>
    </row>
    <row r="87" spans="1:20" hidden="1">
      <c r="A87" s="1642">
        <v>43</v>
      </c>
      <c r="B87" s="1643" t="s">
        <v>1229</v>
      </c>
      <c r="C87" s="1642" t="s">
        <v>140</v>
      </c>
      <c r="D87" s="1644" t="s">
        <v>273</v>
      </c>
      <c r="E87" s="1645">
        <f t="shared" ref="E87:E150" si="3">E86+1</f>
        <v>38</v>
      </c>
      <c r="F87" s="1644" t="s">
        <v>47</v>
      </c>
      <c r="G87" s="1645">
        <f t="shared" ref="G87:G150" si="4">G86+1</f>
        <v>38</v>
      </c>
      <c r="H87" s="1644" t="s">
        <v>48</v>
      </c>
      <c r="I87" s="1646">
        <f t="shared" si="1"/>
        <v>72</v>
      </c>
      <c r="J87" s="1644" t="s">
        <v>47</v>
      </c>
      <c r="K87" s="1646">
        <f t="shared" si="2"/>
        <v>73</v>
      </c>
      <c r="L87" s="1644" t="s">
        <v>48</v>
      </c>
      <c r="M87" s="1656">
        <f t="shared" ref="M87:T98" si="5">M86+7</f>
        <v>42667</v>
      </c>
      <c r="N87" s="1656">
        <f t="shared" si="5"/>
        <v>42668</v>
      </c>
      <c r="O87" s="1656">
        <f t="shared" si="5"/>
        <v>42668</v>
      </c>
      <c r="P87" s="1656">
        <f t="shared" si="5"/>
        <v>42669</v>
      </c>
      <c r="Q87" s="1656">
        <f t="shared" si="5"/>
        <v>42670</v>
      </c>
      <c r="R87" s="1656">
        <f t="shared" si="5"/>
        <v>42671</v>
      </c>
      <c r="S87" s="1656">
        <f t="shared" si="5"/>
        <v>42674</v>
      </c>
      <c r="T87" s="1656">
        <f t="shared" si="5"/>
        <v>42675</v>
      </c>
    </row>
    <row r="88" spans="1:20" hidden="1">
      <c r="A88" s="1642">
        <v>44</v>
      </c>
      <c r="B88" s="1643" t="s">
        <v>1229</v>
      </c>
      <c r="C88" s="1642" t="s">
        <v>140</v>
      </c>
      <c r="D88" s="1644" t="s">
        <v>273</v>
      </c>
      <c r="E88" s="1645">
        <f t="shared" si="3"/>
        <v>39</v>
      </c>
      <c r="F88" s="1644" t="s">
        <v>47</v>
      </c>
      <c r="G88" s="1645">
        <f t="shared" si="4"/>
        <v>39</v>
      </c>
      <c r="H88" s="1644" t="s">
        <v>48</v>
      </c>
      <c r="I88" s="1646">
        <f t="shared" si="1"/>
        <v>74</v>
      </c>
      <c r="J88" s="1644" t="s">
        <v>47</v>
      </c>
      <c r="K88" s="1646">
        <f t="shared" si="2"/>
        <v>75</v>
      </c>
      <c r="L88" s="1644" t="s">
        <v>48</v>
      </c>
      <c r="M88" s="1656">
        <f t="shared" si="5"/>
        <v>42674</v>
      </c>
      <c r="N88" s="1656">
        <f t="shared" si="5"/>
        <v>42675</v>
      </c>
      <c r="O88" s="1656">
        <f t="shared" si="5"/>
        <v>42675</v>
      </c>
      <c r="P88" s="1656">
        <f t="shared" si="5"/>
        <v>42676</v>
      </c>
      <c r="Q88" s="1656">
        <f t="shared" si="5"/>
        <v>42677</v>
      </c>
      <c r="R88" s="1656">
        <f t="shared" si="5"/>
        <v>42678</v>
      </c>
      <c r="S88" s="1656">
        <f t="shared" si="5"/>
        <v>42681</v>
      </c>
      <c r="T88" s="1656">
        <f t="shared" si="5"/>
        <v>42682</v>
      </c>
    </row>
    <row r="89" spans="1:20" hidden="1">
      <c r="A89" s="1642">
        <v>45</v>
      </c>
      <c r="B89" s="1643" t="s">
        <v>1229</v>
      </c>
      <c r="C89" s="1642" t="s">
        <v>140</v>
      </c>
      <c r="D89" s="1644" t="s">
        <v>273</v>
      </c>
      <c r="E89" s="1645">
        <f t="shared" si="3"/>
        <v>40</v>
      </c>
      <c r="F89" s="1644" t="s">
        <v>47</v>
      </c>
      <c r="G89" s="1645">
        <f t="shared" si="4"/>
        <v>40</v>
      </c>
      <c r="H89" s="1644" t="s">
        <v>48</v>
      </c>
      <c r="I89" s="1646">
        <f t="shared" si="1"/>
        <v>76</v>
      </c>
      <c r="J89" s="1644" t="s">
        <v>47</v>
      </c>
      <c r="K89" s="1646">
        <f t="shared" si="2"/>
        <v>77</v>
      </c>
      <c r="L89" s="1644" t="s">
        <v>48</v>
      </c>
      <c r="M89" s="1656">
        <f t="shared" si="5"/>
        <v>42681</v>
      </c>
      <c r="N89" s="1656">
        <f t="shared" si="5"/>
        <v>42682</v>
      </c>
      <c r="O89" s="1656">
        <f t="shared" si="5"/>
        <v>42682</v>
      </c>
      <c r="P89" s="1656">
        <f t="shared" si="5"/>
        <v>42683</v>
      </c>
      <c r="Q89" s="1656">
        <f t="shared" si="5"/>
        <v>42684</v>
      </c>
      <c r="R89" s="1656">
        <f t="shared" si="5"/>
        <v>42685</v>
      </c>
      <c r="S89" s="1656">
        <f t="shared" si="5"/>
        <v>42688</v>
      </c>
      <c r="T89" s="1656">
        <f t="shared" si="5"/>
        <v>42689</v>
      </c>
    </row>
    <row r="90" spans="1:20" hidden="1">
      <c r="A90" s="1642">
        <v>46</v>
      </c>
      <c r="B90" s="1643" t="s">
        <v>1229</v>
      </c>
      <c r="C90" s="1642" t="s">
        <v>140</v>
      </c>
      <c r="D90" s="1644" t="s">
        <v>273</v>
      </c>
      <c r="E90" s="1645">
        <f t="shared" si="3"/>
        <v>41</v>
      </c>
      <c r="F90" s="1644" t="s">
        <v>47</v>
      </c>
      <c r="G90" s="1645">
        <f t="shared" si="4"/>
        <v>41</v>
      </c>
      <c r="H90" s="1644" t="s">
        <v>48</v>
      </c>
      <c r="I90" s="1646">
        <f t="shared" si="1"/>
        <v>78</v>
      </c>
      <c r="J90" s="1644" t="s">
        <v>47</v>
      </c>
      <c r="K90" s="1646">
        <f t="shared" si="2"/>
        <v>79</v>
      </c>
      <c r="L90" s="1644" t="s">
        <v>48</v>
      </c>
      <c r="M90" s="1656">
        <f t="shared" si="5"/>
        <v>42688</v>
      </c>
      <c r="N90" s="1656">
        <f t="shared" si="5"/>
        <v>42689</v>
      </c>
      <c r="O90" s="1656">
        <f t="shared" si="5"/>
        <v>42689</v>
      </c>
      <c r="P90" s="1656">
        <f t="shared" si="5"/>
        <v>42690</v>
      </c>
      <c r="Q90" s="1656">
        <f t="shared" si="5"/>
        <v>42691</v>
      </c>
      <c r="R90" s="1656">
        <f t="shared" si="5"/>
        <v>42692</v>
      </c>
      <c r="S90" s="1656">
        <f t="shared" si="5"/>
        <v>42695</v>
      </c>
      <c r="T90" s="1656">
        <f t="shared" si="5"/>
        <v>42696</v>
      </c>
    </row>
    <row r="91" spans="1:20" hidden="1">
      <c r="A91" s="1642">
        <v>47</v>
      </c>
      <c r="B91" s="1643" t="s">
        <v>1229</v>
      </c>
      <c r="C91" s="1642" t="s">
        <v>140</v>
      </c>
      <c r="D91" s="1644" t="s">
        <v>273</v>
      </c>
      <c r="E91" s="1645">
        <f t="shared" si="3"/>
        <v>42</v>
      </c>
      <c r="F91" s="1644" t="s">
        <v>47</v>
      </c>
      <c r="G91" s="1645">
        <f t="shared" si="4"/>
        <v>42</v>
      </c>
      <c r="H91" s="1644" t="s">
        <v>48</v>
      </c>
      <c r="I91" s="1646">
        <f t="shared" si="1"/>
        <v>80</v>
      </c>
      <c r="J91" s="1644" t="s">
        <v>47</v>
      </c>
      <c r="K91" s="1646">
        <f t="shared" si="2"/>
        <v>81</v>
      </c>
      <c r="L91" s="1644" t="s">
        <v>48</v>
      </c>
      <c r="M91" s="1656">
        <f t="shared" si="5"/>
        <v>42695</v>
      </c>
      <c r="N91" s="1656">
        <f t="shared" si="5"/>
        <v>42696</v>
      </c>
      <c r="O91" s="1656">
        <f t="shared" si="5"/>
        <v>42696</v>
      </c>
      <c r="P91" s="1656">
        <f t="shared" si="5"/>
        <v>42697</v>
      </c>
      <c r="Q91" s="1656">
        <f t="shared" si="5"/>
        <v>42698</v>
      </c>
      <c r="R91" s="1656">
        <f t="shared" si="5"/>
        <v>42699</v>
      </c>
      <c r="S91" s="1656">
        <f t="shared" si="5"/>
        <v>42702</v>
      </c>
      <c r="T91" s="1656">
        <f t="shared" si="5"/>
        <v>42703</v>
      </c>
    </row>
    <row r="92" spans="1:20" hidden="1">
      <c r="A92" s="1642">
        <v>48</v>
      </c>
      <c r="B92" s="1643" t="s">
        <v>1229</v>
      </c>
      <c r="C92" s="1642" t="s">
        <v>140</v>
      </c>
      <c r="D92" s="1644" t="s">
        <v>273</v>
      </c>
      <c r="E92" s="1645">
        <f t="shared" si="3"/>
        <v>43</v>
      </c>
      <c r="F92" s="1644" t="s">
        <v>47</v>
      </c>
      <c r="G92" s="1645">
        <f t="shared" si="4"/>
        <v>43</v>
      </c>
      <c r="H92" s="1644" t="s">
        <v>48</v>
      </c>
      <c r="I92" s="1646">
        <f t="shared" si="1"/>
        <v>82</v>
      </c>
      <c r="J92" s="1644" t="s">
        <v>47</v>
      </c>
      <c r="K92" s="1646">
        <f t="shared" si="2"/>
        <v>83</v>
      </c>
      <c r="L92" s="1644" t="s">
        <v>48</v>
      </c>
      <c r="M92" s="1656">
        <f t="shared" si="5"/>
        <v>42702</v>
      </c>
      <c r="N92" s="1656">
        <f t="shared" si="5"/>
        <v>42703</v>
      </c>
      <c r="O92" s="1656">
        <f t="shared" si="5"/>
        <v>42703</v>
      </c>
      <c r="P92" s="1656">
        <f t="shared" si="5"/>
        <v>42704</v>
      </c>
      <c r="Q92" s="1656">
        <f t="shared" si="5"/>
        <v>42705</v>
      </c>
      <c r="R92" s="1656">
        <f t="shared" si="5"/>
        <v>42706</v>
      </c>
      <c r="S92" s="1656">
        <f t="shared" si="5"/>
        <v>42709</v>
      </c>
      <c r="T92" s="1656">
        <f t="shared" si="5"/>
        <v>42710</v>
      </c>
    </row>
    <row r="93" spans="1:20" hidden="1">
      <c r="A93" s="1642">
        <v>49</v>
      </c>
      <c r="B93" s="1643" t="s">
        <v>1229</v>
      </c>
      <c r="C93" s="1642" t="s">
        <v>140</v>
      </c>
      <c r="D93" s="1644" t="s">
        <v>273</v>
      </c>
      <c r="E93" s="1645">
        <f t="shared" si="3"/>
        <v>44</v>
      </c>
      <c r="F93" s="1644" t="s">
        <v>47</v>
      </c>
      <c r="G93" s="1645">
        <f t="shared" si="4"/>
        <v>44</v>
      </c>
      <c r="H93" s="1644" t="s">
        <v>48</v>
      </c>
      <c r="I93" s="1646">
        <f t="shared" si="1"/>
        <v>84</v>
      </c>
      <c r="J93" s="1644" t="s">
        <v>47</v>
      </c>
      <c r="K93" s="1646">
        <f t="shared" si="2"/>
        <v>85</v>
      </c>
      <c r="L93" s="1644" t="s">
        <v>48</v>
      </c>
      <c r="M93" s="1656">
        <f t="shared" si="5"/>
        <v>42709</v>
      </c>
      <c r="N93" s="1656">
        <f t="shared" si="5"/>
        <v>42710</v>
      </c>
      <c r="O93" s="1656">
        <f t="shared" si="5"/>
        <v>42710</v>
      </c>
      <c r="P93" s="1656">
        <f t="shared" si="5"/>
        <v>42711</v>
      </c>
      <c r="Q93" s="1656">
        <f t="shared" si="5"/>
        <v>42712</v>
      </c>
      <c r="R93" s="1656">
        <f t="shared" si="5"/>
        <v>42713</v>
      </c>
      <c r="S93" s="1656">
        <f t="shared" si="5"/>
        <v>42716</v>
      </c>
      <c r="T93" s="1656">
        <f t="shared" si="5"/>
        <v>42717</v>
      </c>
    </row>
    <row r="94" spans="1:20" hidden="1">
      <c r="A94" s="1642">
        <v>50</v>
      </c>
      <c r="B94" s="1643" t="s">
        <v>1229</v>
      </c>
      <c r="C94" s="1642" t="s">
        <v>140</v>
      </c>
      <c r="D94" s="1644" t="s">
        <v>273</v>
      </c>
      <c r="E94" s="1645">
        <f t="shared" si="3"/>
        <v>45</v>
      </c>
      <c r="F94" s="1644" t="s">
        <v>47</v>
      </c>
      <c r="G94" s="1645">
        <f t="shared" si="4"/>
        <v>45</v>
      </c>
      <c r="H94" s="1644" t="s">
        <v>48</v>
      </c>
      <c r="I94" s="1646">
        <f t="shared" si="1"/>
        <v>86</v>
      </c>
      <c r="J94" s="1644" t="s">
        <v>47</v>
      </c>
      <c r="K94" s="1646">
        <f t="shared" si="2"/>
        <v>87</v>
      </c>
      <c r="L94" s="1644" t="s">
        <v>48</v>
      </c>
      <c r="M94" s="1656">
        <f t="shared" si="5"/>
        <v>42716</v>
      </c>
      <c r="N94" s="1656">
        <f t="shared" si="5"/>
        <v>42717</v>
      </c>
      <c r="O94" s="1656">
        <f t="shared" si="5"/>
        <v>42717</v>
      </c>
      <c r="P94" s="1656">
        <f t="shared" si="5"/>
        <v>42718</v>
      </c>
      <c r="Q94" s="1656">
        <f t="shared" si="5"/>
        <v>42719</v>
      </c>
      <c r="R94" s="1656">
        <f t="shared" si="5"/>
        <v>42720</v>
      </c>
      <c r="S94" s="1656">
        <f t="shared" si="5"/>
        <v>42723</v>
      </c>
      <c r="T94" s="1656">
        <f t="shared" si="5"/>
        <v>42724</v>
      </c>
    </row>
    <row r="95" spans="1:20" hidden="1">
      <c r="A95" s="1642">
        <v>51</v>
      </c>
      <c r="B95" s="1643" t="s">
        <v>1229</v>
      </c>
      <c r="C95" s="1642" t="s">
        <v>140</v>
      </c>
      <c r="D95" s="1644" t="s">
        <v>273</v>
      </c>
      <c r="E95" s="1645">
        <f t="shared" si="3"/>
        <v>46</v>
      </c>
      <c r="F95" s="1644" t="s">
        <v>47</v>
      </c>
      <c r="G95" s="1645">
        <f t="shared" si="4"/>
        <v>46</v>
      </c>
      <c r="H95" s="1644" t="s">
        <v>48</v>
      </c>
      <c r="I95" s="1646">
        <f t="shared" si="1"/>
        <v>88</v>
      </c>
      <c r="J95" s="1644" t="s">
        <v>47</v>
      </c>
      <c r="K95" s="1646">
        <f t="shared" si="2"/>
        <v>89</v>
      </c>
      <c r="L95" s="1644" t="s">
        <v>48</v>
      </c>
      <c r="M95" s="1656">
        <f t="shared" si="5"/>
        <v>42723</v>
      </c>
      <c r="N95" s="1656">
        <f t="shared" si="5"/>
        <v>42724</v>
      </c>
      <c r="O95" s="1656">
        <f t="shared" si="5"/>
        <v>42724</v>
      </c>
      <c r="P95" s="1656">
        <f t="shared" si="5"/>
        <v>42725</v>
      </c>
      <c r="Q95" s="1656">
        <f t="shared" si="5"/>
        <v>42726</v>
      </c>
      <c r="R95" s="1656">
        <f t="shared" si="5"/>
        <v>42727</v>
      </c>
      <c r="S95" s="1656">
        <f t="shared" si="5"/>
        <v>42730</v>
      </c>
      <c r="T95" s="1656">
        <f t="shared" si="5"/>
        <v>42731</v>
      </c>
    </row>
    <row r="96" spans="1:20" hidden="1">
      <c r="A96" s="1642">
        <v>52</v>
      </c>
      <c r="B96" s="1643" t="s">
        <v>1229</v>
      </c>
      <c r="C96" s="1642" t="s">
        <v>140</v>
      </c>
      <c r="D96" s="1644" t="str">
        <f>D95</f>
        <v>R8R</v>
      </c>
      <c r="E96" s="1645">
        <f t="shared" si="3"/>
        <v>47</v>
      </c>
      <c r="F96" s="1644" t="s">
        <v>47</v>
      </c>
      <c r="G96" s="1645">
        <f t="shared" si="4"/>
        <v>47</v>
      </c>
      <c r="H96" s="1644" t="s">
        <v>48</v>
      </c>
      <c r="I96" s="1646">
        <f t="shared" si="1"/>
        <v>90</v>
      </c>
      <c r="J96" s="1644" t="s">
        <v>47</v>
      </c>
      <c r="K96" s="1646">
        <f t="shared" si="2"/>
        <v>91</v>
      </c>
      <c r="L96" s="1644" t="s">
        <v>48</v>
      </c>
      <c r="M96" s="1656">
        <f t="shared" si="5"/>
        <v>42730</v>
      </c>
      <c r="N96" s="1656">
        <f t="shared" si="5"/>
        <v>42731</v>
      </c>
      <c r="O96" s="1656">
        <f t="shared" si="5"/>
        <v>42731</v>
      </c>
      <c r="P96" s="1656">
        <f t="shared" si="5"/>
        <v>42732</v>
      </c>
      <c r="Q96" s="1656">
        <f t="shared" si="5"/>
        <v>42733</v>
      </c>
      <c r="R96" s="1656">
        <f t="shared" si="5"/>
        <v>42734</v>
      </c>
      <c r="S96" s="1656">
        <f t="shared" si="5"/>
        <v>42737</v>
      </c>
      <c r="T96" s="1656">
        <f t="shared" si="5"/>
        <v>42738</v>
      </c>
    </row>
    <row r="97" spans="1:30" hidden="1">
      <c r="A97" s="1642">
        <v>1</v>
      </c>
      <c r="B97" s="1643" t="s">
        <v>1229</v>
      </c>
      <c r="C97" s="1642" t="s">
        <v>140</v>
      </c>
      <c r="D97" s="1644" t="str">
        <f t="shared" ref="D97:D153" si="6">D96</f>
        <v>R8R</v>
      </c>
      <c r="E97" s="1645">
        <f t="shared" si="3"/>
        <v>48</v>
      </c>
      <c r="F97" s="1644" t="s">
        <v>47</v>
      </c>
      <c r="G97" s="1645">
        <f t="shared" si="4"/>
        <v>48</v>
      </c>
      <c r="H97" s="1644" t="s">
        <v>48</v>
      </c>
      <c r="I97" s="1646">
        <f t="shared" si="1"/>
        <v>92</v>
      </c>
      <c r="J97" s="1644" t="s">
        <v>47</v>
      </c>
      <c r="K97" s="1646">
        <f t="shared" si="2"/>
        <v>93</v>
      </c>
      <c r="L97" s="1644" t="s">
        <v>48</v>
      </c>
      <c r="M97" s="1656">
        <f t="shared" si="5"/>
        <v>42737</v>
      </c>
      <c r="N97" s="1656">
        <f t="shared" si="5"/>
        <v>42738</v>
      </c>
      <c r="O97" s="1656">
        <f t="shared" si="5"/>
        <v>42738</v>
      </c>
      <c r="P97" s="1656">
        <f t="shared" si="5"/>
        <v>42739</v>
      </c>
      <c r="Q97" s="1656">
        <f t="shared" si="5"/>
        <v>42740</v>
      </c>
      <c r="R97" s="1656">
        <f t="shared" si="5"/>
        <v>42741</v>
      </c>
      <c r="S97" s="1656">
        <f t="shared" si="5"/>
        <v>42744</v>
      </c>
      <c r="T97" s="1656">
        <f t="shared" si="5"/>
        <v>42745</v>
      </c>
    </row>
    <row r="98" spans="1:30" hidden="1">
      <c r="A98" s="1642">
        <v>2</v>
      </c>
      <c r="B98" s="1643" t="s">
        <v>1229</v>
      </c>
      <c r="C98" s="1642" t="s">
        <v>140</v>
      </c>
      <c r="D98" s="1644" t="str">
        <f t="shared" si="6"/>
        <v>R8R</v>
      </c>
      <c r="E98" s="1645">
        <f t="shared" si="3"/>
        <v>49</v>
      </c>
      <c r="F98" s="1644" t="s">
        <v>47</v>
      </c>
      <c r="G98" s="1645">
        <f t="shared" si="4"/>
        <v>49</v>
      </c>
      <c r="H98" s="1644" t="s">
        <v>48</v>
      </c>
      <c r="I98" s="1646">
        <f t="shared" si="1"/>
        <v>94</v>
      </c>
      <c r="J98" s="1644" t="s">
        <v>47</v>
      </c>
      <c r="K98" s="1646">
        <f t="shared" si="2"/>
        <v>95</v>
      </c>
      <c r="L98" s="1644" t="s">
        <v>48</v>
      </c>
      <c r="M98" s="1656">
        <f t="shared" si="5"/>
        <v>42744</v>
      </c>
      <c r="N98" s="1656">
        <f t="shared" si="5"/>
        <v>42745</v>
      </c>
      <c r="O98" s="1656">
        <f t="shared" si="5"/>
        <v>42745</v>
      </c>
      <c r="P98" s="1656">
        <f t="shared" si="5"/>
        <v>42746</v>
      </c>
      <c r="Q98" s="1656">
        <f t="shared" si="5"/>
        <v>42747</v>
      </c>
      <c r="R98" s="1656">
        <f t="shared" si="5"/>
        <v>42748</v>
      </c>
      <c r="S98" s="1656">
        <f t="shared" si="5"/>
        <v>42751</v>
      </c>
      <c r="T98" s="1656">
        <f t="shared" si="5"/>
        <v>42752</v>
      </c>
    </row>
    <row r="99" spans="1:30" hidden="1">
      <c r="A99" s="1642">
        <v>3</v>
      </c>
      <c r="B99" s="1643" t="s">
        <v>1229</v>
      </c>
      <c r="C99" s="1642" t="s">
        <v>140</v>
      </c>
      <c r="D99" s="1644" t="str">
        <f t="shared" si="6"/>
        <v>R8R</v>
      </c>
      <c r="E99" s="1645">
        <f t="shared" si="3"/>
        <v>50</v>
      </c>
      <c r="F99" s="1644" t="s">
        <v>47</v>
      </c>
      <c r="G99" s="1645">
        <f t="shared" si="4"/>
        <v>50</v>
      </c>
      <c r="H99" s="1644" t="s">
        <v>48</v>
      </c>
      <c r="I99" s="1646">
        <f t="shared" si="1"/>
        <v>96</v>
      </c>
      <c r="J99" s="1644" t="s">
        <v>47</v>
      </c>
      <c r="K99" s="1646">
        <f t="shared" si="2"/>
        <v>97</v>
      </c>
      <c r="L99" s="1644" t="s">
        <v>48</v>
      </c>
      <c r="M99" s="1670">
        <v>42758</v>
      </c>
      <c r="N99" s="1670">
        <v>42759</v>
      </c>
      <c r="O99" s="1670">
        <v>42759</v>
      </c>
      <c r="P99" s="1670">
        <v>42760</v>
      </c>
      <c r="Q99" s="1670">
        <v>42761</v>
      </c>
      <c r="R99" s="1670">
        <v>42762</v>
      </c>
      <c r="S99" s="1670">
        <v>42765</v>
      </c>
      <c r="T99" s="1670">
        <v>42766</v>
      </c>
      <c r="U99" s="1671" t="s">
        <v>2263</v>
      </c>
      <c r="V99" s="1672"/>
      <c r="W99" s="1672"/>
      <c r="X99" s="1672"/>
      <c r="Y99" s="1672"/>
      <c r="Z99" s="1672"/>
      <c r="AA99" s="1672"/>
      <c r="AB99" s="1672"/>
      <c r="AC99" s="1672"/>
      <c r="AD99" s="1672"/>
    </row>
    <row r="100" spans="1:30" s="1678" customFormat="1" hidden="1">
      <c r="A100" s="1673">
        <v>4</v>
      </c>
      <c r="B100" s="1674" t="s">
        <v>1229</v>
      </c>
      <c r="C100" s="1673" t="s">
        <v>140</v>
      </c>
      <c r="D100" s="1675" t="str">
        <f t="shared" si="6"/>
        <v>R8R</v>
      </c>
      <c r="E100" s="1676">
        <f t="shared" si="3"/>
        <v>51</v>
      </c>
      <c r="F100" s="1675" t="s">
        <v>47</v>
      </c>
      <c r="G100" s="1676">
        <f t="shared" si="4"/>
        <v>51</v>
      </c>
      <c r="H100" s="1675" t="s">
        <v>48</v>
      </c>
      <c r="I100" s="1677">
        <f t="shared" si="1"/>
        <v>98</v>
      </c>
      <c r="J100" s="1675" t="s">
        <v>47</v>
      </c>
      <c r="K100" s="1677">
        <f t="shared" si="2"/>
        <v>99</v>
      </c>
      <c r="L100" s="1675" t="s">
        <v>48</v>
      </c>
      <c r="M100" s="6515" t="s">
        <v>2264</v>
      </c>
      <c r="N100" s="6516"/>
      <c r="O100" s="6516"/>
      <c r="P100" s="6516"/>
      <c r="Q100" s="6516"/>
      <c r="R100" s="6516"/>
      <c r="S100" s="6516"/>
      <c r="T100" s="6517"/>
    </row>
    <row r="101" spans="1:30" hidden="1">
      <c r="A101" s="1642">
        <v>5</v>
      </c>
      <c r="B101" s="1643" t="s">
        <v>1229</v>
      </c>
      <c r="C101" s="1642" t="s">
        <v>140</v>
      </c>
      <c r="D101" s="1644" t="str">
        <f t="shared" si="6"/>
        <v>R8R</v>
      </c>
      <c r="E101" s="1645">
        <f t="shared" si="3"/>
        <v>52</v>
      </c>
      <c r="F101" s="1644" t="s">
        <v>47</v>
      </c>
      <c r="G101" s="1645">
        <f t="shared" si="4"/>
        <v>52</v>
      </c>
      <c r="H101" s="1644" t="s">
        <v>48</v>
      </c>
      <c r="I101" s="1646">
        <f t="shared" si="1"/>
        <v>100</v>
      </c>
      <c r="J101" s="1644" t="s">
        <v>47</v>
      </c>
      <c r="K101" s="1646">
        <f t="shared" si="2"/>
        <v>101</v>
      </c>
      <c r="L101" s="1644" t="s">
        <v>48</v>
      </c>
      <c r="M101" s="6515" t="s">
        <v>2265</v>
      </c>
      <c r="N101" s="6517"/>
      <c r="O101" s="6515" t="s">
        <v>2266</v>
      </c>
      <c r="P101" s="6517"/>
      <c r="Q101" s="1656">
        <v>42775</v>
      </c>
      <c r="R101" s="1656">
        <v>42776</v>
      </c>
      <c r="S101" s="1656">
        <v>42779</v>
      </c>
      <c r="T101" s="1656">
        <v>42780</v>
      </c>
    </row>
    <row r="102" spans="1:30" hidden="1">
      <c r="A102" s="1642">
        <v>6</v>
      </c>
      <c r="B102" s="1643" t="s">
        <v>1229</v>
      </c>
      <c r="C102" s="1642" t="s">
        <v>140</v>
      </c>
      <c r="D102" s="1644" t="str">
        <f t="shared" si="6"/>
        <v>R8R</v>
      </c>
      <c r="E102" s="1645">
        <f t="shared" si="3"/>
        <v>53</v>
      </c>
      <c r="F102" s="1644" t="s">
        <v>47</v>
      </c>
      <c r="G102" s="1645">
        <f t="shared" si="4"/>
        <v>53</v>
      </c>
      <c r="H102" s="1644" t="s">
        <v>48</v>
      </c>
      <c r="I102" s="1646">
        <f t="shared" si="1"/>
        <v>102</v>
      </c>
      <c r="J102" s="1644" t="s">
        <v>47</v>
      </c>
      <c r="K102" s="1646">
        <f t="shared" si="2"/>
        <v>103</v>
      </c>
      <c r="L102" s="1644" t="s">
        <v>48</v>
      </c>
      <c r="M102" s="1656">
        <v>42779</v>
      </c>
      <c r="N102" s="1656">
        <v>42780</v>
      </c>
      <c r="O102" s="1656">
        <v>42780</v>
      </c>
      <c r="P102" s="1656">
        <v>42781</v>
      </c>
      <c r="Q102" s="1656">
        <v>42782</v>
      </c>
      <c r="R102" s="1656">
        <v>42783</v>
      </c>
      <c r="S102" s="1656">
        <v>42786</v>
      </c>
      <c r="T102" s="1656">
        <v>42787</v>
      </c>
    </row>
    <row r="103" spans="1:30" hidden="1">
      <c r="A103" s="6500" t="s">
        <v>127</v>
      </c>
      <c r="B103" s="6501" t="s">
        <v>0</v>
      </c>
      <c r="C103" s="6502" t="s">
        <v>94</v>
      </c>
      <c r="D103" s="6503" t="s">
        <v>17</v>
      </c>
      <c r="E103" s="6504" t="s">
        <v>18</v>
      </c>
      <c r="F103" s="6504"/>
      <c r="G103" s="6504"/>
      <c r="H103" s="6504"/>
      <c r="I103" s="6504"/>
      <c r="J103" s="6504"/>
      <c r="K103" s="6504"/>
      <c r="L103" s="6504"/>
      <c r="M103" s="6499" t="s">
        <v>50</v>
      </c>
      <c r="N103" s="6499"/>
      <c r="O103" s="6499" t="s">
        <v>51</v>
      </c>
      <c r="P103" s="6499"/>
      <c r="Q103" s="6499" t="s">
        <v>1943</v>
      </c>
      <c r="R103" s="6499"/>
      <c r="S103" s="6499" t="s">
        <v>50</v>
      </c>
      <c r="T103" s="6499"/>
      <c r="U103" s="6499" t="s">
        <v>51</v>
      </c>
      <c r="V103" s="6499"/>
    </row>
    <row r="104" spans="1:30" hidden="1">
      <c r="A104" s="6500"/>
      <c r="B104" s="6501"/>
      <c r="C104" s="6502"/>
      <c r="D104" s="6503"/>
      <c r="E104" s="6504"/>
      <c r="F104" s="6504"/>
      <c r="G104" s="6504"/>
      <c r="H104" s="6504"/>
      <c r="I104" s="6504"/>
      <c r="J104" s="6504"/>
      <c r="K104" s="6504"/>
      <c r="L104" s="6504"/>
      <c r="M104" s="6499" t="s">
        <v>117</v>
      </c>
      <c r="N104" s="6499"/>
      <c r="O104" s="6499" t="s">
        <v>117</v>
      </c>
      <c r="P104" s="6499"/>
      <c r="Q104" s="6499" t="s">
        <v>124</v>
      </c>
      <c r="R104" s="6499"/>
      <c r="S104" s="6499" t="s">
        <v>117</v>
      </c>
      <c r="T104" s="6499"/>
      <c r="U104" s="6499" t="s">
        <v>117</v>
      </c>
      <c r="V104" s="6499"/>
    </row>
    <row r="105" spans="1:30" hidden="1">
      <c r="A105" s="6500"/>
      <c r="B105" s="6501"/>
      <c r="C105" s="6502"/>
      <c r="D105" s="6503" t="s">
        <v>35</v>
      </c>
      <c r="E105" s="6501" t="s">
        <v>49</v>
      </c>
      <c r="F105" s="6501"/>
      <c r="G105" s="6501"/>
      <c r="H105" s="6501"/>
      <c r="I105" s="6501" t="s">
        <v>19</v>
      </c>
      <c r="J105" s="6501"/>
      <c r="K105" s="6501"/>
      <c r="L105" s="6501"/>
      <c r="M105" s="1640" t="s">
        <v>3</v>
      </c>
      <c r="N105" s="1640" t="s">
        <v>1</v>
      </c>
      <c r="O105" s="1640" t="s">
        <v>3</v>
      </c>
      <c r="P105" s="1640" t="s">
        <v>1</v>
      </c>
      <c r="Q105" s="1640" t="s">
        <v>3</v>
      </c>
      <c r="R105" s="1640" t="s">
        <v>1</v>
      </c>
      <c r="S105" s="1640" t="s">
        <v>3</v>
      </c>
      <c r="T105" s="1640" t="s">
        <v>1</v>
      </c>
      <c r="U105" s="1640" t="s">
        <v>3</v>
      </c>
      <c r="V105" s="1640" t="s">
        <v>1</v>
      </c>
    </row>
    <row r="106" spans="1:30" hidden="1">
      <c r="A106" s="6500"/>
      <c r="B106" s="6501"/>
      <c r="C106" s="6502"/>
      <c r="D106" s="6503"/>
      <c r="E106" s="6501"/>
      <c r="F106" s="6501"/>
      <c r="G106" s="6501"/>
      <c r="H106" s="6501"/>
      <c r="I106" s="6501"/>
      <c r="J106" s="6501"/>
      <c r="K106" s="6501"/>
      <c r="L106" s="6501"/>
      <c r="M106" s="1641">
        <v>0.33333333333333298</v>
      </c>
      <c r="N106" s="1641">
        <v>0.41666666666666702</v>
      </c>
      <c r="O106" s="1641">
        <v>0.125</v>
      </c>
      <c r="P106" s="1641">
        <v>0.20833333333333301</v>
      </c>
      <c r="Q106" s="1641">
        <v>0.125</v>
      </c>
      <c r="R106" s="1641">
        <v>0.625</v>
      </c>
      <c r="S106" s="1641">
        <v>0.75</v>
      </c>
      <c r="T106" s="1641">
        <v>0.16666666666666699</v>
      </c>
      <c r="U106" s="1641">
        <v>0.125</v>
      </c>
      <c r="V106" s="1641">
        <v>0.20833333333333301</v>
      </c>
    </row>
    <row r="107" spans="1:30" hidden="1">
      <c r="A107" s="6500"/>
      <c r="B107" s="6501"/>
      <c r="C107" s="6502"/>
      <c r="D107" s="6503"/>
      <c r="E107" s="6501"/>
      <c r="F107" s="6501"/>
      <c r="G107" s="6501"/>
      <c r="H107" s="6501"/>
      <c r="I107" s="6501"/>
      <c r="J107" s="6501"/>
      <c r="K107" s="6501"/>
      <c r="L107" s="6501"/>
      <c r="M107" s="1640" t="s">
        <v>10</v>
      </c>
      <c r="N107" s="1640" t="s">
        <v>14</v>
      </c>
      <c r="O107" s="1640" t="s">
        <v>14</v>
      </c>
      <c r="P107" s="1640" t="s">
        <v>11</v>
      </c>
      <c r="Q107" s="1640" t="s">
        <v>12</v>
      </c>
      <c r="R107" s="1640" t="s">
        <v>7</v>
      </c>
      <c r="S107" s="1640" t="s">
        <v>10</v>
      </c>
      <c r="T107" s="1640" t="s">
        <v>14</v>
      </c>
      <c r="U107" s="1640" t="s">
        <v>14</v>
      </c>
      <c r="V107" s="1640" t="s">
        <v>11</v>
      </c>
    </row>
    <row r="108" spans="1:30" hidden="1">
      <c r="A108" s="1642">
        <v>7</v>
      </c>
      <c r="B108" s="1643" t="s">
        <v>1229</v>
      </c>
      <c r="C108" s="1642" t="s">
        <v>140</v>
      </c>
      <c r="D108" s="1644" t="str">
        <f>D102</f>
        <v>R8R</v>
      </c>
      <c r="E108" s="1645">
        <f>E102+1</f>
        <v>54</v>
      </c>
      <c r="F108" s="1644" t="s">
        <v>47</v>
      </c>
      <c r="G108" s="1645">
        <f>G102+1</f>
        <v>54</v>
      </c>
      <c r="H108" s="1644" t="s">
        <v>48</v>
      </c>
      <c r="I108" s="1646">
        <f>I102+2</f>
        <v>104</v>
      </c>
      <c r="J108" s="1644" t="s">
        <v>47</v>
      </c>
      <c r="K108" s="1646">
        <f>K102+2</f>
        <v>105</v>
      </c>
      <c r="L108" s="1644" t="s">
        <v>48</v>
      </c>
      <c r="M108" s="1656">
        <f t="shared" ref="M108:T108" si="7">M102+7</f>
        <v>42786</v>
      </c>
      <c r="N108" s="1656">
        <f t="shared" si="7"/>
        <v>42787</v>
      </c>
      <c r="O108" s="1656">
        <f t="shared" si="7"/>
        <v>42787</v>
      </c>
      <c r="P108" s="1656">
        <f t="shared" si="7"/>
        <v>42788</v>
      </c>
      <c r="Q108" s="1656">
        <f t="shared" si="7"/>
        <v>42789</v>
      </c>
      <c r="R108" s="1656">
        <f t="shared" si="7"/>
        <v>42790</v>
      </c>
      <c r="S108" s="1656">
        <f t="shared" si="7"/>
        <v>42793</v>
      </c>
      <c r="T108" s="1656">
        <f t="shared" si="7"/>
        <v>42794</v>
      </c>
    </row>
    <row r="109" spans="1:30" hidden="1">
      <c r="A109" s="1642">
        <v>8</v>
      </c>
      <c r="B109" s="1643" t="s">
        <v>1229</v>
      </c>
      <c r="C109" s="1642" t="s">
        <v>140</v>
      </c>
      <c r="D109" s="1644" t="str">
        <f t="shared" si="6"/>
        <v>R8R</v>
      </c>
      <c r="E109" s="1645">
        <f t="shared" si="3"/>
        <v>55</v>
      </c>
      <c r="F109" s="1644" t="s">
        <v>47</v>
      </c>
      <c r="G109" s="1645">
        <f t="shared" si="4"/>
        <v>55</v>
      </c>
      <c r="H109" s="1644" t="s">
        <v>48</v>
      </c>
      <c r="I109" s="1646">
        <f t="shared" si="1"/>
        <v>106</v>
      </c>
      <c r="J109" s="1644" t="s">
        <v>47</v>
      </c>
      <c r="K109" s="1646">
        <f t="shared" si="2"/>
        <v>107</v>
      </c>
      <c r="L109" s="1644" t="s">
        <v>48</v>
      </c>
      <c r="M109" s="1656">
        <f t="shared" ref="M109:T124" si="8">M108+7</f>
        <v>42793</v>
      </c>
      <c r="N109" s="1656">
        <f t="shared" si="8"/>
        <v>42794</v>
      </c>
      <c r="O109" s="1656">
        <f t="shared" si="8"/>
        <v>42794</v>
      </c>
      <c r="P109" s="1656">
        <f t="shared" si="8"/>
        <v>42795</v>
      </c>
      <c r="Q109" s="1656">
        <f t="shared" si="8"/>
        <v>42796</v>
      </c>
      <c r="R109" s="1656">
        <f t="shared" si="8"/>
        <v>42797</v>
      </c>
      <c r="S109" s="1656">
        <f t="shared" si="8"/>
        <v>42800</v>
      </c>
      <c r="T109" s="1656">
        <f t="shared" si="8"/>
        <v>42801</v>
      </c>
    </row>
    <row r="110" spans="1:30" hidden="1">
      <c r="A110" s="1642">
        <v>9</v>
      </c>
      <c r="B110" s="1643" t="s">
        <v>1229</v>
      </c>
      <c r="C110" s="1642" t="s">
        <v>140</v>
      </c>
      <c r="D110" s="1644" t="str">
        <f t="shared" si="6"/>
        <v>R8R</v>
      </c>
      <c r="E110" s="1645">
        <f t="shared" si="3"/>
        <v>56</v>
      </c>
      <c r="F110" s="1644" t="s">
        <v>47</v>
      </c>
      <c r="G110" s="1645">
        <f t="shared" si="4"/>
        <v>56</v>
      </c>
      <c r="H110" s="1644" t="s">
        <v>48</v>
      </c>
      <c r="I110" s="1646">
        <f t="shared" si="1"/>
        <v>108</v>
      </c>
      <c r="J110" s="1644" t="s">
        <v>47</v>
      </c>
      <c r="K110" s="1646">
        <f t="shared" si="2"/>
        <v>109</v>
      </c>
      <c r="L110" s="1644" t="s">
        <v>48</v>
      </c>
      <c r="M110" s="1656">
        <f t="shared" si="8"/>
        <v>42800</v>
      </c>
      <c r="N110" s="1656">
        <f t="shared" si="8"/>
        <v>42801</v>
      </c>
      <c r="O110" s="1656">
        <f t="shared" si="8"/>
        <v>42801</v>
      </c>
      <c r="P110" s="1656">
        <f t="shared" si="8"/>
        <v>42802</v>
      </c>
      <c r="Q110" s="1656">
        <f t="shared" si="8"/>
        <v>42803</v>
      </c>
      <c r="R110" s="1656">
        <f t="shared" si="8"/>
        <v>42804</v>
      </c>
      <c r="S110" s="1656">
        <f t="shared" si="8"/>
        <v>42807</v>
      </c>
      <c r="T110" s="1656">
        <f t="shared" si="8"/>
        <v>42808</v>
      </c>
    </row>
    <row r="111" spans="1:30" hidden="1">
      <c r="A111" s="1642">
        <v>10</v>
      </c>
      <c r="B111" s="1643" t="s">
        <v>1229</v>
      </c>
      <c r="C111" s="1642" t="s">
        <v>140</v>
      </c>
      <c r="D111" s="1644" t="str">
        <f t="shared" si="6"/>
        <v>R8R</v>
      </c>
      <c r="E111" s="1645">
        <f t="shared" si="3"/>
        <v>57</v>
      </c>
      <c r="F111" s="1644" t="s">
        <v>47</v>
      </c>
      <c r="G111" s="1645">
        <f t="shared" si="4"/>
        <v>57</v>
      </c>
      <c r="H111" s="1644" t="s">
        <v>48</v>
      </c>
      <c r="I111" s="1646">
        <f t="shared" si="1"/>
        <v>110</v>
      </c>
      <c r="J111" s="1644" t="s">
        <v>47</v>
      </c>
      <c r="K111" s="1646">
        <f t="shared" si="2"/>
        <v>111</v>
      </c>
      <c r="L111" s="1644" t="s">
        <v>48</v>
      </c>
      <c r="M111" s="1656">
        <f t="shared" si="8"/>
        <v>42807</v>
      </c>
      <c r="N111" s="1656">
        <f t="shared" si="8"/>
        <v>42808</v>
      </c>
      <c r="O111" s="1656">
        <f t="shared" si="8"/>
        <v>42808</v>
      </c>
      <c r="P111" s="1656">
        <f t="shared" si="8"/>
        <v>42809</v>
      </c>
      <c r="Q111" s="1656">
        <f t="shared" si="8"/>
        <v>42810</v>
      </c>
      <c r="R111" s="1656">
        <f t="shared" si="8"/>
        <v>42811</v>
      </c>
      <c r="S111" s="1656">
        <f t="shared" si="8"/>
        <v>42814</v>
      </c>
      <c r="T111" s="1656">
        <f t="shared" si="8"/>
        <v>42815</v>
      </c>
    </row>
    <row r="112" spans="1:30" hidden="1">
      <c r="A112" s="1642">
        <v>11</v>
      </c>
      <c r="B112" s="1643" t="s">
        <v>1229</v>
      </c>
      <c r="C112" s="1642" t="s">
        <v>140</v>
      </c>
      <c r="D112" s="1644" t="str">
        <f t="shared" si="6"/>
        <v>R8R</v>
      </c>
      <c r="E112" s="1645">
        <f t="shared" si="3"/>
        <v>58</v>
      </c>
      <c r="F112" s="1644" t="s">
        <v>47</v>
      </c>
      <c r="G112" s="1645">
        <f t="shared" si="4"/>
        <v>58</v>
      </c>
      <c r="H112" s="1644" t="s">
        <v>48</v>
      </c>
      <c r="I112" s="1646">
        <f t="shared" si="1"/>
        <v>112</v>
      </c>
      <c r="J112" s="1644" t="s">
        <v>47</v>
      </c>
      <c r="K112" s="1646">
        <f t="shared" si="2"/>
        <v>113</v>
      </c>
      <c r="L112" s="1644" t="s">
        <v>48</v>
      </c>
      <c r="M112" s="1656">
        <f t="shared" si="8"/>
        <v>42814</v>
      </c>
      <c r="N112" s="1656">
        <f t="shared" si="8"/>
        <v>42815</v>
      </c>
      <c r="O112" s="1656">
        <f t="shared" si="8"/>
        <v>42815</v>
      </c>
      <c r="P112" s="1656">
        <f t="shared" si="8"/>
        <v>42816</v>
      </c>
      <c r="Q112" s="1656">
        <f t="shared" si="8"/>
        <v>42817</v>
      </c>
      <c r="R112" s="1656">
        <f t="shared" si="8"/>
        <v>42818</v>
      </c>
      <c r="S112" s="1656">
        <f t="shared" si="8"/>
        <v>42821</v>
      </c>
      <c r="T112" s="1656">
        <f t="shared" si="8"/>
        <v>42822</v>
      </c>
    </row>
    <row r="113" spans="1:23" hidden="1">
      <c r="A113" s="1642">
        <v>12</v>
      </c>
      <c r="B113" s="1643" t="s">
        <v>1229</v>
      </c>
      <c r="C113" s="1642" t="s">
        <v>140</v>
      </c>
      <c r="D113" s="1644" t="str">
        <f t="shared" si="6"/>
        <v>R8R</v>
      </c>
      <c r="E113" s="1645">
        <f t="shared" si="3"/>
        <v>59</v>
      </c>
      <c r="F113" s="1644" t="s">
        <v>47</v>
      </c>
      <c r="G113" s="1645">
        <f t="shared" si="4"/>
        <v>59</v>
      </c>
      <c r="H113" s="1644" t="s">
        <v>48</v>
      </c>
      <c r="I113" s="1646">
        <f t="shared" si="1"/>
        <v>114</v>
      </c>
      <c r="J113" s="1644" t="s">
        <v>47</v>
      </c>
      <c r="K113" s="1646">
        <f t="shared" si="2"/>
        <v>115</v>
      </c>
      <c r="L113" s="1644" t="s">
        <v>48</v>
      </c>
      <c r="M113" s="1656">
        <f t="shared" si="8"/>
        <v>42821</v>
      </c>
      <c r="N113" s="1656">
        <f t="shared" si="8"/>
        <v>42822</v>
      </c>
      <c r="O113" s="1656">
        <f t="shared" si="8"/>
        <v>42822</v>
      </c>
      <c r="P113" s="1656">
        <f t="shared" si="8"/>
        <v>42823</v>
      </c>
      <c r="Q113" s="1656">
        <f t="shared" si="8"/>
        <v>42824</v>
      </c>
      <c r="R113" s="1656">
        <f t="shared" si="8"/>
        <v>42825</v>
      </c>
      <c r="S113" s="1656">
        <f t="shared" si="8"/>
        <v>42828</v>
      </c>
      <c r="T113" s="1656">
        <f t="shared" si="8"/>
        <v>42829</v>
      </c>
    </row>
    <row r="114" spans="1:23" hidden="1">
      <c r="A114" s="1642">
        <v>13</v>
      </c>
      <c r="B114" s="1643" t="s">
        <v>1229</v>
      </c>
      <c r="C114" s="1642" t="s">
        <v>140</v>
      </c>
      <c r="D114" s="1644" t="str">
        <f t="shared" si="6"/>
        <v>R8R</v>
      </c>
      <c r="E114" s="1645">
        <f t="shared" si="3"/>
        <v>60</v>
      </c>
      <c r="F114" s="1644" t="s">
        <v>47</v>
      </c>
      <c r="G114" s="1645">
        <f t="shared" si="4"/>
        <v>60</v>
      </c>
      <c r="H114" s="1644" t="s">
        <v>48</v>
      </c>
      <c r="I114" s="1646">
        <f t="shared" si="1"/>
        <v>116</v>
      </c>
      <c r="J114" s="1644" t="s">
        <v>47</v>
      </c>
      <c r="K114" s="1646">
        <f t="shared" si="2"/>
        <v>117</v>
      </c>
      <c r="L114" s="1644" t="s">
        <v>48</v>
      </c>
      <c r="M114" s="1656">
        <f t="shared" si="8"/>
        <v>42828</v>
      </c>
      <c r="N114" s="1656">
        <f t="shared" si="8"/>
        <v>42829</v>
      </c>
      <c r="O114" s="1656">
        <f t="shared" si="8"/>
        <v>42829</v>
      </c>
      <c r="P114" s="1656">
        <f t="shared" si="8"/>
        <v>42830</v>
      </c>
      <c r="Q114" s="1656">
        <f t="shared" si="8"/>
        <v>42831</v>
      </c>
      <c r="R114" s="1656">
        <f t="shared" si="8"/>
        <v>42832</v>
      </c>
      <c r="S114" s="1656">
        <f t="shared" si="8"/>
        <v>42835</v>
      </c>
      <c r="T114" s="1656">
        <f t="shared" si="8"/>
        <v>42836</v>
      </c>
    </row>
    <row r="115" spans="1:23" hidden="1">
      <c r="A115" s="1642">
        <v>14</v>
      </c>
      <c r="B115" s="1643" t="s">
        <v>1229</v>
      </c>
      <c r="C115" s="1642" t="s">
        <v>140</v>
      </c>
      <c r="D115" s="1644" t="str">
        <f t="shared" si="6"/>
        <v>R8R</v>
      </c>
      <c r="E115" s="1645">
        <f t="shared" si="3"/>
        <v>61</v>
      </c>
      <c r="F115" s="1644" t="s">
        <v>47</v>
      </c>
      <c r="G115" s="1645">
        <f t="shared" si="4"/>
        <v>61</v>
      </c>
      <c r="H115" s="1644" t="s">
        <v>48</v>
      </c>
      <c r="I115" s="1646">
        <f t="shared" si="1"/>
        <v>118</v>
      </c>
      <c r="J115" s="1644" t="s">
        <v>47</v>
      </c>
      <c r="K115" s="1646">
        <f t="shared" si="2"/>
        <v>119</v>
      </c>
      <c r="L115" s="1644" t="s">
        <v>48</v>
      </c>
      <c r="M115" s="1656">
        <f t="shared" si="8"/>
        <v>42835</v>
      </c>
      <c r="N115" s="1656">
        <f t="shared" si="8"/>
        <v>42836</v>
      </c>
      <c r="O115" s="1656">
        <f t="shared" si="8"/>
        <v>42836</v>
      </c>
      <c r="P115" s="1656">
        <f t="shared" si="8"/>
        <v>42837</v>
      </c>
      <c r="Q115" s="1656">
        <f t="shared" si="8"/>
        <v>42838</v>
      </c>
      <c r="R115" s="1656">
        <f t="shared" si="8"/>
        <v>42839</v>
      </c>
      <c r="S115" s="1656">
        <f t="shared" si="8"/>
        <v>42842</v>
      </c>
      <c r="T115" s="1656">
        <f t="shared" si="8"/>
        <v>42843</v>
      </c>
    </row>
    <row r="116" spans="1:23" hidden="1">
      <c r="A116" s="1642">
        <v>15</v>
      </c>
      <c r="B116" s="1643" t="s">
        <v>1229</v>
      </c>
      <c r="C116" s="1642" t="s">
        <v>140</v>
      </c>
      <c r="D116" s="1644" t="str">
        <f t="shared" si="6"/>
        <v>R8R</v>
      </c>
      <c r="E116" s="1645">
        <f t="shared" si="3"/>
        <v>62</v>
      </c>
      <c r="F116" s="1644" t="s">
        <v>47</v>
      </c>
      <c r="G116" s="1645">
        <f t="shared" si="4"/>
        <v>62</v>
      </c>
      <c r="H116" s="1644" t="s">
        <v>48</v>
      </c>
      <c r="I116" s="1646">
        <f t="shared" si="1"/>
        <v>120</v>
      </c>
      <c r="J116" s="1644" t="s">
        <v>47</v>
      </c>
      <c r="K116" s="1646">
        <f t="shared" si="2"/>
        <v>121</v>
      </c>
      <c r="L116" s="1644" t="s">
        <v>48</v>
      </c>
      <c r="M116" s="1656">
        <f t="shared" si="8"/>
        <v>42842</v>
      </c>
      <c r="N116" s="1656">
        <f t="shared" si="8"/>
        <v>42843</v>
      </c>
      <c r="O116" s="1656">
        <f t="shared" si="8"/>
        <v>42843</v>
      </c>
      <c r="P116" s="1656">
        <f t="shared" si="8"/>
        <v>42844</v>
      </c>
      <c r="Q116" s="1656">
        <f t="shared" si="8"/>
        <v>42845</v>
      </c>
      <c r="R116" s="1656">
        <f t="shared" si="8"/>
        <v>42846</v>
      </c>
      <c r="S116" s="1656">
        <f t="shared" si="8"/>
        <v>42849</v>
      </c>
      <c r="T116" s="1656">
        <f t="shared" si="8"/>
        <v>42850</v>
      </c>
    </row>
    <row r="117" spans="1:23" hidden="1">
      <c r="A117" s="1642">
        <v>16</v>
      </c>
      <c r="B117" s="1643" t="s">
        <v>1229</v>
      </c>
      <c r="C117" s="1642" t="s">
        <v>140</v>
      </c>
      <c r="D117" s="1644" t="str">
        <f t="shared" si="6"/>
        <v>R8R</v>
      </c>
      <c r="E117" s="1645">
        <f t="shared" si="3"/>
        <v>63</v>
      </c>
      <c r="F117" s="1644" t="s">
        <v>47</v>
      </c>
      <c r="G117" s="1645">
        <f t="shared" si="4"/>
        <v>63</v>
      </c>
      <c r="H117" s="1644" t="s">
        <v>48</v>
      </c>
      <c r="I117" s="1646">
        <f t="shared" si="1"/>
        <v>122</v>
      </c>
      <c r="J117" s="1644" t="s">
        <v>47</v>
      </c>
      <c r="K117" s="1646">
        <f t="shared" si="2"/>
        <v>123</v>
      </c>
      <c r="L117" s="1644" t="s">
        <v>48</v>
      </c>
      <c r="M117" s="1656">
        <f t="shared" si="8"/>
        <v>42849</v>
      </c>
      <c r="N117" s="1656">
        <f t="shared" si="8"/>
        <v>42850</v>
      </c>
      <c r="O117" s="1656">
        <f t="shared" si="8"/>
        <v>42850</v>
      </c>
      <c r="P117" s="1656">
        <f t="shared" si="8"/>
        <v>42851</v>
      </c>
      <c r="Q117" s="1656">
        <f t="shared" si="8"/>
        <v>42852</v>
      </c>
      <c r="R117" s="1656">
        <f t="shared" si="8"/>
        <v>42853</v>
      </c>
      <c r="S117" s="1656">
        <f t="shared" si="8"/>
        <v>42856</v>
      </c>
      <c r="T117" s="1656">
        <f t="shared" si="8"/>
        <v>42857</v>
      </c>
    </row>
    <row r="118" spans="1:23" hidden="1">
      <c r="A118" s="1642">
        <v>17</v>
      </c>
      <c r="B118" s="1643" t="s">
        <v>1229</v>
      </c>
      <c r="C118" s="1642" t="s">
        <v>140</v>
      </c>
      <c r="D118" s="1644" t="str">
        <f t="shared" si="6"/>
        <v>R8R</v>
      </c>
      <c r="E118" s="1645">
        <f t="shared" si="3"/>
        <v>64</v>
      </c>
      <c r="F118" s="1644" t="s">
        <v>47</v>
      </c>
      <c r="G118" s="1645">
        <f t="shared" si="4"/>
        <v>64</v>
      </c>
      <c r="H118" s="1644" t="s">
        <v>48</v>
      </c>
      <c r="I118" s="1646">
        <f t="shared" si="1"/>
        <v>124</v>
      </c>
      <c r="J118" s="1644" t="s">
        <v>47</v>
      </c>
      <c r="K118" s="1646">
        <f t="shared" si="2"/>
        <v>125</v>
      </c>
      <c r="L118" s="1644" t="s">
        <v>48</v>
      </c>
      <c r="M118" s="1656">
        <f t="shared" si="8"/>
        <v>42856</v>
      </c>
      <c r="N118" s="1656">
        <f t="shared" si="8"/>
        <v>42857</v>
      </c>
      <c r="O118" s="1656">
        <f t="shared" si="8"/>
        <v>42857</v>
      </c>
      <c r="P118" s="1656">
        <f t="shared" si="8"/>
        <v>42858</v>
      </c>
      <c r="Q118" s="1656">
        <f t="shared" si="8"/>
        <v>42859</v>
      </c>
      <c r="R118" s="1656">
        <f t="shared" si="8"/>
        <v>42860</v>
      </c>
      <c r="S118" s="1656">
        <f t="shared" si="8"/>
        <v>42863</v>
      </c>
      <c r="T118" s="1656">
        <f t="shared" si="8"/>
        <v>42864</v>
      </c>
    </row>
    <row r="119" spans="1:23" hidden="1">
      <c r="A119" s="1642">
        <v>18</v>
      </c>
      <c r="B119" s="1643" t="s">
        <v>1229</v>
      </c>
      <c r="C119" s="1642" t="s">
        <v>140</v>
      </c>
      <c r="D119" s="1644" t="str">
        <f t="shared" si="6"/>
        <v>R8R</v>
      </c>
      <c r="E119" s="1645">
        <f t="shared" si="3"/>
        <v>65</v>
      </c>
      <c r="F119" s="1644" t="s">
        <v>47</v>
      </c>
      <c r="G119" s="1645">
        <f t="shared" si="4"/>
        <v>65</v>
      </c>
      <c r="H119" s="1644" t="s">
        <v>48</v>
      </c>
      <c r="I119" s="1646">
        <f t="shared" si="1"/>
        <v>126</v>
      </c>
      <c r="J119" s="1644" t="s">
        <v>47</v>
      </c>
      <c r="K119" s="1646">
        <f t="shared" si="2"/>
        <v>127</v>
      </c>
      <c r="L119" s="1644" t="s">
        <v>48</v>
      </c>
      <c r="M119" s="1656">
        <f t="shared" si="8"/>
        <v>42863</v>
      </c>
      <c r="N119" s="1656">
        <f t="shared" si="8"/>
        <v>42864</v>
      </c>
      <c r="O119" s="1656">
        <f t="shared" si="8"/>
        <v>42864</v>
      </c>
      <c r="P119" s="1656">
        <f t="shared" si="8"/>
        <v>42865</v>
      </c>
      <c r="Q119" s="1656">
        <f t="shared" si="8"/>
        <v>42866</v>
      </c>
      <c r="R119" s="1656">
        <f t="shared" si="8"/>
        <v>42867</v>
      </c>
      <c r="S119" s="1656">
        <f t="shared" si="8"/>
        <v>42870</v>
      </c>
      <c r="T119" s="1656">
        <f t="shared" si="8"/>
        <v>42871</v>
      </c>
    </row>
    <row r="120" spans="1:23" hidden="1">
      <c r="A120" s="1642">
        <v>19</v>
      </c>
      <c r="B120" s="1643" t="s">
        <v>1229</v>
      </c>
      <c r="C120" s="1642" t="s">
        <v>140</v>
      </c>
      <c r="D120" s="1644" t="str">
        <f t="shared" si="6"/>
        <v>R8R</v>
      </c>
      <c r="E120" s="1645">
        <f t="shared" si="3"/>
        <v>66</v>
      </c>
      <c r="F120" s="1644" t="s">
        <v>47</v>
      </c>
      <c r="G120" s="1645">
        <f t="shared" si="4"/>
        <v>66</v>
      </c>
      <c r="H120" s="1644" t="s">
        <v>48</v>
      </c>
      <c r="I120" s="1646">
        <f t="shared" si="1"/>
        <v>128</v>
      </c>
      <c r="J120" s="1644" t="s">
        <v>47</v>
      </c>
      <c r="K120" s="1646">
        <f t="shared" si="2"/>
        <v>129</v>
      </c>
      <c r="L120" s="1644" t="s">
        <v>48</v>
      </c>
      <c r="M120" s="1656">
        <f t="shared" si="8"/>
        <v>42870</v>
      </c>
      <c r="N120" s="1656">
        <f t="shared" si="8"/>
        <v>42871</v>
      </c>
      <c r="O120" s="1656">
        <f t="shared" si="8"/>
        <v>42871</v>
      </c>
      <c r="P120" s="1656">
        <f t="shared" si="8"/>
        <v>42872</v>
      </c>
      <c r="Q120" s="1656">
        <f t="shared" si="8"/>
        <v>42873</v>
      </c>
      <c r="R120" s="1656">
        <f t="shared" si="8"/>
        <v>42874</v>
      </c>
      <c r="S120" s="1656">
        <f t="shared" si="8"/>
        <v>42877</v>
      </c>
      <c r="T120" s="1656">
        <f t="shared" si="8"/>
        <v>42878</v>
      </c>
    </row>
    <row r="121" spans="1:23" hidden="1">
      <c r="A121" s="1642">
        <v>20</v>
      </c>
      <c r="B121" s="1643" t="s">
        <v>1229</v>
      </c>
      <c r="C121" s="1642" t="s">
        <v>140</v>
      </c>
      <c r="D121" s="1644" t="str">
        <f t="shared" si="6"/>
        <v>R8R</v>
      </c>
      <c r="E121" s="1645">
        <f t="shared" si="3"/>
        <v>67</v>
      </c>
      <c r="F121" s="1644" t="s">
        <v>47</v>
      </c>
      <c r="G121" s="1645">
        <f t="shared" si="4"/>
        <v>67</v>
      </c>
      <c r="H121" s="1644" t="s">
        <v>48</v>
      </c>
      <c r="I121" s="1646">
        <f t="shared" si="1"/>
        <v>130</v>
      </c>
      <c r="J121" s="1644" t="s">
        <v>47</v>
      </c>
      <c r="K121" s="1646">
        <f t="shared" si="2"/>
        <v>131</v>
      </c>
      <c r="L121" s="1644" t="s">
        <v>48</v>
      </c>
      <c r="M121" s="1656">
        <f t="shared" si="8"/>
        <v>42877</v>
      </c>
      <c r="N121" s="1656">
        <f t="shared" si="8"/>
        <v>42878</v>
      </c>
      <c r="O121" s="1656">
        <f t="shared" si="8"/>
        <v>42878</v>
      </c>
      <c r="P121" s="1656">
        <f t="shared" si="8"/>
        <v>42879</v>
      </c>
      <c r="Q121" s="1656">
        <f t="shared" si="8"/>
        <v>42880</v>
      </c>
      <c r="R121" s="1656">
        <f t="shared" si="8"/>
        <v>42881</v>
      </c>
      <c r="S121" s="1656">
        <f t="shared" si="8"/>
        <v>42884</v>
      </c>
      <c r="T121" s="1656">
        <f t="shared" si="8"/>
        <v>42885</v>
      </c>
    </row>
    <row r="122" spans="1:23" hidden="1">
      <c r="A122" s="1642">
        <v>21</v>
      </c>
      <c r="B122" s="1643" t="s">
        <v>1229</v>
      </c>
      <c r="C122" s="1642" t="s">
        <v>140</v>
      </c>
      <c r="D122" s="1644" t="str">
        <f t="shared" si="6"/>
        <v>R8R</v>
      </c>
      <c r="E122" s="1645">
        <f t="shared" si="3"/>
        <v>68</v>
      </c>
      <c r="F122" s="1644" t="s">
        <v>47</v>
      </c>
      <c r="G122" s="1645">
        <f t="shared" si="4"/>
        <v>68</v>
      </c>
      <c r="H122" s="1644" t="s">
        <v>48</v>
      </c>
      <c r="I122" s="1646">
        <f t="shared" si="1"/>
        <v>132</v>
      </c>
      <c r="J122" s="1644" t="s">
        <v>47</v>
      </c>
      <c r="K122" s="1646">
        <f t="shared" si="2"/>
        <v>133</v>
      </c>
      <c r="L122" s="1644" t="s">
        <v>48</v>
      </c>
      <c r="M122" s="1656">
        <f t="shared" si="8"/>
        <v>42884</v>
      </c>
      <c r="N122" s="1656">
        <f t="shared" si="8"/>
        <v>42885</v>
      </c>
      <c r="O122" s="1656">
        <f t="shared" si="8"/>
        <v>42885</v>
      </c>
      <c r="P122" s="1656">
        <f t="shared" si="8"/>
        <v>42886</v>
      </c>
      <c r="Q122" s="1656">
        <f t="shared" si="8"/>
        <v>42887</v>
      </c>
      <c r="R122" s="1656">
        <f t="shared" si="8"/>
        <v>42888</v>
      </c>
      <c r="S122" s="1656">
        <f t="shared" si="8"/>
        <v>42891</v>
      </c>
      <c r="T122" s="1656">
        <f t="shared" si="8"/>
        <v>42892</v>
      </c>
    </row>
    <row r="123" spans="1:23" hidden="1">
      <c r="A123" s="1642">
        <v>22</v>
      </c>
      <c r="B123" s="1643" t="s">
        <v>1229</v>
      </c>
      <c r="C123" s="1642" t="s">
        <v>140</v>
      </c>
      <c r="D123" s="1644" t="str">
        <f t="shared" si="6"/>
        <v>R8R</v>
      </c>
      <c r="E123" s="1645">
        <f t="shared" si="3"/>
        <v>69</v>
      </c>
      <c r="F123" s="1644" t="s">
        <v>47</v>
      </c>
      <c r="G123" s="1645">
        <f t="shared" si="4"/>
        <v>69</v>
      </c>
      <c r="H123" s="1644" t="s">
        <v>48</v>
      </c>
      <c r="I123" s="1646">
        <f t="shared" si="1"/>
        <v>134</v>
      </c>
      <c r="J123" s="1644" t="s">
        <v>47</v>
      </c>
      <c r="K123" s="1646">
        <f t="shared" si="2"/>
        <v>135</v>
      </c>
      <c r="L123" s="1644" t="s">
        <v>48</v>
      </c>
      <c r="M123" s="1656">
        <f t="shared" si="8"/>
        <v>42891</v>
      </c>
      <c r="N123" s="1656">
        <f t="shared" si="8"/>
        <v>42892</v>
      </c>
      <c r="O123" s="1656">
        <f t="shared" si="8"/>
        <v>42892</v>
      </c>
      <c r="P123" s="1656">
        <f t="shared" si="8"/>
        <v>42893</v>
      </c>
      <c r="Q123" s="1656">
        <f t="shared" si="8"/>
        <v>42894</v>
      </c>
      <c r="R123" s="1656">
        <f t="shared" si="8"/>
        <v>42895</v>
      </c>
      <c r="S123" s="1656">
        <f t="shared" si="8"/>
        <v>42898</v>
      </c>
      <c r="T123" s="1656">
        <f t="shared" si="8"/>
        <v>42899</v>
      </c>
    </row>
    <row r="124" spans="1:23" hidden="1">
      <c r="A124" s="1642">
        <v>23</v>
      </c>
      <c r="B124" s="1643" t="s">
        <v>1229</v>
      </c>
      <c r="C124" s="1642" t="s">
        <v>140</v>
      </c>
      <c r="D124" s="1644" t="str">
        <f t="shared" si="6"/>
        <v>R8R</v>
      </c>
      <c r="E124" s="1645">
        <f t="shared" si="3"/>
        <v>70</v>
      </c>
      <c r="F124" s="1644" t="s">
        <v>47</v>
      </c>
      <c r="G124" s="1645">
        <f t="shared" si="4"/>
        <v>70</v>
      </c>
      <c r="H124" s="1644" t="s">
        <v>48</v>
      </c>
      <c r="I124" s="1646">
        <f t="shared" si="1"/>
        <v>136</v>
      </c>
      <c r="J124" s="1644" t="s">
        <v>47</v>
      </c>
      <c r="K124" s="1646">
        <f t="shared" si="2"/>
        <v>137</v>
      </c>
      <c r="L124" s="1644" t="s">
        <v>48</v>
      </c>
      <c r="M124" s="1656">
        <f t="shared" si="8"/>
        <v>42898</v>
      </c>
      <c r="N124" s="1656">
        <f t="shared" si="8"/>
        <v>42899</v>
      </c>
      <c r="O124" s="1656">
        <f t="shared" si="8"/>
        <v>42899</v>
      </c>
      <c r="P124" s="1656">
        <f t="shared" si="8"/>
        <v>42900</v>
      </c>
      <c r="Q124" s="1656">
        <f t="shared" si="8"/>
        <v>42901</v>
      </c>
      <c r="R124" s="1656">
        <f t="shared" si="8"/>
        <v>42902</v>
      </c>
      <c r="S124" s="1656">
        <f t="shared" si="8"/>
        <v>42905</v>
      </c>
      <c r="T124" s="1656">
        <f t="shared" si="8"/>
        <v>42906</v>
      </c>
    </row>
    <row r="125" spans="1:23" hidden="1">
      <c r="A125" s="1642">
        <v>24</v>
      </c>
      <c r="B125" s="1643" t="s">
        <v>1229</v>
      </c>
      <c r="C125" s="1642" t="s">
        <v>140</v>
      </c>
      <c r="D125" s="1644" t="str">
        <f t="shared" si="6"/>
        <v>R8R</v>
      </c>
      <c r="E125" s="1645">
        <f t="shared" si="3"/>
        <v>71</v>
      </c>
      <c r="F125" s="1644" t="s">
        <v>47</v>
      </c>
      <c r="G125" s="1645">
        <f t="shared" si="4"/>
        <v>71</v>
      </c>
      <c r="H125" s="1644" t="s">
        <v>48</v>
      </c>
      <c r="I125" s="1646">
        <f t="shared" si="1"/>
        <v>138</v>
      </c>
      <c r="J125" s="1644" t="s">
        <v>47</v>
      </c>
      <c r="K125" s="1646">
        <f t="shared" si="2"/>
        <v>139</v>
      </c>
      <c r="L125" s="1644" t="s">
        <v>48</v>
      </c>
      <c r="M125" s="1656">
        <f t="shared" ref="M125:T140" si="9">M124+7</f>
        <v>42905</v>
      </c>
      <c r="N125" s="1656">
        <f t="shared" si="9"/>
        <v>42906</v>
      </c>
      <c r="O125" s="1656">
        <f t="shared" si="9"/>
        <v>42906</v>
      </c>
      <c r="P125" s="1656">
        <f t="shared" si="9"/>
        <v>42907</v>
      </c>
      <c r="Q125" s="1656">
        <f t="shared" si="9"/>
        <v>42908</v>
      </c>
      <c r="R125" s="1656">
        <f t="shared" si="9"/>
        <v>42909</v>
      </c>
      <c r="S125" s="1656">
        <f t="shared" si="9"/>
        <v>42912</v>
      </c>
      <c r="T125" s="1656">
        <f t="shared" si="9"/>
        <v>42913</v>
      </c>
      <c r="U125" s="1656">
        <f>S125+1</f>
        <v>42913</v>
      </c>
      <c r="V125" s="1656">
        <f>T125+1</f>
        <v>42914</v>
      </c>
    </row>
    <row r="126" spans="1:23" hidden="1">
      <c r="A126" s="1642">
        <v>25</v>
      </c>
      <c r="B126" s="1643" t="s">
        <v>1229</v>
      </c>
      <c r="C126" s="1642" t="s">
        <v>140</v>
      </c>
      <c r="D126" s="1644" t="str">
        <f t="shared" si="6"/>
        <v>R8R</v>
      </c>
      <c r="E126" s="1645">
        <f t="shared" si="3"/>
        <v>72</v>
      </c>
      <c r="F126" s="1644" t="s">
        <v>47</v>
      </c>
      <c r="G126" s="1645">
        <f t="shared" si="4"/>
        <v>72</v>
      </c>
      <c r="H126" s="1644" t="s">
        <v>48</v>
      </c>
      <c r="I126" s="1646">
        <f t="shared" si="1"/>
        <v>140</v>
      </c>
      <c r="J126" s="1644" t="s">
        <v>47</v>
      </c>
      <c r="K126" s="1646">
        <f t="shared" si="2"/>
        <v>141</v>
      </c>
      <c r="L126" s="1644" t="s">
        <v>48</v>
      </c>
      <c r="M126" s="1656">
        <f t="shared" si="9"/>
        <v>42912</v>
      </c>
      <c r="N126" s="1656">
        <f t="shared" si="9"/>
        <v>42913</v>
      </c>
      <c r="O126" s="1656">
        <f t="shared" si="9"/>
        <v>42913</v>
      </c>
      <c r="P126" s="1656">
        <f t="shared" si="9"/>
        <v>42914</v>
      </c>
      <c r="Q126" s="1656">
        <f t="shared" si="9"/>
        <v>42915</v>
      </c>
      <c r="R126" s="1656">
        <f t="shared" si="9"/>
        <v>42916</v>
      </c>
      <c r="S126" s="1656">
        <f t="shared" si="9"/>
        <v>42919</v>
      </c>
      <c r="T126" s="1656">
        <f t="shared" si="9"/>
        <v>42920</v>
      </c>
      <c r="U126" s="1656">
        <f t="shared" ref="U126:V141" si="10">S126+1</f>
        <v>42920</v>
      </c>
      <c r="V126" s="1656">
        <f t="shared" si="10"/>
        <v>42921</v>
      </c>
    </row>
    <row r="127" spans="1:23" s="1678" customFormat="1" hidden="1">
      <c r="A127" s="1673">
        <v>26</v>
      </c>
      <c r="B127" s="1674" t="s">
        <v>1229</v>
      </c>
      <c r="C127" s="1673" t="s">
        <v>140</v>
      </c>
      <c r="D127" s="1675" t="str">
        <f t="shared" si="6"/>
        <v>R8R</v>
      </c>
      <c r="E127" s="1676">
        <f t="shared" si="3"/>
        <v>73</v>
      </c>
      <c r="F127" s="1675" t="s">
        <v>47</v>
      </c>
      <c r="G127" s="1676">
        <f t="shared" si="4"/>
        <v>73</v>
      </c>
      <c r="H127" s="1675" t="s">
        <v>48</v>
      </c>
      <c r="I127" s="1677">
        <f t="shared" si="1"/>
        <v>142</v>
      </c>
      <c r="J127" s="1675" t="s">
        <v>47</v>
      </c>
      <c r="K127" s="1677">
        <f t="shared" si="2"/>
        <v>143</v>
      </c>
      <c r="L127" s="1675" t="s">
        <v>48</v>
      </c>
      <c r="M127" s="1670">
        <f t="shared" si="9"/>
        <v>42919</v>
      </c>
      <c r="N127" s="1670">
        <f t="shared" si="9"/>
        <v>42920</v>
      </c>
      <c r="O127" s="1670">
        <f t="shared" si="9"/>
        <v>42920</v>
      </c>
      <c r="P127" s="1670">
        <f t="shared" si="9"/>
        <v>42921</v>
      </c>
      <c r="Q127" s="1670">
        <f t="shared" si="9"/>
        <v>42922</v>
      </c>
      <c r="R127" s="1670">
        <f t="shared" si="9"/>
        <v>42923</v>
      </c>
      <c r="S127" s="1670">
        <f t="shared" si="9"/>
        <v>42926</v>
      </c>
      <c r="T127" s="1670">
        <f t="shared" si="9"/>
        <v>42927</v>
      </c>
      <c r="U127" s="1670">
        <f t="shared" si="10"/>
        <v>42927</v>
      </c>
      <c r="V127" s="1670">
        <f t="shared" si="10"/>
        <v>42928</v>
      </c>
      <c r="W127" s="1679" t="s">
        <v>2267</v>
      </c>
    </row>
    <row r="128" spans="1:23" s="1686" customFormat="1" hidden="1">
      <c r="A128" s="1680">
        <v>27</v>
      </c>
      <c r="B128" s="1681" t="s">
        <v>53</v>
      </c>
      <c r="C128" s="1680" t="s">
        <v>140</v>
      </c>
      <c r="D128" s="1644" t="s">
        <v>54</v>
      </c>
      <c r="E128" s="1682">
        <v>15</v>
      </c>
      <c r="F128" s="1683" t="s">
        <v>47</v>
      </c>
      <c r="G128" s="1682">
        <v>15</v>
      </c>
      <c r="H128" s="1683" t="s">
        <v>48</v>
      </c>
      <c r="I128" s="1684">
        <v>554</v>
      </c>
      <c r="J128" s="1683" t="s">
        <v>47</v>
      </c>
      <c r="K128" s="1684">
        <v>555</v>
      </c>
      <c r="L128" s="1683" t="s">
        <v>48</v>
      </c>
      <c r="M128" s="1685">
        <f t="shared" si="9"/>
        <v>42926</v>
      </c>
      <c r="N128" s="1685">
        <f t="shared" si="9"/>
        <v>42927</v>
      </c>
      <c r="O128" s="1685">
        <f t="shared" si="9"/>
        <v>42927</v>
      </c>
      <c r="P128" s="1685">
        <f t="shared" si="9"/>
        <v>42928</v>
      </c>
      <c r="Q128" s="1685">
        <f t="shared" si="9"/>
        <v>42929</v>
      </c>
      <c r="R128" s="1685">
        <f t="shared" si="9"/>
        <v>42930</v>
      </c>
      <c r="S128" s="1685">
        <f t="shared" si="9"/>
        <v>42933</v>
      </c>
      <c r="T128" s="1685">
        <f t="shared" si="9"/>
        <v>42934</v>
      </c>
      <c r="U128" s="1685">
        <f t="shared" si="10"/>
        <v>42934</v>
      </c>
      <c r="V128" s="1685">
        <f t="shared" si="10"/>
        <v>42935</v>
      </c>
    </row>
    <row r="129" spans="1:24" hidden="1">
      <c r="A129" s="1642">
        <v>28</v>
      </c>
      <c r="B129" s="1643" t="str">
        <f>B128</f>
        <v xml:space="preserve">QI YUN HE </v>
      </c>
      <c r="C129" s="1642" t="s">
        <v>140</v>
      </c>
      <c r="D129" s="1644" t="str">
        <f t="shared" si="6"/>
        <v>CKE</v>
      </c>
      <c r="E129" s="1645">
        <f t="shared" si="3"/>
        <v>16</v>
      </c>
      <c r="F129" s="1644" t="s">
        <v>47</v>
      </c>
      <c r="G129" s="1645">
        <f t="shared" si="4"/>
        <v>16</v>
      </c>
      <c r="H129" s="1644" t="s">
        <v>48</v>
      </c>
      <c r="I129" s="1646">
        <f t="shared" si="1"/>
        <v>556</v>
      </c>
      <c r="J129" s="1644" t="s">
        <v>47</v>
      </c>
      <c r="K129" s="1646">
        <f t="shared" si="2"/>
        <v>557</v>
      </c>
      <c r="L129" s="1644" t="s">
        <v>48</v>
      </c>
      <c r="M129" s="1656">
        <f t="shared" si="9"/>
        <v>42933</v>
      </c>
      <c r="N129" s="1656">
        <f t="shared" si="9"/>
        <v>42934</v>
      </c>
      <c r="O129" s="1656">
        <f t="shared" si="9"/>
        <v>42934</v>
      </c>
      <c r="P129" s="1656">
        <f t="shared" si="9"/>
        <v>42935</v>
      </c>
      <c r="Q129" s="1656">
        <f t="shared" si="9"/>
        <v>42936</v>
      </c>
      <c r="R129" s="1656">
        <f t="shared" si="9"/>
        <v>42937</v>
      </c>
      <c r="S129" s="1656">
        <f t="shared" si="9"/>
        <v>42940</v>
      </c>
      <c r="T129" s="1656">
        <f t="shared" si="9"/>
        <v>42941</v>
      </c>
      <c r="U129" s="1656">
        <f t="shared" si="10"/>
        <v>42941</v>
      </c>
      <c r="V129" s="1656">
        <f t="shared" si="10"/>
        <v>42942</v>
      </c>
    </row>
    <row r="130" spans="1:24" hidden="1">
      <c r="A130" s="1642">
        <v>29</v>
      </c>
      <c r="B130" s="1643" t="str">
        <f>B129</f>
        <v xml:space="preserve">QI YUN HE </v>
      </c>
      <c r="C130" s="1642" t="s">
        <v>140</v>
      </c>
      <c r="D130" s="1644" t="str">
        <f t="shared" si="6"/>
        <v>CKE</v>
      </c>
      <c r="E130" s="1645">
        <f t="shared" si="3"/>
        <v>17</v>
      </c>
      <c r="F130" s="1644" t="s">
        <v>47</v>
      </c>
      <c r="G130" s="1645">
        <f t="shared" si="4"/>
        <v>17</v>
      </c>
      <c r="H130" s="1644" t="s">
        <v>48</v>
      </c>
      <c r="I130" s="1646">
        <f t="shared" si="1"/>
        <v>558</v>
      </c>
      <c r="J130" s="1644" t="s">
        <v>47</v>
      </c>
      <c r="K130" s="1646">
        <f t="shared" si="2"/>
        <v>559</v>
      </c>
      <c r="L130" s="1644" t="s">
        <v>48</v>
      </c>
      <c r="M130" s="1656">
        <f t="shared" si="9"/>
        <v>42940</v>
      </c>
      <c r="N130" s="1656">
        <f t="shared" si="9"/>
        <v>42941</v>
      </c>
      <c r="O130" s="1656">
        <f t="shared" si="9"/>
        <v>42941</v>
      </c>
      <c r="P130" s="1656">
        <f t="shared" si="9"/>
        <v>42942</v>
      </c>
      <c r="Q130" s="1656">
        <f t="shared" si="9"/>
        <v>42943</v>
      </c>
      <c r="R130" s="1656">
        <f t="shared" si="9"/>
        <v>42944</v>
      </c>
      <c r="S130" s="1656">
        <f t="shared" si="9"/>
        <v>42947</v>
      </c>
      <c r="T130" s="1656">
        <f t="shared" si="9"/>
        <v>42948</v>
      </c>
      <c r="U130" s="1656">
        <f t="shared" si="10"/>
        <v>42948</v>
      </c>
      <c r="V130" s="1656">
        <f t="shared" si="10"/>
        <v>42949</v>
      </c>
    </row>
    <row r="131" spans="1:24" hidden="1">
      <c r="A131" s="1642">
        <v>30</v>
      </c>
      <c r="B131" s="1643" t="str">
        <f>B130</f>
        <v xml:space="preserve">QI YUN HE </v>
      </c>
      <c r="C131" s="1642" t="s">
        <v>140</v>
      </c>
      <c r="D131" s="1644" t="str">
        <f t="shared" si="6"/>
        <v>CKE</v>
      </c>
      <c r="E131" s="1645">
        <f t="shared" si="3"/>
        <v>18</v>
      </c>
      <c r="F131" s="1644" t="s">
        <v>47</v>
      </c>
      <c r="G131" s="1645">
        <f t="shared" si="4"/>
        <v>18</v>
      </c>
      <c r="H131" s="1644" t="s">
        <v>48</v>
      </c>
      <c r="I131" s="1646">
        <f t="shared" si="1"/>
        <v>560</v>
      </c>
      <c r="J131" s="1644" t="s">
        <v>47</v>
      </c>
      <c r="K131" s="1646">
        <f t="shared" si="2"/>
        <v>561</v>
      </c>
      <c r="L131" s="1644" t="s">
        <v>48</v>
      </c>
      <c r="M131" s="1656">
        <f t="shared" si="9"/>
        <v>42947</v>
      </c>
      <c r="N131" s="1656">
        <f t="shared" si="9"/>
        <v>42948</v>
      </c>
      <c r="O131" s="1656">
        <f t="shared" si="9"/>
        <v>42948</v>
      </c>
      <c r="P131" s="1656">
        <f t="shared" si="9"/>
        <v>42949</v>
      </c>
      <c r="Q131" s="1656">
        <f t="shared" si="9"/>
        <v>42950</v>
      </c>
      <c r="R131" s="1656">
        <f t="shared" si="9"/>
        <v>42951</v>
      </c>
      <c r="S131" s="1656">
        <f t="shared" si="9"/>
        <v>42954</v>
      </c>
      <c r="T131" s="1656">
        <f t="shared" si="9"/>
        <v>42955</v>
      </c>
      <c r="U131" s="1656">
        <f t="shared" si="10"/>
        <v>42955</v>
      </c>
      <c r="V131" s="1656">
        <f t="shared" si="10"/>
        <v>42956</v>
      </c>
    </row>
    <row r="132" spans="1:24" hidden="1">
      <c r="A132" s="1642">
        <v>31</v>
      </c>
      <c r="B132" s="1643" t="str">
        <f t="shared" ref="B132:B153" si="11">B131</f>
        <v xml:space="preserve">QI YUN HE </v>
      </c>
      <c r="C132" s="1642" t="s">
        <v>140</v>
      </c>
      <c r="D132" s="1644" t="str">
        <f t="shared" si="6"/>
        <v>CKE</v>
      </c>
      <c r="E132" s="1645">
        <f t="shared" si="3"/>
        <v>19</v>
      </c>
      <c r="F132" s="1644" t="s">
        <v>47</v>
      </c>
      <c r="G132" s="1645">
        <f t="shared" si="4"/>
        <v>19</v>
      </c>
      <c r="H132" s="1644" t="s">
        <v>48</v>
      </c>
      <c r="I132" s="1646">
        <f t="shared" si="1"/>
        <v>562</v>
      </c>
      <c r="J132" s="1644" t="s">
        <v>47</v>
      </c>
      <c r="K132" s="1646">
        <f t="shared" si="2"/>
        <v>563</v>
      </c>
      <c r="L132" s="1644" t="s">
        <v>48</v>
      </c>
      <c r="M132" s="1656">
        <f t="shared" si="9"/>
        <v>42954</v>
      </c>
      <c r="N132" s="1656">
        <f t="shared" si="9"/>
        <v>42955</v>
      </c>
      <c r="O132" s="1656">
        <f t="shared" si="9"/>
        <v>42955</v>
      </c>
      <c r="P132" s="1656">
        <f t="shared" si="9"/>
        <v>42956</v>
      </c>
      <c r="Q132" s="1656">
        <f t="shared" si="9"/>
        <v>42957</v>
      </c>
      <c r="R132" s="1656">
        <f t="shared" si="9"/>
        <v>42958</v>
      </c>
      <c r="S132" s="1656">
        <f t="shared" si="9"/>
        <v>42961</v>
      </c>
      <c r="T132" s="1656">
        <f t="shared" si="9"/>
        <v>42962</v>
      </c>
      <c r="U132" s="1656">
        <f t="shared" si="10"/>
        <v>42962</v>
      </c>
      <c r="V132" s="1656">
        <f t="shared" si="10"/>
        <v>42963</v>
      </c>
    </row>
    <row r="133" spans="1:24" hidden="1">
      <c r="A133" s="1642">
        <v>32</v>
      </c>
      <c r="B133" s="1643" t="str">
        <f t="shared" si="11"/>
        <v xml:space="preserve">QI YUN HE </v>
      </c>
      <c r="C133" s="1642" t="s">
        <v>140</v>
      </c>
      <c r="D133" s="1644" t="str">
        <f t="shared" si="6"/>
        <v>CKE</v>
      </c>
      <c r="E133" s="1645">
        <f t="shared" si="3"/>
        <v>20</v>
      </c>
      <c r="F133" s="1644" t="s">
        <v>47</v>
      </c>
      <c r="G133" s="1645">
        <f t="shared" si="4"/>
        <v>20</v>
      </c>
      <c r="H133" s="1644" t="s">
        <v>48</v>
      </c>
      <c r="I133" s="1646">
        <f t="shared" si="1"/>
        <v>564</v>
      </c>
      <c r="J133" s="1644" t="s">
        <v>47</v>
      </c>
      <c r="K133" s="1646">
        <f t="shared" si="2"/>
        <v>565</v>
      </c>
      <c r="L133" s="1644" t="s">
        <v>48</v>
      </c>
      <c r="M133" s="1656">
        <f t="shared" si="9"/>
        <v>42961</v>
      </c>
      <c r="N133" s="1656">
        <f t="shared" si="9"/>
        <v>42962</v>
      </c>
      <c r="O133" s="1656">
        <f t="shared" si="9"/>
        <v>42962</v>
      </c>
      <c r="P133" s="1656">
        <f t="shared" si="9"/>
        <v>42963</v>
      </c>
      <c r="Q133" s="1656">
        <f t="shared" si="9"/>
        <v>42964</v>
      </c>
      <c r="R133" s="1656">
        <f t="shared" si="9"/>
        <v>42965</v>
      </c>
      <c r="S133" s="1656">
        <f t="shared" si="9"/>
        <v>42968</v>
      </c>
      <c r="T133" s="1656">
        <f t="shared" si="9"/>
        <v>42969</v>
      </c>
      <c r="U133" s="1656">
        <f t="shared" si="10"/>
        <v>42969</v>
      </c>
      <c r="V133" s="1656">
        <f t="shared" si="10"/>
        <v>42970</v>
      </c>
    </row>
    <row r="134" spans="1:24" hidden="1">
      <c r="A134" s="1642">
        <v>33</v>
      </c>
      <c r="B134" s="1643" t="str">
        <f t="shared" si="11"/>
        <v xml:space="preserve">QI YUN HE </v>
      </c>
      <c r="C134" s="1642" t="s">
        <v>140</v>
      </c>
      <c r="D134" s="1644" t="str">
        <f t="shared" si="6"/>
        <v>CKE</v>
      </c>
      <c r="E134" s="1676">
        <v>100</v>
      </c>
      <c r="F134" s="1675" t="s">
        <v>47</v>
      </c>
      <c r="G134" s="1676">
        <v>100</v>
      </c>
      <c r="H134" s="1675" t="s">
        <v>48</v>
      </c>
      <c r="I134" s="1646">
        <f t="shared" si="1"/>
        <v>566</v>
      </c>
      <c r="J134" s="1644" t="s">
        <v>47</v>
      </c>
      <c r="K134" s="1646">
        <f t="shared" si="2"/>
        <v>567</v>
      </c>
      <c r="L134" s="1644" t="s">
        <v>48</v>
      </c>
      <c r="M134" s="1656">
        <f t="shared" si="9"/>
        <v>42968</v>
      </c>
      <c r="N134" s="1656">
        <f t="shared" si="9"/>
        <v>42969</v>
      </c>
      <c r="O134" s="1656">
        <f t="shared" si="9"/>
        <v>42969</v>
      </c>
      <c r="P134" s="1656">
        <f t="shared" si="9"/>
        <v>42970</v>
      </c>
      <c r="Q134" s="1656">
        <f t="shared" si="9"/>
        <v>42971</v>
      </c>
      <c r="R134" s="1656">
        <f t="shared" si="9"/>
        <v>42972</v>
      </c>
      <c r="S134" s="1656">
        <f t="shared" si="9"/>
        <v>42975</v>
      </c>
      <c r="T134" s="1656">
        <f t="shared" si="9"/>
        <v>42976</v>
      </c>
      <c r="U134" s="1656">
        <f t="shared" si="10"/>
        <v>42976</v>
      </c>
      <c r="V134" s="1656">
        <f t="shared" si="10"/>
        <v>42977</v>
      </c>
    </row>
    <row r="135" spans="1:24" hidden="1">
      <c r="A135" s="1642">
        <v>34</v>
      </c>
      <c r="B135" s="1643" t="str">
        <f t="shared" si="11"/>
        <v xml:space="preserve">QI YUN HE </v>
      </c>
      <c r="C135" s="1642" t="s">
        <v>140</v>
      </c>
      <c r="D135" s="1644" t="str">
        <f t="shared" si="6"/>
        <v>CKE</v>
      </c>
      <c r="E135" s="1645">
        <f t="shared" si="3"/>
        <v>101</v>
      </c>
      <c r="F135" s="1644" t="s">
        <v>47</v>
      </c>
      <c r="G135" s="1645">
        <f t="shared" si="4"/>
        <v>101</v>
      </c>
      <c r="H135" s="1644" t="s">
        <v>48</v>
      </c>
      <c r="I135" s="1646">
        <f t="shared" si="1"/>
        <v>568</v>
      </c>
      <c r="J135" s="1644" t="s">
        <v>47</v>
      </c>
      <c r="K135" s="1646">
        <f t="shared" si="2"/>
        <v>569</v>
      </c>
      <c r="L135" s="1644" t="s">
        <v>48</v>
      </c>
      <c r="M135" s="1656">
        <f t="shared" si="9"/>
        <v>42975</v>
      </c>
      <c r="N135" s="1656">
        <f t="shared" si="9"/>
        <v>42976</v>
      </c>
      <c r="O135" s="1656">
        <f t="shared" si="9"/>
        <v>42976</v>
      </c>
      <c r="P135" s="1656">
        <f t="shared" si="9"/>
        <v>42977</v>
      </c>
      <c r="Q135" s="1656">
        <f t="shared" si="9"/>
        <v>42978</v>
      </c>
      <c r="R135" s="1656">
        <f t="shared" si="9"/>
        <v>42979</v>
      </c>
      <c r="S135" s="1656">
        <f t="shared" si="9"/>
        <v>42982</v>
      </c>
      <c r="T135" s="1656">
        <f t="shared" si="9"/>
        <v>42983</v>
      </c>
      <c r="U135" s="1656">
        <f t="shared" si="10"/>
        <v>42983</v>
      </c>
      <c r="V135" s="1656">
        <f t="shared" si="10"/>
        <v>42984</v>
      </c>
    </row>
    <row r="136" spans="1:24" hidden="1">
      <c r="A136" s="1642">
        <v>35</v>
      </c>
      <c r="B136" s="1643" t="str">
        <f t="shared" si="11"/>
        <v xml:space="preserve">QI YUN HE </v>
      </c>
      <c r="C136" s="1642" t="s">
        <v>140</v>
      </c>
      <c r="D136" s="1644" t="str">
        <f t="shared" si="6"/>
        <v>CKE</v>
      </c>
      <c r="E136" s="1645">
        <f t="shared" si="3"/>
        <v>102</v>
      </c>
      <c r="F136" s="1644" t="s">
        <v>47</v>
      </c>
      <c r="G136" s="1645">
        <f t="shared" si="4"/>
        <v>102</v>
      </c>
      <c r="H136" s="1644" t="s">
        <v>48</v>
      </c>
      <c r="I136" s="1646">
        <f t="shared" si="1"/>
        <v>570</v>
      </c>
      <c r="J136" s="1644" t="s">
        <v>47</v>
      </c>
      <c r="K136" s="1646">
        <f t="shared" si="2"/>
        <v>571</v>
      </c>
      <c r="L136" s="1644" t="s">
        <v>48</v>
      </c>
      <c r="M136" s="1656">
        <f t="shared" si="9"/>
        <v>42982</v>
      </c>
      <c r="N136" s="1656">
        <f t="shared" si="9"/>
        <v>42983</v>
      </c>
      <c r="O136" s="1656">
        <f t="shared" si="9"/>
        <v>42983</v>
      </c>
      <c r="P136" s="1656">
        <f t="shared" si="9"/>
        <v>42984</v>
      </c>
      <c r="Q136" s="1656">
        <f t="shared" si="9"/>
        <v>42985</v>
      </c>
      <c r="R136" s="1656">
        <f t="shared" si="9"/>
        <v>42986</v>
      </c>
      <c r="S136" s="1656">
        <f t="shared" si="9"/>
        <v>42989</v>
      </c>
      <c r="T136" s="1656">
        <f t="shared" si="9"/>
        <v>42990</v>
      </c>
      <c r="U136" s="1656">
        <f t="shared" si="10"/>
        <v>42990</v>
      </c>
      <c r="V136" s="1656">
        <f t="shared" si="10"/>
        <v>42991</v>
      </c>
    </row>
    <row r="137" spans="1:24" hidden="1">
      <c r="A137" s="1642">
        <v>36</v>
      </c>
      <c r="B137" s="1643" t="str">
        <f t="shared" si="11"/>
        <v xml:space="preserve">QI YUN HE </v>
      </c>
      <c r="C137" s="1642" t="s">
        <v>140</v>
      </c>
      <c r="D137" s="1644" t="str">
        <f t="shared" si="6"/>
        <v>CKE</v>
      </c>
      <c r="E137" s="1645">
        <f t="shared" si="3"/>
        <v>103</v>
      </c>
      <c r="F137" s="1644" t="s">
        <v>47</v>
      </c>
      <c r="G137" s="1645">
        <f t="shared" si="4"/>
        <v>103</v>
      </c>
      <c r="H137" s="1644" t="s">
        <v>48</v>
      </c>
      <c r="I137" s="1646">
        <f t="shared" si="1"/>
        <v>572</v>
      </c>
      <c r="J137" s="1644" t="s">
        <v>47</v>
      </c>
      <c r="K137" s="1646">
        <f t="shared" si="2"/>
        <v>573</v>
      </c>
      <c r="L137" s="1644" t="s">
        <v>48</v>
      </c>
      <c r="M137" s="1656">
        <f t="shared" si="9"/>
        <v>42989</v>
      </c>
      <c r="N137" s="1656">
        <f t="shared" si="9"/>
        <v>42990</v>
      </c>
      <c r="O137" s="1656">
        <f t="shared" si="9"/>
        <v>42990</v>
      </c>
      <c r="P137" s="1656">
        <f t="shared" si="9"/>
        <v>42991</v>
      </c>
      <c r="Q137" s="1656">
        <f t="shared" si="9"/>
        <v>42992</v>
      </c>
      <c r="R137" s="1656">
        <f t="shared" si="9"/>
        <v>42993</v>
      </c>
      <c r="S137" s="1656">
        <f t="shared" si="9"/>
        <v>42996</v>
      </c>
      <c r="T137" s="1656">
        <f t="shared" si="9"/>
        <v>42997</v>
      </c>
      <c r="U137" s="1656">
        <f t="shared" si="10"/>
        <v>42997</v>
      </c>
      <c r="V137" s="1656">
        <f t="shared" si="10"/>
        <v>42998</v>
      </c>
    </row>
    <row r="138" spans="1:24" hidden="1">
      <c r="A138" s="1642">
        <v>37</v>
      </c>
      <c r="B138" s="1643" t="str">
        <f t="shared" si="11"/>
        <v xml:space="preserve">QI YUN HE </v>
      </c>
      <c r="C138" s="1642" t="s">
        <v>140</v>
      </c>
      <c r="D138" s="1644" t="str">
        <f t="shared" si="6"/>
        <v>CKE</v>
      </c>
      <c r="E138" s="1645">
        <f t="shared" si="3"/>
        <v>104</v>
      </c>
      <c r="F138" s="1644" t="s">
        <v>47</v>
      </c>
      <c r="G138" s="1645">
        <f t="shared" si="4"/>
        <v>104</v>
      </c>
      <c r="H138" s="1644" t="s">
        <v>48</v>
      </c>
      <c r="I138" s="1646">
        <f t="shared" si="1"/>
        <v>574</v>
      </c>
      <c r="J138" s="1644" t="s">
        <v>47</v>
      </c>
      <c r="K138" s="1646">
        <f t="shared" si="2"/>
        <v>575</v>
      </c>
      <c r="L138" s="1644" t="s">
        <v>48</v>
      </c>
      <c r="M138" s="1656">
        <f t="shared" si="9"/>
        <v>42996</v>
      </c>
      <c r="N138" s="1656">
        <f t="shared" si="9"/>
        <v>42997</v>
      </c>
      <c r="O138" s="1656">
        <f t="shared" si="9"/>
        <v>42997</v>
      </c>
      <c r="P138" s="1656">
        <f t="shared" si="9"/>
        <v>42998</v>
      </c>
      <c r="Q138" s="1656">
        <f t="shared" si="9"/>
        <v>42999</v>
      </c>
      <c r="R138" s="1656">
        <f t="shared" si="9"/>
        <v>43000</v>
      </c>
      <c r="S138" s="1656">
        <f t="shared" si="9"/>
        <v>43003</v>
      </c>
      <c r="T138" s="1656">
        <f t="shared" si="9"/>
        <v>43004</v>
      </c>
      <c r="U138" s="1656">
        <f t="shared" si="10"/>
        <v>43004</v>
      </c>
      <c r="V138" s="1656">
        <f t="shared" si="10"/>
        <v>43005</v>
      </c>
    </row>
    <row r="139" spans="1:24" hidden="1">
      <c r="A139" s="1642">
        <v>38</v>
      </c>
      <c r="B139" s="1643" t="str">
        <f t="shared" si="11"/>
        <v xml:space="preserve">QI YUN HE </v>
      </c>
      <c r="C139" s="1642" t="s">
        <v>140</v>
      </c>
      <c r="D139" s="1644" t="str">
        <f t="shared" si="6"/>
        <v>CKE</v>
      </c>
      <c r="E139" s="1645">
        <f t="shared" si="3"/>
        <v>105</v>
      </c>
      <c r="F139" s="1644" t="s">
        <v>47</v>
      </c>
      <c r="G139" s="1645">
        <f t="shared" si="4"/>
        <v>105</v>
      </c>
      <c r="H139" s="1644" t="s">
        <v>48</v>
      </c>
      <c r="I139" s="1646">
        <f t="shared" si="1"/>
        <v>576</v>
      </c>
      <c r="J139" s="1644" t="s">
        <v>47</v>
      </c>
      <c r="K139" s="1646">
        <f t="shared" si="2"/>
        <v>577</v>
      </c>
      <c r="L139" s="1644" t="s">
        <v>48</v>
      </c>
      <c r="M139" s="1656">
        <f t="shared" si="9"/>
        <v>43003</v>
      </c>
      <c r="N139" s="1656">
        <f t="shared" si="9"/>
        <v>43004</v>
      </c>
      <c r="O139" s="1656">
        <f t="shared" si="9"/>
        <v>43004</v>
      </c>
      <c r="P139" s="1656">
        <f t="shared" si="9"/>
        <v>43005</v>
      </c>
      <c r="Q139" s="1656">
        <f t="shared" si="9"/>
        <v>43006</v>
      </c>
      <c r="R139" s="1656">
        <f t="shared" si="9"/>
        <v>43007</v>
      </c>
      <c r="S139" s="1656">
        <f t="shared" si="9"/>
        <v>43010</v>
      </c>
      <c r="T139" s="1656">
        <f t="shared" si="9"/>
        <v>43011</v>
      </c>
      <c r="U139" s="1656">
        <f t="shared" si="10"/>
        <v>43011</v>
      </c>
      <c r="V139" s="1656">
        <f t="shared" si="10"/>
        <v>43012</v>
      </c>
    </row>
    <row r="140" spans="1:24" s="1678" customFormat="1" hidden="1">
      <c r="A140" s="1673">
        <v>39</v>
      </c>
      <c r="B140" s="1674" t="str">
        <f t="shared" si="11"/>
        <v xml:space="preserve">QI YUN HE </v>
      </c>
      <c r="C140" s="1673" t="s">
        <v>140</v>
      </c>
      <c r="D140" s="1675" t="str">
        <f t="shared" si="6"/>
        <v>CKE</v>
      </c>
      <c r="E140" s="1676">
        <f t="shared" si="3"/>
        <v>106</v>
      </c>
      <c r="F140" s="1675" t="s">
        <v>47</v>
      </c>
      <c r="G140" s="1676">
        <f t="shared" si="4"/>
        <v>106</v>
      </c>
      <c r="H140" s="1675" t="s">
        <v>48</v>
      </c>
      <c r="I140" s="1677">
        <f t="shared" si="1"/>
        <v>578</v>
      </c>
      <c r="J140" s="1675" t="s">
        <v>47</v>
      </c>
      <c r="K140" s="1677">
        <f t="shared" si="2"/>
        <v>579</v>
      </c>
      <c r="L140" s="1675" t="s">
        <v>48</v>
      </c>
      <c r="M140" s="1670">
        <f t="shared" si="9"/>
        <v>43010</v>
      </c>
      <c r="N140" s="1670">
        <f t="shared" si="9"/>
        <v>43011</v>
      </c>
      <c r="O140" s="1670">
        <f t="shared" si="9"/>
        <v>43011</v>
      </c>
      <c r="P140" s="1670">
        <f t="shared" si="9"/>
        <v>43012</v>
      </c>
      <c r="Q140" s="1670">
        <f t="shared" si="9"/>
        <v>43013</v>
      </c>
      <c r="R140" s="1670">
        <f t="shared" si="9"/>
        <v>43014</v>
      </c>
      <c r="S140" s="1670">
        <f t="shared" si="9"/>
        <v>43017</v>
      </c>
      <c r="T140" s="1670">
        <f t="shared" si="9"/>
        <v>43018</v>
      </c>
      <c r="U140" s="1670">
        <f t="shared" si="10"/>
        <v>43018</v>
      </c>
      <c r="V140" s="1670">
        <f t="shared" si="10"/>
        <v>43019</v>
      </c>
    </row>
    <row r="141" spans="1:24" hidden="1">
      <c r="A141" s="1642">
        <v>41</v>
      </c>
      <c r="B141" s="1643" t="str">
        <f t="shared" si="11"/>
        <v xml:space="preserve">QI YUN HE </v>
      </c>
      <c r="C141" s="1642" t="s">
        <v>140</v>
      </c>
      <c r="D141" s="1644" t="str">
        <f t="shared" si="6"/>
        <v>CKE</v>
      </c>
      <c r="E141" s="1645">
        <f t="shared" si="3"/>
        <v>107</v>
      </c>
      <c r="F141" s="1644" t="s">
        <v>47</v>
      </c>
      <c r="G141" s="1645">
        <f t="shared" si="4"/>
        <v>107</v>
      </c>
      <c r="H141" s="1644" t="s">
        <v>48</v>
      </c>
      <c r="I141" s="1646">
        <f t="shared" si="1"/>
        <v>580</v>
      </c>
      <c r="J141" s="1644" t="s">
        <v>47</v>
      </c>
      <c r="K141" s="1646">
        <f t="shared" si="2"/>
        <v>581</v>
      </c>
      <c r="L141" s="1644" t="s">
        <v>48</v>
      </c>
      <c r="M141" s="1656">
        <f t="shared" ref="M141:T143" si="12">M140+7</f>
        <v>43017</v>
      </c>
      <c r="N141" s="1656">
        <f t="shared" si="12"/>
        <v>43018</v>
      </c>
      <c r="O141" s="1656">
        <f t="shared" si="12"/>
        <v>43018</v>
      </c>
      <c r="P141" s="1656">
        <f t="shared" si="12"/>
        <v>43019</v>
      </c>
      <c r="Q141" s="1656">
        <f t="shared" si="12"/>
        <v>43020</v>
      </c>
      <c r="R141" s="1656">
        <f t="shared" si="12"/>
        <v>43021</v>
      </c>
      <c r="S141" s="1656">
        <f t="shared" si="12"/>
        <v>43024</v>
      </c>
      <c r="T141" s="1656">
        <f t="shared" si="12"/>
        <v>43025</v>
      </c>
      <c r="U141" s="1656">
        <f t="shared" si="10"/>
        <v>43025</v>
      </c>
      <c r="V141" s="1656">
        <f t="shared" si="10"/>
        <v>43026</v>
      </c>
    </row>
    <row r="142" spans="1:24" hidden="1">
      <c r="A142" s="1642">
        <v>42</v>
      </c>
      <c r="B142" s="1643" t="str">
        <f t="shared" si="11"/>
        <v xml:space="preserve">QI YUN HE </v>
      </c>
      <c r="C142" s="1642" t="s">
        <v>140</v>
      </c>
      <c r="D142" s="1644" t="str">
        <f t="shared" si="6"/>
        <v>CKE</v>
      </c>
      <c r="E142" s="1645">
        <f t="shared" si="3"/>
        <v>108</v>
      </c>
      <c r="F142" s="1644" t="s">
        <v>47</v>
      </c>
      <c r="G142" s="1645">
        <f t="shared" si="4"/>
        <v>108</v>
      </c>
      <c r="H142" s="1644" t="s">
        <v>48</v>
      </c>
      <c r="I142" s="1646">
        <f t="shared" si="1"/>
        <v>582</v>
      </c>
      <c r="J142" s="1644" t="s">
        <v>47</v>
      </c>
      <c r="K142" s="1646">
        <f t="shared" si="2"/>
        <v>583</v>
      </c>
      <c r="L142" s="1644" t="s">
        <v>48</v>
      </c>
      <c r="M142" s="1656">
        <f t="shared" si="12"/>
        <v>43024</v>
      </c>
      <c r="N142" s="1656">
        <f t="shared" si="12"/>
        <v>43025</v>
      </c>
      <c r="O142" s="1656">
        <f t="shared" si="12"/>
        <v>43025</v>
      </c>
      <c r="P142" s="1656">
        <f t="shared" si="12"/>
        <v>43026</v>
      </c>
      <c r="Q142" s="1656">
        <f t="shared" si="12"/>
        <v>43027</v>
      </c>
      <c r="R142" s="1656">
        <f t="shared" si="12"/>
        <v>43028</v>
      </c>
      <c r="S142" s="1656">
        <f t="shared" si="12"/>
        <v>43031</v>
      </c>
      <c r="T142" s="1656">
        <f t="shared" si="12"/>
        <v>43032</v>
      </c>
      <c r="U142" s="1656">
        <f t="shared" ref="U142:V143" si="13">S142+1</f>
        <v>43032</v>
      </c>
      <c r="V142" s="1656">
        <f t="shared" si="13"/>
        <v>43033</v>
      </c>
    </row>
    <row r="143" spans="1:24" hidden="1">
      <c r="A143" s="1642">
        <v>43</v>
      </c>
      <c r="B143" s="1643" t="str">
        <f t="shared" si="11"/>
        <v xml:space="preserve">QI YUN HE </v>
      </c>
      <c r="C143" s="1642" t="s">
        <v>140</v>
      </c>
      <c r="D143" s="1644" t="str">
        <f t="shared" si="6"/>
        <v>CKE</v>
      </c>
      <c r="E143" s="1645">
        <f t="shared" si="3"/>
        <v>109</v>
      </c>
      <c r="F143" s="1644" t="s">
        <v>47</v>
      </c>
      <c r="G143" s="1645">
        <f t="shared" si="4"/>
        <v>109</v>
      </c>
      <c r="H143" s="1644" t="s">
        <v>48</v>
      </c>
      <c r="I143" s="1646">
        <f t="shared" si="1"/>
        <v>584</v>
      </c>
      <c r="J143" s="1644" t="s">
        <v>47</v>
      </c>
      <c r="K143" s="1646">
        <f t="shared" si="2"/>
        <v>585</v>
      </c>
      <c r="L143" s="1644" t="s">
        <v>48</v>
      </c>
      <c r="M143" s="1656">
        <f t="shared" si="12"/>
        <v>43031</v>
      </c>
      <c r="N143" s="1656">
        <f t="shared" si="12"/>
        <v>43032</v>
      </c>
      <c r="O143" s="1656">
        <f t="shared" si="12"/>
        <v>43032</v>
      </c>
      <c r="P143" s="1656">
        <f t="shared" si="12"/>
        <v>43033</v>
      </c>
      <c r="Q143" s="1656">
        <f t="shared" si="12"/>
        <v>43034</v>
      </c>
      <c r="R143" s="1656">
        <f t="shared" si="12"/>
        <v>43035</v>
      </c>
      <c r="S143" s="1656">
        <f t="shared" si="12"/>
        <v>43038</v>
      </c>
      <c r="T143" s="1656">
        <f t="shared" si="12"/>
        <v>43039</v>
      </c>
      <c r="U143" s="1656">
        <f t="shared" si="13"/>
        <v>43039</v>
      </c>
      <c r="V143" s="1656">
        <f t="shared" si="13"/>
        <v>43040</v>
      </c>
    </row>
    <row r="144" spans="1:24" hidden="1">
      <c r="A144" s="6500" t="s">
        <v>127</v>
      </c>
      <c r="B144" s="6501" t="s">
        <v>0</v>
      </c>
      <c r="C144" s="6502" t="s">
        <v>94</v>
      </c>
      <c r="D144" s="6503" t="s">
        <v>17</v>
      </c>
      <c r="E144" s="6504" t="s">
        <v>18</v>
      </c>
      <c r="F144" s="6504"/>
      <c r="G144" s="6504"/>
      <c r="H144" s="6504"/>
      <c r="I144" s="6504"/>
      <c r="J144" s="6504"/>
      <c r="K144" s="6504"/>
      <c r="L144" s="6504"/>
      <c r="M144" s="6499" t="s">
        <v>2268</v>
      </c>
      <c r="N144" s="6499"/>
      <c r="O144" s="6499" t="s">
        <v>51</v>
      </c>
      <c r="P144" s="6499"/>
      <c r="Q144" s="6499" t="s">
        <v>50</v>
      </c>
      <c r="R144" s="6499"/>
      <c r="S144" s="6499" t="s">
        <v>1943</v>
      </c>
      <c r="T144" s="6499"/>
      <c r="U144" s="6519" t="s">
        <v>1932</v>
      </c>
      <c r="V144" s="6519"/>
      <c r="W144" s="6499" t="s">
        <v>2268</v>
      </c>
      <c r="X144" s="6499"/>
    </row>
    <row r="145" spans="1:24" hidden="1">
      <c r="A145" s="6500"/>
      <c r="B145" s="6501"/>
      <c r="C145" s="6502"/>
      <c r="D145" s="6503"/>
      <c r="E145" s="6504"/>
      <c r="F145" s="6504"/>
      <c r="G145" s="6504"/>
      <c r="H145" s="6504"/>
      <c r="I145" s="6504"/>
      <c r="J145" s="6504"/>
      <c r="K145" s="6504"/>
      <c r="L145" s="6504"/>
      <c r="M145" s="6499" t="s">
        <v>117</v>
      </c>
      <c r="N145" s="6499"/>
      <c r="O145" s="6499" t="s">
        <v>117</v>
      </c>
      <c r="P145" s="6499"/>
      <c r="Q145" s="6499" t="s">
        <v>117</v>
      </c>
      <c r="R145" s="6499"/>
      <c r="S145" s="6499" t="s">
        <v>124</v>
      </c>
      <c r="T145" s="6499"/>
      <c r="U145" s="6518" t="s">
        <v>2269</v>
      </c>
      <c r="V145" s="6519"/>
      <c r="W145" s="6499" t="s">
        <v>117</v>
      </c>
      <c r="X145" s="6499"/>
    </row>
    <row r="146" spans="1:24" hidden="1">
      <c r="A146" s="6500"/>
      <c r="B146" s="6501"/>
      <c r="C146" s="6502"/>
      <c r="D146" s="6503" t="s">
        <v>35</v>
      </c>
      <c r="E146" s="6501" t="s">
        <v>49</v>
      </c>
      <c r="F146" s="6501"/>
      <c r="G146" s="6501"/>
      <c r="H146" s="6501"/>
      <c r="I146" s="6501" t="s">
        <v>19</v>
      </c>
      <c r="J146" s="6501"/>
      <c r="K146" s="6501"/>
      <c r="L146" s="6501"/>
      <c r="M146" s="1640" t="s">
        <v>3</v>
      </c>
      <c r="N146" s="1640" t="s">
        <v>1</v>
      </c>
      <c r="O146" s="1640" t="s">
        <v>3</v>
      </c>
      <c r="P146" s="1640" t="s">
        <v>1</v>
      </c>
      <c r="Q146" s="1640" t="s">
        <v>3</v>
      </c>
      <c r="R146" s="1640" t="s">
        <v>1</v>
      </c>
      <c r="S146" s="1640" t="s">
        <v>3</v>
      </c>
      <c r="T146" s="1640" t="s">
        <v>1</v>
      </c>
      <c r="U146" s="1687" t="s">
        <v>3</v>
      </c>
      <c r="V146" s="1687" t="s">
        <v>1</v>
      </c>
      <c r="W146" s="1640" t="s">
        <v>3</v>
      </c>
      <c r="X146" s="1640" t="s">
        <v>1</v>
      </c>
    </row>
    <row r="147" spans="1:24" hidden="1">
      <c r="A147" s="6500"/>
      <c r="B147" s="6501"/>
      <c r="C147" s="6502"/>
      <c r="D147" s="6503"/>
      <c r="E147" s="6501"/>
      <c r="F147" s="6501"/>
      <c r="G147" s="6501"/>
      <c r="H147" s="6501"/>
      <c r="I147" s="6501"/>
      <c r="J147" s="6501"/>
      <c r="K147" s="6501"/>
      <c r="L147" s="6501"/>
      <c r="M147" s="1641">
        <v>0.33333333333333298</v>
      </c>
      <c r="N147" s="1641">
        <v>0.41666666666666702</v>
      </c>
      <c r="O147" s="1641">
        <v>0.125</v>
      </c>
      <c r="P147" s="1641">
        <v>0.20833333333333301</v>
      </c>
      <c r="Q147" s="1641">
        <v>0.125</v>
      </c>
      <c r="R147" s="1641">
        <v>0.20833333333333301</v>
      </c>
      <c r="S147" s="1641">
        <v>0.125</v>
      </c>
      <c r="T147" s="1641">
        <v>0.625</v>
      </c>
      <c r="U147" s="1688">
        <v>0.83333333333333304</v>
      </c>
      <c r="V147" s="1688">
        <v>0.16666666666666699</v>
      </c>
      <c r="W147" s="1641">
        <v>0.33333333333333298</v>
      </c>
      <c r="X147" s="1641">
        <v>0.41666666666666702</v>
      </c>
    </row>
    <row r="148" spans="1:24" hidden="1">
      <c r="A148" s="6500"/>
      <c r="B148" s="6501"/>
      <c r="C148" s="6502"/>
      <c r="D148" s="6503"/>
      <c r="E148" s="6501"/>
      <c r="F148" s="6501"/>
      <c r="G148" s="6501"/>
      <c r="H148" s="6501"/>
      <c r="I148" s="6501"/>
      <c r="J148" s="6501"/>
      <c r="K148" s="6501"/>
      <c r="L148" s="6501"/>
      <c r="M148" s="1640" t="s">
        <v>10</v>
      </c>
      <c r="N148" s="1640" t="s">
        <v>14</v>
      </c>
      <c r="O148" s="1640" t="s">
        <v>14</v>
      </c>
      <c r="P148" s="1640" t="s">
        <v>11</v>
      </c>
      <c r="Q148" s="1640" t="s">
        <v>14</v>
      </c>
      <c r="R148" s="1640" t="s">
        <v>11</v>
      </c>
      <c r="S148" s="1640" t="s">
        <v>12</v>
      </c>
      <c r="T148" s="1640" t="s">
        <v>7</v>
      </c>
      <c r="U148" s="1689" t="s">
        <v>8</v>
      </c>
      <c r="V148" s="1689" t="s">
        <v>8</v>
      </c>
      <c r="W148" s="1640" t="s">
        <v>10</v>
      </c>
      <c r="X148" s="1640" t="s">
        <v>14</v>
      </c>
    </row>
    <row r="149" spans="1:24" hidden="1">
      <c r="A149" s="1642">
        <v>44</v>
      </c>
      <c r="B149" s="1643" t="str">
        <f>B143</f>
        <v xml:space="preserve">QI YUN HE </v>
      </c>
      <c r="C149" s="1642" t="s">
        <v>140</v>
      </c>
      <c r="D149" s="1644" t="str">
        <f>D143</f>
        <v>CKE</v>
      </c>
      <c r="E149" s="1645">
        <f>E143+1</f>
        <v>110</v>
      </c>
      <c r="F149" s="1644" t="s">
        <v>47</v>
      </c>
      <c r="G149" s="1645">
        <f>G143+1</f>
        <v>110</v>
      </c>
      <c r="H149" s="1644" t="s">
        <v>48</v>
      </c>
      <c r="I149" s="1646">
        <f>I143+2</f>
        <v>586</v>
      </c>
      <c r="J149" s="1644" t="s">
        <v>47</v>
      </c>
      <c r="K149" s="1646">
        <f>K143+2</f>
        <v>587</v>
      </c>
      <c r="L149" s="1644" t="s">
        <v>48</v>
      </c>
      <c r="M149" s="1656">
        <f t="shared" ref="M149:R149" si="14">M143+7</f>
        <v>43038</v>
      </c>
      <c r="N149" s="1656">
        <f t="shared" si="14"/>
        <v>43039</v>
      </c>
      <c r="O149" s="1656">
        <f t="shared" si="14"/>
        <v>43039</v>
      </c>
      <c r="P149" s="1656">
        <f t="shared" si="14"/>
        <v>43040</v>
      </c>
      <c r="Q149" s="1656">
        <f t="shared" si="14"/>
        <v>43041</v>
      </c>
      <c r="R149" s="1656">
        <f t="shared" si="14"/>
        <v>43042</v>
      </c>
      <c r="S149" s="1656">
        <f>Q143+7</f>
        <v>43041</v>
      </c>
      <c r="T149" s="1656">
        <f>R143+7</f>
        <v>43042</v>
      </c>
      <c r="U149" s="1670">
        <f>T149+1</f>
        <v>43043</v>
      </c>
      <c r="V149" s="1670">
        <f>U149</f>
        <v>43043</v>
      </c>
      <c r="W149" s="1656">
        <f>S143+7</f>
        <v>43045</v>
      </c>
      <c r="X149" s="1656">
        <f>T143+7</f>
        <v>43046</v>
      </c>
    </row>
    <row r="150" spans="1:24" hidden="1">
      <c r="A150" s="1642">
        <v>45</v>
      </c>
      <c r="B150" s="1643" t="str">
        <f t="shared" si="11"/>
        <v xml:space="preserve">QI YUN HE </v>
      </c>
      <c r="C150" s="1642" t="s">
        <v>140</v>
      </c>
      <c r="D150" s="1644" t="str">
        <f t="shared" si="6"/>
        <v>CKE</v>
      </c>
      <c r="E150" s="1645">
        <f t="shared" si="3"/>
        <v>111</v>
      </c>
      <c r="F150" s="1644" t="s">
        <v>47</v>
      </c>
      <c r="G150" s="1645">
        <f t="shared" si="4"/>
        <v>111</v>
      </c>
      <c r="H150" s="1644" t="s">
        <v>48</v>
      </c>
      <c r="I150" s="1646">
        <f t="shared" ref="I150:I153" si="15">I149+2</f>
        <v>588</v>
      </c>
      <c r="J150" s="1644" t="s">
        <v>47</v>
      </c>
      <c r="K150" s="1646">
        <f t="shared" ref="K150:K153" si="16">K149+2</f>
        <v>589</v>
      </c>
      <c r="L150" s="1644" t="s">
        <v>48</v>
      </c>
      <c r="M150" s="1656">
        <f t="shared" ref="M150:X153" si="17">M149+7</f>
        <v>43045</v>
      </c>
      <c r="N150" s="1656">
        <f t="shared" si="17"/>
        <v>43046</v>
      </c>
      <c r="O150" s="1656">
        <f t="shared" si="17"/>
        <v>43046</v>
      </c>
      <c r="P150" s="1656">
        <f t="shared" si="17"/>
        <v>43047</v>
      </c>
      <c r="Q150" s="1656">
        <f t="shared" si="17"/>
        <v>43048</v>
      </c>
      <c r="R150" s="1656">
        <f t="shared" si="17"/>
        <v>43049</v>
      </c>
      <c r="S150" s="1656">
        <f t="shared" si="17"/>
        <v>43048</v>
      </c>
      <c r="T150" s="1656">
        <f t="shared" si="17"/>
        <v>43049</v>
      </c>
      <c r="U150" s="1670">
        <f t="shared" ref="U150" si="18">T150+1</f>
        <v>43050</v>
      </c>
      <c r="V150" s="1670">
        <f t="shared" ref="V150" si="19">U150</f>
        <v>43050</v>
      </c>
      <c r="W150" s="1656">
        <f t="shared" si="17"/>
        <v>43052</v>
      </c>
      <c r="X150" s="1656">
        <f t="shared" si="17"/>
        <v>43053</v>
      </c>
    </row>
    <row r="151" spans="1:24" hidden="1">
      <c r="A151" s="1642">
        <v>46</v>
      </c>
      <c r="B151" s="1643" t="str">
        <f t="shared" si="11"/>
        <v xml:space="preserve">QI YUN HE </v>
      </c>
      <c r="C151" s="1642" t="s">
        <v>140</v>
      </c>
      <c r="D151" s="1644" t="str">
        <f t="shared" si="6"/>
        <v>CKE</v>
      </c>
      <c r="E151" s="1645">
        <f t="shared" ref="E151:E153" si="20">E150+1</f>
        <v>112</v>
      </c>
      <c r="F151" s="1644" t="s">
        <v>47</v>
      </c>
      <c r="G151" s="1645">
        <f t="shared" ref="G151:G153" si="21">G150+1</f>
        <v>112</v>
      </c>
      <c r="H151" s="1644" t="s">
        <v>48</v>
      </c>
      <c r="I151" s="1646">
        <f t="shared" si="15"/>
        <v>590</v>
      </c>
      <c r="J151" s="1644" t="s">
        <v>47</v>
      </c>
      <c r="K151" s="1646">
        <f t="shared" si="16"/>
        <v>591</v>
      </c>
      <c r="L151" s="1644" t="s">
        <v>48</v>
      </c>
      <c r="M151" s="1656">
        <f t="shared" si="17"/>
        <v>43052</v>
      </c>
      <c r="N151" s="1656">
        <f t="shared" si="17"/>
        <v>43053</v>
      </c>
      <c r="O151" s="1656">
        <f t="shared" si="17"/>
        <v>43053</v>
      </c>
      <c r="P151" s="1656">
        <f t="shared" si="17"/>
        <v>43054</v>
      </c>
      <c r="Q151" s="1656">
        <f t="shared" si="17"/>
        <v>43055</v>
      </c>
      <c r="R151" s="1656">
        <f t="shared" si="17"/>
        <v>43056</v>
      </c>
      <c r="S151" s="1656">
        <f t="shared" si="17"/>
        <v>43055</v>
      </c>
      <c r="T151" s="1656">
        <f t="shared" si="17"/>
        <v>43056</v>
      </c>
      <c r="U151" s="6522" t="s">
        <v>2502</v>
      </c>
      <c r="V151" s="6523"/>
      <c r="W151" s="1656">
        <f t="shared" si="17"/>
        <v>43059</v>
      </c>
      <c r="X151" s="1656">
        <f t="shared" si="17"/>
        <v>43060</v>
      </c>
    </row>
    <row r="152" spans="1:24" hidden="1">
      <c r="A152" s="1642">
        <v>47</v>
      </c>
      <c r="B152" s="1643" t="str">
        <f t="shared" si="11"/>
        <v xml:space="preserve">QI YUN HE </v>
      </c>
      <c r="C152" s="1642" t="s">
        <v>140</v>
      </c>
      <c r="D152" s="1644" t="str">
        <f t="shared" si="6"/>
        <v>CKE</v>
      </c>
      <c r="E152" s="1645">
        <f t="shared" si="20"/>
        <v>113</v>
      </c>
      <c r="F152" s="1644" t="s">
        <v>47</v>
      </c>
      <c r="G152" s="1645">
        <f t="shared" si="21"/>
        <v>113</v>
      </c>
      <c r="H152" s="1644" t="s">
        <v>48</v>
      </c>
      <c r="I152" s="1646">
        <f t="shared" si="15"/>
        <v>592</v>
      </c>
      <c r="J152" s="1644" t="s">
        <v>47</v>
      </c>
      <c r="K152" s="1646">
        <f t="shared" si="16"/>
        <v>593</v>
      </c>
      <c r="L152" s="1644" t="s">
        <v>48</v>
      </c>
      <c r="M152" s="1656">
        <f t="shared" si="17"/>
        <v>43059</v>
      </c>
      <c r="N152" s="1656">
        <f t="shared" si="17"/>
        <v>43060</v>
      </c>
      <c r="O152" s="1656">
        <f t="shared" si="17"/>
        <v>43060</v>
      </c>
      <c r="P152" s="1656">
        <f t="shared" si="17"/>
        <v>43061</v>
      </c>
      <c r="Q152" s="1656">
        <f t="shared" si="17"/>
        <v>43062</v>
      </c>
      <c r="R152" s="1656">
        <f t="shared" si="17"/>
        <v>43063</v>
      </c>
      <c r="S152" s="1656">
        <f t="shared" si="17"/>
        <v>43062</v>
      </c>
      <c r="T152" s="1656">
        <f t="shared" si="17"/>
        <v>43063</v>
      </c>
      <c r="U152" s="6524"/>
      <c r="V152" s="6525"/>
      <c r="W152" s="1656">
        <f t="shared" si="17"/>
        <v>43066</v>
      </c>
      <c r="X152" s="1656">
        <f t="shared" si="17"/>
        <v>43067</v>
      </c>
    </row>
    <row r="153" spans="1:24" hidden="1">
      <c r="A153" s="1642">
        <v>48</v>
      </c>
      <c r="B153" s="1643" t="str">
        <f t="shared" si="11"/>
        <v xml:space="preserve">QI YUN HE </v>
      </c>
      <c r="C153" s="1642" t="s">
        <v>140</v>
      </c>
      <c r="D153" s="1644" t="str">
        <f t="shared" si="6"/>
        <v>CKE</v>
      </c>
      <c r="E153" s="1645">
        <f t="shared" si="20"/>
        <v>114</v>
      </c>
      <c r="F153" s="1644" t="s">
        <v>47</v>
      </c>
      <c r="G153" s="1645">
        <f t="shared" si="21"/>
        <v>114</v>
      </c>
      <c r="H153" s="1644" t="s">
        <v>48</v>
      </c>
      <c r="I153" s="1646">
        <f t="shared" si="15"/>
        <v>594</v>
      </c>
      <c r="J153" s="1644" t="s">
        <v>47</v>
      </c>
      <c r="K153" s="1646">
        <f t="shared" si="16"/>
        <v>595</v>
      </c>
      <c r="L153" s="1644" t="s">
        <v>48</v>
      </c>
      <c r="M153" s="1656">
        <f t="shared" si="17"/>
        <v>43066</v>
      </c>
      <c r="N153" s="1656">
        <f t="shared" si="17"/>
        <v>43067</v>
      </c>
      <c r="O153" s="1656">
        <f t="shared" si="17"/>
        <v>43067</v>
      </c>
      <c r="P153" s="1656">
        <f t="shared" si="17"/>
        <v>43068</v>
      </c>
      <c r="Q153" s="1656">
        <f t="shared" si="17"/>
        <v>43069</v>
      </c>
      <c r="R153" s="1656">
        <f t="shared" si="17"/>
        <v>43070</v>
      </c>
      <c r="S153" s="1656">
        <f t="shared" si="17"/>
        <v>43069</v>
      </c>
      <c r="T153" s="1656">
        <f t="shared" si="17"/>
        <v>43070</v>
      </c>
      <c r="U153" s="6526"/>
      <c r="V153" s="6527"/>
      <c r="W153" s="1656">
        <f t="shared" si="17"/>
        <v>43073</v>
      </c>
      <c r="X153" s="1656">
        <f t="shared" si="17"/>
        <v>43074</v>
      </c>
    </row>
    <row r="154" spans="1:24">
      <c r="A154" s="1667"/>
      <c r="B154" s="1668"/>
      <c r="C154" s="1667"/>
      <c r="D154" s="1663"/>
      <c r="E154" s="1662"/>
      <c r="F154" s="1663"/>
      <c r="G154" s="1662"/>
      <c r="H154" s="1663"/>
      <c r="I154" s="1664"/>
      <c r="J154" s="1663"/>
      <c r="K154" s="1664"/>
      <c r="L154" s="1663"/>
      <c r="M154" s="1669"/>
      <c r="N154" s="1669"/>
      <c r="O154" s="1669"/>
      <c r="P154" s="1669"/>
      <c r="Q154" s="1669"/>
      <c r="R154" s="1669"/>
      <c r="S154" s="1669"/>
      <c r="T154" s="1669"/>
      <c r="U154" s="1669"/>
      <c r="V154" s="1669"/>
      <c r="W154" s="1669"/>
      <c r="X154" s="1669"/>
    </row>
    <row r="155" spans="1:24">
      <c r="A155" s="6530" t="s">
        <v>127</v>
      </c>
      <c r="B155" s="6501" t="s">
        <v>0</v>
      </c>
      <c r="C155" s="6502" t="s">
        <v>94</v>
      </c>
      <c r="D155" s="6503" t="s">
        <v>17</v>
      </c>
      <c r="E155" s="6504" t="s">
        <v>18</v>
      </c>
      <c r="F155" s="6504"/>
      <c r="G155" s="6504"/>
      <c r="H155" s="6504"/>
      <c r="I155" s="6504"/>
      <c r="J155" s="6504"/>
      <c r="K155" s="6504"/>
      <c r="L155" s="6504"/>
      <c r="M155" s="6499" t="s">
        <v>2268</v>
      </c>
      <c r="N155" s="6499"/>
      <c r="O155" s="6499" t="s">
        <v>51</v>
      </c>
      <c r="P155" s="6499"/>
      <c r="Q155" s="6499" t="s">
        <v>50</v>
      </c>
      <c r="R155" s="6499"/>
      <c r="S155" s="6499" t="s">
        <v>1943</v>
      </c>
      <c r="T155" s="6499"/>
      <c r="U155" s="6520" t="s">
        <v>1142</v>
      </c>
      <c r="V155" s="6520"/>
      <c r="W155" s="6499" t="s">
        <v>2268</v>
      </c>
      <c r="X155" s="6499"/>
    </row>
    <row r="156" spans="1:24">
      <c r="A156" s="6530"/>
      <c r="B156" s="6501"/>
      <c r="C156" s="6502"/>
      <c r="D156" s="6503"/>
      <c r="E156" s="6504"/>
      <c r="F156" s="6504"/>
      <c r="G156" s="6504"/>
      <c r="H156" s="6504"/>
      <c r="I156" s="6504"/>
      <c r="J156" s="6504"/>
      <c r="K156" s="6504"/>
      <c r="L156" s="6504"/>
      <c r="M156" s="6499" t="s">
        <v>117</v>
      </c>
      <c r="N156" s="6499"/>
      <c r="O156" s="6499" t="s">
        <v>117</v>
      </c>
      <c r="P156" s="6499"/>
      <c r="Q156" s="6499" t="s">
        <v>117</v>
      </c>
      <c r="R156" s="6499"/>
      <c r="S156" s="6499" t="s">
        <v>124</v>
      </c>
      <c r="T156" s="6499"/>
      <c r="U156" s="6521" t="s">
        <v>125</v>
      </c>
      <c r="V156" s="6520"/>
      <c r="W156" s="6499" t="s">
        <v>117</v>
      </c>
      <c r="X156" s="6499"/>
    </row>
    <row r="157" spans="1:24">
      <c r="A157" s="6530"/>
      <c r="B157" s="6501"/>
      <c r="C157" s="6502"/>
      <c r="D157" s="6503" t="s">
        <v>35</v>
      </c>
      <c r="E157" s="6501" t="s">
        <v>49</v>
      </c>
      <c r="F157" s="6501"/>
      <c r="G157" s="6501"/>
      <c r="H157" s="6501"/>
      <c r="I157" s="6501" t="s">
        <v>19</v>
      </c>
      <c r="J157" s="6501"/>
      <c r="K157" s="6501"/>
      <c r="L157" s="6501"/>
      <c r="M157" s="1640" t="s">
        <v>3</v>
      </c>
      <c r="N157" s="1640" t="s">
        <v>1</v>
      </c>
      <c r="O157" s="1640" t="s">
        <v>3</v>
      </c>
      <c r="P157" s="1640" t="s">
        <v>1</v>
      </c>
      <c r="Q157" s="1640" t="s">
        <v>3</v>
      </c>
      <c r="R157" s="1640" t="s">
        <v>1</v>
      </c>
      <c r="S157" s="1640" t="s">
        <v>3</v>
      </c>
      <c r="T157" s="1640" t="s">
        <v>1</v>
      </c>
      <c r="U157" s="1640" t="s">
        <v>3</v>
      </c>
      <c r="V157" s="1640" t="s">
        <v>1</v>
      </c>
      <c r="W157" s="1640" t="s">
        <v>3</v>
      </c>
      <c r="X157" s="1640" t="s">
        <v>1</v>
      </c>
    </row>
    <row r="158" spans="1:24">
      <c r="A158" s="6530"/>
      <c r="B158" s="6501"/>
      <c r="C158" s="6502"/>
      <c r="D158" s="6503"/>
      <c r="E158" s="6501"/>
      <c r="F158" s="6501"/>
      <c r="G158" s="6501"/>
      <c r="H158" s="6501"/>
      <c r="I158" s="6501"/>
      <c r="J158" s="6501"/>
      <c r="K158" s="6501"/>
      <c r="L158" s="6501"/>
      <c r="M158" s="1641">
        <v>0.33333333333333298</v>
      </c>
      <c r="N158" s="1641">
        <v>0.41666666666666702</v>
      </c>
      <c r="O158" s="1641">
        <v>0.125</v>
      </c>
      <c r="P158" s="1641">
        <v>0.20833333333333301</v>
      </c>
      <c r="Q158" s="1641">
        <v>0.125</v>
      </c>
      <c r="R158" s="1641">
        <v>0.20833333333333301</v>
      </c>
      <c r="S158" s="1641">
        <v>0.125</v>
      </c>
      <c r="T158" s="1641">
        <v>0.625</v>
      </c>
      <c r="U158" s="1706">
        <v>0.83333333333333304</v>
      </c>
      <c r="V158" s="1706">
        <v>0.16666666666666699</v>
      </c>
      <c r="W158" s="1641">
        <v>0.33333333333333298</v>
      </c>
      <c r="X158" s="1641">
        <v>0.41666666666666702</v>
      </c>
    </row>
    <row r="159" spans="1:24">
      <c r="A159" s="6530"/>
      <c r="B159" s="6501"/>
      <c r="C159" s="6502"/>
      <c r="D159" s="6503"/>
      <c r="E159" s="6501"/>
      <c r="F159" s="6501"/>
      <c r="G159" s="6501"/>
      <c r="H159" s="6501"/>
      <c r="I159" s="6501"/>
      <c r="J159" s="6501"/>
      <c r="K159" s="6501"/>
      <c r="L159" s="6501"/>
      <c r="M159" s="1640" t="s">
        <v>10</v>
      </c>
      <c r="N159" s="1640" t="s">
        <v>14</v>
      </c>
      <c r="O159" s="1640" t="s">
        <v>14</v>
      </c>
      <c r="P159" s="1640" t="s">
        <v>11</v>
      </c>
      <c r="Q159" s="1640" t="s">
        <v>14</v>
      </c>
      <c r="R159" s="1640" t="s">
        <v>11</v>
      </c>
      <c r="S159" s="1640" t="s">
        <v>12</v>
      </c>
      <c r="T159" s="1640" t="s">
        <v>7</v>
      </c>
      <c r="U159" s="1707" t="s">
        <v>9</v>
      </c>
      <c r="V159" s="1707" t="s">
        <v>9</v>
      </c>
      <c r="W159" s="1640" t="s">
        <v>10</v>
      </c>
      <c r="X159" s="1640" t="s">
        <v>14</v>
      </c>
    </row>
    <row r="160" spans="1:24" hidden="1">
      <c r="A160" s="1644">
        <v>46</v>
      </c>
      <c r="B160" s="1643" t="s">
        <v>53</v>
      </c>
      <c r="C160" s="1642" t="s">
        <v>140</v>
      </c>
      <c r="D160" s="1644" t="s">
        <v>54</v>
      </c>
      <c r="E160" s="1645">
        <v>112</v>
      </c>
      <c r="F160" s="1644" t="s">
        <v>47</v>
      </c>
      <c r="G160" s="1645">
        <v>112</v>
      </c>
      <c r="H160" s="1644" t="s">
        <v>48</v>
      </c>
      <c r="I160" s="1646">
        <v>590</v>
      </c>
      <c r="J160" s="1644" t="s">
        <v>47</v>
      </c>
      <c r="K160" s="1646">
        <v>591</v>
      </c>
      <c r="L160" s="1644" t="s">
        <v>48</v>
      </c>
      <c r="M160" s="1656">
        <v>43052</v>
      </c>
      <c r="N160" s="1656">
        <v>43053</v>
      </c>
      <c r="O160" s="1656">
        <v>43053</v>
      </c>
      <c r="P160" s="1656">
        <v>43054</v>
      </c>
      <c r="Q160" s="1656">
        <v>43055</v>
      </c>
      <c r="R160" s="1656">
        <v>43056</v>
      </c>
      <c r="S160" s="1656">
        <v>43055</v>
      </c>
      <c r="T160" s="1656">
        <v>43056</v>
      </c>
      <c r="U160" s="1656">
        <v>43059</v>
      </c>
      <c r="V160" s="1656">
        <v>43060</v>
      </c>
      <c r="W160" s="1656">
        <v>43059</v>
      </c>
      <c r="X160" s="1656">
        <v>43060</v>
      </c>
    </row>
    <row r="161" spans="1:24" hidden="1">
      <c r="A161" s="1644">
        <v>47</v>
      </c>
      <c r="B161" s="1643" t="str">
        <f t="shared" ref="B161:B184" si="22">B160</f>
        <v xml:space="preserve">QI YUN HE </v>
      </c>
      <c r="C161" s="1642" t="s">
        <v>140</v>
      </c>
      <c r="D161" s="1644" t="str">
        <f t="shared" ref="D161:D184" si="23">D160</f>
        <v>CKE</v>
      </c>
      <c r="E161" s="1645">
        <f t="shared" ref="E161:E184" si="24">E160+1</f>
        <v>113</v>
      </c>
      <c r="F161" s="1644" t="s">
        <v>47</v>
      </c>
      <c r="G161" s="1645">
        <f t="shared" ref="G161:G184" si="25">G160+1</f>
        <v>113</v>
      </c>
      <c r="H161" s="1644" t="s">
        <v>48</v>
      </c>
      <c r="I161" s="1646">
        <f t="shared" ref="I161:I184" si="26">I160+2</f>
        <v>592</v>
      </c>
      <c r="J161" s="1644" t="s">
        <v>47</v>
      </c>
      <c r="K161" s="1646">
        <f t="shared" ref="K161:K184" si="27">K160+2</f>
        <v>593</v>
      </c>
      <c r="L161" s="1644" t="s">
        <v>48</v>
      </c>
      <c r="M161" s="1656">
        <f t="shared" ref="M161:X166" si="28">M160+7</f>
        <v>43059</v>
      </c>
      <c r="N161" s="1656">
        <f t="shared" si="28"/>
        <v>43060</v>
      </c>
      <c r="O161" s="1656">
        <f t="shared" si="28"/>
        <v>43060</v>
      </c>
      <c r="P161" s="1656">
        <f t="shared" si="28"/>
        <v>43061</v>
      </c>
      <c r="Q161" s="1656">
        <f t="shared" si="28"/>
        <v>43062</v>
      </c>
      <c r="R161" s="1656">
        <f t="shared" si="28"/>
        <v>43063</v>
      </c>
      <c r="S161" s="1656">
        <f t="shared" si="28"/>
        <v>43062</v>
      </c>
      <c r="T161" s="1656">
        <f t="shared" si="28"/>
        <v>43063</v>
      </c>
      <c r="U161" s="1656">
        <f t="shared" si="28"/>
        <v>43066</v>
      </c>
      <c r="V161" s="1656">
        <f t="shared" si="28"/>
        <v>43067</v>
      </c>
      <c r="W161" s="1656">
        <f t="shared" si="28"/>
        <v>43066</v>
      </c>
      <c r="X161" s="1656">
        <f t="shared" si="28"/>
        <v>43067</v>
      </c>
    </row>
    <row r="162" spans="1:24" hidden="1">
      <c r="A162" s="1644">
        <v>48</v>
      </c>
      <c r="B162" s="1643" t="str">
        <f t="shared" si="22"/>
        <v xml:space="preserve">QI YUN HE </v>
      </c>
      <c r="C162" s="1642" t="s">
        <v>140</v>
      </c>
      <c r="D162" s="1644" t="str">
        <f t="shared" si="23"/>
        <v>CKE</v>
      </c>
      <c r="E162" s="1645">
        <f t="shared" si="24"/>
        <v>114</v>
      </c>
      <c r="F162" s="1644" t="s">
        <v>47</v>
      </c>
      <c r="G162" s="1645">
        <f t="shared" si="25"/>
        <v>114</v>
      </c>
      <c r="H162" s="1644" t="s">
        <v>48</v>
      </c>
      <c r="I162" s="1646">
        <f t="shared" si="26"/>
        <v>594</v>
      </c>
      <c r="J162" s="1644" t="s">
        <v>47</v>
      </c>
      <c r="K162" s="1646">
        <f t="shared" si="27"/>
        <v>595</v>
      </c>
      <c r="L162" s="1644" t="s">
        <v>48</v>
      </c>
      <c r="M162" s="1656">
        <f t="shared" si="28"/>
        <v>43066</v>
      </c>
      <c r="N162" s="1656">
        <f t="shared" si="28"/>
        <v>43067</v>
      </c>
      <c r="O162" s="1656">
        <f t="shared" si="28"/>
        <v>43067</v>
      </c>
      <c r="P162" s="1656">
        <f t="shared" si="28"/>
        <v>43068</v>
      </c>
      <c r="Q162" s="1656">
        <f t="shared" si="28"/>
        <v>43069</v>
      </c>
      <c r="R162" s="1656">
        <f t="shared" si="28"/>
        <v>43070</v>
      </c>
      <c r="S162" s="1656">
        <f t="shared" si="28"/>
        <v>43069</v>
      </c>
      <c r="T162" s="1656">
        <f t="shared" si="28"/>
        <v>43070</v>
      </c>
      <c r="U162" s="1656">
        <f t="shared" si="28"/>
        <v>43073</v>
      </c>
      <c r="V162" s="1656">
        <f t="shared" si="28"/>
        <v>43074</v>
      </c>
      <c r="W162" s="1656">
        <f t="shared" si="28"/>
        <v>43073</v>
      </c>
      <c r="X162" s="1656">
        <f t="shared" si="28"/>
        <v>43074</v>
      </c>
    </row>
    <row r="163" spans="1:24" hidden="1">
      <c r="A163" s="1644">
        <v>49</v>
      </c>
      <c r="B163" s="1643" t="str">
        <f t="shared" si="22"/>
        <v xml:space="preserve">QI YUN HE </v>
      </c>
      <c r="C163" s="1642" t="s">
        <v>140</v>
      </c>
      <c r="D163" s="1644" t="str">
        <f t="shared" si="23"/>
        <v>CKE</v>
      </c>
      <c r="E163" s="1645">
        <f t="shared" si="24"/>
        <v>115</v>
      </c>
      <c r="F163" s="1644" t="s">
        <v>47</v>
      </c>
      <c r="G163" s="1645">
        <f t="shared" si="25"/>
        <v>115</v>
      </c>
      <c r="H163" s="1644" t="s">
        <v>48</v>
      </c>
      <c r="I163" s="1646">
        <f t="shared" si="26"/>
        <v>596</v>
      </c>
      <c r="J163" s="1644" t="s">
        <v>47</v>
      </c>
      <c r="K163" s="1646">
        <f t="shared" si="27"/>
        <v>597</v>
      </c>
      <c r="L163" s="1644" t="s">
        <v>48</v>
      </c>
      <c r="M163" s="1656">
        <f t="shared" si="28"/>
        <v>43073</v>
      </c>
      <c r="N163" s="1656">
        <f t="shared" si="28"/>
        <v>43074</v>
      </c>
      <c r="O163" s="1656">
        <f t="shared" si="28"/>
        <v>43074</v>
      </c>
      <c r="P163" s="1656">
        <f t="shared" si="28"/>
        <v>43075</v>
      </c>
      <c r="Q163" s="1656">
        <f t="shared" si="28"/>
        <v>43076</v>
      </c>
      <c r="R163" s="1656">
        <f t="shared" si="28"/>
        <v>43077</v>
      </c>
      <c r="S163" s="1656">
        <f t="shared" si="28"/>
        <v>43076</v>
      </c>
      <c r="T163" s="1656">
        <f t="shared" si="28"/>
        <v>43077</v>
      </c>
      <c r="U163" s="1656">
        <f t="shared" si="28"/>
        <v>43080</v>
      </c>
      <c r="V163" s="1656">
        <f t="shared" si="28"/>
        <v>43081</v>
      </c>
      <c r="W163" s="1656">
        <f t="shared" si="28"/>
        <v>43080</v>
      </c>
      <c r="X163" s="1656">
        <f t="shared" si="28"/>
        <v>43081</v>
      </c>
    </row>
    <row r="164" spans="1:24" hidden="1">
      <c r="A164" s="1644">
        <v>50</v>
      </c>
      <c r="B164" s="1643" t="str">
        <f t="shared" si="22"/>
        <v xml:space="preserve">QI YUN HE </v>
      </c>
      <c r="C164" s="1642" t="s">
        <v>140</v>
      </c>
      <c r="D164" s="1644" t="str">
        <f t="shared" si="23"/>
        <v>CKE</v>
      </c>
      <c r="E164" s="1645">
        <f t="shared" si="24"/>
        <v>116</v>
      </c>
      <c r="F164" s="1644" t="s">
        <v>47</v>
      </c>
      <c r="G164" s="1645">
        <f t="shared" si="25"/>
        <v>116</v>
      </c>
      <c r="H164" s="1644" t="s">
        <v>48</v>
      </c>
      <c r="I164" s="1646">
        <f t="shared" si="26"/>
        <v>598</v>
      </c>
      <c r="J164" s="1644" t="s">
        <v>47</v>
      </c>
      <c r="K164" s="1646">
        <f t="shared" si="27"/>
        <v>599</v>
      </c>
      <c r="L164" s="1644" t="s">
        <v>48</v>
      </c>
      <c r="M164" s="1656">
        <f t="shared" si="28"/>
        <v>43080</v>
      </c>
      <c r="N164" s="1656">
        <f t="shared" si="28"/>
        <v>43081</v>
      </c>
      <c r="O164" s="1656">
        <f t="shared" si="28"/>
        <v>43081</v>
      </c>
      <c r="P164" s="1656">
        <f t="shared" si="28"/>
        <v>43082</v>
      </c>
      <c r="Q164" s="1656">
        <f t="shared" si="28"/>
        <v>43083</v>
      </c>
      <c r="R164" s="1656">
        <f t="shared" si="28"/>
        <v>43084</v>
      </c>
      <c r="S164" s="1656">
        <f t="shared" si="28"/>
        <v>43083</v>
      </c>
      <c r="T164" s="1656">
        <f t="shared" si="28"/>
        <v>43084</v>
      </c>
      <c r="U164" s="1656">
        <f t="shared" si="28"/>
        <v>43087</v>
      </c>
      <c r="V164" s="1656">
        <f t="shared" si="28"/>
        <v>43088</v>
      </c>
      <c r="W164" s="1656">
        <f t="shared" si="28"/>
        <v>43087</v>
      </c>
      <c r="X164" s="1656">
        <f t="shared" si="28"/>
        <v>43088</v>
      </c>
    </row>
    <row r="165" spans="1:24" hidden="1">
      <c r="A165" s="1644">
        <v>51</v>
      </c>
      <c r="B165" s="1643" t="str">
        <f t="shared" si="22"/>
        <v xml:space="preserve">QI YUN HE </v>
      </c>
      <c r="C165" s="1642" t="s">
        <v>140</v>
      </c>
      <c r="D165" s="1644" t="str">
        <f t="shared" si="23"/>
        <v>CKE</v>
      </c>
      <c r="E165" s="1645">
        <f t="shared" si="24"/>
        <v>117</v>
      </c>
      <c r="F165" s="1644" t="s">
        <v>47</v>
      </c>
      <c r="G165" s="1645">
        <f t="shared" si="25"/>
        <v>117</v>
      </c>
      <c r="H165" s="1644" t="s">
        <v>48</v>
      </c>
      <c r="I165" s="1646">
        <f t="shared" si="26"/>
        <v>600</v>
      </c>
      <c r="J165" s="1644" t="s">
        <v>47</v>
      </c>
      <c r="K165" s="1646">
        <f t="shared" si="27"/>
        <v>601</v>
      </c>
      <c r="L165" s="1644" t="s">
        <v>48</v>
      </c>
      <c r="M165" s="1656">
        <f t="shared" si="28"/>
        <v>43087</v>
      </c>
      <c r="N165" s="1656">
        <f t="shared" si="28"/>
        <v>43088</v>
      </c>
      <c r="O165" s="1656">
        <f t="shared" si="28"/>
        <v>43088</v>
      </c>
      <c r="P165" s="1656">
        <f t="shared" si="28"/>
        <v>43089</v>
      </c>
      <c r="Q165" s="1656">
        <f t="shared" si="28"/>
        <v>43090</v>
      </c>
      <c r="R165" s="1656">
        <f t="shared" si="28"/>
        <v>43091</v>
      </c>
      <c r="S165" s="1656">
        <f t="shared" si="28"/>
        <v>43090</v>
      </c>
      <c r="T165" s="1656">
        <f t="shared" si="28"/>
        <v>43091</v>
      </c>
      <c r="U165" s="1656">
        <f t="shared" si="28"/>
        <v>43094</v>
      </c>
      <c r="V165" s="1656">
        <f t="shared" si="28"/>
        <v>43095</v>
      </c>
      <c r="W165" s="1656">
        <f t="shared" si="28"/>
        <v>43094</v>
      </c>
      <c r="X165" s="1656">
        <f t="shared" si="28"/>
        <v>43095</v>
      </c>
    </row>
    <row r="166" spans="1:24" hidden="1">
      <c r="A166" s="1644">
        <v>52</v>
      </c>
      <c r="B166" s="1643" t="str">
        <f t="shared" si="22"/>
        <v xml:space="preserve">QI YUN HE </v>
      </c>
      <c r="C166" s="1642" t="s">
        <v>140</v>
      </c>
      <c r="D166" s="1644" t="str">
        <f t="shared" si="23"/>
        <v>CKE</v>
      </c>
      <c r="E166" s="1645">
        <f t="shared" si="24"/>
        <v>118</v>
      </c>
      <c r="F166" s="1644" t="s">
        <v>47</v>
      </c>
      <c r="G166" s="1645">
        <f t="shared" si="25"/>
        <v>118</v>
      </c>
      <c r="H166" s="1644" t="s">
        <v>48</v>
      </c>
      <c r="I166" s="1646">
        <f t="shared" si="26"/>
        <v>602</v>
      </c>
      <c r="J166" s="1644" t="s">
        <v>47</v>
      </c>
      <c r="K166" s="1646">
        <f t="shared" si="27"/>
        <v>603</v>
      </c>
      <c r="L166" s="1644" t="s">
        <v>48</v>
      </c>
      <c r="M166" s="1656">
        <f t="shared" si="28"/>
        <v>43094</v>
      </c>
      <c r="N166" s="1656">
        <f t="shared" si="28"/>
        <v>43095</v>
      </c>
      <c r="O166" s="1656">
        <f t="shared" si="28"/>
        <v>43095</v>
      </c>
      <c r="P166" s="1656">
        <f t="shared" si="28"/>
        <v>43096</v>
      </c>
      <c r="Q166" s="1656">
        <f t="shared" si="28"/>
        <v>43097</v>
      </c>
      <c r="R166" s="1656">
        <f t="shared" si="28"/>
        <v>43098</v>
      </c>
      <c r="S166" s="1656">
        <f t="shared" si="28"/>
        <v>43097</v>
      </c>
      <c r="T166" s="1656">
        <f t="shared" si="28"/>
        <v>43098</v>
      </c>
      <c r="U166" s="1656">
        <f t="shared" si="28"/>
        <v>43101</v>
      </c>
      <c r="V166" s="1656">
        <f t="shared" si="28"/>
        <v>43102</v>
      </c>
      <c r="W166" s="1656">
        <f t="shared" si="28"/>
        <v>43101</v>
      </c>
      <c r="X166" s="1656">
        <f t="shared" si="28"/>
        <v>43102</v>
      </c>
    </row>
    <row r="167" spans="1:24" hidden="1">
      <c r="A167" s="1644">
        <v>1</v>
      </c>
      <c r="B167" s="1643" t="s">
        <v>53</v>
      </c>
      <c r="C167" s="1642" t="s">
        <v>140</v>
      </c>
      <c r="D167" s="1644" t="s">
        <v>54</v>
      </c>
      <c r="E167" s="1645">
        <v>119</v>
      </c>
      <c r="F167" s="1644" t="s">
        <v>47</v>
      </c>
      <c r="G167" s="1645">
        <v>119</v>
      </c>
      <c r="H167" s="1644" t="s">
        <v>48</v>
      </c>
      <c r="I167" s="1646">
        <v>604</v>
      </c>
      <c r="J167" s="1644" t="s">
        <v>47</v>
      </c>
      <c r="K167" s="1646">
        <v>605</v>
      </c>
      <c r="L167" s="1644" t="s">
        <v>48</v>
      </c>
      <c r="M167" s="1656">
        <v>43101</v>
      </c>
      <c r="N167" s="1656">
        <v>43102</v>
      </c>
      <c r="O167" s="1656">
        <v>43102</v>
      </c>
      <c r="P167" s="1656">
        <v>43103</v>
      </c>
      <c r="Q167" s="1656">
        <v>43104</v>
      </c>
      <c r="R167" s="1656">
        <v>43105</v>
      </c>
      <c r="S167" s="1656">
        <v>43104</v>
      </c>
      <c r="T167" s="1656">
        <v>43105</v>
      </c>
      <c r="U167" s="1656">
        <v>43108</v>
      </c>
      <c r="V167" s="1656">
        <v>43109</v>
      </c>
      <c r="W167" s="1656">
        <v>43108</v>
      </c>
      <c r="X167" s="1656">
        <v>43109</v>
      </c>
    </row>
    <row r="168" spans="1:24" hidden="1">
      <c r="A168" s="1644">
        <v>2</v>
      </c>
      <c r="B168" s="1643" t="s">
        <v>53</v>
      </c>
      <c r="C168" s="1642" t="s">
        <v>140</v>
      </c>
      <c r="D168" s="1644" t="s">
        <v>54</v>
      </c>
      <c r="E168" s="1645">
        <v>120</v>
      </c>
      <c r="F168" s="1644" t="s">
        <v>47</v>
      </c>
      <c r="G168" s="1645">
        <v>120</v>
      </c>
      <c r="H168" s="1644" t="s">
        <v>48</v>
      </c>
      <c r="I168" s="1646">
        <v>606</v>
      </c>
      <c r="J168" s="1644" t="s">
        <v>47</v>
      </c>
      <c r="K168" s="1646">
        <v>607</v>
      </c>
      <c r="L168" s="1644" t="s">
        <v>48</v>
      </c>
      <c r="M168" s="1656">
        <v>43108</v>
      </c>
      <c r="N168" s="1656">
        <v>43109</v>
      </c>
      <c r="O168" s="1656">
        <v>43109</v>
      </c>
      <c r="P168" s="1656">
        <v>43110</v>
      </c>
      <c r="Q168" s="1656">
        <v>43111</v>
      </c>
      <c r="R168" s="1656">
        <v>43112</v>
      </c>
      <c r="S168" s="1656">
        <v>43111</v>
      </c>
      <c r="T168" s="1656">
        <v>43112</v>
      </c>
      <c r="U168" s="1656">
        <v>43115</v>
      </c>
      <c r="V168" s="1656">
        <v>43116</v>
      </c>
      <c r="W168" s="1656">
        <v>43115</v>
      </c>
      <c r="X168" s="1656">
        <v>43116</v>
      </c>
    </row>
    <row r="169" spans="1:24" hidden="1">
      <c r="A169" s="1644">
        <v>3</v>
      </c>
      <c r="B169" s="1643" t="s">
        <v>53</v>
      </c>
      <c r="C169" s="1642" t="s">
        <v>140</v>
      </c>
      <c r="D169" s="1644" t="s">
        <v>54</v>
      </c>
      <c r="E169" s="1645">
        <v>121</v>
      </c>
      <c r="F169" s="1644" t="s">
        <v>47</v>
      </c>
      <c r="G169" s="1645">
        <v>121</v>
      </c>
      <c r="H169" s="1644" t="s">
        <v>48</v>
      </c>
      <c r="I169" s="1646">
        <v>608</v>
      </c>
      <c r="J169" s="1644" t="s">
        <v>47</v>
      </c>
      <c r="K169" s="1646">
        <v>609</v>
      </c>
      <c r="L169" s="1644" t="s">
        <v>48</v>
      </c>
      <c r="M169" s="1656">
        <v>43115</v>
      </c>
      <c r="N169" s="1656">
        <v>43116</v>
      </c>
      <c r="O169" s="1656">
        <v>43116</v>
      </c>
      <c r="P169" s="1656">
        <v>43117</v>
      </c>
      <c r="Q169" s="1656">
        <v>43118</v>
      </c>
      <c r="R169" s="1656">
        <v>43119</v>
      </c>
      <c r="S169" s="1656">
        <v>43118</v>
      </c>
      <c r="T169" s="1656">
        <v>43119</v>
      </c>
      <c r="U169" s="1656">
        <v>43122</v>
      </c>
      <c r="V169" s="1656">
        <v>43123</v>
      </c>
      <c r="W169" s="1656">
        <v>43122</v>
      </c>
      <c r="X169" s="1656">
        <v>43123</v>
      </c>
    </row>
    <row r="170" spans="1:24" hidden="1">
      <c r="A170" s="1644">
        <f t="shared" ref="A170:A184" si="29">A169+1</f>
        <v>4</v>
      </c>
      <c r="B170" s="1643" t="str">
        <f t="shared" si="22"/>
        <v xml:space="preserve">QI YUN HE </v>
      </c>
      <c r="C170" s="1642" t="s">
        <v>140</v>
      </c>
      <c r="D170" s="1644" t="str">
        <f t="shared" si="23"/>
        <v>CKE</v>
      </c>
      <c r="E170" s="1645">
        <f t="shared" si="24"/>
        <v>122</v>
      </c>
      <c r="F170" s="1644" t="s">
        <v>47</v>
      </c>
      <c r="G170" s="1645">
        <f t="shared" si="25"/>
        <v>122</v>
      </c>
      <c r="H170" s="1644" t="s">
        <v>48</v>
      </c>
      <c r="I170" s="1646">
        <f t="shared" si="26"/>
        <v>610</v>
      </c>
      <c r="J170" s="1644" t="s">
        <v>47</v>
      </c>
      <c r="K170" s="1646">
        <f t="shared" si="27"/>
        <v>611</v>
      </c>
      <c r="L170" s="1644" t="s">
        <v>48</v>
      </c>
      <c r="M170" s="1656">
        <f t="shared" ref="M170:X173" si="30">M169+7</f>
        <v>43122</v>
      </c>
      <c r="N170" s="1656">
        <f t="shared" si="30"/>
        <v>43123</v>
      </c>
      <c r="O170" s="1656">
        <f t="shared" si="30"/>
        <v>43123</v>
      </c>
      <c r="P170" s="1656">
        <f t="shared" si="30"/>
        <v>43124</v>
      </c>
      <c r="Q170" s="1656">
        <f t="shared" si="30"/>
        <v>43125</v>
      </c>
      <c r="R170" s="1656">
        <f t="shared" si="30"/>
        <v>43126</v>
      </c>
      <c r="S170" s="1656">
        <f t="shared" si="30"/>
        <v>43125</v>
      </c>
      <c r="T170" s="1656">
        <f t="shared" si="30"/>
        <v>43126</v>
      </c>
      <c r="U170" s="1656">
        <f t="shared" si="30"/>
        <v>43129</v>
      </c>
      <c r="V170" s="1656">
        <f t="shared" si="30"/>
        <v>43130</v>
      </c>
      <c r="W170" s="1656">
        <f t="shared" si="30"/>
        <v>43129</v>
      </c>
      <c r="X170" s="1656">
        <f t="shared" si="30"/>
        <v>43130</v>
      </c>
    </row>
    <row r="171" spans="1:24" hidden="1">
      <c r="A171" s="1644">
        <f t="shared" si="29"/>
        <v>5</v>
      </c>
      <c r="B171" s="1643" t="str">
        <f t="shared" si="22"/>
        <v xml:space="preserve">QI YUN HE </v>
      </c>
      <c r="C171" s="1642" t="s">
        <v>140</v>
      </c>
      <c r="D171" s="1644" t="str">
        <f t="shared" si="23"/>
        <v>CKE</v>
      </c>
      <c r="E171" s="1645">
        <f t="shared" si="24"/>
        <v>123</v>
      </c>
      <c r="F171" s="1644" t="s">
        <v>47</v>
      </c>
      <c r="G171" s="1645">
        <f t="shared" si="25"/>
        <v>123</v>
      </c>
      <c r="H171" s="1644" t="s">
        <v>48</v>
      </c>
      <c r="I171" s="1646">
        <f t="shared" si="26"/>
        <v>612</v>
      </c>
      <c r="J171" s="1644" t="s">
        <v>47</v>
      </c>
      <c r="K171" s="1646">
        <f t="shared" si="27"/>
        <v>613</v>
      </c>
      <c r="L171" s="1644" t="s">
        <v>48</v>
      </c>
      <c r="M171" s="1656">
        <f t="shared" si="30"/>
        <v>43129</v>
      </c>
      <c r="N171" s="1656">
        <f t="shared" si="30"/>
        <v>43130</v>
      </c>
      <c r="O171" s="1656">
        <f t="shared" si="30"/>
        <v>43130</v>
      </c>
      <c r="P171" s="1656">
        <f t="shared" si="30"/>
        <v>43131</v>
      </c>
      <c r="Q171" s="1656">
        <f t="shared" si="30"/>
        <v>43132</v>
      </c>
      <c r="R171" s="1656">
        <f t="shared" si="30"/>
        <v>43133</v>
      </c>
      <c r="S171" s="1656">
        <f t="shared" si="30"/>
        <v>43132</v>
      </c>
      <c r="T171" s="1656">
        <f t="shared" si="30"/>
        <v>43133</v>
      </c>
      <c r="U171" s="1656"/>
      <c r="V171" s="1656"/>
      <c r="W171" s="1656">
        <f t="shared" si="30"/>
        <v>43136</v>
      </c>
      <c r="X171" s="1656">
        <f t="shared" si="30"/>
        <v>43137</v>
      </c>
    </row>
    <row r="172" spans="1:24" hidden="1">
      <c r="A172" s="1644">
        <f t="shared" si="29"/>
        <v>6</v>
      </c>
      <c r="B172" s="1643" t="str">
        <f t="shared" si="22"/>
        <v xml:space="preserve">QI YUN HE </v>
      </c>
      <c r="C172" s="1642" t="s">
        <v>140</v>
      </c>
      <c r="D172" s="1644" t="str">
        <f t="shared" si="23"/>
        <v>CKE</v>
      </c>
      <c r="E172" s="1645">
        <f t="shared" si="24"/>
        <v>124</v>
      </c>
      <c r="F172" s="1644" t="s">
        <v>47</v>
      </c>
      <c r="G172" s="1645">
        <f t="shared" si="25"/>
        <v>124</v>
      </c>
      <c r="H172" s="1644" t="s">
        <v>48</v>
      </c>
      <c r="I172" s="1646">
        <f t="shared" si="26"/>
        <v>614</v>
      </c>
      <c r="J172" s="1644" t="s">
        <v>47</v>
      </c>
      <c r="K172" s="1646">
        <f t="shared" si="27"/>
        <v>615</v>
      </c>
      <c r="L172" s="1644" t="s">
        <v>48</v>
      </c>
      <c r="M172" s="1656">
        <f t="shared" si="30"/>
        <v>43136</v>
      </c>
      <c r="N172" s="1656">
        <f t="shared" si="30"/>
        <v>43137</v>
      </c>
      <c r="O172" s="1656">
        <f t="shared" si="30"/>
        <v>43137</v>
      </c>
      <c r="P172" s="1656">
        <f t="shared" si="30"/>
        <v>43138</v>
      </c>
      <c r="Q172" s="1656">
        <f t="shared" si="30"/>
        <v>43139</v>
      </c>
      <c r="R172" s="1656">
        <f t="shared" si="30"/>
        <v>43140</v>
      </c>
      <c r="S172" s="1656">
        <f t="shared" si="30"/>
        <v>43139</v>
      </c>
      <c r="T172" s="1656">
        <f t="shared" si="30"/>
        <v>43140</v>
      </c>
      <c r="U172" s="1656"/>
      <c r="V172" s="1656"/>
      <c r="W172" s="1656">
        <f t="shared" si="30"/>
        <v>43143</v>
      </c>
      <c r="X172" s="1656">
        <f t="shared" si="30"/>
        <v>43144</v>
      </c>
    </row>
    <row r="173" spans="1:24" hidden="1">
      <c r="A173" s="1644">
        <f t="shared" si="29"/>
        <v>7</v>
      </c>
      <c r="B173" s="1643" t="str">
        <f t="shared" si="22"/>
        <v xml:space="preserve">QI YUN HE </v>
      </c>
      <c r="C173" s="1642" t="s">
        <v>140</v>
      </c>
      <c r="D173" s="1644" t="str">
        <f t="shared" si="23"/>
        <v>CKE</v>
      </c>
      <c r="E173" s="1645">
        <f t="shared" si="24"/>
        <v>125</v>
      </c>
      <c r="F173" s="1644" t="s">
        <v>47</v>
      </c>
      <c r="G173" s="1645">
        <f t="shared" si="25"/>
        <v>125</v>
      </c>
      <c r="H173" s="1644" t="s">
        <v>48</v>
      </c>
      <c r="I173" s="1646">
        <f t="shared" si="26"/>
        <v>616</v>
      </c>
      <c r="J173" s="1644" t="s">
        <v>47</v>
      </c>
      <c r="K173" s="1646">
        <f t="shared" si="27"/>
        <v>617</v>
      </c>
      <c r="L173" s="1644" t="s">
        <v>48</v>
      </c>
      <c r="M173" s="1656">
        <f t="shared" si="30"/>
        <v>43143</v>
      </c>
      <c r="N173" s="1656">
        <f t="shared" si="30"/>
        <v>43144</v>
      </c>
      <c r="O173" s="1656">
        <f t="shared" si="30"/>
        <v>43144</v>
      </c>
      <c r="P173" s="1656">
        <f t="shared" si="30"/>
        <v>43145</v>
      </c>
      <c r="Q173" s="1656">
        <f t="shared" si="30"/>
        <v>43146</v>
      </c>
      <c r="R173" s="1656">
        <f t="shared" si="30"/>
        <v>43147</v>
      </c>
      <c r="S173" s="1656">
        <f t="shared" si="30"/>
        <v>43146</v>
      </c>
      <c r="T173" s="1656">
        <f t="shared" si="30"/>
        <v>43147</v>
      </c>
      <c r="U173" s="1656"/>
      <c r="V173" s="1656"/>
      <c r="W173" s="1656">
        <f t="shared" si="30"/>
        <v>43150</v>
      </c>
      <c r="X173" s="1656">
        <f t="shared" si="30"/>
        <v>43151</v>
      </c>
    </row>
    <row r="174" spans="1:24" hidden="1">
      <c r="A174" s="1644">
        <v>8</v>
      </c>
      <c r="B174" s="1643" t="s">
        <v>53</v>
      </c>
      <c r="C174" s="1642" t="s">
        <v>140</v>
      </c>
      <c r="D174" s="1644" t="s">
        <v>54</v>
      </c>
      <c r="E174" s="1645">
        <v>126</v>
      </c>
      <c r="F174" s="1644" t="s">
        <v>47</v>
      </c>
      <c r="G174" s="1645">
        <v>126</v>
      </c>
      <c r="H174" s="1644" t="s">
        <v>48</v>
      </c>
      <c r="I174" s="1646">
        <v>618</v>
      </c>
      <c r="J174" s="1644" t="s">
        <v>47</v>
      </c>
      <c r="K174" s="1646">
        <v>619</v>
      </c>
      <c r="L174" s="1644" t="s">
        <v>48</v>
      </c>
      <c r="M174" s="1656">
        <v>43150</v>
      </c>
      <c r="N174" s="1656">
        <v>43151</v>
      </c>
      <c r="O174" s="6528" t="s">
        <v>2503</v>
      </c>
      <c r="P174" s="6529"/>
      <c r="Q174" s="1656">
        <v>43153</v>
      </c>
      <c r="R174" s="1656">
        <v>43154</v>
      </c>
      <c r="S174" s="1656">
        <v>43153</v>
      </c>
      <c r="T174" s="1656">
        <v>43154</v>
      </c>
      <c r="U174" s="1656">
        <v>43156</v>
      </c>
      <c r="V174" s="1656">
        <v>43156</v>
      </c>
      <c r="W174" s="1656">
        <v>43157</v>
      </c>
      <c r="X174" s="1656">
        <v>43158</v>
      </c>
    </row>
    <row r="175" spans="1:24" s="1678" customFormat="1" hidden="1">
      <c r="A175" s="1675">
        <v>9</v>
      </c>
      <c r="B175" s="1674" t="s">
        <v>53</v>
      </c>
      <c r="C175" s="1673" t="s">
        <v>140</v>
      </c>
      <c r="D175" s="1675" t="s">
        <v>54</v>
      </c>
      <c r="E175" s="1676">
        <v>127</v>
      </c>
      <c r="F175" s="1675" t="s">
        <v>47</v>
      </c>
      <c r="G175" s="1676">
        <v>127</v>
      </c>
      <c r="H175" s="1675" t="s">
        <v>48</v>
      </c>
      <c r="I175" s="1677">
        <v>620</v>
      </c>
      <c r="J175" s="1675" t="s">
        <v>47</v>
      </c>
      <c r="K175" s="1677">
        <v>621</v>
      </c>
      <c r="L175" s="1675" t="s">
        <v>48</v>
      </c>
      <c r="M175" s="1670">
        <v>43157</v>
      </c>
      <c r="N175" s="1670">
        <v>43158</v>
      </c>
      <c r="O175" s="6515" t="s">
        <v>2503</v>
      </c>
      <c r="P175" s="6517"/>
      <c r="Q175" s="1670">
        <v>43159</v>
      </c>
      <c r="R175" s="1670">
        <v>43159</v>
      </c>
      <c r="S175" s="1670">
        <v>43161</v>
      </c>
      <c r="T175" s="1670" t="s">
        <v>2504</v>
      </c>
      <c r="U175" s="1670">
        <v>43162</v>
      </c>
      <c r="V175" s="1670" t="s">
        <v>2505</v>
      </c>
      <c r="W175" s="1670">
        <v>43164</v>
      </c>
      <c r="X175" s="1670">
        <v>43165</v>
      </c>
    </row>
    <row r="176" spans="1:24" hidden="1">
      <c r="A176" s="1644">
        <v>10</v>
      </c>
      <c r="B176" s="1643" t="s">
        <v>53</v>
      </c>
      <c r="C176" s="1642" t="s">
        <v>140</v>
      </c>
      <c r="D176" s="1644" t="s">
        <v>54</v>
      </c>
      <c r="E176" s="1645">
        <v>128</v>
      </c>
      <c r="F176" s="1644" t="s">
        <v>47</v>
      </c>
      <c r="G176" s="1645">
        <v>128</v>
      </c>
      <c r="H176" s="1644" t="s">
        <v>48</v>
      </c>
      <c r="I176" s="1646">
        <v>622</v>
      </c>
      <c r="J176" s="1644" t="s">
        <v>47</v>
      </c>
      <c r="K176" s="1646">
        <v>623</v>
      </c>
      <c r="L176" s="1644" t="s">
        <v>48</v>
      </c>
      <c r="M176" s="1656">
        <v>43164</v>
      </c>
      <c r="N176" s="1656">
        <v>43165</v>
      </c>
      <c r="O176" s="1656">
        <v>43165</v>
      </c>
      <c r="P176" s="1656">
        <v>43166</v>
      </c>
      <c r="Q176" s="1656">
        <v>43167</v>
      </c>
      <c r="R176" s="1656">
        <v>43168</v>
      </c>
      <c r="S176" s="1656">
        <v>43167</v>
      </c>
      <c r="T176" s="1656">
        <v>43168</v>
      </c>
      <c r="U176" s="1656"/>
      <c r="V176" s="1656"/>
      <c r="W176" s="1656">
        <v>43171</v>
      </c>
      <c r="X176" s="1656">
        <v>43172</v>
      </c>
    </row>
    <row r="177" spans="1:24" hidden="1">
      <c r="A177" s="1644">
        <v>11</v>
      </c>
      <c r="B177" s="1643" t="s">
        <v>53</v>
      </c>
      <c r="C177" s="1642" t="s">
        <v>140</v>
      </c>
      <c r="D177" s="1644" t="s">
        <v>54</v>
      </c>
      <c r="E177" s="1645">
        <v>129</v>
      </c>
      <c r="F177" s="1644" t="s">
        <v>47</v>
      </c>
      <c r="G177" s="1645">
        <v>129</v>
      </c>
      <c r="H177" s="1644" t="s">
        <v>48</v>
      </c>
      <c r="I177" s="1646">
        <v>624</v>
      </c>
      <c r="J177" s="1644" t="s">
        <v>47</v>
      </c>
      <c r="K177" s="1646">
        <v>625</v>
      </c>
      <c r="L177" s="1644" t="s">
        <v>48</v>
      </c>
      <c r="M177" s="1656">
        <v>43171</v>
      </c>
      <c r="N177" s="1656">
        <v>43172</v>
      </c>
      <c r="O177" s="1656">
        <v>43172</v>
      </c>
      <c r="P177" s="1656">
        <v>43173</v>
      </c>
      <c r="Q177" s="1656">
        <v>43174</v>
      </c>
      <c r="R177" s="1656">
        <v>43175</v>
      </c>
      <c r="S177" s="1656">
        <v>43174</v>
      </c>
      <c r="T177" s="1656">
        <v>43175</v>
      </c>
      <c r="U177" s="1656"/>
      <c r="V177" s="1656"/>
      <c r="W177" s="1656">
        <v>43178</v>
      </c>
      <c r="X177" s="1656">
        <v>43179</v>
      </c>
    </row>
    <row r="178" spans="1:24" hidden="1">
      <c r="A178" s="1644">
        <f t="shared" si="29"/>
        <v>12</v>
      </c>
      <c r="B178" s="1643" t="str">
        <f t="shared" si="22"/>
        <v xml:space="preserve">QI YUN HE </v>
      </c>
      <c r="C178" s="1642" t="s">
        <v>140</v>
      </c>
      <c r="D178" s="1644" t="str">
        <f t="shared" si="23"/>
        <v>CKE</v>
      </c>
      <c r="E178" s="1645">
        <f t="shared" si="24"/>
        <v>130</v>
      </c>
      <c r="F178" s="1644" t="s">
        <v>47</v>
      </c>
      <c r="G178" s="1645">
        <f t="shared" si="25"/>
        <v>130</v>
      </c>
      <c r="H178" s="1644" t="s">
        <v>48</v>
      </c>
      <c r="I178" s="1646">
        <f t="shared" si="26"/>
        <v>626</v>
      </c>
      <c r="J178" s="1644" t="s">
        <v>47</v>
      </c>
      <c r="K178" s="1646">
        <f t="shared" si="27"/>
        <v>627</v>
      </c>
      <c r="L178" s="1644" t="s">
        <v>48</v>
      </c>
      <c r="M178" s="1656">
        <f t="shared" ref="M178:T179" si="31">M177+7</f>
        <v>43178</v>
      </c>
      <c r="N178" s="1656">
        <f t="shared" si="31"/>
        <v>43179</v>
      </c>
      <c r="O178" s="1656">
        <f t="shared" si="31"/>
        <v>43179</v>
      </c>
      <c r="P178" s="1656">
        <f t="shared" si="31"/>
        <v>43180</v>
      </c>
      <c r="Q178" s="1656">
        <f t="shared" si="31"/>
        <v>43181</v>
      </c>
      <c r="R178" s="1656">
        <f t="shared" si="31"/>
        <v>43182</v>
      </c>
      <c r="S178" s="1656">
        <f t="shared" si="31"/>
        <v>43181</v>
      </c>
      <c r="T178" s="1656">
        <f t="shared" si="31"/>
        <v>43182</v>
      </c>
      <c r="U178" s="1656"/>
      <c r="V178" s="1656"/>
      <c r="W178" s="1656">
        <f t="shared" ref="W178:X179" si="32">W177+7</f>
        <v>43185</v>
      </c>
      <c r="X178" s="1656">
        <f t="shared" si="32"/>
        <v>43186</v>
      </c>
    </row>
    <row r="179" spans="1:24">
      <c r="A179" s="1644">
        <f t="shared" si="29"/>
        <v>13</v>
      </c>
      <c r="B179" s="1643" t="str">
        <f t="shared" si="22"/>
        <v xml:space="preserve">QI YUN HE </v>
      </c>
      <c r="C179" s="1642" t="s">
        <v>140</v>
      </c>
      <c r="D179" s="1644" t="str">
        <f t="shared" si="23"/>
        <v>CKE</v>
      </c>
      <c r="E179" s="1645">
        <f t="shared" si="24"/>
        <v>131</v>
      </c>
      <c r="F179" s="1644" t="s">
        <v>47</v>
      </c>
      <c r="G179" s="1645">
        <f t="shared" si="25"/>
        <v>131</v>
      </c>
      <c r="H179" s="1644" t="s">
        <v>48</v>
      </c>
      <c r="I179" s="1646">
        <f t="shared" si="26"/>
        <v>628</v>
      </c>
      <c r="J179" s="1644" t="s">
        <v>47</v>
      </c>
      <c r="K179" s="1646">
        <f t="shared" si="27"/>
        <v>629</v>
      </c>
      <c r="L179" s="1644" t="s">
        <v>48</v>
      </c>
      <c r="M179" s="1656">
        <f t="shared" si="31"/>
        <v>43185</v>
      </c>
      <c r="N179" s="1656">
        <f t="shared" si="31"/>
        <v>43186</v>
      </c>
      <c r="O179" s="1656">
        <f t="shared" si="31"/>
        <v>43186</v>
      </c>
      <c r="P179" s="1656">
        <f t="shared" si="31"/>
        <v>43187</v>
      </c>
      <c r="Q179" s="1656">
        <f t="shared" si="31"/>
        <v>43188</v>
      </c>
      <c r="R179" s="1656">
        <f t="shared" si="31"/>
        <v>43189</v>
      </c>
      <c r="S179" s="1656">
        <f t="shared" si="31"/>
        <v>43188</v>
      </c>
      <c r="T179" s="1656">
        <f t="shared" si="31"/>
        <v>43189</v>
      </c>
      <c r="U179" s="1656"/>
      <c r="V179" s="1656"/>
      <c r="W179" s="1656">
        <f t="shared" si="32"/>
        <v>43192</v>
      </c>
      <c r="X179" s="1656">
        <f t="shared" si="32"/>
        <v>43193</v>
      </c>
    </row>
    <row r="180" spans="1:24">
      <c r="A180" s="1644">
        <f t="shared" si="29"/>
        <v>14</v>
      </c>
      <c r="B180" s="1643" t="str">
        <f t="shared" si="22"/>
        <v xml:space="preserve">QI YUN HE </v>
      </c>
      <c r="C180" s="1642" t="s">
        <v>140</v>
      </c>
      <c r="D180" s="1644" t="str">
        <f t="shared" si="23"/>
        <v>CKE</v>
      </c>
      <c r="E180" s="1645">
        <f t="shared" si="24"/>
        <v>132</v>
      </c>
      <c r="F180" s="1644" t="s">
        <v>47</v>
      </c>
      <c r="G180" s="1645">
        <f t="shared" si="25"/>
        <v>132</v>
      </c>
      <c r="H180" s="1644" t="s">
        <v>48</v>
      </c>
      <c r="I180" s="1646">
        <f t="shared" si="26"/>
        <v>630</v>
      </c>
      <c r="J180" s="1644" t="s">
        <v>47</v>
      </c>
      <c r="K180" s="1646">
        <f t="shared" si="27"/>
        <v>631</v>
      </c>
      <c r="L180" s="1644" t="s">
        <v>48</v>
      </c>
      <c r="M180" s="3240">
        <f t="shared" ref="M180:T180" si="33">M179+7</f>
        <v>43192</v>
      </c>
      <c r="N180" s="3240">
        <f t="shared" si="33"/>
        <v>43193</v>
      </c>
      <c r="O180" s="3240">
        <f t="shared" si="33"/>
        <v>43193</v>
      </c>
      <c r="P180" s="3240">
        <f t="shared" si="33"/>
        <v>43194</v>
      </c>
      <c r="Q180" s="3240">
        <f t="shared" si="33"/>
        <v>43195</v>
      </c>
      <c r="R180" s="3240">
        <f t="shared" si="33"/>
        <v>43196</v>
      </c>
      <c r="S180" s="3240">
        <f t="shared" si="33"/>
        <v>43195</v>
      </c>
      <c r="T180" s="3240">
        <f t="shared" si="33"/>
        <v>43196</v>
      </c>
      <c r="U180" s="3240"/>
      <c r="V180" s="3240"/>
      <c r="W180" s="3240">
        <f t="shared" ref="W180:X180" si="34">W179+7</f>
        <v>43199</v>
      </c>
      <c r="X180" s="3240">
        <f t="shared" si="34"/>
        <v>43200</v>
      </c>
    </row>
    <row r="181" spans="1:24">
      <c r="A181" s="1644">
        <f t="shared" si="29"/>
        <v>15</v>
      </c>
      <c r="B181" s="1643" t="str">
        <f t="shared" si="22"/>
        <v xml:space="preserve">QI YUN HE </v>
      </c>
      <c r="C181" s="1642" t="s">
        <v>140</v>
      </c>
      <c r="D181" s="1644" t="str">
        <f t="shared" si="23"/>
        <v>CKE</v>
      </c>
      <c r="E181" s="1645">
        <f t="shared" si="24"/>
        <v>133</v>
      </c>
      <c r="F181" s="1644" t="s">
        <v>47</v>
      </c>
      <c r="G181" s="1645">
        <f t="shared" si="25"/>
        <v>133</v>
      </c>
      <c r="H181" s="1644" t="s">
        <v>48</v>
      </c>
      <c r="I181" s="1646">
        <f t="shared" si="26"/>
        <v>632</v>
      </c>
      <c r="J181" s="1644" t="s">
        <v>47</v>
      </c>
      <c r="K181" s="1646">
        <f t="shared" si="27"/>
        <v>633</v>
      </c>
      <c r="L181" s="1644" t="s">
        <v>48</v>
      </c>
      <c r="M181" s="3240">
        <f t="shared" ref="M181:T181" si="35">M180+7</f>
        <v>43199</v>
      </c>
      <c r="N181" s="3240">
        <f t="shared" si="35"/>
        <v>43200</v>
      </c>
      <c r="O181" s="3240">
        <f t="shared" si="35"/>
        <v>43200</v>
      </c>
      <c r="P181" s="3240">
        <f t="shared" si="35"/>
        <v>43201</v>
      </c>
      <c r="Q181" s="3240">
        <f t="shared" si="35"/>
        <v>43202</v>
      </c>
      <c r="R181" s="3240">
        <f t="shared" si="35"/>
        <v>43203</v>
      </c>
      <c r="S181" s="3240">
        <f t="shared" si="35"/>
        <v>43202</v>
      </c>
      <c r="T181" s="3240">
        <f t="shared" si="35"/>
        <v>43203</v>
      </c>
      <c r="U181" s="3240"/>
      <c r="V181" s="3240"/>
      <c r="W181" s="3240">
        <f t="shared" ref="W181:X181" si="36">W180+7</f>
        <v>43206</v>
      </c>
      <c r="X181" s="3240">
        <f t="shared" si="36"/>
        <v>43207</v>
      </c>
    </row>
    <row r="182" spans="1:24">
      <c r="A182" s="1644">
        <f t="shared" si="29"/>
        <v>16</v>
      </c>
      <c r="B182" s="1643" t="str">
        <f t="shared" si="22"/>
        <v xml:space="preserve">QI YUN HE </v>
      </c>
      <c r="C182" s="1642" t="s">
        <v>140</v>
      </c>
      <c r="D182" s="1644" t="str">
        <f t="shared" si="23"/>
        <v>CKE</v>
      </c>
      <c r="E182" s="1645">
        <f t="shared" si="24"/>
        <v>134</v>
      </c>
      <c r="F182" s="1644" t="s">
        <v>47</v>
      </c>
      <c r="G182" s="1645">
        <f t="shared" si="25"/>
        <v>134</v>
      </c>
      <c r="H182" s="1644" t="s">
        <v>48</v>
      </c>
      <c r="I182" s="1646">
        <f t="shared" si="26"/>
        <v>634</v>
      </c>
      <c r="J182" s="1644" t="s">
        <v>47</v>
      </c>
      <c r="K182" s="1646">
        <f t="shared" si="27"/>
        <v>635</v>
      </c>
      <c r="L182" s="1644" t="s">
        <v>48</v>
      </c>
      <c r="M182" s="3240">
        <f t="shared" ref="M182:T182" si="37">M181+7</f>
        <v>43206</v>
      </c>
      <c r="N182" s="3240">
        <f t="shared" si="37"/>
        <v>43207</v>
      </c>
      <c r="O182" s="3240">
        <f t="shared" si="37"/>
        <v>43207</v>
      </c>
      <c r="P182" s="3240">
        <f t="shared" si="37"/>
        <v>43208</v>
      </c>
      <c r="Q182" s="3240">
        <f t="shared" si="37"/>
        <v>43209</v>
      </c>
      <c r="R182" s="3240">
        <f t="shared" si="37"/>
        <v>43210</v>
      </c>
      <c r="S182" s="3240">
        <f t="shared" si="37"/>
        <v>43209</v>
      </c>
      <c r="T182" s="3240">
        <f t="shared" si="37"/>
        <v>43210</v>
      </c>
      <c r="U182" s="3240"/>
      <c r="V182" s="3240"/>
      <c r="W182" s="3240">
        <f t="shared" ref="W182:X182" si="38">W181+7</f>
        <v>43213</v>
      </c>
      <c r="X182" s="3240">
        <f t="shared" si="38"/>
        <v>43214</v>
      </c>
    </row>
    <row r="183" spans="1:24">
      <c r="A183" s="1644">
        <f t="shared" si="29"/>
        <v>17</v>
      </c>
      <c r="B183" s="1643" t="str">
        <f t="shared" si="22"/>
        <v xml:space="preserve">QI YUN HE </v>
      </c>
      <c r="C183" s="1642" t="s">
        <v>140</v>
      </c>
      <c r="D183" s="1644" t="str">
        <f t="shared" si="23"/>
        <v>CKE</v>
      </c>
      <c r="E183" s="1645">
        <f t="shared" si="24"/>
        <v>135</v>
      </c>
      <c r="F183" s="1644" t="s">
        <v>47</v>
      </c>
      <c r="G183" s="1645">
        <f t="shared" si="25"/>
        <v>135</v>
      </c>
      <c r="H183" s="1644" t="s">
        <v>48</v>
      </c>
      <c r="I183" s="1646">
        <f t="shared" si="26"/>
        <v>636</v>
      </c>
      <c r="J183" s="1644" t="s">
        <v>47</v>
      </c>
      <c r="K183" s="1646">
        <f t="shared" si="27"/>
        <v>637</v>
      </c>
      <c r="L183" s="1644" t="s">
        <v>48</v>
      </c>
      <c r="M183" s="3240">
        <f t="shared" ref="M183:T184" si="39">M182+7</f>
        <v>43213</v>
      </c>
      <c r="N183" s="3240">
        <f t="shared" si="39"/>
        <v>43214</v>
      </c>
      <c r="O183" s="3240">
        <f t="shared" si="39"/>
        <v>43214</v>
      </c>
      <c r="P183" s="3240">
        <f t="shared" si="39"/>
        <v>43215</v>
      </c>
      <c r="Q183" s="3240">
        <f t="shared" si="39"/>
        <v>43216</v>
      </c>
      <c r="R183" s="3240">
        <f t="shared" si="39"/>
        <v>43217</v>
      </c>
      <c r="S183" s="3240">
        <f t="shared" si="39"/>
        <v>43216</v>
      </c>
      <c r="T183" s="3240">
        <f t="shared" si="39"/>
        <v>43217</v>
      </c>
      <c r="U183" s="3240"/>
      <c r="V183" s="3240"/>
      <c r="W183" s="3240">
        <f t="shared" ref="W183:X184" si="40">W182+7</f>
        <v>43220</v>
      </c>
      <c r="X183" s="3240">
        <f t="shared" si="40"/>
        <v>43221</v>
      </c>
    </row>
    <row r="184" spans="1:24">
      <c r="A184" s="1644">
        <f t="shared" si="29"/>
        <v>18</v>
      </c>
      <c r="B184" s="1643" t="str">
        <f t="shared" si="22"/>
        <v xml:space="preserve">QI YUN HE </v>
      </c>
      <c r="C184" s="1642" t="s">
        <v>140</v>
      </c>
      <c r="D184" s="1644" t="str">
        <f t="shared" si="23"/>
        <v>CKE</v>
      </c>
      <c r="E184" s="1645">
        <f t="shared" si="24"/>
        <v>136</v>
      </c>
      <c r="F184" s="1644" t="s">
        <v>47</v>
      </c>
      <c r="G184" s="1645">
        <f t="shared" si="25"/>
        <v>136</v>
      </c>
      <c r="H184" s="1644" t="s">
        <v>48</v>
      </c>
      <c r="I184" s="1646">
        <f t="shared" si="26"/>
        <v>638</v>
      </c>
      <c r="J184" s="1644" t="s">
        <v>47</v>
      </c>
      <c r="K184" s="1646">
        <f t="shared" si="27"/>
        <v>639</v>
      </c>
      <c r="L184" s="1644" t="s">
        <v>48</v>
      </c>
      <c r="M184" s="3240">
        <f t="shared" si="39"/>
        <v>43220</v>
      </c>
      <c r="N184" s="3240">
        <f t="shared" si="39"/>
        <v>43221</v>
      </c>
      <c r="O184" s="3240">
        <f t="shared" si="39"/>
        <v>43221</v>
      </c>
      <c r="P184" s="3240">
        <f t="shared" si="39"/>
        <v>43222</v>
      </c>
      <c r="Q184" s="3240">
        <f t="shared" si="39"/>
        <v>43223</v>
      </c>
      <c r="R184" s="3240">
        <f t="shared" si="39"/>
        <v>43224</v>
      </c>
      <c r="S184" s="3240">
        <f t="shared" si="39"/>
        <v>43223</v>
      </c>
      <c r="T184" s="3240">
        <f t="shared" si="39"/>
        <v>43224</v>
      </c>
      <c r="U184" s="3240"/>
      <c r="V184" s="3240"/>
      <c r="W184" s="3240">
        <f t="shared" si="40"/>
        <v>43227</v>
      </c>
      <c r="X184" s="3240">
        <f t="shared" si="40"/>
        <v>43228</v>
      </c>
    </row>
    <row r="185" spans="1:24">
      <c r="A185" s="1663"/>
      <c r="B185" s="1668"/>
      <c r="C185" s="1667"/>
      <c r="D185" s="1663"/>
      <c r="E185" s="1662"/>
      <c r="F185" s="1663"/>
      <c r="G185" s="1662"/>
      <c r="H185" s="1663"/>
      <c r="I185" s="1664"/>
      <c r="J185" s="1663"/>
      <c r="K185" s="1664"/>
      <c r="L185" s="1663"/>
      <c r="M185" s="1669"/>
      <c r="N185" s="1669"/>
      <c r="O185" s="1669"/>
      <c r="P185" s="1669"/>
      <c r="Q185" s="1669"/>
      <c r="R185" s="1669"/>
      <c r="S185" s="1669"/>
      <c r="T185" s="1669"/>
      <c r="U185" s="1669"/>
      <c r="V185" s="1669"/>
      <c r="W185" s="1669"/>
      <c r="X185" s="1669"/>
    </row>
    <row r="186" spans="1:24">
      <c r="A186" s="1690"/>
      <c r="B186" s="1668"/>
      <c r="C186" s="1667"/>
      <c r="D186" s="1663"/>
      <c r="E186" s="1662"/>
      <c r="F186" s="1663"/>
      <c r="G186" s="1662"/>
      <c r="H186" s="1663"/>
      <c r="I186" s="1664"/>
      <c r="J186" s="1663"/>
      <c r="K186" s="1664"/>
      <c r="L186" s="1663"/>
      <c r="M186" s="1669"/>
      <c r="N186" s="1669"/>
      <c r="O186" s="1669"/>
      <c r="P186" s="1669"/>
      <c r="Q186" s="1669"/>
      <c r="R186" s="1669"/>
      <c r="S186" s="1669"/>
      <c r="T186" s="1669"/>
    </row>
    <row r="187" spans="1:24">
      <c r="A187" s="1635" t="s">
        <v>2506</v>
      </c>
      <c r="B187" s="1691"/>
      <c r="C187" s="1692"/>
      <c r="D187" s="1691"/>
      <c r="E187" s="1691"/>
      <c r="F187" s="1691"/>
      <c r="G187" s="1691"/>
      <c r="H187" s="1691"/>
      <c r="I187" s="1691"/>
      <c r="J187" s="1691"/>
      <c r="K187" s="1691"/>
      <c r="L187" s="1691"/>
      <c r="M187" s="1691"/>
      <c r="N187" s="1691"/>
      <c r="O187" s="1691"/>
      <c r="P187" s="1691"/>
      <c r="Q187" s="1691"/>
      <c r="R187" s="1691"/>
      <c r="S187" s="1691"/>
      <c r="T187" s="1691"/>
      <c r="U187" s="1691"/>
      <c r="V187" s="1691"/>
    </row>
    <row r="188" spans="1:24">
      <c r="A188" s="1635" t="s">
        <v>2507</v>
      </c>
      <c r="B188" s="1636"/>
      <c r="C188" s="1637"/>
      <c r="D188" s="1638"/>
      <c r="E188" s="1638"/>
      <c r="F188" s="1638"/>
      <c r="G188" s="1638"/>
      <c r="H188" s="1638"/>
      <c r="I188" s="1638"/>
      <c r="J188" s="1638"/>
      <c r="K188" s="1638"/>
      <c r="L188" s="1638"/>
      <c r="M188" s="1638"/>
      <c r="N188" s="1638"/>
      <c r="O188" s="1638"/>
      <c r="P188" s="1638"/>
      <c r="Q188" s="1638"/>
      <c r="R188" s="1638"/>
      <c r="S188" s="1638"/>
      <c r="T188" s="1638"/>
      <c r="U188" s="1638"/>
      <c r="V188" s="1638"/>
    </row>
    <row r="189" spans="1:24" hidden="1">
      <c r="A189" s="6500" t="s">
        <v>127</v>
      </c>
      <c r="B189" s="6501" t="s">
        <v>0</v>
      </c>
      <c r="C189" s="6502" t="s">
        <v>94</v>
      </c>
      <c r="D189" s="6503" t="s">
        <v>17</v>
      </c>
      <c r="E189" s="6504" t="s">
        <v>18</v>
      </c>
      <c r="F189" s="6504"/>
      <c r="G189" s="6504"/>
      <c r="H189" s="6504"/>
      <c r="I189" s="6504"/>
      <c r="J189" s="6504"/>
      <c r="K189" s="6504"/>
      <c r="L189" s="6504"/>
      <c r="M189" s="6499" t="s">
        <v>50</v>
      </c>
      <c r="N189" s="6499"/>
      <c r="O189" s="6499" t="s">
        <v>2270</v>
      </c>
      <c r="P189" s="6499"/>
      <c r="Q189" s="6499" t="s">
        <v>2271</v>
      </c>
      <c r="R189" s="6499"/>
      <c r="S189" s="6499" t="s">
        <v>173</v>
      </c>
      <c r="T189" s="6499"/>
      <c r="U189" s="6499" t="s">
        <v>128</v>
      </c>
      <c r="V189" s="6499"/>
    </row>
    <row r="190" spans="1:24" hidden="1">
      <c r="A190" s="6500"/>
      <c r="B190" s="6501"/>
      <c r="C190" s="6502"/>
      <c r="D190" s="6503"/>
      <c r="E190" s="6504"/>
      <c r="F190" s="6504"/>
      <c r="G190" s="6504"/>
      <c r="H190" s="6504"/>
      <c r="I190" s="6504"/>
      <c r="J190" s="6504"/>
      <c r="K190" s="6504"/>
      <c r="L190" s="6504"/>
      <c r="M190" s="6499" t="s">
        <v>117</v>
      </c>
      <c r="N190" s="6499"/>
      <c r="O190" s="6499" t="s">
        <v>117</v>
      </c>
      <c r="P190" s="6499"/>
      <c r="Q190" s="6531" t="s">
        <v>2269</v>
      </c>
      <c r="R190" s="6499"/>
      <c r="S190" s="6531" t="s">
        <v>20</v>
      </c>
      <c r="T190" s="6499"/>
      <c r="U190" s="6531" t="s">
        <v>117</v>
      </c>
      <c r="V190" s="6499"/>
    </row>
    <row r="191" spans="1:24" hidden="1">
      <c r="A191" s="6500"/>
      <c r="B191" s="6501"/>
      <c r="C191" s="6502"/>
      <c r="D191" s="6503" t="s">
        <v>35</v>
      </c>
      <c r="E191" s="6501" t="s">
        <v>49</v>
      </c>
      <c r="F191" s="6501"/>
      <c r="G191" s="6501"/>
      <c r="H191" s="6501"/>
      <c r="I191" s="6501" t="s">
        <v>19</v>
      </c>
      <c r="J191" s="6501"/>
      <c r="K191" s="6501"/>
      <c r="L191" s="6501"/>
      <c r="M191" s="1640" t="s">
        <v>3</v>
      </c>
      <c r="N191" s="1640" t="s">
        <v>1</v>
      </c>
      <c r="O191" s="1640" t="s">
        <v>3</v>
      </c>
      <c r="P191" s="1640" t="s">
        <v>1</v>
      </c>
      <c r="Q191" s="1640" t="s">
        <v>3</v>
      </c>
      <c r="R191" s="1640" t="s">
        <v>1</v>
      </c>
      <c r="S191" s="1640" t="s">
        <v>3</v>
      </c>
      <c r="T191" s="1640" t="s">
        <v>1</v>
      </c>
      <c r="U191" s="1640" t="s">
        <v>3</v>
      </c>
      <c r="V191" s="1640" t="s">
        <v>1</v>
      </c>
    </row>
    <row r="192" spans="1:24" hidden="1">
      <c r="A192" s="6500"/>
      <c r="B192" s="6501"/>
      <c r="C192" s="6502"/>
      <c r="D192" s="6503"/>
      <c r="E192" s="6501"/>
      <c r="F192" s="6501"/>
      <c r="G192" s="6501"/>
      <c r="H192" s="6501"/>
      <c r="I192" s="6501"/>
      <c r="J192" s="6501"/>
      <c r="K192" s="6501"/>
      <c r="L192" s="6501"/>
      <c r="M192" s="1641">
        <v>8.3333333333333301E-2</v>
      </c>
      <c r="N192" s="1641">
        <v>0.16666666666666699</v>
      </c>
      <c r="O192" s="1641">
        <v>4.1666666666666699E-2</v>
      </c>
      <c r="P192" s="1641">
        <v>0.125</v>
      </c>
      <c r="Q192" s="1641">
        <v>0</v>
      </c>
      <c r="R192" s="1641">
        <v>8.3333333333333301E-2</v>
      </c>
      <c r="S192" s="1641">
        <v>0</v>
      </c>
      <c r="T192" s="1641">
        <v>8.3333333333333301E-2</v>
      </c>
      <c r="U192" s="1641">
        <v>8.3333333333333301E-2</v>
      </c>
      <c r="V192" s="1641">
        <v>0.16666666666666699</v>
      </c>
    </row>
    <row r="193" spans="1:22" hidden="1">
      <c r="A193" s="6500"/>
      <c r="B193" s="6501"/>
      <c r="C193" s="6502"/>
      <c r="D193" s="6503"/>
      <c r="E193" s="6501"/>
      <c r="F193" s="6501"/>
      <c r="G193" s="6501"/>
      <c r="H193" s="6501"/>
      <c r="I193" s="6501"/>
      <c r="J193" s="6501"/>
      <c r="K193" s="6501"/>
      <c r="L193" s="6501"/>
      <c r="M193" s="1640" t="s">
        <v>8</v>
      </c>
      <c r="N193" s="1640" t="s">
        <v>8</v>
      </c>
      <c r="O193" s="1640" t="s">
        <v>9</v>
      </c>
      <c r="P193" s="1640" t="s">
        <v>9</v>
      </c>
      <c r="Q193" s="1640" t="s">
        <v>14</v>
      </c>
      <c r="R193" s="1640" t="s">
        <v>14</v>
      </c>
      <c r="S193" s="1640" t="s">
        <v>12</v>
      </c>
      <c r="T193" s="1640" t="s">
        <v>12</v>
      </c>
      <c r="U193" s="1640" t="s">
        <v>8</v>
      </c>
      <c r="V193" s="1640" t="s">
        <v>8</v>
      </c>
    </row>
    <row r="194" spans="1:22" hidden="1">
      <c r="A194" s="1642">
        <v>37</v>
      </c>
      <c r="B194" s="1643" t="s">
        <v>2272</v>
      </c>
      <c r="C194" s="1642" t="s">
        <v>140</v>
      </c>
      <c r="D194" s="1644" t="s">
        <v>2273</v>
      </c>
      <c r="E194" s="1645">
        <v>146</v>
      </c>
      <c r="F194" s="1644" t="s">
        <v>47</v>
      </c>
      <c r="G194" s="1645">
        <v>146</v>
      </c>
      <c r="H194" s="1644" t="s">
        <v>48</v>
      </c>
      <c r="I194" s="1646">
        <v>19</v>
      </c>
      <c r="J194" s="1644" t="s">
        <v>47</v>
      </c>
      <c r="K194" s="1646">
        <v>20</v>
      </c>
      <c r="L194" s="1644" t="s">
        <v>48</v>
      </c>
      <c r="M194" s="1647">
        <v>42245</v>
      </c>
      <c r="N194" s="1647">
        <v>42245</v>
      </c>
      <c r="O194" s="1647">
        <v>42246</v>
      </c>
      <c r="P194" s="1647">
        <v>42246</v>
      </c>
      <c r="S194" s="1647">
        <v>42250</v>
      </c>
      <c r="T194" s="1647">
        <v>42250</v>
      </c>
      <c r="U194" s="1647">
        <v>42252</v>
      </c>
      <c r="V194" s="1647">
        <v>42252</v>
      </c>
    </row>
    <row r="195" spans="1:22" hidden="1">
      <c r="A195" s="1642">
        <v>38</v>
      </c>
      <c r="B195" s="1643" t="s">
        <v>2272</v>
      </c>
      <c r="C195" s="1642" t="s">
        <v>140</v>
      </c>
      <c r="D195" s="1644" t="s">
        <v>2273</v>
      </c>
      <c r="E195" s="1645">
        <v>147</v>
      </c>
      <c r="F195" s="1644" t="s">
        <v>47</v>
      </c>
      <c r="G195" s="1645">
        <v>147</v>
      </c>
      <c r="H195" s="1644" t="s">
        <v>48</v>
      </c>
      <c r="I195" s="1646">
        <v>21</v>
      </c>
      <c r="J195" s="1644" t="s">
        <v>47</v>
      </c>
      <c r="K195" s="1646">
        <v>22</v>
      </c>
      <c r="L195" s="1644" t="s">
        <v>48</v>
      </c>
      <c r="M195" s="1647">
        <v>42252</v>
      </c>
      <c r="N195" s="1647">
        <v>42252</v>
      </c>
      <c r="O195" s="1647">
        <v>42253</v>
      </c>
      <c r="P195" s="1647">
        <v>42253</v>
      </c>
      <c r="S195" s="1647">
        <v>42257</v>
      </c>
      <c r="T195" s="1647">
        <v>42257</v>
      </c>
      <c r="U195" s="1647">
        <v>42259</v>
      </c>
      <c r="V195" s="1647">
        <v>42259</v>
      </c>
    </row>
    <row r="196" spans="1:22" hidden="1">
      <c r="A196" s="1642">
        <v>39</v>
      </c>
      <c r="B196" s="1643" t="s">
        <v>2272</v>
      </c>
      <c r="C196" s="1642" t="s">
        <v>140</v>
      </c>
      <c r="D196" s="1644" t="s">
        <v>2273</v>
      </c>
      <c r="E196" s="1645">
        <v>148</v>
      </c>
      <c r="F196" s="1644" t="s">
        <v>47</v>
      </c>
      <c r="G196" s="1645">
        <v>148</v>
      </c>
      <c r="H196" s="1644" t="s">
        <v>48</v>
      </c>
      <c r="I196" s="1646">
        <v>23</v>
      </c>
      <c r="J196" s="1644" t="s">
        <v>47</v>
      </c>
      <c r="K196" s="1646">
        <v>24</v>
      </c>
      <c r="L196" s="1644" t="s">
        <v>48</v>
      </c>
      <c r="M196" s="1647">
        <v>42259</v>
      </c>
      <c r="N196" s="1647">
        <v>42259</v>
      </c>
      <c r="O196" s="1647">
        <v>42260</v>
      </c>
      <c r="P196" s="1647">
        <v>42260</v>
      </c>
      <c r="S196" s="1647">
        <v>42264</v>
      </c>
      <c r="T196" s="1647">
        <v>42264</v>
      </c>
      <c r="U196" s="1647">
        <v>42266</v>
      </c>
      <c r="V196" s="1647">
        <v>42266</v>
      </c>
    </row>
    <row r="197" spans="1:22" hidden="1">
      <c r="A197" s="1642">
        <v>40</v>
      </c>
      <c r="B197" s="1643" t="s">
        <v>2272</v>
      </c>
      <c r="C197" s="1642" t="s">
        <v>140</v>
      </c>
      <c r="D197" s="1644" t="s">
        <v>2273</v>
      </c>
      <c r="E197" s="1645">
        <v>149</v>
      </c>
      <c r="F197" s="1644" t="s">
        <v>47</v>
      </c>
      <c r="G197" s="1645">
        <v>149</v>
      </c>
      <c r="H197" s="1644" t="s">
        <v>48</v>
      </c>
      <c r="I197" s="1646">
        <v>25</v>
      </c>
      <c r="J197" s="1644" t="s">
        <v>47</v>
      </c>
      <c r="K197" s="1646">
        <v>26</v>
      </c>
      <c r="L197" s="1644" t="s">
        <v>48</v>
      </c>
      <c r="M197" s="1647">
        <v>42266</v>
      </c>
      <c r="N197" s="1647">
        <v>42266</v>
      </c>
      <c r="O197" s="1647">
        <v>42267</v>
      </c>
      <c r="P197" s="1647">
        <v>42267</v>
      </c>
      <c r="S197" s="1647">
        <v>42271</v>
      </c>
      <c r="T197" s="1647">
        <v>42271</v>
      </c>
      <c r="U197" s="1647">
        <v>42273</v>
      </c>
      <c r="V197" s="1647">
        <v>42273</v>
      </c>
    </row>
    <row r="198" spans="1:22" hidden="1">
      <c r="A198" s="1642">
        <v>41</v>
      </c>
      <c r="B198" s="1643" t="s">
        <v>2272</v>
      </c>
      <c r="C198" s="1642" t="s">
        <v>140</v>
      </c>
      <c r="D198" s="1644" t="s">
        <v>2273</v>
      </c>
      <c r="E198" s="1645">
        <v>150</v>
      </c>
      <c r="F198" s="1644" t="s">
        <v>47</v>
      </c>
      <c r="G198" s="1645">
        <v>150</v>
      </c>
      <c r="H198" s="1644" t="s">
        <v>48</v>
      </c>
      <c r="I198" s="1646">
        <v>27</v>
      </c>
      <c r="J198" s="1644" t="s">
        <v>47</v>
      </c>
      <c r="K198" s="1646">
        <v>28</v>
      </c>
      <c r="L198" s="1644" t="s">
        <v>48</v>
      </c>
      <c r="M198" s="1647">
        <v>42273</v>
      </c>
      <c r="N198" s="1647">
        <v>42273</v>
      </c>
      <c r="O198" s="1647">
        <v>42274</v>
      </c>
      <c r="P198" s="1647">
        <v>42274</v>
      </c>
      <c r="S198" s="1647">
        <v>42278</v>
      </c>
      <c r="T198" s="1647">
        <v>42278</v>
      </c>
      <c r="U198" s="1647">
        <v>42280</v>
      </c>
      <c r="V198" s="1647">
        <v>42280</v>
      </c>
    </row>
    <row r="199" spans="1:22" hidden="1">
      <c r="A199" s="1642">
        <v>42</v>
      </c>
      <c r="B199" s="1643" t="s">
        <v>2272</v>
      </c>
      <c r="C199" s="1642" t="s">
        <v>140</v>
      </c>
      <c r="D199" s="1644" t="s">
        <v>2273</v>
      </c>
      <c r="E199" s="1645">
        <v>151</v>
      </c>
      <c r="F199" s="1644" t="s">
        <v>47</v>
      </c>
      <c r="G199" s="1645">
        <v>151</v>
      </c>
      <c r="H199" s="1644" t="s">
        <v>48</v>
      </c>
      <c r="I199" s="1646">
        <v>29</v>
      </c>
      <c r="J199" s="1644" t="s">
        <v>47</v>
      </c>
      <c r="K199" s="1646">
        <v>30</v>
      </c>
      <c r="L199" s="1644" t="s">
        <v>48</v>
      </c>
      <c r="M199" s="1647">
        <v>42280</v>
      </c>
      <c r="N199" s="1647">
        <v>42280</v>
      </c>
      <c r="O199" s="1647">
        <v>42281</v>
      </c>
      <c r="P199" s="1647">
        <v>42281</v>
      </c>
      <c r="S199" s="1647">
        <v>42285</v>
      </c>
      <c r="T199" s="1647">
        <v>42285</v>
      </c>
      <c r="U199" s="1647">
        <v>42287</v>
      </c>
      <c r="V199" s="1647">
        <v>42287</v>
      </c>
    </row>
    <row r="200" spans="1:22" hidden="1">
      <c r="A200" s="1642">
        <v>43</v>
      </c>
      <c r="B200" s="1643" t="s">
        <v>2272</v>
      </c>
      <c r="C200" s="1642" t="s">
        <v>140</v>
      </c>
      <c r="D200" s="1644" t="s">
        <v>2273</v>
      </c>
      <c r="E200" s="1645">
        <v>152</v>
      </c>
      <c r="F200" s="1644" t="s">
        <v>47</v>
      </c>
      <c r="G200" s="1645">
        <v>152</v>
      </c>
      <c r="H200" s="1644" t="s">
        <v>48</v>
      </c>
      <c r="I200" s="1646">
        <v>31</v>
      </c>
      <c r="J200" s="1644" t="s">
        <v>47</v>
      </c>
      <c r="K200" s="1646">
        <v>32</v>
      </c>
      <c r="L200" s="1644" t="s">
        <v>48</v>
      </c>
      <c r="M200" s="1647">
        <v>42287</v>
      </c>
      <c r="N200" s="1647">
        <v>42287</v>
      </c>
      <c r="O200" s="1647">
        <v>42288</v>
      </c>
      <c r="P200" s="1647">
        <v>42288</v>
      </c>
      <c r="S200" s="1647">
        <v>42292</v>
      </c>
      <c r="T200" s="1647">
        <v>42292</v>
      </c>
      <c r="U200" s="1647">
        <v>42294</v>
      </c>
      <c r="V200" s="1647">
        <v>42294</v>
      </c>
    </row>
    <row r="201" spans="1:22" hidden="1">
      <c r="A201" s="1642">
        <v>44</v>
      </c>
      <c r="B201" s="1643" t="s">
        <v>2272</v>
      </c>
      <c r="C201" s="1642" t="s">
        <v>140</v>
      </c>
      <c r="D201" s="1644" t="s">
        <v>2273</v>
      </c>
      <c r="E201" s="1645">
        <v>153</v>
      </c>
      <c r="F201" s="1644" t="s">
        <v>47</v>
      </c>
      <c r="G201" s="1645">
        <v>153</v>
      </c>
      <c r="H201" s="1644" t="s">
        <v>48</v>
      </c>
      <c r="I201" s="1646">
        <v>33</v>
      </c>
      <c r="J201" s="1644" t="s">
        <v>47</v>
      </c>
      <c r="K201" s="1646">
        <v>34</v>
      </c>
      <c r="L201" s="1644" t="s">
        <v>48</v>
      </c>
      <c r="M201" s="1647">
        <v>42294</v>
      </c>
      <c r="N201" s="1647">
        <v>42294</v>
      </c>
      <c r="O201" s="1647">
        <v>42295</v>
      </c>
      <c r="P201" s="1647">
        <v>42295</v>
      </c>
      <c r="S201" s="1647">
        <v>42299</v>
      </c>
      <c r="T201" s="1647">
        <v>42299</v>
      </c>
      <c r="U201" s="1647">
        <v>42301</v>
      </c>
      <c r="V201" s="1647">
        <v>42301</v>
      </c>
    </row>
    <row r="202" spans="1:22" hidden="1">
      <c r="A202" s="1642">
        <v>45</v>
      </c>
      <c r="B202" s="1643" t="s">
        <v>2272</v>
      </c>
      <c r="C202" s="1642" t="s">
        <v>140</v>
      </c>
      <c r="D202" s="1644" t="s">
        <v>2273</v>
      </c>
      <c r="E202" s="1645">
        <v>154</v>
      </c>
      <c r="F202" s="1644" t="s">
        <v>47</v>
      </c>
      <c r="G202" s="1645">
        <v>154</v>
      </c>
      <c r="H202" s="1644" t="s">
        <v>48</v>
      </c>
      <c r="I202" s="1646">
        <v>35</v>
      </c>
      <c r="J202" s="1644" t="s">
        <v>47</v>
      </c>
      <c r="K202" s="1646">
        <v>36</v>
      </c>
      <c r="L202" s="1644" t="s">
        <v>48</v>
      </c>
      <c r="M202" s="1647">
        <v>42301</v>
      </c>
      <c r="N202" s="1647">
        <v>42301</v>
      </c>
      <c r="O202" s="1647">
        <v>42302</v>
      </c>
      <c r="P202" s="1647">
        <v>42302</v>
      </c>
      <c r="S202" s="1647">
        <v>42306</v>
      </c>
      <c r="T202" s="1647">
        <v>42306</v>
      </c>
      <c r="U202" s="1647">
        <v>42308</v>
      </c>
      <c r="V202" s="1647">
        <v>42308</v>
      </c>
    </row>
    <row r="203" spans="1:22" hidden="1">
      <c r="A203" s="1642">
        <v>46</v>
      </c>
      <c r="B203" s="1643" t="s">
        <v>2272</v>
      </c>
      <c r="C203" s="1642" t="s">
        <v>140</v>
      </c>
      <c r="D203" s="1644" t="s">
        <v>2273</v>
      </c>
      <c r="E203" s="1645">
        <v>155</v>
      </c>
      <c r="F203" s="1644" t="s">
        <v>47</v>
      </c>
      <c r="G203" s="1645">
        <v>155</v>
      </c>
      <c r="H203" s="1644" t="s">
        <v>48</v>
      </c>
      <c r="I203" s="1646">
        <v>37</v>
      </c>
      <c r="J203" s="1644" t="s">
        <v>47</v>
      </c>
      <c r="K203" s="1646">
        <v>38</v>
      </c>
      <c r="L203" s="1644" t="s">
        <v>48</v>
      </c>
      <c r="M203" s="1647">
        <v>42308</v>
      </c>
      <c r="N203" s="1647">
        <v>42308</v>
      </c>
      <c r="O203" s="1647">
        <v>42309</v>
      </c>
      <c r="P203" s="1647">
        <v>42309</v>
      </c>
      <c r="S203" s="1647">
        <v>42313</v>
      </c>
      <c r="T203" s="1647">
        <v>42313</v>
      </c>
      <c r="U203" s="1647">
        <v>42315</v>
      </c>
      <c r="V203" s="1647">
        <v>42315</v>
      </c>
    </row>
    <row r="204" spans="1:22" hidden="1">
      <c r="A204" s="1642">
        <v>47</v>
      </c>
      <c r="B204" s="1643" t="s">
        <v>2272</v>
      </c>
      <c r="C204" s="1642" t="s">
        <v>140</v>
      </c>
      <c r="D204" s="1644" t="s">
        <v>2273</v>
      </c>
      <c r="E204" s="1645">
        <v>156</v>
      </c>
      <c r="F204" s="1644" t="s">
        <v>47</v>
      </c>
      <c r="G204" s="1645">
        <v>156</v>
      </c>
      <c r="H204" s="1644" t="s">
        <v>48</v>
      </c>
      <c r="I204" s="1646">
        <v>39</v>
      </c>
      <c r="J204" s="1644" t="s">
        <v>47</v>
      </c>
      <c r="K204" s="1646">
        <v>40</v>
      </c>
      <c r="L204" s="1644" t="s">
        <v>48</v>
      </c>
      <c r="M204" s="1647">
        <v>42315</v>
      </c>
      <c r="N204" s="1647">
        <v>42315</v>
      </c>
      <c r="O204" s="1647">
        <v>42316</v>
      </c>
      <c r="P204" s="1647">
        <v>42316</v>
      </c>
      <c r="S204" s="1647">
        <v>42320</v>
      </c>
      <c r="T204" s="1647">
        <v>42320</v>
      </c>
      <c r="U204" s="1647">
        <v>42322</v>
      </c>
      <c r="V204" s="1647">
        <v>42322</v>
      </c>
    </row>
    <row r="205" spans="1:22" hidden="1">
      <c r="A205" s="1642">
        <v>48</v>
      </c>
      <c r="B205" s="1643" t="s">
        <v>2272</v>
      </c>
      <c r="C205" s="1642" t="s">
        <v>140</v>
      </c>
      <c r="D205" s="1644" t="s">
        <v>2273</v>
      </c>
      <c r="E205" s="1645">
        <v>157</v>
      </c>
      <c r="F205" s="1644" t="s">
        <v>47</v>
      </c>
      <c r="G205" s="1645">
        <v>157</v>
      </c>
      <c r="H205" s="1644" t="s">
        <v>48</v>
      </c>
      <c r="I205" s="1646">
        <v>41</v>
      </c>
      <c r="J205" s="1644" t="s">
        <v>47</v>
      </c>
      <c r="K205" s="1646">
        <v>42</v>
      </c>
      <c r="L205" s="1644" t="s">
        <v>48</v>
      </c>
      <c r="M205" s="1647">
        <v>42322</v>
      </c>
      <c r="N205" s="1647">
        <v>42322</v>
      </c>
      <c r="O205" s="1647">
        <v>42323</v>
      </c>
      <c r="P205" s="1647">
        <v>42323</v>
      </c>
      <c r="S205" s="1647">
        <v>42327</v>
      </c>
      <c r="T205" s="1647">
        <v>42327</v>
      </c>
      <c r="U205" s="1647">
        <v>42329</v>
      </c>
      <c r="V205" s="1647">
        <v>42329</v>
      </c>
    </row>
    <row r="206" spans="1:22" hidden="1">
      <c r="A206" s="1642">
        <v>49</v>
      </c>
      <c r="B206" s="1643" t="s">
        <v>2272</v>
      </c>
      <c r="C206" s="1642" t="s">
        <v>140</v>
      </c>
      <c r="D206" s="1644" t="s">
        <v>2273</v>
      </c>
      <c r="E206" s="1645">
        <v>158</v>
      </c>
      <c r="F206" s="1644" t="s">
        <v>47</v>
      </c>
      <c r="G206" s="1645">
        <v>158</v>
      </c>
      <c r="H206" s="1644" t="s">
        <v>48</v>
      </c>
      <c r="I206" s="1646">
        <v>43</v>
      </c>
      <c r="J206" s="1644" t="s">
        <v>47</v>
      </c>
      <c r="K206" s="1646">
        <v>44</v>
      </c>
      <c r="L206" s="1644" t="s">
        <v>48</v>
      </c>
      <c r="M206" s="1647">
        <v>42329</v>
      </c>
      <c r="N206" s="1647">
        <v>42329</v>
      </c>
      <c r="O206" s="1647">
        <v>42330</v>
      </c>
      <c r="P206" s="1647">
        <v>42330</v>
      </c>
      <c r="S206" s="1647">
        <v>42334</v>
      </c>
      <c r="T206" s="1647">
        <v>42334</v>
      </c>
      <c r="U206" s="1647">
        <v>42336</v>
      </c>
      <c r="V206" s="1647">
        <v>42336</v>
      </c>
    </row>
    <row r="207" spans="1:22" hidden="1">
      <c r="A207" s="1642">
        <v>50</v>
      </c>
      <c r="B207" s="1643" t="s">
        <v>2272</v>
      </c>
      <c r="C207" s="1642" t="s">
        <v>140</v>
      </c>
      <c r="D207" s="1644" t="s">
        <v>2273</v>
      </c>
      <c r="E207" s="1645">
        <v>159</v>
      </c>
      <c r="F207" s="1644" t="s">
        <v>47</v>
      </c>
      <c r="G207" s="1645">
        <v>159</v>
      </c>
      <c r="H207" s="1644" t="s">
        <v>48</v>
      </c>
      <c r="I207" s="1646">
        <v>45</v>
      </c>
      <c r="J207" s="1644" t="s">
        <v>47</v>
      </c>
      <c r="K207" s="1646">
        <v>46</v>
      </c>
      <c r="L207" s="1644" t="s">
        <v>48</v>
      </c>
      <c r="M207" s="1647">
        <v>42336</v>
      </c>
      <c r="N207" s="1647">
        <v>42336</v>
      </c>
      <c r="O207" s="1647">
        <v>42337</v>
      </c>
      <c r="P207" s="1647">
        <v>42337</v>
      </c>
      <c r="S207" s="1647">
        <v>42341</v>
      </c>
      <c r="T207" s="1647">
        <v>42341</v>
      </c>
      <c r="U207" s="1647">
        <v>42343</v>
      </c>
      <c r="V207" s="1647">
        <v>42343</v>
      </c>
    </row>
    <row r="208" spans="1:22" hidden="1">
      <c r="A208" s="1642">
        <v>51</v>
      </c>
      <c r="B208" s="1643" t="s">
        <v>2272</v>
      </c>
      <c r="C208" s="1642" t="s">
        <v>140</v>
      </c>
      <c r="D208" s="1644" t="s">
        <v>2273</v>
      </c>
      <c r="E208" s="1645">
        <v>160</v>
      </c>
      <c r="F208" s="1644" t="s">
        <v>47</v>
      </c>
      <c r="G208" s="1645">
        <v>160</v>
      </c>
      <c r="H208" s="1644" t="s">
        <v>48</v>
      </c>
      <c r="I208" s="1646">
        <v>47</v>
      </c>
      <c r="J208" s="1644" t="s">
        <v>47</v>
      </c>
      <c r="K208" s="1646">
        <v>48</v>
      </c>
      <c r="L208" s="1644" t="s">
        <v>48</v>
      </c>
      <c r="M208" s="1647">
        <v>42343</v>
      </c>
      <c r="N208" s="1647">
        <v>42343</v>
      </c>
      <c r="O208" s="1647">
        <v>42344</v>
      </c>
      <c r="P208" s="1647">
        <v>42344</v>
      </c>
      <c r="S208" s="1647">
        <v>42348</v>
      </c>
      <c r="T208" s="1647">
        <v>42348</v>
      </c>
      <c r="U208" s="1647">
        <v>42350</v>
      </c>
      <c r="V208" s="1647">
        <v>42350</v>
      </c>
    </row>
    <row r="209" spans="1:22" hidden="1">
      <c r="A209" s="1642">
        <v>52</v>
      </c>
      <c r="B209" s="1643" t="s">
        <v>2272</v>
      </c>
      <c r="C209" s="1642" t="s">
        <v>140</v>
      </c>
      <c r="D209" s="1644" t="s">
        <v>2273</v>
      </c>
      <c r="E209" s="1645">
        <v>161</v>
      </c>
      <c r="F209" s="1644" t="s">
        <v>47</v>
      </c>
      <c r="G209" s="1645">
        <v>161</v>
      </c>
      <c r="H209" s="1644" t="s">
        <v>48</v>
      </c>
      <c r="I209" s="1646">
        <v>49</v>
      </c>
      <c r="J209" s="1644" t="s">
        <v>47</v>
      </c>
      <c r="K209" s="1646">
        <v>50</v>
      </c>
      <c r="L209" s="1644" t="s">
        <v>48</v>
      </c>
      <c r="M209" s="1647">
        <v>42350</v>
      </c>
      <c r="N209" s="1647">
        <v>42350</v>
      </c>
      <c r="O209" s="1647">
        <v>42351</v>
      </c>
      <c r="P209" s="1647">
        <v>42351</v>
      </c>
      <c r="S209" s="1647">
        <v>42355</v>
      </c>
      <c r="T209" s="1647">
        <v>42355</v>
      </c>
      <c r="U209" s="1647">
        <v>42357</v>
      </c>
      <c r="V209" s="1647">
        <v>42357</v>
      </c>
    </row>
    <row r="210" spans="1:22" hidden="1">
      <c r="A210" s="1642">
        <v>53</v>
      </c>
      <c r="B210" s="1643" t="s">
        <v>2272</v>
      </c>
      <c r="C210" s="1642" t="s">
        <v>140</v>
      </c>
      <c r="D210" s="1644" t="s">
        <v>2273</v>
      </c>
      <c r="E210" s="1645">
        <v>162</v>
      </c>
      <c r="F210" s="1644" t="s">
        <v>47</v>
      </c>
      <c r="G210" s="1645">
        <v>162</v>
      </c>
      <c r="H210" s="1644" t="s">
        <v>48</v>
      </c>
      <c r="I210" s="1646">
        <v>51</v>
      </c>
      <c r="J210" s="1644" t="s">
        <v>47</v>
      </c>
      <c r="K210" s="1646">
        <v>52</v>
      </c>
      <c r="L210" s="1644" t="s">
        <v>48</v>
      </c>
      <c r="M210" s="1647">
        <v>42357</v>
      </c>
      <c r="N210" s="1647">
        <v>42357</v>
      </c>
      <c r="O210" s="1647">
        <v>42358</v>
      </c>
      <c r="P210" s="1647">
        <v>42358</v>
      </c>
      <c r="S210" s="1647">
        <v>42362</v>
      </c>
      <c r="T210" s="1647">
        <v>42362</v>
      </c>
      <c r="U210" s="1647">
        <v>42364</v>
      </c>
      <c r="V210" s="1647">
        <v>42364</v>
      </c>
    </row>
    <row r="211" spans="1:22" hidden="1">
      <c r="A211" s="1642">
        <v>1</v>
      </c>
      <c r="B211" s="1643" t="s">
        <v>2272</v>
      </c>
      <c r="C211" s="1642" t="s">
        <v>140</v>
      </c>
      <c r="D211" s="1644" t="s">
        <v>2273</v>
      </c>
      <c r="E211" s="1645">
        <v>163</v>
      </c>
      <c r="F211" s="1644" t="s">
        <v>47</v>
      </c>
      <c r="G211" s="1645">
        <v>163</v>
      </c>
      <c r="H211" s="1644" t="s">
        <v>48</v>
      </c>
      <c r="I211" s="1646">
        <v>53</v>
      </c>
      <c r="J211" s="1644" t="s">
        <v>47</v>
      </c>
      <c r="K211" s="1646">
        <v>54</v>
      </c>
      <c r="L211" s="1644" t="s">
        <v>48</v>
      </c>
      <c r="M211" s="1647">
        <v>42364</v>
      </c>
      <c r="N211" s="1647">
        <v>42364</v>
      </c>
      <c r="O211" s="1647">
        <v>42365</v>
      </c>
      <c r="P211" s="1647">
        <v>42365</v>
      </c>
      <c r="S211" s="1647">
        <v>42369</v>
      </c>
      <c r="T211" s="1647">
        <v>42369</v>
      </c>
      <c r="U211" s="1647">
        <v>42371</v>
      </c>
      <c r="V211" s="1647">
        <v>42371</v>
      </c>
    </row>
    <row r="212" spans="1:22" hidden="1">
      <c r="A212" s="1642">
        <v>2</v>
      </c>
      <c r="B212" s="1643" t="s">
        <v>2272</v>
      </c>
      <c r="C212" s="1642" t="s">
        <v>140</v>
      </c>
      <c r="D212" s="1644" t="s">
        <v>2273</v>
      </c>
      <c r="E212" s="1645">
        <v>164</v>
      </c>
      <c r="F212" s="1644" t="s">
        <v>47</v>
      </c>
      <c r="G212" s="1645">
        <v>164</v>
      </c>
      <c r="H212" s="1644" t="s">
        <v>48</v>
      </c>
      <c r="I212" s="1646">
        <v>55</v>
      </c>
      <c r="J212" s="1644" t="s">
        <v>47</v>
      </c>
      <c r="K212" s="1646">
        <v>56</v>
      </c>
      <c r="L212" s="1644" t="s">
        <v>48</v>
      </c>
      <c r="M212" s="1647">
        <v>42371</v>
      </c>
      <c r="N212" s="1647">
        <v>42371</v>
      </c>
      <c r="O212" s="1647">
        <v>42372</v>
      </c>
      <c r="P212" s="1647">
        <v>42372</v>
      </c>
      <c r="S212" s="1647">
        <v>42376</v>
      </c>
      <c r="T212" s="1647">
        <v>42376</v>
      </c>
      <c r="U212" s="1647">
        <v>42378</v>
      </c>
      <c r="V212" s="1647">
        <v>42378</v>
      </c>
    </row>
    <row r="213" spans="1:22" hidden="1">
      <c r="A213" s="1642">
        <v>3</v>
      </c>
      <c r="B213" s="1643" t="s">
        <v>2272</v>
      </c>
      <c r="C213" s="1642" t="s">
        <v>140</v>
      </c>
      <c r="D213" s="1644" t="s">
        <v>2273</v>
      </c>
      <c r="E213" s="1645">
        <v>165</v>
      </c>
      <c r="F213" s="1644" t="s">
        <v>47</v>
      </c>
      <c r="G213" s="1645">
        <v>165</v>
      </c>
      <c r="H213" s="1644" t="s">
        <v>48</v>
      </c>
      <c r="I213" s="1646">
        <v>57</v>
      </c>
      <c r="J213" s="1644" t="s">
        <v>47</v>
      </c>
      <c r="K213" s="1646">
        <v>58</v>
      </c>
      <c r="L213" s="1644" t="s">
        <v>48</v>
      </c>
      <c r="M213" s="1647">
        <v>42378</v>
      </c>
      <c r="N213" s="1647">
        <v>42378</v>
      </c>
      <c r="O213" s="1647">
        <v>42379</v>
      </c>
      <c r="P213" s="1647">
        <v>42379</v>
      </c>
      <c r="S213" s="1647">
        <v>42383</v>
      </c>
      <c r="T213" s="1647">
        <v>42383</v>
      </c>
      <c r="U213" s="1647">
        <v>42385</v>
      </c>
      <c r="V213" s="1647">
        <v>42385</v>
      </c>
    </row>
    <row r="214" spans="1:22" hidden="1">
      <c r="A214" s="1642">
        <v>4</v>
      </c>
      <c r="B214" s="1643" t="s">
        <v>2272</v>
      </c>
      <c r="C214" s="1642" t="s">
        <v>140</v>
      </c>
      <c r="D214" s="1644" t="s">
        <v>2273</v>
      </c>
      <c r="E214" s="1645">
        <v>166</v>
      </c>
      <c r="F214" s="1644" t="s">
        <v>47</v>
      </c>
      <c r="G214" s="1645">
        <v>166</v>
      </c>
      <c r="H214" s="1644" t="s">
        <v>48</v>
      </c>
      <c r="I214" s="1646">
        <v>59</v>
      </c>
      <c r="J214" s="1644" t="s">
        <v>47</v>
      </c>
      <c r="K214" s="1646">
        <v>60</v>
      </c>
      <c r="L214" s="1644" t="s">
        <v>48</v>
      </c>
      <c r="M214" s="1647">
        <v>42385</v>
      </c>
      <c r="N214" s="1647">
        <v>42385</v>
      </c>
      <c r="O214" s="1647">
        <v>42386</v>
      </c>
      <c r="P214" s="1647">
        <v>42386</v>
      </c>
      <c r="S214" s="1647">
        <v>42390</v>
      </c>
      <c r="T214" s="1647">
        <v>42390</v>
      </c>
      <c r="U214" s="1647">
        <v>42392</v>
      </c>
      <c r="V214" s="1647">
        <v>42392</v>
      </c>
    </row>
    <row r="215" spans="1:22" hidden="1">
      <c r="A215" s="1642">
        <v>5</v>
      </c>
      <c r="B215" s="1643" t="s">
        <v>2272</v>
      </c>
      <c r="C215" s="1642" t="s">
        <v>140</v>
      </c>
      <c r="D215" s="1644" t="s">
        <v>2273</v>
      </c>
      <c r="E215" s="1645">
        <v>167</v>
      </c>
      <c r="F215" s="1644" t="s">
        <v>47</v>
      </c>
      <c r="G215" s="1645">
        <v>167</v>
      </c>
      <c r="H215" s="1644" t="s">
        <v>48</v>
      </c>
      <c r="I215" s="1646">
        <v>61</v>
      </c>
      <c r="J215" s="1644" t="s">
        <v>47</v>
      </c>
      <c r="K215" s="1646">
        <v>62</v>
      </c>
      <c r="L215" s="1644" t="s">
        <v>48</v>
      </c>
      <c r="M215" s="1647">
        <v>42392</v>
      </c>
      <c r="N215" s="1647">
        <v>42392</v>
      </c>
      <c r="O215" s="1647">
        <v>42393</v>
      </c>
      <c r="P215" s="1647">
        <v>42393</v>
      </c>
      <c r="S215" s="1647">
        <v>42397</v>
      </c>
      <c r="T215" s="1647">
        <v>42397</v>
      </c>
      <c r="U215" s="1647">
        <v>42399</v>
      </c>
      <c r="V215" s="1647">
        <v>42399</v>
      </c>
    </row>
    <row r="216" spans="1:22" hidden="1">
      <c r="A216" s="1642">
        <v>6</v>
      </c>
      <c r="B216" s="1643" t="s">
        <v>2272</v>
      </c>
      <c r="C216" s="1642" t="s">
        <v>140</v>
      </c>
      <c r="D216" s="1644" t="s">
        <v>2273</v>
      </c>
      <c r="E216" s="1645">
        <v>168</v>
      </c>
      <c r="F216" s="1644" t="s">
        <v>47</v>
      </c>
      <c r="G216" s="1645">
        <v>168</v>
      </c>
      <c r="H216" s="1644" t="s">
        <v>48</v>
      </c>
      <c r="I216" s="1646">
        <v>63</v>
      </c>
      <c r="J216" s="1644" t="s">
        <v>47</v>
      </c>
      <c r="K216" s="1646">
        <v>64</v>
      </c>
      <c r="L216" s="1644" t="s">
        <v>48</v>
      </c>
      <c r="M216" s="1647">
        <v>42399</v>
      </c>
      <c r="N216" s="1647">
        <v>42399</v>
      </c>
      <c r="O216" s="1647">
        <v>42400</v>
      </c>
      <c r="P216" s="1647">
        <v>42400</v>
      </c>
      <c r="S216" s="1647">
        <v>42404</v>
      </c>
      <c r="T216" s="1647">
        <v>42404</v>
      </c>
      <c r="U216" s="1647">
        <v>42406</v>
      </c>
      <c r="V216" s="1647">
        <v>42406</v>
      </c>
    </row>
    <row r="217" spans="1:22" hidden="1">
      <c r="A217" s="1642">
        <v>7</v>
      </c>
      <c r="B217" s="1643" t="s">
        <v>2272</v>
      </c>
      <c r="C217" s="1642" t="s">
        <v>140</v>
      </c>
      <c r="D217" s="1644" t="s">
        <v>2273</v>
      </c>
      <c r="E217" s="1645">
        <v>169</v>
      </c>
      <c r="F217" s="1644" t="s">
        <v>47</v>
      </c>
      <c r="G217" s="1693"/>
      <c r="H217" s="1644" t="s">
        <v>48</v>
      </c>
      <c r="I217" s="1646">
        <v>65</v>
      </c>
      <c r="J217" s="1644" t="s">
        <v>47</v>
      </c>
      <c r="K217" s="1654"/>
      <c r="L217" s="1644" t="s">
        <v>48</v>
      </c>
      <c r="M217" s="1647">
        <v>42406</v>
      </c>
      <c r="N217" s="1647" t="s">
        <v>2274</v>
      </c>
      <c r="O217" s="1647">
        <v>42406</v>
      </c>
      <c r="P217" s="1647" t="s">
        <v>2274</v>
      </c>
      <c r="S217" s="1655">
        <v>42411</v>
      </c>
      <c r="T217" s="1655">
        <v>42411</v>
      </c>
      <c r="U217" s="1655">
        <v>42413</v>
      </c>
      <c r="V217" s="1655">
        <v>42413</v>
      </c>
    </row>
    <row r="218" spans="1:22" hidden="1">
      <c r="A218" s="1642">
        <v>8</v>
      </c>
      <c r="B218" s="1643" t="s">
        <v>1229</v>
      </c>
      <c r="C218" s="1642" t="s">
        <v>140</v>
      </c>
      <c r="D218" s="1644" t="s">
        <v>273</v>
      </c>
      <c r="E218" s="1645"/>
      <c r="F218" s="1644" t="s">
        <v>47</v>
      </c>
      <c r="G218" s="1645">
        <v>1</v>
      </c>
      <c r="H218" s="1644" t="s">
        <v>48</v>
      </c>
      <c r="I218" s="1646"/>
      <c r="J218" s="1644" t="s">
        <v>47</v>
      </c>
      <c r="K218" s="1646">
        <v>1</v>
      </c>
      <c r="L218" s="1644" t="s">
        <v>48</v>
      </c>
      <c r="M218" s="1655">
        <v>42413</v>
      </c>
      <c r="N218" s="1655">
        <v>42413</v>
      </c>
      <c r="O218" s="1655">
        <v>42414</v>
      </c>
      <c r="P218" s="1655">
        <v>42414</v>
      </c>
      <c r="S218" s="1647">
        <v>42418</v>
      </c>
      <c r="T218" s="1647" t="s">
        <v>2275</v>
      </c>
      <c r="U218" s="1647">
        <v>42420</v>
      </c>
      <c r="V218" s="1647">
        <v>42420</v>
      </c>
    </row>
    <row r="219" spans="1:22" hidden="1">
      <c r="A219" s="1642">
        <v>9</v>
      </c>
      <c r="B219" s="1643" t="s">
        <v>1229</v>
      </c>
      <c r="C219" s="1642" t="s">
        <v>140</v>
      </c>
      <c r="D219" s="1644" t="s">
        <v>273</v>
      </c>
      <c r="E219" s="1645">
        <v>2</v>
      </c>
      <c r="F219" s="1645" t="s">
        <v>47</v>
      </c>
      <c r="G219" s="1645">
        <v>2</v>
      </c>
      <c r="H219" s="1644" t="s">
        <v>48</v>
      </c>
      <c r="I219" s="1646">
        <v>2</v>
      </c>
      <c r="J219" s="1646" t="s">
        <v>47</v>
      </c>
      <c r="K219" s="1646">
        <v>3</v>
      </c>
      <c r="L219" s="1644" t="s">
        <v>48</v>
      </c>
      <c r="M219" s="1647">
        <v>42420</v>
      </c>
      <c r="N219" s="1647">
        <v>42420</v>
      </c>
      <c r="O219" s="1647">
        <v>42421</v>
      </c>
      <c r="P219" s="1647">
        <v>42421</v>
      </c>
      <c r="S219" s="1647">
        <v>42425</v>
      </c>
      <c r="T219" s="1647">
        <v>42425</v>
      </c>
      <c r="U219" s="1647">
        <v>42427</v>
      </c>
      <c r="V219" s="1647">
        <v>42427</v>
      </c>
    </row>
    <row r="220" spans="1:22" hidden="1">
      <c r="A220" s="1642">
        <v>10</v>
      </c>
      <c r="B220" s="1643" t="s">
        <v>1229</v>
      </c>
      <c r="C220" s="1642" t="s">
        <v>140</v>
      </c>
      <c r="D220" s="1644" t="s">
        <v>273</v>
      </c>
      <c r="E220" s="1645">
        <v>3</v>
      </c>
      <c r="F220" s="1645" t="s">
        <v>47</v>
      </c>
      <c r="G220" s="1645">
        <v>3</v>
      </c>
      <c r="H220" s="1644" t="s">
        <v>48</v>
      </c>
      <c r="I220" s="1646">
        <v>4</v>
      </c>
      <c r="J220" s="1646" t="s">
        <v>47</v>
      </c>
      <c r="K220" s="1646">
        <v>5</v>
      </c>
      <c r="L220" s="1644" t="s">
        <v>48</v>
      </c>
      <c r="M220" s="1647">
        <v>42427</v>
      </c>
      <c r="N220" s="1647">
        <v>42427</v>
      </c>
      <c r="O220" s="1647">
        <v>42428</v>
      </c>
      <c r="P220" s="1647">
        <v>42428</v>
      </c>
      <c r="S220" s="1647">
        <v>42432</v>
      </c>
      <c r="T220" s="1647">
        <v>42432</v>
      </c>
      <c r="U220" s="1647">
        <v>42434</v>
      </c>
      <c r="V220" s="1647">
        <v>42434</v>
      </c>
    </row>
    <row r="221" spans="1:22" hidden="1">
      <c r="A221" s="1642">
        <v>11</v>
      </c>
      <c r="B221" s="1643" t="s">
        <v>1229</v>
      </c>
      <c r="C221" s="1642" t="s">
        <v>140</v>
      </c>
      <c r="D221" s="1644" t="s">
        <v>273</v>
      </c>
      <c r="E221" s="1645">
        <v>4</v>
      </c>
      <c r="F221" s="1645" t="s">
        <v>47</v>
      </c>
      <c r="G221" s="1645">
        <v>4</v>
      </c>
      <c r="H221" s="1644" t="s">
        <v>48</v>
      </c>
      <c r="I221" s="1646">
        <v>6</v>
      </c>
      <c r="J221" s="1646" t="s">
        <v>47</v>
      </c>
      <c r="K221" s="1646">
        <v>7</v>
      </c>
      <c r="L221" s="1644" t="s">
        <v>48</v>
      </c>
      <c r="M221" s="1647">
        <v>42434</v>
      </c>
      <c r="N221" s="1647">
        <v>42434</v>
      </c>
      <c r="O221" s="1647">
        <v>42435</v>
      </c>
      <c r="P221" s="1647">
        <v>42435</v>
      </c>
      <c r="S221" s="1647">
        <v>42439</v>
      </c>
      <c r="T221" s="1647">
        <v>42439</v>
      </c>
      <c r="U221" s="1647">
        <v>42441</v>
      </c>
      <c r="V221" s="1647">
        <v>42441</v>
      </c>
    </row>
    <row r="222" spans="1:22" hidden="1">
      <c r="A222" s="1642">
        <v>12</v>
      </c>
      <c r="B222" s="1643" t="s">
        <v>1229</v>
      </c>
      <c r="C222" s="1642" t="s">
        <v>140</v>
      </c>
      <c r="D222" s="1644" t="s">
        <v>273</v>
      </c>
      <c r="E222" s="1645">
        <v>5</v>
      </c>
      <c r="F222" s="1644" t="s">
        <v>47</v>
      </c>
      <c r="G222" s="1645">
        <v>5</v>
      </c>
      <c r="H222" s="1644" t="s">
        <v>48</v>
      </c>
      <c r="I222" s="1646">
        <v>8</v>
      </c>
      <c r="J222" s="1644" t="s">
        <v>47</v>
      </c>
      <c r="K222" s="1646">
        <v>9</v>
      </c>
      <c r="L222" s="1644" t="s">
        <v>48</v>
      </c>
      <c r="M222" s="1647">
        <v>42441</v>
      </c>
      <c r="N222" s="1647">
        <v>42441</v>
      </c>
      <c r="O222" s="1647">
        <v>42442</v>
      </c>
      <c r="P222" s="1647">
        <v>42442</v>
      </c>
      <c r="S222" s="1647">
        <v>42446</v>
      </c>
      <c r="T222" s="1647">
        <v>42446</v>
      </c>
      <c r="U222" s="1647">
        <v>42448</v>
      </c>
      <c r="V222" s="1647">
        <v>42448</v>
      </c>
    </row>
    <row r="223" spans="1:22" hidden="1">
      <c r="A223" s="1642">
        <v>13</v>
      </c>
      <c r="B223" s="1643" t="s">
        <v>1229</v>
      </c>
      <c r="C223" s="1642" t="s">
        <v>140</v>
      </c>
      <c r="D223" s="1644" t="s">
        <v>273</v>
      </c>
      <c r="E223" s="1645">
        <v>6</v>
      </c>
      <c r="F223" s="1645" t="s">
        <v>47</v>
      </c>
      <c r="G223" s="1645">
        <v>6</v>
      </c>
      <c r="H223" s="1644" t="s">
        <v>48</v>
      </c>
      <c r="I223" s="1646">
        <v>10</v>
      </c>
      <c r="J223" s="1646" t="s">
        <v>47</v>
      </c>
      <c r="K223" s="1646">
        <v>11</v>
      </c>
      <c r="L223" s="1644" t="s">
        <v>48</v>
      </c>
      <c r="M223" s="1647">
        <v>42448</v>
      </c>
      <c r="N223" s="1647">
        <v>42448</v>
      </c>
      <c r="O223" s="1647">
        <v>42449</v>
      </c>
      <c r="P223" s="1647">
        <v>42449</v>
      </c>
      <c r="S223" s="1647">
        <v>42453</v>
      </c>
      <c r="T223" s="1647">
        <v>42453</v>
      </c>
      <c r="U223" s="1647">
        <v>42455</v>
      </c>
      <c r="V223" s="1647">
        <v>42455</v>
      </c>
    </row>
    <row r="224" spans="1:22" hidden="1">
      <c r="A224" s="1642">
        <v>14</v>
      </c>
      <c r="B224" s="1643" t="s">
        <v>1229</v>
      </c>
      <c r="C224" s="1642" t="s">
        <v>140</v>
      </c>
      <c r="D224" s="1644" t="s">
        <v>273</v>
      </c>
      <c r="E224" s="1645">
        <v>7</v>
      </c>
      <c r="F224" s="1644" t="s">
        <v>47</v>
      </c>
      <c r="G224" s="1645">
        <v>7</v>
      </c>
      <c r="H224" s="1644" t="s">
        <v>48</v>
      </c>
      <c r="I224" s="1646">
        <v>12</v>
      </c>
      <c r="J224" s="1644" t="s">
        <v>47</v>
      </c>
      <c r="K224" s="1646">
        <v>13</v>
      </c>
      <c r="L224" s="1644" t="s">
        <v>48</v>
      </c>
      <c r="M224" s="1647">
        <v>42455</v>
      </c>
      <c r="N224" s="1647">
        <v>42455</v>
      </c>
      <c r="O224" s="1647">
        <v>42456</v>
      </c>
      <c r="P224" s="1647">
        <v>42456</v>
      </c>
      <c r="S224" s="1647">
        <v>42460</v>
      </c>
      <c r="T224" s="1647">
        <v>42460</v>
      </c>
      <c r="U224" s="1647">
        <v>42462</v>
      </c>
      <c r="V224" s="1647">
        <v>42462</v>
      </c>
    </row>
    <row r="225" spans="1:22" hidden="1">
      <c r="A225" s="1642">
        <v>15</v>
      </c>
      <c r="B225" s="1643" t="s">
        <v>1229</v>
      </c>
      <c r="C225" s="1642" t="s">
        <v>140</v>
      </c>
      <c r="D225" s="1644" t="s">
        <v>273</v>
      </c>
      <c r="E225" s="1645">
        <v>8</v>
      </c>
      <c r="F225" s="1645" t="s">
        <v>47</v>
      </c>
      <c r="G225" s="1645">
        <v>8</v>
      </c>
      <c r="H225" s="1644" t="s">
        <v>48</v>
      </c>
      <c r="I225" s="1646">
        <v>14</v>
      </c>
      <c r="J225" s="1646" t="s">
        <v>47</v>
      </c>
      <c r="K225" s="1646">
        <v>15</v>
      </c>
      <c r="L225" s="1644" t="s">
        <v>48</v>
      </c>
      <c r="M225" s="1647">
        <v>42462</v>
      </c>
      <c r="N225" s="1647">
        <v>42462</v>
      </c>
      <c r="O225" s="1647">
        <v>42463</v>
      </c>
      <c r="P225" s="1647">
        <v>42463</v>
      </c>
      <c r="S225" s="1647">
        <v>42467</v>
      </c>
      <c r="T225" s="1647">
        <v>42467</v>
      </c>
      <c r="U225" s="1647">
        <v>42469</v>
      </c>
      <c r="V225" s="1647">
        <v>42469</v>
      </c>
    </row>
    <row r="226" spans="1:22" hidden="1">
      <c r="A226" s="1642">
        <v>16</v>
      </c>
      <c r="B226" s="1643" t="s">
        <v>1229</v>
      </c>
      <c r="C226" s="1642" t="s">
        <v>140</v>
      </c>
      <c r="D226" s="1644" t="s">
        <v>273</v>
      </c>
      <c r="E226" s="1645">
        <v>9</v>
      </c>
      <c r="F226" s="1644" t="s">
        <v>47</v>
      </c>
      <c r="G226" s="1645">
        <v>9</v>
      </c>
      <c r="H226" s="1644" t="s">
        <v>48</v>
      </c>
      <c r="I226" s="1646">
        <v>16</v>
      </c>
      <c r="J226" s="1644" t="s">
        <v>47</v>
      </c>
      <c r="K226" s="1646">
        <v>17</v>
      </c>
      <c r="L226" s="1644" t="s">
        <v>48</v>
      </c>
      <c r="M226" s="1647">
        <v>42469</v>
      </c>
      <c r="N226" s="1647">
        <v>42469</v>
      </c>
      <c r="O226" s="1647">
        <v>42470</v>
      </c>
      <c r="P226" s="1647">
        <v>42470</v>
      </c>
      <c r="S226" s="1647">
        <v>42474</v>
      </c>
      <c r="T226" s="1647">
        <v>42474</v>
      </c>
      <c r="U226" s="1647">
        <v>42476</v>
      </c>
      <c r="V226" s="1647">
        <v>42476</v>
      </c>
    </row>
    <row r="227" spans="1:22" hidden="1">
      <c r="A227" s="1642">
        <v>17</v>
      </c>
      <c r="B227" s="1643" t="s">
        <v>1229</v>
      </c>
      <c r="C227" s="1642" t="s">
        <v>140</v>
      </c>
      <c r="D227" s="1644" t="s">
        <v>273</v>
      </c>
      <c r="E227" s="1645">
        <v>10</v>
      </c>
      <c r="F227" s="1645" t="s">
        <v>47</v>
      </c>
      <c r="G227" s="1645">
        <v>10</v>
      </c>
      <c r="H227" s="1644" t="s">
        <v>48</v>
      </c>
      <c r="I227" s="1646">
        <v>18</v>
      </c>
      <c r="J227" s="1646" t="s">
        <v>47</v>
      </c>
      <c r="K227" s="1646">
        <v>19</v>
      </c>
      <c r="L227" s="1644" t="s">
        <v>48</v>
      </c>
      <c r="M227" s="1647">
        <v>42476</v>
      </c>
      <c r="N227" s="1647">
        <v>42476</v>
      </c>
      <c r="O227" s="1647">
        <v>42477</v>
      </c>
      <c r="P227" s="1647">
        <v>42477</v>
      </c>
      <c r="S227" s="1647">
        <v>42481</v>
      </c>
      <c r="T227" s="1647">
        <v>42481</v>
      </c>
      <c r="U227" s="1647">
        <v>42483</v>
      </c>
      <c r="V227" s="1647">
        <v>42483</v>
      </c>
    </row>
    <row r="228" spans="1:22" hidden="1">
      <c r="A228" s="1642">
        <v>18</v>
      </c>
      <c r="B228" s="1643" t="s">
        <v>1229</v>
      </c>
      <c r="C228" s="1642" t="s">
        <v>140</v>
      </c>
      <c r="D228" s="1644" t="s">
        <v>273</v>
      </c>
      <c r="E228" s="1645">
        <v>11</v>
      </c>
      <c r="F228" s="1644" t="s">
        <v>47</v>
      </c>
      <c r="G228" s="1645">
        <v>11</v>
      </c>
      <c r="H228" s="1644" t="s">
        <v>48</v>
      </c>
      <c r="I228" s="1646">
        <v>20</v>
      </c>
      <c r="J228" s="1644" t="s">
        <v>47</v>
      </c>
      <c r="K228" s="1646">
        <v>21</v>
      </c>
      <c r="L228" s="1644" t="s">
        <v>48</v>
      </c>
      <c r="M228" s="1647">
        <v>42483</v>
      </c>
      <c r="N228" s="1647">
        <v>42483</v>
      </c>
      <c r="O228" s="1647">
        <v>42484</v>
      </c>
      <c r="P228" s="1647">
        <v>42484</v>
      </c>
      <c r="S228" s="1647">
        <v>42488</v>
      </c>
      <c r="T228" s="1647">
        <v>42488</v>
      </c>
      <c r="U228" s="1647">
        <v>42490</v>
      </c>
      <c r="V228" s="1647">
        <v>42490</v>
      </c>
    </row>
    <row r="229" spans="1:22" hidden="1">
      <c r="A229" s="1642">
        <v>19</v>
      </c>
      <c r="B229" s="1643" t="s">
        <v>1229</v>
      </c>
      <c r="C229" s="1642" t="s">
        <v>140</v>
      </c>
      <c r="D229" s="1644" t="s">
        <v>273</v>
      </c>
      <c r="E229" s="1645">
        <v>12</v>
      </c>
      <c r="F229" s="1645" t="s">
        <v>47</v>
      </c>
      <c r="G229" s="1645">
        <v>12</v>
      </c>
      <c r="H229" s="1644" t="s">
        <v>48</v>
      </c>
      <c r="I229" s="1646">
        <v>22</v>
      </c>
      <c r="J229" s="1646" t="s">
        <v>47</v>
      </c>
      <c r="K229" s="1646">
        <v>23</v>
      </c>
      <c r="L229" s="1644" t="s">
        <v>48</v>
      </c>
      <c r="M229" s="1647">
        <v>42490</v>
      </c>
      <c r="N229" s="1647">
        <v>42490</v>
      </c>
      <c r="O229" s="1647">
        <v>42491</v>
      </c>
      <c r="P229" s="1647">
        <v>42491</v>
      </c>
      <c r="S229" s="1647">
        <v>42495</v>
      </c>
      <c r="T229" s="1647">
        <v>42495</v>
      </c>
      <c r="U229" s="1647">
        <v>42497</v>
      </c>
      <c r="V229" s="1647">
        <v>42497</v>
      </c>
    </row>
    <row r="230" spans="1:22" hidden="1">
      <c r="A230" s="1642"/>
      <c r="B230" s="1643" t="s">
        <v>1229</v>
      </c>
      <c r="C230" s="1642" t="s">
        <v>140</v>
      </c>
      <c r="D230" s="1644" t="s">
        <v>273</v>
      </c>
      <c r="E230" s="1645"/>
      <c r="F230" s="1645"/>
      <c r="G230" s="1645"/>
      <c r="H230" s="1644"/>
      <c r="I230" s="1646"/>
      <c r="J230" s="1646"/>
      <c r="K230" s="1646"/>
      <c r="L230" s="1644"/>
      <c r="M230" s="1647">
        <v>42497</v>
      </c>
      <c r="N230" s="1647" t="s">
        <v>2276</v>
      </c>
      <c r="O230" s="1647">
        <v>42498</v>
      </c>
      <c r="P230" s="1647" t="s">
        <v>2277</v>
      </c>
      <c r="S230" s="1647"/>
      <c r="T230" s="1647"/>
      <c r="U230" s="1647"/>
      <c r="V230" s="1647"/>
    </row>
    <row r="231" spans="1:22" hidden="1">
      <c r="A231" s="1642">
        <v>20</v>
      </c>
      <c r="B231" s="1694" t="s">
        <v>141</v>
      </c>
      <c r="C231" s="1642" t="s">
        <v>140</v>
      </c>
      <c r="D231" s="1695" t="s">
        <v>148</v>
      </c>
      <c r="E231" s="1645">
        <v>506</v>
      </c>
      <c r="F231" s="1644" t="s">
        <v>47</v>
      </c>
      <c r="G231" s="1645">
        <v>506</v>
      </c>
      <c r="H231" s="1644" t="s">
        <v>48</v>
      </c>
      <c r="I231" s="1646">
        <v>696</v>
      </c>
      <c r="J231" s="1644" t="s">
        <v>47</v>
      </c>
      <c r="K231" s="1646">
        <v>697</v>
      </c>
      <c r="L231" s="1644" t="s">
        <v>48</v>
      </c>
      <c r="M231" s="1647">
        <v>42500</v>
      </c>
      <c r="N231" s="1647">
        <v>42500</v>
      </c>
      <c r="O231" s="1647">
        <v>42501</v>
      </c>
      <c r="P231" s="1647">
        <v>42501</v>
      </c>
      <c r="S231" s="1647">
        <v>42503</v>
      </c>
      <c r="T231" s="1647">
        <v>42503</v>
      </c>
      <c r="U231" s="1647">
        <v>42504</v>
      </c>
      <c r="V231" s="1647">
        <v>42504</v>
      </c>
    </row>
    <row r="232" spans="1:22" hidden="1">
      <c r="A232" s="1642">
        <v>21</v>
      </c>
      <c r="B232" s="1694" t="s">
        <v>141</v>
      </c>
      <c r="C232" s="1642" t="s">
        <v>140</v>
      </c>
      <c r="D232" s="1695" t="s">
        <v>148</v>
      </c>
      <c r="E232" s="1645">
        <v>507</v>
      </c>
      <c r="F232" s="1645" t="s">
        <v>47</v>
      </c>
      <c r="G232" s="1645">
        <v>507</v>
      </c>
      <c r="H232" s="1644" t="s">
        <v>48</v>
      </c>
      <c r="I232" s="1646">
        <v>698</v>
      </c>
      <c r="J232" s="1646" t="s">
        <v>47</v>
      </c>
      <c r="K232" s="1646">
        <v>699</v>
      </c>
      <c r="L232" s="1644" t="s">
        <v>48</v>
      </c>
      <c r="M232" s="1647">
        <v>42504</v>
      </c>
      <c r="N232" s="1647">
        <v>42504</v>
      </c>
      <c r="O232" s="1647">
        <v>42505</v>
      </c>
      <c r="P232" s="1647">
        <v>42505</v>
      </c>
      <c r="S232" s="1647">
        <v>42509</v>
      </c>
      <c r="T232" s="1647">
        <v>42509</v>
      </c>
      <c r="U232" s="1647">
        <v>42511</v>
      </c>
      <c r="V232" s="1647">
        <v>42511</v>
      </c>
    </row>
    <row r="233" spans="1:22" hidden="1">
      <c r="A233" s="1642">
        <v>22</v>
      </c>
      <c r="B233" s="1694" t="s">
        <v>141</v>
      </c>
      <c r="C233" s="1642" t="s">
        <v>140</v>
      </c>
      <c r="D233" s="1695" t="s">
        <v>148</v>
      </c>
      <c r="E233" s="1645">
        <v>508</v>
      </c>
      <c r="F233" s="1644" t="s">
        <v>47</v>
      </c>
      <c r="G233" s="1645">
        <v>508</v>
      </c>
      <c r="H233" s="1644" t="s">
        <v>48</v>
      </c>
      <c r="I233" s="1646">
        <v>700</v>
      </c>
      <c r="J233" s="1644" t="s">
        <v>47</v>
      </c>
      <c r="K233" s="1646">
        <v>701</v>
      </c>
      <c r="L233" s="1644" t="s">
        <v>48</v>
      </c>
      <c r="M233" s="1647">
        <v>42511</v>
      </c>
      <c r="N233" s="1647">
        <v>42511</v>
      </c>
      <c r="O233" s="1647">
        <v>42512</v>
      </c>
      <c r="P233" s="1647">
        <v>42512</v>
      </c>
      <c r="S233" s="1647">
        <v>42516</v>
      </c>
      <c r="T233" s="1647">
        <v>42516</v>
      </c>
      <c r="U233" s="1647">
        <v>42518</v>
      </c>
      <c r="V233" s="1647">
        <v>42518</v>
      </c>
    </row>
    <row r="234" spans="1:22" hidden="1">
      <c r="A234" s="1642">
        <v>23</v>
      </c>
      <c r="B234" s="1694" t="s">
        <v>141</v>
      </c>
      <c r="C234" s="1642" t="s">
        <v>140</v>
      </c>
      <c r="D234" s="1695" t="s">
        <v>148</v>
      </c>
      <c r="E234" s="1645">
        <v>509</v>
      </c>
      <c r="F234" s="1645" t="s">
        <v>47</v>
      </c>
      <c r="G234" s="1645">
        <v>509</v>
      </c>
      <c r="H234" s="1644" t="s">
        <v>48</v>
      </c>
      <c r="I234" s="1646">
        <v>702</v>
      </c>
      <c r="J234" s="1646" t="s">
        <v>47</v>
      </c>
      <c r="K234" s="1646">
        <v>703</v>
      </c>
      <c r="L234" s="1644" t="s">
        <v>48</v>
      </c>
      <c r="M234" s="1647">
        <v>42518</v>
      </c>
      <c r="N234" s="1647">
        <v>42518</v>
      </c>
      <c r="O234" s="1647">
        <v>42519</v>
      </c>
      <c r="P234" s="1647">
        <v>42519</v>
      </c>
      <c r="S234" s="1647">
        <v>42523</v>
      </c>
      <c r="T234" s="1647">
        <v>42523</v>
      </c>
      <c r="U234" s="1647">
        <v>42525</v>
      </c>
      <c r="V234" s="1647">
        <v>42525</v>
      </c>
    </row>
    <row r="235" spans="1:22" hidden="1">
      <c r="A235" s="1642">
        <v>24</v>
      </c>
      <c r="B235" s="1694" t="s">
        <v>141</v>
      </c>
      <c r="C235" s="1642" t="s">
        <v>140</v>
      </c>
      <c r="D235" s="1695" t="s">
        <v>148</v>
      </c>
      <c r="E235" s="1645">
        <v>510</v>
      </c>
      <c r="F235" s="1644" t="s">
        <v>47</v>
      </c>
      <c r="G235" s="1645">
        <v>510</v>
      </c>
      <c r="H235" s="1644" t="s">
        <v>48</v>
      </c>
      <c r="I235" s="1646">
        <v>704</v>
      </c>
      <c r="J235" s="1644" t="s">
        <v>47</v>
      </c>
      <c r="K235" s="1646">
        <v>705</v>
      </c>
      <c r="L235" s="1644" t="s">
        <v>48</v>
      </c>
      <c r="M235" s="1647">
        <v>42525</v>
      </c>
      <c r="N235" s="1647">
        <v>42525</v>
      </c>
      <c r="O235" s="1647">
        <v>42526</v>
      </c>
      <c r="P235" s="1647">
        <v>42526</v>
      </c>
      <c r="S235" s="1647">
        <v>42530</v>
      </c>
      <c r="T235" s="1647">
        <v>42530</v>
      </c>
      <c r="U235" s="1647">
        <v>42532</v>
      </c>
      <c r="V235" s="1647">
        <v>42532</v>
      </c>
    </row>
    <row r="236" spans="1:22" hidden="1">
      <c r="A236" s="1642">
        <v>25</v>
      </c>
      <c r="B236" s="1694" t="s">
        <v>141</v>
      </c>
      <c r="C236" s="1642" t="s">
        <v>140</v>
      </c>
      <c r="D236" s="1695" t="s">
        <v>148</v>
      </c>
      <c r="E236" s="1645">
        <v>511</v>
      </c>
      <c r="F236" s="1645" t="s">
        <v>47</v>
      </c>
      <c r="G236" s="1645">
        <v>511</v>
      </c>
      <c r="H236" s="1644" t="s">
        <v>48</v>
      </c>
      <c r="I236" s="1646">
        <v>706</v>
      </c>
      <c r="J236" s="1646" t="s">
        <v>47</v>
      </c>
      <c r="K236" s="1646">
        <v>707</v>
      </c>
      <c r="L236" s="1644" t="s">
        <v>48</v>
      </c>
      <c r="M236" s="1647">
        <v>42532</v>
      </c>
      <c r="N236" s="1647">
        <v>42532</v>
      </c>
      <c r="O236" s="1647">
        <v>42533</v>
      </c>
      <c r="P236" s="1647">
        <v>42533</v>
      </c>
      <c r="S236" s="1647">
        <v>42537</v>
      </c>
      <c r="T236" s="1647">
        <v>42537</v>
      </c>
      <c r="U236" s="1647">
        <v>42539</v>
      </c>
      <c r="V236" s="1647">
        <v>42539</v>
      </c>
    </row>
    <row r="237" spans="1:22" hidden="1">
      <c r="A237" s="1642">
        <v>26</v>
      </c>
      <c r="B237" s="1694" t="s">
        <v>141</v>
      </c>
      <c r="C237" s="1642" t="s">
        <v>140</v>
      </c>
      <c r="D237" s="1695" t="s">
        <v>148</v>
      </c>
      <c r="E237" s="1645">
        <v>512</v>
      </c>
      <c r="F237" s="1644" t="s">
        <v>47</v>
      </c>
      <c r="G237" s="1645">
        <v>512</v>
      </c>
      <c r="H237" s="1644" t="s">
        <v>48</v>
      </c>
      <c r="I237" s="1646">
        <v>708</v>
      </c>
      <c r="J237" s="1644" t="s">
        <v>47</v>
      </c>
      <c r="K237" s="1646">
        <v>709</v>
      </c>
      <c r="L237" s="1644" t="s">
        <v>48</v>
      </c>
      <c r="M237" s="1647">
        <v>42539</v>
      </c>
      <c r="N237" s="1647">
        <v>42539</v>
      </c>
      <c r="O237" s="1647">
        <v>42540</v>
      </c>
      <c r="P237" s="1647">
        <v>42540</v>
      </c>
      <c r="S237" s="1647">
        <v>42544</v>
      </c>
      <c r="T237" s="1647">
        <v>42544</v>
      </c>
      <c r="U237" s="1647">
        <v>42546</v>
      </c>
      <c r="V237" s="1647">
        <v>42546</v>
      </c>
    </row>
    <row r="238" spans="1:22" hidden="1">
      <c r="A238" s="1642">
        <v>27</v>
      </c>
      <c r="B238" s="1694" t="s">
        <v>141</v>
      </c>
      <c r="C238" s="1642" t="s">
        <v>140</v>
      </c>
      <c r="D238" s="1695" t="s">
        <v>148</v>
      </c>
      <c r="E238" s="1645">
        <v>513</v>
      </c>
      <c r="F238" s="1645" t="s">
        <v>47</v>
      </c>
      <c r="G238" s="1645">
        <v>513</v>
      </c>
      <c r="H238" s="1644" t="s">
        <v>48</v>
      </c>
      <c r="I238" s="1646">
        <v>710</v>
      </c>
      <c r="J238" s="1646" t="s">
        <v>47</v>
      </c>
      <c r="K238" s="1646">
        <v>711</v>
      </c>
      <c r="L238" s="1644" t="s">
        <v>48</v>
      </c>
      <c r="M238" s="1647">
        <v>42546</v>
      </c>
      <c r="N238" s="1647">
        <v>42546</v>
      </c>
      <c r="O238" s="1647">
        <v>42547</v>
      </c>
      <c r="P238" s="1647">
        <v>42547</v>
      </c>
      <c r="Q238" s="1696"/>
      <c r="R238" s="1696"/>
      <c r="S238" s="1647">
        <v>42551</v>
      </c>
      <c r="T238" s="1647">
        <v>42551</v>
      </c>
      <c r="U238" s="1647">
        <v>42553</v>
      </c>
      <c r="V238" s="1647">
        <v>42553</v>
      </c>
    </row>
    <row r="239" spans="1:22" hidden="1">
      <c r="A239" s="1642">
        <v>28</v>
      </c>
      <c r="B239" s="1694" t="s">
        <v>141</v>
      </c>
      <c r="C239" s="1642" t="s">
        <v>140</v>
      </c>
      <c r="D239" s="1695" t="s">
        <v>148</v>
      </c>
      <c r="E239" s="1645">
        <v>514</v>
      </c>
      <c r="F239" s="1644" t="s">
        <v>47</v>
      </c>
      <c r="G239" s="1645">
        <v>514</v>
      </c>
      <c r="H239" s="1644" t="s">
        <v>48</v>
      </c>
      <c r="I239" s="1646">
        <v>712</v>
      </c>
      <c r="J239" s="1644" t="s">
        <v>47</v>
      </c>
      <c r="K239" s="1646">
        <v>713</v>
      </c>
      <c r="L239" s="1644" t="s">
        <v>48</v>
      </c>
      <c r="M239" s="1647">
        <v>42553</v>
      </c>
      <c r="N239" s="1647">
        <v>42553</v>
      </c>
      <c r="O239" s="1647">
        <v>42554</v>
      </c>
      <c r="P239" s="1647">
        <v>42554</v>
      </c>
      <c r="Q239" s="1696"/>
      <c r="R239" s="1696"/>
      <c r="S239" s="1647">
        <v>42558</v>
      </c>
      <c r="T239" s="1647">
        <v>42558</v>
      </c>
      <c r="U239" s="1647">
        <v>42560</v>
      </c>
      <c r="V239" s="1647">
        <v>42560</v>
      </c>
    </row>
    <row r="240" spans="1:22" hidden="1">
      <c r="A240" s="1642">
        <v>29</v>
      </c>
      <c r="B240" s="1694" t="s">
        <v>141</v>
      </c>
      <c r="C240" s="1642" t="s">
        <v>140</v>
      </c>
      <c r="D240" s="1695" t="s">
        <v>148</v>
      </c>
      <c r="E240" s="1645">
        <v>515</v>
      </c>
      <c r="F240" s="1645" t="s">
        <v>47</v>
      </c>
      <c r="G240" s="1645">
        <v>515</v>
      </c>
      <c r="H240" s="1644" t="s">
        <v>48</v>
      </c>
      <c r="I240" s="1646">
        <v>714</v>
      </c>
      <c r="J240" s="1646" t="s">
        <v>47</v>
      </c>
      <c r="K240" s="1646">
        <v>715</v>
      </c>
      <c r="L240" s="1644" t="s">
        <v>48</v>
      </c>
      <c r="M240" s="1647">
        <v>42560</v>
      </c>
      <c r="N240" s="1647">
        <v>42560</v>
      </c>
      <c r="O240" s="1647">
        <v>42561</v>
      </c>
      <c r="P240" s="1647">
        <v>42561</v>
      </c>
      <c r="Q240" s="1696"/>
      <c r="R240" s="1696"/>
      <c r="S240" s="1647">
        <v>42565</v>
      </c>
      <c r="T240" s="1647">
        <v>42565</v>
      </c>
      <c r="U240" s="1647">
        <v>42567</v>
      </c>
      <c r="V240" s="1647">
        <v>42567</v>
      </c>
    </row>
    <row r="241" spans="1:22" hidden="1">
      <c r="A241" s="1642">
        <v>30</v>
      </c>
      <c r="B241" s="1694" t="s">
        <v>141</v>
      </c>
      <c r="C241" s="1642" t="s">
        <v>140</v>
      </c>
      <c r="D241" s="1695" t="s">
        <v>148</v>
      </c>
      <c r="E241" s="1645">
        <v>516</v>
      </c>
      <c r="F241" s="1644" t="s">
        <v>47</v>
      </c>
      <c r="G241" s="1645">
        <v>516</v>
      </c>
      <c r="H241" s="1644" t="s">
        <v>48</v>
      </c>
      <c r="I241" s="1646">
        <v>716</v>
      </c>
      <c r="J241" s="1644" t="s">
        <v>47</v>
      </c>
      <c r="K241" s="1646">
        <v>717</v>
      </c>
      <c r="L241" s="1644" t="s">
        <v>48</v>
      </c>
      <c r="M241" s="1647">
        <v>42567</v>
      </c>
      <c r="N241" s="1647">
        <v>42567</v>
      </c>
      <c r="O241" s="1647">
        <v>42568</v>
      </c>
      <c r="P241" s="1647">
        <v>42568</v>
      </c>
      <c r="Q241" s="1696"/>
      <c r="R241" s="1696"/>
      <c r="S241" s="1647">
        <v>42572</v>
      </c>
      <c r="T241" s="1647">
        <v>42572</v>
      </c>
      <c r="U241" s="1647">
        <v>42574</v>
      </c>
      <c r="V241" s="1647">
        <v>42574</v>
      </c>
    </row>
    <row r="242" spans="1:22" hidden="1">
      <c r="A242" s="1642">
        <v>31</v>
      </c>
      <c r="B242" s="1694" t="s">
        <v>141</v>
      </c>
      <c r="C242" s="1642" t="s">
        <v>140</v>
      </c>
      <c r="D242" s="1695" t="s">
        <v>148</v>
      </c>
      <c r="E242" s="1645">
        <v>517</v>
      </c>
      <c r="F242" s="1645" t="s">
        <v>47</v>
      </c>
      <c r="G242" s="1645">
        <v>517</v>
      </c>
      <c r="H242" s="1644" t="s">
        <v>48</v>
      </c>
      <c r="I242" s="1646">
        <v>718</v>
      </c>
      <c r="J242" s="1646" t="s">
        <v>47</v>
      </c>
      <c r="K242" s="1646">
        <v>719</v>
      </c>
      <c r="L242" s="1644" t="s">
        <v>48</v>
      </c>
      <c r="M242" s="1647">
        <v>42574</v>
      </c>
      <c r="N242" s="1647">
        <v>42574</v>
      </c>
      <c r="O242" s="1647">
        <v>42575</v>
      </c>
      <c r="P242" s="1647">
        <v>42575</v>
      </c>
      <c r="Q242" s="1696"/>
      <c r="R242" s="1696"/>
      <c r="S242" s="1647">
        <v>42579</v>
      </c>
      <c r="T242" s="1647">
        <v>42579</v>
      </c>
      <c r="U242" s="1647">
        <v>42581</v>
      </c>
      <c r="V242" s="1647">
        <v>42581</v>
      </c>
    </row>
    <row r="243" spans="1:22" hidden="1">
      <c r="A243" s="1642">
        <v>32</v>
      </c>
      <c r="B243" s="1694" t="s">
        <v>141</v>
      </c>
      <c r="C243" s="1642" t="s">
        <v>140</v>
      </c>
      <c r="D243" s="1695" t="s">
        <v>148</v>
      </c>
      <c r="E243" s="1645">
        <v>518</v>
      </c>
      <c r="F243" s="1644" t="s">
        <v>47</v>
      </c>
      <c r="G243" s="1647" t="s">
        <v>2278</v>
      </c>
      <c r="H243" s="1647" t="s">
        <v>2278</v>
      </c>
      <c r="I243" s="1646">
        <v>720</v>
      </c>
      <c r="J243" s="1644" t="s">
        <v>47</v>
      </c>
      <c r="K243" s="1647" t="s">
        <v>2278</v>
      </c>
      <c r="L243" s="1647" t="s">
        <v>2278</v>
      </c>
      <c r="M243" s="1647">
        <v>42581</v>
      </c>
      <c r="N243" s="1647" t="s">
        <v>2279</v>
      </c>
      <c r="O243" s="1647">
        <v>42582</v>
      </c>
      <c r="P243" s="1647" t="s">
        <v>2280</v>
      </c>
      <c r="Q243" s="1696"/>
      <c r="R243" s="1696"/>
      <c r="S243" s="1647" t="s">
        <v>2278</v>
      </c>
      <c r="T243" s="1647" t="s">
        <v>2278</v>
      </c>
      <c r="U243" s="1647" t="s">
        <v>2278</v>
      </c>
      <c r="V243" s="1647" t="s">
        <v>2278</v>
      </c>
    </row>
    <row r="244" spans="1:22" hidden="1">
      <c r="A244" s="1642">
        <v>33</v>
      </c>
      <c r="B244" s="1643" t="s">
        <v>1229</v>
      </c>
      <c r="C244" s="1642" t="s">
        <v>140</v>
      </c>
      <c r="D244" s="1695" t="s">
        <v>273</v>
      </c>
      <c r="E244" s="1645">
        <v>26</v>
      </c>
      <c r="F244" s="1645" t="s">
        <v>47</v>
      </c>
      <c r="G244" s="1645">
        <v>26</v>
      </c>
      <c r="H244" s="1644" t="s">
        <v>48</v>
      </c>
      <c r="I244" s="1646">
        <v>48</v>
      </c>
      <c r="J244" s="1646" t="s">
        <v>47</v>
      </c>
      <c r="K244" s="1646">
        <v>49</v>
      </c>
      <c r="L244" s="1644" t="s">
        <v>48</v>
      </c>
      <c r="M244" s="1647">
        <v>42584</v>
      </c>
      <c r="N244" s="1647">
        <v>42584</v>
      </c>
      <c r="O244" s="1647">
        <v>42585</v>
      </c>
      <c r="P244" s="1647">
        <v>42585</v>
      </c>
      <c r="Q244" s="1696"/>
      <c r="R244" s="1696"/>
      <c r="S244" s="1647">
        <v>42586</v>
      </c>
      <c r="T244" s="1647">
        <v>42586</v>
      </c>
      <c r="U244" s="1647">
        <v>42588</v>
      </c>
      <c r="V244" s="1647">
        <v>42588</v>
      </c>
    </row>
    <row r="245" spans="1:22" hidden="1">
      <c r="A245" s="1642">
        <v>34</v>
      </c>
      <c r="B245" s="1643" t="s">
        <v>1229</v>
      </c>
      <c r="C245" s="1642" t="s">
        <v>140</v>
      </c>
      <c r="D245" s="1695" t="s">
        <v>273</v>
      </c>
      <c r="E245" s="1645">
        <v>27</v>
      </c>
      <c r="F245" s="1644" t="s">
        <v>47</v>
      </c>
      <c r="G245" s="1645">
        <v>27</v>
      </c>
      <c r="H245" s="1644" t="s">
        <v>48</v>
      </c>
      <c r="I245" s="1646">
        <v>50</v>
      </c>
      <c r="J245" s="1644" t="s">
        <v>47</v>
      </c>
      <c r="K245" s="1646">
        <v>51</v>
      </c>
      <c r="L245" s="1644" t="s">
        <v>48</v>
      </c>
      <c r="M245" s="1647">
        <v>42588</v>
      </c>
      <c r="N245" s="1647">
        <v>42588</v>
      </c>
      <c r="O245" s="1647">
        <v>42589</v>
      </c>
      <c r="P245" s="1647">
        <v>42589</v>
      </c>
      <c r="Q245" s="1647">
        <v>42591</v>
      </c>
      <c r="R245" s="1647">
        <v>42591</v>
      </c>
      <c r="S245" s="1647">
        <v>42593</v>
      </c>
      <c r="T245" s="1647">
        <v>42593</v>
      </c>
      <c r="U245" s="1647">
        <v>42595</v>
      </c>
      <c r="V245" s="1647">
        <v>42595</v>
      </c>
    </row>
    <row r="246" spans="1:22" hidden="1">
      <c r="A246" s="1642">
        <v>35</v>
      </c>
      <c r="B246" s="1643" t="s">
        <v>1229</v>
      </c>
      <c r="C246" s="1642" t="s">
        <v>140</v>
      </c>
      <c r="D246" s="1695" t="s">
        <v>273</v>
      </c>
      <c r="E246" s="1645">
        <v>28</v>
      </c>
      <c r="F246" s="1645" t="s">
        <v>47</v>
      </c>
      <c r="G246" s="1645">
        <v>28</v>
      </c>
      <c r="H246" s="1644" t="s">
        <v>48</v>
      </c>
      <c r="I246" s="1646">
        <v>52</v>
      </c>
      <c r="J246" s="1646" t="s">
        <v>47</v>
      </c>
      <c r="K246" s="1646">
        <v>53</v>
      </c>
      <c r="L246" s="1644" t="s">
        <v>48</v>
      </c>
      <c r="M246" s="1647">
        <v>42595</v>
      </c>
      <c r="N246" s="1647">
        <v>42595</v>
      </c>
      <c r="O246" s="1647">
        <v>42596</v>
      </c>
      <c r="P246" s="1647">
        <v>42596</v>
      </c>
      <c r="Q246" s="1647">
        <v>42598</v>
      </c>
      <c r="R246" s="1647">
        <v>42598</v>
      </c>
      <c r="S246" s="1647">
        <v>42600</v>
      </c>
      <c r="T246" s="1647">
        <v>42600</v>
      </c>
      <c r="U246" s="1647">
        <v>42602</v>
      </c>
      <c r="V246" s="1647">
        <v>42602</v>
      </c>
    </row>
    <row r="247" spans="1:22" hidden="1">
      <c r="A247" s="1642">
        <v>31</v>
      </c>
      <c r="B247" s="1694" t="s">
        <v>141</v>
      </c>
      <c r="C247" s="1642" t="s">
        <v>140</v>
      </c>
      <c r="D247" s="1695" t="s">
        <v>148</v>
      </c>
      <c r="E247" s="1646" t="s">
        <v>2278</v>
      </c>
      <c r="F247" s="1646" t="s">
        <v>2278</v>
      </c>
      <c r="G247" s="1645">
        <v>518</v>
      </c>
      <c r="H247" s="1644" t="s">
        <v>48</v>
      </c>
      <c r="I247" s="1646" t="s">
        <v>2278</v>
      </c>
      <c r="J247" s="1646" t="s">
        <v>2278</v>
      </c>
      <c r="K247" s="1646">
        <v>721</v>
      </c>
      <c r="L247" s="1644" t="s">
        <v>48</v>
      </c>
      <c r="M247" s="1646" t="s">
        <v>2278</v>
      </c>
      <c r="N247" s="1646" t="s">
        <v>2278</v>
      </c>
      <c r="O247" s="1646" t="s">
        <v>2278</v>
      </c>
      <c r="P247" s="1646" t="s">
        <v>2278</v>
      </c>
      <c r="Q247" s="1696"/>
      <c r="R247" s="1696"/>
      <c r="S247" s="1647">
        <v>42607</v>
      </c>
      <c r="T247" s="1647" t="s">
        <v>2281</v>
      </c>
      <c r="U247" s="1647">
        <v>42609</v>
      </c>
      <c r="V247" s="1647">
        <v>42609</v>
      </c>
    </row>
    <row r="248" spans="1:22" hidden="1">
      <c r="A248" s="1642">
        <v>32</v>
      </c>
      <c r="B248" s="1694" t="s">
        <v>141</v>
      </c>
      <c r="C248" s="1642" t="s">
        <v>140</v>
      </c>
      <c r="D248" s="1695" t="s">
        <v>148</v>
      </c>
      <c r="E248" s="1645">
        <v>519</v>
      </c>
      <c r="F248" s="1644" t="s">
        <v>47</v>
      </c>
      <c r="G248" s="1645">
        <v>519</v>
      </c>
      <c r="H248" s="1644" t="s">
        <v>48</v>
      </c>
      <c r="I248" s="1646">
        <v>722</v>
      </c>
      <c r="J248" s="1644" t="s">
        <v>47</v>
      </c>
      <c r="K248" s="1646">
        <v>723</v>
      </c>
      <c r="L248" s="1647" t="s">
        <v>48</v>
      </c>
      <c r="M248" s="1647">
        <v>42609</v>
      </c>
      <c r="N248" s="1647">
        <v>42609</v>
      </c>
      <c r="O248" s="1647">
        <v>42610</v>
      </c>
      <c r="P248" s="1647">
        <v>42610</v>
      </c>
      <c r="Q248" s="1696"/>
      <c r="R248" s="1696"/>
      <c r="S248" s="1647">
        <v>42614</v>
      </c>
      <c r="T248" s="1647">
        <v>42614</v>
      </c>
      <c r="U248" s="1647">
        <v>42616</v>
      </c>
      <c r="V248" s="1647">
        <v>42616</v>
      </c>
    </row>
    <row r="249" spans="1:22" ht="26.25" hidden="1">
      <c r="A249" s="1657" t="s">
        <v>2282</v>
      </c>
      <c r="B249" s="1697"/>
      <c r="C249" s="1667"/>
      <c r="D249" s="1698"/>
      <c r="E249" s="1662"/>
      <c r="F249" s="1663"/>
      <c r="G249" s="1662"/>
      <c r="H249" s="1663"/>
      <c r="I249" s="1664"/>
      <c r="J249" s="1663"/>
      <c r="K249" s="1664"/>
      <c r="L249" s="1665"/>
      <c r="M249" s="1665"/>
      <c r="N249" s="1665"/>
      <c r="O249" s="1665"/>
      <c r="P249" s="1665"/>
      <c r="Q249" s="1634"/>
      <c r="R249" s="1634"/>
      <c r="S249" s="1665"/>
      <c r="T249" s="1665"/>
      <c r="U249" s="1665"/>
      <c r="V249" s="1665"/>
    </row>
    <row r="250" spans="1:22" hidden="1">
      <c r="A250" s="1666" t="s">
        <v>2283</v>
      </c>
      <c r="B250" s="1697"/>
      <c r="C250" s="1667"/>
      <c r="D250" s="1698"/>
      <c r="E250" s="1662"/>
      <c r="F250" s="1663"/>
      <c r="G250" s="1662"/>
      <c r="H250" s="1663"/>
      <c r="I250" s="1664"/>
      <c r="J250" s="1663"/>
      <c r="K250" s="1664"/>
      <c r="L250" s="1665"/>
      <c r="M250" s="1665"/>
      <c r="N250" s="1665"/>
      <c r="O250" s="1665"/>
      <c r="P250" s="1665"/>
      <c r="Q250" s="1634"/>
      <c r="R250" s="1634"/>
      <c r="S250" s="1665"/>
      <c r="T250" s="1665"/>
      <c r="U250" s="1665"/>
      <c r="V250" s="1665"/>
    </row>
    <row r="251" spans="1:22" hidden="1">
      <c r="A251" s="1666" t="s">
        <v>2284</v>
      </c>
      <c r="B251" s="1697"/>
      <c r="C251" s="1667"/>
      <c r="D251" s="1698"/>
      <c r="E251" s="1662"/>
      <c r="F251" s="1663"/>
      <c r="G251" s="1662"/>
      <c r="H251" s="1663"/>
      <c r="I251" s="1664"/>
      <c r="J251" s="1663"/>
      <c r="K251" s="1664"/>
      <c r="L251" s="1665"/>
      <c r="M251" s="1665"/>
      <c r="N251" s="1665"/>
      <c r="O251" s="1665"/>
      <c r="P251" s="1665"/>
      <c r="Q251" s="1634"/>
      <c r="R251" s="1634"/>
      <c r="S251" s="1665"/>
      <c r="T251" s="1665"/>
      <c r="U251" s="1665"/>
      <c r="V251" s="1665"/>
    </row>
    <row r="252" spans="1:22" ht="26.25" hidden="1">
      <c r="A252" s="1657" t="s">
        <v>2285</v>
      </c>
      <c r="B252" s="1697"/>
      <c r="C252" s="1667"/>
      <c r="D252" s="1698"/>
      <c r="E252" s="1662"/>
      <c r="F252" s="1663"/>
      <c r="G252" s="1662"/>
      <c r="H252" s="1663"/>
      <c r="I252" s="1664"/>
      <c r="J252" s="1663"/>
      <c r="K252" s="1664"/>
      <c r="L252" s="1665"/>
      <c r="M252" s="1665"/>
      <c r="N252" s="1665"/>
      <c r="O252" s="1665"/>
      <c r="P252" s="1665"/>
      <c r="Q252" s="1634"/>
      <c r="R252" s="1634"/>
      <c r="S252" s="1665"/>
      <c r="T252" s="1665"/>
      <c r="U252" s="1665"/>
      <c r="V252" s="1665"/>
    </row>
    <row r="253" spans="1:22" hidden="1">
      <c r="A253" s="1667"/>
      <c r="B253" s="1668"/>
      <c r="C253" s="1667"/>
      <c r="D253" s="1663"/>
      <c r="E253" s="1662"/>
      <c r="F253" s="1663"/>
      <c r="G253" s="1662"/>
      <c r="H253" s="1663"/>
      <c r="I253" s="1664"/>
      <c r="J253" s="1663"/>
      <c r="K253" s="1664"/>
      <c r="L253" s="1663"/>
      <c r="M253" s="1665"/>
      <c r="N253" s="1665"/>
      <c r="O253" s="1665"/>
      <c r="P253" s="1665"/>
      <c r="Q253" s="1665"/>
      <c r="R253" s="1665"/>
      <c r="S253" s="1665"/>
      <c r="T253" s="1665"/>
      <c r="U253" s="1665"/>
      <c r="V253" s="1665"/>
    </row>
    <row r="254" spans="1:22" hidden="1">
      <c r="A254" s="6500" t="s">
        <v>127</v>
      </c>
      <c r="B254" s="6501" t="s">
        <v>0</v>
      </c>
      <c r="C254" s="6502" t="s">
        <v>94</v>
      </c>
      <c r="D254" s="6503" t="s">
        <v>17</v>
      </c>
      <c r="E254" s="6504" t="s">
        <v>18</v>
      </c>
      <c r="F254" s="6504"/>
      <c r="G254" s="6504"/>
      <c r="H254" s="6504"/>
      <c r="I254" s="6504"/>
      <c r="J254" s="6504"/>
      <c r="K254" s="6504"/>
      <c r="L254" s="6504"/>
      <c r="M254" s="6499" t="s">
        <v>50</v>
      </c>
      <c r="N254" s="6499"/>
      <c r="O254" s="6499" t="s">
        <v>2270</v>
      </c>
      <c r="P254" s="6499"/>
      <c r="Q254" s="6499" t="s">
        <v>1932</v>
      </c>
      <c r="R254" s="6499"/>
      <c r="S254" s="6499" t="s">
        <v>1257</v>
      </c>
      <c r="T254" s="6499"/>
      <c r="U254" s="6499" t="s">
        <v>128</v>
      </c>
      <c r="V254" s="6499"/>
    </row>
    <row r="255" spans="1:22" hidden="1">
      <c r="A255" s="6500"/>
      <c r="B255" s="6501"/>
      <c r="C255" s="6502"/>
      <c r="D255" s="6503"/>
      <c r="E255" s="6504"/>
      <c r="F255" s="6504"/>
      <c r="G255" s="6504"/>
      <c r="H255" s="6504"/>
      <c r="I255" s="6504"/>
      <c r="J255" s="6504"/>
      <c r="K255" s="6504"/>
      <c r="L255" s="6504"/>
      <c r="M255" s="6499" t="s">
        <v>117</v>
      </c>
      <c r="N255" s="6499"/>
      <c r="O255" s="6499" t="s">
        <v>117</v>
      </c>
      <c r="P255" s="6499"/>
      <c r="Q255" s="6531" t="s">
        <v>2269</v>
      </c>
      <c r="R255" s="6499"/>
      <c r="S255" s="6531" t="s">
        <v>20</v>
      </c>
      <c r="T255" s="6499"/>
      <c r="U255" s="6531" t="s">
        <v>117</v>
      </c>
      <c r="V255" s="6499"/>
    </row>
    <row r="256" spans="1:22" hidden="1">
      <c r="A256" s="6500"/>
      <c r="B256" s="6501"/>
      <c r="C256" s="6502"/>
      <c r="D256" s="6503" t="s">
        <v>35</v>
      </c>
      <c r="E256" s="6501" t="s">
        <v>49</v>
      </c>
      <c r="F256" s="6501"/>
      <c r="G256" s="6501"/>
      <c r="H256" s="6501"/>
      <c r="I256" s="6501" t="s">
        <v>19</v>
      </c>
      <c r="J256" s="6501"/>
      <c r="K256" s="6501"/>
      <c r="L256" s="6501"/>
      <c r="M256" s="1640" t="s">
        <v>3</v>
      </c>
      <c r="N256" s="1640" t="s">
        <v>1</v>
      </c>
      <c r="O256" s="1640" t="s">
        <v>3</v>
      </c>
      <c r="P256" s="1640" t="s">
        <v>1</v>
      </c>
      <c r="Q256" s="1640" t="s">
        <v>3</v>
      </c>
      <c r="R256" s="1640" t="s">
        <v>1</v>
      </c>
      <c r="S256" s="1640" t="s">
        <v>3</v>
      </c>
      <c r="T256" s="1640" t="s">
        <v>1</v>
      </c>
      <c r="U256" s="1640" t="s">
        <v>3</v>
      </c>
      <c r="V256" s="1640" t="s">
        <v>1</v>
      </c>
    </row>
    <row r="257" spans="1:26" hidden="1">
      <c r="A257" s="6500"/>
      <c r="B257" s="6501"/>
      <c r="C257" s="6502"/>
      <c r="D257" s="6503"/>
      <c r="E257" s="6501"/>
      <c r="F257" s="6501"/>
      <c r="G257" s="6501"/>
      <c r="H257" s="6501"/>
      <c r="I257" s="6501"/>
      <c r="J257" s="6501"/>
      <c r="K257" s="6501"/>
      <c r="L257" s="6501"/>
      <c r="M257" s="1641">
        <v>8.3333333333333301E-2</v>
      </c>
      <c r="N257" s="1641">
        <v>0.16666666666666699</v>
      </c>
      <c r="O257" s="1641">
        <v>4.1666666666666699E-2</v>
      </c>
      <c r="P257" s="1641">
        <v>0.125</v>
      </c>
      <c r="Q257" s="1641">
        <v>0</v>
      </c>
      <c r="R257" s="1641">
        <v>8.3333333333333301E-2</v>
      </c>
      <c r="S257" s="1641">
        <v>0</v>
      </c>
      <c r="T257" s="1641">
        <v>8.3333333333333301E-2</v>
      </c>
      <c r="U257" s="1641">
        <v>8.3333333333333301E-2</v>
      </c>
      <c r="V257" s="1641">
        <v>0.16666666666666699</v>
      </c>
    </row>
    <row r="258" spans="1:26" hidden="1">
      <c r="A258" s="6500"/>
      <c r="B258" s="6501"/>
      <c r="C258" s="6502"/>
      <c r="D258" s="6503"/>
      <c r="E258" s="6501"/>
      <c r="F258" s="6501"/>
      <c r="G258" s="6501"/>
      <c r="H258" s="6501"/>
      <c r="I258" s="6501"/>
      <c r="J258" s="6501"/>
      <c r="K258" s="6501"/>
      <c r="L258" s="6501"/>
      <c r="M258" s="1640" t="s">
        <v>8</v>
      </c>
      <c r="N258" s="1640" t="s">
        <v>8</v>
      </c>
      <c r="O258" s="1640" t="s">
        <v>9</v>
      </c>
      <c r="P258" s="1640" t="s">
        <v>9</v>
      </c>
      <c r="Q258" s="1640" t="s">
        <v>14</v>
      </c>
      <c r="R258" s="1640" t="s">
        <v>14</v>
      </c>
      <c r="S258" s="1640" t="s">
        <v>12</v>
      </c>
      <c r="T258" s="1640" t="s">
        <v>12</v>
      </c>
      <c r="U258" s="1640" t="s">
        <v>8</v>
      </c>
      <c r="V258" s="1640" t="s">
        <v>8</v>
      </c>
    </row>
    <row r="259" spans="1:26" hidden="1">
      <c r="A259" s="1642">
        <v>32</v>
      </c>
      <c r="B259" s="1694" t="s">
        <v>141</v>
      </c>
      <c r="C259" s="1642" t="s">
        <v>140</v>
      </c>
      <c r="D259" s="1695" t="s">
        <v>148</v>
      </c>
      <c r="E259" s="1645">
        <v>519</v>
      </c>
      <c r="F259" s="1644" t="s">
        <v>47</v>
      </c>
      <c r="G259" s="1645">
        <v>519</v>
      </c>
      <c r="H259" s="1644" t="s">
        <v>48</v>
      </c>
      <c r="I259" s="1646">
        <v>722</v>
      </c>
      <c r="J259" s="1644" t="s">
        <v>47</v>
      </c>
      <c r="K259" s="1646">
        <v>723</v>
      </c>
      <c r="L259" s="1647" t="s">
        <v>48</v>
      </c>
      <c r="M259" s="1656">
        <v>42609</v>
      </c>
      <c r="N259" s="1656">
        <v>42609</v>
      </c>
      <c r="O259" s="1656">
        <v>42610</v>
      </c>
      <c r="P259" s="1656">
        <v>42610</v>
      </c>
      <c r="Q259" s="1699">
        <v>42612</v>
      </c>
      <c r="R259" s="1699">
        <v>42612</v>
      </c>
      <c r="S259" s="1656">
        <v>42614</v>
      </c>
      <c r="T259" s="1656">
        <v>42614</v>
      </c>
      <c r="U259" s="1656">
        <v>42616</v>
      </c>
      <c r="V259" s="1656">
        <v>42616</v>
      </c>
    </row>
    <row r="260" spans="1:26" hidden="1">
      <c r="A260" s="1642">
        <v>33</v>
      </c>
      <c r="B260" s="1694" t="s">
        <v>141</v>
      </c>
      <c r="C260" s="1642" t="s">
        <v>140</v>
      </c>
      <c r="D260" s="1695" t="s">
        <v>148</v>
      </c>
      <c r="E260" s="1645">
        <v>520</v>
      </c>
      <c r="F260" s="1644" t="s">
        <v>47</v>
      </c>
      <c r="G260" s="1645">
        <v>520</v>
      </c>
      <c r="H260" s="1644" t="s">
        <v>48</v>
      </c>
      <c r="I260" s="1646">
        <f>K259+1</f>
        <v>724</v>
      </c>
      <c r="J260" s="1644" t="s">
        <v>47</v>
      </c>
      <c r="K260" s="1646">
        <f>I260+1</f>
        <v>725</v>
      </c>
      <c r="L260" s="1647" t="s">
        <v>48</v>
      </c>
      <c r="M260" s="1656">
        <f>M259+7</f>
        <v>42616</v>
      </c>
      <c r="N260" s="1656">
        <f t="shared" ref="N260:V263" si="41">N259+7</f>
        <v>42616</v>
      </c>
      <c r="O260" s="1656">
        <f t="shared" si="41"/>
        <v>42617</v>
      </c>
      <c r="P260" s="1656">
        <f t="shared" si="41"/>
        <v>42617</v>
      </c>
      <c r="Q260" s="1656"/>
      <c r="R260" s="1656"/>
      <c r="S260" s="1656">
        <f t="shared" si="41"/>
        <v>42621</v>
      </c>
      <c r="T260" s="1656">
        <f t="shared" si="41"/>
        <v>42621</v>
      </c>
      <c r="U260" s="1656">
        <f t="shared" si="41"/>
        <v>42623</v>
      </c>
      <c r="V260" s="1656">
        <f t="shared" si="41"/>
        <v>42623</v>
      </c>
    </row>
    <row r="261" spans="1:26" hidden="1">
      <c r="A261" s="1642">
        <v>34</v>
      </c>
      <c r="B261" s="1694" t="s">
        <v>141</v>
      </c>
      <c r="C261" s="1642" t="s">
        <v>140</v>
      </c>
      <c r="D261" s="1695" t="s">
        <v>148</v>
      </c>
      <c r="E261" s="1645">
        <v>521</v>
      </c>
      <c r="F261" s="1644" t="s">
        <v>47</v>
      </c>
      <c r="G261" s="1645">
        <v>521</v>
      </c>
      <c r="H261" s="1644" t="s">
        <v>48</v>
      </c>
      <c r="I261" s="1646">
        <f t="shared" ref="I261:I263" si="42">K260+1</f>
        <v>726</v>
      </c>
      <c r="J261" s="1644" t="s">
        <v>47</v>
      </c>
      <c r="K261" s="1646">
        <f t="shared" ref="K261:K263" si="43">I261+1</f>
        <v>727</v>
      </c>
      <c r="L261" s="1647" t="s">
        <v>48</v>
      </c>
      <c r="M261" s="1656">
        <f t="shared" ref="M261:M263" si="44">M260+7</f>
        <v>42623</v>
      </c>
      <c r="N261" s="1656">
        <f t="shared" si="41"/>
        <v>42623</v>
      </c>
      <c r="O261" s="1656">
        <f t="shared" si="41"/>
        <v>42624</v>
      </c>
      <c r="P261" s="1656">
        <f t="shared" si="41"/>
        <v>42624</v>
      </c>
      <c r="Q261" s="1656"/>
      <c r="R261" s="1656"/>
      <c r="S261" s="1656">
        <f t="shared" si="41"/>
        <v>42628</v>
      </c>
      <c r="T261" s="1656">
        <f t="shared" si="41"/>
        <v>42628</v>
      </c>
      <c r="U261" s="1656">
        <f t="shared" si="41"/>
        <v>42630</v>
      </c>
      <c r="V261" s="1656">
        <f t="shared" si="41"/>
        <v>42630</v>
      </c>
    </row>
    <row r="262" spans="1:26" hidden="1">
      <c r="A262" s="1642">
        <v>35</v>
      </c>
      <c r="B262" s="1694" t="s">
        <v>141</v>
      </c>
      <c r="C262" s="1642" t="s">
        <v>140</v>
      </c>
      <c r="D262" s="1695" t="s">
        <v>148</v>
      </c>
      <c r="E262" s="1645">
        <v>522</v>
      </c>
      <c r="F262" s="1644" t="s">
        <v>47</v>
      </c>
      <c r="G262" s="1645">
        <v>522</v>
      </c>
      <c r="H262" s="1644" t="s">
        <v>48</v>
      </c>
      <c r="I262" s="1646">
        <f t="shared" si="42"/>
        <v>728</v>
      </c>
      <c r="J262" s="1644" t="s">
        <v>47</v>
      </c>
      <c r="K262" s="1646">
        <f t="shared" si="43"/>
        <v>729</v>
      </c>
      <c r="L262" s="1647" t="s">
        <v>48</v>
      </c>
      <c r="M262" s="1656">
        <f t="shared" si="44"/>
        <v>42630</v>
      </c>
      <c r="N262" s="1656">
        <f t="shared" si="41"/>
        <v>42630</v>
      </c>
      <c r="O262" s="1656">
        <f t="shared" si="41"/>
        <v>42631</v>
      </c>
      <c r="P262" s="1656">
        <f t="shared" si="41"/>
        <v>42631</v>
      </c>
      <c r="Q262" s="1699">
        <v>42632</v>
      </c>
      <c r="R262" s="1699">
        <v>42632</v>
      </c>
      <c r="S262" s="1656">
        <f t="shared" si="41"/>
        <v>42635</v>
      </c>
      <c r="T262" s="1656">
        <f t="shared" si="41"/>
        <v>42635</v>
      </c>
      <c r="U262" s="1656">
        <f t="shared" si="41"/>
        <v>42637</v>
      </c>
      <c r="V262" s="1656">
        <f t="shared" si="41"/>
        <v>42637</v>
      </c>
    </row>
    <row r="263" spans="1:26" hidden="1">
      <c r="A263" s="1642">
        <v>36</v>
      </c>
      <c r="B263" s="1694" t="s">
        <v>141</v>
      </c>
      <c r="C263" s="1642" t="s">
        <v>140</v>
      </c>
      <c r="D263" s="1695" t="s">
        <v>148</v>
      </c>
      <c r="E263" s="1645">
        <v>523</v>
      </c>
      <c r="F263" s="1644" t="s">
        <v>47</v>
      </c>
      <c r="G263" s="1645">
        <v>523</v>
      </c>
      <c r="H263" s="1644" t="s">
        <v>48</v>
      </c>
      <c r="I263" s="1646">
        <f t="shared" si="42"/>
        <v>730</v>
      </c>
      <c r="J263" s="1644" t="s">
        <v>47</v>
      </c>
      <c r="K263" s="1646">
        <f t="shared" si="43"/>
        <v>731</v>
      </c>
      <c r="L263" s="1647" t="s">
        <v>48</v>
      </c>
      <c r="M263" s="1656">
        <f t="shared" si="44"/>
        <v>42637</v>
      </c>
      <c r="N263" s="1656">
        <f t="shared" si="41"/>
        <v>42637</v>
      </c>
      <c r="O263" s="1656">
        <f t="shared" si="41"/>
        <v>42638</v>
      </c>
      <c r="P263" s="1656">
        <f t="shared" si="41"/>
        <v>42638</v>
      </c>
      <c r="Q263" s="1656"/>
      <c r="R263" s="1656"/>
      <c r="S263" s="1656">
        <f t="shared" si="41"/>
        <v>42642</v>
      </c>
      <c r="T263" s="1656">
        <f t="shared" si="41"/>
        <v>42642</v>
      </c>
      <c r="U263" s="1656">
        <f t="shared" si="41"/>
        <v>42644</v>
      </c>
      <c r="V263" s="1656">
        <f t="shared" si="41"/>
        <v>42644</v>
      </c>
    </row>
    <row r="264" spans="1:26" s="1705" customFormat="1" ht="26.25" hidden="1">
      <c r="A264" s="1700" t="s">
        <v>2286</v>
      </c>
      <c r="B264" s="1701"/>
      <c r="C264" s="1702"/>
      <c r="D264" s="1703"/>
      <c r="E264" s="1701"/>
      <c r="F264" s="1701"/>
      <c r="G264" s="1701"/>
      <c r="H264" s="1701"/>
      <c r="I264" s="1701"/>
      <c r="J264" s="1701"/>
      <c r="K264" s="1701"/>
      <c r="L264" s="1701"/>
      <c r="M264" s="1704"/>
      <c r="N264" s="1704"/>
      <c r="O264" s="1704"/>
      <c r="P264" s="1704"/>
      <c r="Q264" s="1704"/>
      <c r="R264" s="1704"/>
      <c r="S264" s="1704"/>
      <c r="T264" s="1704"/>
      <c r="U264" s="1704"/>
      <c r="V264" s="1704"/>
    </row>
    <row r="265" spans="1:26" hidden="1">
      <c r="A265" s="6500" t="s">
        <v>127</v>
      </c>
      <c r="B265" s="6501" t="s">
        <v>0</v>
      </c>
      <c r="C265" s="6502" t="s">
        <v>94</v>
      </c>
      <c r="D265" s="6503" t="s">
        <v>17</v>
      </c>
      <c r="E265" s="6504" t="s">
        <v>18</v>
      </c>
      <c r="F265" s="6504"/>
      <c r="G265" s="6504"/>
      <c r="H265" s="6504"/>
      <c r="I265" s="6504"/>
      <c r="J265" s="6504"/>
      <c r="K265" s="6504"/>
      <c r="L265" s="6504"/>
      <c r="M265" s="6499" t="s">
        <v>50</v>
      </c>
      <c r="N265" s="6499"/>
      <c r="O265" s="6499" t="s">
        <v>2270</v>
      </c>
      <c r="P265" s="6499"/>
      <c r="Q265" s="6499" t="s">
        <v>1932</v>
      </c>
      <c r="R265" s="6499"/>
      <c r="S265" s="6499" t="s">
        <v>1257</v>
      </c>
      <c r="T265" s="6499"/>
      <c r="U265" s="6499" t="s">
        <v>1028</v>
      </c>
      <c r="V265" s="6499"/>
      <c r="W265" s="6520" t="s">
        <v>1142</v>
      </c>
      <c r="X265" s="6520"/>
      <c r="Y265" s="6499" t="s">
        <v>128</v>
      </c>
      <c r="Z265" s="6499"/>
    </row>
    <row r="266" spans="1:26" hidden="1">
      <c r="A266" s="6500"/>
      <c r="B266" s="6501"/>
      <c r="C266" s="6502"/>
      <c r="D266" s="6503"/>
      <c r="E266" s="6504"/>
      <c r="F266" s="6504"/>
      <c r="G266" s="6504"/>
      <c r="H266" s="6504"/>
      <c r="I266" s="6504"/>
      <c r="J266" s="6504"/>
      <c r="K266" s="6504"/>
      <c r="L266" s="6504"/>
      <c r="M266" s="6499" t="s">
        <v>117</v>
      </c>
      <c r="N266" s="6499"/>
      <c r="O266" s="6499" t="s">
        <v>117</v>
      </c>
      <c r="P266" s="6499"/>
      <c r="Q266" s="6531" t="s">
        <v>2269</v>
      </c>
      <c r="R266" s="6499"/>
      <c r="S266" s="6531" t="s">
        <v>20</v>
      </c>
      <c r="T266" s="6499"/>
      <c r="U266" s="6499" t="s">
        <v>124</v>
      </c>
      <c r="V266" s="6499"/>
      <c r="W266" s="6521" t="s">
        <v>125</v>
      </c>
      <c r="X266" s="6520"/>
      <c r="Y266" s="6531" t="s">
        <v>117</v>
      </c>
      <c r="Z266" s="6499"/>
    </row>
    <row r="267" spans="1:26" hidden="1">
      <c r="A267" s="6500"/>
      <c r="B267" s="6501"/>
      <c r="C267" s="6502"/>
      <c r="D267" s="6503" t="s">
        <v>35</v>
      </c>
      <c r="E267" s="6501" t="s">
        <v>49</v>
      </c>
      <c r="F267" s="6501"/>
      <c r="G267" s="6501"/>
      <c r="H267" s="6501"/>
      <c r="I267" s="6501" t="s">
        <v>19</v>
      </c>
      <c r="J267" s="6501"/>
      <c r="K267" s="6501"/>
      <c r="L267" s="6501"/>
      <c r="M267" s="1640" t="s">
        <v>3</v>
      </c>
      <c r="N267" s="1640" t="s">
        <v>1</v>
      </c>
      <c r="O267" s="1640" t="s">
        <v>3</v>
      </c>
      <c r="P267" s="1640" t="s">
        <v>1</v>
      </c>
      <c r="Q267" s="1640" t="s">
        <v>3</v>
      </c>
      <c r="R267" s="1640" t="s">
        <v>1</v>
      </c>
      <c r="S267" s="1640" t="s">
        <v>3</v>
      </c>
      <c r="T267" s="1640" t="s">
        <v>1</v>
      </c>
      <c r="U267" s="1640" t="s">
        <v>3</v>
      </c>
      <c r="V267" s="1640" t="s">
        <v>1</v>
      </c>
      <c r="W267" s="1640" t="s">
        <v>3</v>
      </c>
      <c r="X267" s="1640" t="s">
        <v>1</v>
      </c>
      <c r="Y267" s="1640" t="s">
        <v>3</v>
      </c>
      <c r="Z267" s="1640" t="s">
        <v>1</v>
      </c>
    </row>
    <row r="268" spans="1:26" hidden="1">
      <c r="A268" s="6500"/>
      <c r="B268" s="6501"/>
      <c r="C268" s="6502"/>
      <c r="D268" s="6503"/>
      <c r="E268" s="6501"/>
      <c r="F268" s="6501"/>
      <c r="G268" s="6501"/>
      <c r="H268" s="6501"/>
      <c r="I268" s="6501"/>
      <c r="J268" s="6501"/>
      <c r="K268" s="6501"/>
      <c r="L268" s="6501"/>
      <c r="M268" s="1641">
        <v>8.3333333333333301E-2</v>
      </c>
      <c r="N268" s="1641">
        <v>0.16666666666666699</v>
      </c>
      <c r="O268" s="1641">
        <v>4.1666666666666699E-2</v>
      </c>
      <c r="P268" s="1641">
        <v>0.125</v>
      </c>
      <c r="Q268" s="1641">
        <v>0</v>
      </c>
      <c r="R268" s="1641">
        <v>8.3333333333333301E-2</v>
      </c>
      <c r="S268" s="1641">
        <v>0</v>
      </c>
      <c r="T268" s="1641">
        <v>8.3333333333333301E-2</v>
      </c>
      <c r="U268" s="1641">
        <v>0.125</v>
      </c>
      <c r="V268" s="1641">
        <v>0.625</v>
      </c>
      <c r="W268" s="1706">
        <v>0.83333333333333304</v>
      </c>
      <c r="X268" s="1706">
        <v>0.16666666666666699</v>
      </c>
      <c r="Y268" s="1641">
        <v>8.3333333333333301E-2</v>
      </c>
      <c r="Z268" s="1641">
        <v>0.16666666666666699</v>
      </c>
    </row>
    <row r="269" spans="1:26" hidden="1">
      <c r="A269" s="6500"/>
      <c r="B269" s="6501"/>
      <c r="C269" s="6502"/>
      <c r="D269" s="6503"/>
      <c r="E269" s="6501"/>
      <c r="F269" s="6501"/>
      <c r="G269" s="6501"/>
      <c r="H269" s="6501"/>
      <c r="I269" s="6501"/>
      <c r="J269" s="6501"/>
      <c r="K269" s="6501"/>
      <c r="L269" s="6501"/>
      <c r="M269" s="1640" t="s">
        <v>8</v>
      </c>
      <c r="N269" s="1640" t="s">
        <v>8</v>
      </c>
      <c r="O269" s="1640" t="s">
        <v>9</v>
      </c>
      <c r="P269" s="1640" t="s">
        <v>9</v>
      </c>
      <c r="Q269" s="1640" t="s">
        <v>14</v>
      </c>
      <c r="R269" s="1640" t="s">
        <v>14</v>
      </c>
      <c r="S269" s="1640" t="s">
        <v>12</v>
      </c>
      <c r="T269" s="1640" t="s">
        <v>12</v>
      </c>
      <c r="U269" s="1640" t="s">
        <v>7</v>
      </c>
      <c r="V269" s="1640" t="s">
        <v>7</v>
      </c>
      <c r="W269" s="1707" t="s">
        <v>9</v>
      </c>
      <c r="X269" s="1707" t="s">
        <v>9</v>
      </c>
      <c r="Y269" s="1640" t="s">
        <v>8</v>
      </c>
      <c r="Z269" s="1640" t="s">
        <v>8</v>
      </c>
    </row>
    <row r="270" spans="1:26" hidden="1">
      <c r="A270" s="1642">
        <v>38</v>
      </c>
      <c r="B270" s="1694" t="s">
        <v>141</v>
      </c>
      <c r="C270" s="1642" t="s">
        <v>140</v>
      </c>
      <c r="D270" s="1695" t="s">
        <v>148</v>
      </c>
      <c r="E270" s="1645">
        <v>522</v>
      </c>
      <c r="F270" s="1644" t="s">
        <v>47</v>
      </c>
      <c r="G270" s="1645">
        <v>522</v>
      </c>
      <c r="H270" s="1644" t="s">
        <v>48</v>
      </c>
      <c r="I270" s="1646">
        <v>728</v>
      </c>
      <c r="J270" s="1644" t="s">
        <v>47</v>
      </c>
      <c r="K270" s="1646">
        <v>729</v>
      </c>
      <c r="L270" s="1647" t="s">
        <v>48</v>
      </c>
      <c r="M270" s="1656">
        <v>42630</v>
      </c>
      <c r="N270" s="1656">
        <v>42630</v>
      </c>
      <c r="O270" s="1656">
        <v>42631</v>
      </c>
      <c r="P270" s="1656">
        <v>42631</v>
      </c>
      <c r="Q270" s="1699">
        <v>42632</v>
      </c>
      <c r="R270" s="1699">
        <v>42632</v>
      </c>
      <c r="S270" s="1656">
        <v>42635</v>
      </c>
      <c r="T270" s="1656">
        <v>42635</v>
      </c>
      <c r="U270" s="1656"/>
      <c r="V270" s="1656"/>
      <c r="W270" s="1656"/>
      <c r="X270" s="1656"/>
      <c r="Y270" s="1656">
        <v>42637</v>
      </c>
      <c r="Z270" s="1656">
        <v>42637</v>
      </c>
    </row>
    <row r="271" spans="1:26" hidden="1">
      <c r="A271" s="1642">
        <v>39</v>
      </c>
      <c r="B271" s="1694" t="s">
        <v>141</v>
      </c>
      <c r="C271" s="1642" t="s">
        <v>140</v>
      </c>
      <c r="D271" s="1695" t="s">
        <v>148</v>
      </c>
      <c r="E271" s="1645">
        <v>523</v>
      </c>
      <c r="F271" s="1644" t="s">
        <v>47</v>
      </c>
      <c r="G271" s="1645">
        <v>523</v>
      </c>
      <c r="H271" s="1644" t="s">
        <v>48</v>
      </c>
      <c r="I271" s="1646">
        <f t="shared" ref="I271:I272" si="45">K270+1</f>
        <v>730</v>
      </c>
      <c r="J271" s="1644" t="s">
        <v>47</v>
      </c>
      <c r="K271" s="1646">
        <f t="shared" ref="K271:K272" si="46">I271+1</f>
        <v>731</v>
      </c>
      <c r="L271" s="1647" t="s">
        <v>48</v>
      </c>
      <c r="M271" s="1656">
        <f t="shared" ref="M271:P272" si="47">M270+7</f>
        <v>42637</v>
      </c>
      <c r="N271" s="1656">
        <f t="shared" si="47"/>
        <v>42637</v>
      </c>
      <c r="O271" s="1656">
        <f t="shared" si="47"/>
        <v>42638</v>
      </c>
      <c r="P271" s="1656">
        <f t="shared" si="47"/>
        <v>42638</v>
      </c>
      <c r="Q271" s="1656"/>
      <c r="R271" s="1656"/>
      <c r="S271" s="1656">
        <f t="shared" ref="S271:Z272" si="48">S270+7</f>
        <v>42642</v>
      </c>
      <c r="T271" s="1656">
        <f t="shared" si="48"/>
        <v>42642</v>
      </c>
      <c r="U271" s="1656"/>
      <c r="V271" s="1656"/>
      <c r="W271" s="1656"/>
      <c r="X271" s="1656"/>
      <c r="Y271" s="1656">
        <f t="shared" si="48"/>
        <v>42644</v>
      </c>
      <c r="Z271" s="1656">
        <f t="shared" si="48"/>
        <v>42644</v>
      </c>
    </row>
    <row r="272" spans="1:26" hidden="1">
      <c r="A272" s="1642">
        <v>40</v>
      </c>
      <c r="B272" s="1694" t="s">
        <v>141</v>
      </c>
      <c r="C272" s="1642" t="s">
        <v>140</v>
      </c>
      <c r="D272" s="1695" t="s">
        <v>148</v>
      </c>
      <c r="E272" s="1645">
        <v>524</v>
      </c>
      <c r="F272" s="1644" t="s">
        <v>47</v>
      </c>
      <c r="G272" s="1645">
        <v>524</v>
      </c>
      <c r="H272" s="1644" t="s">
        <v>48</v>
      </c>
      <c r="I272" s="1646">
        <f t="shared" si="45"/>
        <v>732</v>
      </c>
      <c r="J272" s="1644" t="s">
        <v>47</v>
      </c>
      <c r="K272" s="1646">
        <f t="shared" si="46"/>
        <v>733</v>
      </c>
      <c r="L272" s="1647" t="s">
        <v>48</v>
      </c>
      <c r="M272" s="1656">
        <f t="shared" si="47"/>
        <v>42644</v>
      </c>
      <c r="N272" s="1656">
        <f t="shared" si="47"/>
        <v>42644</v>
      </c>
      <c r="O272" s="1656">
        <f t="shared" si="47"/>
        <v>42645</v>
      </c>
      <c r="P272" s="1656">
        <f t="shared" si="47"/>
        <v>42645</v>
      </c>
      <c r="Q272" s="1656"/>
      <c r="R272" s="1656"/>
      <c r="S272" s="1656">
        <f t="shared" si="48"/>
        <v>42649</v>
      </c>
      <c r="T272" s="1656">
        <f t="shared" si="48"/>
        <v>42649</v>
      </c>
      <c r="U272" s="1656">
        <v>42650</v>
      </c>
      <c r="V272" s="1656">
        <v>42650</v>
      </c>
      <c r="W272" s="1656">
        <v>42652</v>
      </c>
      <c r="X272" s="1656">
        <v>42652</v>
      </c>
      <c r="Y272" s="1656">
        <v>42654</v>
      </c>
      <c r="Z272" s="1656">
        <v>42654</v>
      </c>
    </row>
    <row r="273" spans="1:26" hidden="1">
      <c r="A273" s="1642">
        <v>41</v>
      </c>
      <c r="B273" s="1694" t="s">
        <v>141</v>
      </c>
      <c r="C273" s="1642" t="s">
        <v>140</v>
      </c>
      <c r="D273" s="1695" t="s">
        <v>148</v>
      </c>
      <c r="E273" s="1645">
        <v>525</v>
      </c>
      <c r="F273" s="1644" t="s">
        <v>47</v>
      </c>
      <c r="G273" s="1645">
        <v>525</v>
      </c>
      <c r="H273" s="1644" t="s">
        <v>48</v>
      </c>
      <c r="I273" s="1646">
        <v>734</v>
      </c>
      <c r="J273" s="1644" t="s">
        <v>47</v>
      </c>
      <c r="K273" s="1646">
        <v>735</v>
      </c>
      <c r="L273" s="1647" t="s">
        <v>48</v>
      </c>
      <c r="M273" s="1656">
        <v>42654</v>
      </c>
      <c r="N273" s="1656">
        <v>42654</v>
      </c>
      <c r="O273" s="1656">
        <v>42655</v>
      </c>
      <c r="P273" s="1656">
        <v>42655</v>
      </c>
      <c r="Q273" s="1699"/>
      <c r="R273" s="1699"/>
      <c r="S273" s="1656">
        <v>42657</v>
      </c>
      <c r="T273" s="1656">
        <v>42657</v>
      </c>
      <c r="U273" s="1656"/>
      <c r="V273" s="1656"/>
      <c r="W273" s="1656"/>
      <c r="X273" s="1656"/>
      <c r="Y273" s="1656">
        <v>42658</v>
      </c>
      <c r="Z273" s="1656">
        <v>42658</v>
      </c>
    </row>
    <row r="274" spans="1:26" hidden="1">
      <c r="A274" s="1642">
        <v>42</v>
      </c>
      <c r="B274" s="1694" t="s">
        <v>141</v>
      </c>
      <c r="C274" s="1642" t="s">
        <v>140</v>
      </c>
      <c r="D274" s="1695" t="s">
        <v>148</v>
      </c>
      <c r="E274" s="1645">
        <v>526</v>
      </c>
      <c r="F274" s="1644" t="s">
        <v>47</v>
      </c>
      <c r="G274" s="1645">
        <v>526</v>
      </c>
      <c r="H274" s="1644" t="s">
        <v>48</v>
      </c>
      <c r="I274" s="1646">
        <v>736</v>
      </c>
      <c r="J274" s="1644" t="s">
        <v>47</v>
      </c>
      <c r="K274" s="1646">
        <v>737</v>
      </c>
      <c r="L274" s="1647" t="s">
        <v>48</v>
      </c>
      <c r="M274" s="1656">
        <v>42658</v>
      </c>
      <c r="N274" s="1656">
        <v>42658</v>
      </c>
      <c r="O274" s="1656">
        <v>42659</v>
      </c>
      <c r="P274" s="1656">
        <v>42659</v>
      </c>
      <c r="Q274" s="1656"/>
      <c r="R274" s="1656"/>
      <c r="S274" s="1656">
        <v>42663</v>
      </c>
      <c r="T274" s="1656">
        <v>42663</v>
      </c>
      <c r="U274" s="1656"/>
      <c r="V274" s="1656"/>
      <c r="W274" s="1656"/>
      <c r="X274" s="1656"/>
      <c r="Y274" s="1656">
        <v>42665</v>
      </c>
      <c r="Z274" s="1656">
        <v>42665</v>
      </c>
    </row>
    <row r="275" spans="1:26" hidden="1">
      <c r="A275" s="1642">
        <v>43</v>
      </c>
      <c r="B275" s="1694" t="s">
        <v>141</v>
      </c>
      <c r="C275" s="1642" t="s">
        <v>140</v>
      </c>
      <c r="D275" s="1695" t="s">
        <v>148</v>
      </c>
      <c r="E275" s="1645">
        <v>527</v>
      </c>
      <c r="F275" s="1644" t="s">
        <v>47</v>
      </c>
      <c r="G275" s="1645">
        <v>527</v>
      </c>
      <c r="H275" s="1644" t="s">
        <v>48</v>
      </c>
      <c r="I275" s="1646">
        <f t="shared" ref="I275:I281" si="49">K274+1</f>
        <v>738</v>
      </c>
      <c r="J275" s="1644" t="s">
        <v>47</v>
      </c>
      <c r="K275" s="1646">
        <f t="shared" ref="K275:K281" si="50">I275+1</f>
        <v>739</v>
      </c>
      <c r="L275" s="1647" t="s">
        <v>48</v>
      </c>
      <c r="M275" s="1656">
        <f t="shared" ref="M275:P281" si="51">M274+7</f>
        <v>42665</v>
      </c>
      <c r="N275" s="1656">
        <f t="shared" si="51"/>
        <v>42665</v>
      </c>
      <c r="O275" s="1656">
        <f t="shared" si="51"/>
        <v>42666</v>
      </c>
      <c r="P275" s="1656">
        <f t="shared" si="51"/>
        <v>42666</v>
      </c>
      <c r="Q275" s="1656"/>
      <c r="R275" s="1656"/>
      <c r="S275" s="1656">
        <f t="shared" ref="S275:Z281" si="52">S274+7</f>
        <v>42670</v>
      </c>
      <c r="T275" s="1656">
        <f t="shared" si="52"/>
        <v>42670</v>
      </c>
      <c r="U275" s="1656"/>
      <c r="V275" s="1656"/>
      <c r="W275" s="1656"/>
      <c r="X275" s="1656"/>
      <c r="Y275" s="1656">
        <f t="shared" si="52"/>
        <v>42672</v>
      </c>
      <c r="Z275" s="1656">
        <f t="shared" si="52"/>
        <v>42672</v>
      </c>
    </row>
    <row r="276" spans="1:26" hidden="1">
      <c r="A276" s="1642">
        <v>42</v>
      </c>
      <c r="B276" s="1694" t="s">
        <v>141</v>
      </c>
      <c r="C276" s="1642" t="s">
        <v>140</v>
      </c>
      <c r="D276" s="1695" t="s">
        <v>148</v>
      </c>
      <c r="E276" s="1645">
        <v>528</v>
      </c>
      <c r="F276" s="1644" t="s">
        <v>47</v>
      </c>
      <c r="G276" s="1645">
        <v>528</v>
      </c>
      <c r="H276" s="1644" t="s">
        <v>48</v>
      </c>
      <c r="I276" s="1646">
        <f t="shared" si="49"/>
        <v>740</v>
      </c>
      <c r="J276" s="1644" t="s">
        <v>47</v>
      </c>
      <c r="K276" s="1646">
        <f t="shared" si="50"/>
        <v>741</v>
      </c>
      <c r="L276" s="1647" t="s">
        <v>48</v>
      </c>
      <c r="M276" s="1656">
        <f t="shared" si="51"/>
        <v>42672</v>
      </c>
      <c r="N276" s="1656">
        <f t="shared" si="51"/>
        <v>42672</v>
      </c>
      <c r="O276" s="1656">
        <f t="shared" si="51"/>
        <v>42673</v>
      </c>
      <c r="P276" s="1656">
        <f t="shared" si="51"/>
        <v>42673</v>
      </c>
      <c r="Q276" s="1656"/>
      <c r="R276" s="1656"/>
      <c r="S276" s="1656">
        <f t="shared" si="52"/>
        <v>42677</v>
      </c>
      <c r="T276" s="1656">
        <f t="shared" si="52"/>
        <v>42677</v>
      </c>
      <c r="U276" s="1656"/>
      <c r="V276" s="1656"/>
      <c r="W276" s="1656"/>
      <c r="X276" s="1656"/>
      <c r="Y276" s="1656">
        <f t="shared" si="52"/>
        <v>42679</v>
      </c>
      <c r="Z276" s="1656">
        <f t="shared" si="52"/>
        <v>42679</v>
      </c>
    </row>
    <row r="277" spans="1:26" hidden="1">
      <c r="A277" s="1642">
        <v>43</v>
      </c>
      <c r="B277" s="1694" t="s">
        <v>141</v>
      </c>
      <c r="C277" s="1642" t="s">
        <v>140</v>
      </c>
      <c r="D277" s="1695" t="s">
        <v>148</v>
      </c>
      <c r="E277" s="1645">
        <v>529</v>
      </c>
      <c r="F277" s="1644" t="s">
        <v>47</v>
      </c>
      <c r="G277" s="1645">
        <v>529</v>
      </c>
      <c r="H277" s="1644" t="s">
        <v>48</v>
      </c>
      <c r="I277" s="1646">
        <f t="shared" si="49"/>
        <v>742</v>
      </c>
      <c r="J277" s="1644" t="s">
        <v>47</v>
      </c>
      <c r="K277" s="1646">
        <f t="shared" si="50"/>
        <v>743</v>
      </c>
      <c r="L277" s="1647" t="s">
        <v>48</v>
      </c>
      <c r="M277" s="1656">
        <f t="shared" si="51"/>
        <v>42679</v>
      </c>
      <c r="N277" s="1656">
        <f t="shared" si="51"/>
        <v>42679</v>
      </c>
      <c r="O277" s="1656">
        <f t="shared" si="51"/>
        <v>42680</v>
      </c>
      <c r="P277" s="1656">
        <f t="shared" si="51"/>
        <v>42680</v>
      </c>
      <c r="Q277" s="1656"/>
      <c r="R277" s="1656"/>
      <c r="S277" s="1656">
        <f t="shared" si="52"/>
        <v>42684</v>
      </c>
      <c r="T277" s="1656">
        <f t="shared" si="52"/>
        <v>42684</v>
      </c>
      <c r="U277" s="1656"/>
      <c r="V277" s="1656"/>
      <c r="W277" s="1656"/>
      <c r="X277" s="1656"/>
      <c r="Y277" s="1656">
        <f t="shared" si="52"/>
        <v>42686</v>
      </c>
      <c r="Z277" s="1656">
        <f t="shared" si="52"/>
        <v>42686</v>
      </c>
    </row>
    <row r="278" spans="1:26" hidden="1">
      <c r="A278" s="1642">
        <v>44</v>
      </c>
      <c r="B278" s="1694" t="s">
        <v>141</v>
      </c>
      <c r="C278" s="1642" t="s">
        <v>140</v>
      </c>
      <c r="D278" s="1695" t="s">
        <v>148</v>
      </c>
      <c r="E278" s="1645">
        <v>530</v>
      </c>
      <c r="F278" s="1644" t="s">
        <v>47</v>
      </c>
      <c r="G278" s="1645">
        <v>530</v>
      </c>
      <c r="H278" s="1644" t="s">
        <v>48</v>
      </c>
      <c r="I278" s="1646">
        <f t="shared" si="49"/>
        <v>744</v>
      </c>
      <c r="J278" s="1644" t="s">
        <v>47</v>
      </c>
      <c r="K278" s="1646">
        <f t="shared" si="50"/>
        <v>745</v>
      </c>
      <c r="L278" s="1647" t="s">
        <v>48</v>
      </c>
      <c r="M278" s="1656">
        <f t="shared" si="51"/>
        <v>42686</v>
      </c>
      <c r="N278" s="1656">
        <f t="shared" si="51"/>
        <v>42686</v>
      </c>
      <c r="O278" s="1656">
        <f t="shared" si="51"/>
        <v>42687</v>
      </c>
      <c r="P278" s="1656">
        <f t="shared" si="51"/>
        <v>42687</v>
      </c>
      <c r="Q278" s="1656"/>
      <c r="R278" s="1656"/>
      <c r="S278" s="1656">
        <f t="shared" si="52"/>
        <v>42691</v>
      </c>
      <c r="T278" s="1656">
        <f t="shared" si="52"/>
        <v>42691</v>
      </c>
      <c r="U278" s="1656"/>
      <c r="V278" s="1656"/>
      <c r="W278" s="1656"/>
      <c r="X278" s="1656"/>
      <c r="Y278" s="1656">
        <f t="shared" si="52"/>
        <v>42693</v>
      </c>
      <c r="Z278" s="1656">
        <f t="shared" si="52"/>
        <v>42693</v>
      </c>
    </row>
    <row r="279" spans="1:26" hidden="1">
      <c r="A279" s="1642">
        <v>45</v>
      </c>
      <c r="B279" s="1694" t="s">
        <v>141</v>
      </c>
      <c r="C279" s="1642" t="s">
        <v>140</v>
      </c>
      <c r="D279" s="1695" t="s">
        <v>148</v>
      </c>
      <c r="E279" s="1645">
        <v>531</v>
      </c>
      <c r="F279" s="1644" t="s">
        <v>47</v>
      </c>
      <c r="G279" s="1645">
        <v>531</v>
      </c>
      <c r="H279" s="1644" t="s">
        <v>48</v>
      </c>
      <c r="I279" s="1646">
        <f t="shared" si="49"/>
        <v>746</v>
      </c>
      <c r="J279" s="1644" t="s">
        <v>47</v>
      </c>
      <c r="K279" s="1646">
        <f t="shared" si="50"/>
        <v>747</v>
      </c>
      <c r="L279" s="1647" t="s">
        <v>48</v>
      </c>
      <c r="M279" s="1656">
        <f t="shared" si="51"/>
        <v>42693</v>
      </c>
      <c r="N279" s="1656">
        <f t="shared" si="51"/>
        <v>42693</v>
      </c>
      <c r="O279" s="1656">
        <f t="shared" si="51"/>
        <v>42694</v>
      </c>
      <c r="P279" s="1656">
        <f t="shared" si="51"/>
        <v>42694</v>
      </c>
      <c r="Q279" s="1656"/>
      <c r="R279" s="1656"/>
      <c r="S279" s="1656">
        <f t="shared" si="52"/>
        <v>42698</v>
      </c>
      <c r="T279" s="1656">
        <f t="shared" si="52"/>
        <v>42698</v>
      </c>
      <c r="U279" s="1656"/>
      <c r="V279" s="1656"/>
      <c r="W279" s="1656"/>
      <c r="X279" s="1656"/>
      <c r="Y279" s="1656">
        <f t="shared" si="52"/>
        <v>42700</v>
      </c>
      <c r="Z279" s="1656">
        <f t="shared" si="52"/>
        <v>42700</v>
      </c>
    </row>
    <row r="280" spans="1:26" hidden="1">
      <c r="A280" s="1642">
        <v>46</v>
      </c>
      <c r="B280" s="1694" t="s">
        <v>141</v>
      </c>
      <c r="C280" s="1642" t="s">
        <v>140</v>
      </c>
      <c r="D280" s="1695" t="s">
        <v>148</v>
      </c>
      <c r="E280" s="1645">
        <v>532</v>
      </c>
      <c r="F280" s="1644" t="s">
        <v>47</v>
      </c>
      <c r="G280" s="1645">
        <v>532</v>
      </c>
      <c r="H280" s="1644" t="s">
        <v>48</v>
      </c>
      <c r="I280" s="1646">
        <f t="shared" si="49"/>
        <v>748</v>
      </c>
      <c r="J280" s="1644" t="s">
        <v>47</v>
      </c>
      <c r="K280" s="1646">
        <f t="shared" si="50"/>
        <v>749</v>
      </c>
      <c r="L280" s="1647" t="s">
        <v>48</v>
      </c>
      <c r="M280" s="1656">
        <f t="shared" si="51"/>
        <v>42700</v>
      </c>
      <c r="N280" s="1656">
        <f t="shared" si="51"/>
        <v>42700</v>
      </c>
      <c r="O280" s="1656">
        <f t="shared" si="51"/>
        <v>42701</v>
      </c>
      <c r="P280" s="1656">
        <f t="shared" si="51"/>
        <v>42701</v>
      </c>
      <c r="Q280" s="1656"/>
      <c r="R280" s="1656"/>
      <c r="S280" s="1656">
        <f t="shared" si="52"/>
        <v>42705</v>
      </c>
      <c r="T280" s="1656">
        <f t="shared" si="52"/>
        <v>42705</v>
      </c>
      <c r="U280" s="1656"/>
      <c r="V280" s="1656"/>
      <c r="W280" s="1656"/>
      <c r="X280" s="1656"/>
      <c r="Y280" s="1656">
        <f t="shared" si="52"/>
        <v>42707</v>
      </c>
      <c r="Z280" s="1656">
        <f t="shared" si="52"/>
        <v>42707</v>
      </c>
    </row>
    <row r="281" spans="1:26" hidden="1">
      <c r="A281" s="1642">
        <v>47</v>
      </c>
      <c r="B281" s="1694" t="s">
        <v>141</v>
      </c>
      <c r="C281" s="1642" t="s">
        <v>140</v>
      </c>
      <c r="D281" s="1695" t="s">
        <v>148</v>
      </c>
      <c r="E281" s="1645">
        <v>533</v>
      </c>
      <c r="F281" s="1644" t="s">
        <v>47</v>
      </c>
      <c r="G281" s="1645">
        <v>533</v>
      </c>
      <c r="H281" s="1644" t="s">
        <v>48</v>
      </c>
      <c r="I281" s="1646">
        <f t="shared" si="49"/>
        <v>750</v>
      </c>
      <c r="J281" s="1644" t="s">
        <v>47</v>
      </c>
      <c r="K281" s="1646">
        <f t="shared" si="50"/>
        <v>751</v>
      </c>
      <c r="L281" s="1647" t="s">
        <v>48</v>
      </c>
      <c r="M281" s="1656">
        <f t="shared" si="51"/>
        <v>42707</v>
      </c>
      <c r="N281" s="1656">
        <f t="shared" si="51"/>
        <v>42707</v>
      </c>
      <c r="O281" s="1656">
        <f t="shared" si="51"/>
        <v>42708</v>
      </c>
      <c r="P281" s="1656">
        <f t="shared" si="51"/>
        <v>42708</v>
      </c>
      <c r="Q281" s="1656"/>
      <c r="R281" s="1656"/>
      <c r="S281" s="1656">
        <f t="shared" si="52"/>
        <v>42712</v>
      </c>
      <c r="T281" s="1656">
        <f t="shared" si="52"/>
        <v>42712</v>
      </c>
      <c r="U281" s="1656"/>
      <c r="V281" s="1656"/>
      <c r="W281" s="1656"/>
      <c r="X281" s="1656"/>
      <c r="Y281" s="1656">
        <f t="shared" si="52"/>
        <v>42714</v>
      </c>
      <c r="Z281" s="1656">
        <f t="shared" si="52"/>
        <v>42714</v>
      </c>
    </row>
    <row r="282" spans="1:26" hidden="1">
      <c r="A282" s="1667"/>
      <c r="B282" s="1697"/>
      <c r="C282" s="1667"/>
      <c r="D282" s="1698"/>
      <c r="E282" s="1662"/>
      <c r="F282" s="1663"/>
      <c r="G282" s="1662"/>
      <c r="H282" s="1663"/>
      <c r="I282" s="1664"/>
      <c r="J282" s="1663"/>
      <c r="K282" s="1664"/>
      <c r="L282" s="1665"/>
      <c r="M282" s="1669"/>
      <c r="N282" s="1669"/>
      <c r="O282" s="1669"/>
      <c r="P282" s="1669"/>
      <c r="Q282" s="1669"/>
      <c r="R282" s="1669"/>
      <c r="S282" s="1669"/>
      <c r="T282" s="1669"/>
      <c r="U282" s="1669"/>
      <c r="V282" s="1669"/>
      <c r="W282" s="1669"/>
      <c r="X282" s="1669"/>
      <c r="Y282" s="1669"/>
      <c r="Z282" s="1669"/>
    </row>
    <row r="283" spans="1:26" hidden="1">
      <c r="A283" s="6500" t="s">
        <v>127</v>
      </c>
      <c r="B283" s="6501" t="s">
        <v>0</v>
      </c>
      <c r="C283" s="6502" t="s">
        <v>94</v>
      </c>
      <c r="D283" s="6503" t="s">
        <v>17</v>
      </c>
      <c r="E283" s="6504" t="s">
        <v>18</v>
      </c>
      <c r="F283" s="6504"/>
      <c r="G283" s="6504"/>
      <c r="H283" s="6504"/>
      <c r="I283" s="6504"/>
      <c r="J283" s="6504"/>
      <c r="K283" s="6504"/>
      <c r="L283" s="6504"/>
      <c r="M283" s="6499" t="s">
        <v>50</v>
      </c>
      <c r="N283" s="6499"/>
      <c r="O283" s="6499" t="s">
        <v>2270</v>
      </c>
      <c r="P283" s="6499"/>
      <c r="Q283" s="6499" t="s">
        <v>1257</v>
      </c>
      <c r="R283" s="6499"/>
      <c r="S283" s="6499" t="s">
        <v>50</v>
      </c>
      <c r="T283" s="6499"/>
      <c r="U283" s="6499" t="s">
        <v>2270</v>
      </c>
      <c r="V283" s="6499"/>
    </row>
    <row r="284" spans="1:26" hidden="1">
      <c r="A284" s="6500"/>
      <c r="B284" s="6501"/>
      <c r="C284" s="6502"/>
      <c r="D284" s="6503"/>
      <c r="E284" s="6504"/>
      <c r="F284" s="6504"/>
      <c r="G284" s="6504"/>
      <c r="H284" s="6504"/>
      <c r="I284" s="6504"/>
      <c r="J284" s="6504"/>
      <c r="K284" s="6504"/>
      <c r="L284" s="6504"/>
      <c r="M284" s="6499" t="s">
        <v>117</v>
      </c>
      <c r="N284" s="6499"/>
      <c r="O284" s="6499" t="s">
        <v>117</v>
      </c>
      <c r="P284" s="6499"/>
      <c r="Q284" s="6531" t="s">
        <v>20</v>
      </c>
      <c r="R284" s="6499"/>
      <c r="S284" s="6499" t="s">
        <v>117</v>
      </c>
      <c r="T284" s="6499"/>
      <c r="U284" s="6499" t="s">
        <v>117</v>
      </c>
      <c r="V284" s="6499"/>
    </row>
    <row r="285" spans="1:26" hidden="1">
      <c r="A285" s="6500"/>
      <c r="B285" s="6501"/>
      <c r="C285" s="6502"/>
      <c r="D285" s="6503" t="s">
        <v>35</v>
      </c>
      <c r="E285" s="6501" t="s">
        <v>49</v>
      </c>
      <c r="F285" s="6501"/>
      <c r="G285" s="6501"/>
      <c r="H285" s="6501"/>
      <c r="I285" s="6501" t="s">
        <v>19</v>
      </c>
      <c r="J285" s="6501"/>
      <c r="K285" s="6501"/>
      <c r="L285" s="6501"/>
      <c r="M285" s="1640" t="s">
        <v>3</v>
      </c>
      <c r="N285" s="1640" t="s">
        <v>1</v>
      </c>
      <c r="O285" s="1640" t="s">
        <v>3</v>
      </c>
      <c r="P285" s="1640" t="s">
        <v>1</v>
      </c>
      <c r="Q285" s="1640" t="s">
        <v>3</v>
      </c>
      <c r="R285" s="1640" t="s">
        <v>1</v>
      </c>
      <c r="S285" s="1640" t="s">
        <v>3</v>
      </c>
      <c r="T285" s="1640" t="s">
        <v>1</v>
      </c>
      <c r="U285" s="1640" t="s">
        <v>3</v>
      </c>
      <c r="V285" s="1640" t="s">
        <v>1</v>
      </c>
    </row>
    <row r="286" spans="1:26" hidden="1">
      <c r="A286" s="6500"/>
      <c r="B286" s="6501"/>
      <c r="C286" s="6502"/>
      <c r="D286" s="6503"/>
      <c r="E286" s="6501"/>
      <c r="F286" s="6501"/>
      <c r="G286" s="6501"/>
      <c r="H286" s="6501"/>
      <c r="I286" s="6501"/>
      <c r="J286" s="6501"/>
      <c r="K286" s="6501"/>
      <c r="L286" s="6501"/>
      <c r="M286" s="1641">
        <v>8.3333333333333301E-2</v>
      </c>
      <c r="N286" s="1641">
        <v>0.16666666666666699</v>
      </c>
      <c r="O286" s="1641">
        <v>4.1666666666666699E-2</v>
      </c>
      <c r="P286" s="1641">
        <v>0.125</v>
      </c>
      <c r="Q286" s="1641">
        <v>0</v>
      </c>
      <c r="R286" s="1641">
        <v>8.3333333333333301E-2</v>
      </c>
      <c r="S286" s="1641">
        <v>8.3333333333333301E-2</v>
      </c>
      <c r="T286" s="1641">
        <v>0.16666666666666699</v>
      </c>
      <c r="U286" s="1641">
        <v>4.1666666666666699E-2</v>
      </c>
      <c r="V286" s="1641">
        <v>0.125</v>
      </c>
    </row>
    <row r="287" spans="1:26" hidden="1">
      <c r="A287" s="6500"/>
      <c r="B287" s="6501"/>
      <c r="C287" s="6502"/>
      <c r="D287" s="6503"/>
      <c r="E287" s="6501"/>
      <c r="F287" s="6501"/>
      <c r="G287" s="6501"/>
      <c r="H287" s="6501"/>
      <c r="I287" s="6501"/>
      <c r="J287" s="6501"/>
      <c r="K287" s="6501"/>
      <c r="L287" s="6501"/>
      <c r="M287" s="1640" t="s">
        <v>8</v>
      </c>
      <c r="N287" s="1640" t="s">
        <v>8</v>
      </c>
      <c r="O287" s="1640" t="s">
        <v>9</v>
      </c>
      <c r="P287" s="1640" t="s">
        <v>9</v>
      </c>
      <c r="Q287" s="1640" t="s">
        <v>12</v>
      </c>
      <c r="R287" s="1640" t="s">
        <v>12</v>
      </c>
      <c r="S287" s="1640" t="s">
        <v>8</v>
      </c>
      <c r="T287" s="1640" t="s">
        <v>8</v>
      </c>
      <c r="U287" s="1640" t="s">
        <v>9</v>
      </c>
      <c r="V287" s="1640" t="s">
        <v>9</v>
      </c>
    </row>
    <row r="288" spans="1:26" hidden="1">
      <c r="A288" s="1642">
        <v>48</v>
      </c>
      <c r="B288" s="1694" t="s">
        <v>141</v>
      </c>
      <c r="C288" s="1642" t="s">
        <v>140</v>
      </c>
      <c r="D288" s="1695" t="s">
        <v>148</v>
      </c>
      <c r="E288" s="1645">
        <v>534</v>
      </c>
      <c r="F288" s="1644" t="s">
        <v>47</v>
      </c>
      <c r="G288" s="1645">
        <v>534</v>
      </c>
      <c r="H288" s="1644" t="s">
        <v>48</v>
      </c>
      <c r="I288" s="1646">
        <v>752</v>
      </c>
      <c r="J288" s="1644" t="s">
        <v>47</v>
      </c>
      <c r="K288" s="1646">
        <v>753</v>
      </c>
      <c r="L288" s="1647" t="s">
        <v>48</v>
      </c>
      <c r="M288" s="1656">
        <v>42714</v>
      </c>
      <c r="N288" s="1656">
        <v>42714</v>
      </c>
      <c r="O288" s="1656">
        <v>42715</v>
      </c>
      <c r="P288" s="1656">
        <v>42715</v>
      </c>
      <c r="Q288" s="1656">
        <v>42719</v>
      </c>
      <c r="R288" s="1656">
        <v>42719</v>
      </c>
      <c r="S288" s="1656">
        <v>42721</v>
      </c>
      <c r="T288" s="1656">
        <v>42721</v>
      </c>
    </row>
    <row r="289" spans="1:20" hidden="1">
      <c r="A289" s="1642">
        <v>49</v>
      </c>
      <c r="B289" s="1694" t="s">
        <v>141</v>
      </c>
      <c r="C289" s="1642" t="s">
        <v>140</v>
      </c>
      <c r="D289" s="1695" t="s">
        <v>148</v>
      </c>
      <c r="E289" s="1645">
        <v>535</v>
      </c>
      <c r="F289" s="1644" t="s">
        <v>47</v>
      </c>
      <c r="G289" s="1645">
        <v>535</v>
      </c>
      <c r="H289" s="1644" t="s">
        <v>48</v>
      </c>
      <c r="I289" s="1646">
        <v>754</v>
      </c>
      <c r="J289" s="1644" t="s">
        <v>47</v>
      </c>
      <c r="K289" s="1646">
        <v>755</v>
      </c>
      <c r="L289" s="1647" t="s">
        <v>48</v>
      </c>
      <c r="M289" s="1656">
        <v>42721</v>
      </c>
      <c r="N289" s="1656">
        <v>42721</v>
      </c>
      <c r="O289" s="1656">
        <v>42722</v>
      </c>
      <c r="P289" s="1656">
        <v>42722</v>
      </c>
      <c r="Q289" s="1656">
        <v>42726</v>
      </c>
      <c r="R289" s="1656">
        <v>42726</v>
      </c>
      <c r="S289" s="1656">
        <v>42728</v>
      </c>
      <c r="T289" s="1656">
        <v>42728</v>
      </c>
    </row>
    <row r="290" spans="1:20" hidden="1">
      <c r="A290" s="1642">
        <v>50</v>
      </c>
      <c r="B290" s="1694" t="s">
        <v>141</v>
      </c>
      <c r="C290" s="1642" t="s">
        <v>140</v>
      </c>
      <c r="D290" s="1695" t="s">
        <v>148</v>
      </c>
      <c r="E290" s="1645">
        <v>536</v>
      </c>
      <c r="F290" s="1644" t="s">
        <v>47</v>
      </c>
      <c r="G290" s="1645">
        <v>536</v>
      </c>
      <c r="H290" s="1644" t="s">
        <v>48</v>
      </c>
      <c r="I290" s="1646">
        <v>756</v>
      </c>
      <c r="J290" s="1644" t="s">
        <v>47</v>
      </c>
      <c r="K290" s="1646">
        <v>757</v>
      </c>
      <c r="L290" s="1647" t="s">
        <v>48</v>
      </c>
      <c r="M290" s="1656">
        <v>42728</v>
      </c>
      <c r="N290" s="1656">
        <v>42728</v>
      </c>
      <c r="O290" s="1656">
        <v>42729</v>
      </c>
      <c r="P290" s="1656">
        <v>42729</v>
      </c>
      <c r="Q290" s="1656">
        <v>42733</v>
      </c>
      <c r="R290" s="1656">
        <v>42733</v>
      </c>
      <c r="S290" s="1656">
        <v>42735</v>
      </c>
      <c r="T290" s="1656">
        <v>42735</v>
      </c>
    </row>
    <row r="291" spans="1:20" hidden="1">
      <c r="A291" s="1642">
        <v>1</v>
      </c>
      <c r="B291" s="1694" t="s">
        <v>141</v>
      </c>
      <c r="C291" s="1642" t="s">
        <v>140</v>
      </c>
      <c r="D291" s="1695" t="s">
        <v>148</v>
      </c>
      <c r="E291" s="1645">
        <v>537</v>
      </c>
      <c r="F291" s="1644" t="s">
        <v>47</v>
      </c>
      <c r="G291" s="1645">
        <v>537</v>
      </c>
      <c r="H291" s="1644" t="s">
        <v>48</v>
      </c>
      <c r="I291" s="1646">
        <f t="shared" ref="I291:I295" si="53">K290+1</f>
        <v>758</v>
      </c>
      <c r="J291" s="1644" t="s">
        <v>47</v>
      </c>
      <c r="K291" s="1646">
        <f t="shared" ref="K291:K295" si="54">I291+1</f>
        <v>759</v>
      </c>
      <c r="L291" s="1647" t="s">
        <v>48</v>
      </c>
      <c r="M291" s="1656">
        <f t="shared" ref="M291:T294" si="55">M290+7</f>
        <v>42735</v>
      </c>
      <c r="N291" s="1656">
        <f t="shared" si="55"/>
        <v>42735</v>
      </c>
      <c r="O291" s="1656">
        <f t="shared" si="55"/>
        <v>42736</v>
      </c>
      <c r="P291" s="1656">
        <f t="shared" si="55"/>
        <v>42736</v>
      </c>
      <c r="Q291" s="1656">
        <f t="shared" si="55"/>
        <v>42740</v>
      </c>
      <c r="R291" s="1656">
        <f t="shared" si="55"/>
        <v>42740</v>
      </c>
      <c r="S291" s="1656">
        <f t="shared" si="55"/>
        <v>42742</v>
      </c>
      <c r="T291" s="1656">
        <f t="shared" si="55"/>
        <v>42742</v>
      </c>
    </row>
    <row r="292" spans="1:20" hidden="1">
      <c r="A292" s="1642">
        <v>2</v>
      </c>
      <c r="B292" s="1694" t="s">
        <v>141</v>
      </c>
      <c r="C292" s="1642" t="s">
        <v>140</v>
      </c>
      <c r="D292" s="1695" t="s">
        <v>148</v>
      </c>
      <c r="E292" s="1645">
        <v>538</v>
      </c>
      <c r="F292" s="1644" t="s">
        <v>47</v>
      </c>
      <c r="G292" s="1645">
        <v>538</v>
      </c>
      <c r="H292" s="1644" t="s">
        <v>48</v>
      </c>
      <c r="I292" s="1646">
        <f t="shared" si="53"/>
        <v>760</v>
      </c>
      <c r="J292" s="1644" t="s">
        <v>47</v>
      </c>
      <c r="K292" s="1646">
        <f t="shared" si="54"/>
        <v>761</v>
      </c>
      <c r="L292" s="1647" t="s">
        <v>48</v>
      </c>
      <c r="M292" s="1656">
        <f t="shared" si="55"/>
        <v>42742</v>
      </c>
      <c r="N292" s="1656">
        <f t="shared" si="55"/>
        <v>42742</v>
      </c>
      <c r="O292" s="1656">
        <f t="shared" si="55"/>
        <v>42743</v>
      </c>
      <c r="P292" s="1656">
        <f t="shared" si="55"/>
        <v>42743</v>
      </c>
      <c r="Q292" s="1656">
        <f t="shared" si="55"/>
        <v>42747</v>
      </c>
      <c r="R292" s="1656">
        <f t="shared" si="55"/>
        <v>42747</v>
      </c>
      <c r="S292" s="1656">
        <f t="shared" si="55"/>
        <v>42749</v>
      </c>
      <c r="T292" s="1656">
        <f t="shared" si="55"/>
        <v>42749</v>
      </c>
    </row>
    <row r="293" spans="1:20" hidden="1">
      <c r="A293" s="1642">
        <v>3</v>
      </c>
      <c r="B293" s="1694" t="s">
        <v>141</v>
      </c>
      <c r="C293" s="1642" t="s">
        <v>140</v>
      </c>
      <c r="D293" s="1695" t="s">
        <v>148</v>
      </c>
      <c r="E293" s="1645">
        <v>539</v>
      </c>
      <c r="F293" s="1644" t="s">
        <v>47</v>
      </c>
      <c r="G293" s="1645">
        <v>539</v>
      </c>
      <c r="H293" s="1644" t="s">
        <v>48</v>
      </c>
      <c r="I293" s="1646">
        <f t="shared" si="53"/>
        <v>762</v>
      </c>
      <c r="J293" s="1644" t="s">
        <v>47</v>
      </c>
      <c r="K293" s="1646">
        <f t="shared" si="54"/>
        <v>763</v>
      </c>
      <c r="L293" s="1647" t="s">
        <v>48</v>
      </c>
      <c r="M293" s="1656">
        <f t="shared" si="55"/>
        <v>42749</v>
      </c>
      <c r="N293" s="1656">
        <f t="shared" si="55"/>
        <v>42749</v>
      </c>
      <c r="O293" s="1656">
        <f t="shared" si="55"/>
        <v>42750</v>
      </c>
      <c r="P293" s="1656">
        <f t="shared" si="55"/>
        <v>42750</v>
      </c>
      <c r="Q293" s="1656">
        <f t="shared" si="55"/>
        <v>42754</v>
      </c>
      <c r="R293" s="1656">
        <f t="shared" si="55"/>
        <v>42754</v>
      </c>
      <c r="S293" s="1656">
        <f t="shared" si="55"/>
        <v>42756</v>
      </c>
      <c r="T293" s="1656">
        <f t="shared" si="55"/>
        <v>42756</v>
      </c>
    </row>
    <row r="294" spans="1:20" hidden="1">
      <c r="A294" s="1642">
        <v>4</v>
      </c>
      <c r="B294" s="1694" t="s">
        <v>141</v>
      </c>
      <c r="C294" s="1642" t="s">
        <v>140</v>
      </c>
      <c r="D294" s="1695" t="s">
        <v>148</v>
      </c>
      <c r="E294" s="1645">
        <v>540</v>
      </c>
      <c r="F294" s="1644" t="s">
        <v>47</v>
      </c>
      <c r="G294" s="1645">
        <v>540</v>
      </c>
      <c r="H294" s="1644" t="s">
        <v>48</v>
      </c>
      <c r="I294" s="1646">
        <f t="shared" si="53"/>
        <v>764</v>
      </c>
      <c r="J294" s="1644" t="s">
        <v>47</v>
      </c>
      <c r="K294" s="1646">
        <f t="shared" si="54"/>
        <v>765</v>
      </c>
      <c r="L294" s="1647" t="s">
        <v>48</v>
      </c>
      <c r="M294" s="1656">
        <f t="shared" si="55"/>
        <v>42756</v>
      </c>
      <c r="N294" s="1656">
        <f t="shared" si="55"/>
        <v>42756</v>
      </c>
      <c r="O294" s="1656">
        <f t="shared" si="55"/>
        <v>42757</v>
      </c>
      <c r="P294" s="1656">
        <f t="shared" si="55"/>
        <v>42757</v>
      </c>
      <c r="Q294" s="1656">
        <f t="shared" si="55"/>
        <v>42761</v>
      </c>
      <c r="R294" s="1656">
        <f t="shared" si="55"/>
        <v>42761</v>
      </c>
      <c r="S294" s="1656">
        <f t="shared" si="55"/>
        <v>42763</v>
      </c>
      <c r="T294" s="1656">
        <f t="shared" si="55"/>
        <v>42763</v>
      </c>
    </row>
    <row r="295" spans="1:20" hidden="1">
      <c r="A295" s="1642">
        <v>5</v>
      </c>
      <c r="B295" s="1694" t="s">
        <v>141</v>
      </c>
      <c r="C295" s="1642" t="s">
        <v>140</v>
      </c>
      <c r="D295" s="1695" t="s">
        <v>148</v>
      </c>
      <c r="E295" s="1645">
        <v>541</v>
      </c>
      <c r="F295" s="1644" t="s">
        <v>47</v>
      </c>
      <c r="G295" s="1645">
        <v>541</v>
      </c>
      <c r="H295" s="1644" t="s">
        <v>48</v>
      </c>
      <c r="I295" s="1646">
        <f t="shared" si="53"/>
        <v>766</v>
      </c>
      <c r="J295" s="1644" t="s">
        <v>47</v>
      </c>
      <c r="K295" s="1646">
        <f t="shared" si="54"/>
        <v>767</v>
      </c>
      <c r="L295" s="1647" t="s">
        <v>48</v>
      </c>
      <c r="M295" s="6528" t="s">
        <v>2287</v>
      </c>
      <c r="N295" s="6532"/>
      <c r="O295" s="6532"/>
      <c r="P295" s="6532"/>
      <c r="Q295" s="6532"/>
      <c r="R295" s="6532"/>
      <c r="S295" s="6532"/>
      <c r="T295" s="6529"/>
    </row>
    <row r="296" spans="1:20" hidden="1">
      <c r="A296" s="1642">
        <v>6</v>
      </c>
      <c r="B296" s="1694" t="s">
        <v>141</v>
      </c>
      <c r="C296" s="1642" t="s">
        <v>140</v>
      </c>
      <c r="D296" s="1695" t="s">
        <v>148</v>
      </c>
      <c r="E296" s="1645">
        <v>542</v>
      </c>
      <c r="F296" s="1644" t="s">
        <v>47</v>
      </c>
      <c r="G296" s="1645">
        <v>542</v>
      </c>
      <c r="H296" s="1644" t="s">
        <v>48</v>
      </c>
      <c r="I296" s="1646">
        <v>768</v>
      </c>
      <c r="J296" s="1644" t="s">
        <v>47</v>
      </c>
      <c r="K296" s="1646">
        <v>769</v>
      </c>
      <c r="L296" s="1647" t="s">
        <v>48</v>
      </c>
      <c r="M296" s="6528" t="s">
        <v>2288</v>
      </c>
      <c r="N296" s="6529"/>
      <c r="O296" s="6528" t="s">
        <v>2289</v>
      </c>
      <c r="P296" s="6529"/>
      <c r="Q296" s="1656">
        <v>42775</v>
      </c>
      <c r="R296" s="1656">
        <v>42775</v>
      </c>
      <c r="S296" s="1656">
        <v>42777</v>
      </c>
      <c r="T296" s="1656">
        <v>42777</v>
      </c>
    </row>
    <row r="297" spans="1:20" hidden="1">
      <c r="A297" s="1642">
        <v>7</v>
      </c>
      <c r="B297" s="1694" t="s">
        <v>141</v>
      </c>
      <c r="C297" s="1642" t="s">
        <v>140</v>
      </c>
      <c r="D297" s="1695" t="s">
        <v>148</v>
      </c>
      <c r="E297" s="1645">
        <v>543</v>
      </c>
      <c r="F297" s="1644" t="s">
        <v>47</v>
      </c>
      <c r="G297" s="1645">
        <v>543</v>
      </c>
      <c r="H297" s="1644" t="s">
        <v>48</v>
      </c>
      <c r="I297" s="1646">
        <v>770</v>
      </c>
      <c r="J297" s="1644" t="s">
        <v>47</v>
      </c>
      <c r="K297" s="1646">
        <v>771</v>
      </c>
      <c r="L297" s="1647" t="s">
        <v>48</v>
      </c>
      <c r="M297" s="1656">
        <v>42777</v>
      </c>
      <c r="N297" s="1656">
        <v>42777</v>
      </c>
      <c r="O297" s="1656">
        <v>42778</v>
      </c>
      <c r="P297" s="1656">
        <v>42778</v>
      </c>
      <c r="Q297" s="1656">
        <v>42782</v>
      </c>
      <c r="R297" s="1656">
        <v>42782</v>
      </c>
      <c r="S297" s="1656">
        <v>42784</v>
      </c>
      <c r="T297" s="1656">
        <v>42784</v>
      </c>
    </row>
    <row r="298" spans="1:20" hidden="1">
      <c r="A298" s="1642">
        <v>8</v>
      </c>
      <c r="B298" s="1694" t="s">
        <v>141</v>
      </c>
      <c r="C298" s="1642" t="s">
        <v>140</v>
      </c>
      <c r="D298" s="1695" t="s">
        <v>148</v>
      </c>
      <c r="E298" s="1645">
        <v>544</v>
      </c>
      <c r="F298" s="1644" t="s">
        <v>47</v>
      </c>
      <c r="G298" s="1645">
        <v>544</v>
      </c>
      <c r="H298" s="1644" t="s">
        <v>48</v>
      </c>
      <c r="I298" s="1646">
        <f t="shared" ref="I298:I344" si="56">K297+1</f>
        <v>772</v>
      </c>
      <c r="J298" s="1644" t="s">
        <v>47</v>
      </c>
      <c r="K298" s="1646">
        <f t="shared" ref="K298:K344" si="57">I298+1</f>
        <v>773</v>
      </c>
      <c r="L298" s="1647" t="s">
        <v>48</v>
      </c>
      <c r="M298" s="1656">
        <f t="shared" ref="M298:T313" si="58">M297+7</f>
        <v>42784</v>
      </c>
      <c r="N298" s="1656">
        <f t="shared" si="58"/>
        <v>42784</v>
      </c>
      <c r="O298" s="1656">
        <f t="shared" si="58"/>
        <v>42785</v>
      </c>
      <c r="P298" s="1656">
        <f t="shared" si="58"/>
        <v>42785</v>
      </c>
      <c r="Q298" s="1656">
        <f t="shared" si="58"/>
        <v>42789</v>
      </c>
      <c r="R298" s="1656">
        <f t="shared" si="58"/>
        <v>42789</v>
      </c>
      <c r="S298" s="1656">
        <f t="shared" si="58"/>
        <v>42791</v>
      </c>
      <c r="T298" s="1656">
        <f t="shared" si="58"/>
        <v>42791</v>
      </c>
    </row>
    <row r="299" spans="1:20" hidden="1">
      <c r="A299" s="1642">
        <v>9</v>
      </c>
      <c r="B299" s="1694" t="s">
        <v>141</v>
      </c>
      <c r="C299" s="1642" t="s">
        <v>140</v>
      </c>
      <c r="D299" s="1695" t="s">
        <v>148</v>
      </c>
      <c r="E299" s="1645">
        <v>545</v>
      </c>
      <c r="F299" s="1644" t="s">
        <v>47</v>
      </c>
      <c r="G299" s="1645">
        <v>545</v>
      </c>
      <c r="H299" s="1644" t="s">
        <v>48</v>
      </c>
      <c r="I299" s="1646">
        <f t="shared" si="56"/>
        <v>774</v>
      </c>
      <c r="J299" s="1644" t="s">
        <v>47</v>
      </c>
      <c r="K299" s="1646">
        <f t="shared" si="57"/>
        <v>775</v>
      </c>
      <c r="L299" s="1647" t="s">
        <v>48</v>
      </c>
      <c r="M299" s="1656">
        <f t="shared" si="58"/>
        <v>42791</v>
      </c>
      <c r="N299" s="1656">
        <f t="shared" si="58"/>
        <v>42791</v>
      </c>
      <c r="O299" s="1656">
        <f t="shared" si="58"/>
        <v>42792</v>
      </c>
      <c r="P299" s="1656">
        <f t="shared" si="58"/>
        <v>42792</v>
      </c>
      <c r="Q299" s="1656">
        <f t="shared" si="58"/>
        <v>42796</v>
      </c>
      <c r="R299" s="1656">
        <f t="shared" si="58"/>
        <v>42796</v>
      </c>
      <c r="S299" s="1656">
        <f t="shared" si="58"/>
        <v>42798</v>
      </c>
      <c r="T299" s="1656">
        <f t="shared" si="58"/>
        <v>42798</v>
      </c>
    </row>
    <row r="300" spans="1:20" hidden="1">
      <c r="A300" s="1642">
        <v>10</v>
      </c>
      <c r="B300" s="1694" t="s">
        <v>141</v>
      </c>
      <c r="C300" s="1642" t="s">
        <v>140</v>
      </c>
      <c r="D300" s="1695" t="s">
        <v>148</v>
      </c>
      <c r="E300" s="1645">
        <v>546</v>
      </c>
      <c r="F300" s="1644" t="s">
        <v>47</v>
      </c>
      <c r="G300" s="1645">
        <v>546</v>
      </c>
      <c r="H300" s="1644" t="s">
        <v>48</v>
      </c>
      <c r="I300" s="1646">
        <f t="shared" si="56"/>
        <v>776</v>
      </c>
      <c r="J300" s="1644" t="s">
        <v>47</v>
      </c>
      <c r="K300" s="1646">
        <f t="shared" si="57"/>
        <v>777</v>
      </c>
      <c r="L300" s="1647" t="s">
        <v>48</v>
      </c>
      <c r="M300" s="1656">
        <f t="shared" si="58"/>
        <v>42798</v>
      </c>
      <c r="N300" s="1656">
        <f t="shared" si="58"/>
        <v>42798</v>
      </c>
      <c r="O300" s="1656">
        <f t="shared" si="58"/>
        <v>42799</v>
      </c>
      <c r="P300" s="1656">
        <f t="shared" si="58"/>
        <v>42799</v>
      </c>
      <c r="Q300" s="1656">
        <f t="shared" si="58"/>
        <v>42803</v>
      </c>
      <c r="R300" s="1656">
        <f t="shared" si="58"/>
        <v>42803</v>
      </c>
      <c r="S300" s="1656">
        <f t="shared" si="58"/>
        <v>42805</v>
      </c>
      <c r="T300" s="1656">
        <f t="shared" si="58"/>
        <v>42805</v>
      </c>
    </row>
    <row r="301" spans="1:20" hidden="1">
      <c r="A301" s="1642">
        <v>11</v>
      </c>
      <c r="B301" s="1694" t="s">
        <v>141</v>
      </c>
      <c r="C301" s="1642" t="s">
        <v>140</v>
      </c>
      <c r="D301" s="1695" t="s">
        <v>148</v>
      </c>
      <c r="E301" s="1645">
        <v>547</v>
      </c>
      <c r="F301" s="1644" t="s">
        <v>47</v>
      </c>
      <c r="G301" s="1645">
        <v>547</v>
      </c>
      <c r="H301" s="1644" t="s">
        <v>48</v>
      </c>
      <c r="I301" s="1646">
        <f t="shared" si="56"/>
        <v>778</v>
      </c>
      <c r="J301" s="1644" t="s">
        <v>47</v>
      </c>
      <c r="K301" s="1646">
        <f t="shared" si="57"/>
        <v>779</v>
      </c>
      <c r="L301" s="1647" t="s">
        <v>48</v>
      </c>
      <c r="M301" s="1656">
        <f t="shared" si="58"/>
        <v>42805</v>
      </c>
      <c r="N301" s="1656">
        <f t="shared" si="58"/>
        <v>42805</v>
      </c>
      <c r="O301" s="1656">
        <f t="shared" si="58"/>
        <v>42806</v>
      </c>
      <c r="P301" s="1656">
        <f t="shared" si="58"/>
        <v>42806</v>
      </c>
      <c r="Q301" s="1656">
        <f t="shared" si="58"/>
        <v>42810</v>
      </c>
      <c r="R301" s="1656">
        <f t="shared" si="58"/>
        <v>42810</v>
      </c>
      <c r="S301" s="1656">
        <f t="shared" si="58"/>
        <v>42812</v>
      </c>
      <c r="T301" s="1656">
        <f t="shared" si="58"/>
        <v>42812</v>
      </c>
    </row>
    <row r="302" spans="1:20" hidden="1">
      <c r="A302" s="1642">
        <v>12</v>
      </c>
      <c r="B302" s="1694" t="s">
        <v>141</v>
      </c>
      <c r="C302" s="1642" t="s">
        <v>140</v>
      </c>
      <c r="D302" s="1695" t="s">
        <v>148</v>
      </c>
      <c r="E302" s="1645">
        <v>548</v>
      </c>
      <c r="F302" s="1644" t="s">
        <v>47</v>
      </c>
      <c r="G302" s="1645">
        <v>548</v>
      </c>
      <c r="H302" s="1644" t="s">
        <v>48</v>
      </c>
      <c r="I302" s="1646">
        <f t="shared" si="56"/>
        <v>780</v>
      </c>
      <c r="J302" s="1644" t="s">
        <v>47</v>
      </c>
      <c r="K302" s="1646">
        <f t="shared" si="57"/>
        <v>781</v>
      </c>
      <c r="L302" s="1647" t="s">
        <v>48</v>
      </c>
      <c r="M302" s="1656">
        <f t="shared" si="58"/>
        <v>42812</v>
      </c>
      <c r="N302" s="1656">
        <f t="shared" si="58"/>
        <v>42812</v>
      </c>
      <c r="O302" s="1656">
        <f t="shared" si="58"/>
        <v>42813</v>
      </c>
      <c r="P302" s="1656">
        <f t="shared" si="58"/>
        <v>42813</v>
      </c>
      <c r="Q302" s="1656">
        <f t="shared" si="58"/>
        <v>42817</v>
      </c>
      <c r="R302" s="1656">
        <f t="shared" si="58"/>
        <v>42817</v>
      </c>
      <c r="S302" s="1656">
        <f t="shared" si="58"/>
        <v>42819</v>
      </c>
      <c r="T302" s="1656">
        <f t="shared" si="58"/>
        <v>42819</v>
      </c>
    </row>
    <row r="303" spans="1:20" hidden="1">
      <c r="A303" s="1642">
        <v>13</v>
      </c>
      <c r="B303" s="1694" t="s">
        <v>141</v>
      </c>
      <c r="C303" s="1642" t="s">
        <v>140</v>
      </c>
      <c r="D303" s="1695" t="s">
        <v>148</v>
      </c>
      <c r="E303" s="1645">
        <v>549</v>
      </c>
      <c r="F303" s="1644" t="s">
        <v>47</v>
      </c>
      <c r="G303" s="1645">
        <v>549</v>
      </c>
      <c r="H303" s="1644" t="s">
        <v>48</v>
      </c>
      <c r="I303" s="1646">
        <f t="shared" si="56"/>
        <v>782</v>
      </c>
      <c r="J303" s="1644" t="s">
        <v>47</v>
      </c>
      <c r="K303" s="1646">
        <f t="shared" si="57"/>
        <v>783</v>
      </c>
      <c r="L303" s="1647" t="s">
        <v>48</v>
      </c>
      <c r="M303" s="1656">
        <f t="shared" si="58"/>
        <v>42819</v>
      </c>
      <c r="N303" s="1656">
        <f t="shared" si="58"/>
        <v>42819</v>
      </c>
      <c r="O303" s="1656">
        <f t="shared" si="58"/>
        <v>42820</v>
      </c>
      <c r="P303" s="1656">
        <f t="shared" si="58"/>
        <v>42820</v>
      </c>
      <c r="Q303" s="1656">
        <f t="shared" si="58"/>
        <v>42824</v>
      </c>
      <c r="R303" s="1656">
        <f t="shared" si="58"/>
        <v>42824</v>
      </c>
      <c r="S303" s="1656">
        <f t="shared" si="58"/>
        <v>42826</v>
      </c>
      <c r="T303" s="1656">
        <f t="shared" si="58"/>
        <v>42826</v>
      </c>
    </row>
    <row r="304" spans="1:20" hidden="1">
      <c r="A304" s="1642">
        <v>14</v>
      </c>
      <c r="B304" s="1694" t="s">
        <v>141</v>
      </c>
      <c r="C304" s="1642" t="s">
        <v>140</v>
      </c>
      <c r="D304" s="1695" t="s">
        <v>148</v>
      </c>
      <c r="E304" s="1645">
        <v>550</v>
      </c>
      <c r="F304" s="1644" t="s">
        <v>47</v>
      </c>
      <c r="G304" s="1645">
        <v>550</v>
      </c>
      <c r="H304" s="1644" t="s">
        <v>48</v>
      </c>
      <c r="I304" s="1646">
        <f t="shared" si="56"/>
        <v>784</v>
      </c>
      <c r="J304" s="1644" t="s">
        <v>47</v>
      </c>
      <c r="K304" s="1646">
        <f t="shared" si="57"/>
        <v>785</v>
      </c>
      <c r="L304" s="1647" t="s">
        <v>48</v>
      </c>
      <c r="M304" s="1656">
        <f t="shared" si="58"/>
        <v>42826</v>
      </c>
      <c r="N304" s="1656">
        <f t="shared" si="58"/>
        <v>42826</v>
      </c>
      <c r="O304" s="1656">
        <f t="shared" si="58"/>
        <v>42827</v>
      </c>
      <c r="P304" s="1656">
        <f t="shared" si="58"/>
        <v>42827</v>
      </c>
      <c r="Q304" s="1656">
        <f t="shared" si="58"/>
        <v>42831</v>
      </c>
      <c r="R304" s="1656">
        <f t="shared" si="58"/>
        <v>42831</v>
      </c>
      <c r="S304" s="1656">
        <f t="shared" si="58"/>
        <v>42833</v>
      </c>
      <c r="T304" s="1656">
        <f t="shared" si="58"/>
        <v>42833</v>
      </c>
    </row>
    <row r="305" spans="1:23" hidden="1">
      <c r="A305" s="1642">
        <v>15</v>
      </c>
      <c r="B305" s="1694" t="s">
        <v>141</v>
      </c>
      <c r="C305" s="1642" t="s">
        <v>140</v>
      </c>
      <c r="D305" s="1695" t="s">
        <v>148</v>
      </c>
      <c r="E305" s="1645">
        <v>551</v>
      </c>
      <c r="F305" s="1644" t="s">
        <v>47</v>
      </c>
      <c r="G305" s="1645">
        <v>551</v>
      </c>
      <c r="H305" s="1644" t="s">
        <v>48</v>
      </c>
      <c r="I305" s="1646">
        <f t="shared" si="56"/>
        <v>786</v>
      </c>
      <c r="J305" s="1644" t="s">
        <v>47</v>
      </c>
      <c r="K305" s="1646">
        <f t="shared" si="57"/>
        <v>787</v>
      </c>
      <c r="L305" s="1647" t="s">
        <v>48</v>
      </c>
      <c r="M305" s="1656">
        <f t="shared" si="58"/>
        <v>42833</v>
      </c>
      <c r="N305" s="1656">
        <f t="shared" si="58"/>
        <v>42833</v>
      </c>
      <c r="O305" s="1656">
        <f t="shared" si="58"/>
        <v>42834</v>
      </c>
      <c r="P305" s="1656">
        <f t="shared" si="58"/>
        <v>42834</v>
      </c>
      <c r="Q305" s="1656">
        <f t="shared" si="58"/>
        <v>42838</v>
      </c>
      <c r="R305" s="1656">
        <f t="shared" si="58"/>
        <v>42838</v>
      </c>
      <c r="S305" s="1656">
        <f t="shared" si="58"/>
        <v>42840</v>
      </c>
      <c r="T305" s="1656">
        <f t="shared" si="58"/>
        <v>42840</v>
      </c>
    </row>
    <row r="306" spans="1:23" hidden="1">
      <c r="A306" s="1642">
        <v>16</v>
      </c>
      <c r="B306" s="1694" t="s">
        <v>141</v>
      </c>
      <c r="C306" s="1642" t="s">
        <v>140</v>
      </c>
      <c r="D306" s="1695" t="s">
        <v>148</v>
      </c>
      <c r="E306" s="1645">
        <v>552</v>
      </c>
      <c r="F306" s="1644" t="s">
        <v>47</v>
      </c>
      <c r="G306" s="1645">
        <v>552</v>
      </c>
      <c r="H306" s="1644" t="s">
        <v>48</v>
      </c>
      <c r="I306" s="1646">
        <f t="shared" si="56"/>
        <v>788</v>
      </c>
      <c r="J306" s="1644" t="s">
        <v>47</v>
      </c>
      <c r="K306" s="1646">
        <f t="shared" si="57"/>
        <v>789</v>
      </c>
      <c r="L306" s="1647" t="s">
        <v>48</v>
      </c>
      <c r="M306" s="1656">
        <f t="shared" si="58"/>
        <v>42840</v>
      </c>
      <c r="N306" s="1656">
        <f t="shared" si="58"/>
        <v>42840</v>
      </c>
      <c r="O306" s="1656">
        <f t="shared" si="58"/>
        <v>42841</v>
      </c>
      <c r="P306" s="1656">
        <f t="shared" si="58"/>
        <v>42841</v>
      </c>
      <c r="Q306" s="1656">
        <f t="shared" si="58"/>
        <v>42845</v>
      </c>
      <c r="R306" s="1656">
        <f t="shared" si="58"/>
        <v>42845</v>
      </c>
      <c r="S306" s="1656">
        <f t="shared" si="58"/>
        <v>42847</v>
      </c>
      <c r="T306" s="1656">
        <f t="shared" si="58"/>
        <v>42847</v>
      </c>
    </row>
    <row r="307" spans="1:23" hidden="1">
      <c r="A307" s="1642">
        <v>17</v>
      </c>
      <c r="B307" s="1694" t="s">
        <v>141</v>
      </c>
      <c r="C307" s="1642" t="s">
        <v>140</v>
      </c>
      <c r="D307" s="1695" t="s">
        <v>148</v>
      </c>
      <c r="E307" s="1645">
        <v>553</v>
      </c>
      <c r="F307" s="1644" t="s">
        <v>47</v>
      </c>
      <c r="G307" s="1645">
        <v>553</v>
      </c>
      <c r="H307" s="1644" t="s">
        <v>48</v>
      </c>
      <c r="I307" s="1646">
        <f t="shared" si="56"/>
        <v>790</v>
      </c>
      <c r="J307" s="1644" t="s">
        <v>47</v>
      </c>
      <c r="K307" s="1646">
        <f t="shared" si="57"/>
        <v>791</v>
      </c>
      <c r="L307" s="1647" t="s">
        <v>48</v>
      </c>
      <c r="M307" s="1656">
        <f t="shared" si="58"/>
        <v>42847</v>
      </c>
      <c r="N307" s="1656">
        <f t="shared" si="58"/>
        <v>42847</v>
      </c>
      <c r="O307" s="1656">
        <f t="shared" si="58"/>
        <v>42848</v>
      </c>
      <c r="P307" s="1656">
        <f t="shared" si="58"/>
        <v>42848</v>
      </c>
      <c r="Q307" s="1656">
        <f t="shared" si="58"/>
        <v>42852</v>
      </c>
      <c r="R307" s="1656">
        <f t="shared" si="58"/>
        <v>42852</v>
      </c>
      <c r="S307" s="1656">
        <f t="shared" si="58"/>
        <v>42854</v>
      </c>
      <c r="T307" s="1656">
        <f t="shared" si="58"/>
        <v>42854</v>
      </c>
    </row>
    <row r="308" spans="1:23" hidden="1">
      <c r="A308" s="1642">
        <v>18</v>
      </c>
      <c r="B308" s="1694" t="s">
        <v>141</v>
      </c>
      <c r="C308" s="1642" t="s">
        <v>140</v>
      </c>
      <c r="D308" s="1695" t="s">
        <v>148</v>
      </c>
      <c r="E308" s="1645">
        <v>554</v>
      </c>
      <c r="F308" s="1644" t="s">
        <v>47</v>
      </c>
      <c r="G308" s="1645">
        <v>554</v>
      </c>
      <c r="H308" s="1644" t="s">
        <v>48</v>
      </c>
      <c r="I308" s="1646">
        <f t="shared" si="56"/>
        <v>792</v>
      </c>
      <c r="J308" s="1644" t="s">
        <v>47</v>
      </c>
      <c r="K308" s="1646">
        <f t="shared" si="57"/>
        <v>793</v>
      </c>
      <c r="L308" s="1647" t="s">
        <v>48</v>
      </c>
      <c r="M308" s="1656">
        <f t="shared" si="58"/>
        <v>42854</v>
      </c>
      <c r="N308" s="1656">
        <f t="shared" si="58"/>
        <v>42854</v>
      </c>
      <c r="O308" s="1656">
        <f t="shared" si="58"/>
        <v>42855</v>
      </c>
      <c r="P308" s="1656">
        <f t="shared" si="58"/>
        <v>42855</v>
      </c>
      <c r="Q308" s="1656">
        <f t="shared" si="58"/>
        <v>42859</v>
      </c>
      <c r="R308" s="1656">
        <f t="shared" si="58"/>
        <v>42859</v>
      </c>
      <c r="S308" s="1656">
        <f t="shared" si="58"/>
        <v>42861</v>
      </c>
      <c r="T308" s="1656">
        <f t="shared" si="58"/>
        <v>42861</v>
      </c>
    </row>
    <row r="309" spans="1:23" hidden="1">
      <c r="A309" s="1642">
        <v>19</v>
      </c>
      <c r="B309" s="1694" t="s">
        <v>141</v>
      </c>
      <c r="C309" s="1642" t="s">
        <v>140</v>
      </c>
      <c r="D309" s="1695" t="s">
        <v>148</v>
      </c>
      <c r="E309" s="1645">
        <v>555</v>
      </c>
      <c r="F309" s="1644" t="s">
        <v>47</v>
      </c>
      <c r="G309" s="1645">
        <v>555</v>
      </c>
      <c r="H309" s="1644" t="s">
        <v>48</v>
      </c>
      <c r="I309" s="1646">
        <f t="shared" si="56"/>
        <v>794</v>
      </c>
      <c r="J309" s="1644" t="s">
        <v>47</v>
      </c>
      <c r="K309" s="1646">
        <f t="shared" si="57"/>
        <v>795</v>
      </c>
      <c r="L309" s="1647" t="s">
        <v>48</v>
      </c>
      <c r="M309" s="1656">
        <f t="shared" si="58"/>
        <v>42861</v>
      </c>
      <c r="N309" s="1656">
        <f t="shared" si="58"/>
        <v>42861</v>
      </c>
      <c r="O309" s="1656">
        <f t="shared" si="58"/>
        <v>42862</v>
      </c>
      <c r="P309" s="1656">
        <f t="shared" si="58"/>
        <v>42862</v>
      </c>
      <c r="Q309" s="1656">
        <f t="shared" si="58"/>
        <v>42866</v>
      </c>
      <c r="R309" s="1656">
        <f t="shared" si="58"/>
        <v>42866</v>
      </c>
      <c r="S309" s="1656">
        <f t="shared" si="58"/>
        <v>42868</v>
      </c>
      <c r="T309" s="1656">
        <f t="shared" si="58"/>
        <v>42868</v>
      </c>
    </row>
    <row r="310" spans="1:23" hidden="1">
      <c r="A310" s="1642">
        <v>20</v>
      </c>
      <c r="B310" s="1694" t="s">
        <v>141</v>
      </c>
      <c r="C310" s="1642" t="s">
        <v>140</v>
      </c>
      <c r="D310" s="1695" t="s">
        <v>148</v>
      </c>
      <c r="E310" s="1645">
        <v>556</v>
      </c>
      <c r="F310" s="1644" t="s">
        <v>47</v>
      </c>
      <c r="G310" s="1645">
        <v>556</v>
      </c>
      <c r="H310" s="1644" t="s">
        <v>48</v>
      </c>
      <c r="I310" s="1646">
        <f t="shared" si="56"/>
        <v>796</v>
      </c>
      <c r="J310" s="1644" t="s">
        <v>47</v>
      </c>
      <c r="K310" s="1646">
        <f t="shared" si="57"/>
        <v>797</v>
      </c>
      <c r="L310" s="1647" t="s">
        <v>48</v>
      </c>
      <c r="M310" s="1656">
        <f t="shared" si="58"/>
        <v>42868</v>
      </c>
      <c r="N310" s="1656">
        <f t="shared" si="58"/>
        <v>42868</v>
      </c>
      <c r="O310" s="1656">
        <f t="shared" si="58"/>
        <v>42869</v>
      </c>
      <c r="P310" s="1656">
        <f t="shared" si="58"/>
        <v>42869</v>
      </c>
      <c r="Q310" s="1656">
        <f t="shared" si="58"/>
        <v>42873</v>
      </c>
      <c r="R310" s="1656">
        <f t="shared" si="58"/>
        <v>42873</v>
      </c>
      <c r="S310" s="1656">
        <f t="shared" si="58"/>
        <v>42875</v>
      </c>
      <c r="T310" s="1656">
        <f t="shared" si="58"/>
        <v>42875</v>
      </c>
    </row>
    <row r="311" spans="1:23" hidden="1">
      <c r="A311" s="1642">
        <v>21</v>
      </c>
      <c r="B311" s="1694" t="s">
        <v>141</v>
      </c>
      <c r="C311" s="1642" t="s">
        <v>140</v>
      </c>
      <c r="D311" s="1695" t="s">
        <v>148</v>
      </c>
      <c r="E311" s="1645">
        <v>557</v>
      </c>
      <c r="F311" s="1644" t="s">
        <v>47</v>
      </c>
      <c r="G311" s="1645">
        <v>557</v>
      </c>
      <c r="H311" s="1644" t="s">
        <v>48</v>
      </c>
      <c r="I311" s="1646">
        <f t="shared" si="56"/>
        <v>798</v>
      </c>
      <c r="J311" s="1644" t="s">
        <v>47</v>
      </c>
      <c r="K311" s="1646">
        <f t="shared" si="57"/>
        <v>799</v>
      </c>
      <c r="L311" s="1647" t="s">
        <v>48</v>
      </c>
      <c r="M311" s="1656">
        <f t="shared" si="58"/>
        <v>42875</v>
      </c>
      <c r="N311" s="1656">
        <f t="shared" si="58"/>
        <v>42875</v>
      </c>
      <c r="O311" s="1656">
        <f t="shared" si="58"/>
        <v>42876</v>
      </c>
      <c r="P311" s="1656">
        <f t="shared" si="58"/>
        <v>42876</v>
      </c>
      <c r="Q311" s="1656">
        <f t="shared" si="58"/>
        <v>42880</v>
      </c>
      <c r="R311" s="1656">
        <f t="shared" si="58"/>
        <v>42880</v>
      </c>
      <c r="S311" s="1656">
        <f t="shared" si="58"/>
        <v>42882</v>
      </c>
      <c r="T311" s="1656">
        <f t="shared" si="58"/>
        <v>42882</v>
      </c>
    </row>
    <row r="312" spans="1:23" hidden="1">
      <c r="A312" s="1642">
        <v>22</v>
      </c>
      <c r="B312" s="1694" t="s">
        <v>141</v>
      </c>
      <c r="C312" s="1642" t="s">
        <v>140</v>
      </c>
      <c r="D312" s="1695" t="s">
        <v>148</v>
      </c>
      <c r="E312" s="1645">
        <v>558</v>
      </c>
      <c r="F312" s="1644" t="s">
        <v>47</v>
      </c>
      <c r="G312" s="1645">
        <v>558</v>
      </c>
      <c r="H312" s="1644" t="s">
        <v>48</v>
      </c>
      <c r="I312" s="1646">
        <f t="shared" si="56"/>
        <v>800</v>
      </c>
      <c r="J312" s="1644" t="s">
        <v>47</v>
      </c>
      <c r="K312" s="1646">
        <f t="shared" si="57"/>
        <v>801</v>
      </c>
      <c r="L312" s="1647" t="s">
        <v>48</v>
      </c>
      <c r="M312" s="1656">
        <f t="shared" si="58"/>
        <v>42882</v>
      </c>
      <c r="N312" s="1656">
        <f t="shared" si="58"/>
        <v>42882</v>
      </c>
      <c r="O312" s="1656">
        <f t="shared" si="58"/>
        <v>42883</v>
      </c>
      <c r="P312" s="1656">
        <f t="shared" si="58"/>
        <v>42883</v>
      </c>
      <c r="Q312" s="1656">
        <f t="shared" si="58"/>
        <v>42887</v>
      </c>
      <c r="R312" s="1656">
        <f t="shared" si="58"/>
        <v>42887</v>
      </c>
      <c r="S312" s="1656">
        <f t="shared" si="58"/>
        <v>42889</v>
      </c>
      <c r="T312" s="1656">
        <f t="shared" si="58"/>
        <v>42889</v>
      </c>
    </row>
    <row r="313" spans="1:23" hidden="1">
      <c r="A313" s="1642">
        <v>23</v>
      </c>
      <c r="B313" s="1694" t="s">
        <v>141</v>
      </c>
      <c r="C313" s="1642" t="s">
        <v>140</v>
      </c>
      <c r="D313" s="1695" t="s">
        <v>148</v>
      </c>
      <c r="E313" s="1645">
        <v>559</v>
      </c>
      <c r="F313" s="1644" t="s">
        <v>47</v>
      </c>
      <c r="G313" s="1645">
        <v>559</v>
      </c>
      <c r="H313" s="1644" t="s">
        <v>48</v>
      </c>
      <c r="I313" s="1646">
        <f t="shared" si="56"/>
        <v>802</v>
      </c>
      <c r="J313" s="1644" t="s">
        <v>47</v>
      </c>
      <c r="K313" s="1646">
        <f t="shared" si="57"/>
        <v>803</v>
      </c>
      <c r="L313" s="1647" t="s">
        <v>48</v>
      </c>
      <c r="M313" s="1656">
        <f t="shared" si="58"/>
        <v>42889</v>
      </c>
      <c r="N313" s="1656">
        <f t="shared" si="58"/>
        <v>42889</v>
      </c>
      <c r="O313" s="1656">
        <f t="shared" si="58"/>
        <v>42890</v>
      </c>
      <c r="P313" s="1656">
        <f t="shared" si="58"/>
        <v>42890</v>
      </c>
      <c r="Q313" s="1656">
        <f t="shared" si="58"/>
        <v>42894</v>
      </c>
      <c r="R313" s="1656">
        <f t="shared" si="58"/>
        <v>42894</v>
      </c>
      <c r="S313" s="1656">
        <f t="shared" si="58"/>
        <v>42896</v>
      </c>
      <c r="T313" s="1656">
        <f t="shared" si="58"/>
        <v>42896</v>
      </c>
    </row>
    <row r="314" spans="1:23" hidden="1">
      <c r="A314" s="1642">
        <v>24</v>
      </c>
      <c r="B314" s="1694" t="s">
        <v>141</v>
      </c>
      <c r="C314" s="1642" t="s">
        <v>140</v>
      </c>
      <c r="D314" s="1695" t="s">
        <v>148</v>
      </c>
      <c r="E314" s="1645">
        <v>560</v>
      </c>
      <c r="F314" s="1644" t="s">
        <v>47</v>
      </c>
      <c r="G314" s="1645">
        <v>560</v>
      </c>
      <c r="H314" s="1644" t="s">
        <v>48</v>
      </c>
      <c r="I314" s="1646">
        <f t="shared" si="56"/>
        <v>804</v>
      </c>
      <c r="J314" s="1644" t="s">
        <v>47</v>
      </c>
      <c r="K314" s="1646">
        <f t="shared" si="57"/>
        <v>805</v>
      </c>
      <c r="L314" s="1647" t="s">
        <v>48</v>
      </c>
      <c r="M314" s="1656">
        <f t="shared" ref="M314:T328" si="59">M313+7</f>
        <v>42896</v>
      </c>
      <c r="N314" s="1656">
        <f t="shared" si="59"/>
        <v>42896</v>
      </c>
      <c r="O314" s="1656">
        <f t="shared" si="59"/>
        <v>42897</v>
      </c>
      <c r="P314" s="1656">
        <f t="shared" si="59"/>
        <v>42897</v>
      </c>
      <c r="Q314" s="1656">
        <f t="shared" si="59"/>
        <v>42901</v>
      </c>
      <c r="R314" s="1656">
        <f t="shared" si="59"/>
        <v>42901</v>
      </c>
      <c r="S314" s="1656">
        <f t="shared" si="59"/>
        <v>42903</v>
      </c>
      <c r="T314" s="1656">
        <f t="shared" si="59"/>
        <v>42903</v>
      </c>
    </row>
    <row r="315" spans="1:23" hidden="1">
      <c r="A315" s="1642">
        <v>25</v>
      </c>
      <c r="B315" s="1694" t="s">
        <v>141</v>
      </c>
      <c r="C315" s="1642" t="s">
        <v>140</v>
      </c>
      <c r="D315" s="1695" t="s">
        <v>148</v>
      </c>
      <c r="E315" s="1645">
        <v>561</v>
      </c>
      <c r="F315" s="1644" t="s">
        <v>47</v>
      </c>
      <c r="G315" s="1645">
        <v>561</v>
      </c>
      <c r="H315" s="1644" t="s">
        <v>48</v>
      </c>
      <c r="I315" s="1646">
        <f t="shared" si="56"/>
        <v>806</v>
      </c>
      <c r="J315" s="1644" t="s">
        <v>47</v>
      </c>
      <c r="K315" s="1646">
        <f t="shared" si="57"/>
        <v>807</v>
      </c>
      <c r="L315" s="1647" t="s">
        <v>48</v>
      </c>
      <c r="M315" s="1656">
        <f t="shared" si="59"/>
        <v>42903</v>
      </c>
      <c r="N315" s="1656">
        <f t="shared" si="59"/>
        <v>42903</v>
      </c>
      <c r="O315" s="1656">
        <f t="shared" si="59"/>
        <v>42904</v>
      </c>
      <c r="P315" s="1656">
        <f t="shared" si="59"/>
        <v>42904</v>
      </c>
      <c r="Q315" s="1656">
        <f t="shared" si="59"/>
        <v>42908</v>
      </c>
      <c r="R315" s="1656">
        <f t="shared" si="59"/>
        <v>42908</v>
      </c>
      <c r="S315" s="1656">
        <f t="shared" si="59"/>
        <v>42910</v>
      </c>
      <c r="T315" s="1656">
        <f t="shared" si="59"/>
        <v>42910</v>
      </c>
    </row>
    <row r="316" spans="1:23" hidden="1">
      <c r="A316" s="1642">
        <v>26</v>
      </c>
      <c r="B316" s="1694" t="s">
        <v>141</v>
      </c>
      <c r="C316" s="1642" t="s">
        <v>140</v>
      </c>
      <c r="D316" s="1695" t="s">
        <v>148</v>
      </c>
      <c r="E316" s="1645">
        <v>562</v>
      </c>
      <c r="F316" s="1644" t="s">
        <v>47</v>
      </c>
      <c r="G316" s="1645">
        <v>562</v>
      </c>
      <c r="H316" s="1644" t="s">
        <v>48</v>
      </c>
      <c r="I316" s="1646">
        <f t="shared" si="56"/>
        <v>808</v>
      </c>
      <c r="J316" s="1644" t="s">
        <v>47</v>
      </c>
      <c r="K316" s="1646">
        <f t="shared" si="57"/>
        <v>809</v>
      </c>
      <c r="L316" s="1647" t="s">
        <v>48</v>
      </c>
      <c r="M316" s="1656">
        <f t="shared" si="59"/>
        <v>42910</v>
      </c>
      <c r="N316" s="1656">
        <f t="shared" si="59"/>
        <v>42910</v>
      </c>
      <c r="O316" s="1656">
        <f t="shared" si="59"/>
        <v>42911</v>
      </c>
      <c r="P316" s="1656">
        <f t="shared" si="59"/>
        <v>42911</v>
      </c>
      <c r="Q316" s="1656">
        <f t="shared" si="59"/>
        <v>42915</v>
      </c>
      <c r="R316" s="1656">
        <f t="shared" si="59"/>
        <v>42915</v>
      </c>
      <c r="S316" s="1656">
        <f t="shared" si="59"/>
        <v>42917</v>
      </c>
      <c r="T316" s="1656">
        <f t="shared" si="59"/>
        <v>42917</v>
      </c>
      <c r="U316" s="1708">
        <f>S316+1</f>
        <v>42918</v>
      </c>
      <c r="V316" s="1708">
        <f>T316+1</f>
        <v>42918</v>
      </c>
    </row>
    <row r="317" spans="1:23" hidden="1">
      <c r="A317" s="1642">
        <v>27</v>
      </c>
      <c r="B317" s="1694" t="s">
        <v>141</v>
      </c>
      <c r="C317" s="1642" t="s">
        <v>140</v>
      </c>
      <c r="D317" s="1695" t="s">
        <v>148</v>
      </c>
      <c r="E317" s="1645">
        <v>563</v>
      </c>
      <c r="F317" s="1644" t="s">
        <v>47</v>
      </c>
      <c r="G317" s="1645">
        <v>563</v>
      </c>
      <c r="H317" s="1644" t="s">
        <v>48</v>
      </c>
      <c r="I317" s="1646">
        <f t="shared" si="56"/>
        <v>810</v>
      </c>
      <c r="J317" s="1644" t="s">
        <v>47</v>
      </c>
      <c r="K317" s="1646">
        <f t="shared" si="57"/>
        <v>811</v>
      </c>
      <c r="L317" s="1647" t="s">
        <v>48</v>
      </c>
      <c r="M317" s="1656">
        <f t="shared" si="59"/>
        <v>42917</v>
      </c>
      <c r="N317" s="1656">
        <f t="shared" si="59"/>
        <v>42917</v>
      </c>
      <c r="O317" s="1656">
        <f t="shared" si="59"/>
        <v>42918</v>
      </c>
      <c r="P317" s="1656">
        <f t="shared" si="59"/>
        <v>42918</v>
      </c>
      <c r="Q317" s="1656">
        <f t="shared" si="59"/>
        <v>42922</v>
      </c>
      <c r="R317" s="1656">
        <f t="shared" si="59"/>
        <v>42922</v>
      </c>
      <c r="S317" s="1656">
        <f t="shared" si="59"/>
        <v>42924</v>
      </c>
      <c r="T317" s="1656">
        <f t="shared" si="59"/>
        <v>42924</v>
      </c>
      <c r="U317" s="1656">
        <f t="shared" ref="U317:V328" si="60">S317+1</f>
        <v>42925</v>
      </c>
      <c r="V317" s="1656">
        <f t="shared" si="60"/>
        <v>42925</v>
      </c>
      <c r="W317" s="1709" t="s">
        <v>2290</v>
      </c>
    </row>
    <row r="318" spans="1:23" hidden="1">
      <c r="A318" s="1642">
        <v>28</v>
      </c>
      <c r="B318" s="1643" t="s">
        <v>1229</v>
      </c>
      <c r="C318" s="1642" t="s">
        <v>140</v>
      </c>
      <c r="D318" s="1695" t="s">
        <v>273</v>
      </c>
      <c r="E318" s="1645">
        <v>74</v>
      </c>
      <c r="F318" s="1644" t="s">
        <v>47</v>
      </c>
      <c r="G318" s="1645">
        <v>74</v>
      </c>
      <c r="H318" s="1644" t="s">
        <v>48</v>
      </c>
      <c r="I318" s="1646">
        <v>144</v>
      </c>
      <c r="J318" s="1644" t="s">
        <v>47</v>
      </c>
      <c r="K318" s="1646">
        <f t="shared" si="57"/>
        <v>145</v>
      </c>
      <c r="L318" s="1647" t="s">
        <v>48</v>
      </c>
      <c r="M318" s="1656">
        <f t="shared" si="59"/>
        <v>42924</v>
      </c>
      <c r="N318" s="1656">
        <f t="shared" si="59"/>
        <v>42924</v>
      </c>
      <c r="O318" s="1656">
        <f t="shared" si="59"/>
        <v>42925</v>
      </c>
      <c r="P318" s="1656">
        <f t="shared" si="59"/>
        <v>42925</v>
      </c>
      <c r="Q318" s="1656">
        <f t="shared" si="59"/>
        <v>42929</v>
      </c>
      <c r="R318" s="1656">
        <f t="shared" si="59"/>
        <v>42929</v>
      </c>
      <c r="S318" s="1656">
        <f t="shared" si="59"/>
        <v>42931</v>
      </c>
      <c r="T318" s="1656">
        <f t="shared" si="59"/>
        <v>42931</v>
      </c>
      <c r="U318" s="1656">
        <f t="shared" si="60"/>
        <v>42932</v>
      </c>
      <c r="V318" s="1656">
        <f t="shared" si="60"/>
        <v>42932</v>
      </c>
    </row>
    <row r="319" spans="1:23" hidden="1">
      <c r="A319" s="1642">
        <v>29</v>
      </c>
      <c r="B319" s="1694" t="str">
        <f>B318</f>
        <v>SEAJADE</v>
      </c>
      <c r="C319" s="1642" t="s">
        <v>140</v>
      </c>
      <c r="D319" s="1695" t="str">
        <f>D318</f>
        <v>R8R</v>
      </c>
      <c r="E319" s="1645">
        <f>E318+1</f>
        <v>75</v>
      </c>
      <c r="F319" s="1644" t="s">
        <v>47</v>
      </c>
      <c r="G319" s="1645">
        <f>G318+1</f>
        <v>75</v>
      </c>
      <c r="H319" s="1644" t="s">
        <v>48</v>
      </c>
      <c r="I319" s="1646">
        <f t="shared" si="56"/>
        <v>146</v>
      </c>
      <c r="J319" s="1644" t="s">
        <v>47</v>
      </c>
      <c r="K319" s="1646">
        <f t="shared" si="57"/>
        <v>147</v>
      </c>
      <c r="L319" s="1647" t="s">
        <v>48</v>
      </c>
      <c r="M319" s="1656">
        <f t="shared" si="59"/>
        <v>42931</v>
      </c>
      <c r="N319" s="1656">
        <f t="shared" si="59"/>
        <v>42931</v>
      </c>
      <c r="O319" s="1656">
        <f t="shared" si="59"/>
        <v>42932</v>
      </c>
      <c r="P319" s="1656">
        <f t="shared" si="59"/>
        <v>42932</v>
      </c>
      <c r="Q319" s="1656">
        <f t="shared" si="59"/>
        <v>42936</v>
      </c>
      <c r="R319" s="1656">
        <f t="shared" si="59"/>
        <v>42936</v>
      </c>
      <c r="S319" s="1656">
        <f t="shared" si="59"/>
        <v>42938</v>
      </c>
      <c r="T319" s="1656">
        <f t="shared" si="59"/>
        <v>42938</v>
      </c>
      <c r="U319" s="1656">
        <f t="shared" si="60"/>
        <v>42939</v>
      </c>
      <c r="V319" s="1656">
        <f t="shared" si="60"/>
        <v>42939</v>
      </c>
    </row>
    <row r="320" spans="1:23" hidden="1">
      <c r="A320" s="1642">
        <v>30</v>
      </c>
      <c r="B320" s="1694" t="str">
        <f t="shared" ref="B320:B344" si="61">B319</f>
        <v>SEAJADE</v>
      </c>
      <c r="C320" s="1642" t="s">
        <v>140</v>
      </c>
      <c r="D320" s="1695" t="str">
        <f t="shared" ref="D320:D344" si="62">D319</f>
        <v>R8R</v>
      </c>
      <c r="E320" s="1645">
        <f t="shared" ref="E320:E344" si="63">E319+1</f>
        <v>76</v>
      </c>
      <c r="F320" s="1644" t="s">
        <v>47</v>
      </c>
      <c r="G320" s="1645">
        <f t="shared" ref="G320:G344" si="64">G319+1</f>
        <v>76</v>
      </c>
      <c r="H320" s="1644" t="s">
        <v>48</v>
      </c>
      <c r="I320" s="1646">
        <f t="shared" si="56"/>
        <v>148</v>
      </c>
      <c r="J320" s="1644" t="s">
        <v>47</v>
      </c>
      <c r="K320" s="1646">
        <f t="shared" si="57"/>
        <v>149</v>
      </c>
      <c r="L320" s="1647" t="s">
        <v>48</v>
      </c>
      <c r="M320" s="1656">
        <f t="shared" si="59"/>
        <v>42938</v>
      </c>
      <c r="N320" s="1656">
        <f t="shared" si="59"/>
        <v>42938</v>
      </c>
      <c r="O320" s="1656">
        <f t="shared" si="59"/>
        <v>42939</v>
      </c>
      <c r="P320" s="1656">
        <f t="shared" si="59"/>
        <v>42939</v>
      </c>
      <c r="Q320" s="1656">
        <f t="shared" si="59"/>
        <v>42943</v>
      </c>
      <c r="R320" s="1656">
        <f t="shared" si="59"/>
        <v>42943</v>
      </c>
      <c r="S320" s="1656">
        <f t="shared" si="59"/>
        <v>42945</v>
      </c>
      <c r="T320" s="1656">
        <f t="shared" si="59"/>
        <v>42945</v>
      </c>
      <c r="U320" s="1656">
        <f t="shared" si="60"/>
        <v>42946</v>
      </c>
      <c r="V320" s="1656">
        <f t="shared" si="60"/>
        <v>42946</v>
      </c>
    </row>
    <row r="321" spans="1:22" hidden="1">
      <c r="A321" s="1642">
        <v>31</v>
      </c>
      <c r="B321" s="1694" t="str">
        <f t="shared" si="61"/>
        <v>SEAJADE</v>
      </c>
      <c r="C321" s="1642" t="s">
        <v>140</v>
      </c>
      <c r="D321" s="1695" t="str">
        <f t="shared" si="62"/>
        <v>R8R</v>
      </c>
      <c r="E321" s="1682">
        <v>80</v>
      </c>
      <c r="F321" s="1683" t="s">
        <v>47</v>
      </c>
      <c r="G321" s="1682">
        <v>80</v>
      </c>
      <c r="H321" s="1683" t="s">
        <v>48</v>
      </c>
      <c r="I321" s="1646">
        <f t="shared" si="56"/>
        <v>150</v>
      </c>
      <c r="J321" s="1644" t="s">
        <v>47</v>
      </c>
      <c r="K321" s="1646">
        <f t="shared" si="57"/>
        <v>151</v>
      </c>
      <c r="L321" s="1647" t="s">
        <v>48</v>
      </c>
      <c r="M321" s="1656">
        <f t="shared" si="59"/>
        <v>42945</v>
      </c>
      <c r="N321" s="1656">
        <f t="shared" si="59"/>
        <v>42945</v>
      </c>
      <c r="O321" s="1656">
        <f t="shared" si="59"/>
        <v>42946</v>
      </c>
      <c r="P321" s="1656">
        <f t="shared" si="59"/>
        <v>42946</v>
      </c>
      <c r="Q321" s="1656">
        <f t="shared" si="59"/>
        <v>42950</v>
      </c>
      <c r="R321" s="1656">
        <f t="shared" si="59"/>
        <v>42950</v>
      </c>
      <c r="S321" s="1656">
        <f t="shared" si="59"/>
        <v>42952</v>
      </c>
      <c r="T321" s="1656">
        <f t="shared" si="59"/>
        <v>42952</v>
      </c>
      <c r="U321" s="1656">
        <f t="shared" si="60"/>
        <v>42953</v>
      </c>
      <c r="V321" s="1656">
        <f t="shared" si="60"/>
        <v>42953</v>
      </c>
    </row>
    <row r="322" spans="1:22" hidden="1">
      <c r="A322" s="1642">
        <v>32</v>
      </c>
      <c r="B322" s="1694" t="str">
        <f t="shared" si="61"/>
        <v>SEAJADE</v>
      </c>
      <c r="C322" s="1642" t="s">
        <v>140</v>
      </c>
      <c r="D322" s="1695" t="str">
        <f t="shared" si="62"/>
        <v>R8R</v>
      </c>
      <c r="E322" s="1645">
        <f t="shared" si="63"/>
        <v>81</v>
      </c>
      <c r="F322" s="1644" t="s">
        <v>47</v>
      </c>
      <c r="G322" s="1645">
        <f t="shared" si="64"/>
        <v>81</v>
      </c>
      <c r="H322" s="1644" t="s">
        <v>48</v>
      </c>
      <c r="I322" s="1646">
        <f t="shared" si="56"/>
        <v>152</v>
      </c>
      <c r="J322" s="1644" t="s">
        <v>47</v>
      </c>
      <c r="K322" s="1646">
        <f t="shared" si="57"/>
        <v>153</v>
      </c>
      <c r="L322" s="1647" t="s">
        <v>48</v>
      </c>
      <c r="M322" s="1656">
        <f t="shared" si="59"/>
        <v>42952</v>
      </c>
      <c r="N322" s="1656">
        <f t="shared" si="59"/>
        <v>42952</v>
      </c>
      <c r="O322" s="1656">
        <f t="shared" si="59"/>
        <v>42953</v>
      </c>
      <c r="P322" s="1656">
        <f t="shared" si="59"/>
        <v>42953</v>
      </c>
      <c r="Q322" s="1656">
        <f t="shared" si="59"/>
        <v>42957</v>
      </c>
      <c r="R322" s="1656">
        <f t="shared" si="59"/>
        <v>42957</v>
      </c>
      <c r="S322" s="1656">
        <f t="shared" si="59"/>
        <v>42959</v>
      </c>
      <c r="T322" s="1656">
        <f t="shared" si="59"/>
        <v>42959</v>
      </c>
      <c r="U322" s="1656">
        <f t="shared" si="60"/>
        <v>42960</v>
      </c>
      <c r="V322" s="1656">
        <f t="shared" si="60"/>
        <v>42960</v>
      </c>
    </row>
    <row r="323" spans="1:22" hidden="1">
      <c r="A323" s="1642">
        <v>33</v>
      </c>
      <c r="B323" s="1694" t="str">
        <f t="shared" si="61"/>
        <v>SEAJADE</v>
      </c>
      <c r="C323" s="1642" t="s">
        <v>140</v>
      </c>
      <c r="D323" s="1695" t="str">
        <f t="shared" si="62"/>
        <v>R8R</v>
      </c>
      <c r="E323" s="1645">
        <f t="shared" si="63"/>
        <v>82</v>
      </c>
      <c r="F323" s="1644" t="s">
        <v>47</v>
      </c>
      <c r="G323" s="1645">
        <f t="shared" si="64"/>
        <v>82</v>
      </c>
      <c r="H323" s="1644" t="s">
        <v>48</v>
      </c>
      <c r="I323" s="1646">
        <f t="shared" si="56"/>
        <v>154</v>
      </c>
      <c r="J323" s="1644" t="s">
        <v>47</v>
      </c>
      <c r="K323" s="1646">
        <f t="shared" si="57"/>
        <v>155</v>
      </c>
      <c r="L323" s="1647" t="s">
        <v>48</v>
      </c>
      <c r="M323" s="1656">
        <f t="shared" si="59"/>
        <v>42959</v>
      </c>
      <c r="N323" s="1656">
        <f t="shared" si="59"/>
        <v>42959</v>
      </c>
      <c r="O323" s="1656">
        <f t="shared" si="59"/>
        <v>42960</v>
      </c>
      <c r="P323" s="1656">
        <f t="shared" si="59"/>
        <v>42960</v>
      </c>
      <c r="Q323" s="1656">
        <f t="shared" si="59"/>
        <v>42964</v>
      </c>
      <c r="R323" s="1656">
        <f t="shared" si="59"/>
        <v>42964</v>
      </c>
      <c r="S323" s="1656">
        <f t="shared" si="59"/>
        <v>42966</v>
      </c>
      <c r="T323" s="1656">
        <f t="shared" si="59"/>
        <v>42966</v>
      </c>
      <c r="U323" s="1656">
        <f t="shared" si="60"/>
        <v>42967</v>
      </c>
      <c r="V323" s="1656">
        <f t="shared" si="60"/>
        <v>42967</v>
      </c>
    </row>
    <row r="324" spans="1:22" hidden="1">
      <c r="A324" s="1642">
        <v>34</v>
      </c>
      <c r="B324" s="1694" t="str">
        <f t="shared" si="61"/>
        <v>SEAJADE</v>
      </c>
      <c r="C324" s="1642" t="s">
        <v>140</v>
      </c>
      <c r="D324" s="1695" t="str">
        <f t="shared" si="62"/>
        <v>R8R</v>
      </c>
      <c r="E324" s="1645">
        <f t="shared" si="63"/>
        <v>83</v>
      </c>
      <c r="F324" s="1644" t="s">
        <v>47</v>
      </c>
      <c r="G324" s="1645">
        <f t="shared" si="64"/>
        <v>83</v>
      </c>
      <c r="H324" s="1644" t="s">
        <v>48</v>
      </c>
      <c r="I324" s="1646">
        <f t="shared" si="56"/>
        <v>156</v>
      </c>
      <c r="J324" s="1644" t="s">
        <v>47</v>
      </c>
      <c r="K324" s="1646">
        <f t="shared" si="57"/>
        <v>157</v>
      </c>
      <c r="L324" s="1647" t="s">
        <v>48</v>
      </c>
      <c r="M324" s="1656">
        <f t="shared" si="59"/>
        <v>42966</v>
      </c>
      <c r="N324" s="1656">
        <f t="shared" si="59"/>
        <v>42966</v>
      </c>
      <c r="O324" s="1656">
        <f t="shared" si="59"/>
        <v>42967</v>
      </c>
      <c r="P324" s="1656">
        <f t="shared" si="59"/>
        <v>42967</v>
      </c>
      <c r="Q324" s="1656">
        <f t="shared" si="59"/>
        <v>42971</v>
      </c>
      <c r="R324" s="1656">
        <f t="shared" si="59"/>
        <v>42971</v>
      </c>
      <c r="S324" s="1656">
        <f t="shared" si="59"/>
        <v>42973</v>
      </c>
      <c r="T324" s="1656">
        <f t="shared" si="59"/>
        <v>42973</v>
      </c>
      <c r="U324" s="1656">
        <f t="shared" si="60"/>
        <v>42974</v>
      </c>
      <c r="V324" s="1656">
        <f t="shared" si="60"/>
        <v>42974</v>
      </c>
    </row>
    <row r="325" spans="1:22" hidden="1">
      <c r="A325" s="1642">
        <v>35</v>
      </c>
      <c r="B325" s="1694" t="str">
        <f t="shared" si="61"/>
        <v>SEAJADE</v>
      </c>
      <c r="C325" s="1642" t="s">
        <v>140</v>
      </c>
      <c r="D325" s="1695" t="str">
        <f t="shared" si="62"/>
        <v>R8R</v>
      </c>
      <c r="E325" s="1645">
        <f t="shared" si="63"/>
        <v>84</v>
      </c>
      <c r="F325" s="1644" t="s">
        <v>47</v>
      </c>
      <c r="G325" s="1645">
        <f t="shared" si="64"/>
        <v>84</v>
      </c>
      <c r="H325" s="1644" t="s">
        <v>48</v>
      </c>
      <c r="I325" s="1646">
        <f t="shared" si="56"/>
        <v>158</v>
      </c>
      <c r="J325" s="1644" t="s">
        <v>47</v>
      </c>
      <c r="K325" s="1646">
        <f t="shared" si="57"/>
        <v>159</v>
      </c>
      <c r="L325" s="1647" t="s">
        <v>48</v>
      </c>
      <c r="M325" s="1656">
        <f t="shared" si="59"/>
        <v>42973</v>
      </c>
      <c r="N325" s="1656">
        <f t="shared" si="59"/>
        <v>42973</v>
      </c>
      <c r="O325" s="1656">
        <f t="shared" si="59"/>
        <v>42974</v>
      </c>
      <c r="P325" s="1656">
        <f t="shared" si="59"/>
        <v>42974</v>
      </c>
      <c r="Q325" s="1656">
        <f t="shared" si="59"/>
        <v>42978</v>
      </c>
      <c r="R325" s="1656">
        <f t="shared" si="59"/>
        <v>42978</v>
      </c>
      <c r="S325" s="1656">
        <f t="shared" si="59"/>
        <v>42980</v>
      </c>
      <c r="T325" s="1656">
        <f t="shared" si="59"/>
        <v>42980</v>
      </c>
      <c r="U325" s="1656">
        <f t="shared" si="60"/>
        <v>42981</v>
      </c>
      <c r="V325" s="1656">
        <f t="shared" si="60"/>
        <v>42981</v>
      </c>
    </row>
    <row r="326" spans="1:22" hidden="1">
      <c r="A326" s="1642">
        <v>36</v>
      </c>
      <c r="B326" s="1694" t="str">
        <f t="shared" si="61"/>
        <v>SEAJADE</v>
      </c>
      <c r="C326" s="1642" t="s">
        <v>140</v>
      </c>
      <c r="D326" s="1695" t="str">
        <f t="shared" si="62"/>
        <v>R8R</v>
      </c>
      <c r="E326" s="1645">
        <f t="shared" si="63"/>
        <v>85</v>
      </c>
      <c r="F326" s="1644" t="s">
        <v>47</v>
      </c>
      <c r="G326" s="1645">
        <f t="shared" si="64"/>
        <v>85</v>
      </c>
      <c r="H326" s="1644" t="s">
        <v>48</v>
      </c>
      <c r="I326" s="1646">
        <f t="shared" si="56"/>
        <v>160</v>
      </c>
      <c r="J326" s="1644" t="s">
        <v>47</v>
      </c>
      <c r="K326" s="1646">
        <f t="shared" si="57"/>
        <v>161</v>
      </c>
      <c r="L326" s="1647" t="s">
        <v>48</v>
      </c>
      <c r="M326" s="1656">
        <f t="shared" si="59"/>
        <v>42980</v>
      </c>
      <c r="N326" s="1656">
        <f t="shared" si="59"/>
        <v>42980</v>
      </c>
      <c r="O326" s="1656">
        <f t="shared" si="59"/>
        <v>42981</v>
      </c>
      <c r="P326" s="1656">
        <f t="shared" si="59"/>
        <v>42981</v>
      </c>
      <c r="Q326" s="1656">
        <f t="shared" si="59"/>
        <v>42985</v>
      </c>
      <c r="R326" s="1656">
        <f t="shared" si="59"/>
        <v>42985</v>
      </c>
      <c r="S326" s="1656">
        <f t="shared" si="59"/>
        <v>42987</v>
      </c>
      <c r="T326" s="1656">
        <f t="shared" si="59"/>
        <v>42987</v>
      </c>
      <c r="U326" s="1656">
        <f t="shared" si="60"/>
        <v>42988</v>
      </c>
      <c r="V326" s="1656">
        <f t="shared" si="60"/>
        <v>42988</v>
      </c>
    </row>
    <row r="327" spans="1:22" hidden="1">
      <c r="A327" s="1642">
        <v>37</v>
      </c>
      <c r="B327" s="1694" t="str">
        <f t="shared" si="61"/>
        <v>SEAJADE</v>
      </c>
      <c r="C327" s="1642" t="s">
        <v>140</v>
      </c>
      <c r="D327" s="1695" t="str">
        <f t="shared" si="62"/>
        <v>R8R</v>
      </c>
      <c r="E327" s="1645">
        <f t="shared" si="63"/>
        <v>86</v>
      </c>
      <c r="F327" s="1644" t="s">
        <v>47</v>
      </c>
      <c r="G327" s="1645">
        <f t="shared" si="64"/>
        <v>86</v>
      </c>
      <c r="H327" s="1644" t="s">
        <v>48</v>
      </c>
      <c r="I327" s="1646">
        <f t="shared" si="56"/>
        <v>162</v>
      </c>
      <c r="J327" s="1644" t="s">
        <v>47</v>
      </c>
      <c r="K327" s="1646">
        <f t="shared" si="57"/>
        <v>163</v>
      </c>
      <c r="L327" s="1647" t="s">
        <v>48</v>
      </c>
      <c r="M327" s="1656">
        <f t="shared" si="59"/>
        <v>42987</v>
      </c>
      <c r="N327" s="1656">
        <f t="shared" si="59"/>
        <v>42987</v>
      </c>
      <c r="O327" s="1656">
        <f t="shared" si="59"/>
        <v>42988</v>
      </c>
      <c r="P327" s="1656">
        <f t="shared" si="59"/>
        <v>42988</v>
      </c>
      <c r="Q327" s="1656">
        <f t="shared" si="59"/>
        <v>42992</v>
      </c>
      <c r="R327" s="1656">
        <f t="shared" si="59"/>
        <v>42992</v>
      </c>
      <c r="S327" s="1656">
        <f t="shared" si="59"/>
        <v>42994</v>
      </c>
      <c r="T327" s="1656">
        <f t="shared" si="59"/>
        <v>42994</v>
      </c>
      <c r="U327" s="1656">
        <f t="shared" si="60"/>
        <v>42995</v>
      </c>
      <c r="V327" s="1656">
        <f t="shared" si="60"/>
        <v>42995</v>
      </c>
    </row>
    <row r="328" spans="1:22" hidden="1">
      <c r="A328" s="1642">
        <v>38</v>
      </c>
      <c r="B328" s="1694" t="str">
        <f t="shared" si="61"/>
        <v>SEAJADE</v>
      </c>
      <c r="C328" s="1642" t="s">
        <v>140</v>
      </c>
      <c r="D328" s="1695" t="str">
        <f t="shared" si="62"/>
        <v>R8R</v>
      </c>
      <c r="E328" s="1645">
        <f t="shared" si="63"/>
        <v>87</v>
      </c>
      <c r="F328" s="1644" t="s">
        <v>47</v>
      </c>
      <c r="G328" s="1645">
        <f t="shared" si="64"/>
        <v>87</v>
      </c>
      <c r="H328" s="1644" t="s">
        <v>48</v>
      </c>
      <c r="I328" s="1646">
        <f t="shared" si="56"/>
        <v>164</v>
      </c>
      <c r="J328" s="1644" t="s">
        <v>47</v>
      </c>
      <c r="K328" s="1646">
        <f t="shared" si="57"/>
        <v>165</v>
      </c>
      <c r="L328" s="1647" t="s">
        <v>48</v>
      </c>
      <c r="M328" s="1656">
        <f t="shared" si="59"/>
        <v>42994</v>
      </c>
      <c r="N328" s="1656">
        <f t="shared" si="59"/>
        <v>42994</v>
      </c>
      <c r="O328" s="1656">
        <f t="shared" si="59"/>
        <v>42995</v>
      </c>
      <c r="P328" s="1656">
        <f t="shared" si="59"/>
        <v>42995</v>
      </c>
      <c r="Q328" s="1656">
        <f t="shared" si="59"/>
        <v>42999</v>
      </c>
      <c r="R328" s="1656">
        <f t="shared" si="59"/>
        <v>42999</v>
      </c>
      <c r="S328" s="1656">
        <f t="shared" si="59"/>
        <v>43001</v>
      </c>
      <c r="T328" s="1656">
        <f t="shared" si="59"/>
        <v>43001</v>
      </c>
      <c r="U328" s="1656">
        <f t="shared" si="60"/>
        <v>43002</v>
      </c>
      <c r="V328" s="1656">
        <f t="shared" si="60"/>
        <v>43002</v>
      </c>
    </row>
    <row r="329" spans="1:22" hidden="1">
      <c r="A329" s="1642"/>
      <c r="B329" s="1694"/>
      <c r="C329" s="1642"/>
      <c r="D329" s="1695"/>
      <c r="E329" s="1645"/>
      <c r="F329" s="1644"/>
      <c r="G329" s="1645"/>
      <c r="H329" s="1644"/>
      <c r="I329" s="1646"/>
      <c r="J329" s="1644"/>
      <c r="K329" s="1646"/>
      <c r="L329" s="1647"/>
      <c r="M329" s="1656"/>
      <c r="N329" s="1656"/>
      <c r="O329" s="1656"/>
      <c r="P329" s="1656"/>
      <c r="Q329" s="1656"/>
      <c r="R329" s="1656"/>
      <c r="S329" s="1656"/>
      <c r="T329" s="1656"/>
      <c r="U329" s="1656"/>
      <c r="V329" s="1656"/>
    </row>
    <row r="330" spans="1:22" hidden="1">
      <c r="A330" s="6500" t="s">
        <v>127</v>
      </c>
      <c r="B330" s="6501" t="s">
        <v>0</v>
      </c>
      <c r="C330" s="6502" t="s">
        <v>94</v>
      </c>
      <c r="D330" s="6503" t="s">
        <v>17</v>
      </c>
      <c r="E330" s="6504" t="s">
        <v>18</v>
      </c>
      <c r="F330" s="6504"/>
      <c r="G330" s="6504"/>
      <c r="H330" s="6504"/>
      <c r="I330" s="6504"/>
      <c r="J330" s="6504"/>
      <c r="K330" s="6504"/>
      <c r="L330" s="6504"/>
      <c r="M330" s="6499" t="s">
        <v>2268</v>
      </c>
      <c r="N330" s="6499"/>
      <c r="O330" s="6499" t="s">
        <v>50</v>
      </c>
      <c r="P330" s="6499"/>
      <c r="Q330" s="6499" t="s">
        <v>1257</v>
      </c>
      <c r="R330" s="6499"/>
      <c r="S330" s="6499" t="s">
        <v>2268</v>
      </c>
      <c r="T330" s="6499"/>
      <c r="U330" s="6499" t="s">
        <v>50</v>
      </c>
      <c r="V330" s="6499"/>
    </row>
    <row r="331" spans="1:22" hidden="1">
      <c r="A331" s="6500"/>
      <c r="B331" s="6501"/>
      <c r="C331" s="6502"/>
      <c r="D331" s="6503"/>
      <c r="E331" s="6504"/>
      <c r="F331" s="6504"/>
      <c r="G331" s="6504"/>
      <c r="H331" s="6504"/>
      <c r="I331" s="6504"/>
      <c r="J331" s="6504"/>
      <c r="K331" s="6504"/>
      <c r="L331" s="6504"/>
      <c r="M331" s="6499" t="s">
        <v>117</v>
      </c>
      <c r="N331" s="6499"/>
      <c r="O331" s="6499" t="s">
        <v>117</v>
      </c>
      <c r="P331" s="6499"/>
      <c r="Q331" s="6531" t="s">
        <v>20</v>
      </c>
      <c r="R331" s="6499"/>
      <c r="S331" s="6499" t="s">
        <v>117</v>
      </c>
      <c r="T331" s="6499"/>
      <c r="U331" s="6499" t="s">
        <v>117</v>
      </c>
      <c r="V331" s="6499"/>
    </row>
    <row r="332" spans="1:22" hidden="1">
      <c r="A332" s="6500"/>
      <c r="B332" s="6501"/>
      <c r="C332" s="6502"/>
      <c r="D332" s="6503" t="s">
        <v>35</v>
      </c>
      <c r="E332" s="6501" t="s">
        <v>49</v>
      </c>
      <c r="F332" s="6501"/>
      <c r="G332" s="6501"/>
      <c r="H332" s="6501"/>
      <c r="I332" s="6501" t="s">
        <v>19</v>
      </c>
      <c r="J332" s="6501"/>
      <c r="K332" s="6501"/>
      <c r="L332" s="6501"/>
      <c r="M332" s="1640" t="s">
        <v>3</v>
      </c>
      <c r="N332" s="1640" t="s">
        <v>1</v>
      </c>
      <c r="O332" s="1640" t="s">
        <v>3</v>
      </c>
      <c r="P332" s="1640" t="s">
        <v>1</v>
      </c>
      <c r="Q332" s="1640" t="s">
        <v>3</v>
      </c>
      <c r="R332" s="1640" t="s">
        <v>1</v>
      </c>
      <c r="S332" s="1640" t="s">
        <v>3</v>
      </c>
      <c r="T332" s="1640" t="s">
        <v>1</v>
      </c>
      <c r="U332" s="1640" t="s">
        <v>3</v>
      </c>
      <c r="V332" s="1640" t="s">
        <v>1</v>
      </c>
    </row>
    <row r="333" spans="1:22" hidden="1">
      <c r="A333" s="6500"/>
      <c r="B333" s="6501"/>
      <c r="C333" s="6502"/>
      <c r="D333" s="6503"/>
      <c r="E333" s="6501"/>
      <c r="F333" s="6501"/>
      <c r="G333" s="6501"/>
      <c r="H333" s="6501"/>
      <c r="I333" s="6501"/>
      <c r="J333" s="6501"/>
      <c r="K333" s="6501"/>
      <c r="L333" s="6501"/>
      <c r="M333" s="1641">
        <v>8.3333333333333301E-2</v>
      </c>
      <c r="N333" s="1641">
        <v>0.16666666666666699</v>
      </c>
      <c r="O333" s="1641">
        <v>4.1666666666666699E-2</v>
      </c>
      <c r="P333" s="1641">
        <v>0.125</v>
      </c>
      <c r="Q333" s="1641">
        <v>0</v>
      </c>
      <c r="R333" s="1641">
        <v>8.3333333333333301E-2</v>
      </c>
      <c r="S333" s="1641">
        <v>8.3333333333333301E-2</v>
      </c>
      <c r="T333" s="1641">
        <v>0.16666666666666699</v>
      </c>
      <c r="U333" s="1641">
        <v>4.1666666666666699E-2</v>
      </c>
      <c r="V333" s="1641">
        <v>0.125</v>
      </c>
    </row>
    <row r="334" spans="1:22" hidden="1">
      <c r="A334" s="6500"/>
      <c r="B334" s="6501"/>
      <c r="C334" s="6502"/>
      <c r="D334" s="6503"/>
      <c r="E334" s="6501"/>
      <c r="F334" s="6501"/>
      <c r="G334" s="6501"/>
      <c r="H334" s="6501"/>
      <c r="I334" s="6501"/>
      <c r="J334" s="6501"/>
      <c r="K334" s="6501"/>
      <c r="L334" s="6501"/>
      <c r="M334" s="1640" t="s">
        <v>8</v>
      </c>
      <c r="N334" s="1640" t="s">
        <v>8</v>
      </c>
      <c r="O334" s="1640" t="s">
        <v>9</v>
      </c>
      <c r="P334" s="1640" t="s">
        <v>9</v>
      </c>
      <c r="Q334" s="1640" t="s">
        <v>12</v>
      </c>
      <c r="R334" s="1640" t="s">
        <v>12</v>
      </c>
      <c r="S334" s="1640" t="s">
        <v>8</v>
      </c>
      <c r="T334" s="1640" t="s">
        <v>8</v>
      </c>
      <c r="U334" s="1640" t="s">
        <v>9</v>
      </c>
      <c r="V334" s="1640" t="s">
        <v>9</v>
      </c>
    </row>
    <row r="335" spans="1:22" hidden="1">
      <c r="A335" s="1642">
        <v>39</v>
      </c>
      <c r="B335" s="1694" t="str">
        <f>B328</f>
        <v>SEAJADE</v>
      </c>
      <c r="C335" s="1642" t="s">
        <v>140</v>
      </c>
      <c r="D335" s="1695" t="str">
        <f>D328</f>
        <v>R8R</v>
      </c>
      <c r="E335" s="1645">
        <f>E328+1</f>
        <v>88</v>
      </c>
      <c r="F335" s="1644" t="s">
        <v>47</v>
      </c>
      <c r="G335" s="1645">
        <f>G328+1</f>
        <v>88</v>
      </c>
      <c r="H335" s="1644" t="s">
        <v>48</v>
      </c>
      <c r="I335" s="1646">
        <f>K328+1</f>
        <v>166</v>
      </c>
      <c r="J335" s="1644" t="s">
        <v>47</v>
      </c>
      <c r="K335" s="1646">
        <f t="shared" si="57"/>
        <v>167</v>
      </c>
      <c r="L335" s="1647" t="s">
        <v>48</v>
      </c>
      <c r="M335" s="1656">
        <f t="shared" ref="M335:S335" si="65">M328+7</f>
        <v>43001</v>
      </c>
      <c r="N335" s="1656">
        <f t="shared" si="65"/>
        <v>43001</v>
      </c>
      <c r="O335" s="1656">
        <f t="shared" si="65"/>
        <v>43002</v>
      </c>
      <c r="P335" s="1656">
        <f t="shared" si="65"/>
        <v>43002</v>
      </c>
      <c r="Q335" s="1656">
        <f t="shared" si="65"/>
        <v>43006</v>
      </c>
      <c r="R335" s="1656">
        <f t="shared" si="65"/>
        <v>43006</v>
      </c>
      <c r="S335" s="1656">
        <f t="shared" si="65"/>
        <v>43008</v>
      </c>
      <c r="T335" s="1656" t="s">
        <v>2291</v>
      </c>
      <c r="U335" s="1656">
        <f t="shared" ref="U335:V344" si="66">S335+1</f>
        <v>43009</v>
      </c>
      <c r="V335" s="1656" t="s">
        <v>2291</v>
      </c>
    </row>
    <row r="336" spans="1:22" hidden="1">
      <c r="A336" s="1642">
        <v>40</v>
      </c>
      <c r="B336" s="1694" t="str">
        <f t="shared" si="61"/>
        <v>SEAJADE</v>
      </c>
      <c r="C336" s="1642" t="s">
        <v>140</v>
      </c>
      <c r="D336" s="1695" t="str">
        <f t="shared" si="62"/>
        <v>R8R</v>
      </c>
      <c r="E336" s="1645">
        <f t="shared" si="63"/>
        <v>89</v>
      </c>
      <c r="F336" s="1644" t="s">
        <v>47</v>
      </c>
      <c r="G336" s="1645">
        <f t="shared" si="64"/>
        <v>89</v>
      </c>
      <c r="H336" s="1644" t="s">
        <v>48</v>
      </c>
      <c r="I336" s="1646">
        <f t="shared" si="56"/>
        <v>168</v>
      </c>
      <c r="J336" s="1644" t="s">
        <v>47</v>
      </c>
      <c r="K336" s="1646">
        <f t="shared" si="57"/>
        <v>169</v>
      </c>
      <c r="L336" s="1647" t="s">
        <v>48</v>
      </c>
      <c r="M336" s="1656">
        <v>43008</v>
      </c>
      <c r="N336" s="1656" t="s">
        <v>2291</v>
      </c>
      <c r="O336" s="1656">
        <v>43009</v>
      </c>
      <c r="P336" s="1656" t="s">
        <v>2291</v>
      </c>
      <c r="Q336" s="6533" t="s">
        <v>2292</v>
      </c>
      <c r="R336" s="6534"/>
      <c r="S336" s="1656">
        <f t="shared" ref="S336" si="67">S335+7</f>
        <v>43015</v>
      </c>
      <c r="T336" s="1656" t="s">
        <v>2293</v>
      </c>
      <c r="U336" s="1656">
        <f t="shared" si="66"/>
        <v>43016</v>
      </c>
      <c r="V336" s="1656" t="s">
        <v>2293</v>
      </c>
    </row>
    <row r="337" spans="1:22" hidden="1">
      <c r="A337" s="1642">
        <v>41</v>
      </c>
      <c r="B337" s="1694" t="str">
        <f t="shared" si="61"/>
        <v>SEAJADE</v>
      </c>
      <c r="C337" s="1642" t="s">
        <v>140</v>
      </c>
      <c r="D337" s="1695" t="str">
        <f t="shared" si="62"/>
        <v>R8R</v>
      </c>
      <c r="E337" s="1645">
        <f t="shared" si="63"/>
        <v>90</v>
      </c>
      <c r="F337" s="1644" t="s">
        <v>47</v>
      </c>
      <c r="G337" s="1645">
        <f t="shared" si="64"/>
        <v>90</v>
      </c>
      <c r="H337" s="1644" t="s">
        <v>48</v>
      </c>
      <c r="I337" s="1646">
        <f t="shared" si="56"/>
        <v>170</v>
      </c>
      <c r="J337" s="1644" t="s">
        <v>47</v>
      </c>
      <c r="K337" s="1646">
        <f t="shared" si="57"/>
        <v>171</v>
      </c>
      <c r="L337" s="1647" t="s">
        <v>48</v>
      </c>
      <c r="M337" s="1656">
        <f t="shared" ref="M337:T344" si="68">M336+7</f>
        <v>43015</v>
      </c>
      <c r="N337" s="1656">
        <f>M337</f>
        <v>43015</v>
      </c>
      <c r="O337" s="1656">
        <f t="shared" si="68"/>
        <v>43016</v>
      </c>
      <c r="P337" s="1656">
        <f>O337</f>
        <v>43016</v>
      </c>
      <c r="Q337" s="1656">
        <v>43020</v>
      </c>
      <c r="R337" s="1656">
        <v>43020</v>
      </c>
      <c r="S337" s="1656">
        <v>43022</v>
      </c>
      <c r="T337" s="1656">
        <v>43022</v>
      </c>
      <c r="U337" s="1656">
        <v>43023</v>
      </c>
      <c r="V337" s="1656">
        <v>43023</v>
      </c>
    </row>
    <row r="338" spans="1:22" hidden="1">
      <c r="A338" s="1642">
        <v>42</v>
      </c>
      <c r="B338" s="1694" t="str">
        <f t="shared" si="61"/>
        <v>SEAJADE</v>
      </c>
      <c r="C338" s="1642" t="s">
        <v>140</v>
      </c>
      <c r="D338" s="1695" t="str">
        <f t="shared" si="62"/>
        <v>R8R</v>
      </c>
      <c r="E338" s="1645">
        <f t="shared" si="63"/>
        <v>91</v>
      </c>
      <c r="F338" s="1644" t="s">
        <v>47</v>
      </c>
      <c r="G338" s="1645">
        <f t="shared" si="64"/>
        <v>91</v>
      </c>
      <c r="H338" s="1644" t="s">
        <v>48</v>
      </c>
      <c r="I338" s="1646">
        <f t="shared" si="56"/>
        <v>172</v>
      </c>
      <c r="J338" s="1644" t="s">
        <v>47</v>
      </c>
      <c r="K338" s="1646">
        <f t="shared" si="57"/>
        <v>173</v>
      </c>
      <c r="L338" s="1647" t="s">
        <v>48</v>
      </c>
      <c r="M338" s="1656">
        <f t="shared" si="68"/>
        <v>43022</v>
      </c>
      <c r="N338" s="1656">
        <f t="shared" si="68"/>
        <v>43022</v>
      </c>
      <c r="O338" s="1656">
        <f t="shared" si="68"/>
        <v>43023</v>
      </c>
      <c r="P338" s="1656">
        <f t="shared" si="68"/>
        <v>43023</v>
      </c>
      <c r="Q338" s="1656">
        <f t="shared" si="68"/>
        <v>43027</v>
      </c>
      <c r="R338" s="1656">
        <f t="shared" si="68"/>
        <v>43027</v>
      </c>
      <c r="S338" s="1656">
        <f t="shared" si="68"/>
        <v>43029</v>
      </c>
      <c r="T338" s="1656">
        <f t="shared" si="68"/>
        <v>43029</v>
      </c>
      <c r="U338" s="1656">
        <f t="shared" si="66"/>
        <v>43030</v>
      </c>
      <c r="V338" s="1656">
        <f t="shared" si="66"/>
        <v>43030</v>
      </c>
    </row>
    <row r="339" spans="1:22" hidden="1">
      <c r="A339" s="1642">
        <v>43</v>
      </c>
      <c r="B339" s="1694" t="str">
        <f t="shared" si="61"/>
        <v>SEAJADE</v>
      </c>
      <c r="C339" s="1642" t="s">
        <v>140</v>
      </c>
      <c r="D339" s="1695" t="str">
        <f t="shared" si="62"/>
        <v>R8R</v>
      </c>
      <c r="E339" s="1645">
        <f t="shared" si="63"/>
        <v>92</v>
      </c>
      <c r="F339" s="1644" t="s">
        <v>47</v>
      </c>
      <c r="G339" s="1645">
        <f t="shared" si="64"/>
        <v>92</v>
      </c>
      <c r="H339" s="1644" t="s">
        <v>48</v>
      </c>
      <c r="I339" s="1646">
        <f t="shared" si="56"/>
        <v>174</v>
      </c>
      <c r="J339" s="1644" t="s">
        <v>47</v>
      </c>
      <c r="K339" s="1646">
        <f t="shared" si="57"/>
        <v>175</v>
      </c>
      <c r="L339" s="1647" t="s">
        <v>48</v>
      </c>
      <c r="M339" s="1656">
        <f t="shared" si="68"/>
        <v>43029</v>
      </c>
      <c r="N339" s="1656">
        <f t="shared" si="68"/>
        <v>43029</v>
      </c>
      <c r="O339" s="1656">
        <f t="shared" si="68"/>
        <v>43030</v>
      </c>
      <c r="P339" s="1656">
        <f t="shared" si="68"/>
        <v>43030</v>
      </c>
      <c r="Q339" s="1656">
        <f t="shared" si="68"/>
        <v>43034</v>
      </c>
      <c r="R339" s="1656">
        <f t="shared" si="68"/>
        <v>43034</v>
      </c>
      <c r="S339" s="1656">
        <f t="shared" si="68"/>
        <v>43036</v>
      </c>
      <c r="T339" s="1656">
        <f t="shared" si="68"/>
        <v>43036</v>
      </c>
      <c r="U339" s="1656">
        <f t="shared" si="66"/>
        <v>43037</v>
      </c>
      <c r="V339" s="1656">
        <f t="shared" si="66"/>
        <v>43037</v>
      </c>
    </row>
    <row r="340" spans="1:22" hidden="1">
      <c r="A340" s="1642">
        <v>44</v>
      </c>
      <c r="B340" s="1694" t="str">
        <f t="shared" si="61"/>
        <v>SEAJADE</v>
      </c>
      <c r="C340" s="1642" t="s">
        <v>140</v>
      </c>
      <c r="D340" s="1695" t="str">
        <f t="shared" si="62"/>
        <v>R8R</v>
      </c>
      <c r="E340" s="1645">
        <f t="shared" si="63"/>
        <v>93</v>
      </c>
      <c r="F340" s="1644" t="s">
        <v>47</v>
      </c>
      <c r="G340" s="1645">
        <f t="shared" si="64"/>
        <v>93</v>
      </c>
      <c r="H340" s="1644" t="s">
        <v>48</v>
      </c>
      <c r="I340" s="1646">
        <f t="shared" si="56"/>
        <v>176</v>
      </c>
      <c r="J340" s="1644" t="s">
        <v>47</v>
      </c>
      <c r="K340" s="1646">
        <f t="shared" si="57"/>
        <v>177</v>
      </c>
      <c r="L340" s="1647" t="s">
        <v>48</v>
      </c>
      <c r="M340" s="1656">
        <f t="shared" si="68"/>
        <v>43036</v>
      </c>
      <c r="N340" s="1656">
        <f t="shared" si="68"/>
        <v>43036</v>
      </c>
      <c r="O340" s="1656">
        <f t="shared" si="68"/>
        <v>43037</v>
      </c>
      <c r="P340" s="1656">
        <f t="shared" si="68"/>
        <v>43037</v>
      </c>
      <c r="Q340" s="1656">
        <f t="shared" si="68"/>
        <v>43041</v>
      </c>
      <c r="R340" s="1656">
        <f t="shared" si="68"/>
        <v>43041</v>
      </c>
      <c r="S340" s="1656">
        <f t="shared" si="68"/>
        <v>43043</v>
      </c>
      <c r="T340" s="1656">
        <f t="shared" si="68"/>
        <v>43043</v>
      </c>
      <c r="U340" s="1656">
        <f t="shared" si="66"/>
        <v>43044</v>
      </c>
      <c r="V340" s="1656">
        <f t="shared" si="66"/>
        <v>43044</v>
      </c>
    </row>
    <row r="341" spans="1:22" hidden="1">
      <c r="A341" s="1642">
        <v>45</v>
      </c>
      <c r="B341" s="1694" t="str">
        <f t="shared" si="61"/>
        <v>SEAJADE</v>
      </c>
      <c r="C341" s="1642" t="s">
        <v>140</v>
      </c>
      <c r="D341" s="1695" t="str">
        <f t="shared" si="62"/>
        <v>R8R</v>
      </c>
      <c r="E341" s="1645">
        <f t="shared" si="63"/>
        <v>94</v>
      </c>
      <c r="F341" s="1644" t="s">
        <v>47</v>
      </c>
      <c r="G341" s="1645">
        <f t="shared" si="64"/>
        <v>94</v>
      </c>
      <c r="H341" s="1644" t="s">
        <v>48</v>
      </c>
      <c r="I341" s="1646">
        <f t="shared" si="56"/>
        <v>178</v>
      </c>
      <c r="J341" s="1644" t="s">
        <v>47</v>
      </c>
      <c r="K341" s="1646">
        <f t="shared" si="57"/>
        <v>179</v>
      </c>
      <c r="L341" s="1647" t="s">
        <v>48</v>
      </c>
      <c r="M341" s="1656">
        <f t="shared" si="68"/>
        <v>43043</v>
      </c>
      <c r="N341" s="1656">
        <f t="shared" si="68"/>
        <v>43043</v>
      </c>
      <c r="O341" s="1656">
        <f t="shared" si="68"/>
        <v>43044</v>
      </c>
      <c r="P341" s="1656">
        <f t="shared" si="68"/>
        <v>43044</v>
      </c>
      <c r="Q341" s="1656">
        <f t="shared" si="68"/>
        <v>43048</v>
      </c>
      <c r="R341" s="1656">
        <f t="shared" si="68"/>
        <v>43048</v>
      </c>
      <c r="S341" s="1656">
        <f t="shared" si="68"/>
        <v>43050</v>
      </c>
      <c r="T341" s="1656">
        <f t="shared" si="68"/>
        <v>43050</v>
      </c>
      <c r="U341" s="1656">
        <f t="shared" si="66"/>
        <v>43051</v>
      </c>
      <c r="V341" s="1656">
        <f t="shared" si="66"/>
        <v>43051</v>
      </c>
    </row>
    <row r="342" spans="1:22" hidden="1">
      <c r="A342" s="1642">
        <v>46</v>
      </c>
      <c r="B342" s="1694" t="str">
        <f t="shared" si="61"/>
        <v>SEAJADE</v>
      </c>
      <c r="C342" s="1642" t="s">
        <v>140</v>
      </c>
      <c r="D342" s="1695" t="str">
        <f t="shared" si="62"/>
        <v>R8R</v>
      </c>
      <c r="E342" s="1645">
        <f t="shared" si="63"/>
        <v>95</v>
      </c>
      <c r="F342" s="1644" t="s">
        <v>47</v>
      </c>
      <c r="G342" s="1645">
        <f t="shared" si="64"/>
        <v>95</v>
      </c>
      <c r="H342" s="1644" t="s">
        <v>48</v>
      </c>
      <c r="I342" s="1646">
        <f t="shared" si="56"/>
        <v>180</v>
      </c>
      <c r="J342" s="1644" t="s">
        <v>47</v>
      </c>
      <c r="K342" s="1646">
        <f t="shared" si="57"/>
        <v>181</v>
      </c>
      <c r="L342" s="1647" t="s">
        <v>48</v>
      </c>
      <c r="M342" s="1656">
        <f t="shared" si="68"/>
        <v>43050</v>
      </c>
      <c r="N342" s="1656">
        <f t="shared" si="68"/>
        <v>43050</v>
      </c>
      <c r="O342" s="1656">
        <f t="shared" si="68"/>
        <v>43051</v>
      </c>
      <c r="P342" s="1656">
        <f t="shared" si="68"/>
        <v>43051</v>
      </c>
      <c r="Q342" s="1656">
        <f t="shared" si="68"/>
        <v>43055</v>
      </c>
      <c r="R342" s="1656">
        <f t="shared" si="68"/>
        <v>43055</v>
      </c>
      <c r="S342" s="1656">
        <f t="shared" si="68"/>
        <v>43057</v>
      </c>
      <c r="T342" s="1656">
        <f t="shared" si="68"/>
        <v>43057</v>
      </c>
      <c r="U342" s="1656">
        <f t="shared" si="66"/>
        <v>43058</v>
      </c>
      <c r="V342" s="1656">
        <f t="shared" si="66"/>
        <v>43058</v>
      </c>
    </row>
    <row r="343" spans="1:22" hidden="1">
      <c r="A343" s="1642">
        <v>47</v>
      </c>
      <c r="B343" s="1694" t="str">
        <f t="shared" si="61"/>
        <v>SEAJADE</v>
      </c>
      <c r="C343" s="1642" t="s">
        <v>140</v>
      </c>
      <c r="D343" s="1695" t="str">
        <f t="shared" si="62"/>
        <v>R8R</v>
      </c>
      <c r="E343" s="1645">
        <f t="shared" si="63"/>
        <v>96</v>
      </c>
      <c r="F343" s="1644" t="s">
        <v>47</v>
      </c>
      <c r="G343" s="1645">
        <f t="shared" si="64"/>
        <v>96</v>
      </c>
      <c r="H343" s="1644" t="s">
        <v>48</v>
      </c>
      <c r="I343" s="1646">
        <f t="shared" si="56"/>
        <v>182</v>
      </c>
      <c r="J343" s="1644" t="s">
        <v>47</v>
      </c>
      <c r="K343" s="1646">
        <f t="shared" si="57"/>
        <v>183</v>
      </c>
      <c r="L343" s="1647" t="s">
        <v>48</v>
      </c>
      <c r="M343" s="1656">
        <f t="shared" si="68"/>
        <v>43057</v>
      </c>
      <c r="N343" s="1656">
        <f t="shared" si="68"/>
        <v>43057</v>
      </c>
      <c r="O343" s="1656">
        <f t="shared" si="68"/>
        <v>43058</v>
      </c>
      <c r="P343" s="1656">
        <f t="shared" si="68"/>
        <v>43058</v>
      </c>
      <c r="Q343" s="1656">
        <f t="shared" si="68"/>
        <v>43062</v>
      </c>
      <c r="R343" s="1656">
        <f t="shared" si="68"/>
        <v>43062</v>
      </c>
      <c r="S343" s="1656">
        <f t="shared" si="68"/>
        <v>43064</v>
      </c>
      <c r="T343" s="1656">
        <f t="shared" si="68"/>
        <v>43064</v>
      </c>
      <c r="U343" s="1656">
        <f t="shared" si="66"/>
        <v>43065</v>
      </c>
      <c r="V343" s="1656">
        <f t="shared" si="66"/>
        <v>43065</v>
      </c>
    </row>
    <row r="344" spans="1:22" hidden="1">
      <c r="A344" s="1642">
        <v>48</v>
      </c>
      <c r="B344" s="1694" t="str">
        <f t="shared" si="61"/>
        <v>SEAJADE</v>
      </c>
      <c r="C344" s="1642" t="s">
        <v>140</v>
      </c>
      <c r="D344" s="1695" t="str">
        <f t="shared" si="62"/>
        <v>R8R</v>
      </c>
      <c r="E344" s="1645">
        <f t="shared" si="63"/>
        <v>97</v>
      </c>
      <c r="F344" s="1644" t="s">
        <v>47</v>
      </c>
      <c r="G344" s="1645">
        <f t="shared" si="64"/>
        <v>97</v>
      </c>
      <c r="H344" s="1644" t="s">
        <v>48</v>
      </c>
      <c r="I344" s="1646">
        <f t="shared" si="56"/>
        <v>184</v>
      </c>
      <c r="J344" s="1644" t="s">
        <v>47</v>
      </c>
      <c r="K344" s="1646">
        <f t="shared" si="57"/>
        <v>185</v>
      </c>
      <c r="L344" s="1647" t="s">
        <v>48</v>
      </c>
      <c r="M344" s="1656">
        <f t="shared" si="68"/>
        <v>43064</v>
      </c>
      <c r="N344" s="1656">
        <f t="shared" si="68"/>
        <v>43064</v>
      </c>
      <c r="O344" s="1656">
        <f t="shared" si="68"/>
        <v>43065</v>
      </c>
      <c r="P344" s="1656">
        <f t="shared" si="68"/>
        <v>43065</v>
      </c>
      <c r="Q344" s="1656">
        <f t="shared" si="68"/>
        <v>43069</v>
      </c>
      <c r="R344" s="1656">
        <f t="shared" si="68"/>
        <v>43069</v>
      </c>
      <c r="S344" s="1656">
        <f t="shared" si="68"/>
        <v>43071</v>
      </c>
      <c r="T344" s="1656">
        <f t="shared" si="68"/>
        <v>43071</v>
      </c>
      <c r="U344" s="1656">
        <f t="shared" si="66"/>
        <v>43072</v>
      </c>
      <c r="V344" s="1656">
        <f t="shared" si="66"/>
        <v>43072</v>
      </c>
    </row>
    <row r="345" spans="1:22" ht="10.5" customHeight="1">
      <c r="A345" s="1667"/>
      <c r="B345" s="1697"/>
      <c r="C345" s="1667"/>
      <c r="D345" s="1698"/>
      <c r="E345" s="1662"/>
      <c r="F345" s="1663"/>
      <c r="G345" s="1662"/>
      <c r="H345" s="1663"/>
      <c r="I345" s="1664"/>
      <c r="J345" s="1663"/>
      <c r="K345" s="1664"/>
      <c r="L345" s="1665"/>
      <c r="M345" s="1669"/>
      <c r="N345" s="1669"/>
      <c r="O345" s="1669"/>
      <c r="P345" s="1669"/>
      <c r="Q345" s="1669"/>
      <c r="R345" s="1669"/>
      <c r="S345" s="1669"/>
      <c r="T345" s="1669"/>
      <c r="U345" s="1669"/>
      <c r="V345" s="1669"/>
    </row>
    <row r="346" spans="1:22" hidden="1">
      <c r="A346" s="6500" t="s">
        <v>127</v>
      </c>
      <c r="B346" s="6501" t="s">
        <v>0</v>
      </c>
      <c r="C346" s="6502" t="s">
        <v>94</v>
      </c>
      <c r="D346" s="6503" t="s">
        <v>17</v>
      </c>
      <c r="E346" s="6504" t="s">
        <v>18</v>
      </c>
      <c r="F346" s="6504"/>
      <c r="G346" s="6504"/>
      <c r="H346" s="6504"/>
      <c r="I346" s="6504"/>
      <c r="J346" s="6504"/>
      <c r="K346" s="6504"/>
      <c r="L346" s="6504"/>
      <c r="M346" s="6499" t="s">
        <v>2268</v>
      </c>
      <c r="N346" s="6499"/>
      <c r="O346" s="6499" t="s">
        <v>50</v>
      </c>
      <c r="P346" s="6499"/>
      <c r="Q346" s="6499" t="s">
        <v>1257</v>
      </c>
      <c r="R346" s="6499"/>
      <c r="S346" s="6499" t="s">
        <v>2268</v>
      </c>
      <c r="T346" s="6499"/>
      <c r="U346" s="6499" t="s">
        <v>50</v>
      </c>
      <c r="V346" s="6499"/>
    </row>
    <row r="347" spans="1:22" hidden="1">
      <c r="A347" s="6500"/>
      <c r="B347" s="6501"/>
      <c r="C347" s="6502"/>
      <c r="D347" s="6503"/>
      <c r="E347" s="6504"/>
      <c r="F347" s="6504"/>
      <c r="G347" s="6504"/>
      <c r="H347" s="6504"/>
      <c r="I347" s="6504"/>
      <c r="J347" s="6504"/>
      <c r="K347" s="6504"/>
      <c r="L347" s="6504"/>
      <c r="M347" s="6499" t="s">
        <v>117</v>
      </c>
      <c r="N347" s="6499"/>
      <c r="O347" s="6499" t="s">
        <v>117</v>
      </c>
      <c r="P347" s="6499"/>
      <c r="Q347" s="6531" t="s">
        <v>20</v>
      </c>
      <c r="R347" s="6499"/>
      <c r="S347" s="6499" t="s">
        <v>117</v>
      </c>
      <c r="T347" s="6499"/>
      <c r="U347" s="6499" t="s">
        <v>117</v>
      </c>
      <c r="V347" s="6499"/>
    </row>
    <row r="348" spans="1:22" hidden="1">
      <c r="A348" s="6500"/>
      <c r="B348" s="6501"/>
      <c r="C348" s="6502"/>
      <c r="D348" s="6503" t="s">
        <v>35</v>
      </c>
      <c r="E348" s="6501" t="s">
        <v>49</v>
      </c>
      <c r="F348" s="6501"/>
      <c r="G348" s="6501"/>
      <c r="H348" s="6501"/>
      <c r="I348" s="6501" t="s">
        <v>19</v>
      </c>
      <c r="J348" s="6501"/>
      <c r="K348" s="6501"/>
      <c r="L348" s="6501"/>
      <c r="M348" s="1640" t="s">
        <v>3</v>
      </c>
      <c r="N348" s="1640" t="s">
        <v>1</v>
      </c>
      <c r="O348" s="1640" t="s">
        <v>3</v>
      </c>
      <c r="P348" s="1640" t="s">
        <v>1</v>
      </c>
      <c r="Q348" s="1640" t="s">
        <v>3</v>
      </c>
      <c r="R348" s="1640" t="s">
        <v>1</v>
      </c>
      <c r="S348" s="1640" t="s">
        <v>3</v>
      </c>
      <c r="T348" s="1640" t="s">
        <v>1</v>
      </c>
      <c r="U348" s="1640" t="s">
        <v>3</v>
      </c>
      <c r="V348" s="1640" t="s">
        <v>1</v>
      </c>
    </row>
    <row r="349" spans="1:22" hidden="1">
      <c r="A349" s="6500"/>
      <c r="B349" s="6501"/>
      <c r="C349" s="6502"/>
      <c r="D349" s="6503"/>
      <c r="E349" s="6501"/>
      <c r="F349" s="6501"/>
      <c r="G349" s="6501"/>
      <c r="H349" s="6501"/>
      <c r="I349" s="6501"/>
      <c r="J349" s="6501"/>
      <c r="K349" s="6501"/>
      <c r="L349" s="6501"/>
      <c r="M349" s="1641">
        <v>8.3333333333333301E-2</v>
      </c>
      <c r="N349" s="1641">
        <v>0.16666666666666699</v>
      </c>
      <c r="O349" s="1641">
        <v>4.1666666666666699E-2</v>
      </c>
      <c r="P349" s="1641">
        <v>0.125</v>
      </c>
      <c r="Q349" s="1641">
        <v>0</v>
      </c>
      <c r="R349" s="1641">
        <v>8.3333333333333301E-2</v>
      </c>
      <c r="S349" s="1641">
        <v>8.3333333333333301E-2</v>
      </c>
      <c r="T349" s="1641">
        <v>0.16666666666666699</v>
      </c>
      <c r="U349" s="1641">
        <v>4.1666666666666699E-2</v>
      </c>
      <c r="V349" s="1641">
        <v>0.125</v>
      </c>
    </row>
    <row r="350" spans="1:22" hidden="1">
      <c r="A350" s="6500"/>
      <c r="B350" s="6501"/>
      <c r="C350" s="6502"/>
      <c r="D350" s="6503"/>
      <c r="E350" s="6501"/>
      <c r="F350" s="6501"/>
      <c r="G350" s="6501"/>
      <c r="H350" s="6501"/>
      <c r="I350" s="6501"/>
      <c r="J350" s="6501"/>
      <c r="K350" s="6501"/>
      <c r="L350" s="6501"/>
      <c r="M350" s="1640" t="s">
        <v>8</v>
      </c>
      <c r="N350" s="1640" t="s">
        <v>8</v>
      </c>
      <c r="O350" s="1640" t="s">
        <v>9</v>
      </c>
      <c r="P350" s="1640" t="s">
        <v>9</v>
      </c>
      <c r="Q350" s="1640" t="s">
        <v>12</v>
      </c>
      <c r="R350" s="1640" t="s">
        <v>12</v>
      </c>
      <c r="S350" s="1640" t="s">
        <v>8</v>
      </c>
      <c r="T350" s="1640" t="s">
        <v>8</v>
      </c>
      <c r="U350" s="1640" t="s">
        <v>9</v>
      </c>
      <c r="V350" s="1640" t="s">
        <v>9</v>
      </c>
    </row>
    <row r="351" spans="1:22" hidden="1">
      <c r="A351" s="1710">
        <v>46</v>
      </c>
      <c r="B351" s="1711" t="s">
        <v>2508</v>
      </c>
      <c r="C351" s="1712"/>
      <c r="D351" s="1713" t="s">
        <v>2509</v>
      </c>
      <c r="E351" s="1645"/>
      <c r="F351" s="1645"/>
      <c r="G351" s="1645">
        <v>15</v>
      </c>
      <c r="H351" s="1645" t="s">
        <v>2510</v>
      </c>
      <c r="I351" s="1646"/>
      <c r="J351" s="1646"/>
      <c r="K351" s="1646">
        <v>1</v>
      </c>
      <c r="L351" s="1646" t="s">
        <v>2510</v>
      </c>
      <c r="M351" s="1714"/>
      <c r="N351" s="1714"/>
      <c r="O351" s="1714"/>
      <c r="P351" s="1714"/>
      <c r="Q351" s="1714">
        <v>43055</v>
      </c>
      <c r="R351" s="1714">
        <v>43055</v>
      </c>
      <c r="S351" s="1714">
        <v>43057</v>
      </c>
      <c r="T351" s="1714">
        <f>S351</f>
        <v>43057</v>
      </c>
      <c r="U351" s="1714">
        <f>T351+1</f>
        <v>43058</v>
      </c>
      <c r="V351" s="1714">
        <f>U351+1</f>
        <v>43059</v>
      </c>
    </row>
    <row r="352" spans="1:22" hidden="1">
      <c r="A352" s="1710">
        <v>47</v>
      </c>
      <c r="B352" s="1711" t="s">
        <v>2511</v>
      </c>
      <c r="C352" s="1712"/>
      <c r="D352" s="1713" t="s">
        <v>2512</v>
      </c>
      <c r="E352" s="1645">
        <v>16</v>
      </c>
      <c r="F352" s="1645" t="s">
        <v>2513</v>
      </c>
      <c r="G352" s="1645">
        <f>E352</f>
        <v>16</v>
      </c>
      <c r="H352" s="1645" t="s">
        <v>2510</v>
      </c>
      <c r="I352" s="1646">
        <v>2</v>
      </c>
      <c r="J352" s="1646" t="s">
        <v>2514</v>
      </c>
      <c r="K352" s="1646">
        <f>I352+1</f>
        <v>3</v>
      </c>
      <c r="L352" s="1646" t="str">
        <f>L351</f>
        <v>E</v>
      </c>
      <c r="M352" s="1714">
        <f>S351</f>
        <v>43057</v>
      </c>
      <c r="N352" s="1714">
        <f t="shared" ref="N352:P364" si="69">T351</f>
        <v>43057</v>
      </c>
      <c r="O352" s="1714">
        <f t="shared" si="69"/>
        <v>43058</v>
      </c>
      <c r="P352" s="1714">
        <f t="shared" si="69"/>
        <v>43059</v>
      </c>
      <c r="Q352" s="1714">
        <f>Q351+7</f>
        <v>43062</v>
      </c>
      <c r="R352" s="1714">
        <f t="shared" ref="R352:V364" si="70">R351+7</f>
        <v>43062</v>
      </c>
      <c r="S352" s="1714">
        <f t="shared" si="70"/>
        <v>43064</v>
      </c>
      <c r="T352" s="1714">
        <f t="shared" si="70"/>
        <v>43064</v>
      </c>
      <c r="U352" s="1714">
        <f t="shared" si="70"/>
        <v>43065</v>
      </c>
      <c r="V352" s="1714">
        <f t="shared" si="70"/>
        <v>43066</v>
      </c>
    </row>
    <row r="353" spans="1:22" hidden="1">
      <c r="A353" s="1710">
        <v>48</v>
      </c>
      <c r="B353" s="1711" t="s">
        <v>2508</v>
      </c>
      <c r="C353" s="1712"/>
      <c r="D353" s="1713" t="s">
        <v>2509</v>
      </c>
      <c r="E353" s="1645">
        <f>E352+1</f>
        <v>17</v>
      </c>
      <c r="F353" s="1645" t="s">
        <v>2513</v>
      </c>
      <c r="G353" s="1645">
        <f t="shared" ref="G353:G364" si="71">E353</f>
        <v>17</v>
      </c>
      <c r="H353" s="1645" t="s">
        <v>2510</v>
      </c>
      <c r="I353" s="1646">
        <f>I352+2</f>
        <v>4</v>
      </c>
      <c r="J353" s="1646" t="s">
        <v>2513</v>
      </c>
      <c r="K353" s="1646">
        <f>K352+2</f>
        <v>5</v>
      </c>
      <c r="L353" s="1646" t="str">
        <f t="shared" ref="L353:L378" si="72">L352</f>
        <v>E</v>
      </c>
      <c r="M353" s="1714">
        <f t="shared" ref="M353:M364" si="73">S352</f>
        <v>43064</v>
      </c>
      <c r="N353" s="1714">
        <f t="shared" si="69"/>
        <v>43064</v>
      </c>
      <c r="O353" s="1714">
        <f t="shared" si="69"/>
        <v>43065</v>
      </c>
      <c r="P353" s="1714">
        <f t="shared" si="69"/>
        <v>43066</v>
      </c>
      <c r="Q353" s="1714">
        <f t="shared" ref="Q353:Q364" si="74">Q352+7</f>
        <v>43069</v>
      </c>
      <c r="R353" s="1714">
        <f t="shared" si="70"/>
        <v>43069</v>
      </c>
      <c r="S353" s="1714">
        <f t="shared" si="70"/>
        <v>43071</v>
      </c>
      <c r="T353" s="1714">
        <f t="shared" si="70"/>
        <v>43071</v>
      </c>
      <c r="U353" s="1714">
        <f t="shared" si="70"/>
        <v>43072</v>
      </c>
      <c r="V353" s="1714">
        <f t="shared" si="70"/>
        <v>43073</v>
      </c>
    </row>
    <row r="354" spans="1:22" hidden="1">
      <c r="A354" s="1710">
        <v>49</v>
      </c>
      <c r="B354" s="1711" t="s">
        <v>2511</v>
      </c>
      <c r="C354" s="1712"/>
      <c r="D354" s="1713" t="s">
        <v>2512</v>
      </c>
      <c r="E354" s="1645">
        <f t="shared" ref="E354:E364" si="75">E353+1</f>
        <v>18</v>
      </c>
      <c r="F354" s="1645" t="s">
        <v>2514</v>
      </c>
      <c r="G354" s="1645">
        <f t="shared" si="71"/>
        <v>18</v>
      </c>
      <c r="H354" s="1645" t="s">
        <v>2510</v>
      </c>
      <c r="I354" s="1646">
        <f t="shared" ref="I354:I378" si="76">I353+2</f>
        <v>6</v>
      </c>
      <c r="J354" s="1646" t="s">
        <v>2513</v>
      </c>
      <c r="K354" s="1646">
        <f t="shared" ref="K354:K378" si="77">K353+2</f>
        <v>7</v>
      </c>
      <c r="L354" s="1646" t="str">
        <f t="shared" si="72"/>
        <v>E</v>
      </c>
      <c r="M354" s="1714">
        <f t="shared" si="73"/>
        <v>43071</v>
      </c>
      <c r="N354" s="1714">
        <f t="shared" si="69"/>
        <v>43071</v>
      </c>
      <c r="O354" s="1714">
        <f t="shared" si="69"/>
        <v>43072</v>
      </c>
      <c r="P354" s="1714">
        <f t="shared" si="69"/>
        <v>43073</v>
      </c>
      <c r="Q354" s="1714">
        <f t="shared" si="74"/>
        <v>43076</v>
      </c>
      <c r="R354" s="1714">
        <f t="shared" si="70"/>
        <v>43076</v>
      </c>
      <c r="S354" s="1714">
        <f t="shared" si="70"/>
        <v>43078</v>
      </c>
      <c r="T354" s="1714">
        <f t="shared" si="70"/>
        <v>43078</v>
      </c>
      <c r="U354" s="1714">
        <f t="shared" si="70"/>
        <v>43079</v>
      </c>
      <c r="V354" s="1714">
        <f t="shared" si="70"/>
        <v>43080</v>
      </c>
    </row>
    <row r="355" spans="1:22" hidden="1">
      <c r="A355" s="1710">
        <v>50</v>
      </c>
      <c r="B355" s="1711" t="s">
        <v>2508</v>
      </c>
      <c r="C355" s="1712"/>
      <c r="D355" s="1713" t="s">
        <v>2509</v>
      </c>
      <c r="E355" s="1645">
        <f t="shared" si="75"/>
        <v>19</v>
      </c>
      <c r="F355" s="1645" t="s">
        <v>2514</v>
      </c>
      <c r="G355" s="1645">
        <f t="shared" si="71"/>
        <v>19</v>
      </c>
      <c r="H355" s="1645" t="s">
        <v>2510</v>
      </c>
      <c r="I355" s="1646">
        <f t="shared" si="76"/>
        <v>8</v>
      </c>
      <c r="J355" s="1646" t="s">
        <v>2514</v>
      </c>
      <c r="K355" s="1646">
        <f t="shared" si="77"/>
        <v>9</v>
      </c>
      <c r="L355" s="1646" t="str">
        <f t="shared" si="72"/>
        <v>E</v>
      </c>
      <c r="M355" s="1714">
        <f t="shared" si="73"/>
        <v>43078</v>
      </c>
      <c r="N355" s="1714">
        <f t="shared" si="69"/>
        <v>43078</v>
      </c>
      <c r="O355" s="1714">
        <f t="shared" si="69"/>
        <v>43079</v>
      </c>
      <c r="P355" s="1714">
        <f t="shared" si="69"/>
        <v>43080</v>
      </c>
      <c r="Q355" s="1714">
        <f t="shared" si="74"/>
        <v>43083</v>
      </c>
      <c r="R355" s="1714">
        <f t="shared" si="70"/>
        <v>43083</v>
      </c>
      <c r="S355" s="1714">
        <f t="shared" si="70"/>
        <v>43085</v>
      </c>
      <c r="T355" s="1714">
        <f t="shared" si="70"/>
        <v>43085</v>
      </c>
      <c r="U355" s="1714">
        <f t="shared" si="70"/>
        <v>43086</v>
      </c>
      <c r="V355" s="1714">
        <f t="shared" si="70"/>
        <v>43087</v>
      </c>
    </row>
    <row r="356" spans="1:22" hidden="1">
      <c r="A356" s="1642">
        <v>51</v>
      </c>
      <c r="B356" s="1711" t="s">
        <v>2508</v>
      </c>
      <c r="C356" s="1642"/>
      <c r="D356" s="1713" t="s">
        <v>2509</v>
      </c>
      <c r="E356" s="1645">
        <f t="shared" si="75"/>
        <v>20</v>
      </c>
      <c r="F356" s="1645" t="s">
        <v>2514</v>
      </c>
      <c r="G356" s="1645">
        <f t="shared" si="71"/>
        <v>20</v>
      </c>
      <c r="H356" s="1645" t="s">
        <v>2510</v>
      </c>
      <c r="I356" s="1646">
        <f t="shared" si="76"/>
        <v>10</v>
      </c>
      <c r="J356" s="1646" t="s">
        <v>2514</v>
      </c>
      <c r="K356" s="1646">
        <f t="shared" si="77"/>
        <v>11</v>
      </c>
      <c r="L356" s="1646" t="str">
        <f t="shared" si="72"/>
        <v>E</v>
      </c>
      <c r="M356" s="1714">
        <f t="shared" si="73"/>
        <v>43085</v>
      </c>
      <c r="N356" s="1714">
        <f t="shared" si="69"/>
        <v>43085</v>
      </c>
      <c r="O356" s="1714">
        <f t="shared" si="69"/>
        <v>43086</v>
      </c>
      <c r="P356" s="1714">
        <f t="shared" si="69"/>
        <v>43087</v>
      </c>
      <c r="Q356" s="1714">
        <f t="shared" si="74"/>
        <v>43090</v>
      </c>
      <c r="R356" s="1714">
        <f t="shared" si="70"/>
        <v>43090</v>
      </c>
      <c r="S356" s="1714">
        <f t="shared" si="70"/>
        <v>43092</v>
      </c>
      <c r="T356" s="1714">
        <f t="shared" si="70"/>
        <v>43092</v>
      </c>
      <c r="U356" s="1714">
        <f t="shared" si="70"/>
        <v>43093</v>
      </c>
      <c r="V356" s="1714">
        <f t="shared" si="70"/>
        <v>43094</v>
      </c>
    </row>
    <row r="357" spans="1:22" hidden="1">
      <c r="A357" s="1642">
        <v>52</v>
      </c>
      <c r="B357" s="1711" t="s">
        <v>2508</v>
      </c>
      <c r="C357" s="1642"/>
      <c r="D357" s="1713" t="s">
        <v>2509</v>
      </c>
      <c r="E357" s="1645">
        <f t="shared" si="75"/>
        <v>21</v>
      </c>
      <c r="F357" s="1645" t="s">
        <v>2514</v>
      </c>
      <c r="G357" s="1645">
        <f t="shared" si="71"/>
        <v>21</v>
      </c>
      <c r="H357" s="1645" t="s">
        <v>2510</v>
      </c>
      <c r="I357" s="1646">
        <f t="shared" si="76"/>
        <v>12</v>
      </c>
      <c r="J357" s="1646" t="s">
        <v>2514</v>
      </c>
      <c r="K357" s="1646">
        <f t="shared" si="77"/>
        <v>13</v>
      </c>
      <c r="L357" s="1646" t="str">
        <f t="shared" si="72"/>
        <v>E</v>
      </c>
      <c r="M357" s="1714">
        <f t="shared" si="73"/>
        <v>43092</v>
      </c>
      <c r="N357" s="1714">
        <f t="shared" si="69"/>
        <v>43092</v>
      </c>
      <c r="O357" s="1714">
        <f t="shared" si="69"/>
        <v>43093</v>
      </c>
      <c r="P357" s="1714">
        <f t="shared" si="69"/>
        <v>43094</v>
      </c>
      <c r="Q357" s="1714">
        <f t="shared" si="74"/>
        <v>43097</v>
      </c>
      <c r="R357" s="1714">
        <f t="shared" si="70"/>
        <v>43097</v>
      </c>
      <c r="S357" s="1714">
        <f t="shared" si="70"/>
        <v>43099</v>
      </c>
      <c r="T357" s="1714">
        <f t="shared" si="70"/>
        <v>43099</v>
      </c>
      <c r="U357" s="1714">
        <f t="shared" si="70"/>
        <v>43100</v>
      </c>
      <c r="V357" s="1714">
        <f t="shared" si="70"/>
        <v>43101</v>
      </c>
    </row>
    <row r="358" spans="1:22" hidden="1">
      <c r="A358" s="1642">
        <v>1</v>
      </c>
      <c r="B358" s="1711" t="s">
        <v>2508</v>
      </c>
      <c r="C358" s="1642"/>
      <c r="D358" s="1713" t="s">
        <v>2509</v>
      </c>
      <c r="E358" s="1645">
        <f t="shared" si="75"/>
        <v>22</v>
      </c>
      <c r="F358" s="1645" t="s">
        <v>2514</v>
      </c>
      <c r="G358" s="1645">
        <f t="shared" si="71"/>
        <v>22</v>
      </c>
      <c r="H358" s="1645" t="s">
        <v>2510</v>
      </c>
      <c r="I358" s="1646">
        <f t="shared" si="76"/>
        <v>14</v>
      </c>
      <c r="J358" s="1646" t="s">
        <v>2514</v>
      </c>
      <c r="K358" s="1646">
        <f t="shared" si="77"/>
        <v>15</v>
      </c>
      <c r="L358" s="1646" t="str">
        <f t="shared" si="72"/>
        <v>E</v>
      </c>
      <c r="M358" s="1714">
        <f t="shared" si="73"/>
        <v>43099</v>
      </c>
      <c r="N358" s="1714">
        <f t="shared" si="69"/>
        <v>43099</v>
      </c>
      <c r="O358" s="1714">
        <f t="shared" si="69"/>
        <v>43100</v>
      </c>
      <c r="P358" s="1714">
        <f t="shared" si="69"/>
        <v>43101</v>
      </c>
      <c r="Q358" s="1714">
        <f t="shared" si="74"/>
        <v>43104</v>
      </c>
      <c r="R358" s="1714">
        <f t="shared" si="70"/>
        <v>43104</v>
      </c>
      <c r="S358" s="1714">
        <f t="shared" si="70"/>
        <v>43106</v>
      </c>
      <c r="T358" s="1714">
        <f t="shared" si="70"/>
        <v>43106</v>
      </c>
      <c r="U358" s="1714">
        <f t="shared" si="70"/>
        <v>43107</v>
      </c>
      <c r="V358" s="1714">
        <f t="shared" si="70"/>
        <v>43108</v>
      </c>
    </row>
    <row r="359" spans="1:22" hidden="1">
      <c r="A359" s="1642">
        <f>A358+1</f>
        <v>2</v>
      </c>
      <c r="B359" s="1711" t="s">
        <v>2511</v>
      </c>
      <c r="C359" s="1642"/>
      <c r="D359" s="1713" t="s">
        <v>2294</v>
      </c>
      <c r="E359" s="1645">
        <f t="shared" si="75"/>
        <v>23</v>
      </c>
      <c r="F359" s="1645" t="s">
        <v>2513</v>
      </c>
      <c r="G359" s="1645">
        <f t="shared" si="71"/>
        <v>23</v>
      </c>
      <c r="H359" s="1645" t="s">
        <v>2515</v>
      </c>
      <c r="I359" s="1646">
        <f t="shared" si="76"/>
        <v>16</v>
      </c>
      <c r="J359" s="1646" t="s">
        <v>2513</v>
      </c>
      <c r="K359" s="1646">
        <f t="shared" si="77"/>
        <v>17</v>
      </c>
      <c r="L359" s="1646" t="str">
        <f t="shared" si="72"/>
        <v>E</v>
      </c>
      <c r="M359" s="1714">
        <f t="shared" si="73"/>
        <v>43106</v>
      </c>
      <c r="N359" s="1714">
        <f t="shared" si="69"/>
        <v>43106</v>
      </c>
      <c r="O359" s="1714">
        <f t="shared" si="69"/>
        <v>43107</v>
      </c>
      <c r="P359" s="1714">
        <f t="shared" si="69"/>
        <v>43108</v>
      </c>
      <c r="Q359" s="1714">
        <f t="shared" si="74"/>
        <v>43111</v>
      </c>
      <c r="R359" s="1714">
        <f t="shared" si="70"/>
        <v>43111</v>
      </c>
      <c r="S359" s="1714">
        <f t="shared" si="70"/>
        <v>43113</v>
      </c>
      <c r="T359" s="1714">
        <f t="shared" si="70"/>
        <v>43113</v>
      </c>
      <c r="U359" s="1714">
        <f t="shared" si="70"/>
        <v>43114</v>
      </c>
      <c r="V359" s="1714">
        <f t="shared" si="70"/>
        <v>43115</v>
      </c>
    </row>
    <row r="360" spans="1:22" hidden="1">
      <c r="A360" s="1642">
        <f t="shared" ref="A360:A378" si="78">A359+1</f>
        <v>3</v>
      </c>
      <c r="B360" s="1711" t="s">
        <v>2508</v>
      </c>
      <c r="C360" s="1642"/>
      <c r="D360" s="1713" t="s">
        <v>2294</v>
      </c>
      <c r="E360" s="1645">
        <f t="shared" si="75"/>
        <v>24</v>
      </c>
      <c r="F360" s="1645" t="s">
        <v>2514</v>
      </c>
      <c r="G360" s="1645">
        <f t="shared" si="71"/>
        <v>24</v>
      </c>
      <c r="H360" s="1645" t="s">
        <v>2510</v>
      </c>
      <c r="I360" s="1646">
        <f t="shared" si="76"/>
        <v>18</v>
      </c>
      <c r="J360" s="1646" t="s">
        <v>2514</v>
      </c>
      <c r="K360" s="1646">
        <f t="shared" si="77"/>
        <v>19</v>
      </c>
      <c r="L360" s="1646" t="str">
        <f t="shared" si="72"/>
        <v>E</v>
      </c>
      <c r="M360" s="1714">
        <f t="shared" si="73"/>
        <v>43113</v>
      </c>
      <c r="N360" s="1714">
        <f t="shared" si="69"/>
        <v>43113</v>
      </c>
      <c r="O360" s="1714">
        <f t="shared" si="69"/>
        <v>43114</v>
      </c>
      <c r="P360" s="1714">
        <f t="shared" si="69"/>
        <v>43115</v>
      </c>
      <c r="Q360" s="1714">
        <f t="shared" si="74"/>
        <v>43118</v>
      </c>
      <c r="R360" s="1714">
        <f t="shared" si="70"/>
        <v>43118</v>
      </c>
      <c r="S360" s="1714">
        <f t="shared" si="70"/>
        <v>43120</v>
      </c>
      <c r="T360" s="1714">
        <f t="shared" si="70"/>
        <v>43120</v>
      </c>
      <c r="U360" s="1714">
        <f t="shared" si="70"/>
        <v>43121</v>
      </c>
      <c r="V360" s="1714">
        <f t="shared" si="70"/>
        <v>43122</v>
      </c>
    </row>
    <row r="361" spans="1:22" hidden="1">
      <c r="A361" s="1642">
        <f t="shared" si="78"/>
        <v>4</v>
      </c>
      <c r="B361" s="1711" t="s">
        <v>2508</v>
      </c>
      <c r="C361" s="1642"/>
      <c r="D361" s="1713" t="s">
        <v>2294</v>
      </c>
      <c r="E361" s="1645">
        <f t="shared" si="75"/>
        <v>25</v>
      </c>
      <c r="F361" s="1645" t="s">
        <v>2514</v>
      </c>
      <c r="G361" s="1645">
        <f t="shared" si="71"/>
        <v>25</v>
      </c>
      <c r="H361" s="1645" t="s">
        <v>2510</v>
      </c>
      <c r="I361" s="1646">
        <f t="shared" si="76"/>
        <v>20</v>
      </c>
      <c r="J361" s="1646" t="s">
        <v>2514</v>
      </c>
      <c r="K361" s="1646">
        <f t="shared" si="77"/>
        <v>21</v>
      </c>
      <c r="L361" s="1646" t="str">
        <f t="shared" si="72"/>
        <v>E</v>
      </c>
      <c r="M361" s="1714">
        <f t="shared" si="73"/>
        <v>43120</v>
      </c>
      <c r="N361" s="1714">
        <f t="shared" si="69"/>
        <v>43120</v>
      </c>
      <c r="O361" s="1714">
        <f t="shared" si="69"/>
        <v>43121</v>
      </c>
      <c r="P361" s="1714">
        <f t="shared" si="69"/>
        <v>43122</v>
      </c>
      <c r="Q361" s="1714">
        <f t="shared" si="74"/>
        <v>43125</v>
      </c>
      <c r="R361" s="1714">
        <f t="shared" si="70"/>
        <v>43125</v>
      </c>
      <c r="S361" s="1714">
        <f t="shared" si="70"/>
        <v>43127</v>
      </c>
      <c r="T361" s="1714">
        <f t="shared" si="70"/>
        <v>43127</v>
      </c>
      <c r="U361" s="1714">
        <f t="shared" si="70"/>
        <v>43128</v>
      </c>
      <c r="V361" s="1714">
        <f t="shared" si="70"/>
        <v>43129</v>
      </c>
    </row>
    <row r="362" spans="1:22" hidden="1">
      <c r="A362" s="1642">
        <f t="shared" si="78"/>
        <v>5</v>
      </c>
      <c r="B362" s="1711" t="s">
        <v>2508</v>
      </c>
      <c r="C362" s="1642"/>
      <c r="D362" s="1713" t="s">
        <v>2294</v>
      </c>
      <c r="E362" s="1645">
        <f t="shared" si="75"/>
        <v>26</v>
      </c>
      <c r="F362" s="1645" t="s">
        <v>2514</v>
      </c>
      <c r="G362" s="1645">
        <f t="shared" si="71"/>
        <v>26</v>
      </c>
      <c r="H362" s="1645" t="s">
        <v>2510</v>
      </c>
      <c r="I362" s="1646">
        <f t="shared" si="76"/>
        <v>22</v>
      </c>
      <c r="J362" s="1646" t="s">
        <v>2514</v>
      </c>
      <c r="K362" s="1646">
        <f t="shared" si="77"/>
        <v>23</v>
      </c>
      <c r="L362" s="1646" t="str">
        <f t="shared" si="72"/>
        <v>E</v>
      </c>
      <c r="M362" s="1714">
        <f t="shared" si="73"/>
        <v>43127</v>
      </c>
      <c r="N362" s="1714">
        <f t="shared" si="69"/>
        <v>43127</v>
      </c>
      <c r="O362" s="1714">
        <f t="shared" si="69"/>
        <v>43128</v>
      </c>
      <c r="P362" s="1714">
        <f t="shared" si="69"/>
        <v>43129</v>
      </c>
      <c r="Q362" s="1714">
        <f t="shared" si="74"/>
        <v>43132</v>
      </c>
      <c r="R362" s="1714">
        <f t="shared" si="70"/>
        <v>43132</v>
      </c>
      <c r="S362" s="1714">
        <f t="shared" si="70"/>
        <v>43134</v>
      </c>
      <c r="T362" s="1714">
        <f t="shared" si="70"/>
        <v>43134</v>
      </c>
      <c r="U362" s="1714">
        <f t="shared" si="70"/>
        <v>43135</v>
      </c>
      <c r="V362" s="1714">
        <f t="shared" si="70"/>
        <v>43136</v>
      </c>
    </row>
    <row r="363" spans="1:22" hidden="1">
      <c r="A363" s="1642">
        <f t="shared" si="78"/>
        <v>6</v>
      </c>
      <c r="B363" s="1711" t="s">
        <v>2508</v>
      </c>
      <c r="C363" s="1642"/>
      <c r="D363" s="1713" t="s">
        <v>2294</v>
      </c>
      <c r="E363" s="1645">
        <f t="shared" si="75"/>
        <v>27</v>
      </c>
      <c r="F363" s="1645" t="s">
        <v>2514</v>
      </c>
      <c r="G363" s="1645">
        <f t="shared" si="71"/>
        <v>27</v>
      </c>
      <c r="H363" s="1645" t="s">
        <v>2510</v>
      </c>
      <c r="I363" s="1646">
        <f t="shared" si="76"/>
        <v>24</v>
      </c>
      <c r="J363" s="1646" t="s">
        <v>2514</v>
      </c>
      <c r="K363" s="1646">
        <f t="shared" si="77"/>
        <v>25</v>
      </c>
      <c r="L363" s="1646" t="str">
        <f t="shared" si="72"/>
        <v>E</v>
      </c>
      <c r="M363" s="1714">
        <f t="shared" si="73"/>
        <v>43134</v>
      </c>
      <c r="N363" s="1714">
        <f t="shared" si="69"/>
        <v>43134</v>
      </c>
      <c r="O363" s="1714">
        <f t="shared" si="69"/>
        <v>43135</v>
      </c>
      <c r="P363" s="1714">
        <f t="shared" si="69"/>
        <v>43136</v>
      </c>
      <c r="Q363" s="1714">
        <f t="shared" si="74"/>
        <v>43139</v>
      </c>
      <c r="R363" s="1714">
        <f t="shared" si="70"/>
        <v>43139</v>
      </c>
      <c r="S363" s="1714">
        <f t="shared" si="70"/>
        <v>43141</v>
      </c>
      <c r="T363" s="1714">
        <f t="shared" si="70"/>
        <v>43141</v>
      </c>
      <c r="U363" s="1714">
        <f t="shared" si="70"/>
        <v>43142</v>
      </c>
      <c r="V363" s="1714">
        <f t="shared" si="70"/>
        <v>43143</v>
      </c>
    </row>
    <row r="364" spans="1:22" hidden="1">
      <c r="A364" s="1642">
        <f t="shared" si="78"/>
        <v>7</v>
      </c>
      <c r="B364" s="1711" t="s">
        <v>2508</v>
      </c>
      <c r="C364" s="1642"/>
      <c r="D364" s="1713" t="s">
        <v>2294</v>
      </c>
      <c r="E364" s="1645">
        <f t="shared" si="75"/>
        <v>28</v>
      </c>
      <c r="F364" s="1645" t="s">
        <v>2514</v>
      </c>
      <c r="G364" s="1645">
        <f t="shared" si="71"/>
        <v>28</v>
      </c>
      <c r="H364" s="1645" t="s">
        <v>2510</v>
      </c>
      <c r="I364" s="1646">
        <f t="shared" si="76"/>
        <v>26</v>
      </c>
      <c r="J364" s="1646" t="s">
        <v>2514</v>
      </c>
      <c r="K364" s="1646">
        <f t="shared" si="77"/>
        <v>27</v>
      </c>
      <c r="L364" s="1646" t="str">
        <f t="shared" si="72"/>
        <v>E</v>
      </c>
      <c r="M364" s="1714">
        <f t="shared" si="73"/>
        <v>43141</v>
      </c>
      <c r="N364" s="1714">
        <f t="shared" si="69"/>
        <v>43141</v>
      </c>
      <c r="O364" s="1714">
        <f t="shared" si="69"/>
        <v>43142</v>
      </c>
      <c r="P364" s="1714">
        <f t="shared" si="69"/>
        <v>43143</v>
      </c>
      <c r="Q364" s="1714">
        <f t="shared" si="74"/>
        <v>43146</v>
      </c>
      <c r="R364" s="1714">
        <f t="shared" si="70"/>
        <v>43146</v>
      </c>
      <c r="S364" s="1714">
        <f t="shared" si="70"/>
        <v>43148</v>
      </c>
      <c r="T364" s="1714">
        <f t="shared" si="70"/>
        <v>43148</v>
      </c>
      <c r="U364" s="1714">
        <f t="shared" si="70"/>
        <v>43149</v>
      </c>
      <c r="V364" s="1714">
        <f t="shared" si="70"/>
        <v>43150</v>
      </c>
    </row>
    <row r="365" spans="1:22" hidden="1">
      <c r="A365" s="1642">
        <v>8</v>
      </c>
      <c r="B365" s="1711" t="s">
        <v>2508</v>
      </c>
      <c r="C365" s="1642"/>
      <c r="D365" s="1713" t="s">
        <v>2294</v>
      </c>
      <c r="E365" s="1645">
        <v>29</v>
      </c>
      <c r="F365" s="1645" t="s">
        <v>2514</v>
      </c>
      <c r="G365" s="1645">
        <v>29</v>
      </c>
      <c r="H365" s="1645" t="s">
        <v>2510</v>
      </c>
      <c r="I365" s="1646">
        <v>28</v>
      </c>
      <c r="J365" s="1646" t="s">
        <v>2514</v>
      </c>
      <c r="K365" s="1646">
        <v>29</v>
      </c>
      <c r="L365" s="1646" t="s">
        <v>48</v>
      </c>
      <c r="M365" s="1714">
        <v>43148</v>
      </c>
      <c r="N365" s="1714">
        <v>43148</v>
      </c>
      <c r="O365" s="1714">
        <v>43149</v>
      </c>
      <c r="P365" s="1714">
        <v>43150</v>
      </c>
      <c r="Q365" s="6535" t="s">
        <v>2516</v>
      </c>
      <c r="R365" s="6536"/>
      <c r="S365" s="6536"/>
      <c r="T365" s="6536"/>
      <c r="U365" s="6536"/>
      <c r="V365" s="6537"/>
    </row>
    <row r="366" spans="1:22">
      <c r="A366" s="6500" t="s">
        <v>127</v>
      </c>
      <c r="B366" s="6501" t="s">
        <v>0</v>
      </c>
      <c r="C366" s="6502" t="s">
        <v>94</v>
      </c>
      <c r="D366" s="6503" t="s">
        <v>17</v>
      </c>
      <c r="E366" s="6504" t="s">
        <v>18</v>
      </c>
      <c r="F366" s="6504"/>
      <c r="G366" s="6504"/>
      <c r="H366" s="6504"/>
      <c r="I366" s="6504"/>
      <c r="J366" s="6504"/>
      <c r="K366" s="6504"/>
      <c r="L366" s="6504"/>
      <c r="M366" s="6499" t="s">
        <v>2268</v>
      </c>
      <c r="N366" s="6499"/>
      <c r="O366" s="6499" t="s">
        <v>50</v>
      </c>
      <c r="P366" s="6499"/>
      <c r="Q366" s="6499" t="s">
        <v>1257</v>
      </c>
      <c r="R366" s="6499"/>
      <c r="S366" s="6499" t="s">
        <v>2268</v>
      </c>
      <c r="T366" s="6499"/>
      <c r="U366" s="6499" t="s">
        <v>50</v>
      </c>
      <c r="V366" s="6499"/>
    </row>
    <row r="367" spans="1:22">
      <c r="A367" s="6500"/>
      <c r="B367" s="6501"/>
      <c r="C367" s="6502"/>
      <c r="D367" s="6503"/>
      <c r="E367" s="6504"/>
      <c r="F367" s="6504"/>
      <c r="G367" s="6504"/>
      <c r="H367" s="6504"/>
      <c r="I367" s="6504"/>
      <c r="J367" s="6504"/>
      <c r="K367" s="6504"/>
      <c r="L367" s="6504"/>
      <c r="M367" s="6499" t="s">
        <v>117</v>
      </c>
      <c r="N367" s="6499"/>
      <c r="O367" s="6499" t="s">
        <v>117</v>
      </c>
      <c r="P367" s="6499"/>
      <c r="Q367" s="6531" t="s">
        <v>20</v>
      </c>
      <c r="R367" s="6499"/>
      <c r="S367" s="6499" t="s">
        <v>117</v>
      </c>
      <c r="T367" s="6499"/>
      <c r="U367" s="6499" t="s">
        <v>117</v>
      </c>
      <c r="V367" s="6499"/>
    </row>
    <row r="368" spans="1:22">
      <c r="A368" s="6500"/>
      <c r="B368" s="6501"/>
      <c r="C368" s="6502"/>
      <c r="D368" s="6503" t="s">
        <v>35</v>
      </c>
      <c r="E368" s="6501" t="s">
        <v>49</v>
      </c>
      <c r="F368" s="6501"/>
      <c r="G368" s="6501"/>
      <c r="H368" s="6501"/>
      <c r="I368" s="6501" t="s">
        <v>19</v>
      </c>
      <c r="J368" s="6501"/>
      <c r="K368" s="6501"/>
      <c r="L368" s="6501"/>
      <c r="M368" s="1640" t="s">
        <v>3</v>
      </c>
      <c r="N368" s="1640" t="s">
        <v>1</v>
      </c>
      <c r="O368" s="1640" t="s">
        <v>3</v>
      </c>
      <c r="P368" s="1640" t="s">
        <v>1</v>
      </c>
      <c r="Q368" s="1640" t="s">
        <v>3</v>
      </c>
      <c r="R368" s="1640" t="s">
        <v>1</v>
      </c>
      <c r="S368" s="1640" t="s">
        <v>3</v>
      </c>
      <c r="T368" s="1640" t="s">
        <v>1</v>
      </c>
      <c r="U368" s="1640" t="s">
        <v>3</v>
      </c>
      <c r="V368" s="1640" t="s">
        <v>1</v>
      </c>
    </row>
    <row r="369" spans="1:22">
      <c r="A369" s="6500"/>
      <c r="B369" s="6501"/>
      <c r="C369" s="6502"/>
      <c r="D369" s="6503"/>
      <c r="E369" s="6501"/>
      <c r="F369" s="6501"/>
      <c r="G369" s="6501"/>
      <c r="H369" s="6501"/>
      <c r="I369" s="6501"/>
      <c r="J369" s="6501"/>
      <c r="K369" s="6501"/>
      <c r="L369" s="6501"/>
      <c r="M369" s="1641">
        <v>8.3333333333333301E-2</v>
      </c>
      <c r="N369" s="1641">
        <v>0.16666666666666699</v>
      </c>
      <c r="O369" s="1641">
        <v>4.1666666666666699E-2</v>
      </c>
      <c r="P369" s="1641">
        <v>0.125</v>
      </c>
      <c r="Q369" s="1641">
        <v>0</v>
      </c>
      <c r="R369" s="1641">
        <v>8.3333333333333301E-2</v>
      </c>
      <c r="S369" s="1641">
        <v>8.3333333333333301E-2</v>
      </c>
      <c r="T369" s="1641">
        <v>0.16666666666666699</v>
      </c>
      <c r="U369" s="1641">
        <v>4.1666666666666699E-2</v>
      </c>
      <c r="V369" s="1641">
        <v>0.125</v>
      </c>
    </row>
    <row r="370" spans="1:22">
      <c r="A370" s="6500"/>
      <c r="B370" s="6501"/>
      <c r="C370" s="6502"/>
      <c r="D370" s="6503"/>
      <c r="E370" s="6501"/>
      <c r="F370" s="6501"/>
      <c r="G370" s="6501"/>
      <c r="H370" s="6501"/>
      <c r="I370" s="6501"/>
      <c r="J370" s="6501"/>
      <c r="K370" s="6501"/>
      <c r="L370" s="6501"/>
      <c r="M370" s="1640" t="s">
        <v>8</v>
      </c>
      <c r="N370" s="1640" t="s">
        <v>8</v>
      </c>
      <c r="O370" s="1640" t="s">
        <v>9</v>
      </c>
      <c r="P370" s="1640" t="s">
        <v>9</v>
      </c>
      <c r="Q370" s="1640" t="s">
        <v>12</v>
      </c>
      <c r="R370" s="1640" t="s">
        <v>12</v>
      </c>
      <c r="S370" s="1640" t="s">
        <v>8</v>
      </c>
      <c r="T370" s="1640" t="s">
        <v>8</v>
      </c>
      <c r="U370" s="1640" t="s">
        <v>9</v>
      </c>
      <c r="V370" s="1640" t="s">
        <v>9</v>
      </c>
    </row>
    <row r="371" spans="1:22" hidden="1">
      <c r="A371" s="1642">
        <v>10</v>
      </c>
      <c r="B371" s="1711" t="s">
        <v>2517</v>
      </c>
      <c r="C371" s="1642"/>
      <c r="D371" s="1713" t="s">
        <v>2518</v>
      </c>
      <c r="E371" s="1645">
        <v>210</v>
      </c>
      <c r="F371" s="1645" t="s">
        <v>2514</v>
      </c>
      <c r="G371" s="1645">
        <v>210</v>
      </c>
      <c r="H371" s="1645" t="s">
        <v>2510</v>
      </c>
      <c r="I371" s="1646">
        <v>330</v>
      </c>
      <c r="J371" s="1646" t="s">
        <v>2514</v>
      </c>
      <c r="K371" s="1646">
        <v>331</v>
      </c>
      <c r="L371" s="1646" t="s">
        <v>48</v>
      </c>
      <c r="M371" s="1714">
        <v>43162</v>
      </c>
      <c r="N371" s="1714">
        <v>43162</v>
      </c>
      <c r="O371" s="1714">
        <v>43163</v>
      </c>
      <c r="P371" s="1714">
        <v>43164</v>
      </c>
      <c r="Q371" s="1714">
        <v>43167</v>
      </c>
      <c r="R371" s="1714">
        <v>43167</v>
      </c>
      <c r="S371" s="1714">
        <v>43169</v>
      </c>
      <c r="T371" s="1714">
        <v>43169</v>
      </c>
      <c r="U371" s="1714">
        <v>43170</v>
      </c>
      <c r="V371" s="1714">
        <v>43171</v>
      </c>
    </row>
    <row r="372" spans="1:22" hidden="1">
      <c r="A372" s="1642">
        <v>11</v>
      </c>
      <c r="B372" s="1711" t="str">
        <f>B371</f>
        <v>SINOTRANS HONGKONG</v>
      </c>
      <c r="C372" s="1642"/>
      <c r="D372" s="1713" t="s">
        <v>2519</v>
      </c>
      <c r="E372" s="1645">
        <f>E371+1</f>
        <v>211</v>
      </c>
      <c r="F372" s="1645" t="s">
        <v>2514</v>
      </c>
      <c r="G372" s="1645">
        <f>G371+1</f>
        <v>211</v>
      </c>
      <c r="H372" s="1645" t="s">
        <v>2515</v>
      </c>
      <c r="I372" s="1646">
        <f>I371+1</f>
        <v>331</v>
      </c>
      <c r="J372" s="1646" t="s">
        <v>2514</v>
      </c>
      <c r="K372" s="1646">
        <f>K371+1</f>
        <v>332</v>
      </c>
      <c r="L372" s="1646" t="s">
        <v>48</v>
      </c>
      <c r="M372" s="1714">
        <v>43169</v>
      </c>
      <c r="N372" s="1714">
        <v>43169</v>
      </c>
      <c r="O372" s="1714">
        <v>43170</v>
      </c>
      <c r="P372" s="1714">
        <v>43171</v>
      </c>
      <c r="Q372" s="1714">
        <v>43174</v>
      </c>
      <c r="R372" s="1714">
        <v>43174</v>
      </c>
      <c r="S372" s="1714">
        <v>43176</v>
      </c>
      <c r="T372" s="1714">
        <v>43176</v>
      </c>
      <c r="U372" s="1714">
        <v>43177</v>
      </c>
      <c r="V372" s="1714">
        <v>43178</v>
      </c>
    </row>
    <row r="373" spans="1:22" hidden="1">
      <c r="A373" s="1642">
        <f t="shared" si="78"/>
        <v>12</v>
      </c>
      <c r="B373" s="1711" t="str">
        <f>B372</f>
        <v>SINOTRANS HONGKONG</v>
      </c>
      <c r="C373" s="1642"/>
      <c r="D373" s="1713" t="s">
        <v>2518</v>
      </c>
      <c r="E373" s="1645">
        <f t="shared" ref="E373:E378" si="79">E372+1</f>
        <v>212</v>
      </c>
      <c r="F373" s="1645" t="s">
        <v>2513</v>
      </c>
      <c r="G373" s="1645">
        <f t="shared" ref="G373:G378" si="80">G372+1</f>
        <v>212</v>
      </c>
      <c r="H373" s="1645" t="s">
        <v>2510</v>
      </c>
      <c r="I373" s="1646">
        <f t="shared" si="76"/>
        <v>333</v>
      </c>
      <c r="J373" s="1646" t="s">
        <v>2514</v>
      </c>
      <c r="K373" s="1646">
        <f t="shared" si="77"/>
        <v>334</v>
      </c>
      <c r="L373" s="1646" t="str">
        <f t="shared" si="72"/>
        <v>E</v>
      </c>
      <c r="M373" s="1714">
        <f t="shared" ref="M373:P375" si="81">S372</f>
        <v>43176</v>
      </c>
      <c r="N373" s="1714">
        <f t="shared" si="81"/>
        <v>43176</v>
      </c>
      <c r="O373" s="1714">
        <f t="shared" si="81"/>
        <v>43177</v>
      </c>
      <c r="P373" s="1714">
        <f t="shared" si="81"/>
        <v>43178</v>
      </c>
      <c r="Q373" s="1714">
        <f t="shared" ref="Q373:V375" si="82">Q372+7</f>
        <v>43181</v>
      </c>
      <c r="R373" s="1714">
        <f t="shared" si="82"/>
        <v>43181</v>
      </c>
      <c r="S373" s="1714">
        <f t="shared" si="82"/>
        <v>43183</v>
      </c>
      <c r="T373" s="1714">
        <f t="shared" si="82"/>
        <v>43183</v>
      </c>
      <c r="U373" s="1714">
        <f t="shared" si="82"/>
        <v>43184</v>
      </c>
      <c r="V373" s="1714">
        <f t="shared" si="82"/>
        <v>43185</v>
      </c>
    </row>
    <row r="374" spans="1:22" hidden="1">
      <c r="A374" s="1642">
        <f t="shared" si="78"/>
        <v>13</v>
      </c>
      <c r="B374" s="1711" t="str">
        <f>B373</f>
        <v>SINOTRANS HONGKONG</v>
      </c>
      <c r="C374" s="1642"/>
      <c r="D374" s="1713" t="s">
        <v>2518</v>
      </c>
      <c r="E374" s="1645">
        <f t="shared" si="79"/>
        <v>213</v>
      </c>
      <c r="F374" s="1645" t="s">
        <v>2514</v>
      </c>
      <c r="G374" s="1645">
        <f t="shared" si="80"/>
        <v>213</v>
      </c>
      <c r="H374" s="1645" t="s">
        <v>2510</v>
      </c>
      <c r="I374" s="1646">
        <f t="shared" si="76"/>
        <v>335</v>
      </c>
      <c r="J374" s="1646" t="s">
        <v>2514</v>
      </c>
      <c r="K374" s="1646">
        <f t="shared" si="77"/>
        <v>336</v>
      </c>
      <c r="L374" s="1646" t="str">
        <f t="shared" si="72"/>
        <v>E</v>
      </c>
      <c r="M374" s="1714">
        <f t="shared" si="81"/>
        <v>43183</v>
      </c>
      <c r="N374" s="1714">
        <f t="shared" si="81"/>
        <v>43183</v>
      </c>
      <c r="O374" s="1714">
        <f t="shared" si="81"/>
        <v>43184</v>
      </c>
      <c r="P374" s="1714">
        <f t="shared" si="81"/>
        <v>43185</v>
      </c>
      <c r="Q374" s="1714">
        <f t="shared" si="82"/>
        <v>43188</v>
      </c>
      <c r="R374" s="1714">
        <f t="shared" si="82"/>
        <v>43188</v>
      </c>
      <c r="S374" s="1714">
        <f t="shared" si="82"/>
        <v>43190</v>
      </c>
      <c r="T374" s="1714">
        <f t="shared" si="82"/>
        <v>43190</v>
      </c>
      <c r="U374" s="1714">
        <f t="shared" si="82"/>
        <v>43191</v>
      </c>
      <c r="V374" s="1714">
        <f t="shared" si="82"/>
        <v>43192</v>
      </c>
    </row>
    <row r="375" spans="1:22">
      <c r="A375" s="1642">
        <f t="shared" si="78"/>
        <v>14</v>
      </c>
      <c r="B375" s="1711" t="str">
        <f>B374</f>
        <v>SINOTRANS HONGKONG</v>
      </c>
      <c r="C375" s="1642"/>
      <c r="D375" s="1713" t="str">
        <f>D374</f>
        <v>RZN</v>
      </c>
      <c r="E375" s="1645">
        <f t="shared" si="79"/>
        <v>214</v>
      </c>
      <c r="F375" s="1645" t="s">
        <v>2513</v>
      </c>
      <c r="G375" s="1645">
        <f t="shared" si="80"/>
        <v>214</v>
      </c>
      <c r="H375" s="1645" t="s">
        <v>2515</v>
      </c>
      <c r="I375" s="1646">
        <f t="shared" si="76"/>
        <v>337</v>
      </c>
      <c r="J375" s="1646" t="s">
        <v>2513</v>
      </c>
      <c r="K375" s="1646">
        <f t="shared" si="77"/>
        <v>338</v>
      </c>
      <c r="L375" s="1646" t="str">
        <f t="shared" si="72"/>
        <v>E</v>
      </c>
      <c r="M375" s="1714">
        <f t="shared" si="81"/>
        <v>43190</v>
      </c>
      <c r="N375" s="1714">
        <f t="shared" si="81"/>
        <v>43190</v>
      </c>
      <c r="O375" s="1714">
        <f t="shared" si="81"/>
        <v>43191</v>
      </c>
      <c r="P375" s="1714">
        <f t="shared" si="81"/>
        <v>43192</v>
      </c>
      <c r="Q375" s="1714">
        <f t="shared" si="82"/>
        <v>43195</v>
      </c>
      <c r="R375" s="1714">
        <f t="shared" si="82"/>
        <v>43195</v>
      </c>
      <c r="S375" s="1714">
        <f t="shared" si="82"/>
        <v>43197</v>
      </c>
      <c r="T375" s="1714">
        <f t="shared" si="82"/>
        <v>43197</v>
      </c>
      <c r="U375" s="1714">
        <f t="shared" si="82"/>
        <v>43198</v>
      </c>
      <c r="V375" s="1714">
        <f t="shared" si="82"/>
        <v>43199</v>
      </c>
    </row>
    <row r="376" spans="1:22">
      <c r="A376" s="1642">
        <f t="shared" si="78"/>
        <v>15</v>
      </c>
      <c r="B376" s="1711" t="str">
        <f t="shared" ref="B376:B378" si="83">B375</f>
        <v>SINOTRANS HONGKONG</v>
      </c>
      <c r="C376" s="1642"/>
      <c r="D376" s="1713" t="s">
        <v>2518</v>
      </c>
      <c r="E376" s="1645">
        <f t="shared" si="79"/>
        <v>215</v>
      </c>
      <c r="F376" s="1645" t="s">
        <v>2513</v>
      </c>
      <c r="G376" s="1645">
        <f t="shared" si="80"/>
        <v>215</v>
      </c>
      <c r="H376" s="1645" t="s">
        <v>2510</v>
      </c>
      <c r="I376" s="1646">
        <f t="shared" si="76"/>
        <v>339</v>
      </c>
      <c r="J376" s="1646" t="s">
        <v>2513</v>
      </c>
      <c r="K376" s="1646">
        <f t="shared" si="77"/>
        <v>340</v>
      </c>
      <c r="L376" s="1646" t="str">
        <f t="shared" si="72"/>
        <v>E</v>
      </c>
      <c r="M376" s="1714">
        <f t="shared" ref="M376:M378" si="84">S375</f>
        <v>43197</v>
      </c>
      <c r="N376" s="1714">
        <f t="shared" ref="N376:N378" si="85">T375</f>
        <v>43197</v>
      </c>
      <c r="O376" s="1714">
        <f t="shared" ref="O376:O378" si="86">U375</f>
        <v>43198</v>
      </c>
      <c r="P376" s="1714">
        <f t="shared" ref="P376:P378" si="87">V375</f>
        <v>43199</v>
      </c>
      <c r="Q376" s="1714">
        <f t="shared" ref="Q376:V376" si="88">Q375+7</f>
        <v>43202</v>
      </c>
      <c r="R376" s="1714">
        <f t="shared" si="88"/>
        <v>43202</v>
      </c>
      <c r="S376" s="1714">
        <f t="shared" si="88"/>
        <v>43204</v>
      </c>
      <c r="T376" s="1714">
        <f t="shared" si="88"/>
        <v>43204</v>
      </c>
      <c r="U376" s="1714">
        <f t="shared" si="88"/>
        <v>43205</v>
      </c>
      <c r="V376" s="1714">
        <f t="shared" si="88"/>
        <v>43206</v>
      </c>
    </row>
    <row r="377" spans="1:22">
      <c r="A377" s="1642">
        <f t="shared" si="78"/>
        <v>16</v>
      </c>
      <c r="B377" s="1711" t="str">
        <f t="shared" si="83"/>
        <v>SINOTRANS HONGKONG</v>
      </c>
      <c r="C377" s="1642"/>
      <c r="D377" s="1713" t="str">
        <f t="shared" ref="D377" si="89">D376</f>
        <v>RZN</v>
      </c>
      <c r="E377" s="1645">
        <f t="shared" si="79"/>
        <v>216</v>
      </c>
      <c r="F377" s="1645" t="s">
        <v>2513</v>
      </c>
      <c r="G377" s="1645">
        <f t="shared" si="80"/>
        <v>216</v>
      </c>
      <c r="H377" s="1645" t="s">
        <v>2510</v>
      </c>
      <c r="I377" s="1646">
        <f t="shared" si="76"/>
        <v>341</v>
      </c>
      <c r="J377" s="1646" t="s">
        <v>2513</v>
      </c>
      <c r="K377" s="1646">
        <f t="shared" si="77"/>
        <v>342</v>
      </c>
      <c r="L377" s="1646" t="str">
        <f t="shared" si="72"/>
        <v>E</v>
      </c>
      <c r="M377" s="1714">
        <f t="shared" si="84"/>
        <v>43204</v>
      </c>
      <c r="N377" s="1714">
        <f t="shared" si="85"/>
        <v>43204</v>
      </c>
      <c r="O377" s="1714">
        <f t="shared" si="86"/>
        <v>43205</v>
      </c>
      <c r="P377" s="1714">
        <f t="shared" si="87"/>
        <v>43206</v>
      </c>
      <c r="Q377" s="1714">
        <f t="shared" ref="Q377:V377" si="90">Q376+7</f>
        <v>43209</v>
      </c>
      <c r="R377" s="1714">
        <f t="shared" si="90"/>
        <v>43209</v>
      </c>
      <c r="S377" s="1714">
        <f t="shared" si="90"/>
        <v>43211</v>
      </c>
      <c r="T377" s="1714">
        <f t="shared" si="90"/>
        <v>43211</v>
      </c>
      <c r="U377" s="1714">
        <f t="shared" si="90"/>
        <v>43212</v>
      </c>
      <c r="V377" s="1714">
        <f t="shared" si="90"/>
        <v>43213</v>
      </c>
    </row>
    <row r="378" spans="1:22">
      <c r="A378" s="1642">
        <f t="shared" si="78"/>
        <v>17</v>
      </c>
      <c r="B378" s="1711" t="str">
        <f t="shared" si="83"/>
        <v>SINOTRANS HONGKONG</v>
      </c>
      <c r="C378" s="1642"/>
      <c r="D378" s="1713" t="s">
        <v>2518</v>
      </c>
      <c r="E378" s="1645">
        <f t="shared" si="79"/>
        <v>217</v>
      </c>
      <c r="F378" s="1645" t="s">
        <v>2513</v>
      </c>
      <c r="G378" s="1645">
        <f t="shared" si="80"/>
        <v>217</v>
      </c>
      <c r="H378" s="1645" t="s">
        <v>2510</v>
      </c>
      <c r="I378" s="1646">
        <f t="shared" si="76"/>
        <v>343</v>
      </c>
      <c r="J378" s="1646" t="s">
        <v>2513</v>
      </c>
      <c r="K378" s="1646">
        <f t="shared" si="77"/>
        <v>344</v>
      </c>
      <c r="L378" s="1646" t="str">
        <f t="shared" si="72"/>
        <v>E</v>
      </c>
      <c r="M378" s="1714">
        <f t="shared" si="84"/>
        <v>43211</v>
      </c>
      <c r="N378" s="1714">
        <f t="shared" si="85"/>
        <v>43211</v>
      </c>
      <c r="O378" s="1714">
        <f t="shared" si="86"/>
        <v>43212</v>
      </c>
      <c r="P378" s="1714">
        <f t="shared" si="87"/>
        <v>43213</v>
      </c>
      <c r="Q378" s="1714">
        <f t="shared" ref="Q378:V378" si="91">Q377+7</f>
        <v>43216</v>
      </c>
      <c r="R378" s="1714">
        <f t="shared" si="91"/>
        <v>43216</v>
      </c>
      <c r="S378" s="1714">
        <f t="shared" si="91"/>
        <v>43218</v>
      </c>
      <c r="T378" s="1714">
        <f t="shared" si="91"/>
        <v>43218</v>
      </c>
      <c r="U378" s="1714">
        <f t="shared" si="91"/>
        <v>43219</v>
      </c>
      <c r="V378" s="1714">
        <f t="shared" si="91"/>
        <v>43220</v>
      </c>
    </row>
    <row r="379" spans="1:22">
      <c r="A379" s="1642"/>
      <c r="B379" s="1711"/>
      <c r="C379" s="1642"/>
      <c r="D379" s="1713"/>
      <c r="E379" s="1645"/>
      <c r="F379" s="1645"/>
      <c r="G379" s="1645"/>
      <c r="H379" s="1645"/>
      <c r="I379" s="1646"/>
      <c r="J379" s="1646"/>
      <c r="K379" s="1646"/>
      <c r="L379" s="1646"/>
      <c r="M379" s="1714"/>
      <c r="N379" s="1714"/>
      <c r="O379" s="1714"/>
      <c r="P379" s="1714"/>
      <c r="Q379" s="1714"/>
      <c r="R379" s="1714"/>
      <c r="S379" s="1714"/>
      <c r="T379" s="1714"/>
      <c r="U379" s="1714"/>
      <c r="V379" s="1714"/>
    </row>
  </sheetData>
  <mergeCells count="243">
    <mergeCell ref="E348:H350"/>
    <mergeCell ref="I348:L350"/>
    <mergeCell ref="Q365:V365"/>
    <mergeCell ref="A366:A370"/>
    <mergeCell ref="B366:B370"/>
    <mergeCell ref="C366:C370"/>
    <mergeCell ref="D366:D370"/>
    <mergeCell ref="E366:L367"/>
    <mergeCell ref="M366:N366"/>
    <mergeCell ref="O366:P366"/>
    <mergeCell ref="A346:A350"/>
    <mergeCell ref="B346:B350"/>
    <mergeCell ref="C346:C350"/>
    <mergeCell ref="D346:D350"/>
    <mergeCell ref="E368:H370"/>
    <mergeCell ref="I368:L370"/>
    <mergeCell ref="Q366:R366"/>
    <mergeCell ref="S366:T366"/>
    <mergeCell ref="U366:V366"/>
    <mergeCell ref="M367:N367"/>
    <mergeCell ref="O367:P367"/>
    <mergeCell ref="Q367:R367"/>
    <mergeCell ref="S367:T367"/>
    <mergeCell ref="U367:V367"/>
    <mergeCell ref="Q346:R346"/>
    <mergeCell ref="S346:T346"/>
    <mergeCell ref="U346:V346"/>
    <mergeCell ref="M347:N347"/>
    <mergeCell ref="O347:P347"/>
    <mergeCell ref="Q347:R347"/>
    <mergeCell ref="S347:T347"/>
    <mergeCell ref="U347:V347"/>
    <mergeCell ref="E332:H334"/>
    <mergeCell ref="I332:L334"/>
    <mergeCell ref="Q336:R336"/>
    <mergeCell ref="E346:L347"/>
    <mergeCell ref="M346:N346"/>
    <mergeCell ref="O346:P346"/>
    <mergeCell ref="S330:T330"/>
    <mergeCell ref="U330:V330"/>
    <mergeCell ref="M331:N331"/>
    <mergeCell ref="O331:P331"/>
    <mergeCell ref="Q331:R331"/>
    <mergeCell ref="S331:T331"/>
    <mergeCell ref="U331:V331"/>
    <mergeCell ref="M295:T295"/>
    <mergeCell ref="M296:N296"/>
    <mergeCell ref="O296:P296"/>
    <mergeCell ref="A330:A334"/>
    <mergeCell ref="B330:B334"/>
    <mergeCell ref="C330:C334"/>
    <mergeCell ref="D330:D334"/>
    <mergeCell ref="E330:L331"/>
    <mergeCell ref="M330:N330"/>
    <mergeCell ref="O330:P330"/>
    <mergeCell ref="O283:P283"/>
    <mergeCell ref="Q283:R283"/>
    <mergeCell ref="Q330:R330"/>
    <mergeCell ref="M284:N284"/>
    <mergeCell ref="O284:P284"/>
    <mergeCell ref="Q284:R284"/>
    <mergeCell ref="S283:T283"/>
    <mergeCell ref="U283:V283"/>
    <mergeCell ref="S284:T284"/>
    <mergeCell ref="U284:V284"/>
    <mergeCell ref="A283:A287"/>
    <mergeCell ref="B283:B287"/>
    <mergeCell ref="C283:C287"/>
    <mergeCell ref="D283:D287"/>
    <mergeCell ref="E283:L284"/>
    <mergeCell ref="M283:N283"/>
    <mergeCell ref="E285:H287"/>
    <mergeCell ref="I285:L287"/>
    <mergeCell ref="O266:P266"/>
    <mergeCell ref="Q266:R266"/>
    <mergeCell ref="S266:T266"/>
    <mergeCell ref="U266:V266"/>
    <mergeCell ref="A254:A258"/>
    <mergeCell ref="B254:B258"/>
    <mergeCell ref="C254:C258"/>
    <mergeCell ref="W266:X266"/>
    <mergeCell ref="Y266:Z266"/>
    <mergeCell ref="O265:P265"/>
    <mergeCell ref="Q265:R265"/>
    <mergeCell ref="S265:T265"/>
    <mergeCell ref="U265:V265"/>
    <mergeCell ref="W265:X265"/>
    <mergeCell ref="Y265:Z265"/>
    <mergeCell ref="A265:A269"/>
    <mergeCell ref="B265:B269"/>
    <mergeCell ref="C265:C269"/>
    <mergeCell ref="D265:D269"/>
    <mergeCell ref="E265:L266"/>
    <mergeCell ref="M265:N265"/>
    <mergeCell ref="M266:N266"/>
    <mergeCell ref="E267:H269"/>
    <mergeCell ref="I267:L269"/>
    <mergeCell ref="D254:D258"/>
    <mergeCell ref="E254:L255"/>
    <mergeCell ref="E256:H258"/>
    <mergeCell ref="I256:L258"/>
    <mergeCell ref="M254:N254"/>
    <mergeCell ref="O254:P254"/>
    <mergeCell ref="Q189:R189"/>
    <mergeCell ref="S189:T189"/>
    <mergeCell ref="U189:V189"/>
    <mergeCell ref="M190:N190"/>
    <mergeCell ref="O190:P190"/>
    <mergeCell ref="Q190:R190"/>
    <mergeCell ref="S190:T190"/>
    <mergeCell ref="U190:V190"/>
    <mergeCell ref="E191:H193"/>
    <mergeCell ref="I191:L193"/>
    <mergeCell ref="Q254:R254"/>
    <mergeCell ref="S254:T254"/>
    <mergeCell ref="U254:V254"/>
    <mergeCell ref="M255:N255"/>
    <mergeCell ref="O255:P255"/>
    <mergeCell ref="Q255:R255"/>
    <mergeCell ref="S255:T255"/>
    <mergeCell ref="U255:V255"/>
    <mergeCell ref="E157:H159"/>
    <mergeCell ref="I157:L159"/>
    <mergeCell ref="O174:P174"/>
    <mergeCell ref="O175:P175"/>
    <mergeCell ref="A189:A193"/>
    <mergeCell ref="B189:B193"/>
    <mergeCell ref="C189:C193"/>
    <mergeCell ref="D189:D193"/>
    <mergeCell ref="E189:L190"/>
    <mergeCell ref="M189:N189"/>
    <mergeCell ref="A155:A159"/>
    <mergeCell ref="B155:B159"/>
    <mergeCell ref="C155:C159"/>
    <mergeCell ref="D155:D159"/>
    <mergeCell ref="E155:L156"/>
    <mergeCell ref="O189:P189"/>
    <mergeCell ref="U155:V155"/>
    <mergeCell ref="W155:X155"/>
    <mergeCell ref="M156:N156"/>
    <mergeCell ref="O156:P156"/>
    <mergeCell ref="Q156:R156"/>
    <mergeCell ref="S156:T156"/>
    <mergeCell ref="U156:V156"/>
    <mergeCell ref="W156:X156"/>
    <mergeCell ref="U151:V153"/>
    <mergeCell ref="M155:N155"/>
    <mergeCell ref="O155:P155"/>
    <mergeCell ref="Q155:R155"/>
    <mergeCell ref="S155:T155"/>
    <mergeCell ref="M145:N145"/>
    <mergeCell ref="O145:P145"/>
    <mergeCell ref="Q145:R145"/>
    <mergeCell ref="S145:T145"/>
    <mergeCell ref="U145:V145"/>
    <mergeCell ref="W145:X145"/>
    <mergeCell ref="M144:N144"/>
    <mergeCell ref="O144:P144"/>
    <mergeCell ref="Q144:R144"/>
    <mergeCell ref="S144:T144"/>
    <mergeCell ref="U144:V144"/>
    <mergeCell ref="W144:X144"/>
    <mergeCell ref="E105:H107"/>
    <mergeCell ref="I105:L107"/>
    <mergeCell ref="A144:A148"/>
    <mergeCell ref="B144:B148"/>
    <mergeCell ref="C144:C148"/>
    <mergeCell ref="D144:D148"/>
    <mergeCell ref="E144:L145"/>
    <mergeCell ref="E146:H148"/>
    <mergeCell ref="I146:L148"/>
    <mergeCell ref="A103:A107"/>
    <mergeCell ref="B103:B107"/>
    <mergeCell ref="C103:C107"/>
    <mergeCell ref="D103:D107"/>
    <mergeCell ref="E103:L104"/>
    <mergeCell ref="Q103:R103"/>
    <mergeCell ref="S103:T103"/>
    <mergeCell ref="U103:V103"/>
    <mergeCell ref="M104:N104"/>
    <mergeCell ref="O104:P104"/>
    <mergeCell ref="Q104:R104"/>
    <mergeCell ref="S104:T104"/>
    <mergeCell ref="U104:V104"/>
    <mergeCell ref="M100:T100"/>
    <mergeCell ref="M101:N101"/>
    <mergeCell ref="O101:P101"/>
    <mergeCell ref="M103:N103"/>
    <mergeCell ref="O103:P103"/>
    <mergeCell ref="M84:N84"/>
    <mergeCell ref="O84:P84"/>
    <mergeCell ref="Q84:R84"/>
    <mergeCell ref="S84:T84"/>
    <mergeCell ref="M85:N85"/>
    <mergeCell ref="O85:P85"/>
    <mergeCell ref="M74:N74"/>
    <mergeCell ref="O74:P74"/>
    <mergeCell ref="Q74:R74"/>
    <mergeCell ref="S74:T74"/>
    <mergeCell ref="M75:N75"/>
    <mergeCell ref="O75:P75"/>
    <mergeCell ref="Q75:R75"/>
    <mergeCell ref="S75:T75"/>
    <mergeCell ref="E69:H71"/>
    <mergeCell ref="I69:L71"/>
    <mergeCell ref="A74:A78"/>
    <mergeCell ref="B74:B78"/>
    <mergeCell ref="C74:C78"/>
    <mergeCell ref="D74:D78"/>
    <mergeCell ref="E74:L75"/>
    <mergeCell ref="E76:H78"/>
    <mergeCell ref="I76:L78"/>
    <mergeCell ref="A67:A71"/>
    <mergeCell ref="B67:B71"/>
    <mergeCell ref="C67:C71"/>
    <mergeCell ref="D67:D71"/>
    <mergeCell ref="E67:L68"/>
    <mergeCell ref="Q67:R67"/>
    <mergeCell ref="S67:T67"/>
    <mergeCell ref="M68:N68"/>
    <mergeCell ref="O68:P68"/>
    <mergeCell ref="Q68:R68"/>
    <mergeCell ref="S68:T68"/>
    <mergeCell ref="M14:N14"/>
    <mergeCell ref="O14:P14"/>
    <mergeCell ref="Q17:R17"/>
    <mergeCell ref="M67:N67"/>
    <mergeCell ref="O67:P67"/>
    <mergeCell ref="O3:P3"/>
    <mergeCell ref="Q3:R3"/>
    <mergeCell ref="S3:T3"/>
    <mergeCell ref="M4:N4"/>
    <mergeCell ref="O4:P4"/>
    <mergeCell ref="Q4:R4"/>
    <mergeCell ref="S4:T4"/>
    <mergeCell ref="A3:A7"/>
    <mergeCell ref="B3:B7"/>
    <mergeCell ref="C3:C7"/>
    <mergeCell ref="D3:D7"/>
    <mergeCell ref="E3:L4"/>
    <mergeCell ref="M3:N3"/>
    <mergeCell ref="E5:H7"/>
    <mergeCell ref="I5:L7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Z31"/>
  <sheetViews>
    <sheetView view="pageBreakPreview" zoomScale="70" zoomScaleNormal="100" zoomScaleSheetLayoutView="70" workbookViewId="0">
      <selection activeCell="Q47" sqref="Q47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24" width="12.625" style="1639" customWidth="1"/>
    <col min="25" max="25" width="14" style="1639" customWidth="1"/>
    <col min="26" max="26" width="16.25" style="1639" customWidth="1"/>
    <col min="27" max="27" width="19.25" style="1639" customWidth="1"/>
    <col min="28" max="32" width="12.625" style="1639" customWidth="1"/>
    <col min="33" max="16384" width="9" style="1639"/>
  </cols>
  <sheetData>
    <row r="1" spans="1:26" s="1724" customFormat="1">
      <c r="A1" s="1715" t="s">
        <v>2295</v>
      </c>
      <c r="B1" s="1719"/>
      <c r="C1" s="1720"/>
      <c r="D1" s="1721"/>
      <c r="E1" s="1722"/>
      <c r="F1" s="1722"/>
      <c r="G1" s="1722"/>
      <c r="H1" s="1722"/>
      <c r="I1" s="1723"/>
    </row>
    <row r="2" spans="1:26" s="1724" customFormat="1">
      <c r="A2" s="1715" t="s">
        <v>2296</v>
      </c>
      <c r="B2" s="1719"/>
      <c r="C2" s="1720"/>
      <c r="D2" s="1721"/>
      <c r="E2" s="1722"/>
      <c r="F2" s="1722"/>
      <c r="G2" s="1722"/>
      <c r="H2" s="1722"/>
      <c r="I2" s="1723"/>
    </row>
    <row r="3" spans="1:26" s="1724" customFormat="1">
      <c r="A3" s="6538" t="s">
        <v>127</v>
      </c>
      <c r="B3" s="6539" t="s">
        <v>0</v>
      </c>
      <c r="C3" s="6540" t="s">
        <v>94</v>
      </c>
      <c r="D3" s="6541" t="s">
        <v>17</v>
      </c>
      <c r="E3" s="6542" t="s">
        <v>18</v>
      </c>
      <c r="F3" s="6542"/>
      <c r="G3" s="6542"/>
      <c r="H3" s="6542"/>
      <c r="I3" s="6542"/>
      <c r="J3" s="6542"/>
      <c r="K3" s="6542"/>
      <c r="L3" s="6542"/>
      <c r="M3" s="6499" t="s">
        <v>2268</v>
      </c>
      <c r="N3" s="6499"/>
      <c r="O3" s="6499" t="s">
        <v>50</v>
      </c>
      <c r="P3" s="6499"/>
      <c r="Q3" s="6520" t="s">
        <v>2297</v>
      </c>
      <c r="R3" s="6520"/>
      <c r="S3" s="6520" t="s">
        <v>2520</v>
      </c>
      <c r="T3" s="6520"/>
      <c r="U3" s="6520" t="s">
        <v>1142</v>
      </c>
      <c r="V3" s="6520"/>
      <c r="W3" s="6499" t="s">
        <v>2268</v>
      </c>
      <c r="X3" s="6499"/>
      <c r="Y3" s="6499" t="s">
        <v>50</v>
      </c>
      <c r="Z3" s="6499"/>
    </row>
    <row r="4" spans="1:26" s="1724" customFormat="1">
      <c r="A4" s="6538"/>
      <c r="B4" s="6539"/>
      <c r="C4" s="6540"/>
      <c r="D4" s="6541"/>
      <c r="E4" s="6542"/>
      <c r="F4" s="6542"/>
      <c r="G4" s="6542"/>
      <c r="H4" s="6542"/>
      <c r="I4" s="6542"/>
      <c r="J4" s="6542"/>
      <c r="K4" s="6542"/>
      <c r="L4" s="6542"/>
      <c r="M4" s="6499" t="s">
        <v>117</v>
      </c>
      <c r="N4" s="6499"/>
      <c r="O4" s="6499" t="s">
        <v>117</v>
      </c>
      <c r="P4" s="6499"/>
      <c r="Q4" s="6521" t="s">
        <v>118</v>
      </c>
      <c r="R4" s="6520"/>
      <c r="S4" s="6521" t="s">
        <v>2521</v>
      </c>
      <c r="T4" s="6520"/>
      <c r="U4" s="6521" t="s">
        <v>125</v>
      </c>
      <c r="V4" s="6520"/>
      <c r="W4" s="6499" t="s">
        <v>117</v>
      </c>
      <c r="X4" s="6499"/>
      <c r="Y4" s="6499" t="s">
        <v>117</v>
      </c>
      <c r="Z4" s="6499"/>
    </row>
    <row r="5" spans="1:26" s="1724" customFormat="1">
      <c r="A5" s="6538"/>
      <c r="B5" s="6539"/>
      <c r="C5" s="6540"/>
      <c r="D5" s="6541" t="s">
        <v>35</v>
      </c>
      <c r="E5" s="6539" t="s">
        <v>49</v>
      </c>
      <c r="F5" s="6539"/>
      <c r="G5" s="6539"/>
      <c r="H5" s="6539"/>
      <c r="I5" s="6539" t="s">
        <v>19</v>
      </c>
      <c r="J5" s="6539"/>
      <c r="K5" s="6539"/>
      <c r="L5" s="6539"/>
      <c r="M5" s="1640" t="s">
        <v>3</v>
      </c>
      <c r="N5" s="1640" t="s">
        <v>1</v>
      </c>
      <c r="O5" s="1640" t="s">
        <v>3</v>
      </c>
      <c r="P5" s="1640" t="s">
        <v>1</v>
      </c>
      <c r="Q5" s="1640" t="s">
        <v>3</v>
      </c>
      <c r="R5" s="1640" t="s">
        <v>1</v>
      </c>
      <c r="S5" s="1640" t="s">
        <v>3</v>
      </c>
      <c r="T5" s="1640" t="s">
        <v>1</v>
      </c>
      <c r="U5" s="1640" t="s">
        <v>3</v>
      </c>
      <c r="V5" s="1640" t="s">
        <v>1</v>
      </c>
      <c r="W5" s="1640" t="s">
        <v>3</v>
      </c>
      <c r="X5" s="1640" t="s">
        <v>1</v>
      </c>
      <c r="Y5" s="1640" t="s">
        <v>3</v>
      </c>
      <c r="Z5" s="1640" t="s">
        <v>1</v>
      </c>
    </row>
    <row r="6" spans="1:26" s="1724" customFormat="1">
      <c r="A6" s="6538"/>
      <c r="B6" s="6539"/>
      <c r="C6" s="6540"/>
      <c r="D6" s="6541"/>
      <c r="E6" s="6539"/>
      <c r="F6" s="6539"/>
      <c r="G6" s="6539"/>
      <c r="H6" s="6539"/>
      <c r="I6" s="6539"/>
      <c r="J6" s="6539"/>
      <c r="K6" s="6539"/>
      <c r="L6" s="6539"/>
      <c r="M6" s="1706">
        <v>0.83333333333333304</v>
      </c>
      <c r="N6" s="1706">
        <v>0.16666666666666699</v>
      </c>
      <c r="O6" s="1706">
        <v>0.58333333333333304</v>
      </c>
      <c r="P6" s="1706">
        <v>0</v>
      </c>
      <c r="Q6" s="1706">
        <v>0.20833333333333301</v>
      </c>
      <c r="R6" s="1706">
        <v>0.625</v>
      </c>
      <c r="S6" s="1706">
        <v>0.16666666666666699</v>
      </c>
      <c r="T6" s="1706">
        <v>0.83333333333333304</v>
      </c>
      <c r="U6" s="1706">
        <v>0.83333333333333304</v>
      </c>
      <c r="V6" s="1706">
        <v>0.16666666666666699</v>
      </c>
      <c r="W6" s="1706">
        <v>0.83333333333333304</v>
      </c>
      <c r="X6" s="1706">
        <v>0.16666666666666699</v>
      </c>
      <c r="Y6" s="1706">
        <v>0.58333333333333304</v>
      </c>
      <c r="Z6" s="1706">
        <v>0</v>
      </c>
    </row>
    <row r="7" spans="1:26" s="1724" customFormat="1">
      <c r="A7" s="6538"/>
      <c r="B7" s="6539"/>
      <c r="C7" s="6540"/>
      <c r="D7" s="6541"/>
      <c r="E7" s="6539"/>
      <c r="F7" s="6539"/>
      <c r="G7" s="6539"/>
      <c r="H7" s="6539"/>
      <c r="I7" s="6539"/>
      <c r="J7" s="6539"/>
      <c r="K7" s="6539"/>
      <c r="L7" s="6539"/>
      <c r="M7" s="1707" t="s">
        <v>14</v>
      </c>
      <c r="N7" s="1707" t="s">
        <v>14</v>
      </c>
      <c r="O7" s="1707" t="s">
        <v>11</v>
      </c>
      <c r="P7" s="1707" t="s">
        <v>11</v>
      </c>
      <c r="Q7" s="1707" t="s">
        <v>12</v>
      </c>
      <c r="R7" s="1707" t="s">
        <v>12</v>
      </c>
      <c r="S7" s="1707" t="s">
        <v>7</v>
      </c>
      <c r="T7" s="1707" t="s">
        <v>7</v>
      </c>
      <c r="U7" s="1707" t="s">
        <v>9</v>
      </c>
      <c r="V7" s="1707" t="s">
        <v>9</v>
      </c>
      <c r="W7" s="1707" t="s">
        <v>14</v>
      </c>
      <c r="X7" s="1707" t="s">
        <v>14</v>
      </c>
      <c r="Y7" s="1707" t="s">
        <v>11</v>
      </c>
      <c r="Z7" s="1707" t="s">
        <v>11</v>
      </c>
    </row>
    <row r="8" spans="1:26" ht="20.25" hidden="1" customHeight="1">
      <c r="A8" s="1642">
        <v>46</v>
      </c>
      <c r="B8" s="1643" t="s">
        <v>141</v>
      </c>
      <c r="C8" s="1716" t="s">
        <v>140</v>
      </c>
      <c r="D8" s="1644" t="s">
        <v>148</v>
      </c>
      <c r="E8" s="1717">
        <v>586</v>
      </c>
      <c r="F8" s="1695" t="s">
        <v>47</v>
      </c>
      <c r="G8" s="1717">
        <v>586</v>
      </c>
      <c r="H8" s="1695" t="s">
        <v>48</v>
      </c>
      <c r="I8" s="1718">
        <v>848</v>
      </c>
      <c r="J8" s="1695" t="s">
        <v>47</v>
      </c>
      <c r="K8" s="1718">
        <v>849</v>
      </c>
      <c r="L8" s="1695" t="s">
        <v>48</v>
      </c>
      <c r="M8" s="1656">
        <v>43053</v>
      </c>
      <c r="N8" s="1656">
        <v>43054</v>
      </c>
      <c r="O8" s="1656">
        <v>43054</v>
      </c>
      <c r="P8" s="1656">
        <v>43055</v>
      </c>
      <c r="Q8" s="1725" t="s">
        <v>2522</v>
      </c>
      <c r="R8" s="1726"/>
      <c r="S8" s="1656">
        <v>43056</v>
      </c>
      <c r="T8" s="1656">
        <v>43056</v>
      </c>
      <c r="U8" s="1656">
        <v>43058</v>
      </c>
      <c r="V8" s="1656">
        <v>43058</v>
      </c>
      <c r="W8" s="1656">
        <v>43060</v>
      </c>
      <c r="X8" s="1656">
        <v>43061</v>
      </c>
      <c r="Y8" s="1656">
        <v>43061</v>
      </c>
      <c r="Z8" s="1656">
        <v>43061</v>
      </c>
    </row>
    <row r="9" spans="1:26" ht="20.25" hidden="1" customHeight="1">
      <c r="A9" s="1642">
        <v>47</v>
      </c>
      <c r="B9" s="1643" t="s">
        <v>141</v>
      </c>
      <c r="C9" s="1716" t="s">
        <v>140</v>
      </c>
      <c r="D9" s="1644" t="s">
        <v>148</v>
      </c>
      <c r="E9" s="1717">
        <v>587</v>
      </c>
      <c r="F9" s="1695" t="s">
        <v>47</v>
      </c>
      <c r="G9" s="1717">
        <v>587</v>
      </c>
      <c r="H9" s="1695" t="s">
        <v>48</v>
      </c>
      <c r="I9" s="1718">
        <v>850</v>
      </c>
      <c r="J9" s="1695" t="s">
        <v>47</v>
      </c>
      <c r="K9" s="1718">
        <v>851</v>
      </c>
      <c r="L9" s="1695" t="s">
        <v>48</v>
      </c>
      <c r="M9" s="1656">
        <v>43060</v>
      </c>
      <c r="N9" s="1656">
        <v>43061</v>
      </c>
      <c r="O9" s="1656">
        <v>43061</v>
      </c>
      <c r="P9" s="1656">
        <v>43062</v>
      </c>
      <c r="Q9" s="1727"/>
      <c r="R9" s="1728"/>
      <c r="S9" s="1656">
        <v>43063</v>
      </c>
      <c r="T9" s="1656">
        <v>43063</v>
      </c>
      <c r="U9" s="1656">
        <v>43065</v>
      </c>
      <c r="V9" s="1656">
        <v>43065</v>
      </c>
      <c r="W9" s="1656">
        <v>43067</v>
      </c>
      <c r="X9" s="1656">
        <v>43068</v>
      </c>
      <c r="Y9" s="1656">
        <v>43068</v>
      </c>
      <c r="Z9" s="1656">
        <v>43068</v>
      </c>
    </row>
    <row r="10" spans="1:26" ht="20.25" hidden="1" customHeight="1">
      <c r="A10" s="1642">
        <v>48</v>
      </c>
      <c r="B10" s="1643" t="s">
        <v>141</v>
      </c>
      <c r="C10" s="1716" t="s">
        <v>140</v>
      </c>
      <c r="D10" s="1644" t="s">
        <v>148</v>
      </c>
      <c r="E10" s="1717">
        <v>588</v>
      </c>
      <c r="F10" s="1695" t="s">
        <v>47</v>
      </c>
      <c r="G10" s="1717">
        <v>588</v>
      </c>
      <c r="H10" s="1695" t="s">
        <v>48</v>
      </c>
      <c r="I10" s="1718">
        <v>852</v>
      </c>
      <c r="J10" s="1695" t="s">
        <v>47</v>
      </c>
      <c r="K10" s="1718">
        <v>853</v>
      </c>
      <c r="L10" s="1695" t="s">
        <v>48</v>
      </c>
      <c r="M10" s="1656">
        <v>43067</v>
      </c>
      <c r="N10" s="1656">
        <v>43068</v>
      </c>
      <c r="O10" s="1656">
        <v>43068</v>
      </c>
      <c r="P10" s="1656">
        <v>43069</v>
      </c>
      <c r="Q10" s="1727"/>
      <c r="R10" s="1728"/>
      <c r="S10" s="1656">
        <v>43070</v>
      </c>
      <c r="T10" s="1656">
        <v>43070</v>
      </c>
      <c r="U10" s="1656">
        <v>43072</v>
      </c>
      <c r="V10" s="1656">
        <v>43072</v>
      </c>
      <c r="W10" s="1656">
        <v>43074</v>
      </c>
      <c r="X10" s="1656">
        <v>43075</v>
      </c>
      <c r="Y10" s="1656">
        <v>43075</v>
      </c>
      <c r="Z10" s="1656">
        <v>43075</v>
      </c>
    </row>
    <row r="11" spans="1:26" s="1724" customFormat="1" ht="20.25" hidden="1" customHeight="1">
      <c r="A11" s="1642">
        <v>49</v>
      </c>
      <c r="B11" s="1643" t="s">
        <v>141</v>
      </c>
      <c r="C11" s="1716" t="s">
        <v>140</v>
      </c>
      <c r="D11" s="1644" t="s">
        <v>148</v>
      </c>
      <c r="E11" s="1717">
        <v>589</v>
      </c>
      <c r="F11" s="1695" t="s">
        <v>47</v>
      </c>
      <c r="G11" s="1717">
        <v>589</v>
      </c>
      <c r="H11" s="1695" t="s">
        <v>48</v>
      </c>
      <c r="I11" s="1718">
        <v>854</v>
      </c>
      <c r="J11" s="1695" t="s">
        <v>47</v>
      </c>
      <c r="K11" s="1718">
        <v>855</v>
      </c>
      <c r="L11" s="1695" t="s">
        <v>48</v>
      </c>
      <c r="M11" s="1656">
        <v>43074</v>
      </c>
      <c r="N11" s="1656">
        <v>43075</v>
      </c>
      <c r="O11" s="1656">
        <v>43075</v>
      </c>
      <c r="P11" s="1656">
        <v>43076</v>
      </c>
      <c r="Q11" s="1727"/>
      <c r="R11" s="1728"/>
      <c r="S11" s="1656">
        <v>43077</v>
      </c>
      <c r="T11" s="1656">
        <v>43077</v>
      </c>
      <c r="U11" s="1656">
        <v>43079</v>
      </c>
      <c r="V11" s="1656">
        <v>43079</v>
      </c>
      <c r="W11" s="1656">
        <v>43081</v>
      </c>
      <c r="X11" s="1656">
        <v>43082</v>
      </c>
      <c r="Y11" s="1656">
        <v>43082</v>
      </c>
      <c r="Z11" s="1656">
        <v>43082</v>
      </c>
    </row>
    <row r="12" spans="1:26" s="1724" customFormat="1" ht="20.25" hidden="1" customHeight="1">
      <c r="A12" s="1642">
        <v>50</v>
      </c>
      <c r="B12" s="1643" t="s">
        <v>141</v>
      </c>
      <c r="C12" s="1716" t="s">
        <v>140</v>
      </c>
      <c r="D12" s="1644" t="s">
        <v>148</v>
      </c>
      <c r="E12" s="1717">
        <v>590</v>
      </c>
      <c r="F12" s="1695" t="s">
        <v>47</v>
      </c>
      <c r="G12" s="1717">
        <v>590</v>
      </c>
      <c r="H12" s="1695" t="s">
        <v>48</v>
      </c>
      <c r="I12" s="1718">
        <v>856</v>
      </c>
      <c r="J12" s="1695" t="s">
        <v>47</v>
      </c>
      <c r="K12" s="1718">
        <v>857</v>
      </c>
      <c r="L12" s="1695" t="s">
        <v>48</v>
      </c>
      <c r="M12" s="1656">
        <v>43081</v>
      </c>
      <c r="N12" s="1656">
        <v>43082</v>
      </c>
      <c r="O12" s="1656">
        <v>43082</v>
      </c>
      <c r="P12" s="1656">
        <v>43083</v>
      </c>
      <c r="Q12" s="1727"/>
      <c r="R12" s="1728"/>
      <c r="S12" s="1656">
        <v>43084</v>
      </c>
      <c r="T12" s="1656">
        <v>43084</v>
      </c>
      <c r="U12" s="1656">
        <v>43086</v>
      </c>
      <c r="V12" s="1656">
        <v>43086</v>
      </c>
      <c r="W12" s="1656">
        <v>43088</v>
      </c>
      <c r="X12" s="1656">
        <v>43089</v>
      </c>
      <c r="Y12" s="1656">
        <v>43089</v>
      </c>
      <c r="Z12" s="1656">
        <v>43089</v>
      </c>
    </row>
    <row r="13" spans="1:26" s="1724" customFormat="1" ht="20.25" hidden="1" customHeight="1">
      <c r="A13" s="1642">
        <v>51</v>
      </c>
      <c r="B13" s="1643" t="s">
        <v>141</v>
      </c>
      <c r="C13" s="1716" t="s">
        <v>140</v>
      </c>
      <c r="D13" s="1644" t="s">
        <v>148</v>
      </c>
      <c r="E13" s="1717">
        <v>591</v>
      </c>
      <c r="F13" s="1695" t="s">
        <v>47</v>
      </c>
      <c r="G13" s="1717">
        <v>591</v>
      </c>
      <c r="H13" s="1695" t="s">
        <v>48</v>
      </c>
      <c r="I13" s="1718">
        <v>858</v>
      </c>
      <c r="J13" s="1695" t="s">
        <v>47</v>
      </c>
      <c r="K13" s="1718">
        <v>859</v>
      </c>
      <c r="L13" s="1695" t="s">
        <v>48</v>
      </c>
      <c r="M13" s="1656">
        <v>43088</v>
      </c>
      <c r="N13" s="1656">
        <v>43089</v>
      </c>
      <c r="O13" s="1656">
        <v>43089</v>
      </c>
      <c r="P13" s="1656">
        <v>43090</v>
      </c>
      <c r="Q13" s="1727"/>
      <c r="R13" s="1728"/>
      <c r="S13" s="1656">
        <v>43091</v>
      </c>
      <c r="T13" s="1656">
        <v>43091</v>
      </c>
      <c r="U13" s="1656">
        <v>43093</v>
      </c>
      <c r="V13" s="1656">
        <v>43093</v>
      </c>
      <c r="W13" s="1656">
        <v>43095</v>
      </c>
      <c r="X13" s="1656">
        <v>43096</v>
      </c>
      <c r="Y13" s="1656">
        <v>43096</v>
      </c>
      <c r="Z13" s="1656">
        <v>43096</v>
      </c>
    </row>
    <row r="14" spans="1:26" s="1724" customFormat="1" ht="20.25" hidden="1" customHeight="1">
      <c r="A14" s="1642">
        <v>52</v>
      </c>
      <c r="B14" s="1643" t="s">
        <v>141</v>
      </c>
      <c r="C14" s="1716" t="s">
        <v>140</v>
      </c>
      <c r="D14" s="1644" t="s">
        <v>148</v>
      </c>
      <c r="E14" s="1717">
        <v>592</v>
      </c>
      <c r="F14" s="1695" t="s">
        <v>47</v>
      </c>
      <c r="G14" s="1717">
        <v>592</v>
      </c>
      <c r="H14" s="1695" t="s">
        <v>48</v>
      </c>
      <c r="I14" s="1718">
        <v>860</v>
      </c>
      <c r="J14" s="1695" t="s">
        <v>47</v>
      </c>
      <c r="K14" s="1718">
        <v>861</v>
      </c>
      <c r="L14" s="1695" t="s">
        <v>48</v>
      </c>
      <c r="M14" s="1656">
        <v>43095</v>
      </c>
      <c r="N14" s="1656">
        <v>43096</v>
      </c>
      <c r="O14" s="1656">
        <v>43096</v>
      </c>
      <c r="P14" s="1656">
        <v>43097</v>
      </c>
      <c r="Q14" s="1729"/>
      <c r="R14" s="1730"/>
      <c r="S14" s="1656">
        <v>43098</v>
      </c>
      <c r="T14" s="1656">
        <v>43098</v>
      </c>
      <c r="U14" s="1656">
        <v>43100</v>
      </c>
      <c r="V14" s="1656">
        <v>43100</v>
      </c>
      <c r="W14" s="1656">
        <v>43102</v>
      </c>
      <c r="X14" s="1656">
        <v>43103</v>
      </c>
      <c r="Y14" s="1656">
        <v>43103</v>
      </c>
      <c r="Z14" s="1656">
        <v>43103</v>
      </c>
    </row>
    <row r="15" spans="1:26" s="1724" customFormat="1" ht="20.25" hidden="1" customHeight="1">
      <c r="A15" s="1642">
        <v>1</v>
      </c>
      <c r="B15" s="1643" t="s">
        <v>141</v>
      </c>
      <c r="C15" s="1716" t="s">
        <v>140</v>
      </c>
      <c r="D15" s="1644" t="s">
        <v>148</v>
      </c>
      <c r="E15" s="1717">
        <v>593</v>
      </c>
      <c r="F15" s="1695" t="s">
        <v>47</v>
      </c>
      <c r="G15" s="1717">
        <v>593</v>
      </c>
      <c r="H15" s="1695" t="s">
        <v>48</v>
      </c>
      <c r="I15" s="1718">
        <v>862</v>
      </c>
      <c r="J15" s="1695" t="s">
        <v>47</v>
      </c>
      <c r="K15" s="1718">
        <v>863</v>
      </c>
      <c r="L15" s="1695" t="s">
        <v>48</v>
      </c>
      <c r="M15" s="1656">
        <v>43102</v>
      </c>
      <c r="N15" s="1656">
        <v>43103</v>
      </c>
      <c r="O15" s="1656">
        <v>43103</v>
      </c>
      <c r="P15" s="1656">
        <v>43104</v>
      </c>
      <c r="Q15" s="1725" t="s">
        <v>2522</v>
      </c>
      <c r="R15" s="1726"/>
      <c r="S15" s="1656">
        <v>43105</v>
      </c>
      <c r="T15" s="1656">
        <v>43105</v>
      </c>
      <c r="U15" s="1656">
        <v>43107</v>
      </c>
      <c r="V15" s="1656">
        <v>43107</v>
      </c>
      <c r="W15" s="1656">
        <v>43109</v>
      </c>
      <c r="X15" s="1656">
        <v>43110</v>
      </c>
      <c r="Y15" s="1656">
        <v>43110</v>
      </c>
      <c r="Z15" s="1656">
        <v>43110</v>
      </c>
    </row>
    <row r="16" spans="1:26" s="1724" customFormat="1" ht="20.25" hidden="1" customHeight="1">
      <c r="A16" s="1642">
        <f>A15+1</f>
        <v>2</v>
      </c>
      <c r="B16" s="1643" t="s">
        <v>141</v>
      </c>
      <c r="C16" s="1716" t="s">
        <v>140</v>
      </c>
      <c r="D16" s="1644" t="s">
        <v>148</v>
      </c>
      <c r="E16" s="1731">
        <v>595</v>
      </c>
      <c r="F16" s="1732" t="s">
        <v>47</v>
      </c>
      <c r="G16" s="1731">
        <v>595</v>
      </c>
      <c r="H16" s="1732" t="s">
        <v>48</v>
      </c>
      <c r="I16" s="1718">
        <v>864</v>
      </c>
      <c r="J16" s="1695" t="s">
        <v>47</v>
      </c>
      <c r="K16" s="1718">
        <v>865</v>
      </c>
      <c r="L16" s="1695" t="s">
        <v>48</v>
      </c>
      <c r="M16" s="1656">
        <v>43109</v>
      </c>
      <c r="N16" s="1656">
        <v>43110</v>
      </c>
      <c r="O16" s="1656">
        <v>43110</v>
      </c>
      <c r="P16" s="1656">
        <v>43111</v>
      </c>
      <c r="Q16" s="1727"/>
      <c r="R16" s="1728"/>
      <c r="S16" s="1656">
        <v>43112</v>
      </c>
      <c r="T16" s="1656">
        <v>43112</v>
      </c>
      <c r="U16" s="1656">
        <v>43114</v>
      </c>
      <c r="V16" s="1656">
        <v>43114</v>
      </c>
      <c r="W16" s="1656">
        <v>43116</v>
      </c>
      <c r="X16" s="1656">
        <v>43117</v>
      </c>
      <c r="Y16" s="1656">
        <v>43117</v>
      </c>
      <c r="Z16" s="1656">
        <v>43117</v>
      </c>
    </row>
    <row r="17" spans="1:26" s="1724" customFormat="1" ht="20.25" hidden="1" customHeight="1">
      <c r="A17" s="1642">
        <f t="shared" ref="A17:A31" si="0">A16+1</f>
        <v>3</v>
      </c>
      <c r="B17" s="1643" t="s">
        <v>141</v>
      </c>
      <c r="C17" s="1716" t="s">
        <v>140</v>
      </c>
      <c r="D17" s="1644" t="s">
        <v>148</v>
      </c>
      <c r="E17" s="1717">
        <v>596</v>
      </c>
      <c r="F17" s="1695" t="s">
        <v>47</v>
      </c>
      <c r="G17" s="1717">
        <v>596</v>
      </c>
      <c r="H17" s="1695" t="s">
        <v>48</v>
      </c>
      <c r="I17" s="1718">
        <v>866</v>
      </c>
      <c r="J17" s="1695" t="s">
        <v>47</v>
      </c>
      <c r="K17" s="1718">
        <v>867</v>
      </c>
      <c r="L17" s="1695" t="s">
        <v>48</v>
      </c>
      <c r="M17" s="1656">
        <v>43116</v>
      </c>
      <c r="N17" s="1656">
        <v>43117</v>
      </c>
      <c r="O17" s="1656">
        <v>43117</v>
      </c>
      <c r="P17" s="1656">
        <v>43118</v>
      </c>
      <c r="Q17" s="1727"/>
      <c r="R17" s="1728"/>
      <c r="S17" s="1656">
        <v>43119</v>
      </c>
      <c r="T17" s="1656">
        <v>43119</v>
      </c>
      <c r="U17" s="1656">
        <v>43121</v>
      </c>
      <c r="V17" s="1656">
        <v>43121</v>
      </c>
      <c r="W17" s="1656">
        <v>43123</v>
      </c>
      <c r="X17" s="1656">
        <v>43124</v>
      </c>
      <c r="Y17" s="1656">
        <v>43124</v>
      </c>
      <c r="Z17" s="1656">
        <v>43124</v>
      </c>
    </row>
    <row r="18" spans="1:26" s="1724" customFormat="1" ht="20.25" hidden="1" customHeight="1">
      <c r="A18" s="1642">
        <f t="shared" si="0"/>
        <v>4</v>
      </c>
      <c r="B18" s="1643" t="s">
        <v>141</v>
      </c>
      <c r="C18" s="1716" t="s">
        <v>140</v>
      </c>
      <c r="D18" s="1644" t="s">
        <v>148</v>
      </c>
      <c r="E18" s="1717">
        <f>E17+1</f>
        <v>597</v>
      </c>
      <c r="F18" s="1695" t="s">
        <v>47</v>
      </c>
      <c r="G18" s="1717">
        <f>G17+1</f>
        <v>597</v>
      </c>
      <c r="H18" s="1695" t="s">
        <v>48</v>
      </c>
      <c r="I18" s="1718">
        <v>868</v>
      </c>
      <c r="J18" s="1695" t="s">
        <v>47</v>
      </c>
      <c r="K18" s="1718">
        <v>869</v>
      </c>
      <c r="L18" s="1695" t="s">
        <v>48</v>
      </c>
      <c r="M18" s="1656">
        <v>43123</v>
      </c>
      <c r="N18" s="1656">
        <v>43124</v>
      </c>
      <c r="O18" s="1656">
        <v>43124</v>
      </c>
      <c r="P18" s="1656">
        <v>43125</v>
      </c>
      <c r="Q18" s="1727"/>
      <c r="R18" s="1728"/>
      <c r="S18" s="1656">
        <v>43126</v>
      </c>
      <c r="T18" s="1656">
        <v>43126</v>
      </c>
      <c r="U18" s="1656">
        <v>43128</v>
      </c>
      <c r="V18" s="1656">
        <v>43128</v>
      </c>
      <c r="W18" s="1656">
        <v>43130</v>
      </c>
      <c r="X18" s="1656">
        <v>43131</v>
      </c>
      <c r="Y18" s="1656">
        <v>43131</v>
      </c>
      <c r="Z18" s="1656">
        <v>43131</v>
      </c>
    </row>
    <row r="19" spans="1:26" s="1724" customFormat="1" ht="20.25" hidden="1" customHeight="1">
      <c r="A19" s="1642">
        <f t="shared" si="0"/>
        <v>5</v>
      </c>
      <c r="B19" s="1643" t="s">
        <v>141</v>
      </c>
      <c r="C19" s="1716" t="s">
        <v>140</v>
      </c>
      <c r="D19" s="1644" t="s">
        <v>148</v>
      </c>
      <c r="E19" s="1717">
        <f>E18+1</f>
        <v>598</v>
      </c>
      <c r="F19" s="1695" t="s">
        <v>47</v>
      </c>
      <c r="G19" s="1717">
        <f>G18+1</f>
        <v>598</v>
      </c>
      <c r="H19" s="1695" t="s">
        <v>48</v>
      </c>
      <c r="I19" s="1718">
        <v>870</v>
      </c>
      <c r="J19" s="1695" t="s">
        <v>47</v>
      </c>
      <c r="K19" s="1718">
        <v>871</v>
      </c>
      <c r="L19" s="1695" t="s">
        <v>48</v>
      </c>
      <c r="M19" s="1656">
        <v>43130</v>
      </c>
      <c r="N19" s="1656">
        <v>43131</v>
      </c>
      <c r="O19" s="1656">
        <v>43131</v>
      </c>
      <c r="P19" s="1656">
        <v>43132</v>
      </c>
      <c r="Q19" s="1727"/>
      <c r="R19" s="1728"/>
      <c r="S19" s="1656">
        <v>43133</v>
      </c>
      <c r="T19" s="1656">
        <v>43133</v>
      </c>
      <c r="U19" s="1656">
        <v>43135</v>
      </c>
      <c r="V19" s="1656">
        <v>43135</v>
      </c>
      <c r="W19" s="1656">
        <v>43137</v>
      </c>
      <c r="X19" s="1656">
        <v>43138</v>
      </c>
      <c r="Y19" s="1656">
        <v>43138</v>
      </c>
      <c r="Z19" s="1656">
        <v>43138</v>
      </c>
    </row>
    <row r="20" spans="1:26" s="1724" customFormat="1" ht="20.25" hidden="1" customHeight="1">
      <c r="A20" s="1642">
        <f t="shared" si="0"/>
        <v>6</v>
      </c>
      <c r="B20" s="1643" t="s">
        <v>141</v>
      </c>
      <c r="C20" s="1716" t="s">
        <v>140</v>
      </c>
      <c r="D20" s="1644" t="s">
        <v>148</v>
      </c>
      <c r="E20" s="1717">
        <f t="shared" ref="E20:E31" si="1">E19+1</f>
        <v>599</v>
      </c>
      <c r="F20" s="1695" t="s">
        <v>47</v>
      </c>
      <c r="G20" s="1717">
        <f t="shared" ref="G20:G31" si="2">G19+1</f>
        <v>599</v>
      </c>
      <c r="H20" s="1695" t="s">
        <v>48</v>
      </c>
      <c r="I20" s="1718">
        <v>872</v>
      </c>
      <c r="J20" s="1695" t="s">
        <v>47</v>
      </c>
      <c r="K20" s="1718">
        <v>873</v>
      </c>
      <c r="L20" s="1695" t="s">
        <v>48</v>
      </c>
      <c r="M20" s="1656">
        <v>43137</v>
      </c>
      <c r="N20" s="1656">
        <v>43138</v>
      </c>
      <c r="O20" s="1656">
        <v>43138</v>
      </c>
      <c r="P20" s="1656">
        <v>43139</v>
      </c>
      <c r="Q20" s="1727"/>
      <c r="R20" s="1728"/>
      <c r="S20" s="1656">
        <v>43140</v>
      </c>
      <c r="T20" s="1656">
        <v>43140</v>
      </c>
      <c r="U20" s="1656">
        <v>43142</v>
      </c>
      <c r="V20" s="1656">
        <v>43142</v>
      </c>
      <c r="W20" s="1656">
        <v>43144</v>
      </c>
      <c r="X20" s="1656">
        <v>43145</v>
      </c>
      <c r="Y20" s="1656">
        <v>43145</v>
      </c>
      <c r="Z20" s="1656">
        <v>43145</v>
      </c>
    </row>
    <row r="21" spans="1:26" s="1724" customFormat="1" ht="20.25" hidden="1" customHeight="1">
      <c r="A21" s="1642">
        <f t="shared" si="0"/>
        <v>7</v>
      </c>
      <c r="B21" s="1643" t="s">
        <v>141</v>
      </c>
      <c r="C21" s="1716" t="s">
        <v>140</v>
      </c>
      <c r="D21" s="1644" t="s">
        <v>148</v>
      </c>
      <c r="E21" s="2176">
        <v>604</v>
      </c>
      <c r="F21" s="2177" t="s">
        <v>47</v>
      </c>
      <c r="G21" s="2176">
        <v>604</v>
      </c>
      <c r="H21" s="2177" t="s">
        <v>48</v>
      </c>
      <c r="I21" s="1718">
        <v>874</v>
      </c>
      <c r="J21" s="1695" t="s">
        <v>47</v>
      </c>
      <c r="K21" s="1718">
        <v>875</v>
      </c>
      <c r="L21" s="1695" t="s">
        <v>48</v>
      </c>
      <c r="M21" s="1656">
        <v>43144</v>
      </c>
      <c r="N21" s="1656">
        <v>43145</v>
      </c>
      <c r="O21" s="1656">
        <v>43145</v>
      </c>
      <c r="P21" s="1656">
        <v>43146</v>
      </c>
      <c r="Q21" s="1727"/>
      <c r="R21" s="1728"/>
      <c r="S21" s="1656">
        <v>43147</v>
      </c>
      <c r="T21" s="1656">
        <v>43147</v>
      </c>
      <c r="U21" s="1656">
        <v>43149</v>
      </c>
      <c r="V21" s="1656">
        <v>43149</v>
      </c>
      <c r="W21" s="1656">
        <v>43151</v>
      </c>
      <c r="X21" s="1656">
        <v>43152</v>
      </c>
      <c r="Y21" s="1656">
        <v>43152</v>
      </c>
      <c r="Z21" s="1656">
        <v>43152</v>
      </c>
    </row>
    <row r="22" spans="1:26" s="1724" customFormat="1" ht="20.25" hidden="1" customHeight="1">
      <c r="A22" s="1642">
        <f t="shared" si="0"/>
        <v>8</v>
      </c>
      <c r="B22" s="1643" t="s">
        <v>141</v>
      </c>
      <c r="C22" s="1716" t="s">
        <v>140</v>
      </c>
      <c r="D22" s="1644" t="s">
        <v>148</v>
      </c>
      <c r="E22" s="2176">
        <f t="shared" si="1"/>
        <v>605</v>
      </c>
      <c r="F22" s="2177" t="s">
        <v>47</v>
      </c>
      <c r="G22" s="2176">
        <f t="shared" si="2"/>
        <v>605</v>
      </c>
      <c r="H22" s="2177" t="s">
        <v>48</v>
      </c>
      <c r="I22" s="1718">
        <v>876</v>
      </c>
      <c r="J22" s="1695" t="s">
        <v>47</v>
      </c>
      <c r="K22" s="1718">
        <v>877</v>
      </c>
      <c r="L22" s="1695" t="s">
        <v>48</v>
      </c>
      <c r="M22" s="1656">
        <v>43151</v>
      </c>
      <c r="N22" s="1656" t="s">
        <v>2523</v>
      </c>
      <c r="O22" s="1656">
        <v>43152</v>
      </c>
      <c r="P22" s="1656" t="s">
        <v>2523</v>
      </c>
      <c r="Q22" s="1727"/>
      <c r="R22" s="1728"/>
      <c r="S22" s="6528" t="s">
        <v>2524</v>
      </c>
      <c r="T22" s="6532"/>
      <c r="U22" s="6532"/>
      <c r="V22" s="6532"/>
      <c r="W22" s="6532"/>
      <c r="X22" s="6532"/>
      <c r="Y22" s="6532"/>
      <c r="Z22" s="6529"/>
    </row>
    <row r="23" spans="1:26" s="1724" customFormat="1" ht="20.25" hidden="1" customHeight="1">
      <c r="A23" s="1642">
        <f t="shared" si="0"/>
        <v>9</v>
      </c>
      <c r="B23" s="1643" t="s">
        <v>141</v>
      </c>
      <c r="C23" s="1716" t="s">
        <v>140</v>
      </c>
      <c r="D23" s="1644" t="s">
        <v>148</v>
      </c>
      <c r="E23" s="2176">
        <f t="shared" si="1"/>
        <v>606</v>
      </c>
      <c r="F23" s="2177" t="s">
        <v>47</v>
      </c>
      <c r="G23" s="2176">
        <f t="shared" si="2"/>
        <v>606</v>
      </c>
      <c r="H23" s="2177" t="s">
        <v>48</v>
      </c>
      <c r="I23" s="1718">
        <v>878</v>
      </c>
      <c r="J23" s="1695" t="s">
        <v>47</v>
      </c>
      <c r="K23" s="1718">
        <v>879</v>
      </c>
      <c r="L23" s="1695" t="s">
        <v>48</v>
      </c>
      <c r="M23" s="1670">
        <v>43158</v>
      </c>
      <c r="N23" s="1670" t="s">
        <v>2525</v>
      </c>
      <c r="O23" s="1670">
        <v>43159</v>
      </c>
      <c r="P23" s="1670" t="s">
        <v>2526</v>
      </c>
      <c r="Q23" s="1729"/>
      <c r="R23" s="1730"/>
      <c r="S23" s="1670">
        <v>43161</v>
      </c>
      <c r="T23" s="1670" t="s">
        <v>2527</v>
      </c>
      <c r="U23" s="1656">
        <v>43163</v>
      </c>
      <c r="V23" s="1656">
        <v>43163</v>
      </c>
      <c r="W23" s="1656">
        <v>43165</v>
      </c>
      <c r="X23" s="1656">
        <v>43166</v>
      </c>
      <c r="Y23" s="1656">
        <v>43166</v>
      </c>
      <c r="Z23" s="1656">
        <v>43166</v>
      </c>
    </row>
    <row r="24" spans="1:26" s="1724" customFormat="1" ht="20.25" hidden="1" customHeight="1">
      <c r="A24" s="1642">
        <f t="shared" si="0"/>
        <v>10</v>
      </c>
      <c r="B24" s="1643" t="s">
        <v>141</v>
      </c>
      <c r="C24" s="1716" t="s">
        <v>140</v>
      </c>
      <c r="D24" s="1644" t="s">
        <v>148</v>
      </c>
      <c r="E24" s="1717">
        <f>E23+1</f>
        <v>607</v>
      </c>
      <c r="F24" s="1695" t="s">
        <v>47</v>
      </c>
      <c r="G24" s="1717">
        <f>G23+1</f>
        <v>607</v>
      </c>
      <c r="H24" s="1695" t="s">
        <v>48</v>
      </c>
      <c r="I24" s="1718">
        <v>870</v>
      </c>
      <c r="J24" s="1695" t="s">
        <v>47</v>
      </c>
      <c r="K24" s="1718">
        <v>871</v>
      </c>
      <c r="L24" s="1695" t="s">
        <v>48</v>
      </c>
      <c r="M24" s="1656">
        <f>M19+35</f>
        <v>43165</v>
      </c>
      <c r="N24" s="1656">
        <f t="shared" ref="N24:Z24" si="3">N19+35</f>
        <v>43166</v>
      </c>
      <c r="O24" s="1656">
        <f t="shared" si="3"/>
        <v>43166</v>
      </c>
      <c r="P24" s="1656">
        <f t="shared" si="3"/>
        <v>43167</v>
      </c>
      <c r="Q24" s="1656"/>
      <c r="R24" s="1656"/>
      <c r="S24" s="1656">
        <f t="shared" si="3"/>
        <v>43168</v>
      </c>
      <c r="T24" s="1656">
        <f t="shared" si="3"/>
        <v>43168</v>
      </c>
      <c r="U24" s="1656">
        <f t="shared" si="3"/>
        <v>43170</v>
      </c>
      <c r="V24" s="1656">
        <f t="shared" si="3"/>
        <v>43170</v>
      </c>
      <c r="W24" s="1656">
        <f t="shared" si="3"/>
        <v>43172</v>
      </c>
      <c r="X24" s="1656">
        <f t="shared" si="3"/>
        <v>43173</v>
      </c>
      <c r="Y24" s="1656">
        <f t="shared" si="3"/>
        <v>43173</v>
      </c>
      <c r="Z24" s="1656">
        <f t="shared" si="3"/>
        <v>43173</v>
      </c>
    </row>
    <row r="25" spans="1:26" s="1724" customFormat="1" ht="20.25" hidden="1" customHeight="1">
      <c r="A25" s="1642">
        <f t="shared" si="0"/>
        <v>11</v>
      </c>
      <c r="B25" s="1643" t="s">
        <v>141</v>
      </c>
      <c r="C25" s="1716" t="s">
        <v>140</v>
      </c>
      <c r="D25" s="1644" t="s">
        <v>148</v>
      </c>
      <c r="E25" s="1717">
        <f t="shared" si="1"/>
        <v>608</v>
      </c>
      <c r="F25" s="1695" t="s">
        <v>47</v>
      </c>
      <c r="G25" s="1717">
        <f t="shared" si="2"/>
        <v>608</v>
      </c>
      <c r="H25" s="1695" t="s">
        <v>48</v>
      </c>
      <c r="I25" s="1718">
        <v>872</v>
      </c>
      <c r="J25" s="1695" t="s">
        <v>47</v>
      </c>
      <c r="K25" s="1718">
        <v>873</v>
      </c>
      <c r="L25" s="1695" t="s">
        <v>48</v>
      </c>
      <c r="M25" s="1656">
        <f>M24+7</f>
        <v>43172</v>
      </c>
      <c r="N25" s="1656">
        <f t="shared" ref="N25:Z25" si="4">N24+7</f>
        <v>43173</v>
      </c>
      <c r="O25" s="1656">
        <f t="shared" si="4"/>
        <v>43173</v>
      </c>
      <c r="P25" s="1656">
        <f t="shared" si="4"/>
        <v>43174</v>
      </c>
      <c r="Q25" s="1656"/>
      <c r="R25" s="1656"/>
      <c r="S25" s="1656">
        <f t="shared" si="4"/>
        <v>43175</v>
      </c>
      <c r="T25" s="1656">
        <f t="shared" si="4"/>
        <v>43175</v>
      </c>
      <c r="U25" s="1656">
        <f t="shared" si="4"/>
        <v>43177</v>
      </c>
      <c r="V25" s="1656">
        <f t="shared" si="4"/>
        <v>43177</v>
      </c>
      <c r="W25" s="1656">
        <f t="shared" si="4"/>
        <v>43179</v>
      </c>
      <c r="X25" s="1656">
        <f t="shared" si="4"/>
        <v>43180</v>
      </c>
      <c r="Y25" s="1656">
        <f t="shared" si="4"/>
        <v>43180</v>
      </c>
      <c r="Z25" s="1656">
        <f t="shared" si="4"/>
        <v>43180</v>
      </c>
    </row>
    <row r="26" spans="1:26" hidden="1">
      <c r="A26" s="1642">
        <f t="shared" si="0"/>
        <v>12</v>
      </c>
      <c r="B26" s="1643" t="s">
        <v>141</v>
      </c>
      <c r="C26" s="1716" t="s">
        <v>140</v>
      </c>
      <c r="D26" s="1644" t="s">
        <v>148</v>
      </c>
      <c r="E26" s="1717">
        <f t="shared" si="1"/>
        <v>609</v>
      </c>
      <c r="F26" s="1695" t="s">
        <v>47</v>
      </c>
      <c r="G26" s="1717">
        <f t="shared" si="2"/>
        <v>609</v>
      </c>
      <c r="H26" s="1695" t="s">
        <v>48</v>
      </c>
      <c r="I26" s="1718">
        <v>873</v>
      </c>
      <c r="J26" s="1695" t="s">
        <v>47</v>
      </c>
      <c r="K26" s="1718">
        <v>874</v>
      </c>
      <c r="L26" s="1695" t="s">
        <v>48</v>
      </c>
      <c r="M26" s="1656">
        <f t="shared" ref="M26:M31" si="5">M25+7</f>
        <v>43179</v>
      </c>
      <c r="N26" s="1656">
        <f t="shared" ref="N26:N31" si="6">N25+7</f>
        <v>43180</v>
      </c>
      <c r="O26" s="1656">
        <f t="shared" ref="O26:O31" si="7">O25+7</f>
        <v>43180</v>
      </c>
      <c r="P26" s="1656">
        <f t="shared" ref="P26:P31" si="8">P25+7</f>
        <v>43181</v>
      </c>
      <c r="Q26" s="1656"/>
      <c r="R26" s="1656"/>
      <c r="S26" s="1656">
        <f t="shared" ref="S26:S31" si="9">S25+7</f>
        <v>43182</v>
      </c>
      <c r="T26" s="1656">
        <f t="shared" ref="T26:T31" si="10">T25+7</f>
        <v>43182</v>
      </c>
      <c r="U26" s="1656">
        <f t="shared" ref="U26:U31" si="11">U25+7</f>
        <v>43184</v>
      </c>
      <c r="V26" s="1656">
        <f t="shared" ref="V26:V31" si="12">V25+7</f>
        <v>43184</v>
      </c>
      <c r="W26" s="1656">
        <f t="shared" ref="W26:W31" si="13">W25+7</f>
        <v>43186</v>
      </c>
      <c r="X26" s="1656">
        <f t="shared" ref="X26:X31" si="14">X25+7</f>
        <v>43187</v>
      </c>
      <c r="Y26" s="1656">
        <f t="shared" ref="Y26:Y31" si="15">Y25+7</f>
        <v>43187</v>
      </c>
      <c r="Z26" s="1656">
        <f t="shared" ref="Z26:Z31" si="16">Z25+7</f>
        <v>43187</v>
      </c>
    </row>
    <row r="27" spans="1:26">
      <c r="A27" s="1642">
        <f t="shared" si="0"/>
        <v>13</v>
      </c>
      <c r="B27" s="1643" t="s">
        <v>141</v>
      </c>
      <c r="C27" s="1716" t="s">
        <v>140</v>
      </c>
      <c r="D27" s="1644" t="s">
        <v>148</v>
      </c>
      <c r="E27" s="1717">
        <f t="shared" si="1"/>
        <v>610</v>
      </c>
      <c r="F27" s="1695" t="s">
        <v>47</v>
      </c>
      <c r="G27" s="1717">
        <f t="shared" si="2"/>
        <v>610</v>
      </c>
      <c r="H27" s="1695" t="s">
        <v>48</v>
      </c>
      <c r="I27" s="1718">
        <v>874</v>
      </c>
      <c r="J27" s="1695" t="s">
        <v>47</v>
      </c>
      <c r="K27" s="1718">
        <v>875</v>
      </c>
      <c r="L27" s="1695" t="s">
        <v>48</v>
      </c>
      <c r="M27" s="1656">
        <f t="shared" si="5"/>
        <v>43186</v>
      </c>
      <c r="N27" s="1656">
        <f t="shared" si="6"/>
        <v>43187</v>
      </c>
      <c r="O27" s="1656">
        <f t="shared" si="7"/>
        <v>43187</v>
      </c>
      <c r="P27" s="1656">
        <f t="shared" si="8"/>
        <v>43188</v>
      </c>
      <c r="Q27" s="1656"/>
      <c r="R27" s="1656"/>
      <c r="S27" s="1656">
        <f t="shared" si="9"/>
        <v>43189</v>
      </c>
      <c r="T27" s="1656">
        <f t="shared" si="10"/>
        <v>43189</v>
      </c>
      <c r="U27" s="1656">
        <f t="shared" si="11"/>
        <v>43191</v>
      </c>
      <c r="V27" s="1656">
        <f t="shared" si="12"/>
        <v>43191</v>
      </c>
      <c r="W27" s="1656">
        <f t="shared" si="13"/>
        <v>43193</v>
      </c>
      <c r="X27" s="1656">
        <f t="shared" si="14"/>
        <v>43194</v>
      </c>
      <c r="Y27" s="1656">
        <f t="shared" si="15"/>
        <v>43194</v>
      </c>
      <c r="Z27" s="1656">
        <f t="shared" si="16"/>
        <v>43194</v>
      </c>
    </row>
    <row r="28" spans="1:26">
      <c r="A28" s="1642">
        <f t="shared" si="0"/>
        <v>14</v>
      </c>
      <c r="B28" s="1643" t="s">
        <v>141</v>
      </c>
      <c r="C28" s="1716" t="s">
        <v>140</v>
      </c>
      <c r="D28" s="1644" t="s">
        <v>148</v>
      </c>
      <c r="E28" s="1717">
        <f t="shared" si="1"/>
        <v>611</v>
      </c>
      <c r="F28" s="1695" t="s">
        <v>47</v>
      </c>
      <c r="G28" s="1717">
        <f t="shared" si="2"/>
        <v>611</v>
      </c>
      <c r="H28" s="1695" t="s">
        <v>48</v>
      </c>
      <c r="I28" s="1718">
        <v>875</v>
      </c>
      <c r="J28" s="1695" t="s">
        <v>47</v>
      </c>
      <c r="K28" s="1718">
        <v>876</v>
      </c>
      <c r="L28" s="1695" t="s">
        <v>48</v>
      </c>
      <c r="M28" s="3240">
        <f t="shared" si="5"/>
        <v>43193</v>
      </c>
      <c r="N28" s="3240">
        <f t="shared" si="6"/>
        <v>43194</v>
      </c>
      <c r="O28" s="3240">
        <f t="shared" si="7"/>
        <v>43194</v>
      </c>
      <c r="P28" s="3240">
        <f t="shared" si="8"/>
        <v>43195</v>
      </c>
      <c r="Q28" s="3240"/>
      <c r="R28" s="3240"/>
      <c r="S28" s="3240">
        <f t="shared" si="9"/>
        <v>43196</v>
      </c>
      <c r="T28" s="3240">
        <f t="shared" si="10"/>
        <v>43196</v>
      </c>
      <c r="U28" s="3240">
        <f t="shared" si="11"/>
        <v>43198</v>
      </c>
      <c r="V28" s="3240">
        <f t="shared" si="12"/>
        <v>43198</v>
      </c>
      <c r="W28" s="3240">
        <f t="shared" si="13"/>
        <v>43200</v>
      </c>
      <c r="X28" s="3240">
        <f t="shared" si="14"/>
        <v>43201</v>
      </c>
      <c r="Y28" s="3240">
        <f t="shared" si="15"/>
        <v>43201</v>
      </c>
      <c r="Z28" s="3240">
        <f t="shared" si="16"/>
        <v>43201</v>
      </c>
    </row>
    <row r="29" spans="1:26">
      <c r="A29" s="1642">
        <f t="shared" si="0"/>
        <v>15</v>
      </c>
      <c r="B29" s="1643" t="s">
        <v>141</v>
      </c>
      <c r="C29" s="1716" t="s">
        <v>140</v>
      </c>
      <c r="D29" s="1644" t="s">
        <v>148</v>
      </c>
      <c r="E29" s="1717">
        <f t="shared" si="1"/>
        <v>612</v>
      </c>
      <c r="F29" s="1695" t="s">
        <v>47</v>
      </c>
      <c r="G29" s="1717">
        <f t="shared" si="2"/>
        <v>612</v>
      </c>
      <c r="H29" s="1695" t="s">
        <v>48</v>
      </c>
      <c r="I29" s="1718">
        <v>876</v>
      </c>
      <c r="J29" s="1695" t="s">
        <v>47</v>
      </c>
      <c r="K29" s="1718">
        <v>877</v>
      </c>
      <c r="L29" s="1695" t="s">
        <v>48</v>
      </c>
      <c r="M29" s="3240">
        <f t="shared" si="5"/>
        <v>43200</v>
      </c>
      <c r="N29" s="3240">
        <f t="shared" si="6"/>
        <v>43201</v>
      </c>
      <c r="O29" s="3240">
        <f t="shared" si="7"/>
        <v>43201</v>
      </c>
      <c r="P29" s="3240">
        <f t="shared" si="8"/>
        <v>43202</v>
      </c>
      <c r="Q29" s="3240"/>
      <c r="R29" s="3240"/>
      <c r="S29" s="3240">
        <f t="shared" si="9"/>
        <v>43203</v>
      </c>
      <c r="T29" s="3240">
        <f t="shared" si="10"/>
        <v>43203</v>
      </c>
      <c r="U29" s="3240">
        <f t="shared" si="11"/>
        <v>43205</v>
      </c>
      <c r="V29" s="3240">
        <f t="shared" si="12"/>
        <v>43205</v>
      </c>
      <c r="W29" s="3240">
        <f t="shared" si="13"/>
        <v>43207</v>
      </c>
      <c r="X29" s="3240">
        <f t="shared" si="14"/>
        <v>43208</v>
      </c>
      <c r="Y29" s="3240">
        <f t="shared" si="15"/>
        <v>43208</v>
      </c>
      <c r="Z29" s="3240">
        <f t="shared" si="16"/>
        <v>43208</v>
      </c>
    </row>
    <row r="30" spans="1:26">
      <c r="A30" s="1642">
        <f t="shared" si="0"/>
        <v>16</v>
      </c>
      <c r="B30" s="1643" t="s">
        <v>141</v>
      </c>
      <c r="C30" s="1716" t="s">
        <v>140</v>
      </c>
      <c r="D30" s="1644" t="s">
        <v>148</v>
      </c>
      <c r="E30" s="1717">
        <f t="shared" si="1"/>
        <v>613</v>
      </c>
      <c r="F30" s="1695" t="s">
        <v>47</v>
      </c>
      <c r="G30" s="1717">
        <f t="shared" si="2"/>
        <v>613</v>
      </c>
      <c r="H30" s="1695" t="s">
        <v>48</v>
      </c>
      <c r="I30" s="1718">
        <v>877</v>
      </c>
      <c r="J30" s="1695" t="s">
        <v>47</v>
      </c>
      <c r="K30" s="1718">
        <v>878</v>
      </c>
      <c r="L30" s="1695" t="s">
        <v>48</v>
      </c>
      <c r="M30" s="3240">
        <f t="shared" si="5"/>
        <v>43207</v>
      </c>
      <c r="N30" s="3240">
        <f t="shared" si="6"/>
        <v>43208</v>
      </c>
      <c r="O30" s="3240">
        <f t="shared" si="7"/>
        <v>43208</v>
      </c>
      <c r="P30" s="3240">
        <f t="shared" si="8"/>
        <v>43209</v>
      </c>
      <c r="Q30" s="3240"/>
      <c r="R30" s="3240"/>
      <c r="S30" s="3240">
        <f t="shared" si="9"/>
        <v>43210</v>
      </c>
      <c r="T30" s="3240">
        <f t="shared" si="10"/>
        <v>43210</v>
      </c>
      <c r="U30" s="3240">
        <f t="shared" si="11"/>
        <v>43212</v>
      </c>
      <c r="V30" s="3240">
        <f t="shared" si="12"/>
        <v>43212</v>
      </c>
      <c r="W30" s="3240">
        <f t="shared" si="13"/>
        <v>43214</v>
      </c>
      <c r="X30" s="3240">
        <f t="shared" si="14"/>
        <v>43215</v>
      </c>
      <c r="Y30" s="3240">
        <f t="shared" si="15"/>
        <v>43215</v>
      </c>
      <c r="Z30" s="3240">
        <f t="shared" si="16"/>
        <v>43215</v>
      </c>
    </row>
    <row r="31" spans="1:26">
      <c r="A31" s="1642">
        <f t="shared" si="0"/>
        <v>17</v>
      </c>
      <c r="B31" s="1643" t="s">
        <v>141</v>
      </c>
      <c r="C31" s="1716" t="s">
        <v>140</v>
      </c>
      <c r="D31" s="1644" t="s">
        <v>148</v>
      </c>
      <c r="E31" s="1717">
        <f t="shared" si="1"/>
        <v>614</v>
      </c>
      <c r="F31" s="1695" t="s">
        <v>47</v>
      </c>
      <c r="G31" s="1717">
        <f t="shared" si="2"/>
        <v>614</v>
      </c>
      <c r="H31" s="1695" t="s">
        <v>48</v>
      </c>
      <c r="I31" s="1718">
        <v>878</v>
      </c>
      <c r="J31" s="1695" t="s">
        <v>47</v>
      </c>
      <c r="K31" s="1718">
        <v>879</v>
      </c>
      <c r="L31" s="1695" t="s">
        <v>48</v>
      </c>
      <c r="M31" s="3240">
        <f t="shared" si="5"/>
        <v>43214</v>
      </c>
      <c r="N31" s="3240">
        <f t="shared" si="6"/>
        <v>43215</v>
      </c>
      <c r="O31" s="3240">
        <f t="shared" si="7"/>
        <v>43215</v>
      </c>
      <c r="P31" s="3240">
        <f t="shared" si="8"/>
        <v>43216</v>
      </c>
      <c r="Q31" s="3240"/>
      <c r="R31" s="3240"/>
      <c r="S31" s="3240">
        <f t="shared" si="9"/>
        <v>43217</v>
      </c>
      <c r="T31" s="3240">
        <f t="shared" si="10"/>
        <v>43217</v>
      </c>
      <c r="U31" s="3240">
        <f t="shared" si="11"/>
        <v>43219</v>
      </c>
      <c r="V31" s="3240">
        <f t="shared" si="12"/>
        <v>43219</v>
      </c>
      <c r="W31" s="3240">
        <f t="shared" si="13"/>
        <v>43221</v>
      </c>
      <c r="X31" s="3240">
        <f t="shared" si="14"/>
        <v>43222</v>
      </c>
      <c r="Y31" s="3240">
        <f t="shared" si="15"/>
        <v>43222</v>
      </c>
      <c r="Z31" s="3240">
        <f t="shared" si="16"/>
        <v>43222</v>
      </c>
    </row>
  </sheetData>
  <mergeCells count="22">
    <mergeCell ref="S22:Z22"/>
    <mergeCell ref="Y3:Z3"/>
    <mergeCell ref="M4:N4"/>
    <mergeCell ref="O4:P4"/>
    <mergeCell ref="Q4:R4"/>
    <mergeCell ref="S4:T4"/>
    <mergeCell ref="U4:V4"/>
    <mergeCell ref="W4:X4"/>
    <mergeCell ref="Y4:Z4"/>
    <mergeCell ref="M3:N3"/>
    <mergeCell ref="O3:P3"/>
    <mergeCell ref="Q3:R3"/>
    <mergeCell ref="S3:T3"/>
    <mergeCell ref="U3:V3"/>
    <mergeCell ref="W3:X3"/>
    <mergeCell ref="A3:A7"/>
    <mergeCell ref="B3:B7"/>
    <mergeCell ref="C3:C7"/>
    <mergeCell ref="D3:D7"/>
    <mergeCell ref="E3:L4"/>
    <mergeCell ref="E5:H7"/>
    <mergeCell ref="I5:L7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Z142"/>
  <sheetViews>
    <sheetView view="pageBreakPreview" topLeftCell="A105" zoomScale="70" zoomScaleNormal="100" zoomScaleSheetLayoutView="70" workbookViewId="0">
      <selection activeCell="P108" sqref="P108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24" width="12.625" style="1639" customWidth="1"/>
    <col min="25" max="25" width="14" style="1639" customWidth="1"/>
    <col min="26" max="26" width="16.25" style="1639" customWidth="1"/>
    <col min="27" max="27" width="19.25" style="1639" customWidth="1"/>
    <col min="28" max="32" width="12.625" style="1639" customWidth="1"/>
    <col min="33" max="16384" width="9" style="1639"/>
  </cols>
  <sheetData>
    <row r="1" spans="1:25">
      <c r="A1" s="2183" t="s">
        <v>2559</v>
      </c>
      <c r="B1" s="2184"/>
      <c r="C1" s="2185"/>
      <c r="D1" s="2184"/>
      <c r="E1" s="2184"/>
      <c r="F1" s="2184"/>
      <c r="G1" s="2184"/>
      <c r="H1" s="2184"/>
      <c r="I1" s="2184"/>
      <c r="J1" s="2184"/>
      <c r="K1" s="2184"/>
      <c r="L1" s="2184"/>
      <c r="M1" s="2184"/>
      <c r="N1" s="2184"/>
      <c r="O1" s="2184"/>
      <c r="P1" s="2184"/>
      <c r="Q1" s="2184"/>
      <c r="R1" s="2184"/>
      <c r="S1" s="2184"/>
      <c r="T1" s="2184"/>
      <c r="U1" s="2184"/>
      <c r="V1" s="2184"/>
    </row>
    <row r="2" spans="1:25" ht="21" thickBot="1">
      <c r="A2" s="2183" t="s">
        <v>126</v>
      </c>
      <c r="B2" s="2187"/>
      <c r="C2" s="2188"/>
      <c r="D2" s="2189"/>
      <c r="E2" s="2189"/>
      <c r="F2" s="2189"/>
      <c r="G2" s="2189"/>
      <c r="H2" s="2189"/>
      <c r="I2" s="2189"/>
      <c r="J2" s="2189"/>
      <c r="K2" s="2189"/>
      <c r="L2" s="2189"/>
      <c r="M2" s="2189"/>
      <c r="N2" s="2189"/>
      <c r="O2" s="2189"/>
      <c r="P2" s="2189"/>
      <c r="Q2" s="2189"/>
      <c r="R2" s="2189"/>
      <c r="S2" s="2189"/>
      <c r="T2" s="2189"/>
      <c r="U2" s="2189"/>
      <c r="V2" s="2189"/>
    </row>
    <row r="3" spans="1:25" ht="21" hidden="1" thickBot="1">
      <c r="A3" s="6543" t="s">
        <v>127</v>
      </c>
      <c r="B3" s="6546" t="s">
        <v>0</v>
      </c>
      <c r="C3" s="6549" t="s">
        <v>94</v>
      </c>
      <c r="D3" s="6552" t="s">
        <v>17</v>
      </c>
      <c r="E3" s="6555" t="s">
        <v>18</v>
      </c>
      <c r="F3" s="6555"/>
      <c r="G3" s="6555"/>
      <c r="H3" s="6555"/>
      <c r="I3" s="6555"/>
      <c r="J3" s="6555"/>
      <c r="K3" s="6555"/>
      <c r="L3" s="6555"/>
      <c r="M3" s="6566" t="s">
        <v>2530</v>
      </c>
      <c r="N3" s="6567"/>
      <c r="O3" s="6566" t="s">
        <v>2560</v>
      </c>
      <c r="P3" s="6567"/>
      <c r="Q3" s="6566" t="s">
        <v>2561</v>
      </c>
      <c r="R3" s="6567"/>
      <c r="S3" s="6566" t="s">
        <v>280</v>
      </c>
      <c r="T3" s="6567"/>
      <c r="U3" s="6566" t="s">
        <v>27</v>
      </c>
      <c r="V3" s="6567"/>
      <c r="W3" s="6566" t="s">
        <v>2530</v>
      </c>
      <c r="X3" s="6567"/>
      <c r="Y3" s="2215"/>
    </row>
    <row r="4" spans="1:25" ht="21" hidden="1" thickBot="1">
      <c r="A4" s="6544"/>
      <c r="B4" s="6547"/>
      <c r="C4" s="6550"/>
      <c r="D4" s="6553"/>
      <c r="E4" s="6556"/>
      <c r="F4" s="6556"/>
      <c r="G4" s="6556"/>
      <c r="H4" s="6556"/>
      <c r="I4" s="6556"/>
      <c r="J4" s="6556"/>
      <c r="K4" s="6556"/>
      <c r="L4" s="6556"/>
      <c r="M4" s="6568" t="s">
        <v>117</v>
      </c>
      <c r="N4" s="6569"/>
      <c r="O4" s="6568" t="s">
        <v>2562</v>
      </c>
      <c r="P4" s="6569"/>
      <c r="Q4" s="6568" t="s">
        <v>118</v>
      </c>
      <c r="R4" s="6569"/>
      <c r="S4" s="6568" t="s">
        <v>97</v>
      </c>
      <c r="T4" s="6569"/>
      <c r="U4" s="6568" t="s">
        <v>22</v>
      </c>
      <c r="V4" s="6569"/>
      <c r="W4" s="6568" t="s">
        <v>117</v>
      </c>
      <c r="X4" s="6569"/>
      <c r="Y4" s="2215"/>
    </row>
    <row r="5" spans="1:25" ht="21" hidden="1" thickBot="1">
      <c r="A5" s="6545"/>
      <c r="B5" s="6548"/>
      <c r="C5" s="6551"/>
      <c r="D5" s="6554"/>
      <c r="E5" s="6557" t="s">
        <v>49</v>
      </c>
      <c r="F5" s="6558"/>
      <c r="G5" s="6558"/>
      <c r="H5" s="6559"/>
      <c r="I5" s="6557" t="s">
        <v>19</v>
      </c>
      <c r="J5" s="6558"/>
      <c r="K5" s="6558"/>
      <c r="L5" s="6559"/>
      <c r="M5" s="1640" t="s">
        <v>3</v>
      </c>
      <c r="N5" s="1640" t="s">
        <v>1</v>
      </c>
      <c r="O5" s="1640" t="s">
        <v>3</v>
      </c>
      <c r="P5" s="1640" t="s">
        <v>1</v>
      </c>
      <c r="Q5" s="1640" t="s">
        <v>3</v>
      </c>
      <c r="R5" s="1640" t="s">
        <v>1</v>
      </c>
      <c r="S5" s="1640" t="s">
        <v>3</v>
      </c>
      <c r="T5" s="1640" t="s">
        <v>1</v>
      </c>
      <c r="U5" s="1640" t="s">
        <v>3</v>
      </c>
      <c r="V5" s="1640" t="s">
        <v>1</v>
      </c>
      <c r="W5" s="1640" t="s">
        <v>3</v>
      </c>
      <c r="X5" s="1640" t="s">
        <v>1</v>
      </c>
      <c r="Y5" s="2215"/>
    </row>
    <row r="6" spans="1:25" ht="21" hidden="1" thickBot="1">
      <c r="A6" s="6545"/>
      <c r="B6" s="6548"/>
      <c r="C6" s="6551"/>
      <c r="D6" s="6554"/>
      <c r="E6" s="6560"/>
      <c r="F6" s="6561"/>
      <c r="G6" s="6561"/>
      <c r="H6" s="6562"/>
      <c r="I6" s="6560"/>
      <c r="J6" s="6561"/>
      <c r="K6" s="6561"/>
      <c r="L6" s="6562"/>
      <c r="M6" s="2190">
        <v>0.25</v>
      </c>
      <c r="N6" s="2190">
        <v>0.5</v>
      </c>
      <c r="O6" s="2190">
        <v>0.20833333333333301</v>
      </c>
      <c r="P6" s="2190">
        <v>0.45833333333333298</v>
      </c>
      <c r="Q6" s="2190">
        <v>8.3333333333333301E-2</v>
      </c>
      <c r="R6" s="2190">
        <v>0.33333333333333298</v>
      </c>
      <c r="S6" s="2190">
        <v>0.95833333333333304</v>
      </c>
      <c r="T6" s="2190">
        <v>0.25</v>
      </c>
      <c r="U6" s="2190">
        <v>0.25</v>
      </c>
      <c r="V6" s="2190">
        <v>0.5</v>
      </c>
      <c r="W6" s="2190">
        <v>0.75</v>
      </c>
      <c r="X6" s="2190">
        <v>1</v>
      </c>
      <c r="Y6" s="2216"/>
    </row>
    <row r="7" spans="1:25" ht="21" hidden="1" thickBot="1">
      <c r="A7" s="6545"/>
      <c r="B7" s="6548"/>
      <c r="C7" s="6551"/>
      <c r="D7" s="6554"/>
      <c r="E7" s="6563"/>
      <c r="F7" s="6564"/>
      <c r="G7" s="6564"/>
      <c r="H7" s="6565"/>
      <c r="I7" s="6563"/>
      <c r="J7" s="6564"/>
      <c r="K7" s="6564"/>
      <c r="L7" s="6565"/>
      <c r="M7" s="2191" t="s">
        <v>9</v>
      </c>
      <c r="N7" s="2191" t="s">
        <v>9</v>
      </c>
      <c r="O7" s="2191" t="s">
        <v>10</v>
      </c>
      <c r="P7" s="2191" t="s">
        <v>10</v>
      </c>
      <c r="Q7" s="2191" t="s">
        <v>14</v>
      </c>
      <c r="R7" s="2191" t="s">
        <v>14</v>
      </c>
      <c r="S7" s="2191" t="s">
        <v>11</v>
      </c>
      <c r="T7" s="2191" t="s">
        <v>11</v>
      </c>
      <c r="U7" s="2191" t="s">
        <v>7</v>
      </c>
      <c r="V7" s="2191" t="s">
        <v>7</v>
      </c>
      <c r="W7" s="2191" t="s">
        <v>9</v>
      </c>
      <c r="X7" s="2191" t="s">
        <v>9</v>
      </c>
      <c r="Y7" s="2217"/>
    </row>
    <row r="8" spans="1:25" ht="21" hidden="1" thickBot="1">
      <c r="A8" s="2193">
        <v>35</v>
      </c>
      <c r="B8" s="2192" t="s">
        <v>149</v>
      </c>
      <c r="C8" s="2193" t="s">
        <v>140</v>
      </c>
      <c r="D8" s="2192" t="s">
        <v>150</v>
      </c>
      <c r="E8" s="2194">
        <v>32</v>
      </c>
      <c r="F8" s="2195" t="s">
        <v>47</v>
      </c>
      <c r="G8" s="2194">
        <v>32</v>
      </c>
      <c r="H8" s="2195" t="s">
        <v>48</v>
      </c>
      <c r="I8" s="2196">
        <v>66</v>
      </c>
      <c r="J8" s="2195" t="s">
        <v>47</v>
      </c>
      <c r="K8" s="2196">
        <v>67</v>
      </c>
      <c r="L8" s="2195" t="s">
        <v>48</v>
      </c>
      <c r="M8" s="2218">
        <v>42239</v>
      </c>
      <c r="N8" s="2219">
        <v>42239</v>
      </c>
      <c r="O8" s="2219">
        <v>42240</v>
      </c>
      <c r="P8" s="2219">
        <v>42240</v>
      </c>
      <c r="Q8" s="2219">
        <v>42241</v>
      </c>
      <c r="R8" s="2219">
        <v>42241</v>
      </c>
      <c r="S8" s="2219">
        <v>42242</v>
      </c>
      <c r="T8" s="2219">
        <v>42242</v>
      </c>
      <c r="U8" s="2219">
        <v>42244</v>
      </c>
      <c r="V8" s="2219">
        <v>42244</v>
      </c>
      <c r="W8" s="2219">
        <v>42246</v>
      </c>
      <c r="X8" s="2219">
        <v>42246</v>
      </c>
      <c r="Y8" s="2186"/>
    </row>
    <row r="9" spans="1:25" ht="21" hidden="1" thickBot="1">
      <c r="A9" s="2193">
        <v>36</v>
      </c>
      <c r="B9" s="2192" t="s">
        <v>149</v>
      </c>
      <c r="C9" s="2193" t="s">
        <v>140</v>
      </c>
      <c r="D9" s="2192" t="s">
        <v>150</v>
      </c>
      <c r="E9" s="2194">
        <v>33</v>
      </c>
      <c r="F9" s="2195" t="s">
        <v>47</v>
      </c>
      <c r="G9" s="2194">
        <v>33</v>
      </c>
      <c r="H9" s="2195" t="s">
        <v>48</v>
      </c>
      <c r="I9" s="2196">
        <v>68</v>
      </c>
      <c r="J9" s="2195" t="s">
        <v>47</v>
      </c>
      <c r="K9" s="2196">
        <v>69</v>
      </c>
      <c r="L9" s="2195" t="s">
        <v>48</v>
      </c>
      <c r="M9" s="2219">
        <v>42246</v>
      </c>
      <c r="N9" s="2219">
        <v>42246</v>
      </c>
      <c r="O9" s="2219">
        <v>42247</v>
      </c>
      <c r="P9" s="2219">
        <v>42247</v>
      </c>
      <c r="Q9" s="2219">
        <v>42248</v>
      </c>
      <c r="R9" s="2219">
        <v>42248</v>
      </c>
      <c r="S9" s="2219">
        <v>42249</v>
      </c>
      <c r="T9" s="2219">
        <v>42249</v>
      </c>
      <c r="U9" s="2219">
        <v>42251</v>
      </c>
      <c r="V9" s="2219">
        <v>42251</v>
      </c>
      <c r="W9" s="2219">
        <v>42253</v>
      </c>
      <c r="X9" s="2219">
        <v>42253</v>
      </c>
      <c r="Y9" s="2186"/>
    </row>
    <row r="10" spans="1:25" ht="21" hidden="1" thickBot="1">
      <c r="A10" s="2193">
        <v>37</v>
      </c>
      <c r="B10" s="2192" t="s">
        <v>149</v>
      </c>
      <c r="C10" s="2193" t="s">
        <v>140</v>
      </c>
      <c r="D10" s="2192" t="s">
        <v>150</v>
      </c>
      <c r="E10" s="2194">
        <v>34</v>
      </c>
      <c r="F10" s="2195" t="s">
        <v>47</v>
      </c>
      <c r="G10" s="2194">
        <v>34</v>
      </c>
      <c r="H10" s="2195" t="s">
        <v>48</v>
      </c>
      <c r="I10" s="2196">
        <v>70</v>
      </c>
      <c r="J10" s="2195" t="s">
        <v>47</v>
      </c>
      <c r="K10" s="2196">
        <v>71</v>
      </c>
      <c r="L10" s="2195" t="s">
        <v>48</v>
      </c>
      <c r="M10" s="2218">
        <v>42253</v>
      </c>
      <c r="N10" s="2219">
        <v>42253</v>
      </c>
      <c r="O10" s="2219">
        <v>42254</v>
      </c>
      <c r="P10" s="2219">
        <v>42254</v>
      </c>
      <c r="Q10" s="2219">
        <v>42255</v>
      </c>
      <c r="R10" s="2219">
        <v>42255</v>
      </c>
      <c r="S10" s="2219">
        <v>42256</v>
      </c>
      <c r="T10" s="2219">
        <v>42256</v>
      </c>
      <c r="U10" s="2219">
        <v>42258</v>
      </c>
      <c r="V10" s="2219">
        <v>42258</v>
      </c>
      <c r="W10" s="2219">
        <v>42260</v>
      </c>
      <c r="X10" s="2219">
        <v>42260</v>
      </c>
      <c r="Y10" s="2186"/>
    </row>
    <row r="11" spans="1:25" ht="21" hidden="1" thickBot="1">
      <c r="A11" s="2193">
        <v>38</v>
      </c>
      <c r="B11" s="2192" t="s">
        <v>149</v>
      </c>
      <c r="C11" s="2193" t="s">
        <v>140</v>
      </c>
      <c r="D11" s="2192" t="s">
        <v>150</v>
      </c>
      <c r="E11" s="2194">
        <v>35</v>
      </c>
      <c r="F11" s="2195" t="s">
        <v>47</v>
      </c>
      <c r="G11" s="2194">
        <v>35</v>
      </c>
      <c r="H11" s="2195" t="s">
        <v>48</v>
      </c>
      <c r="I11" s="2196">
        <v>72</v>
      </c>
      <c r="J11" s="2195" t="s">
        <v>47</v>
      </c>
      <c r="K11" s="2196">
        <v>73</v>
      </c>
      <c r="L11" s="2195" t="s">
        <v>48</v>
      </c>
      <c r="M11" s="2219">
        <v>42260</v>
      </c>
      <c r="N11" s="2219">
        <v>42260</v>
      </c>
      <c r="O11" s="2219">
        <v>42261</v>
      </c>
      <c r="P11" s="2219">
        <v>42261</v>
      </c>
      <c r="Q11" s="2219">
        <v>42262</v>
      </c>
      <c r="R11" s="2219">
        <v>42262</v>
      </c>
      <c r="S11" s="2219">
        <v>42263</v>
      </c>
      <c r="T11" s="2219">
        <v>42263</v>
      </c>
      <c r="U11" s="2219">
        <v>42265</v>
      </c>
      <c r="V11" s="2219">
        <v>42265</v>
      </c>
      <c r="W11" s="2219">
        <v>42267</v>
      </c>
      <c r="X11" s="2219">
        <v>42267</v>
      </c>
      <c r="Y11" s="2186"/>
    </row>
    <row r="12" spans="1:25" ht="21" hidden="1" thickBot="1">
      <c r="A12" s="2193">
        <v>39</v>
      </c>
      <c r="B12" s="2192" t="s">
        <v>149</v>
      </c>
      <c r="C12" s="2193" t="s">
        <v>140</v>
      </c>
      <c r="D12" s="2192" t="s">
        <v>150</v>
      </c>
      <c r="E12" s="2194">
        <v>36</v>
      </c>
      <c r="F12" s="2195" t="s">
        <v>47</v>
      </c>
      <c r="G12" s="2194">
        <v>36</v>
      </c>
      <c r="H12" s="2195" t="s">
        <v>48</v>
      </c>
      <c r="I12" s="2196">
        <v>74</v>
      </c>
      <c r="J12" s="2195" t="s">
        <v>47</v>
      </c>
      <c r="K12" s="2196">
        <v>75</v>
      </c>
      <c r="L12" s="2195" t="s">
        <v>48</v>
      </c>
      <c r="M12" s="2218">
        <v>42267</v>
      </c>
      <c r="N12" s="2219">
        <v>42267</v>
      </c>
      <c r="O12" s="2219">
        <v>42268</v>
      </c>
      <c r="P12" s="2219">
        <v>42268</v>
      </c>
      <c r="Q12" s="2219">
        <v>42269</v>
      </c>
      <c r="R12" s="2219">
        <v>42269</v>
      </c>
      <c r="S12" s="2219">
        <v>42270</v>
      </c>
      <c r="T12" s="2219">
        <v>42270</v>
      </c>
      <c r="U12" s="2219">
        <v>42272</v>
      </c>
      <c r="V12" s="2219">
        <v>42272</v>
      </c>
      <c r="W12" s="2219">
        <v>42274</v>
      </c>
      <c r="X12" s="2219">
        <v>42274</v>
      </c>
      <c r="Y12" s="2186"/>
    </row>
    <row r="13" spans="1:25" ht="21" hidden="1" thickBot="1">
      <c r="A13" s="2193">
        <v>40</v>
      </c>
      <c r="B13" s="2192" t="s">
        <v>149</v>
      </c>
      <c r="C13" s="2193" t="s">
        <v>140</v>
      </c>
      <c r="D13" s="2192" t="s">
        <v>150</v>
      </c>
      <c r="E13" s="2194">
        <v>37</v>
      </c>
      <c r="F13" s="2195" t="s">
        <v>47</v>
      </c>
      <c r="G13" s="2194">
        <v>37</v>
      </c>
      <c r="H13" s="2195" t="s">
        <v>48</v>
      </c>
      <c r="I13" s="2196">
        <v>76</v>
      </c>
      <c r="J13" s="2195" t="s">
        <v>47</v>
      </c>
      <c r="K13" s="2196">
        <v>77</v>
      </c>
      <c r="L13" s="2195" t="s">
        <v>48</v>
      </c>
      <c r="M13" s="2219">
        <v>42274</v>
      </c>
      <c r="N13" s="2219">
        <v>42274</v>
      </c>
      <c r="O13" s="2219">
        <v>42275</v>
      </c>
      <c r="P13" s="2219">
        <v>42275</v>
      </c>
      <c r="Q13" s="2219">
        <v>42276</v>
      </c>
      <c r="R13" s="2219">
        <v>42276</v>
      </c>
      <c r="S13" s="2219">
        <v>42277</v>
      </c>
      <c r="T13" s="2219">
        <v>42277</v>
      </c>
      <c r="U13" s="2219">
        <v>42279</v>
      </c>
      <c r="V13" s="2219">
        <v>42279</v>
      </c>
      <c r="W13" s="2219">
        <v>42281</v>
      </c>
      <c r="X13" s="2219">
        <v>42281</v>
      </c>
      <c r="Y13" s="2186"/>
    </row>
    <row r="14" spans="1:25" ht="21" hidden="1" thickBot="1">
      <c r="A14" s="2193">
        <v>41</v>
      </c>
      <c r="B14" s="2192" t="s">
        <v>149</v>
      </c>
      <c r="C14" s="2193" t="s">
        <v>140</v>
      </c>
      <c r="D14" s="2192" t="s">
        <v>150</v>
      </c>
      <c r="E14" s="2194">
        <v>38</v>
      </c>
      <c r="F14" s="2195" t="s">
        <v>47</v>
      </c>
      <c r="G14" s="2194">
        <v>38</v>
      </c>
      <c r="H14" s="2195" t="s">
        <v>48</v>
      </c>
      <c r="I14" s="2196">
        <v>78</v>
      </c>
      <c r="J14" s="2195" t="s">
        <v>47</v>
      </c>
      <c r="K14" s="2196">
        <v>79</v>
      </c>
      <c r="L14" s="2195" t="s">
        <v>48</v>
      </c>
      <c r="M14" s="2218">
        <v>42281</v>
      </c>
      <c r="N14" s="2219">
        <v>42281</v>
      </c>
      <c r="O14" s="2219">
        <v>42282</v>
      </c>
      <c r="P14" s="2219">
        <v>42282</v>
      </c>
      <c r="Q14" s="2219">
        <v>42283</v>
      </c>
      <c r="R14" s="2219">
        <v>42283</v>
      </c>
      <c r="S14" s="2219">
        <v>42284</v>
      </c>
      <c r="T14" s="2219">
        <v>42284</v>
      </c>
      <c r="U14" s="2219">
        <v>42286</v>
      </c>
      <c r="V14" s="2219">
        <v>42286</v>
      </c>
      <c r="W14" s="2219">
        <v>42288</v>
      </c>
      <c r="X14" s="2219">
        <v>42288</v>
      </c>
      <c r="Y14" s="2186"/>
    </row>
    <row r="15" spans="1:25" ht="21" hidden="1" thickBot="1">
      <c r="A15" s="2193">
        <v>42</v>
      </c>
      <c r="B15" s="2192" t="s">
        <v>149</v>
      </c>
      <c r="C15" s="2193" t="s">
        <v>140</v>
      </c>
      <c r="D15" s="2192" t="s">
        <v>150</v>
      </c>
      <c r="E15" s="2194">
        <v>39</v>
      </c>
      <c r="F15" s="2195" t="s">
        <v>47</v>
      </c>
      <c r="G15" s="2194">
        <v>39</v>
      </c>
      <c r="H15" s="2195" t="s">
        <v>48</v>
      </c>
      <c r="I15" s="2196">
        <v>80</v>
      </c>
      <c r="J15" s="2195" t="s">
        <v>47</v>
      </c>
      <c r="K15" s="2196">
        <v>81</v>
      </c>
      <c r="L15" s="2195" t="s">
        <v>48</v>
      </c>
      <c r="M15" s="2219">
        <v>42288</v>
      </c>
      <c r="N15" s="2219">
        <v>42288</v>
      </c>
      <c r="O15" s="1651">
        <v>42289</v>
      </c>
      <c r="P15" s="1651">
        <v>42289</v>
      </c>
      <c r="Q15" s="2219">
        <v>42290</v>
      </c>
      <c r="R15" s="2219">
        <v>42290</v>
      </c>
      <c r="S15" s="2219">
        <v>42291</v>
      </c>
      <c r="T15" s="2219">
        <v>42291</v>
      </c>
      <c r="U15" s="2219">
        <v>42293</v>
      </c>
      <c r="V15" s="2219">
        <v>42293</v>
      </c>
      <c r="W15" s="2219">
        <v>42295</v>
      </c>
      <c r="X15" s="2219">
        <v>42295</v>
      </c>
      <c r="Y15" s="2186"/>
    </row>
    <row r="16" spans="1:25" ht="21" hidden="1" thickBot="1">
      <c r="A16" s="2193">
        <v>43</v>
      </c>
      <c r="B16" s="2192" t="s">
        <v>149</v>
      </c>
      <c r="C16" s="2193" t="s">
        <v>140</v>
      </c>
      <c r="D16" s="2192" t="s">
        <v>150</v>
      </c>
      <c r="E16" s="2194">
        <v>40</v>
      </c>
      <c r="F16" s="2195" t="s">
        <v>47</v>
      </c>
      <c r="G16" s="2194">
        <v>40</v>
      </c>
      <c r="H16" s="2195" t="s">
        <v>48</v>
      </c>
      <c r="I16" s="2196">
        <v>82</v>
      </c>
      <c r="J16" s="2195" t="s">
        <v>47</v>
      </c>
      <c r="K16" s="2196">
        <v>83</v>
      </c>
      <c r="L16" s="2195" t="s">
        <v>48</v>
      </c>
      <c r="M16" s="2218">
        <v>42295</v>
      </c>
      <c r="N16" s="2219">
        <v>42295</v>
      </c>
      <c r="O16" s="1651">
        <v>42296</v>
      </c>
      <c r="P16" s="1651">
        <v>42296</v>
      </c>
      <c r="Q16" s="2219">
        <v>42297</v>
      </c>
      <c r="R16" s="2219">
        <v>42297</v>
      </c>
      <c r="S16" s="2219">
        <v>42298</v>
      </c>
      <c r="T16" s="2219">
        <v>42298</v>
      </c>
      <c r="U16" s="2219">
        <v>42300</v>
      </c>
      <c r="V16" s="2219">
        <v>42300</v>
      </c>
      <c r="W16" s="2219">
        <v>42302</v>
      </c>
      <c r="X16" s="2219">
        <v>42302</v>
      </c>
      <c r="Y16" s="2186"/>
    </row>
    <row r="17" spans="1:25" ht="21" hidden="1" thickBot="1">
      <c r="A17" s="2193">
        <v>44</v>
      </c>
      <c r="B17" s="2192" t="s">
        <v>149</v>
      </c>
      <c r="C17" s="2193" t="s">
        <v>140</v>
      </c>
      <c r="D17" s="2192" t="s">
        <v>150</v>
      </c>
      <c r="E17" s="2194">
        <v>41</v>
      </c>
      <c r="F17" s="2195" t="s">
        <v>47</v>
      </c>
      <c r="G17" s="2194">
        <v>41</v>
      </c>
      <c r="H17" s="2195" t="s">
        <v>48</v>
      </c>
      <c r="I17" s="2196">
        <v>84</v>
      </c>
      <c r="J17" s="2195" t="s">
        <v>47</v>
      </c>
      <c r="K17" s="2196">
        <v>85</v>
      </c>
      <c r="L17" s="2195" t="s">
        <v>48</v>
      </c>
      <c r="M17" s="2219">
        <v>42302</v>
      </c>
      <c r="N17" s="2219">
        <v>42302</v>
      </c>
      <c r="O17" s="2219">
        <v>42303</v>
      </c>
      <c r="P17" s="2219">
        <v>42303</v>
      </c>
      <c r="Q17" s="2219">
        <v>42304</v>
      </c>
      <c r="R17" s="2219">
        <v>42304</v>
      </c>
      <c r="S17" s="2219">
        <v>42305</v>
      </c>
      <c r="T17" s="2219">
        <v>42305</v>
      </c>
      <c r="U17" s="2219">
        <v>42307</v>
      </c>
      <c r="V17" s="2219">
        <v>42307</v>
      </c>
      <c r="W17" s="2219">
        <v>42309</v>
      </c>
      <c r="X17" s="2219">
        <v>42309</v>
      </c>
      <c r="Y17" s="2186"/>
    </row>
    <row r="18" spans="1:25" ht="21" hidden="1" thickBot="1">
      <c r="A18" s="2193">
        <v>45</v>
      </c>
      <c r="B18" s="2192" t="s">
        <v>149</v>
      </c>
      <c r="C18" s="2193" t="s">
        <v>140</v>
      </c>
      <c r="D18" s="2192" t="s">
        <v>150</v>
      </c>
      <c r="E18" s="2194">
        <v>42</v>
      </c>
      <c r="F18" s="2195" t="s">
        <v>47</v>
      </c>
      <c r="G18" s="2194">
        <v>42</v>
      </c>
      <c r="H18" s="2195" t="s">
        <v>48</v>
      </c>
      <c r="I18" s="2196">
        <v>86</v>
      </c>
      <c r="J18" s="2195" t="s">
        <v>47</v>
      </c>
      <c r="K18" s="2196">
        <v>87</v>
      </c>
      <c r="L18" s="2195" t="s">
        <v>48</v>
      </c>
      <c r="M18" s="2218">
        <v>42309</v>
      </c>
      <c r="N18" s="2219">
        <v>42309</v>
      </c>
      <c r="O18" s="2219">
        <v>42310</v>
      </c>
      <c r="P18" s="2219">
        <v>42310</v>
      </c>
      <c r="Q18" s="2219">
        <v>42311</v>
      </c>
      <c r="R18" s="2219">
        <v>42311</v>
      </c>
      <c r="S18" s="2219">
        <v>42312</v>
      </c>
      <c r="T18" s="2219">
        <v>42312</v>
      </c>
      <c r="U18" s="2219">
        <v>42314</v>
      </c>
      <c r="V18" s="2219">
        <v>42314</v>
      </c>
      <c r="W18" s="2219">
        <v>42316</v>
      </c>
      <c r="X18" s="2219">
        <v>42316</v>
      </c>
      <c r="Y18" s="2186"/>
    </row>
    <row r="19" spans="1:25" ht="21" hidden="1" thickBot="1">
      <c r="A19" s="2193">
        <v>46</v>
      </c>
      <c r="B19" s="2192" t="s">
        <v>149</v>
      </c>
      <c r="C19" s="2193" t="s">
        <v>140</v>
      </c>
      <c r="D19" s="2192" t="s">
        <v>150</v>
      </c>
      <c r="E19" s="2194">
        <v>43</v>
      </c>
      <c r="F19" s="2195" t="s">
        <v>47</v>
      </c>
      <c r="G19" s="2194">
        <v>43</v>
      </c>
      <c r="H19" s="2195" t="s">
        <v>48</v>
      </c>
      <c r="I19" s="2196">
        <v>88</v>
      </c>
      <c r="J19" s="2195" t="s">
        <v>47</v>
      </c>
      <c r="K19" s="2196">
        <v>89</v>
      </c>
      <c r="L19" s="2195" t="s">
        <v>48</v>
      </c>
      <c r="M19" s="2219">
        <v>42316</v>
      </c>
      <c r="N19" s="2219">
        <v>42316</v>
      </c>
      <c r="O19" s="2219">
        <v>42317</v>
      </c>
      <c r="P19" s="2219">
        <v>42317</v>
      </c>
      <c r="Q19" s="2219">
        <v>42318</v>
      </c>
      <c r="R19" s="2219">
        <v>42318</v>
      </c>
      <c r="S19" s="2219">
        <v>42319</v>
      </c>
      <c r="T19" s="2219">
        <v>42319</v>
      </c>
      <c r="U19" s="2219">
        <v>42321</v>
      </c>
      <c r="V19" s="2219">
        <v>42321</v>
      </c>
      <c r="W19" s="2219">
        <v>42323</v>
      </c>
      <c r="X19" s="2219">
        <v>42323</v>
      </c>
      <c r="Y19" s="2186"/>
    </row>
    <row r="20" spans="1:25" ht="21" hidden="1" thickBot="1">
      <c r="A20" s="2193">
        <v>47</v>
      </c>
      <c r="B20" s="2192" t="s">
        <v>149</v>
      </c>
      <c r="C20" s="2193" t="s">
        <v>140</v>
      </c>
      <c r="D20" s="2192" t="s">
        <v>150</v>
      </c>
      <c r="E20" s="2194">
        <v>44</v>
      </c>
      <c r="F20" s="2195" t="s">
        <v>47</v>
      </c>
      <c r="G20" s="2194">
        <v>44</v>
      </c>
      <c r="H20" s="2195" t="s">
        <v>48</v>
      </c>
      <c r="I20" s="2196">
        <v>90</v>
      </c>
      <c r="J20" s="2195" t="s">
        <v>47</v>
      </c>
      <c r="K20" s="2196">
        <v>91</v>
      </c>
      <c r="L20" s="2195" t="s">
        <v>48</v>
      </c>
      <c r="M20" s="2218">
        <v>42323</v>
      </c>
      <c r="N20" s="2219">
        <v>42323</v>
      </c>
      <c r="O20" s="2219">
        <v>42324</v>
      </c>
      <c r="P20" s="2219">
        <v>42324</v>
      </c>
      <c r="Q20" s="2219">
        <v>42325</v>
      </c>
      <c r="R20" s="2219">
        <v>42325</v>
      </c>
      <c r="S20" s="2219">
        <v>42326</v>
      </c>
      <c r="T20" s="2219">
        <v>42326</v>
      </c>
      <c r="U20" s="2219">
        <v>42328</v>
      </c>
      <c r="V20" s="2219">
        <v>42328</v>
      </c>
      <c r="W20" s="2219">
        <v>42330</v>
      </c>
      <c r="X20" s="2219">
        <v>42330</v>
      </c>
      <c r="Y20" s="2186"/>
    </row>
    <row r="21" spans="1:25" ht="21" hidden="1" thickBot="1">
      <c r="A21" s="2193">
        <v>48</v>
      </c>
      <c r="B21" s="2192" t="s">
        <v>149</v>
      </c>
      <c r="C21" s="2193" t="s">
        <v>140</v>
      </c>
      <c r="D21" s="2192" t="s">
        <v>150</v>
      </c>
      <c r="E21" s="2194">
        <v>45</v>
      </c>
      <c r="F21" s="2195" t="s">
        <v>47</v>
      </c>
      <c r="G21" s="2194">
        <v>45</v>
      </c>
      <c r="H21" s="2195" t="s">
        <v>48</v>
      </c>
      <c r="I21" s="2196">
        <v>92</v>
      </c>
      <c r="J21" s="2195" t="s">
        <v>47</v>
      </c>
      <c r="K21" s="2196">
        <v>93</v>
      </c>
      <c r="L21" s="2195" t="s">
        <v>48</v>
      </c>
      <c r="M21" s="2219">
        <v>42330</v>
      </c>
      <c r="N21" s="2219">
        <v>42330</v>
      </c>
      <c r="O21" s="2219">
        <v>42331</v>
      </c>
      <c r="P21" s="2219">
        <v>42331</v>
      </c>
      <c r="Q21" s="2219">
        <v>42332</v>
      </c>
      <c r="R21" s="2219">
        <v>42332</v>
      </c>
      <c r="S21" s="2219">
        <v>42333</v>
      </c>
      <c r="T21" s="2219">
        <v>42333</v>
      </c>
      <c r="U21" s="2219">
        <v>42335</v>
      </c>
      <c r="V21" s="2219">
        <v>42335</v>
      </c>
      <c r="W21" s="2219">
        <v>42337</v>
      </c>
      <c r="X21" s="2219">
        <v>42337</v>
      </c>
      <c r="Y21" s="2186"/>
    </row>
    <row r="22" spans="1:25" ht="21" hidden="1" thickBot="1">
      <c r="A22" s="2193">
        <v>49</v>
      </c>
      <c r="B22" s="2192" t="s">
        <v>149</v>
      </c>
      <c r="C22" s="2193" t="s">
        <v>140</v>
      </c>
      <c r="D22" s="2192" t="s">
        <v>150</v>
      </c>
      <c r="E22" s="2194">
        <v>46</v>
      </c>
      <c r="F22" s="2195" t="s">
        <v>47</v>
      </c>
      <c r="G22" s="2194">
        <v>46</v>
      </c>
      <c r="H22" s="2195" t="s">
        <v>48</v>
      </c>
      <c r="I22" s="2196">
        <v>94</v>
      </c>
      <c r="J22" s="2195" t="s">
        <v>47</v>
      </c>
      <c r="K22" s="2196">
        <v>95</v>
      </c>
      <c r="L22" s="2195" t="s">
        <v>48</v>
      </c>
      <c r="M22" s="2218">
        <v>42337</v>
      </c>
      <c r="N22" s="2219">
        <v>42337</v>
      </c>
      <c r="O22" s="2219">
        <v>42338</v>
      </c>
      <c r="P22" s="2219">
        <v>42338</v>
      </c>
      <c r="Q22" s="2219">
        <v>42339</v>
      </c>
      <c r="R22" s="2219">
        <v>42339</v>
      </c>
      <c r="S22" s="2219">
        <v>42340</v>
      </c>
      <c r="T22" s="2219">
        <v>42340</v>
      </c>
      <c r="U22" s="2219">
        <v>42342</v>
      </c>
      <c r="V22" s="2219">
        <v>42342</v>
      </c>
      <c r="W22" s="2219">
        <v>42344</v>
      </c>
      <c r="X22" s="2219">
        <v>42344</v>
      </c>
      <c r="Y22" s="2186"/>
    </row>
    <row r="23" spans="1:25" ht="21" hidden="1" thickBot="1">
      <c r="A23" s="2193">
        <v>50</v>
      </c>
      <c r="B23" s="2192" t="s">
        <v>149</v>
      </c>
      <c r="C23" s="2193" t="s">
        <v>140</v>
      </c>
      <c r="D23" s="2192" t="s">
        <v>150</v>
      </c>
      <c r="E23" s="2194">
        <v>47</v>
      </c>
      <c r="F23" s="2195" t="s">
        <v>47</v>
      </c>
      <c r="G23" s="2194">
        <v>47</v>
      </c>
      <c r="H23" s="2195" t="s">
        <v>48</v>
      </c>
      <c r="I23" s="2196">
        <v>96</v>
      </c>
      <c r="J23" s="2195" t="s">
        <v>47</v>
      </c>
      <c r="K23" s="2196">
        <v>97</v>
      </c>
      <c r="L23" s="2195" t="s">
        <v>48</v>
      </c>
      <c r="M23" s="2219">
        <v>42344</v>
      </c>
      <c r="N23" s="2219">
        <v>42344</v>
      </c>
      <c r="O23" s="2219">
        <v>42345</v>
      </c>
      <c r="P23" s="2219">
        <v>42345</v>
      </c>
      <c r="Q23" s="2219">
        <v>42346</v>
      </c>
      <c r="R23" s="2219">
        <v>42346</v>
      </c>
      <c r="S23" s="2219">
        <v>42347</v>
      </c>
      <c r="T23" s="2219">
        <v>42347</v>
      </c>
      <c r="U23" s="2219">
        <v>42349</v>
      </c>
      <c r="V23" s="2219">
        <v>42349</v>
      </c>
      <c r="W23" s="2219">
        <v>42351</v>
      </c>
      <c r="X23" s="2219">
        <v>42351</v>
      </c>
      <c r="Y23" s="2186"/>
    </row>
    <row r="24" spans="1:25" ht="21" hidden="1" thickBot="1">
      <c r="A24" s="2193">
        <v>51</v>
      </c>
      <c r="B24" s="2192" t="s">
        <v>149</v>
      </c>
      <c r="C24" s="2193" t="s">
        <v>140</v>
      </c>
      <c r="D24" s="2192" t="s">
        <v>150</v>
      </c>
      <c r="E24" s="2194">
        <v>48</v>
      </c>
      <c r="F24" s="2195" t="s">
        <v>47</v>
      </c>
      <c r="G24" s="2194">
        <v>48</v>
      </c>
      <c r="H24" s="2195" t="s">
        <v>48</v>
      </c>
      <c r="I24" s="2196">
        <v>98</v>
      </c>
      <c r="J24" s="2195" t="s">
        <v>47</v>
      </c>
      <c r="K24" s="2196">
        <v>99</v>
      </c>
      <c r="L24" s="2195" t="s">
        <v>48</v>
      </c>
      <c r="M24" s="2218">
        <v>42351</v>
      </c>
      <c r="N24" s="2219">
        <v>42351</v>
      </c>
      <c r="O24" s="2219">
        <v>42352</v>
      </c>
      <c r="P24" s="2219">
        <v>42352</v>
      </c>
      <c r="Q24" s="2219">
        <v>42353</v>
      </c>
      <c r="R24" s="2219">
        <v>42353</v>
      </c>
      <c r="S24" s="2219">
        <v>42354</v>
      </c>
      <c r="T24" s="2219">
        <v>42354</v>
      </c>
      <c r="U24" s="2219">
        <v>42356</v>
      </c>
      <c r="V24" s="2219">
        <v>42356</v>
      </c>
      <c r="W24" s="2219">
        <v>42358</v>
      </c>
      <c r="X24" s="2219">
        <v>42358</v>
      </c>
      <c r="Y24" s="2186"/>
    </row>
    <row r="25" spans="1:25" ht="21" hidden="1" thickBot="1">
      <c r="A25" s="2193">
        <v>52</v>
      </c>
      <c r="B25" s="2192" t="s">
        <v>149</v>
      </c>
      <c r="C25" s="2193" t="s">
        <v>140</v>
      </c>
      <c r="D25" s="2192" t="s">
        <v>150</v>
      </c>
      <c r="E25" s="2194">
        <v>49</v>
      </c>
      <c r="F25" s="2195" t="s">
        <v>47</v>
      </c>
      <c r="G25" s="2194">
        <v>49</v>
      </c>
      <c r="H25" s="2195" t="s">
        <v>48</v>
      </c>
      <c r="I25" s="2196">
        <v>100</v>
      </c>
      <c r="J25" s="2195" t="s">
        <v>47</v>
      </c>
      <c r="K25" s="2196">
        <v>101</v>
      </c>
      <c r="L25" s="2195" t="s">
        <v>48</v>
      </c>
      <c r="M25" s="2219">
        <v>42358</v>
      </c>
      <c r="N25" s="2219">
        <v>42358</v>
      </c>
      <c r="O25" s="2219">
        <v>42359</v>
      </c>
      <c r="P25" s="2219">
        <v>42359</v>
      </c>
      <c r="Q25" s="2219">
        <v>42360</v>
      </c>
      <c r="R25" s="2219">
        <v>42360</v>
      </c>
      <c r="S25" s="2219">
        <v>42361</v>
      </c>
      <c r="T25" s="2219">
        <v>42361</v>
      </c>
      <c r="U25" s="2219">
        <v>42363</v>
      </c>
      <c r="V25" s="2219">
        <v>42363</v>
      </c>
      <c r="W25" s="2219">
        <v>42365</v>
      </c>
      <c r="X25" s="2219">
        <v>42365</v>
      </c>
      <c r="Y25" s="2186"/>
    </row>
    <row r="26" spans="1:25" ht="21" hidden="1" thickBot="1">
      <c r="A26" s="2193">
        <v>53</v>
      </c>
      <c r="B26" s="2192" t="s">
        <v>149</v>
      </c>
      <c r="C26" s="2193" t="s">
        <v>140</v>
      </c>
      <c r="D26" s="2192" t="s">
        <v>150</v>
      </c>
      <c r="E26" s="2194">
        <v>50</v>
      </c>
      <c r="F26" s="2195" t="s">
        <v>47</v>
      </c>
      <c r="G26" s="2194">
        <v>50</v>
      </c>
      <c r="H26" s="2195" t="s">
        <v>48</v>
      </c>
      <c r="I26" s="2196">
        <v>102</v>
      </c>
      <c r="J26" s="2195" t="s">
        <v>47</v>
      </c>
      <c r="K26" s="2196">
        <v>103</v>
      </c>
      <c r="L26" s="2195" t="s">
        <v>48</v>
      </c>
      <c r="M26" s="2218">
        <v>42365</v>
      </c>
      <c r="N26" s="2219">
        <v>42365</v>
      </c>
      <c r="O26" s="2219">
        <v>42366</v>
      </c>
      <c r="P26" s="2219">
        <v>42366</v>
      </c>
      <c r="Q26" s="2219">
        <v>42367</v>
      </c>
      <c r="R26" s="2219">
        <v>42367</v>
      </c>
      <c r="S26" s="2219">
        <v>42368</v>
      </c>
      <c r="T26" s="2219">
        <v>42368</v>
      </c>
      <c r="U26" s="2219">
        <v>42370</v>
      </c>
      <c r="V26" s="2219">
        <v>42370</v>
      </c>
      <c r="W26" s="2219">
        <v>42372</v>
      </c>
      <c r="X26" s="2219">
        <v>42372</v>
      </c>
      <c r="Y26" s="2186"/>
    </row>
    <row r="27" spans="1:25" ht="21" hidden="1" thickBot="1">
      <c r="A27" s="1642">
        <v>1</v>
      </c>
      <c r="B27" s="2192" t="s">
        <v>149</v>
      </c>
      <c r="C27" s="2193" t="s">
        <v>140</v>
      </c>
      <c r="D27" s="2192" t="s">
        <v>150</v>
      </c>
      <c r="E27" s="2194">
        <v>51</v>
      </c>
      <c r="F27" s="2195" t="s">
        <v>47</v>
      </c>
      <c r="G27" s="2194">
        <v>51</v>
      </c>
      <c r="H27" s="2195" t="s">
        <v>48</v>
      </c>
      <c r="I27" s="2196">
        <v>104</v>
      </c>
      <c r="J27" s="2195" t="s">
        <v>47</v>
      </c>
      <c r="K27" s="2196">
        <v>105</v>
      </c>
      <c r="L27" s="2195" t="s">
        <v>48</v>
      </c>
      <c r="M27" s="2219">
        <v>42372</v>
      </c>
      <c r="N27" s="2219">
        <v>42372</v>
      </c>
      <c r="O27" s="2219">
        <v>42373</v>
      </c>
      <c r="P27" s="2219">
        <v>42373</v>
      </c>
      <c r="Q27" s="2219">
        <v>42374</v>
      </c>
      <c r="R27" s="2219">
        <v>42374</v>
      </c>
      <c r="S27" s="2219">
        <v>42375</v>
      </c>
      <c r="T27" s="2219">
        <v>42375</v>
      </c>
      <c r="U27" s="2219">
        <v>42377</v>
      </c>
      <c r="V27" s="2219">
        <v>42377</v>
      </c>
      <c r="W27" s="2219">
        <v>42379</v>
      </c>
      <c r="X27" s="2219">
        <v>42379</v>
      </c>
      <c r="Y27" s="2186"/>
    </row>
    <row r="28" spans="1:25" ht="21" hidden="1" thickBot="1">
      <c r="A28" s="1642">
        <v>2</v>
      </c>
      <c r="B28" s="2192" t="s">
        <v>149</v>
      </c>
      <c r="C28" s="2193" t="s">
        <v>140</v>
      </c>
      <c r="D28" s="2192" t="s">
        <v>150</v>
      </c>
      <c r="E28" s="2194">
        <v>52</v>
      </c>
      <c r="F28" s="2195" t="s">
        <v>47</v>
      </c>
      <c r="G28" s="2194">
        <v>52</v>
      </c>
      <c r="H28" s="2195" t="s">
        <v>48</v>
      </c>
      <c r="I28" s="2196">
        <v>106</v>
      </c>
      <c r="J28" s="2195" t="s">
        <v>47</v>
      </c>
      <c r="K28" s="2196">
        <v>107</v>
      </c>
      <c r="L28" s="2195" t="s">
        <v>48</v>
      </c>
      <c r="M28" s="2218">
        <v>42379</v>
      </c>
      <c r="N28" s="2219">
        <v>42379</v>
      </c>
      <c r="O28" s="2219">
        <v>42380</v>
      </c>
      <c r="P28" s="2219">
        <v>42380</v>
      </c>
      <c r="Q28" s="2219">
        <v>42381</v>
      </c>
      <c r="R28" s="2219">
        <v>42381</v>
      </c>
      <c r="S28" s="2219">
        <v>42382</v>
      </c>
      <c r="T28" s="2219">
        <v>42382</v>
      </c>
      <c r="U28" s="2219">
        <v>42384</v>
      </c>
      <c r="V28" s="2219">
        <v>42384</v>
      </c>
      <c r="W28" s="2219">
        <v>42386</v>
      </c>
      <c r="X28" s="2219">
        <v>42386</v>
      </c>
      <c r="Y28" s="2186"/>
    </row>
    <row r="29" spans="1:25" ht="21" hidden="1" thickBot="1">
      <c r="A29" s="1642">
        <v>3</v>
      </c>
      <c r="B29" s="2192" t="s">
        <v>149</v>
      </c>
      <c r="C29" s="2193" t="s">
        <v>140</v>
      </c>
      <c r="D29" s="2192" t="s">
        <v>150</v>
      </c>
      <c r="E29" s="2194">
        <v>53</v>
      </c>
      <c r="F29" s="2195" t="s">
        <v>47</v>
      </c>
      <c r="G29" s="2194">
        <v>53</v>
      </c>
      <c r="H29" s="2195" t="s">
        <v>48</v>
      </c>
      <c r="I29" s="2196">
        <v>108</v>
      </c>
      <c r="J29" s="2195" t="s">
        <v>47</v>
      </c>
      <c r="K29" s="2196">
        <v>109</v>
      </c>
      <c r="L29" s="2195" t="s">
        <v>48</v>
      </c>
      <c r="M29" s="2219">
        <v>42386</v>
      </c>
      <c r="N29" s="2219">
        <v>42386</v>
      </c>
      <c r="O29" s="2219">
        <v>42387</v>
      </c>
      <c r="P29" s="2219">
        <v>42387</v>
      </c>
      <c r="Q29" s="2219">
        <v>42388</v>
      </c>
      <c r="R29" s="2219">
        <v>42388</v>
      </c>
      <c r="S29" s="2219">
        <v>42389</v>
      </c>
      <c r="T29" s="2219">
        <v>42389</v>
      </c>
      <c r="U29" s="2219">
        <v>42391</v>
      </c>
      <c r="V29" s="2219">
        <v>42391</v>
      </c>
      <c r="W29" s="2219">
        <v>42393</v>
      </c>
      <c r="X29" s="2219">
        <v>42393</v>
      </c>
      <c r="Y29" s="2186"/>
    </row>
    <row r="30" spans="1:25" ht="21" hidden="1" thickBot="1">
      <c r="A30" s="1642">
        <v>4</v>
      </c>
      <c r="B30" s="2192" t="s">
        <v>149</v>
      </c>
      <c r="C30" s="2193" t="s">
        <v>140</v>
      </c>
      <c r="D30" s="2192" t="s">
        <v>150</v>
      </c>
      <c r="E30" s="2194">
        <v>54</v>
      </c>
      <c r="F30" s="2195" t="s">
        <v>47</v>
      </c>
      <c r="G30" s="2194">
        <v>54</v>
      </c>
      <c r="H30" s="2195" t="s">
        <v>48</v>
      </c>
      <c r="I30" s="2196">
        <v>110</v>
      </c>
      <c r="J30" s="2195" t="s">
        <v>47</v>
      </c>
      <c r="K30" s="2196">
        <v>111</v>
      </c>
      <c r="L30" s="2195" t="s">
        <v>48</v>
      </c>
      <c r="M30" s="2218">
        <v>42393</v>
      </c>
      <c r="N30" s="2219">
        <v>42393</v>
      </c>
      <c r="O30" s="2219">
        <v>42394</v>
      </c>
      <c r="P30" s="2219">
        <v>42394</v>
      </c>
      <c r="Q30" s="2219">
        <v>42395</v>
      </c>
      <c r="R30" s="2219">
        <v>42395</v>
      </c>
      <c r="S30" s="2219">
        <v>42396</v>
      </c>
      <c r="T30" s="2219">
        <v>42396</v>
      </c>
      <c r="U30" s="2219">
        <v>42398</v>
      </c>
      <c r="V30" s="2219">
        <v>42398</v>
      </c>
      <c r="W30" s="2219">
        <v>42400</v>
      </c>
      <c r="X30" s="2219">
        <v>42400</v>
      </c>
      <c r="Y30" s="2186"/>
    </row>
    <row r="31" spans="1:25" ht="21" hidden="1" thickBot="1">
      <c r="A31" s="1642">
        <v>5</v>
      </c>
      <c r="B31" s="2192" t="s">
        <v>149</v>
      </c>
      <c r="C31" s="2193" t="s">
        <v>140</v>
      </c>
      <c r="D31" s="2192" t="s">
        <v>150</v>
      </c>
      <c r="E31" s="2194">
        <v>55</v>
      </c>
      <c r="F31" s="2195" t="s">
        <v>47</v>
      </c>
      <c r="G31" s="2194">
        <v>55</v>
      </c>
      <c r="H31" s="2195" t="s">
        <v>48</v>
      </c>
      <c r="I31" s="2196">
        <v>112</v>
      </c>
      <c r="J31" s="2195" t="s">
        <v>47</v>
      </c>
      <c r="K31" s="2196">
        <v>113</v>
      </c>
      <c r="L31" s="2195" t="s">
        <v>48</v>
      </c>
      <c r="M31" s="2219">
        <v>42400</v>
      </c>
      <c r="N31" s="2219">
        <v>42400</v>
      </c>
      <c r="O31" s="1655">
        <v>42401</v>
      </c>
      <c r="P31" s="1655">
        <v>42401</v>
      </c>
      <c r="Q31" s="1655">
        <v>42402</v>
      </c>
      <c r="R31" s="1655">
        <v>42402</v>
      </c>
      <c r="S31" s="2219">
        <v>42403</v>
      </c>
      <c r="T31" s="2219">
        <v>42403</v>
      </c>
      <c r="U31" s="2219">
        <v>42405</v>
      </c>
      <c r="V31" s="2219">
        <v>42405</v>
      </c>
      <c r="W31" s="2219">
        <v>42407</v>
      </c>
      <c r="X31" s="2219">
        <v>42407</v>
      </c>
      <c r="Y31" s="2186"/>
    </row>
    <row r="32" spans="1:25" ht="21" hidden="1" thickBot="1">
      <c r="A32" s="1642">
        <v>6</v>
      </c>
      <c r="B32" s="2192" t="s">
        <v>149</v>
      </c>
      <c r="C32" s="2193" t="s">
        <v>140</v>
      </c>
      <c r="D32" s="2192" t="s">
        <v>150</v>
      </c>
      <c r="E32" s="2194">
        <v>56</v>
      </c>
      <c r="F32" s="2195" t="s">
        <v>47</v>
      </c>
      <c r="G32" s="1693">
        <v>56</v>
      </c>
      <c r="H32" s="2195" t="s">
        <v>48</v>
      </c>
      <c r="I32" s="2196">
        <v>114</v>
      </c>
      <c r="J32" s="2195" t="s">
        <v>47</v>
      </c>
      <c r="K32" s="1654">
        <v>115</v>
      </c>
      <c r="L32" s="2195" t="s">
        <v>48</v>
      </c>
      <c r="M32" s="2218">
        <v>42407</v>
      </c>
      <c r="N32" s="2219">
        <v>42407</v>
      </c>
      <c r="O32" s="2219">
        <v>42408</v>
      </c>
      <c r="P32" s="2219">
        <v>42408</v>
      </c>
      <c r="Q32" s="2219">
        <v>42409</v>
      </c>
      <c r="R32" s="2219">
        <v>42409</v>
      </c>
      <c r="S32" s="2219">
        <v>42410</v>
      </c>
      <c r="T32" s="2219" t="s">
        <v>2563</v>
      </c>
      <c r="U32" s="2219">
        <v>42412</v>
      </c>
      <c r="V32" s="2219" t="s">
        <v>2249</v>
      </c>
      <c r="W32" s="1655">
        <v>42414</v>
      </c>
      <c r="X32" s="1655">
        <v>42414</v>
      </c>
      <c r="Y32" s="2186"/>
    </row>
    <row r="33" spans="1:25" ht="21" hidden="1" thickBot="1">
      <c r="A33" s="1642">
        <v>7</v>
      </c>
      <c r="B33" s="2192" t="s">
        <v>149</v>
      </c>
      <c r="C33" s="2193" t="s">
        <v>140</v>
      </c>
      <c r="D33" s="2192" t="s">
        <v>150</v>
      </c>
      <c r="E33" s="1693">
        <v>57</v>
      </c>
      <c r="F33" s="2195" t="s">
        <v>47</v>
      </c>
      <c r="G33" s="1693">
        <v>57</v>
      </c>
      <c r="H33" s="2195" t="s">
        <v>48</v>
      </c>
      <c r="I33" s="1654">
        <v>116</v>
      </c>
      <c r="J33" s="2195" t="s">
        <v>47</v>
      </c>
      <c r="K33" s="1654">
        <v>117</v>
      </c>
      <c r="L33" s="2195" t="s">
        <v>48</v>
      </c>
      <c r="M33" s="1655">
        <v>42414</v>
      </c>
      <c r="N33" s="1655">
        <v>42414</v>
      </c>
      <c r="O33" s="1655">
        <v>42415</v>
      </c>
      <c r="P33" s="1655">
        <v>42415</v>
      </c>
      <c r="Q33" s="1655">
        <v>42416</v>
      </c>
      <c r="R33" s="1655">
        <v>42416</v>
      </c>
      <c r="S33" s="1655">
        <v>42417</v>
      </c>
      <c r="T33" s="1655">
        <v>42417</v>
      </c>
      <c r="U33" s="1655">
        <v>42419</v>
      </c>
      <c r="V33" s="1655">
        <v>42419</v>
      </c>
      <c r="W33" s="1655">
        <v>42421</v>
      </c>
      <c r="X33" s="1655">
        <v>42421</v>
      </c>
      <c r="Y33" s="2186"/>
    </row>
    <row r="34" spans="1:25" ht="21" hidden="1" thickBot="1">
      <c r="A34" s="1642">
        <v>8</v>
      </c>
      <c r="B34" s="2192" t="s">
        <v>149</v>
      </c>
      <c r="C34" s="2193" t="s">
        <v>140</v>
      </c>
      <c r="D34" s="2192" t="s">
        <v>150</v>
      </c>
      <c r="E34" s="1693">
        <v>58</v>
      </c>
      <c r="F34" s="2195" t="s">
        <v>47</v>
      </c>
      <c r="G34" s="2194">
        <v>58</v>
      </c>
      <c r="H34" s="2195" t="s">
        <v>48</v>
      </c>
      <c r="I34" s="1654">
        <v>118</v>
      </c>
      <c r="J34" s="2195" t="s">
        <v>47</v>
      </c>
      <c r="K34" s="2196">
        <v>119</v>
      </c>
      <c r="L34" s="2195" t="s">
        <v>48</v>
      </c>
      <c r="M34" s="1655">
        <v>42421</v>
      </c>
      <c r="N34" s="1655">
        <v>42421</v>
      </c>
      <c r="O34" s="1655">
        <v>42422</v>
      </c>
      <c r="P34" s="1655">
        <v>42422</v>
      </c>
      <c r="Q34" s="1655">
        <v>42423</v>
      </c>
      <c r="R34" s="1655">
        <v>42423</v>
      </c>
      <c r="S34" s="2219">
        <v>42426</v>
      </c>
      <c r="T34" s="2219" t="s">
        <v>2564</v>
      </c>
      <c r="U34" s="2219">
        <v>42424</v>
      </c>
      <c r="V34" s="2219" t="s">
        <v>2565</v>
      </c>
      <c r="W34" s="2219">
        <v>42428</v>
      </c>
      <c r="X34" s="2219">
        <v>42428</v>
      </c>
      <c r="Y34" s="2186"/>
    </row>
    <row r="35" spans="1:25" ht="21" hidden="1" thickBot="1">
      <c r="A35" s="1642">
        <v>9</v>
      </c>
      <c r="B35" s="2192" t="s">
        <v>149</v>
      </c>
      <c r="C35" s="2193" t="s">
        <v>140</v>
      </c>
      <c r="D35" s="2192" t="s">
        <v>150</v>
      </c>
      <c r="E35" s="2194">
        <v>59</v>
      </c>
      <c r="F35" s="2195" t="s">
        <v>47</v>
      </c>
      <c r="G35" s="2194">
        <v>59</v>
      </c>
      <c r="H35" s="2195" t="s">
        <v>48</v>
      </c>
      <c r="I35" s="2196">
        <v>120</v>
      </c>
      <c r="J35" s="2195" t="s">
        <v>47</v>
      </c>
      <c r="K35" s="2196">
        <v>121</v>
      </c>
      <c r="L35" s="2195" t="s">
        <v>48</v>
      </c>
      <c r="M35" s="2219">
        <v>42428</v>
      </c>
      <c r="N35" s="2219">
        <v>42428</v>
      </c>
      <c r="O35" s="2219">
        <v>42429</v>
      </c>
      <c r="P35" s="2219">
        <v>42429</v>
      </c>
      <c r="Q35" s="2219">
        <v>42430</v>
      </c>
      <c r="R35" s="2219">
        <v>42430</v>
      </c>
      <c r="S35" s="2219">
        <v>42431</v>
      </c>
      <c r="T35" s="2219">
        <v>42431</v>
      </c>
      <c r="U35" s="2219">
        <v>42433</v>
      </c>
      <c r="V35" s="2219">
        <v>42433</v>
      </c>
      <c r="W35" s="2219">
        <v>42435</v>
      </c>
      <c r="X35" s="2219">
        <v>42435</v>
      </c>
      <c r="Y35" s="2186"/>
    </row>
    <row r="36" spans="1:25" ht="21" hidden="1" thickBot="1">
      <c r="A36" s="1642">
        <v>10</v>
      </c>
      <c r="B36" s="2192" t="s">
        <v>149</v>
      </c>
      <c r="C36" s="2193" t="s">
        <v>140</v>
      </c>
      <c r="D36" s="2192" t="s">
        <v>150</v>
      </c>
      <c r="E36" s="2194">
        <v>60</v>
      </c>
      <c r="F36" s="2195" t="s">
        <v>47</v>
      </c>
      <c r="G36" s="2194">
        <v>60</v>
      </c>
      <c r="H36" s="2195" t="s">
        <v>48</v>
      </c>
      <c r="I36" s="2196">
        <v>122</v>
      </c>
      <c r="J36" s="2195" t="s">
        <v>47</v>
      </c>
      <c r="K36" s="2196">
        <v>123</v>
      </c>
      <c r="L36" s="2195" t="s">
        <v>48</v>
      </c>
      <c r="M36" s="2218">
        <v>42435</v>
      </c>
      <c r="N36" s="2219">
        <v>42435</v>
      </c>
      <c r="O36" s="2219">
        <v>42436</v>
      </c>
      <c r="P36" s="2219">
        <v>42436</v>
      </c>
      <c r="Q36" s="2219">
        <v>42437</v>
      </c>
      <c r="R36" s="2219">
        <v>42437</v>
      </c>
      <c r="S36" s="2219">
        <v>42438</v>
      </c>
      <c r="T36" s="2219">
        <v>42438</v>
      </c>
      <c r="U36" s="2219">
        <v>42440</v>
      </c>
      <c r="V36" s="2219">
        <v>42440</v>
      </c>
      <c r="W36" s="2219">
        <v>42442</v>
      </c>
      <c r="X36" s="2219">
        <v>42442</v>
      </c>
      <c r="Y36" s="2186"/>
    </row>
    <row r="37" spans="1:25" ht="21" hidden="1" thickBot="1">
      <c r="A37" s="1642">
        <v>11</v>
      </c>
      <c r="B37" s="2192" t="s">
        <v>149</v>
      </c>
      <c r="C37" s="2193" t="s">
        <v>140</v>
      </c>
      <c r="D37" s="2192" t="s">
        <v>150</v>
      </c>
      <c r="E37" s="2194">
        <v>61</v>
      </c>
      <c r="F37" s="2195" t="s">
        <v>47</v>
      </c>
      <c r="G37" s="2194">
        <v>61</v>
      </c>
      <c r="H37" s="2195" t="s">
        <v>48</v>
      </c>
      <c r="I37" s="2196">
        <v>124</v>
      </c>
      <c r="J37" s="2195" t="s">
        <v>47</v>
      </c>
      <c r="K37" s="2196">
        <v>125</v>
      </c>
      <c r="L37" s="2195" t="s">
        <v>48</v>
      </c>
      <c r="M37" s="2219">
        <v>42442</v>
      </c>
      <c r="N37" s="2219">
        <v>42442</v>
      </c>
      <c r="O37" s="2219">
        <v>42443</v>
      </c>
      <c r="P37" s="2219">
        <v>42443</v>
      </c>
      <c r="Q37" s="2219">
        <v>42444</v>
      </c>
      <c r="R37" s="2219">
        <v>42444</v>
      </c>
      <c r="S37" s="2219">
        <v>42445</v>
      </c>
      <c r="T37" s="2219">
        <v>42445</v>
      </c>
      <c r="U37" s="2219">
        <v>42447</v>
      </c>
      <c r="V37" s="2219">
        <v>42447</v>
      </c>
      <c r="W37" s="2219">
        <v>42449</v>
      </c>
      <c r="X37" s="2219">
        <v>42449</v>
      </c>
      <c r="Y37" s="2186"/>
    </row>
    <row r="38" spans="1:25" ht="21" hidden="1" thickBot="1">
      <c r="A38" s="1642">
        <v>12</v>
      </c>
      <c r="B38" s="2192" t="s">
        <v>149</v>
      </c>
      <c r="C38" s="2193" t="s">
        <v>140</v>
      </c>
      <c r="D38" s="2192" t="s">
        <v>150</v>
      </c>
      <c r="E38" s="2194">
        <v>62</v>
      </c>
      <c r="F38" s="2195" t="s">
        <v>47</v>
      </c>
      <c r="G38" s="2194">
        <v>62</v>
      </c>
      <c r="H38" s="2195" t="s">
        <v>48</v>
      </c>
      <c r="I38" s="2196">
        <v>126</v>
      </c>
      <c r="J38" s="2195" t="s">
        <v>47</v>
      </c>
      <c r="K38" s="2196">
        <v>127</v>
      </c>
      <c r="L38" s="2195" t="s">
        <v>48</v>
      </c>
      <c r="M38" s="2218">
        <v>42449</v>
      </c>
      <c r="N38" s="2219">
        <v>42449</v>
      </c>
      <c r="O38" s="2219">
        <v>42450</v>
      </c>
      <c r="P38" s="2219">
        <v>42450</v>
      </c>
      <c r="Q38" s="2219">
        <v>42451</v>
      </c>
      <c r="R38" s="2219">
        <v>42451</v>
      </c>
      <c r="S38" s="2219">
        <v>42452</v>
      </c>
      <c r="T38" s="2219">
        <v>42452</v>
      </c>
      <c r="U38" s="2219">
        <v>42454</v>
      </c>
      <c r="V38" s="2219">
        <v>42454</v>
      </c>
      <c r="W38" s="2219">
        <v>42456</v>
      </c>
      <c r="X38" s="2219">
        <v>42456</v>
      </c>
      <c r="Y38" s="2186"/>
    </row>
    <row r="39" spans="1:25" ht="21" hidden="1" thickBot="1">
      <c r="A39" s="1642">
        <v>13</v>
      </c>
      <c r="B39" s="2192" t="s">
        <v>149</v>
      </c>
      <c r="C39" s="2193" t="s">
        <v>140</v>
      </c>
      <c r="D39" s="2192" t="s">
        <v>150</v>
      </c>
      <c r="E39" s="2194">
        <v>63</v>
      </c>
      <c r="F39" s="2195" t="s">
        <v>47</v>
      </c>
      <c r="G39" s="2194">
        <v>63</v>
      </c>
      <c r="H39" s="2195" t="s">
        <v>48</v>
      </c>
      <c r="I39" s="2196">
        <v>128</v>
      </c>
      <c r="J39" s="2195" t="s">
        <v>47</v>
      </c>
      <c r="K39" s="2196">
        <v>129</v>
      </c>
      <c r="L39" s="2195" t="s">
        <v>48</v>
      </c>
      <c r="M39" s="2219">
        <v>42456</v>
      </c>
      <c r="N39" s="2219">
        <v>42456</v>
      </c>
      <c r="O39" s="2219">
        <v>42457</v>
      </c>
      <c r="P39" s="2219">
        <v>42457</v>
      </c>
      <c r="Q39" s="2219">
        <v>42458</v>
      </c>
      <c r="R39" s="2219">
        <v>42458</v>
      </c>
      <c r="S39" s="2219">
        <v>42459</v>
      </c>
      <c r="T39" s="2219">
        <v>42459</v>
      </c>
      <c r="U39" s="2219">
        <v>42461</v>
      </c>
      <c r="V39" s="2219">
        <v>42461</v>
      </c>
      <c r="W39" s="2219">
        <v>42463</v>
      </c>
      <c r="X39" s="2219">
        <v>42463</v>
      </c>
      <c r="Y39" s="2186"/>
    </row>
    <row r="40" spans="1:25" ht="21" hidden="1" thickBot="1">
      <c r="A40" s="1642">
        <v>14</v>
      </c>
      <c r="B40" s="2192" t="s">
        <v>149</v>
      </c>
      <c r="C40" s="2193" t="s">
        <v>140</v>
      </c>
      <c r="D40" s="2192" t="s">
        <v>150</v>
      </c>
      <c r="E40" s="2194">
        <v>64</v>
      </c>
      <c r="F40" s="2195" t="s">
        <v>47</v>
      </c>
      <c r="G40" s="2194">
        <v>64</v>
      </c>
      <c r="H40" s="2195" t="s">
        <v>48</v>
      </c>
      <c r="I40" s="2196">
        <v>130</v>
      </c>
      <c r="J40" s="2195" t="s">
        <v>47</v>
      </c>
      <c r="K40" s="2196">
        <v>131</v>
      </c>
      <c r="L40" s="2195" t="s">
        <v>48</v>
      </c>
      <c r="M40" s="2218">
        <v>42463</v>
      </c>
      <c r="N40" s="2219">
        <v>42463</v>
      </c>
      <c r="O40" s="2219">
        <v>42464</v>
      </c>
      <c r="P40" s="2219">
        <v>42464</v>
      </c>
      <c r="Q40" s="2219">
        <v>42465</v>
      </c>
      <c r="R40" s="2219">
        <v>42465</v>
      </c>
      <c r="S40" s="2219">
        <v>42466</v>
      </c>
      <c r="T40" s="2219">
        <v>42466</v>
      </c>
      <c r="U40" s="2219">
        <v>42468</v>
      </c>
      <c r="V40" s="2219">
        <v>42468</v>
      </c>
      <c r="W40" s="2219">
        <v>42470</v>
      </c>
      <c r="X40" s="2219">
        <v>42470</v>
      </c>
      <c r="Y40" s="2186"/>
    </row>
    <row r="41" spans="1:25" ht="21" hidden="1" thickBot="1">
      <c r="A41" s="1642">
        <v>15</v>
      </c>
      <c r="B41" s="2192" t="s">
        <v>149</v>
      </c>
      <c r="C41" s="2193" t="s">
        <v>140</v>
      </c>
      <c r="D41" s="2192" t="s">
        <v>150</v>
      </c>
      <c r="E41" s="2194">
        <v>65</v>
      </c>
      <c r="F41" s="2195" t="s">
        <v>47</v>
      </c>
      <c r="G41" s="2194">
        <v>65</v>
      </c>
      <c r="H41" s="2195" t="s">
        <v>48</v>
      </c>
      <c r="I41" s="2196">
        <v>132</v>
      </c>
      <c r="J41" s="2195" t="s">
        <v>47</v>
      </c>
      <c r="K41" s="2196">
        <v>133</v>
      </c>
      <c r="L41" s="2195" t="s">
        <v>48</v>
      </c>
      <c r="M41" s="2218">
        <v>42470</v>
      </c>
      <c r="N41" s="2219">
        <v>42470</v>
      </c>
      <c r="O41" s="2219">
        <v>42471</v>
      </c>
      <c r="P41" s="2219">
        <v>42471</v>
      </c>
      <c r="Q41" s="2219">
        <v>42472</v>
      </c>
      <c r="R41" s="2219">
        <v>42472</v>
      </c>
      <c r="S41" s="2219">
        <v>42473</v>
      </c>
      <c r="T41" s="2219">
        <v>42473</v>
      </c>
      <c r="U41" s="2219">
        <v>42475</v>
      </c>
      <c r="V41" s="2219">
        <v>42475</v>
      </c>
      <c r="W41" s="2219">
        <v>42477</v>
      </c>
      <c r="X41" s="2219">
        <v>42477</v>
      </c>
      <c r="Y41" s="2186"/>
    </row>
    <row r="42" spans="1:25" ht="21" hidden="1" thickBot="1">
      <c r="A42" s="1642">
        <v>16</v>
      </c>
      <c r="B42" s="2192" t="s">
        <v>149</v>
      </c>
      <c r="C42" s="2193" t="s">
        <v>140</v>
      </c>
      <c r="D42" s="2192" t="s">
        <v>150</v>
      </c>
      <c r="E42" s="2194">
        <v>66</v>
      </c>
      <c r="F42" s="2195" t="s">
        <v>47</v>
      </c>
      <c r="G42" s="2194">
        <v>66</v>
      </c>
      <c r="H42" s="2195" t="s">
        <v>48</v>
      </c>
      <c r="I42" s="2196">
        <v>134</v>
      </c>
      <c r="J42" s="2195" t="s">
        <v>47</v>
      </c>
      <c r="K42" s="2196">
        <v>135</v>
      </c>
      <c r="L42" s="2195" t="s">
        <v>48</v>
      </c>
      <c r="M42" s="2218">
        <v>42477</v>
      </c>
      <c r="N42" s="2219">
        <v>42477</v>
      </c>
      <c r="O42" s="2219">
        <v>42478</v>
      </c>
      <c r="P42" s="2219">
        <v>42478</v>
      </c>
      <c r="Q42" s="2219">
        <v>42479</v>
      </c>
      <c r="R42" s="2219">
        <v>42479</v>
      </c>
      <c r="S42" s="2219">
        <v>42480</v>
      </c>
      <c r="T42" s="2219">
        <v>42480</v>
      </c>
      <c r="U42" s="2219">
        <v>42482</v>
      </c>
      <c r="V42" s="2219">
        <v>42482</v>
      </c>
      <c r="W42" s="2219">
        <v>42484</v>
      </c>
      <c r="X42" s="2219">
        <v>42484</v>
      </c>
      <c r="Y42" s="2186"/>
    </row>
    <row r="43" spans="1:25" ht="21" hidden="1" thickBot="1">
      <c r="A43" s="1642">
        <v>17</v>
      </c>
      <c r="B43" s="2192" t="s">
        <v>149</v>
      </c>
      <c r="C43" s="2193" t="s">
        <v>140</v>
      </c>
      <c r="D43" s="2192" t="s">
        <v>150</v>
      </c>
      <c r="E43" s="2194">
        <v>67</v>
      </c>
      <c r="F43" s="2195" t="s">
        <v>47</v>
      </c>
      <c r="G43" s="2194">
        <v>67</v>
      </c>
      <c r="H43" s="2195" t="s">
        <v>48</v>
      </c>
      <c r="I43" s="2196">
        <v>136</v>
      </c>
      <c r="J43" s="2195" t="s">
        <v>47</v>
      </c>
      <c r="K43" s="2196">
        <v>137</v>
      </c>
      <c r="L43" s="2195" t="s">
        <v>48</v>
      </c>
      <c r="M43" s="2218">
        <v>42484</v>
      </c>
      <c r="N43" s="2219">
        <v>42484</v>
      </c>
      <c r="O43" s="2219">
        <v>42485</v>
      </c>
      <c r="P43" s="2219">
        <v>42485</v>
      </c>
      <c r="Q43" s="2219">
        <v>42486</v>
      </c>
      <c r="R43" s="2219">
        <v>42486</v>
      </c>
      <c r="S43" s="2219">
        <v>42487</v>
      </c>
      <c r="T43" s="2219">
        <v>42487</v>
      </c>
      <c r="U43" s="2219">
        <v>42489</v>
      </c>
      <c r="V43" s="2219">
        <v>42489</v>
      </c>
      <c r="W43" s="2219">
        <v>42491</v>
      </c>
      <c r="X43" s="2219">
        <v>42491</v>
      </c>
      <c r="Y43" s="2186"/>
    </row>
    <row r="44" spans="1:25" ht="21" hidden="1" thickBot="1">
      <c r="A44" s="1642">
        <v>18</v>
      </c>
      <c r="B44" s="2192" t="s">
        <v>149</v>
      </c>
      <c r="C44" s="2193" t="s">
        <v>140</v>
      </c>
      <c r="D44" s="2192" t="s">
        <v>150</v>
      </c>
      <c r="E44" s="2194">
        <v>68</v>
      </c>
      <c r="F44" s="2195" t="s">
        <v>47</v>
      </c>
      <c r="G44" s="2194">
        <v>68</v>
      </c>
      <c r="H44" s="2195" t="s">
        <v>48</v>
      </c>
      <c r="I44" s="2196">
        <v>138</v>
      </c>
      <c r="J44" s="2195" t="s">
        <v>47</v>
      </c>
      <c r="K44" s="2196">
        <v>139</v>
      </c>
      <c r="L44" s="2195" t="s">
        <v>48</v>
      </c>
      <c r="M44" s="2218">
        <v>42491</v>
      </c>
      <c r="N44" s="2219">
        <v>42491</v>
      </c>
      <c r="O44" s="2219">
        <v>42492</v>
      </c>
      <c r="P44" s="2219">
        <v>42492</v>
      </c>
      <c r="Q44" s="2219">
        <v>42493</v>
      </c>
      <c r="R44" s="2219">
        <v>42493</v>
      </c>
      <c r="S44" s="2219">
        <v>42494</v>
      </c>
      <c r="T44" s="2219">
        <v>42494</v>
      </c>
      <c r="U44" s="2219">
        <v>42496</v>
      </c>
      <c r="V44" s="2219">
        <v>42496</v>
      </c>
      <c r="W44" s="2219">
        <v>42498</v>
      </c>
      <c r="X44" s="2219">
        <v>42498</v>
      </c>
      <c r="Y44" s="2186"/>
    </row>
    <row r="45" spans="1:25" ht="21" hidden="1" thickBot="1">
      <c r="A45" s="1642">
        <v>19</v>
      </c>
      <c r="B45" s="2192" t="s">
        <v>149</v>
      </c>
      <c r="C45" s="2193" t="s">
        <v>140</v>
      </c>
      <c r="D45" s="2192" t="s">
        <v>150</v>
      </c>
      <c r="E45" s="2194">
        <v>69</v>
      </c>
      <c r="F45" s="2195" t="s">
        <v>47</v>
      </c>
      <c r="G45" s="2194">
        <v>69</v>
      </c>
      <c r="H45" s="2195" t="s">
        <v>48</v>
      </c>
      <c r="I45" s="2196">
        <v>140</v>
      </c>
      <c r="J45" s="2195" t="s">
        <v>47</v>
      </c>
      <c r="K45" s="2196">
        <v>141</v>
      </c>
      <c r="L45" s="2195" t="s">
        <v>48</v>
      </c>
      <c r="M45" s="2218">
        <v>42498</v>
      </c>
      <c r="N45" s="2219">
        <v>42498</v>
      </c>
      <c r="O45" s="2219">
        <v>42499</v>
      </c>
      <c r="P45" s="2219">
        <v>42499</v>
      </c>
      <c r="Q45" s="2219">
        <v>42500</v>
      </c>
      <c r="R45" s="2219">
        <v>42500</v>
      </c>
      <c r="S45" s="2219">
        <v>42501</v>
      </c>
      <c r="T45" s="2219">
        <v>42501</v>
      </c>
      <c r="U45" s="2219">
        <v>42503</v>
      </c>
      <c r="V45" s="2219">
        <v>42503</v>
      </c>
      <c r="W45" s="2219">
        <v>42505</v>
      </c>
      <c r="X45" s="2219">
        <v>42505</v>
      </c>
      <c r="Y45" s="2186"/>
    </row>
    <row r="46" spans="1:25" ht="21" hidden="1" thickBot="1">
      <c r="A46" s="1642">
        <v>20</v>
      </c>
      <c r="B46" s="2192" t="s">
        <v>149</v>
      </c>
      <c r="C46" s="2193" t="s">
        <v>140</v>
      </c>
      <c r="D46" s="2192" t="s">
        <v>150</v>
      </c>
      <c r="E46" s="2194">
        <v>70</v>
      </c>
      <c r="F46" s="2195" t="s">
        <v>47</v>
      </c>
      <c r="G46" s="2194">
        <v>70</v>
      </c>
      <c r="H46" s="2195" t="s">
        <v>48</v>
      </c>
      <c r="I46" s="2196">
        <v>142</v>
      </c>
      <c r="J46" s="2195" t="s">
        <v>47</v>
      </c>
      <c r="K46" s="2196">
        <v>143</v>
      </c>
      <c r="L46" s="2195" t="s">
        <v>48</v>
      </c>
      <c r="M46" s="2218">
        <v>42505</v>
      </c>
      <c r="N46" s="2219">
        <v>42505</v>
      </c>
      <c r="O46" s="2219">
        <v>42506</v>
      </c>
      <c r="P46" s="2219">
        <v>42506</v>
      </c>
      <c r="Q46" s="2219">
        <v>42507</v>
      </c>
      <c r="R46" s="2219">
        <v>42507</v>
      </c>
      <c r="S46" s="2219">
        <v>42508</v>
      </c>
      <c r="T46" s="2219">
        <v>42508</v>
      </c>
      <c r="U46" s="2219">
        <v>42510</v>
      </c>
      <c r="V46" s="2219">
        <v>42510</v>
      </c>
      <c r="W46" s="2219">
        <v>42512</v>
      </c>
      <c r="X46" s="2219">
        <v>42512</v>
      </c>
      <c r="Y46" s="2186"/>
    </row>
    <row r="47" spans="1:25" ht="21" hidden="1" thickBot="1">
      <c r="A47" s="1642">
        <v>21</v>
      </c>
      <c r="B47" s="2192" t="s">
        <v>149</v>
      </c>
      <c r="C47" s="2193" t="s">
        <v>140</v>
      </c>
      <c r="D47" s="2192" t="s">
        <v>150</v>
      </c>
      <c r="E47" s="2194">
        <v>71</v>
      </c>
      <c r="F47" s="2195" t="s">
        <v>47</v>
      </c>
      <c r="G47" s="2194">
        <v>71</v>
      </c>
      <c r="H47" s="2195" t="s">
        <v>48</v>
      </c>
      <c r="I47" s="2196">
        <v>144</v>
      </c>
      <c r="J47" s="2195" t="s">
        <v>47</v>
      </c>
      <c r="K47" s="2196">
        <v>145</v>
      </c>
      <c r="L47" s="2195" t="s">
        <v>48</v>
      </c>
      <c r="M47" s="2218">
        <v>42512</v>
      </c>
      <c r="N47" s="2219">
        <v>42512</v>
      </c>
      <c r="O47" s="2219">
        <v>42513</v>
      </c>
      <c r="P47" s="2219">
        <v>42513</v>
      </c>
      <c r="Q47" s="2219">
        <v>42514</v>
      </c>
      <c r="R47" s="2219">
        <v>42514</v>
      </c>
      <c r="S47" s="2219">
        <v>42515</v>
      </c>
      <c r="T47" s="2219">
        <v>42515</v>
      </c>
      <c r="U47" s="2219">
        <v>42517</v>
      </c>
      <c r="V47" s="2219">
        <v>42517</v>
      </c>
      <c r="W47" s="2219">
        <v>42519</v>
      </c>
      <c r="X47" s="2219">
        <v>42519</v>
      </c>
      <c r="Y47" s="2186"/>
    </row>
    <row r="48" spans="1:25" ht="21" hidden="1" thickBot="1">
      <c r="A48" s="1642">
        <v>22</v>
      </c>
      <c r="B48" s="2192" t="s">
        <v>149</v>
      </c>
      <c r="C48" s="2193" t="s">
        <v>140</v>
      </c>
      <c r="D48" s="2192" t="s">
        <v>150</v>
      </c>
      <c r="E48" s="2194">
        <v>72</v>
      </c>
      <c r="F48" s="2195" t="s">
        <v>47</v>
      </c>
      <c r="G48" s="2194">
        <v>72</v>
      </c>
      <c r="H48" s="2195" t="s">
        <v>48</v>
      </c>
      <c r="I48" s="2196">
        <v>146</v>
      </c>
      <c r="J48" s="2195" t="s">
        <v>47</v>
      </c>
      <c r="K48" s="2196">
        <v>147</v>
      </c>
      <c r="L48" s="2195" t="s">
        <v>48</v>
      </c>
      <c r="M48" s="2218">
        <v>42519</v>
      </c>
      <c r="N48" s="2219">
        <v>42519</v>
      </c>
      <c r="O48" s="2219">
        <v>42520</v>
      </c>
      <c r="P48" s="2219">
        <v>42520</v>
      </c>
      <c r="Q48" s="2219">
        <v>42521</v>
      </c>
      <c r="R48" s="2219">
        <v>42521</v>
      </c>
      <c r="S48" s="2219">
        <v>42522</v>
      </c>
      <c r="T48" s="2219">
        <v>42522</v>
      </c>
      <c r="U48" s="2219">
        <v>42524</v>
      </c>
      <c r="V48" s="2219">
        <v>42524</v>
      </c>
      <c r="W48" s="2219">
        <v>42526</v>
      </c>
      <c r="X48" s="2219">
        <v>42526</v>
      </c>
      <c r="Y48" s="2186"/>
    </row>
    <row r="49" spans="1:25" ht="21" hidden="1" thickBot="1">
      <c r="A49" s="1642">
        <v>23</v>
      </c>
      <c r="B49" s="2192" t="s">
        <v>149</v>
      </c>
      <c r="C49" s="2193" t="s">
        <v>140</v>
      </c>
      <c r="D49" s="2192" t="s">
        <v>150</v>
      </c>
      <c r="E49" s="2194">
        <v>73</v>
      </c>
      <c r="F49" s="2195" t="s">
        <v>47</v>
      </c>
      <c r="G49" s="2194">
        <v>73</v>
      </c>
      <c r="H49" s="2195" t="s">
        <v>48</v>
      </c>
      <c r="I49" s="2196">
        <v>148</v>
      </c>
      <c r="J49" s="2195" t="s">
        <v>47</v>
      </c>
      <c r="K49" s="2196">
        <v>149</v>
      </c>
      <c r="L49" s="2195" t="s">
        <v>48</v>
      </c>
      <c r="M49" s="2218">
        <v>42526</v>
      </c>
      <c r="N49" s="2219">
        <v>42526</v>
      </c>
      <c r="O49" s="2219">
        <v>42527</v>
      </c>
      <c r="P49" s="2219">
        <v>42527</v>
      </c>
      <c r="Q49" s="2219">
        <v>42528</v>
      </c>
      <c r="R49" s="2219">
        <v>42528</v>
      </c>
      <c r="S49" s="2219">
        <v>42529</v>
      </c>
      <c r="T49" s="2219">
        <v>42529</v>
      </c>
      <c r="U49" s="2219">
        <v>42531</v>
      </c>
      <c r="V49" s="2219">
        <v>42531</v>
      </c>
      <c r="W49" s="2219">
        <v>42533</v>
      </c>
      <c r="X49" s="2219">
        <v>42533</v>
      </c>
      <c r="Y49" s="2186"/>
    </row>
    <row r="50" spans="1:25" ht="21" hidden="1" thickBot="1">
      <c r="A50" s="1642">
        <v>24</v>
      </c>
      <c r="B50" s="2192" t="s">
        <v>149</v>
      </c>
      <c r="C50" s="2193" t="s">
        <v>140</v>
      </c>
      <c r="D50" s="2192" t="s">
        <v>150</v>
      </c>
      <c r="E50" s="2194">
        <v>74</v>
      </c>
      <c r="F50" s="2195" t="s">
        <v>47</v>
      </c>
      <c r="G50" s="2194">
        <v>74</v>
      </c>
      <c r="H50" s="2195" t="s">
        <v>48</v>
      </c>
      <c r="I50" s="2196">
        <v>150</v>
      </c>
      <c r="J50" s="2195" t="s">
        <v>47</v>
      </c>
      <c r="K50" s="2196">
        <v>151</v>
      </c>
      <c r="L50" s="2195" t="s">
        <v>48</v>
      </c>
      <c r="M50" s="2218">
        <v>42533</v>
      </c>
      <c r="N50" s="2219">
        <v>42533</v>
      </c>
      <c r="O50" s="2219">
        <v>42534</v>
      </c>
      <c r="P50" s="2219">
        <v>42534</v>
      </c>
      <c r="Q50" s="2219">
        <v>42535</v>
      </c>
      <c r="R50" s="2219">
        <v>42535</v>
      </c>
      <c r="S50" s="2219">
        <v>42536</v>
      </c>
      <c r="T50" s="2219">
        <v>42536</v>
      </c>
      <c r="U50" s="2219">
        <v>42538</v>
      </c>
      <c r="V50" s="2219">
        <v>42538</v>
      </c>
      <c r="W50" s="2219">
        <v>42540</v>
      </c>
      <c r="X50" s="2219">
        <v>42540</v>
      </c>
      <c r="Y50" s="2186"/>
    </row>
    <row r="51" spans="1:25" ht="21" hidden="1" thickBot="1">
      <c r="A51" s="1642">
        <v>25</v>
      </c>
      <c r="B51" s="2192" t="s">
        <v>149</v>
      </c>
      <c r="C51" s="2193" t="s">
        <v>140</v>
      </c>
      <c r="D51" s="2192" t="s">
        <v>150</v>
      </c>
      <c r="E51" s="2194">
        <v>75</v>
      </c>
      <c r="F51" s="2195" t="s">
        <v>47</v>
      </c>
      <c r="G51" s="2194">
        <v>75</v>
      </c>
      <c r="H51" s="2195" t="s">
        <v>48</v>
      </c>
      <c r="I51" s="2196">
        <v>152</v>
      </c>
      <c r="J51" s="2195" t="s">
        <v>47</v>
      </c>
      <c r="K51" s="2196">
        <v>153</v>
      </c>
      <c r="L51" s="2195" t="s">
        <v>48</v>
      </c>
      <c r="M51" s="2218">
        <v>42540</v>
      </c>
      <c r="N51" s="2219">
        <v>42540</v>
      </c>
      <c r="O51" s="2219">
        <v>42541</v>
      </c>
      <c r="P51" s="2219">
        <v>42541</v>
      </c>
      <c r="Q51" s="2219">
        <v>42542</v>
      </c>
      <c r="R51" s="2219">
        <v>42542</v>
      </c>
      <c r="S51" s="2219">
        <v>42543</v>
      </c>
      <c r="T51" s="2219">
        <v>42543</v>
      </c>
      <c r="U51" s="2219">
        <v>42545</v>
      </c>
      <c r="V51" s="2219">
        <v>42545</v>
      </c>
      <c r="W51" s="2219">
        <v>42547</v>
      </c>
      <c r="X51" s="2219">
        <v>42547</v>
      </c>
      <c r="Y51" s="2186"/>
    </row>
    <row r="52" spans="1:25" ht="21" hidden="1" thickBot="1">
      <c r="A52" s="1642">
        <v>26</v>
      </c>
      <c r="B52" s="2192" t="s">
        <v>149</v>
      </c>
      <c r="C52" s="2193" t="s">
        <v>140</v>
      </c>
      <c r="D52" s="2192" t="s">
        <v>150</v>
      </c>
      <c r="E52" s="2194">
        <v>76</v>
      </c>
      <c r="F52" s="2195" t="s">
        <v>47</v>
      </c>
      <c r="G52" s="2194">
        <v>76</v>
      </c>
      <c r="H52" s="2195" t="s">
        <v>48</v>
      </c>
      <c r="I52" s="2196">
        <v>154</v>
      </c>
      <c r="J52" s="2195" t="s">
        <v>47</v>
      </c>
      <c r="K52" s="2196">
        <v>155</v>
      </c>
      <c r="L52" s="2195" t="s">
        <v>48</v>
      </c>
      <c r="M52" s="2218">
        <v>42547</v>
      </c>
      <c r="N52" s="2219">
        <v>42547</v>
      </c>
      <c r="O52" s="2219">
        <v>42548</v>
      </c>
      <c r="P52" s="2219">
        <v>42548</v>
      </c>
      <c r="Q52" s="2219">
        <v>42549</v>
      </c>
      <c r="R52" s="2219">
        <v>42549</v>
      </c>
      <c r="S52" s="2219">
        <v>42550</v>
      </c>
      <c r="T52" s="2219">
        <v>42550</v>
      </c>
      <c r="U52" s="2219">
        <v>42552</v>
      </c>
      <c r="V52" s="2219">
        <v>42552</v>
      </c>
      <c r="W52" s="2219">
        <v>42554</v>
      </c>
      <c r="X52" s="2219">
        <v>42554</v>
      </c>
      <c r="Y52" s="2186"/>
    </row>
    <row r="53" spans="1:25" ht="21" hidden="1" thickBot="1">
      <c r="A53" s="1642">
        <v>27</v>
      </c>
      <c r="B53" s="2192" t="s">
        <v>149</v>
      </c>
      <c r="C53" s="2193" t="s">
        <v>140</v>
      </c>
      <c r="D53" s="2192" t="s">
        <v>150</v>
      </c>
      <c r="E53" s="2194">
        <v>77</v>
      </c>
      <c r="F53" s="2195" t="s">
        <v>47</v>
      </c>
      <c r="G53" s="2194">
        <v>77</v>
      </c>
      <c r="H53" s="2195" t="s">
        <v>48</v>
      </c>
      <c r="I53" s="2196">
        <v>156</v>
      </c>
      <c r="J53" s="2195" t="s">
        <v>47</v>
      </c>
      <c r="K53" s="2196">
        <v>157</v>
      </c>
      <c r="L53" s="2195" t="s">
        <v>48</v>
      </c>
      <c r="M53" s="2218">
        <v>42554</v>
      </c>
      <c r="N53" s="2219">
        <v>42554</v>
      </c>
      <c r="O53" s="2219">
        <v>42555</v>
      </c>
      <c r="P53" s="2219">
        <v>42555</v>
      </c>
      <c r="Q53" s="2219">
        <v>42556</v>
      </c>
      <c r="R53" s="2219">
        <v>42556</v>
      </c>
      <c r="S53" s="2219">
        <v>42557</v>
      </c>
      <c r="T53" s="2219">
        <v>42557</v>
      </c>
      <c r="U53" s="2219">
        <v>42559</v>
      </c>
      <c r="V53" s="2219">
        <v>42559</v>
      </c>
      <c r="W53" s="2219">
        <v>42561</v>
      </c>
      <c r="X53" s="2219">
        <v>42561</v>
      </c>
      <c r="Y53" s="2186"/>
    </row>
    <row r="54" spans="1:25" ht="21" hidden="1" thickBot="1">
      <c r="A54" s="1642">
        <v>28</v>
      </c>
      <c r="B54" s="2192" t="s">
        <v>149</v>
      </c>
      <c r="C54" s="2193" t="s">
        <v>140</v>
      </c>
      <c r="D54" s="2192" t="s">
        <v>150</v>
      </c>
      <c r="E54" s="2194">
        <v>78</v>
      </c>
      <c r="F54" s="2195" t="s">
        <v>47</v>
      </c>
      <c r="G54" s="2194">
        <v>78</v>
      </c>
      <c r="H54" s="2195" t="s">
        <v>48</v>
      </c>
      <c r="I54" s="2196">
        <v>158</v>
      </c>
      <c r="J54" s="2195" t="s">
        <v>47</v>
      </c>
      <c r="K54" s="2196">
        <v>159</v>
      </c>
      <c r="L54" s="2195" t="s">
        <v>48</v>
      </c>
      <c r="M54" s="2218">
        <v>42561</v>
      </c>
      <c r="N54" s="2219">
        <v>42561</v>
      </c>
      <c r="O54" s="2219">
        <v>42562</v>
      </c>
      <c r="P54" s="2219">
        <v>42562</v>
      </c>
      <c r="Q54" s="2219">
        <v>42563</v>
      </c>
      <c r="R54" s="2219">
        <v>42563</v>
      </c>
      <c r="S54" s="2219">
        <v>42564</v>
      </c>
      <c r="T54" s="2219">
        <v>42564</v>
      </c>
      <c r="U54" s="2219">
        <v>42566</v>
      </c>
      <c r="V54" s="2219">
        <v>42566</v>
      </c>
      <c r="W54" s="2219">
        <v>42568</v>
      </c>
      <c r="X54" s="2219">
        <v>42568</v>
      </c>
      <c r="Y54" s="2186"/>
    </row>
    <row r="55" spans="1:25" ht="21" hidden="1" thickBot="1">
      <c r="A55" s="1642">
        <v>29</v>
      </c>
      <c r="B55" s="2192" t="s">
        <v>149</v>
      </c>
      <c r="C55" s="2193" t="s">
        <v>140</v>
      </c>
      <c r="D55" s="2192" t="s">
        <v>150</v>
      </c>
      <c r="E55" s="2194">
        <v>79</v>
      </c>
      <c r="F55" s="2195" t="s">
        <v>47</v>
      </c>
      <c r="G55" s="2194">
        <v>79</v>
      </c>
      <c r="H55" s="2195" t="s">
        <v>48</v>
      </c>
      <c r="I55" s="2196">
        <v>160</v>
      </c>
      <c r="J55" s="2195" t="s">
        <v>47</v>
      </c>
      <c r="K55" s="2196">
        <v>161</v>
      </c>
      <c r="L55" s="2195" t="s">
        <v>48</v>
      </c>
      <c r="M55" s="2218">
        <v>42568</v>
      </c>
      <c r="N55" s="2219">
        <v>42568</v>
      </c>
      <c r="O55" s="2219">
        <v>42569</v>
      </c>
      <c r="P55" s="2219">
        <v>42569</v>
      </c>
      <c r="Q55" s="2219">
        <v>42570</v>
      </c>
      <c r="R55" s="2219">
        <v>42570</v>
      </c>
      <c r="S55" s="2219">
        <v>42571</v>
      </c>
      <c r="T55" s="2219">
        <v>42571</v>
      </c>
      <c r="U55" s="2219">
        <v>42573</v>
      </c>
      <c r="V55" s="2219">
        <v>42573</v>
      </c>
      <c r="W55" s="2219">
        <v>42575</v>
      </c>
      <c r="X55" s="2219">
        <v>42575</v>
      </c>
      <c r="Y55" s="2186"/>
    </row>
    <row r="56" spans="1:25" ht="21" hidden="1" thickBot="1">
      <c r="A56" s="1642">
        <v>30</v>
      </c>
      <c r="B56" s="2192" t="s">
        <v>149</v>
      </c>
      <c r="C56" s="2193" t="s">
        <v>140</v>
      </c>
      <c r="D56" s="2192" t="s">
        <v>150</v>
      </c>
      <c r="E56" s="2194">
        <v>80</v>
      </c>
      <c r="F56" s="2195" t="s">
        <v>47</v>
      </c>
      <c r="G56" s="2194">
        <v>80</v>
      </c>
      <c r="H56" s="2195" t="s">
        <v>48</v>
      </c>
      <c r="I56" s="2196">
        <v>162</v>
      </c>
      <c r="J56" s="2195" t="s">
        <v>47</v>
      </c>
      <c r="K56" s="2196">
        <v>163</v>
      </c>
      <c r="L56" s="2195" t="s">
        <v>48</v>
      </c>
      <c r="M56" s="2218">
        <v>42575</v>
      </c>
      <c r="N56" s="2219">
        <v>42575</v>
      </c>
      <c r="O56" s="2219">
        <v>42576</v>
      </c>
      <c r="P56" s="2219">
        <v>42576</v>
      </c>
      <c r="Q56" s="2219">
        <v>42577</v>
      </c>
      <c r="R56" s="2219">
        <v>42577</v>
      </c>
      <c r="S56" s="2219">
        <v>42578</v>
      </c>
      <c r="T56" s="2219">
        <v>42578</v>
      </c>
      <c r="U56" s="2219">
        <v>42580</v>
      </c>
      <c r="V56" s="2219">
        <v>42580</v>
      </c>
      <c r="W56" s="2219">
        <v>42582</v>
      </c>
      <c r="X56" s="2219">
        <v>42582</v>
      </c>
      <c r="Y56" s="2186"/>
    </row>
    <row r="57" spans="1:25" ht="21" hidden="1" thickBot="1">
      <c r="A57" s="1642">
        <v>31</v>
      </c>
      <c r="B57" s="2192" t="s">
        <v>149</v>
      </c>
      <c r="C57" s="2193" t="s">
        <v>140</v>
      </c>
      <c r="D57" s="2192" t="s">
        <v>150</v>
      </c>
      <c r="E57" s="2194">
        <v>81</v>
      </c>
      <c r="F57" s="2195" t="s">
        <v>47</v>
      </c>
      <c r="G57" s="2194">
        <v>81</v>
      </c>
      <c r="H57" s="2195" t="s">
        <v>48</v>
      </c>
      <c r="I57" s="2196">
        <v>164</v>
      </c>
      <c r="J57" s="2195" t="s">
        <v>47</v>
      </c>
      <c r="K57" s="2196">
        <v>165</v>
      </c>
      <c r="L57" s="2195" t="s">
        <v>48</v>
      </c>
      <c r="M57" s="2218">
        <v>42582</v>
      </c>
      <c r="N57" s="2219">
        <v>42582</v>
      </c>
      <c r="O57" s="6570" t="s">
        <v>193</v>
      </c>
      <c r="P57" s="6571"/>
      <c r="Q57" s="2219">
        <v>42584</v>
      </c>
      <c r="R57" s="2219">
        <v>42584</v>
      </c>
      <c r="S57" s="2219">
        <v>42585</v>
      </c>
      <c r="T57" s="2219">
        <v>42585</v>
      </c>
      <c r="U57" s="2219">
        <v>42587</v>
      </c>
      <c r="V57" s="2219">
        <v>42587</v>
      </c>
      <c r="W57" s="2219">
        <v>42589</v>
      </c>
      <c r="X57" s="2219">
        <v>42589</v>
      </c>
      <c r="Y57" s="2186"/>
    </row>
    <row r="58" spans="1:25" ht="21" hidden="1" thickBot="1">
      <c r="A58" s="1642">
        <v>32</v>
      </c>
      <c r="B58" s="2192" t="s">
        <v>149</v>
      </c>
      <c r="C58" s="2193" t="s">
        <v>140</v>
      </c>
      <c r="D58" s="2192" t="s">
        <v>150</v>
      </c>
      <c r="E58" s="2194">
        <v>82</v>
      </c>
      <c r="F58" s="2195" t="s">
        <v>47</v>
      </c>
      <c r="G58" s="2194">
        <v>82</v>
      </c>
      <c r="H58" s="2195" t="s">
        <v>48</v>
      </c>
      <c r="I58" s="2196">
        <v>166</v>
      </c>
      <c r="J58" s="2195" t="s">
        <v>47</v>
      </c>
      <c r="K58" s="2196">
        <v>167</v>
      </c>
      <c r="L58" s="2195" t="s">
        <v>48</v>
      </c>
      <c r="M58" s="1656">
        <v>42589</v>
      </c>
      <c r="N58" s="1656">
        <v>42589</v>
      </c>
      <c r="O58" s="6572" t="s">
        <v>193</v>
      </c>
      <c r="P58" s="6573"/>
      <c r="Q58" s="1656">
        <v>42591</v>
      </c>
      <c r="R58" s="1656">
        <v>42591</v>
      </c>
      <c r="S58" s="1656">
        <v>42592</v>
      </c>
      <c r="T58" s="1656">
        <v>42592</v>
      </c>
      <c r="U58" s="1656">
        <v>42594</v>
      </c>
      <c r="V58" s="1656">
        <v>42594</v>
      </c>
      <c r="W58" s="1656">
        <v>42596</v>
      </c>
      <c r="X58" s="1656">
        <v>42596</v>
      </c>
      <c r="Y58" s="2186"/>
    </row>
    <row r="59" spans="1:25" ht="21" hidden="1" thickBot="1">
      <c r="A59" s="1642">
        <v>33</v>
      </c>
      <c r="B59" s="2192" t="s">
        <v>149</v>
      </c>
      <c r="C59" s="2193" t="s">
        <v>140</v>
      </c>
      <c r="D59" s="2192" t="s">
        <v>150</v>
      </c>
      <c r="E59" s="2194">
        <v>83</v>
      </c>
      <c r="F59" s="2195" t="s">
        <v>47</v>
      </c>
      <c r="G59" s="2194">
        <v>83</v>
      </c>
      <c r="H59" s="2195" t="s">
        <v>48</v>
      </c>
      <c r="I59" s="2196">
        <v>168</v>
      </c>
      <c r="J59" s="2195" t="s">
        <v>47</v>
      </c>
      <c r="K59" s="2196">
        <v>169</v>
      </c>
      <c r="L59" s="2195" t="s">
        <v>48</v>
      </c>
      <c r="M59" s="1656">
        <v>42596</v>
      </c>
      <c r="N59" s="1656">
        <v>42596</v>
      </c>
      <c r="O59" s="1656">
        <v>42597</v>
      </c>
      <c r="P59" s="1656">
        <v>42597</v>
      </c>
      <c r="Q59" s="1656">
        <v>42598</v>
      </c>
      <c r="R59" s="1656">
        <v>42598</v>
      </c>
      <c r="S59" s="1656">
        <v>42599</v>
      </c>
      <c r="T59" s="1656">
        <v>42599</v>
      </c>
      <c r="U59" s="1656">
        <v>42601</v>
      </c>
      <c r="V59" s="1656">
        <v>42601</v>
      </c>
      <c r="W59" s="1656">
        <v>42603</v>
      </c>
      <c r="X59" s="1656">
        <v>42603</v>
      </c>
      <c r="Y59" s="2186"/>
    </row>
    <row r="60" spans="1:25" ht="21" hidden="1" thickBot="1">
      <c r="A60" s="1642">
        <v>34</v>
      </c>
      <c r="B60" s="2192" t="s">
        <v>149</v>
      </c>
      <c r="C60" s="2193" t="s">
        <v>140</v>
      </c>
      <c r="D60" s="2192" t="s">
        <v>150</v>
      </c>
      <c r="E60" s="2194">
        <v>84</v>
      </c>
      <c r="F60" s="2195" t="s">
        <v>47</v>
      </c>
      <c r="G60" s="2194">
        <v>84</v>
      </c>
      <c r="H60" s="2195" t="s">
        <v>48</v>
      </c>
      <c r="I60" s="2196">
        <v>170</v>
      </c>
      <c r="J60" s="2195" t="s">
        <v>47</v>
      </c>
      <c r="K60" s="2196">
        <v>171</v>
      </c>
      <c r="L60" s="2195" t="s">
        <v>48</v>
      </c>
      <c r="M60" s="1656">
        <v>42603</v>
      </c>
      <c r="N60" s="1656">
        <v>42603</v>
      </c>
      <c r="O60" s="6572" t="s">
        <v>193</v>
      </c>
      <c r="P60" s="6573"/>
      <c r="Q60" s="1656">
        <v>42605</v>
      </c>
      <c r="R60" s="1656">
        <v>42605</v>
      </c>
      <c r="S60" s="1656">
        <v>42606</v>
      </c>
      <c r="T60" s="1656">
        <v>42606</v>
      </c>
      <c r="U60" s="1656">
        <v>42608</v>
      </c>
      <c r="V60" s="1656">
        <v>42608</v>
      </c>
      <c r="W60" s="1656">
        <v>42610</v>
      </c>
      <c r="X60" s="1656">
        <v>42610</v>
      </c>
      <c r="Y60" s="2186"/>
    </row>
    <row r="61" spans="1:25" ht="21" hidden="1" thickBot="1">
      <c r="A61" s="1642">
        <v>35</v>
      </c>
      <c r="B61" s="2192" t="s">
        <v>149</v>
      </c>
      <c r="C61" s="2193" t="s">
        <v>140</v>
      </c>
      <c r="D61" s="2192" t="s">
        <v>150</v>
      </c>
      <c r="E61" s="2194">
        <v>85</v>
      </c>
      <c r="F61" s="2195" t="s">
        <v>47</v>
      </c>
      <c r="G61" s="2194">
        <v>85</v>
      </c>
      <c r="H61" s="2195" t="s">
        <v>48</v>
      </c>
      <c r="I61" s="2196">
        <v>172</v>
      </c>
      <c r="J61" s="2195" t="s">
        <v>47</v>
      </c>
      <c r="K61" s="2196">
        <v>173</v>
      </c>
      <c r="L61" s="2195" t="s">
        <v>48</v>
      </c>
      <c r="M61" s="1656">
        <v>42610</v>
      </c>
      <c r="N61" s="1656">
        <v>42610</v>
      </c>
      <c r="O61" s="1656">
        <v>42611</v>
      </c>
      <c r="P61" s="1656">
        <v>42611</v>
      </c>
      <c r="Q61" s="1656">
        <v>42612</v>
      </c>
      <c r="R61" s="1656">
        <v>42612</v>
      </c>
      <c r="S61" s="1656">
        <v>42613</v>
      </c>
      <c r="T61" s="1656">
        <v>42613</v>
      </c>
      <c r="U61" s="1656">
        <v>42615</v>
      </c>
      <c r="V61" s="1656">
        <v>42615</v>
      </c>
      <c r="W61" s="1656">
        <v>42617</v>
      </c>
      <c r="X61" s="1656">
        <v>42617</v>
      </c>
      <c r="Y61" s="2186"/>
    </row>
    <row r="62" spans="1:25" ht="21" hidden="1" thickBot="1">
      <c r="A62" s="1642">
        <f>A61+1</f>
        <v>36</v>
      </c>
      <c r="B62" s="2192" t="s">
        <v>149</v>
      </c>
      <c r="C62" s="2193" t="s">
        <v>140</v>
      </c>
      <c r="D62" s="2192" t="s">
        <v>150</v>
      </c>
      <c r="E62" s="2194">
        <v>86</v>
      </c>
      <c r="F62" s="2195" t="s">
        <v>47</v>
      </c>
      <c r="G62" s="2194">
        <v>86</v>
      </c>
      <c r="H62" s="2195" t="s">
        <v>48</v>
      </c>
      <c r="I62" s="2196">
        <v>174</v>
      </c>
      <c r="J62" s="2195" t="s">
        <v>47</v>
      </c>
      <c r="K62" s="2196">
        <v>175</v>
      </c>
      <c r="L62" s="2195" t="s">
        <v>48</v>
      </c>
      <c r="M62" s="1656">
        <v>42617</v>
      </c>
      <c r="N62" s="1656">
        <v>42617</v>
      </c>
      <c r="O62" s="1656">
        <v>42618</v>
      </c>
      <c r="P62" s="1656">
        <v>42618</v>
      </c>
      <c r="Q62" s="1656">
        <v>42619</v>
      </c>
      <c r="R62" s="1656">
        <v>42619</v>
      </c>
      <c r="S62" s="1656">
        <v>42620</v>
      </c>
      <c r="T62" s="1656">
        <v>42620</v>
      </c>
      <c r="U62" s="1656">
        <v>42622</v>
      </c>
      <c r="V62" s="1656">
        <v>42622</v>
      </c>
      <c r="W62" s="1656">
        <v>42624</v>
      </c>
      <c r="X62" s="1656">
        <v>42624</v>
      </c>
      <c r="Y62" s="2186"/>
    </row>
    <row r="63" spans="1:25" ht="21" hidden="1" thickBot="1">
      <c r="A63" s="1642">
        <f t="shared" ref="A63:A78" si="0">A62+1</f>
        <v>37</v>
      </c>
      <c r="B63" s="2192" t="s">
        <v>149</v>
      </c>
      <c r="C63" s="2193" t="s">
        <v>140</v>
      </c>
      <c r="D63" s="2192" t="s">
        <v>150</v>
      </c>
      <c r="E63" s="2194">
        <v>87</v>
      </c>
      <c r="F63" s="2195" t="s">
        <v>47</v>
      </c>
      <c r="G63" s="2194">
        <v>87</v>
      </c>
      <c r="H63" s="2195" t="s">
        <v>48</v>
      </c>
      <c r="I63" s="2196">
        <v>176</v>
      </c>
      <c r="J63" s="2195" t="s">
        <v>47</v>
      </c>
      <c r="K63" s="2196">
        <v>177</v>
      </c>
      <c r="L63" s="2195" t="s">
        <v>48</v>
      </c>
      <c r="M63" s="1656">
        <v>42624</v>
      </c>
      <c r="N63" s="1656">
        <v>42624</v>
      </c>
      <c r="O63" s="1656">
        <v>42625</v>
      </c>
      <c r="P63" s="1656">
        <v>42625</v>
      </c>
      <c r="Q63" s="1656">
        <v>42626</v>
      </c>
      <c r="R63" s="1656">
        <v>42626</v>
      </c>
      <c r="S63" s="1656">
        <v>42627</v>
      </c>
      <c r="T63" s="1656">
        <v>42627</v>
      </c>
      <c r="U63" s="1656">
        <v>42629</v>
      </c>
      <c r="V63" s="1656">
        <v>42629</v>
      </c>
      <c r="W63" s="1656">
        <v>42631</v>
      </c>
      <c r="X63" s="1656">
        <v>42631</v>
      </c>
      <c r="Y63" s="2186"/>
    </row>
    <row r="64" spans="1:25" ht="21" hidden="1" thickBot="1">
      <c r="A64" s="1642">
        <f t="shared" si="0"/>
        <v>38</v>
      </c>
      <c r="B64" s="2192" t="s">
        <v>149</v>
      </c>
      <c r="C64" s="2193" t="s">
        <v>140</v>
      </c>
      <c r="D64" s="2192" t="s">
        <v>150</v>
      </c>
      <c r="E64" s="2194">
        <v>88</v>
      </c>
      <c r="F64" s="2195" t="s">
        <v>47</v>
      </c>
      <c r="G64" s="2194">
        <v>88</v>
      </c>
      <c r="H64" s="2195" t="s">
        <v>48</v>
      </c>
      <c r="I64" s="2196">
        <v>178</v>
      </c>
      <c r="J64" s="2195" t="s">
        <v>47</v>
      </c>
      <c r="K64" s="2196">
        <v>179</v>
      </c>
      <c r="L64" s="2195" t="s">
        <v>48</v>
      </c>
      <c r="M64" s="1656">
        <v>42631</v>
      </c>
      <c r="N64" s="1656">
        <v>42631</v>
      </c>
      <c r="O64" s="1656">
        <v>42632</v>
      </c>
      <c r="P64" s="1656">
        <v>42632</v>
      </c>
      <c r="Q64" s="1656">
        <v>42633</v>
      </c>
      <c r="R64" s="1656">
        <v>42633</v>
      </c>
      <c r="S64" s="1656">
        <v>42634</v>
      </c>
      <c r="T64" s="1656">
        <v>42634</v>
      </c>
      <c r="U64" s="1656">
        <v>42636</v>
      </c>
      <c r="V64" s="1656">
        <v>42636</v>
      </c>
      <c r="W64" s="1656">
        <v>42638</v>
      </c>
      <c r="X64" s="1656">
        <v>42638</v>
      </c>
      <c r="Y64" s="2186"/>
    </row>
    <row r="65" spans="1:25" ht="21" hidden="1" thickBot="1">
      <c r="A65" s="1642">
        <f t="shared" si="0"/>
        <v>39</v>
      </c>
      <c r="B65" s="2192" t="s">
        <v>149</v>
      </c>
      <c r="C65" s="2193" t="s">
        <v>140</v>
      </c>
      <c r="D65" s="2192" t="s">
        <v>150</v>
      </c>
      <c r="E65" s="2194">
        <v>89</v>
      </c>
      <c r="F65" s="2195" t="s">
        <v>47</v>
      </c>
      <c r="G65" s="2194">
        <v>89</v>
      </c>
      <c r="H65" s="2195" t="s">
        <v>48</v>
      </c>
      <c r="I65" s="2196">
        <v>180</v>
      </c>
      <c r="J65" s="2195" t="s">
        <v>47</v>
      </c>
      <c r="K65" s="2196">
        <v>181</v>
      </c>
      <c r="L65" s="2195" t="s">
        <v>48</v>
      </c>
      <c r="M65" s="1656">
        <v>42638</v>
      </c>
      <c r="N65" s="1656">
        <v>42638</v>
      </c>
      <c r="O65" s="1656">
        <v>42639</v>
      </c>
      <c r="P65" s="1656">
        <v>42639</v>
      </c>
      <c r="Q65" s="1656">
        <v>42640</v>
      </c>
      <c r="R65" s="1656">
        <v>42640</v>
      </c>
      <c r="S65" s="1656">
        <v>42641</v>
      </c>
      <c r="T65" s="1656">
        <v>42641</v>
      </c>
      <c r="U65" s="1656">
        <v>42643</v>
      </c>
      <c r="V65" s="1656">
        <v>42643</v>
      </c>
      <c r="W65" s="1656">
        <v>42645</v>
      </c>
      <c r="X65" s="1656">
        <v>42645</v>
      </c>
      <c r="Y65" s="2186"/>
    </row>
    <row r="66" spans="1:25" ht="21" hidden="1" thickBot="1">
      <c r="A66" s="1642">
        <f t="shared" si="0"/>
        <v>40</v>
      </c>
      <c r="B66" s="2192" t="s">
        <v>149</v>
      </c>
      <c r="C66" s="2193" t="s">
        <v>140</v>
      </c>
      <c r="D66" s="2192" t="s">
        <v>150</v>
      </c>
      <c r="E66" s="2194">
        <v>90</v>
      </c>
      <c r="F66" s="2195" t="s">
        <v>47</v>
      </c>
      <c r="G66" s="2194">
        <v>90</v>
      </c>
      <c r="H66" s="2195" t="s">
        <v>48</v>
      </c>
      <c r="I66" s="2196">
        <v>182</v>
      </c>
      <c r="J66" s="2195" t="s">
        <v>47</v>
      </c>
      <c r="K66" s="2196">
        <v>183</v>
      </c>
      <c r="L66" s="2195" t="s">
        <v>48</v>
      </c>
      <c r="M66" s="1656">
        <f>M65+7</f>
        <v>42645</v>
      </c>
      <c r="N66" s="1656">
        <f t="shared" ref="N66:X78" si="1">N65+7</f>
        <v>42645</v>
      </c>
      <c r="O66" s="1656">
        <f t="shared" si="1"/>
        <v>42646</v>
      </c>
      <c r="P66" s="1656">
        <f t="shared" si="1"/>
        <v>42646</v>
      </c>
      <c r="Q66" s="1656">
        <f t="shared" si="1"/>
        <v>42647</v>
      </c>
      <c r="R66" s="1656">
        <f t="shared" si="1"/>
        <v>42647</v>
      </c>
      <c r="S66" s="1656">
        <f t="shared" si="1"/>
        <v>42648</v>
      </c>
      <c r="T66" s="1656">
        <f t="shared" si="1"/>
        <v>42648</v>
      </c>
      <c r="U66" s="1656">
        <f t="shared" si="1"/>
        <v>42650</v>
      </c>
      <c r="V66" s="1656">
        <f t="shared" si="1"/>
        <v>42650</v>
      </c>
      <c r="W66" s="1656">
        <f t="shared" si="1"/>
        <v>42652</v>
      </c>
      <c r="X66" s="1656">
        <f t="shared" si="1"/>
        <v>42652</v>
      </c>
      <c r="Y66" s="2186"/>
    </row>
    <row r="67" spans="1:25" ht="21" hidden="1" thickBot="1">
      <c r="A67" s="1642">
        <f t="shared" si="0"/>
        <v>41</v>
      </c>
      <c r="B67" s="2192" t="s">
        <v>149</v>
      </c>
      <c r="C67" s="2193" t="s">
        <v>140</v>
      </c>
      <c r="D67" s="2192" t="s">
        <v>150</v>
      </c>
      <c r="E67" s="2194">
        <v>91</v>
      </c>
      <c r="F67" s="2195" t="s">
        <v>47</v>
      </c>
      <c r="G67" s="2194">
        <v>91</v>
      </c>
      <c r="H67" s="2195" t="s">
        <v>48</v>
      </c>
      <c r="I67" s="2196">
        <v>184</v>
      </c>
      <c r="J67" s="2195" t="s">
        <v>47</v>
      </c>
      <c r="K67" s="2196">
        <v>185</v>
      </c>
      <c r="L67" s="2195" t="s">
        <v>48</v>
      </c>
      <c r="M67" s="1656">
        <f t="shared" ref="M67:M78" si="2">M66+7</f>
        <v>42652</v>
      </c>
      <c r="N67" s="1656">
        <f t="shared" si="1"/>
        <v>42652</v>
      </c>
      <c r="O67" s="1656">
        <f t="shared" si="1"/>
        <v>42653</v>
      </c>
      <c r="P67" s="1656">
        <f t="shared" si="1"/>
        <v>42653</v>
      </c>
      <c r="Q67" s="1656">
        <f t="shared" si="1"/>
        <v>42654</v>
      </c>
      <c r="R67" s="1656">
        <f t="shared" si="1"/>
        <v>42654</v>
      </c>
      <c r="S67" s="1656">
        <f t="shared" si="1"/>
        <v>42655</v>
      </c>
      <c r="T67" s="1656">
        <f t="shared" si="1"/>
        <v>42655</v>
      </c>
      <c r="U67" s="1656">
        <f t="shared" si="1"/>
        <v>42657</v>
      </c>
      <c r="V67" s="1656">
        <f t="shared" si="1"/>
        <v>42657</v>
      </c>
      <c r="W67" s="1656">
        <f t="shared" si="1"/>
        <v>42659</v>
      </c>
      <c r="X67" s="1656">
        <f t="shared" si="1"/>
        <v>42659</v>
      </c>
      <c r="Y67" s="2186"/>
    </row>
    <row r="68" spans="1:25" ht="21" hidden="1" thickBot="1">
      <c r="A68" s="1642">
        <f t="shared" si="0"/>
        <v>42</v>
      </c>
      <c r="B68" s="2192" t="s">
        <v>149</v>
      </c>
      <c r="C68" s="2193" t="s">
        <v>140</v>
      </c>
      <c r="D68" s="2192" t="s">
        <v>150</v>
      </c>
      <c r="E68" s="2194">
        <v>92</v>
      </c>
      <c r="F68" s="2195" t="s">
        <v>47</v>
      </c>
      <c r="G68" s="2194">
        <v>92</v>
      </c>
      <c r="H68" s="2195" t="s">
        <v>48</v>
      </c>
      <c r="I68" s="2196">
        <v>186</v>
      </c>
      <c r="J68" s="2195" t="s">
        <v>47</v>
      </c>
      <c r="K68" s="2196">
        <v>187</v>
      </c>
      <c r="L68" s="2195" t="s">
        <v>48</v>
      </c>
      <c r="M68" s="1656">
        <f t="shared" si="2"/>
        <v>42659</v>
      </c>
      <c r="N68" s="1656">
        <f t="shared" si="1"/>
        <v>42659</v>
      </c>
      <c r="O68" s="1656">
        <f t="shared" si="1"/>
        <v>42660</v>
      </c>
      <c r="P68" s="1656">
        <f t="shared" si="1"/>
        <v>42660</v>
      </c>
      <c r="Q68" s="1656">
        <f t="shared" si="1"/>
        <v>42661</v>
      </c>
      <c r="R68" s="1656">
        <f t="shared" si="1"/>
        <v>42661</v>
      </c>
      <c r="S68" s="1656">
        <f t="shared" si="1"/>
        <v>42662</v>
      </c>
      <c r="T68" s="1656">
        <f t="shared" si="1"/>
        <v>42662</v>
      </c>
      <c r="U68" s="1656">
        <f t="shared" si="1"/>
        <v>42664</v>
      </c>
      <c r="V68" s="1656">
        <f t="shared" si="1"/>
        <v>42664</v>
      </c>
      <c r="W68" s="1656">
        <f t="shared" si="1"/>
        <v>42666</v>
      </c>
      <c r="X68" s="1656">
        <f t="shared" si="1"/>
        <v>42666</v>
      </c>
      <c r="Y68" s="2186"/>
    </row>
    <row r="69" spans="1:25" ht="21" hidden="1" thickBot="1">
      <c r="A69" s="1642">
        <f t="shared" si="0"/>
        <v>43</v>
      </c>
      <c r="B69" s="2192" t="s">
        <v>149</v>
      </c>
      <c r="C69" s="2193" t="s">
        <v>140</v>
      </c>
      <c r="D69" s="2192" t="s">
        <v>150</v>
      </c>
      <c r="E69" s="2194">
        <v>93</v>
      </c>
      <c r="F69" s="2195" t="s">
        <v>47</v>
      </c>
      <c r="G69" s="2194">
        <v>93</v>
      </c>
      <c r="H69" s="2195" t="s">
        <v>48</v>
      </c>
      <c r="I69" s="2196">
        <f>I68+2</f>
        <v>188</v>
      </c>
      <c r="J69" s="2195" t="s">
        <v>47</v>
      </c>
      <c r="K69" s="2196">
        <f>K68+2</f>
        <v>189</v>
      </c>
      <c r="L69" s="2195" t="s">
        <v>48</v>
      </c>
      <c r="M69" s="1656">
        <f t="shared" si="2"/>
        <v>42666</v>
      </c>
      <c r="N69" s="1656">
        <f t="shared" si="1"/>
        <v>42666</v>
      </c>
      <c r="O69" s="6528" t="s">
        <v>193</v>
      </c>
      <c r="P69" s="6529"/>
      <c r="Q69" s="1656">
        <f t="shared" si="1"/>
        <v>42668</v>
      </c>
      <c r="R69" s="1656">
        <f t="shared" si="1"/>
        <v>42668</v>
      </c>
      <c r="S69" s="1656">
        <f t="shared" si="1"/>
        <v>42669</v>
      </c>
      <c r="T69" s="1656">
        <f t="shared" si="1"/>
        <v>42669</v>
      </c>
      <c r="U69" s="1656">
        <f t="shared" si="1"/>
        <v>42671</v>
      </c>
      <c r="V69" s="1656">
        <f t="shared" si="1"/>
        <v>42671</v>
      </c>
      <c r="W69" s="1656">
        <f t="shared" si="1"/>
        <v>42673</v>
      </c>
      <c r="X69" s="1656">
        <f t="shared" si="1"/>
        <v>42673</v>
      </c>
      <c r="Y69" s="2186"/>
    </row>
    <row r="70" spans="1:25" ht="21" hidden="1" thickBot="1">
      <c r="A70" s="1642">
        <f t="shared" si="0"/>
        <v>44</v>
      </c>
      <c r="B70" s="2192" t="s">
        <v>149</v>
      </c>
      <c r="C70" s="2193" t="s">
        <v>140</v>
      </c>
      <c r="D70" s="2192" t="s">
        <v>150</v>
      </c>
      <c r="E70" s="2194">
        <v>94</v>
      </c>
      <c r="F70" s="2195" t="s">
        <v>47</v>
      </c>
      <c r="G70" s="2194">
        <v>94</v>
      </c>
      <c r="H70" s="2195" t="s">
        <v>48</v>
      </c>
      <c r="I70" s="2196">
        <f t="shared" ref="I70:I78" si="3">I69+2</f>
        <v>190</v>
      </c>
      <c r="J70" s="2195" t="s">
        <v>47</v>
      </c>
      <c r="K70" s="2196">
        <f t="shared" ref="K70:K78" si="4">K69+2</f>
        <v>191</v>
      </c>
      <c r="L70" s="2195" t="s">
        <v>48</v>
      </c>
      <c r="M70" s="1656">
        <f t="shared" si="2"/>
        <v>42673</v>
      </c>
      <c r="N70" s="1656">
        <f t="shared" si="1"/>
        <v>42673</v>
      </c>
      <c r="O70" s="6528" t="s">
        <v>193</v>
      </c>
      <c r="P70" s="6529"/>
      <c r="Q70" s="1656">
        <f t="shared" si="1"/>
        <v>42675</v>
      </c>
      <c r="R70" s="1656">
        <f t="shared" si="1"/>
        <v>42675</v>
      </c>
      <c r="S70" s="1656">
        <f t="shared" si="1"/>
        <v>42676</v>
      </c>
      <c r="T70" s="1656">
        <f t="shared" si="1"/>
        <v>42676</v>
      </c>
      <c r="U70" s="1656">
        <f t="shared" si="1"/>
        <v>42678</v>
      </c>
      <c r="V70" s="1656">
        <f t="shared" si="1"/>
        <v>42678</v>
      </c>
      <c r="W70" s="1656">
        <f t="shared" si="1"/>
        <v>42680</v>
      </c>
      <c r="X70" s="1656">
        <f t="shared" si="1"/>
        <v>42680</v>
      </c>
      <c r="Y70" s="2186"/>
    </row>
    <row r="71" spans="1:25" ht="19.5" hidden="1" customHeight="1">
      <c r="A71" s="1642">
        <f t="shared" si="0"/>
        <v>45</v>
      </c>
      <c r="B71" s="2192" t="s">
        <v>149</v>
      </c>
      <c r="C71" s="2193" t="s">
        <v>140</v>
      </c>
      <c r="D71" s="2192" t="s">
        <v>150</v>
      </c>
      <c r="E71" s="2194">
        <v>95</v>
      </c>
      <c r="F71" s="2195" t="s">
        <v>47</v>
      </c>
      <c r="G71" s="2194">
        <v>95</v>
      </c>
      <c r="H71" s="2195" t="s">
        <v>48</v>
      </c>
      <c r="I71" s="2196">
        <f t="shared" si="3"/>
        <v>192</v>
      </c>
      <c r="J71" s="2195" t="s">
        <v>47</v>
      </c>
      <c r="K71" s="2196">
        <f t="shared" si="4"/>
        <v>193</v>
      </c>
      <c r="L71" s="2195" t="s">
        <v>48</v>
      </c>
      <c r="M71" s="1656">
        <f t="shared" si="2"/>
        <v>42680</v>
      </c>
      <c r="N71" s="1656">
        <f t="shared" si="1"/>
        <v>42680</v>
      </c>
      <c r="O71" s="6528" t="s">
        <v>193</v>
      </c>
      <c r="P71" s="6529"/>
      <c r="Q71" s="1656">
        <f t="shared" si="1"/>
        <v>42682</v>
      </c>
      <c r="R71" s="1656">
        <f t="shared" si="1"/>
        <v>42682</v>
      </c>
      <c r="S71" s="1656">
        <f t="shared" si="1"/>
        <v>42683</v>
      </c>
      <c r="T71" s="1656">
        <f t="shared" si="1"/>
        <v>42683</v>
      </c>
      <c r="U71" s="1656">
        <f t="shared" si="1"/>
        <v>42685</v>
      </c>
      <c r="V71" s="1656">
        <f t="shared" si="1"/>
        <v>42685</v>
      </c>
      <c r="W71" s="1656">
        <f t="shared" si="1"/>
        <v>42687</v>
      </c>
      <c r="X71" s="1656">
        <f t="shared" si="1"/>
        <v>42687</v>
      </c>
      <c r="Y71" s="2186"/>
    </row>
    <row r="72" spans="1:25" ht="19.5" hidden="1" customHeight="1">
      <c r="A72" s="1642">
        <f t="shared" si="0"/>
        <v>46</v>
      </c>
      <c r="B72" s="2192" t="s">
        <v>149</v>
      </c>
      <c r="C72" s="2193" t="s">
        <v>140</v>
      </c>
      <c r="D72" s="2192" t="s">
        <v>150</v>
      </c>
      <c r="E72" s="2194">
        <v>96</v>
      </c>
      <c r="F72" s="2195" t="s">
        <v>47</v>
      </c>
      <c r="G72" s="2194">
        <v>96</v>
      </c>
      <c r="H72" s="2195" t="s">
        <v>48</v>
      </c>
      <c r="I72" s="2196">
        <f t="shared" si="3"/>
        <v>194</v>
      </c>
      <c r="J72" s="2195" t="s">
        <v>47</v>
      </c>
      <c r="K72" s="2196">
        <f t="shared" si="4"/>
        <v>195</v>
      </c>
      <c r="L72" s="2195" t="s">
        <v>48</v>
      </c>
      <c r="M72" s="1656">
        <f t="shared" si="2"/>
        <v>42687</v>
      </c>
      <c r="N72" s="1656">
        <f t="shared" si="1"/>
        <v>42687</v>
      </c>
      <c r="O72" s="6528" t="s">
        <v>193</v>
      </c>
      <c r="P72" s="6529"/>
      <c r="Q72" s="1656">
        <f t="shared" si="1"/>
        <v>42689</v>
      </c>
      <c r="R72" s="1656">
        <f t="shared" si="1"/>
        <v>42689</v>
      </c>
      <c r="S72" s="1656">
        <f t="shared" si="1"/>
        <v>42690</v>
      </c>
      <c r="T72" s="1656">
        <f t="shared" si="1"/>
        <v>42690</v>
      </c>
      <c r="U72" s="1656">
        <f t="shared" si="1"/>
        <v>42692</v>
      </c>
      <c r="V72" s="1656">
        <f t="shared" si="1"/>
        <v>42692</v>
      </c>
      <c r="W72" s="1656">
        <f t="shared" si="1"/>
        <v>42694</v>
      </c>
      <c r="X72" s="1656">
        <f t="shared" si="1"/>
        <v>42694</v>
      </c>
      <c r="Y72" s="2186"/>
    </row>
    <row r="73" spans="1:25" ht="19.5" hidden="1" customHeight="1">
      <c r="A73" s="1642">
        <f t="shared" si="0"/>
        <v>47</v>
      </c>
      <c r="B73" s="2192" t="s">
        <v>149</v>
      </c>
      <c r="C73" s="2193" t="s">
        <v>140</v>
      </c>
      <c r="D73" s="2192" t="s">
        <v>150</v>
      </c>
      <c r="E73" s="2194">
        <v>97</v>
      </c>
      <c r="F73" s="2195" t="s">
        <v>47</v>
      </c>
      <c r="G73" s="2194">
        <v>97</v>
      </c>
      <c r="H73" s="2195" t="s">
        <v>48</v>
      </c>
      <c r="I73" s="2196">
        <f t="shared" si="3"/>
        <v>196</v>
      </c>
      <c r="J73" s="2195" t="s">
        <v>47</v>
      </c>
      <c r="K73" s="2196">
        <f t="shared" si="4"/>
        <v>197</v>
      </c>
      <c r="L73" s="2195" t="s">
        <v>48</v>
      </c>
      <c r="M73" s="1656">
        <f t="shared" si="2"/>
        <v>42694</v>
      </c>
      <c r="N73" s="1656">
        <f t="shared" si="1"/>
        <v>42694</v>
      </c>
      <c r="O73" s="6528" t="s">
        <v>193</v>
      </c>
      <c r="P73" s="6529"/>
      <c r="Q73" s="1656">
        <f t="shared" si="1"/>
        <v>42696</v>
      </c>
      <c r="R73" s="1656">
        <f t="shared" si="1"/>
        <v>42696</v>
      </c>
      <c r="S73" s="1656">
        <f t="shared" si="1"/>
        <v>42697</v>
      </c>
      <c r="T73" s="1656">
        <f t="shared" si="1"/>
        <v>42697</v>
      </c>
      <c r="U73" s="1656">
        <f t="shared" si="1"/>
        <v>42699</v>
      </c>
      <c r="V73" s="1656">
        <f t="shared" si="1"/>
        <v>42699</v>
      </c>
      <c r="W73" s="1656">
        <f t="shared" si="1"/>
        <v>42701</v>
      </c>
      <c r="X73" s="1656">
        <f t="shared" si="1"/>
        <v>42701</v>
      </c>
      <c r="Y73" s="2186"/>
    </row>
    <row r="74" spans="1:25" ht="19.5" hidden="1" customHeight="1">
      <c r="A74" s="1642">
        <f t="shared" si="0"/>
        <v>48</v>
      </c>
      <c r="B74" s="2192" t="s">
        <v>149</v>
      </c>
      <c r="C74" s="2193" t="s">
        <v>140</v>
      </c>
      <c r="D74" s="2192" t="s">
        <v>150</v>
      </c>
      <c r="E74" s="2194">
        <v>98</v>
      </c>
      <c r="F74" s="2195" t="s">
        <v>47</v>
      </c>
      <c r="G74" s="2194">
        <v>98</v>
      </c>
      <c r="H74" s="2195" t="s">
        <v>48</v>
      </c>
      <c r="I74" s="2196">
        <f t="shared" si="3"/>
        <v>198</v>
      </c>
      <c r="J74" s="2195" t="s">
        <v>47</v>
      </c>
      <c r="K74" s="2196">
        <f t="shared" si="4"/>
        <v>199</v>
      </c>
      <c r="L74" s="2195" t="s">
        <v>48</v>
      </c>
      <c r="M74" s="1656">
        <f t="shared" si="2"/>
        <v>42701</v>
      </c>
      <c r="N74" s="1656">
        <f t="shared" si="1"/>
        <v>42701</v>
      </c>
      <c r="O74" s="6528" t="s">
        <v>193</v>
      </c>
      <c r="P74" s="6529"/>
      <c r="Q74" s="1656">
        <f t="shared" si="1"/>
        <v>42703</v>
      </c>
      <c r="R74" s="1656">
        <f t="shared" si="1"/>
        <v>42703</v>
      </c>
      <c r="S74" s="1656">
        <f t="shared" si="1"/>
        <v>42704</v>
      </c>
      <c r="T74" s="1656">
        <f t="shared" si="1"/>
        <v>42704</v>
      </c>
      <c r="U74" s="1656">
        <f t="shared" si="1"/>
        <v>42706</v>
      </c>
      <c r="V74" s="1656">
        <f t="shared" si="1"/>
        <v>42706</v>
      </c>
      <c r="W74" s="1656">
        <f t="shared" si="1"/>
        <v>42708</v>
      </c>
      <c r="X74" s="1656">
        <f t="shared" si="1"/>
        <v>42708</v>
      </c>
      <c r="Y74" s="2186"/>
    </row>
    <row r="75" spans="1:25" ht="19.5" hidden="1" customHeight="1">
      <c r="A75" s="1642">
        <f t="shared" si="0"/>
        <v>49</v>
      </c>
      <c r="B75" s="2192" t="s">
        <v>149</v>
      </c>
      <c r="C75" s="2193" t="s">
        <v>140</v>
      </c>
      <c r="D75" s="2192" t="s">
        <v>150</v>
      </c>
      <c r="E75" s="2194">
        <v>99</v>
      </c>
      <c r="F75" s="2195" t="s">
        <v>47</v>
      </c>
      <c r="G75" s="2194">
        <v>99</v>
      </c>
      <c r="H75" s="2195" t="s">
        <v>48</v>
      </c>
      <c r="I75" s="2196">
        <f t="shared" si="3"/>
        <v>200</v>
      </c>
      <c r="J75" s="2195" t="s">
        <v>47</v>
      </c>
      <c r="K75" s="2196">
        <f t="shared" si="4"/>
        <v>201</v>
      </c>
      <c r="L75" s="2195" t="s">
        <v>48</v>
      </c>
      <c r="M75" s="1656">
        <f t="shared" si="2"/>
        <v>42708</v>
      </c>
      <c r="N75" s="1656">
        <f t="shared" si="1"/>
        <v>42708</v>
      </c>
      <c r="O75" s="6528" t="s">
        <v>193</v>
      </c>
      <c r="P75" s="6529"/>
      <c r="Q75" s="1656">
        <f t="shared" si="1"/>
        <v>42710</v>
      </c>
      <c r="R75" s="1656">
        <f t="shared" si="1"/>
        <v>42710</v>
      </c>
      <c r="S75" s="1656">
        <f t="shared" si="1"/>
        <v>42711</v>
      </c>
      <c r="T75" s="1656">
        <f t="shared" si="1"/>
        <v>42711</v>
      </c>
      <c r="U75" s="1656">
        <f t="shared" si="1"/>
        <v>42713</v>
      </c>
      <c r="V75" s="1656">
        <f t="shared" si="1"/>
        <v>42713</v>
      </c>
      <c r="W75" s="1656">
        <f t="shared" si="1"/>
        <v>42715</v>
      </c>
      <c r="X75" s="1656">
        <f t="shared" si="1"/>
        <v>42715</v>
      </c>
      <c r="Y75" s="2186"/>
    </row>
    <row r="76" spans="1:25" ht="19.5" hidden="1" customHeight="1">
      <c r="A76" s="1642">
        <f t="shared" si="0"/>
        <v>50</v>
      </c>
      <c r="B76" s="2192" t="s">
        <v>149</v>
      </c>
      <c r="C76" s="2193" t="s">
        <v>140</v>
      </c>
      <c r="D76" s="2192" t="s">
        <v>150</v>
      </c>
      <c r="E76" s="2194">
        <v>100</v>
      </c>
      <c r="F76" s="2195" t="s">
        <v>47</v>
      </c>
      <c r="G76" s="2194">
        <v>100</v>
      </c>
      <c r="H76" s="2195" t="s">
        <v>48</v>
      </c>
      <c r="I76" s="2196">
        <f t="shared" si="3"/>
        <v>202</v>
      </c>
      <c r="J76" s="2195" t="s">
        <v>47</v>
      </c>
      <c r="K76" s="2196">
        <f t="shared" si="4"/>
        <v>203</v>
      </c>
      <c r="L76" s="2195" t="s">
        <v>48</v>
      </c>
      <c r="M76" s="1656">
        <f t="shared" si="2"/>
        <v>42715</v>
      </c>
      <c r="N76" s="1656">
        <f t="shared" si="1"/>
        <v>42715</v>
      </c>
      <c r="O76" s="6528" t="s">
        <v>193</v>
      </c>
      <c r="P76" s="6529"/>
      <c r="Q76" s="1656">
        <f t="shared" si="1"/>
        <v>42717</v>
      </c>
      <c r="R76" s="1656">
        <f t="shared" si="1"/>
        <v>42717</v>
      </c>
      <c r="S76" s="1656">
        <f t="shared" si="1"/>
        <v>42718</v>
      </c>
      <c r="T76" s="1656">
        <f t="shared" si="1"/>
        <v>42718</v>
      </c>
      <c r="U76" s="1656">
        <f t="shared" si="1"/>
        <v>42720</v>
      </c>
      <c r="V76" s="1656">
        <f t="shared" si="1"/>
        <v>42720</v>
      </c>
      <c r="W76" s="1656">
        <f t="shared" si="1"/>
        <v>42722</v>
      </c>
      <c r="X76" s="1656">
        <f t="shared" si="1"/>
        <v>42722</v>
      </c>
      <c r="Y76" s="2186"/>
    </row>
    <row r="77" spans="1:25" ht="19.5" hidden="1" customHeight="1">
      <c r="A77" s="1642">
        <f t="shared" si="0"/>
        <v>51</v>
      </c>
      <c r="B77" s="2192" t="s">
        <v>149</v>
      </c>
      <c r="C77" s="2193" t="s">
        <v>140</v>
      </c>
      <c r="D77" s="2192" t="s">
        <v>150</v>
      </c>
      <c r="E77" s="2194">
        <v>101</v>
      </c>
      <c r="F77" s="2195" t="s">
        <v>47</v>
      </c>
      <c r="G77" s="2194">
        <v>101</v>
      </c>
      <c r="H77" s="2195" t="s">
        <v>48</v>
      </c>
      <c r="I77" s="2196">
        <f t="shared" si="3"/>
        <v>204</v>
      </c>
      <c r="J77" s="2195" t="s">
        <v>47</v>
      </c>
      <c r="K77" s="2196">
        <f t="shared" si="4"/>
        <v>205</v>
      </c>
      <c r="L77" s="2195" t="s">
        <v>48</v>
      </c>
      <c r="M77" s="1656">
        <f t="shared" si="2"/>
        <v>42722</v>
      </c>
      <c r="N77" s="1656">
        <f t="shared" si="1"/>
        <v>42722</v>
      </c>
      <c r="O77" s="6528" t="s">
        <v>193</v>
      </c>
      <c r="P77" s="6529"/>
      <c r="Q77" s="1656">
        <f t="shared" si="1"/>
        <v>42724</v>
      </c>
      <c r="R77" s="1656">
        <f t="shared" si="1"/>
        <v>42724</v>
      </c>
      <c r="S77" s="1656">
        <f t="shared" si="1"/>
        <v>42725</v>
      </c>
      <c r="T77" s="1656">
        <f t="shared" si="1"/>
        <v>42725</v>
      </c>
      <c r="U77" s="1656">
        <f t="shared" si="1"/>
        <v>42727</v>
      </c>
      <c r="V77" s="1656">
        <f t="shared" si="1"/>
        <v>42727</v>
      </c>
      <c r="W77" s="1656">
        <f t="shared" si="1"/>
        <v>42729</v>
      </c>
      <c r="X77" s="1656">
        <f t="shared" si="1"/>
        <v>42729</v>
      </c>
      <c r="Y77" s="2186"/>
    </row>
    <row r="78" spans="1:25" ht="19.5" hidden="1" customHeight="1">
      <c r="A78" s="1642">
        <f t="shared" si="0"/>
        <v>52</v>
      </c>
      <c r="B78" s="2192" t="s">
        <v>149</v>
      </c>
      <c r="C78" s="2193" t="s">
        <v>140</v>
      </c>
      <c r="D78" s="2192" t="s">
        <v>150</v>
      </c>
      <c r="E78" s="2194">
        <v>102</v>
      </c>
      <c r="F78" s="2195" t="s">
        <v>47</v>
      </c>
      <c r="G78" s="2194">
        <v>102</v>
      </c>
      <c r="H78" s="2195" t="s">
        <v>48</v>
      </c>
      <c r="I78" s="2196">
        <f t="shared" si="3"/>
        <v>206</v>
      </c>
      <c r="J78" s="2195" t="s">
        <v>47</v>
      </c>
      <c r="K78" s="2196">
        <f t="shared" si="4"/>
        <v>207</v>
      </c>
      <c r="L78" s="2195" t="s">
        <v>48</v>
      </c>
      <c r="M78" s="1656">
        <f t="shared" si="2"/>
        <v>42729</v>
      </c>
      <c r="N78" s="1656">
        <f t="shared" si="1"/>
        <v>42729</v>
      </c>
      <c r="O78" s="6528" t="s">
        <v>193</v>
      </c>
      <c r="P78" s="6529"/>
      <c r="Q78" s="1656">
        <f t="shared" si="1"/>
        <v>42731</v>
      </c>
      <c r="R78" s="1656">
        <f t="shared" si="1"/>
        <v>42731</v>
      </c>
      <c r="S78" s="1656">
        <f t="shared" si="1"/>
        <v>42732</v>
      </c>
      <c r="T78" s="1656">
        <f t="shared" si="1"/>
        <v>42732</v>
      </c>
      <c r="U78" s="1656">
        <f t="shared" si="1"/>
        <v>42734</v>
      </c>
      <c r="V78" s="1656">
        <f t="shared" si="1"/>
        <v>42734</v>
      </c>
      <c r="W78" s="1656">
        <f t="shared" si="1"/>
        <v>42736</v>
      </c>
      <c r="X78" s="1656">
        <f t="shared" si="1"/>
        <v>42736</v>
      </c>
      <c r="Y78" s="2186"/>
    </row>
    <row r="79" spans="1:25" ht="21" hidden="1" thickBot="1">
      <c r="A79" s="6543" t="s">
        <v>127</v>
      </c>
      <c r="B79" s="6546" t="s">
        <v>0</v>
      </c>
      <c r="C79" s="6549" t="s">
        <v>94</v>
      </c>
      <c r="D79" s="6552" t="s">
        <v>17</v>
      </c>
      <c r="E79" s="6555" t="s">
        <v>18</v>
      </c>
      <c r="F79" s="6555"/>
      <c r="G79" s="6555"/>
      <c r="H79" s="6555"/>
      <c r="I79" s="6555"/>
      <c r="J79" s="6555"/>
      <c r="K79" s="6555"/>
      <c r="L79" s="6555"/>
      <c r="M79" s="6566" t="s">
        <v>2530</v>
      </c>
      <c r="N79" s="6567"/>
      <c r="O79" s="6566" t="s">
        <v>2561</v>
      </c>
      <c r="P79" s="6567"/>
      <c r="Q79" s="6566" t="s">
        <v>280</v>
      </c>
      <c r="R79" s="6567"/>
      <c r="S79" s="6566" t="s">
        <v>27</v>
      </c>
      <c r="T79" s="6567"/>
      <c r="U79" s="6566" t="s">
        <v>2530</v>
      </c>
      <c r="V79" s="6567"/>
      <c r="W79" s="2215"/>
    </row>
    <row r="80" spans="1:25" ht="21" hidden="1" thickBot="1">
      <c r="A80" s="6544"/>
      <c r="B80" s="6547"/>
      <c r="C80" s="6550"/>
      <c r="D80" s="6553"/>
      <c r="E80" s="6556"/>
      <c r="F80" s="6556"/>
      <c r="G80" s="6556"/>
      <c r="H80" s="6556"/>
      <c r="I80" s="6556"/>
      <c r="J80" s="6556"/>
      <c r="K80" s="6556"/>
      <c r="L80" s="6556"/>
      <c r="M80" s="6568" t="s">
        <v>117</v>
      </c>
      <c r="N80" s="6569"/>
      <c r="O80" s="6568" t="s">
        <v>118</v>
      </c>
      <c r="P80" s="6569"/>
      <c r="Q80" s="6568" t="s">
        <v>97</v>
      </c>
      <c r="R80" s="6569"/>
      <c r="S80" s="6568" t="s">
        <v>22</v>
      </c>
      <c r="T80" s="6569"/>
      <c r="U80" s="6568" t="s">
        <v>117</v>
      </c>
      <c r="V80" s="6569"/>
      <c r="W80" s="2215"/>
    </row>
    <row r="81" spans="1:25" ht="21" hidden="1" thickBot="1">
      <c r="A81" s="6545"/>
      <c r="B81" s="6548"/>
      <c r="C81" s="6551"/>
      <c r="D81" s="6554"/>
      <c r="E81" s="6557" t="s">
        <v>49</v>
      </c>
      <c r="F81" s="6558"/>
      <c r="G81" s="6558"/>
      <c r="H81" s="6559"/>
      <c r="I81" s="6557" t="s">
        <v>19</v>
      </c>
      <c r="J81" s="6558"/>
      <c r="K81" s="6558"/>
      <c r="L81" s="6559"/>
      <c r="M81" s="1640" t="s">
        <v>3</v>
      </c>
      <c r="N81" s="1640" t="s">
        <v>1</v>
      </c>
      <c r="O81" s="1640" t="s">
        <v>3</v>
      </c>
      <c r="P81" s="1640" t="s">
        <v>1</v>
      </c>
      <c r="Q81" s="1640" t="s">
        <v>3</v>
      </c>
      <c r="R81" s="1640" t="s">
        <v>1</v>
      </c>
      <c r="S81" s="1640" t="s">
        <v>3</v>
      </c>
      <c r="T81" s="1640" t="s">
        <v>1</v>
      </c>
      <c r="U81" s="1640" t="s">
        <v>3</v>
      </c>
      <c r="V81" s="1640" t="s">
        <v>1</v>
      </c>
      <c r="W81" s="2215"/>
    </row>
    <row r="82" spans="1:25" ht="21" hidden="1" thickBot="1">
      <c r="A82" s="6545"/>
      <c r="B82" s="6548"/>
      <c r="C82" s="6551"/>
      <c r="D82" s="6554"/>
      <c r="E82" s="6560"/>
      <c r="F82" s="6561"/>
      <c r="G82" s="6561"/>
      <c r="H82" s="6562"/>
      <c r="I82" s="6560"/>
      <c r="J82" s="6561"/>
      <c r="K82" s="6561"/>
      <c r="L82" s="6562"/>
      <c r="M82" s="2190">
        <v>0.25</v>
      </c>
      <c r="N82" s="2190">
        <v>0.5</v>
      </c>
      <c r="O82" s="2190">
        <v>8.3333333333333301E-2</v>
      </c>
      <c r="P82" s="2190">
        <v>0.33333333333333298</v>
      </c>
      <c r="Q82" s="2190">
        <v>0.95833333333333304</v>
      </c>
      <c r="R82" s="2190">
        <v>0.25</v>
      </c>
      <c r="S82" s="2190">
        <v>0.25</v>
      </c>
      <c r="T82" s="2190">
        <v>0.5</v>
      </c>
      <c r="U82" s="2190">
        <v>0.75</v>
      </c>
      <c r="V82" s="2190">
        <v>1</v>
      </c>
      <c r="W82" s="2216"/>
    </row>
    <row r="83" spans="1:25" ht="21" hidden="1" thickBot="1">
      <c r="A83" s="6545"/>
      <c r="B83" s="6548"/>
      <c r="C83" s="6551"/>
      <c r="D83" s="6554"/>
      <c r="E83" s="6563"/>
      <c r="F83" s="6564"/>
      <c r="G83" s="6564"/>
      <c r="H83" s="6565"/>
      <c r="I83" s="6563"/>
      <c r="J83" s="6564"/>
      <c r="K83" s="6564"/>
      <c r="L83" s="6565"/>
      <c r="M83" s="2191" t="s">
        <v>9</v>
      </c>
      <c r="N83" s="2191" t="s">
        <v>9</v>
      </c>
      <c r="O83" s="2191" t="s">
        <v>14</v>
      </c>
      <c r="P83" s="2191" t="s">
        <v>14</v>
      </c>
      <c r="Q83" s="2191" t="s">
        <v>11</v>
      </c>
      <c r="R83" s="2191" t="s">
        <v>11</v>
      </c>
      <c r="S83" s="2191" t="s">
        <v>7</v>
      </c>
      <c r="T83" s="2191" t="s">
        <v>7</v>
      </c>
      <c r="U83" s="2191" t="s">
        <v>9</v>
      </c>
      <c r="V83" s="2191" t="s">
        <v>9</v>
      </c>
      <c r="W83" s="2217"/>
    </row>
    <row r="84" spans="1:25" ht="19.5" hidden="1" customHeight="1">
      <c r="A84" s="1642">
        <v>1</v>
      </c>
      <c r="B84" s="2192" t="s">
        <v>149</v>
      </c>
      <c r="C84" s="2193" t="s">
        <v>140</v>
      </c>
      <c r="D84" s="2192" t="s">
        <v>150</v>
      </c>
      <c r="E84" s="2194">
        <v>203</v>
      </c>
      <c r="F84" s="2195" t="s">
        <v>47</v>
      </c>
      <c r="G84" s="2194">
        <v>203</v>
      </c>
      <c r="H84" s="2195" t="s">
        <v>48</v>
      </c>
      <c r="I84" s="2196">
        <v>312</v>
      </c>
      <c r="J84" s="2195" t="s">
        <v>47</v>
      </c>
      <c r="K84" s="2196">
        <v>313</v>
      </c>
      <c r="L84" s="2195" t="s">
        <v>48</v>
      </c>
      <c r="M84" s="1656">
        <v>43100</v>
      </c>
      <c r="N84" s="1656">
        <v>43100</v>
      </c>
      <c r="O84" s="1656">
        <v>43102</v>
      </c>
      <c r="P84" s="1656">
        <v>43102</v>
      </c>
      <c r="Q84" s="1656">
        <v>43103</v>
      </c>
      <c r="R84" s="1656">
        <v>43103</v>
      </c>
      <c r="S84" s="1656">
        <v>43105</v>
      </c>
      <c r="T84" s="1656">
        <v>43105</v>
      </c>
      <c r="U84" s="1656">
        <v>43107</v>
      </c>
      <c r="V84" s="1656">
        <v>43107</v>
      </c>
      <c r="W84" s="2186"/>
    </row>
    <row r="85" spans="1:25" ht="19.5" hidden="1" customHeight="1">
      <c r="A85" s="1642">
        <v>2</v>
      </c>
      <c r="B85" s="2192" t="s">
        <v>149</v>
      </c>
      <c r="C85" s="2193" t="s">
        <v>140</v>
      </c>
      <c r="D85" s="2192" t="s">
        <v>150</v>
      </c>
      <c r="E85" s="2194">
        <v>204</v>
      </c>
      <c r="F85" s="2195" t="s">
        <v>47</v>
      </c>
      <c r="G85" s="2194">
        <v>204</v>
      </c>
      <c r="H85" s="2195" t="s">
        <v>48</v>
      </c>
      <c r="I85" s="2196">
        <v>314</v>
      </c>
      <c r="J85" s="2195" t="s">
        <v>47</v>
      </c>
      <c r="K85" s="2196">
        <v>315</v>
      </c>
      <c r="L85" s="2195" t="s">
        <v>48</v>
      </c>
      <c r="M85" s="1656">
        <v>43107</v>
      </c>
      <c r="N85" s="1656">
        <v>43107</v>
      </c>
      <c r="O85" s="1656">
        <v>43109</v>
      </c>
      <c r="P85" s="1656">
        <v>43109</v>
      </c>
      <c r="Q85" s="1656">
        <v>43110</v>
      </c>
      <c r="R85" s="1656">
        <v>43110</v>
      </c>
      <c r="S85" s="1656">
        <v>43112</v>
      </c>
      <c r="T85" s="1656">
        <v>43112</v>
      </c>
      <c r="U85" s="1656">
        <v>43114</v>
      </c>
      <c r="V85" s="1656">
        <v>43114</v>
      </c>
      <c r="W85" s="2186"/>
    </row>
    <row r="86" spans="1:25" s="1678" customFormat="1" ht="19.5" hidden="1" customHeight="1">
      <c r="A86" s="1673">
        <v>3</v>
      </c>
      <c r="B86" s="2197" t="s">
        <v>149</v>
      </c>
      <c r="C86" s="2198" t="s">
        <v>140</v>
      </c>
      <c r="D86" s="2197" t="s">
        <v>150</v>
      </c>
      <c r="E86" s="2199">
        <v>205</v>
      </c>
      <c r="F86" s="2200" t="s">
        <v>47</v>
      </c>
      <c r="G86" s="2199">
        <v>205</v>
      </c>
      <c r="H86" s="2200" t="s">
        <v>48</v>
      </c>
      <c r="I86" s="2201">
        <v>316</v>
      </c>
      <c r="J86" s="2200" t="s">
        <v>47</v>
      </c>
      <c r="K86" s="2201">
        <v>317</v>
      </c>
      <c r="L86" s="2200" t="s">
        <v>48</v>
      </c>
      <c r="M86" s="1670">
        <v>43120</v>
      </c>
      <c r="N86" s="1670">
        <v>43120</v>
      </c>
      <c r="O86" s="1670">
        <v>43121</v>
      </c>
      <c r="P86" s="1670">
        <v>43121</v>
      </c>
      <c r="Q86" s="1670">
        <v>43123</v>
      </c>
      <c r="R86" s="1670">
        <v>43123</v>
      </c>
      <c r="S86" s="1670">
        <v>43124</v>
      </c>
      <c r="T86" s="1670">
        <v>43124</v>
      </c>
      <c r="U86" s="1670">
        <v>43127</v>
      </c>
      <c r="V86" s="1670">
        <v>43127</v>
      </c>
      <c r="W86" s="2220" t="s">
        <v>2566</v>
      </c>
    </row>
    <row r="87" spans="1:25" ht="19.5" hidden="1" customHeight="1">
      <c r="A87" s="1653">
        <v>4</v>
      </c>
      <c r="B87" s="2221" t="s">
        <v>149</v>
      </c>
      <c r="C87" s="2222" t="s">
        <v>140</v>
      </c>
      <c r="D87" s="2221" t="s">
        <v>150</v>
      </c>
      <c r="E87" s="2223">
        <v>206</v>
      </c>
      <c r="F87" s="2224" t="s">
        <v>47</v>
      </c>
      <c r="G87" s="2223">
        <v>206</v>
      </c>
      <c r="H87" s="2224" t="s">
        <v>48</v>
      </c>
      <c r="I87" s="2225">
        <v>318</v>
      </c>
      <c r="J87" s="2224" t="s">
        <v>47</v>
      </c>
      <c r="K87" s="2225">
        <v>319</v>
      </c>
      <c r="L87" s="2224" t="s">
        <v>48</v>
      </c>
      <c r="M87" s="2226">
        <v>43121</v>
      </c>
      <c r="N87" s="2226">
        <v>43121</v>
      </c>
      <c r="O87" s="2226">
        <v>43123</v>
      </c>
      <c r="P87" s="2226">
        <v>43123</v>
      </c>
      <c r="Q87" s="2226">
        <v>43124</v>
      </c>
      <c r="R87" s="2226">
        <v>43124</v>
      </c>
      <c r="S87" s="2226">
        <v>43126</v>
      </c>
      <c r="T87" s="2226">
        <v>43126</v>
      </c>
      <c r="U87" s="2226">
        <v>43128</v>
      </c>
      <c r="V87" s="2226">
        <v>43128</v>
      </c>
      <c r="W87" s="2186" t="s">
        <v>2558</v>
      </c>
    </row>
    <row r="88" spans="1:25" ht="19.5" hidden="1" customHeight="1" thickBot="1">
      <c r="A88" s="1653">
        <v>5</v>
      </c>
      <c r="B88" s="2221" t="s">
        <v>149</v>
      </c>
      <c r="C88" s="2222" t="s">
        <v>140</v>
      </c>
      <c r="D88" s="2221" t="s">
        <v>150</v>
      </c>
      <c r="E88" s="2223">
        <v>207</v>
      </c>
      <c r="F88" s="2224" t="s">
        <v>47</v>
      </c>
      <c r="G88" s="2223">
        <v>207</v>
      </c>
      <c r="H88" s="2224" t="s">
        <v>48</v>
      </c>
      <c r="I88" s="2225">
        <v>320</v>
      </c>
      <c r="J88" s="2224" t="s">
        <v>47</v>
      </c>
      <c r="K88" s="2225">
        <v>321</v>
      </c>
      <c r="L88" s="2224" t="s">
        <v>48</v>
      </c>
      <c r="M88" s="2226">
        <v>43128</v>
      </c>
      <c r="N88" s="2226">
        <v>43128</v>
      </c>
      <c r="O88" s="2226">
        <v>43130</v>
      </c>
      <c r="P88" s="2226">
        <v>43130</v>
      </c>
      <c r="Q88" s="2226">
        <v>43131</v>
      </c>
      <c r="R88" s="2226">
        <v>43131</v>
      </c>
      <c r="S88" s="2226">
        <v>43133</v>
      </c>
      <c r="T88" s="2226">
        <v>43133</v>
      </c>
      <c r="U88" s="2226">
        <v>43135</v>
      </c>
      <c r="V88" s="2226">
        <v>43135</v>
      </c>
      <c r="W88" s="2186" t="s">
        <v>2558</v>
      </c>
    </row>
    <row r="89" spans="1:25">
      <c r="A89" s="6543" t="s">
        <v>127</v>
      </c>
      <c r="B89" s="6546" t="s">
        <v>0</v>
      </c>
      <c r="C89" s="6549" t="s">
        <v>94</v>
      </c>
      <c r="D89" s="6552" t="s">
        <v>17</v>
      </c>
      <c r="E89" s="6555" t="s">
        <v>18</v>
      </c>
      <c r="F89" s="6555"/>
      <c r="G89" s="6555"/>
      <c r="H89" s="6555"/>
      <c r="I89" s="6555"/>
      <c r="J89" s="6555"/>
      <c r="K89" s="6555"/>
      <c r="L89" s="6555"/>
      <c r="M89" s="6566" t="s">
        <v>2553</v>
      </c>
      <c r="N89" s="6567"/>
      <c r="O89" s="6566" t="s">
        <v>2561</v>
      </c>
      <c r="P89" s="6567"/>
      <c r="Q89" s="6566" t="s">
        <v>280</v>
      </c>
      <c r="R89" s="6567"/>
      <c r="S89" s="6566" t="s">
        <v>27</v>
      </c>
      <c r="T89" s="6567"/>
      <c r="U89" s="6566" t="s">
        <v>2553</v>
      </c>
      <c r="V89" s="6567"/>
      <c r="W89" s="2215"/>
    </row>
    <row r="90" spans="1:25">
      <c r="A90" s="6544"/>
      <c r="B90" s="6547"/>
      <c r="C90" s="6550"/>
      <c r="D90" s="6553"/>
      <c r="E90" s="6556"/>
      <c r="F90" s="6556"/>
      <c r="G90" s="6556"/>
      <c r="H90" s="6556"/>
      <c r="I90" s="6556"/>
      <c r="J90" s="6556"/>
      <c r="K90" s="6556"/>
      <c r="L90" s="6556"/>
      <c r="M90" s="6568" t="s">
        <v>117</v>
      </c>
      <c r="N90" s="6569"/>
      <c r="O90" s="6568" t="s">
        <v>118</v>
      </c>
      <c r="P90" s="6569"/>
      <c r="Q90" s="6568" t="s">
        <v>97</v>
      </c>
      <c r="R90" s="6569"/>
      <c r="S90" s="6568" t="s">
        <v>22</v>
      </c>
      <c r="T90" s="6569"/>
      <c r="U90" s="6568" t="s">
        <v>117</v>
      </c>
      <c r="V90" s="6569"/>
      <c r="W90" s="2215"/>
    </row>
    <row r="91" spans="1:25">
      <c r="A91" s="6545"/>
      <c r="B91" s="6548"/>
      <c r="C91" s="6551"/>
      <c r="D91" s="6554"/>
      <c r="E91" s="6557" t="s">
        <v>49</v>
      </c>
      <c r="F91" s="6558"/>
      <c r="G91" s="6558"/>
      <c r="H91" s="6559"/>
      <c r="I91" s="6557" t="s">
        <v>19</v>
      </c>
      <c r="J91" s="6558"/>
      <c r="K91" s="6558"/>
      <c r="L91" s="6559"/>
      <c r="M91" s="1640" t="s">
        <v>3</v>
      </c>
      <c r="N91" s="1640" t="s">
        <v>1</v>
      </c>
      <c r="O91" s="1640" t="s">
        <v>3</v>
      </c>
      <c r="P91" s="1640" t="s">
        <v>1</v>
      </c>
      <c r="Q91" s="1640" t="s">
        <v>3</v>
      </c>
      <c r="R91" s="1640" t="s">
        <v>1</v>
      </c>
      <c r="S91" s="1640" t="s">
        <v>3</v>
      </c>
      <c r="T91" s="1640" t="s">
        <v>1</v>
      </c>
      <c r="U91" s="1640" t="s">
        <v>3</v>
      </c>
      <c r="V91" s="1640" t="s">
        <v>1</v>
      </c>
      <c r="W91" s="2215"/>
    </row>
    <row r="92" spans="1:25">
      <c r="A92" s="6545"/>
      <c r="B92" s="6548"/>
      <c r="C92" s="6551"/>
      <c r="D92" s="6554"/>
      <c r="E92" s="6560"/>
      <c r="F92" s="6561"/>
      <c r="G92" s="6561"/>
      <c r="H92" s="6562"/>
      <c r="I92" s="6560"/>
      <c r="J92" s="6561"/>
      <c r="K92" s="6561"/>
      <c r="L92" s="6562"/>
      <c r="M92" s="2190">
        <v>0.25</v>
      </c>
      <c r="N92" s="2190">
        <v>0.5</v>
      </c>
      <c r="O92" s="2190">
        <v>8.3333333333333301E-2</v>
      </c>
      <c r="P92" s="2190">
        <v>0.33333333333333298</v>
      </c>
      <c r="Q92" s="2190">
        <v>0.95833333333333304</v>
      </c>
      <c r="R92" s="2190">
        <v>0.25</v>
      </c>
      <c r="S92" s="2190">
        <v>0.25</v>
      </c>
      <c r="T92" s="2190">
        <v>0.5</v>
      </c>
      <c r="U92" s="2190">
        <v>0.75</v>
      </c>
      <c r="V92" s="2190">
        <v>1</v>
      </c>
      <c r="W92" s="2216"/>
    </row>
    <row r="93" spans="1:25">
      <c r="A93" s="6545"/>
      <c r="B93" s="6548"/>
      <c r="C93" s="6551"/>
      <c r="D93" s="6554"/>
      <c r="E93" s="6563"/>
      <c r="F93" s="6564"/>
      <c r="G93" s="6564"/>
      <c r="H93" s="6565"/>
      <c r="I93" s="6563"/>
      <c r="J93" s="6564"/>
      <c r="K93" s="6564"/>
      <c r="L93" s="6565"/>
      <c r="M93" s="2191" t="s">
        <v>9</v>
      </c>
      <c r="N93" s="2191" t="s">
        <v>9</v>
      </c>
      <c r="O93" s="2191" t="s">
        <v>14</v>
      </c>
      <c r="P93" s="2191" t="s">
        <v>14</v>
      </c>
      <c r="Q93" s="2191" t="s">
        <v>11</v>
      </c>
      <c r="R93" s="2191" t="s">
        <v>11</v>
      </c>
      <c r="S93" s="2191" t="s">
        <v>7</v>
      </c>
      <c r="T93" s="2191" t="s">
        <v>7</v>
      </c>
      <c r="U93" s="2191" t="s">
        <v>9</v>
      </c>
      <c r="V93" s="2191" t="s">
        <v>9</v>
      </c>
      <c r="W93" s="2217"/>
    </row>
    <row r="94" spans="1:25" s="1678" customFormat="1" ht="19.5" hidden="1" customHeight="1">
      <c r="A94" s="1673">
        <v>4</v>
      </c>
      <c r="B94" s="2197" t="s">
        <v>2567</v>
      </c>
      <c r="C94" s="2198" t="s">
        <v>140</v>
      </c>
      <c r="D94" s="2197" t="s">
        <v>2568</v>
      </c>
      <c r="E94" s="2227">
        <v>5</v>
      </c>
      <c r="F94" s="2228" t="s">
        <v>47</v>
      </c>
      <c r="G94" s="2227">
        <v>5</v>
      </c>
      <c r="H94" s="2228" t="s">
        <v>48</v>
      </c>
      <c r="I94" s="2201">
        <v>1</v>
      </c>
      <c r="J94" s="2200" t="s">
        <v>47</v>
      </c>
      <c r="K94" s="2201">
        <v>2</v>
      </c>
      <c r="L94" s="2200" t="s">
        <v>48</v>
      </c>
      <c r="M94" s="1670">
        <v>43123</v>
      </c>
      <c r="N94" s="1670" t="s">
        <v>2569</v>
      </c>
      <c r="O94" s="1670">
        <v>43124</v>
      </c>
      <c r="P94" s="1670" t="s">
        <v>2570</v>
      </c>
      <c r="Q94" s="1670">
        <v>43126</v>
      </c>
      <c r="R94" s="1670">
        <v>43126</v>
      </c>
      <c r="S94" s="1670">
        <v>43127</v>
      </c>
      <c r="T94" s="1670">
        <v>43127</v>
      </c>
      <c r="U94" s="2229">
        <v>43135</v>
      </c>
      <c r="V94" s="2229">
        <v>43135</v>
      </c>
      <c r="W94" s="2220" t="s">
        <v>2571</v>
      </c>
      <c r="Y94" s="1678" t="s">
        <v>2572</v>
      </c>
    </row>
    <row r="95" spans="1:25" s="1678" customFormat="1" ht="19.5" hidden="1" customHeight="1">
      <c r="A95" s="1673">
        <v>5</v>
      </c>
      <c r="B95" s="2197" t="s">
        <v>2567</v>
      </c>
      <c r="C95" s="2198" t="s">
        <v>140</v>
      </c>
      <c r="D95" s="2197" t="s">
        <v>2573</v>
      </c>
      <c r="E95" s="2227">
        <v>6</v>
      </c>
      <c r="F95" s="2228" t="s">
        <v>47</v>
      </c>
      <c r="G95" s="2227">
        <v>6</v>
      </c>
      <c r="H95" s="2228" t="s">
        <v>48</v>
      </c>
      <c r="I95" s="2201">
        <v>3</v>
      </c>
      <c r="J95" s="2200" t="s">
        <v>47</v>
      </c>
      <c r="K95" s="2201">
        <v>4</v>
      </c>
      <c r="L95" s="2200" t="s">
        <v>48</v>
      </c>
      <c r="M95" s="2229">
        <v>43135</v>
      </c>
      <c r="N95" s="2229">
        <v>43135</v>
      </c>
      <c r="O95" s="2229">
        <v>43137</v>
      </c>
      <c r="P95" s="2229">
        <v>43137</v>
      </c>
      <c r="Q95" s="2229">
        <v>43138</v>
      </c>
      <c r="R95" s="2229">
        <v>43138</v>
      </c>
      <c r="S95" s="2229">
        <v>43140</v>
      </c>
      <c r="T95" s="2229">
        <v>43140</v>
      </c>
      <c r="U95" s="2229">
        <v>43142</v>
      </c>
      <c r="V95" s="2229">
        <v>43142</v>
      </c>
      <c r="W95" s="2202"/>
    </row>
    <row r="96" spans="1:25" ht="19.5" hidden="1" customHeight="1">
      <c r="A96" s="1642">
        <v>6</v>
      </c>
      <c r="B96" s="2192" t="s">
        <v>2567</v>
      </c>
      <c r="C96" s="2193" t="s">
        <v>140</v>
      </c>
      <c r="D96" s="2192" t="s">
        <v>2573</v>
      </c>
      <c r="E96" s="2194">
        <v>7</v>
      </c>
      <c r="F96" s="2195" t="s">
        <v>47</v>
      </c>
      <c r="G96" s="2194">
        <v>7</v>
      </c>
      <c r="H96" s="2195" t="s">
        <v>48</v>
      </c>
      <c r="I96" s="2196">
        <v>5</v>
      </c>
      <c r="J96" s="2195" t="s">
        <v>47</v>
      </c>
      <c r="K96" s="2196">
        <v>6</v>
      </c>
      <c r="L96" s="2195" t="s">
        <v>48</v>
      </c>
      <c r="M96" s="1656">
        <f t="shared" ref="M96:V99" si="5">M95+7</f>
        <v>43142</v>
      </c>
      <c r="N96" s="1656">
        <f t="shared" si="5"/>
        <v>43142</v>
      </c>
      <c r="O96" s="1656">
        <f t="shared" si="5"/>
        <v>43144</v>
      </c>
      <c r="P96" s="1656">
        <f t="shared" si="5"/>
        <v>43144</v>
      </c>
      <c r="Q96" s="1656">
        <f t="shared" si="5"/>
        <v>43145</v>
      </c>
      <c r="R96" s="1656">
        <f t="shared" si="5"/>
        <v>43145</v>
      </c>
      <c r="S96" s="1656">
        <f t="shared" si="5"/>
        <v>43147</v>
      </c>
      <c r="T96" s="1656">
        <f t="shared" si="5"/>
        <v>43147</v>
      </c>
      <c r="U96" s="1656">
        <f t="shared" si="5"/>
        <v>43149</v>
      </c>
      <c r="V96" s="1656">
        <f t="shared" si="5"/>
        <v>43149</v>
      </c>
      <c r="W96" s="2186"/>
    </row>
    <row r="97" spans="1:23" ht="19.5" hidden="1" customHeight="1">
      <c r="A97" s="1642">
        <v>7</v>
      </c>
      <c r="B97" s="2192" t="s">
        <v>2567</v>
      </c>
      <c r="C97" s="2193" t="s">
        <v>140</v>
      </c>
      <c r="D97" s="2192" t="s">
        <v>2574</v>
      </c>
      <c r="E97" s="2194">
        <v>8</v>
      </c>
      <c r="F97" s="2195" t="s">
        <v>47</v>
      </c>
      <c r="G97" s="2194">
        <v>8</v>
      </c>
      <c r="H97" s="2195" t="s">
        <v>48</v>
      </c>
      <c r="I97" s="2196">
        <v>7</v>
      </c>
      <c r="J97" s="2195" t="s">
        <v>47</v>
      </c>
      <c r="K97" s="2196">
        <v>8</v>
      </c>
      <c r="L97" s="2195" t="s">
        <v>48</v>
      </c>
      <c r="M97" s="1656">
        <f t="shared" si="5"/>
        <v>43149</v>
      </c>
      <c r="N97" s="1656">
        <f t="shared" si="5"/>
        <v>43149</v>
      </c>
      <c r="O97" s="1656">
        <f t="shared" si="5"/>
        <v>43151</v>
      </c>
      <c r="P97" s="1656">
        <f t="shared" si="5"/>
        <v>43151</v>
      </c>
      <c r="Q97" s="1656">
        <f t="shared" si="5"/>
        <v>43152</v>
      </c>
      <c r="R97" s="1656">
        <f t="shared" si="5"/>
        <v>43152</v>
      </c>
      <c r="S97" s="1656">
        <f t="shared" si="5"/>
        <v>43154</v>
      </c>
      <c r="T97" s="1656">
        <f t="shared" si="5"/>
        <v>43154</v>
      </c>
      <c r="U97" s="1656">
        <f t="shared" si="5"/>
        <v>43156</v>
      </c>
      <c r="V97" s="1656">
        <f t="shared" si="5"/>
        <v>43156</v>
      </c>
      <c r="W97" s="2186"/>
    </row>
    <row r="98" spans="1:23" ht="19.5" hidden="1" customHeight="1">
      <c r="A98" s="1642">
        <v>8</v>
      </c>
      <c r="B98" s="2192" t="s">
        <v>2567</v>
      </c>
      <c r="C98" s="2193" t="s">
        <v>140</v>
      </c>
      <c r="D98" s="2192" t="s">
        <v>2574</v>
      </c>
      <c r="E98" s="2194">
        <v>9</v>
      </c>
      <c r="F98" s="2195" t="s">
        <v>47</v>
      </c>
      <c r="G98" s="2194">
        <v>9</v>
      </c>
      <c r="H98" s="2195" t="s">
        <v>48</v>
      </c>
      <c r="I98" s="2196">
        <v>9</v>
      </c>
      <c r="J98" s="2195" t="s">
        <v>47</v>
      </c>
      <c r="K98" s="2196">
        <v>10</v>
      </c>
      <c r="L98" s="2195" t="s">
        <v>48</v>
      </c>
      <c r="M98" s="1656">
        <f t="shared" si="5"/>
        <v>43156</v>
      </c>
      <c r="N98" s="1656">
        <f t="shared" si="5"/>
        <v>43156</v>
      </c>
      <c r="O98" s="1656">
        <f t="shared" si="5"/>
        <v>43158</v>
      </c>
      <c r="P98" s="1656">
        <f t="shared" si="5"/>
        <v>43158</v>
      </c>
      <c r="Q98" s="1656">
        <f t="shared" si="5"/>
        <v>43159</v>
      </c>
      <c r="R98" s="1656">
        <f t="shared" si="5"/>
        <v>43159</v>
      </c>
      <c r="S98" s="1656">
        <f t="shared" si="5"/>
        <v>43161</v>
      </c>
      <c r="T98" s="1656">
        <f t="shared" si="5"/>
        <v>43161</v>
      </c>
      <c r="U98" s="1656">
        <f t="shared" si="5"/>
        <v>43163</v>
      </c>
      <c r="V98" s="1656">
        <f t="shared" si="5"/>
        <v>43163</v>
      </c>
      <c r="W98" s="2186"/>
    </row>
    <row r="99" spans="1:23" ht="19.5" hidden="1" customHeight="1">
      <c r="A99" s="1642">
        <v>9</v>
      </c>
      <c r="B99" s="2192" t="s">
        <v>2567</v>
      </c>
      <c r="C99" s="2193" t="s">
        <v>140</v>
      </c>
      <c r="D99" s="2192" t="s">
        <v>2574</v>
      </c>
      <c r="E99" s="2194">
        <v>10</v>
      </c>
      <c r="F99" s="2195" t="s">
        <v>47</v>
      </c>
      <c r="G99" s="2194">
        <v>10</v>
      </c>
      <c r="H99" s="2195" t="s">
        <v>48</v>
      </c>
      <c r="I99" s="2196">
        <v>11</v>
      </c>
      <c r="J99" s="2195" t="s">
        <v>47</v>
      </c>
      <c r="K99" s="2196">
        <v>12</v>
      </c>
      <c r="L99" s="2195" t="s">
        <v>48</v>
      </c>
      <c r="M99" s="1656">
        <f t="shared" si="5"/>
        <v>43163</v>
      </c>
      <c r="N99" s="1656">
        <f t="shared" si="5"/>
        <v>43163</v>
      </c>
      <c r="O99" s="1656">
        <f t="shared" si="5"/>
        <v>43165</v>
      </c>
      <c r="P99" s="1656">
        <f t="shared" si="5"/>
        <v>43165</v>
      </c>
      <c r="Q99" s="1656">
        <f t="shared" si="5"/>
        <v>43166</v>
      </c>
      <c r="R99" s="1656">
        <f t="shared" si="5"/>
        <v>43166</v>
      </c>
      <c r="S99" s="1656">
        <f t="shared" si="5"/>
        <v>43168</v>
      </c>
      <c r="T99" s="1656">
        <f t="shared" si="5"/>
        <v>43168</v>
      </c>
      <c r="U99" s="1656">
        <f t="shared" si="5"/>
        <v>43170</v>
      </c>
      <c r="V99" s="1656">
        <f t="shared" si="5"/>
        <v>43170</v>
      </c>
      <c r="W99" s="2186"/>
    </row>
    <row r="100" spans="1:23" ht="19.5" hidden="1" customHeight="1">
      <c r="A100" s="1642">
        <v>10</v>
      </c>
      <c r="B100" s="2192" t="s">
        <v>2567</v>
      </c>
      <c r="C100" s="2193" t="s">
        <v>140</v>
      </c>
      <c r="D100" s="2192" t="s">
        <v>2574</v>
      </c>
      <c r="E100" s="2194">
        <v>9</v>
      </c>
      <c r="F100" s="2195" t="s">
        <v>47</v>
      </c>
      <c r="G100" s="2194">
        <v>9</v>
      </c>
      <c r="H100" s="2195" t="s">
        <v>48</v>
      </c>
      <c r="I100" s="2196">
        <v>9</v>
      </c>
      <c r="J100" s="2195" t="s">
        <v>47</v>
      </c>
      <c r="K100" s="2196">
        <v>10</v>
      </c>
      <c r="L100" s="2195" t="s">
        <v>48</v>
      </c>
      <c r="M100" s="1656">
        <f t="shared" ref="M100:V100" si="6">M99+7</f>
        <v>43170</v>
      </c>
      <c r="N100" s="1656">
        <f t="shared" si="6"/>
        <v>43170</v>
      </c>
      <c r="O100" s="1656">
        <f t="shared" si="6"/>
        <v>43172</v>
      </c>
      <c r="P100" s="1656">
        <f t="shared" si="6"/>
        <v>43172</v>
      </c>
      <c r="Q100" s="1656">
        <f t="shared" si="6"/>
        <v>43173</v>
      </c>
      <c r="R100" s="1656">
        <f t="shared" si="6"/>
        <v>43173</v>
      </c>
      <c r="S100" s="1656">
        <f t="shared" si="6"/>
        <v>43175</v>
      </c>
      <c r="T100" s="1656">
        <f t="shared" si="6"/>
        <v>43175</v>
      </c>
      <c r="U100" s="1656">
        <f t="shared" si="6"/>
        <v>43177</v>
      </c>
      <c r="V100" s="1656">
        <f t="shared" si="6"/>
        <v>43177</v>
      </c>
      <c r="W100" s="2186"/>
    </row>
    <row r="101" spans="1:23" ht="19.5" hidden="1" customHeight="1">
      <c r="A101" s="1642">
        <v>11</v>
      </c>
      <c r="B101" s="2192" t="s">
        <v>2567</v>
      </c>
      <c r="C101" s="2193" t="s">
        <v>140</v>
      </c>
      <c r="D101" s="2192" t="s">
        <v>2574</v>
      </c>
      <c r="E101" s="2194">
        <v>10</v>
      </c>
      <c r="F101" s="2195" t="s">
        <v>47</v>
      </c>
      <c r="G101" s="2194">
        <v>10</v>
      </c>
      <c r="H101" s="2195" t="s">
        <v>48</v>
      </c>
      <c r="I101" s="2196">
        <v>11</v>
      </c>
      <c r="J101" s="2195" t="s">
        <v>47</v>
      </c>
      <c r="K101" s="2196">
        <v>12</v>
      </c>
      <c r="L101" s="2195" t="s">
        <v>48</v>
      </c>
      <c r="M101" s="1656">
        <f t="shared" ref="M101:V101" si="7">M100+7</f>
        <v>43177</v>
      </c>
      <c r="N101" s="1656">
        <f t="shared" si="7"/>
        <v>43177</v>
      </c>
      <c r="O101" s="1656">
        <f t="shared" si="7"/>
        <v>43179</v>
      </c>
      <c r="P101" s="1656">
        <f t="shared" si="7"/>
        <v>43179</v>
      </c>
      <c r="Q101" s="1656">
        <f t="shared" si="7"/>
        <v>43180</v>
      </c>
      <c r="R101" s="1656">
        <f t="shared" si="7"/>
        <v>43180</v>
      </c>
      <c r="S101" s="1656">
        <f t="shared" si="7"/>
        <v>43182</v>
      </c>
      <c r="T101" s="1656">
        <f t="shared" si="7"/>
        <v>43182</v>
      </c>
      <c r="U101" s="1656">
        <f t="shared" si="7"/>
        <v>43184</v>
      </c>
      <c r="V101" s="1656">
        <f t="shared" si="7"/>
        <v>43184</v>
      </c>
      <c r="W101" s="2186"/>
    </row>
    <row r="102" spans="1:23" ht="19.5" customHeight="1">
      <c r="A102" s="1642">
        <v>12</v>
      </c>
      <c r="B102" s="2192" t="s">
        <v>2567</v>
      </c>
      <c r="C102" s="2193" t="s">
        <v>140</v>
      </c>
      <c r="D102" s="2192" t="s">
        <v>2574</v>
      </c>
      <c r="E102" s="2194">
        <v>9</v>
      </c>
      <c r="F102" s="2195" t="s">
        <v>47</v>
      </c>
      <c r="G102" s="2194">
        <v>9</v>
      </c>
      <c r="H102" s="2195" t="s">
        <v>48</v>
      </c>
      <c r="I102" s="2196">
        <v>9</v>
      </c>
      <c r="J102" s="2195" t="s">
        <v>47</v>
      </c>
      <c r="K102" s="2196">
        <v>10</v>
      </c>
      <c r="L102" s="2195" t="s">
        <v>48</v>
      </c>
      <c r="M102" s="1656">
        <f t="shared" ref="M102:V102" si="8">M101+7</f>
        <v>43184</v>
      </c>
      <c r="N102" s="1656">
        <f t="shared" si="8"/>
        <v>43184</v>
      </c>
      <c r="O102" s="1656">
        <f t="shared" si="8"/>
        <v>43186</v>
      </c>
      <c r="P102" s="1656">
        <f t="shared" si="8"/>
        <v>43186</v>
      </c>
      <c r="Q102" s="1656">
        <f t="shared" si="8"/>
        <v>43187</v>
      </c>
      <c r="R102" s="1656">
        <f t="shared" si="8"/>
        <v>43187</v>
      </c>
      <c r="S102" s="1656">
        <f t="shared" si="8"/>
        <v>43189</v>
      </c>
      <c r="T102" s="1656">
        <f t="shared" si="8"/>
        <v>43189</v>
      </c>
      <c r="U102" s="1656">
        <f t="shared" si="8"/>
        <v>43191</v>
      </c>
      <c r="V102" s="1656">
        <f t="shared" si="8"/>
        <v>43191</v>
      </c>
      <c r="W102" s="2186"/>
    </row>
    <row r="103" spans="1:23" ht="19.5" customHeight="1">
      <c r="A103" s="1642">
        <v>13</v>
      </c>
      <c r="B103" s="2192" t="s">
        <v>2567</v>
      </c>
      <c r="C103" s="2193" t="s">
        <v>140</v>
      </c>
      <c r="D103" s="2192" t="s">
        <v>3059</v>
      </c>
      <c r="E103" s="2194">
        <v>8</v>
      </c>
      <c r="F103" s="2195" t="s">
        <v>47</v>
      </c>
      <c r="G103" s="2194">
        <v>8</v>
      </c>
      <c r="H103" s="2195" t="s">
        <v>48</v>
      </c>
      <c r="I103" s="2196">
        <v>7</v>
      </c>
      <c r="J103" s="2195" t="s">
        <v>47</v>
      </c>
      <c r="K103" s="2196">
        <v>8</v>
      </c>
      <c r="L103" s="2195" t="s">
        <v>48</v>
      </c>
      <c r="M103" s="3240">
        <f t="shared" ref="M103:V103" si="9">M102+7</f>
        <v>43191</v>
      </c>
      <c r="N103" s="3240">
        <f t="shared" si="9"/>
        <v>43191</v>
      </c>
      <c r="O103" s="3240">
        <f t="shared" si="9"/>
        <v>43193</v>
      </c>
      <c r="P103" s="3240">
        <f t="shared" si="9"/>
        <v>43193</v>
      </c>
      <c r="Q103" s="3240">
        <f t="shared" si="9"/>
        <v>43194</v>
      </c>
      <c r="R103" s="3240">
        <f t="shared" si="9"/>
        <v>43194</v>
      </c>
      <c r="S103" s="3240">
        <f t="shared" si="9"/>
        <v>43196</v>
      </c>
      <c r="T103" s="3240">
        <f t="shared" si="9"/>
        <v>43196</v>
      </c>
      <c r="U103" s="3240">
        <f t="shared" si="9"/>
        <v>43198</v>
      </c>
      <c r="V103" s="3240">
        <f t="shared" si="9"/>
        <v>43198</v>
      </c>
      <c r="W103" s="2186"/>
    </row>
    <row r="104" spans="1:23" ht="19.5" customHeight="1">
      <c r="A104" s="1642">
        <v>14</v>
      </c>
      <c r="B104" s="2192" t="s">
        <v>2567</v>
      </c>
      <c r="C104" s="2193" t="s">
        <v>140</v>
      </c>
      <c r="D104" s="2192" t="s">
        <v>3059</v>
      </c>
      <c r="E104" s="2194">
        <v>7</v>
      </c>
      <c r="F104" s="2195" t="s">
        <v>47</v>
      </c>
      <c r="G104" s="2194">
        <v>7</v>
      </c>
      <c r="H104" s="2195" t="s">
        <v>48</v>
      </c>
      <c r="I104" s="2196">
        <v>5</v>
      </c>
      <c r="J104" s="2195" t="s">
        <v>47</v>
      </c>
      <c r="K104" s="2196">
        <v>6</v>
      </c>
      <c r="L104" s="2195" t="s">
        <v>48</v>
      </c>
      <c r="M104" s="3240">
        <f t="shared" ref="M104:V104" si="10">M103+7</f>
        <v>43198</v>
      </c>
      <c r="N104" s="3240">
        <f t="shared" si="10"/>
        <v>43198</v>
      </c>
      <c r="O104" s="3240">
        <f t="shared" si="10"/>
        <v>43200</v>
      </c>
      <c r="P104" s="3240">
        <f t="shared" si="10"/>
        <v>43200</v>
      </c>
      <c r="Q104" s="3240">
        <f t="shared" si="10"/>
        <v>43201</v>
      </c>
      <c r="R104" s="3240">
        <f t="shared" si="10"/>
        <v>43201</v>
      </c>
      <c r="S104" s="3240">
        <f t="shared" si="10"/>
        <v>43203</v>
      </c>
      <c r="T104" s="3240">
        <f t="shared" si="10"/>
        <v>43203</v>
      </c>
      <c r="U104" s="3240">
        <f t="shared" si="10"/>
        <v>43205</v>
      </c>
      <c r="V104" s="3240">
        <f t="shared" si="10"/>
        <v>43205</v>
      </c>
      <c r="W104" s="2186"/>
    </row>
    <row r="105" spans="1:23" ht="19.5" customHeight="1">
      <c r="A105" s="1642">
        <v>15</v>
      </c>
      <c r="B105" s="2192" t="s">
        <v>2567</v>
      </c>
      <c r="C105" s="2193" t="s">
        <v>140</v>
      </c>
      <c r="D105" s="2192" t="s">
        <v>3059</v>
      </c>
      <c r="E105" s="2194">
        <v>6</v>
      </c>
      <c r="F105" s="2195" t="s">
        <v>47</v>
      </c>
      <c r="G105" s="2194">
        <v>6</v>
      </c>
      <c r="H105" s="2195" t="s">
        <v>48</v>
      </c>
      <c r="I105" s="2196">
        <v>3</v>
      </c>
      <c r="J105" s="2195" t="s">
        <v>47</v>
      </c>
      <c r="K105" s="2196">
        <v>4</v>
      </c>
      <c r="L105" s="2195" t="s">
        <v>48</v>
      </c>
      <c r="M105" s="3240">
        <f t="shared" ref="M105:V105" si="11">M104+7</f>
        <v>43205</v>
      </c>
      <c r="N105" s="3240">
        <f t="shared" si="11"/>
        <v>43205</v>
      </c>
      <c r="O105" s="3240">
        <f t="shared" si="11"/>
        <v>43207</v>
      </c>
      <c r="P105" s="3240">
        <f t="shared" si="11"/>
        <v>43207</v>
      </c>
      <c r="Q105" s="3240">
        <f t="shared" si="11"/>
        <v>43208</v>
      </c>
      <c r="R105" s="3240">
        <f t="shared" si="11"/>
        <v>43208</v>
      </c>
      <c r="S105" s="3240">
        <f t="shared" si="11"/>
        <v>43210</v>
      </c>
      <c r="T105" s="3240">
        <f t="shared" si="11"/>
        <v>43210</v>
      </c>
      <c r="U105" s="3240">
        <f t="shared" si="11"/>
        <v>43212</v>
      </c>
      <c r="V105" s="3240">
        <f t="shared" si="11"/>
        <v>43212</v>
      </c>
      <c r="W105" s="2186"/>
    </row>
    <row r="106" spans="1:23" ht="19.5" customHeight="1">
      <c r="A106" s="1642">
        <v>16</v>
      </c>
      <c r="B106" s="2192" t="s">
        <v>2567</v>
      </c>
      <c r="C106" s="2193" t="s">
        <v>140</v>
      </c>
      <c r="D106" s="2192" t="s">
        <v>3059</v>
      </c>
      <c r="E106" s="2194">
        <v>5</v>
      </c>
      <c r="F106" s="2195" t="s">
        <v>47</v>
      </c>
      <c r="G106" s="2194">
        <v>5</v>
      </c>
      <c r="H106" s="2195" t="s">
        <v>48</v>
      </c>
      <c r="I106" s="2196">
        <v>1</v>
      </c>
      <c r="J106" s="2195" t="s">
        <v>47</v>
      </c>
      <c r="K106" s="2196">
        <v>2</v>
      </c>
      <c r="L106" s="2195" t="s">
        <v>48</v>
      </c>
      <c r="M106" s="3240">
        <f t="shared" ref="M106:V106" si="12">M105+7</f>
        <v>43212</v>
      </c>
      <c r="N106" s="3240">
        <f t="shared" si="12"/>
        <v>43212</v>
      </c>
      <c r="O106" s="3240">
        <f t="shared" si="12"/>
        <v>43214</v>
      </c>
      <c r="P106" s="3240">
        <f t="shared" si="12"/>
        <v>43214</v>
      </c>
      <c r="Q106" s="3240">
        <f t="shared" si="12"/>
        <v>43215</v>
      </c>
      <c r="R106" s="3240">
        <f t="shared" si="12"/>
        <v>43215</v>
      </c>
      <c r="S106" s="3240">
        <f t="shared" si="12"/>
        <v>43217</v>
      </c>
      <c r="T106" s="3240">
        <f t="shared" si="12"/>
        <v>43217</v>
      </c>
      <c r="U106" s="3240">
        <f t="shared" si="12"/>
        <v>43219</v>
      </c>
      <c r="V106" s="3240">
        <f t="shared" si="12"/>
        <v>43219</v>
      </c>
      <c r="W106" s="2186"/>
    </row>
    <row r="107" spans="1:23" ht="19.5" customHeight="1">
      <c r="A107" s="1642">
        <v>17</v>
      </c>
      <c r="B107" s="2192" t="s">
        <v>2567</v>
      </c>
      <c r="C107" s="2193" t="s">
        <v>140</v>
      </c>
      <c r="D107" s="2192" t="s">
        <v>3059</v>
      </c>
      <c r="E107" s="2194">
        <v>4</v>
      </c>
      <c r="F107" s="2195" t="s">
        <v>47</v>
      </c>
      <c r="G107" s="2194">
        <v>4</v>
      </c>
      <c r="H107" s="2195" t="s">
        <v>48</v>
      </c>
      <c r="I107" s="2196">
        <v>-1</v>
      </c>
      <c r="J107" s="2195" t="s">
        <v>47</v>
      </c>
      <c r="K107" s="2196">
        <v>0</v>
      </c>
      <c r="L107" s="2195" t="s">
        <v>48</v>
      </c>
      <c r="M107" s="3240">
        <f t="shared" ref="M107:V107" si="13">M106+7</f>
        <v>43219</v>
      </c>
      <c r="N107" s="3240">
        <f t="shared" si="13"/>
        <v>43219</v>
      </c>
      <c r="O107" s="3240">
        <f t="shared" si="13"/>
        <v>43221</v>
      </c>
      <c r="P107" s="3240">
        <f t="shared" si="13"/>
        <v>43221</v>
      </c>
      <c r="Q107" s="3240">
        <f t="shared" si="13"/>
        <v>43222</v>
      </c>
      <c r="R107" s="3240">
        <f t="shared" si="13"/>
        <v>43222</v>
      </c>
      <c r="S107" s="3240">
        <f t="shared" si="13"/>
        <v>43224</v>
      </c>
      <c r="T107" s="3240">
        <f t="shared" si="13"/>
        <v>43224</v>
      </c>
      <c r="U107" s="3240">
        <f t="shared" si="13"/>
        <v>43226</v>
      </c>
      <c r="V107" s="3240">
        <f t="shared" si="13"/>
        <v>43226</v>
      </c>
      <c r="W107" s="2186"/>
    </row>
    <row r="108" spans="1:23">
      <c r="A108" s="1667"/>
      <c r="B108" s="2178"/>
      <c r="C108" s="2179"/>
      <c r="D108" s="2178"/>
      <c r="E108" s="2181"/>
      <c r="F108" s="2181"/>
      <c r="G108" s="2181"/>
      <c r="H108" s="2181"/>
      <c r="I108" s="2181"/>
      <c r="J108" s="2181"/>
      <c r="K108" s="2181"/>
      <c r="L108" s="2181"/>
      <c r="M108" s="2186"/>
      <c r="N108" s="2186"/>
      <c r="O108" s="2186"/>
      <c r="P108" s="2186"/>
      <c r="Q108" s="2186"/>
      <c r="R108" s="2186"/>
      <c r="S108" s="2186"/>
      <c r="T108" s="2186"/>
    </row>
    <row r="109" spans="1:23">
      <c r="A109" s="1667"/>
      <c r="B109" s="2178"/>
      <c r="C109" s="2179"/>
      <c r="D109" s="2178"/>
      <c r="E109" s="2181"/>
      <c r="F109" s="2181"/>
      <c r="G109" s="2181"/>
      <c r="H109" s="2181"/>
      <c r="I109" s="2181"/>
      <c r="J109" s="2181"/>
      <c r="K109" s="2181"/>
      <c r="L109" s="2181"/>
      <c r="M109" s="2186"/>
      <c r="N109" s="2186"/>
      <c r="O109" s="2186"/>
      <c r="P109" s="2186"/>
      <c r="Q109" s="2186"/>
      <c r="R109" s="2186"/>
      <c r="S109" s="2186"/>
      <c r="T109" s="2186"/>
    </row>
    <row r="110" spans="1:23">
      <c r="A110" s="2183" t="s">
        <v>2575</v>
      </c>
      <c r="B110" s="2184"/>
      <c r="C110" s="2185"/>
      <c r="D110" s="2184"/>
      <c r="E110" s="2184"/>
      <c r="F110" s="2184"/>
      <c r="G110" s="2184"/>
      <c r="H110" s="2184"/>
      <c r="I110" s="2184"/>
      <c r="J110" s="2184"/>
      <c r="K110" s="2184"/>
      <c r="L110" s="2184"/>
      <c r="M110" s="2184"/>
      <c r="N110" s="2184"/>
      <c r="O110" s="2184"/>
      <c r="P110" s="2184"/>
      <c r="Q110" s="2184"/>
      <c r="R110" s="2184"/>
      <c r="S110" s="2184"/>
      <c r="T110" s="2184"/>
      <c r="U110" s="2184"/>
      <c r="V110" s="2184"/>
    </row>
    <row r="111" spans="1:23" ht="21" thickBot="1">
      <c r="A111" s="2183" t="s">
        <v>2576</v>
      </c>
      <c r="B111" s="2187"/>
      <c r="C111" s="2188"/>
      <c r="D111" s="2189"/>
      <c r="E111" s="2189"/>
      <c r="F111" s="2189"/>
      <c r="G111" s="2189"/>
      <c r="H111" s="2189"/>
      <c r="I111" s="2189"/>
      <c r="J111" s="2189"/>
      <c r="K111" s="2189"/>
      <c r="L111" s="2189"/>
      <c r="M111" s="2189"/>
      <c r="N111" s="2189"/>
      <c r="O111" s="2189"/>
      <c r="P111" s="2189"/>
      <c r="Q111" s="2189"/>
      <c r="R111" s="2189"/>
      <c r="S111" s="2189"/>
      <c r="T111" s="2189"/>
      <c r="U111" s="2189"/>
      <c r="V111" s="2189"/>
    </row>
    <row r="112" spans="1:23">
      <c r="A112" s="6543" t="s">
        <v>127</v>
      </c>
      <c r="B112" s="6546" t="s">
        <v>0</v>
      </c>
      <c r="C112" s="6549" t="s">
        <v>94</v>
      </c>
      <c r="D112" s="6552" t="s">
        <v>17</v>
      </c>
      <c r="E112" s="6555" t="s">
        <v>18</v>
      </c>
      <c r="F112" s="6555"/>
      <c r="G112" s="6555"/>
      <c r="H112" s="6555"/>
      <c r="I112" s="6555"/>
      <c r="J112" s="6555"/>
      <c r="K112" s="6555"/>
      <c r="L112" s="6555"/>
      <c r="M112" s="6566" t="s">
        <v>280</v>
      </c>
      <c r="N112" s="6567"/>
      <c r="O112" s="6566" t="s">
        <v>27</v>
      </c>
      <c r="P112" s="6567"/>
      <c r="Q112" s="6566" t="s">
        <v>2530</v>
      </c>
      <c r="R112" s="6567"/>
    </row>
    <row r="113" spans="1:26">
      <c r="A113" s="6544"/>
      <c r="B113" s="6547"/>
      <c r="C113" s="6550"/>
      <c r="D113" s="6553"/>
      <c r="E113" s="6556"/>
      <c r="F113" s="6556"/>
      <c r="G113" s="6556"/>
      <c r="H113" s="6556"/>
      <c r="I113" s="6556"/>
      <c r="J113" s="6556"/>
      <c r="K113" s="6556"/>
      <c r="L113" s="6556"/>
      <c r="M113" s="6568" t="s">
        <v>97</v>
      </c>
      <c r="N113" s="6569"/>
      <c r="O113" s="6568" t="s">
        <v>22</v>
      </c>
      <c r="P113" s="6569"/>
      <c r="Q113" s="6568" t="s">
        <v>117</v>
      </c>
      <c r="R113" s="6569"/>
      <c r="Z113" s="2230"/>
    </row>
    <row r="114" spans="1:26">
      <c r="A114" s="6545"/>
      <c r="B114" s="6548"/>
      <c r="C114" s="6551"/>
      <c r="D114" s="6554"/>
      <c r="E114" s="6557" t="s">
        <v>49</v>
      </c>
      <c r="F114" s="6558"/>
      <c r="G114" s="6558"/>
      <c r="H114" s="6559"/>
      <c r="I114" s="6557" t="s">
        <v>19</v>
      </c>
      <c r="J114" s="6558"/>
      <c r="K114" s="6558"/>
      <c r="L114" s="6559"/>
      <c r="M114" s="1640" t="s">
        <v>3</v>
      </c>
      <c r="N114" s="1640" t="s">
        <v>1</v>
      </c>
      <c r="O114" s="1640" t="s">
        <v>3</v>
      </c>
      <c r="P114" s="1640" t="s">
        <v>1</v>
      </c>
      <c r="Q114" s="1640" t="s">
        <v>3</v>
      </c>
      <c r="R114" s="1640" t="s">
        <v>1</v>
      </c>
      <c r="Z114" s="2231"/>
    </row>
    <row r="115" spans="1:26">
      <c r="A115" s="6545"/>
      <c r="B115" s="6548"/>
      <c r="C115" s="6551"/>
      <c r="D115" s="6554"/>
      <c r="E115" s="6560"/>
      <c r="F115" s="6561"/>
      <c r="G115" s="6561"/>
      <c r="H115" s="6562"/>
      <c r="I115" s="6560"/>
      <c r="J115" s="6561"/>
      <c r="K115" s="6561"/>
      <c r="L115" s="6562"/>
      <c r="M115" s="2190">
        <v>8.3333333333333301E-2</v>
      </c>
      <c r="N115" s="2190">
        <v>0.33333333333333298</v>
      </c>
      <c r="O115" s="2190">
        <v>0.95833333333333304</v>
      </c>
      <c r="P115" s="2190">
        <v>0.25</v>
      </c>
      <c r="Q115" s="2190">
        <v>0.25</v>
      </c>
      <c r="R115" s="2190">
        <v>0.5</v>
      </c>
      <c r="Z115" s="2232"/>
    </row>
    <row r="116" spans="1:26">
      <c r="A116" s="6545"/>
      <c r="B116" s="6548"/>
      <c r="C116" s="6551"/>
      <c r="D116" s="6554"/>
      <c r="E116" s="6563"/>
      <c r="F116" s="6564"/>
      <c r="G116" s="6564"/>
      <c r="H116" s="6565"/>
      <c r="I116" s="6563"/>
      <c r="J116" s="6564"/>
      <c r="K116" s="6564"/>
      <c r="L116" s="6565"/>
      <c r="M116" s="2191" t="s">
        <v>11</v>
      </c>
      <c r="N116" s="2191" t="s">
        <v>12</v>
      </c>
      <c r="O116" s="2191" t="s">
        <v>12</v>
      </c>
      <c r="P116" s="2191" t="s">
        <v>11</v>
      </c>
      <c r="Q116" s="2191" t="s">
        <v>8</v>
      </c>
      <c r="R116" s="2191" t="s">
        <v>8</v>
      </c>
      <c r="Z116" s="2231"/>
    </row>
    <row r="117" spans="1:26" s="1678" customFormat="1" hidden="1">
      <c r="A117" s="1673">
        <v>45</v>
      </c>
      <c r="B117" s="2197" t="s">
        <v>2577</v>
      </c>
      <c r="C117" s="2198" t="s">
        <v>478</v>
      </c>
      <c r="D117" s="2197" t="s">
        <v>2578</v>
      </c>
      <c r="E117" s="2199"/>
      <c r="F117" s="2200"/>
      <c r="G117" s="2199">
        <v>14</v>
      </c>
      <c r="H117" s="2200" t="s">
        <v>48</v>
      </c>
      <c r="I117" s="2201"/>
      <c r="J117" s="2200"/>
      <c r="K117" s="2201">
        <v>148</v>
      </c>
      <c r="L117" s="2200" t="s">
        <v>48</v>
      </c>
      <c r="M117" s="6515" t="s">
        <v>193</v>
      </c>
      <c r="N117" s="6516"/>
      <c r="O117" s="6516"/>
      <c r="P117" s="6516"/>
      <c r="Q117" s="6516"/>
      <c r="R117" s="6517"/>
    </row>
    <row r="118" spans="1:26" hidden="1">
      <c r="A118" s="1642">
        <v>46</v>
      </c>
      <c r="B118" s="2192" t="s">
        <v>2579</v>
      </c>
      <c r="C118" s="2193" t="s">
        <v>478</v>
      </c>
      <c r="D118" s="2192" t="s">
        <v>2580</v>
      </c>
      <c r="E118" s="2194"/>
      <c r="F118" s="2195"/>
      <c r="G118" s="2194">
        <v>15</v>
      </c>
      <c r="H118" s="2195" t="s">
        <v>48</v>
      </c>
      <c r="I118" s="2196"/>
      <c r="J118" s="2195"/>
      <c r="K118" s="2196">
        <v>162</v>
      </c>
      <c r="L118" s="2195" t="s">
        <v>48</v>
      </c>
      <c r="M118" s="1656">
        <v>43053</v>
      </c>
      <c r="N118" s="1656">
        <v>43054</v>
      </c>
      <c r="O118" s="1656">
        <v>43054</v>
      </c>
      <c r="P118" s="1656">
        <v>43055</v>
      </c>
      <c r="Q118" s="1656">
        <v>43057</v>
      </c>
      <c r="R118" s="1656">
        <v>43057</v>
      </c>
    </row>
    <row r="119" spans="1:26" hidden="1">
      <c r="A119" s="1642">
        <v>47</v>
      </c>
      <c r="B119" s="2192" t="s">
        <v>2581</v>
      </c>
      <c r="C119" s="2193" t="s">
        <v>478</v>
      </c>
      <c r="D119" s="2192" t="s">
        <v>2582</v>
      </c>
      <c r="E119" s="2194"/>
      <c r="F119" s="2195"/>
      <c r="G119" s="2194">
        <v>15</v>
      </c>
      <c r="H119" s="2195" t="s">
        <v>48</v>
      </c>
      <c r="I119" s="2196"/>
      <c r="J119" s="2195"/>
      <c r="K119" s="2196">
        <v>159</v>
      </c>
      <c r="L119" s="2195" t="s">
        <v>48</v>
      </c>
      <c r="M119" s="1656">
        <v>43060</v>
      </c>
      <c r="N119" s="1656">
        <v>43061</v>
      </c>
      <c r="O119" s="1656">
        <v>43061</v>
      </c>
      <c r="P119" s="1656">
        <v>43062</v>
      </c>
      <c r="Q119" s="1656">
        <v>43064</v>
      </c>
      <c r="R119" s="1656">
        <v>43064</v>
      </c>
    </row>
    <row r="120" spans="1:26" hidden="1">
      <c r="A120" s="1642">
        <v>48</v>
      </c>
      <c r="B120" s="2192" t="s">
        <v>2583</v>
      </c>
      <c r="C120" s="2193" t="s">
        <v>478</v>
      </c>
      <c r="D120" s="2192" t="s">
        <v>2584</v>
      </c>
      <c r="E120" s="2194"/>
      <c r="F120" s="2195"/>
      <c r="G120" s="2194">
        <v>15</v>
      </c>
      <c r="H120" s="2195" t="s">
        <v>48</v>
      </c>
      <c r="I120" s="2196"/>
      <c r="J120" s="2195"/>
      <c r="K120" s="2196">
        <v>366</v>
      </c>
      <c r="L120" s="2195" t="s">
        <v>48</v>
      </c>
      <c r="M120" s="1656">
        <v>43067</v>
      </c>
      <c r="N120" s="1656">
        <v>43068</v>
      </c>
      <c r="O120" s="1656">
        <v>43068</v>
      </c>
      <c r="P120" s="1656">
        <v>43069</v>
      </c>
      <c r="Q120" s="1656">
        <v>43071</v>
      </c>
      <c r="R120" s="1656">
        <v>43071</v>
      </c>
      <c r="S120" s="2233"/>
    </row>
    <row r="121" spans="1:26" s="1678" customFormat="1" hidden="1">
      <c r="A121" s="1673">
        <v>49</v>
      </c>
      <c r="B121" s="2197" t="s">
        <v>2585</v>
      </c>
      <c r="C121" s="2198" t="s">
        <v>478</v>
      </c>
      <c r="D121" s="2197" t="s">
        <v>2586</v>
      </c>
      <c r="E121" s="2199"/>
      <c r="F121" s="2200"/>
      <c r="G121" s="2199">
        <v>15</v>
      </c>
      <c r="H121" s="2200" t="s">
        <v>48</v>
      </c>
      <c r="I121" s="2201"/>
      <c r="J121" s="2200"/>
      <c r="K121" s="2201">
        <v>158</v>
      </c>
      <c r="L121" s="2200" t="s">
        <v>48</v>
      </c>
      <c r="M121" s="6515" t="s">
        <v>2587</v>
      </c>
      <c r="N121" s="6516"/>
      <c r="O121" s="6516"/>
      <c r="P121" s="6516"/>
      <c r="Q121" s="6516"/>
      <c r="R121" s="6517"/>
    </row>
    <row r="122" spans="1:26" hidden="1">
      <c r="A122" s="1642">
        <v>50</v>
      </c>
      <c r="B122" s="2192" t="s">
        <v>2577</v>
      </c>
      <c r="C122" s="2193" t="s">
        <v>478</v>
      </c>
      <c r="D122" s="2192" t="s">
        <v>2578</v>
      </c>
      <c r="E122" s="2194"/>
      <c r="F122" s="2195"/>
      <c r="G122" s="2194">
        <v>15</v>
      </c>
      <c r="H122" s="2195" t="s">
        <v>48</v>
      </c>
      <c r="I122" s="2196"/>
      <c r="J122" s="2195"/>
      <c r="K122" s="2196">
        <v>150</v>
      </c>
      <c r="L122" s="2195" t="s">
        <v>48</v>
      </c>
      <c r="M122" s="1656">
        <v>43081</v>
      </c>
      <c r="N122" s="1656">
        <v>43082</v>
      </c>
      <c r="O122" s="1656">
        <v>43082</v>
      </c>
      <c r="P122" s="1656">
        <v>43083</v>
      </c>
      <c r="Q122" s="1656">
        <v>43085</v>
      </c>
      <c r="R122" s="1656">
        <v>43085</v>
      </c>
    </row>
    <row r="123" spans="1:26" hidden="1">
      <c r="A123" s="1642">
        <v>51</v>
      </c>
      <c r="B123" s="2192" t="s">
        <v>2579</v>
      </c>
      <c r="C123" s="2193" t="s">
        <v>478</v>
      </c>
      <c r="D123" s="2192" t="s">
        <v>2580</v>
      </c>
      <c r="E123" s="2194"/>
      <c r="F123" s="2195"/>
      <c r="G123" s="2194">
        <v>16</v>
      </c>
      <c r="H123" s="2195" t="s">
        <v>48</v>
      </c>
      <c r="I123" s="2196"/>
      <c r="J123" s="2195"/>
      <c r="K123" s="2196">
        <v>164</v>
      </c>
      <c r="L123" s="2195" t="s">
        <v>48</v>
      </c>
      <c r="M123" s="1656">
        <v>43088</v>
      </c>
      <c r="N123" s="1656">
        <v>43089</v>
      </c>
      <c r="O123" s="1656">
        <v>43089</v>
      </c>
      <c r="P123" s="1656">
        <v>43090</v>
      </c>
      <c r="Q123" s="1656">
        <v>43092</v>
      </c>
      <c r="R123" s="1656">
        <v>43092</v>
      </c>
    </row>
    <row r="124" spans="1:26" hidden="1">
      <c r="A124" s="1642">
        <v>52</v>
      </c>
      <c r="B124" s="2192" t="s">
        <v>2581</v>
      </c>
      <c r="C124" s="2193" t="s">
        <v>478</v>
      </c>
      <c r="D124" s="2192" t="s">
        <v>2582</v>
      </c>
      <c r="E124" s="2194"/>
      <c r="F124" s="2195"/>
      <c r="G124" s="2194">
        <v>16</v>
      </c>
      <c r="H124" s="2195" t="s">
        <v>48</v>
      </c>
      <c r="I124" s="2196"/>
      <c r="J124" s="2195"/>
      <c r="K124" s="2196">
        <v>161</v>
      </c>
      <c r="L124" s="2195" t="s">
        <v>48</v>
      </c>
      <c r="M124" s="1656">
        <v>43095</v>
      </c>
      <c r="N124" s="1656">
        <v>43096</v>
      </c>
      <c r="O124" s="1656">
        <v>43096</v>
      </c>
      <c r="P124" s="1656">
        <v>43097</v>
      </c>
      <c r="Q124" s="1656">
        <v>43099</v>
      </c>
      <c r="R124" s="1656">
        <v>43099</v>
      </c>
    </row>
    <row r="125" spans="1:26" hidden="1">
      <c r="A125" s="1642">
        <v>1</v>
      </c>
      <c r="B125" s="2192" t="s">
        <v>2583</v>
      </c>
      <c r="C125" s="2193" t="s">
        <v>478</v>
      </c>
      <c r="D125" s="2192" t="s">
        <v>2584</v>
      </c>
      <c r="E125" s="2194"/>
      <c r="F125" s="2195"/>
      <c r="G125" s="2194">
        <v>16</v>
      </c>
      <c r="H125" s="2195" t="s">
        <v>48</v>
      </c>
      <c r="I125" s="2196"/>
      <c r="J125" s="2195"/>
      <c r="K125" s="2196">
        <v>368</v>
      </c>
      <c r="L125" s="2195" t="s">
        <v>48</v>
      </c>
      <c r="M125" s="1656">
        <v>43102</v>
      </c>
      <c r="N125" s="1656">
        <v>43103</v>
      </c>
      <c r="O125" s="1656">
        <v>43103</v>
      </c>
      <c r="P125" s="1656">
        <v>43104</v>
      </c>
      <c r="Q125" s="1656">
        <v>43106</v>
      </c>
      <c r="R125" s="1656">
        <v>43106</v>
      </c>
      <c r="S125" s="2233"/>
    </row>
    <row r="126" spans="1:26" hidden="1">
      <c r="A126" s="1642">
        <v>2</v>
      </c>
      <c r="B126" s="2192" t="s">
        <v>2585</v>
      </c>
      <c r="C126" s="2193" t="s">
        <v>478</v>
      </c>
      <c r="D126" s="2192" t="s">
        <v>2586</v>
      </c>
      <c r="E126" s="2194"/>
      <c r="F126" s="2195"/>
      <c r="G126" s="2194">
        <v>16</v>
      </c>
      <c r="H126" s="2195" t="s">
        <v>48</v>
      </c>
      <c r="I126" s="2196"/>
      <c r="J126" s="2195"/>
      <c r="K126" s="2196">
        <v>160</v>
      </c>
      <c r="L126" s="2195" t="s">
        <v>48</v>
      </c>
      <c r="M126" s="1656">
        <v>43109</v>
      </c>
      <c r="N126" s="1656">
        <v>43110</v>
      </c>
      <c r="O126" s="1656">
        <v>43110</v>
      </c>
      <c r="P126" s="1656">
        <v>43111</v>
      </c>
      <c r="Q126" s="1656">
        <v>43113</v>
      </c>
      <c r="R126" s="1656">
        <v>43113</v>
      </c>
    </row>
    <row r="127" spans="1:26" hidden="1">
      <c r="A127" s="1642">
        <v>3</v>
      </c>
      <c r="B127" s="2192" t="s">
        <v>2577</v>
      </c>
      <c r="C127" s="2193" t="s">
        <v>478</v>
      </c>
      <c r="D127" s="2192" t="s">
        <v>2578</v>
      </c>
      <c r="E127" s="2194"/>
      <c r="F127" s="2195"/>
      <c r="G127" s="2194">
        <v>16</v>
      </c>
      <c r="H127" s="2195" t="s">
        <v>48</v>
      </c>
      <c r="I127" s="2196"/>
      <c r="J127" s="2195"/>
      <c r="K127" s="2196">
        <v>152</v>
      </c>
      <c r="L127" s="2195" t="s">
        <v>48</v>
      </c>
      <c r="M127" s="1656">
        <v>43116</v>
      </c>
      <c r="N127" s="1656">
        <v>43117</v>
      </c>
      <c r="O127" s="1656">
        <v>43117</v>
      </c>
      <c r="P127" s="1656">
        <v>43118</v>
      </c>
      <c r="Q127" s="1656">
        <v>43120</v>
      </c>
      <c r="R127" s="1656">
        <v>43120</v>
      </c>
    </row>
    <row r="128" spans="1:26" hidden="1">
      <c r="A128" s="1642">
        <v>4</v>
      </c>
      <c r="B128" s="2192" t="s">
        <v>2579</v>
      </c>
      <c r="C128" s="2193" t="s">
        <v>478</v>
      </c>
      <c r="D128" s="2192" t="s">
        <v>2580</v>
      </c>
      <c r="E128" s="2194"/>
      <c r="F128" s="2195"/>
      <c r="G128" s="2194">
        <v>17</v>
      </c>
      <c r="H128" s="2195" t="s">
        <v>48</v>
      </c>
      <c r="I128" s="2196"/>
      <c r="J128" s="2195"/>
      <c r="K128" s="2196">
        <v>166</v>
      </c>
      <c r="L128" s="2195" t="s">
        <v>48</v>
      </c>
      <c r="M128" s="1656">
        <v>43123</v>
      </c>
      <c r="N128" s="1656">
        <v>43124</v>
      </c>
      <c r="O128" s="1656">
        <v>43124</v>
      </c>
      <c r="P128" s="1656">
        <v>43125</v>
      </c>
      <c r="Q128" s="1656">
        <v>43127</v>
      </c>
      <c r="R128" s="1656">
        <v>43127</v>
      </c>
    </row>
    <row r="129" spans="1:19" hidden="1">
      <c r="A129" s="1642">
        <v>5</v>
      </c>
      <c r="B129" s="2192" t="s">
        <v>2581</v>
      </c>
      <c r="C129" s="2193" t="s">
        <v>478</v>
      </c>
      <c r="D129" s="2192" t="s">
        <v>2582</v>
      </c>
      <c r="E129" s="2194"/>
      <c r="F129" s="2195"/>
      <c r="G129" s="2194">
        <v>17</v>
      </c>
      <c r="H129" s="2195" t="s">
        <v>48</v>
      </c>
      <c r="I129" s="2196"/>
      <c r="J129" s="2195"/>
      <c r="K129" s="2196">
        <v>163</v>
      </c>
      <c r="L129" s="2195" t="s">
        <v>48</v>
      </c>
      <c r="M129" s="1656">
        <v>43130</v>
      </c>
      <c r="N129" s="1656">
        <v>43131</v>
      </c>
      <c r="O129" s="1656">
        <v>43131</v>
      </c>
      <c r="P129" s="1656">
        <v>43132</v>
      </c>
      <c r="Q129" s="1656">
        <v>43134</v>
      </c>
      <c r="R129" s="1656">
        <v>43134</v>
      </c>
    </row>
    <row r="130" spans="1:19" hidden="1">
      <c r="A130" s="1642">
        <v>6</v>
      </c>
      <c r="B130" s="2192" t="s">
        <v>2583</v>
      </c>
      <c r="C130" s="2193" t="s">
        <v>478</v>
      </c>
      <c r="D130" s="2192" t="s">
        <v>2584</v>
      </c>
      <c r="E130" s="2194"/>
      <c r="F130" s="2195"/>
      <c r="G130" s="2194">
        <v>17</v>
      </c>
      <c r="H130" s="2195" t="s">
        <v>48</v>
      </c>
      <c r="I130" s="2196"/>
      <c r="J130" s="2195"/>
      <c r="K130" s="2196">
        <v>370</v>
      </c>
      <c r="L130" s="2195" t="s">
        <v>48</v>
      </c>
      <c r="M130" s="1656">
        <v>43137</v>
      </c>
      <c r="N130" s="1656">
        <v>43138</v>
      </c>
      <c r="O130" s="1656">
        <v>43138</v>
      </c>
      <c r="P130" s="1656">
        <v>43139</v>
      </c>
      <c r="Q130" s="1656">
        <v>43141</v>
      </c>
      <c r="R130" s="1656">
        <v>43141</v>
      </c>
      <c r="S130" s="2233"/>
    </row>
    <row r="131" spans="1:19" hidden="1">
      <c r="A131" s="1642">
        <v>6</v>
      </c>
      <c r="B131" s="2192" t="s">
        <v>2585</v>
      </c>
      <c r="C131" s="2193" t="s">
        <v>478</v>
      </c>
      <c r="D131" s="2192" t="s">
        <v>2586</v>
      </c>
      <c r="E131" s="2194"/>
      <c r="F131" s="2195"/>
      <c r="G131" s="2194">
        <f t="shared" ref="G131:G136" si="14">G126+1</f>
        <v>17</v>
      </c>
      <c r="H131" s="2195" t="s">
        <v>48</v>
      </c>
      <c r="I131" s="2196"/>
      <c r="J131" s="2195"/>
      <c r="K131" s="2196">
        <v>1801</v>
      </c>
      <c r="L131" s="2195" t="s">
        <v>2588</v>
      </c>
      <c r="M131" s="1656">
        <f t="shared" ref="M131:R131" si="15">M130+7</f>
        <v>43144</v>
      </c>
      <c r="N131" s="1656">
        <f t="shared" si="15"/>
        <v>43145</v>
      </c>
      <c r="O131" s="1656">
        <f t="shared" si="15"/>
        <v>43145</v>
      </c>
      <c r="P131" s="1656">
        <f t="shared" si="15"/>
        <v>43146</v>
      </c>
      <c r="Q131" s="1656">
        <f t="shared" si="15"/>
        <v>43148</v>
      </c>
      <c r="R131" s="1656">
        <f t="shared" si="15"/>
        <v>43148</v>
      </c>
    </row>
    <row r="132" spans="1:19" hidden="1">
      <c r="A132" s="1642">
        <v>7</v>
      </c>
      <c r="B132" s="2192" t="s">
        <v>2581</v>
      </c>
      <c r="C132" s="2193" t="s">
        <v>478</v>
      </c>
      <c r="D132" s="2192" t="s">
        <v>2582</v>
      </c>
      <c r="E132" s="2194"/>
      <c r="F132" s="2195"/>
      <c r="G132" s="2194">
        <v>18</v>
      </c>
      <c r="H132" s="2195" t="s">
        <v>48</v>
      </c>
      <c r="I132" s="2196"/>
      <c r="J132" s="2195"/>
      <c r="K132" s="2196">
        <v>1801</v>
      </c>
      <c r="L132" s="2195" t="s">
        <v>2589</v>
      </c>
      <c r="M132" s="1656">
        <f>M130+14</f>
        <v>43151</v>
      </c>
      <c r="N132" s="1656">
        <f t="shared" ref="N132:R132" si="16">N130+14</f>
        <v>43152</v>
      </c>
      <c r="O132" s="1656">
        <f t="shared" si="16"/>
        <v>43152</v>
      </c>
      <c r="P132" s="1656">
        <f t="shared" si="16"/>
        <v>43153</v>
      </c>
      <c r="Q132" s="1656">
        <f t="shared" si="16"/>
        <v>43155</v>
      </c>
      <c r="R132" s="1656">
        <f t="shared" si="16"/>
        <v>43155</v>
      </c>
    </row>
    <row r="133" spans="1:19" hidden="1">
      <c r="A133" s="1642">
        <v>8</v>
      </c>
      <c r="B133" s="2192" t="s">
        <v>2577</v>
      </c>
      <c r="C133" s="2193" t="s">
        <v>478</v>
      </c>
      <c r="D133" s="2192" t="s">
        <v>2578</v>
      </c>
      <c r="E133" s="2194"/>
      <c r="F133" s="2195"/>
      <c r="G133" s="2194">
        <v>17</v>
      </c>
      <c r="H133" s="2195" t="s">
        <v>48</v>
      </c>
      <c r="I133" s="2196"/>
      <c r="J133" s="2195"/>
      <c r="K133" s="2196">
        <v>1801</v>
      </c>
      <c r="L133" s="2195" t="s">
        <v>2590</v>
      </c>
      <c r="M133" s="1656">
        <f t="shared" ref="M133:R136" si="17">M132+7</f>
        <v>43158</v>
      </c>
      <c r="N133" s="1656">
        <f t="shared" si="17"/>
        <v>43159</v>
      </c>
      <c r="O133" s="1656">
        <f t="shared" si="17"/>
        <v>43159</v>
      </c>
      <c r="P133" s="1656">
        <f t="shared" si="17"/>
        <v>43160</v>
      </c>
      <c r="Q133" s="1656">
        <f t="shared" si="17"/>
        <v>43162</v>
      </c>
      <c r="R133" s="1656">
        <f t="shared" si="17"/>
        <v>43162</v>
      </c>
    </row>
    <row r="134" spans="1:19" hidden="1">
      <c r="A134" s="1642">
        <v>9</v>
      </c>
      <c r="B134" s="2192" t="s">
        <v>2591</v>
      </c>
      <c r="C134" s="2193" t="s">
        <v>478</v>
      </c>
      <c r="D134" s="2192" t="s">
        <v>2592</v>
      </c>
      <c r="E134" s="2194"/>
      <c r="F134" s="2195"/>
      <c r="G134" s="2194">
        <v>1</v>
      </c>
      <c r="H134" s="2195" t="s">
        <v>48</v>
      </c>
      <c r="I134" s="2196"/>
      <c r="J134" s="2195"/>
      <c r="K134" s="2196">
        <v>1801</v>
      </c>
      <c r="L134" s="2195" t="s">
        <v>2593</v>
      </c>
      <c r="M134" s="1656">
        <f t="shared" si="17"/>
        <v>43165</v>
      </c>
      <c r="N134" s="1656">
        <f t="shared" si="17"/>
        <v>43166</v>
      </c>
      <c r="O134" s="1656">
        <f t="shared" si="17"/>
        <v>43166</v>
      </c>
      <c r="P134" s="1656">
        <f t="shared" si="17"/>
        <v>43167</v>
      </c>
      <c r="Q134" s="1656">
        <f t="shared" si="17"/>
        <v>43169</v>
      </c>
      <c r="R134" s="1656">
        <f t="shared" si="17"/>
        <v>43169</v>
      </c>
    </row>
    <row r="135" spans="1:19" hidden="1">
      <c r="A135" s="1642">
        <v>10</v>
      </c>
      <c r="B135" s="2192" t="s">
        <v>2594</v>
      </c>
      <c r="C135" s="2193" t="s">
        <v>478</v>
      </c>
      <c r="D135" s="2192" t="s">
        <v>2595</v>
      </c>
      <c r="E135" s="2194"/>
      <c r="F135" s="2195"/>
      <c r="G135" s="2194">
        <v>1</v>
      </c>
      <c r="H135" s="2195" t="s">
        <v>48</v>
      </c>
      <c r="I135" s="2196"/>
      <c r="J135" s="2195"/>
      <c r="K135" s="2196">
        <v>1801</v>
      </c>
      <c r="L135" s="2195" t="s">
        <v>2590</v>
      </c>
      <c r="M135" s="1656">
        <f t="shared" si="17"/>
        <v>43172</v>
      </c>
      <c r="N135" s="1656">
        <f t="shared" si="17"/>
        <v>43173</v>
      </c>
      <c r="O135" s="1656">
        <f t="shared" si="17"/>
        <v>43173</v>
      </c>
      <c r="P135" s="1656">
        <f t="shared" si="17"/>
        <v>43174</v>
      </c>
      <c r="Q135" s="1656">
        <f t="shared" si="17"/>
        <v>43176</v>
      </c>
      <c r="R135" s="1656">
        <f t="shared" si="17"/>
        <v>43176</v>
      </c>
      <c r="S135" s="2233"/>
    </row>
    <row r="136" spans="1:19" hidden="1">
      <c r="A136" s="1642">
        <v>11</v>
      </c>
      <c r="B136" s="2192" t="s">
        <v>2585</v>
      </c>
      <c r="C136" s="2193" t="s">
        <v>478</v>
      </c>
      <c r="D136" s="2192" t="s">
        <v>2586</v>
      </c>
      <c r="E136" s="2194"/>
      <c r="F136" s="2195"/>
      <c r="G136" s="2194">
        <f t="shared" si="14"/>
        <v>18</v>
      </c>
      <c r="H136" s="2195" t="s">
        <v>48</v>
      </c>
      <c r="I136" s="2196"/>
      <c r="J136" s="2195"/>
      <c r="K136" s="2196">
        <f>K131+2</f>
        <v>1803</v>
      </c>
      <c r="L136" s="2195" t="s">
        <v>2593</v>
      </c>
      <c r="M136" s="1656">
        <f t="shared" si="17"/>
        <v>43179</v>
      </c>
      <c r="N136" s="1656">
        <f t="shared" si="17"/>
        <v>43180</v>
      </c>
      <c r="O136" s="1656">
        <f t="shared" si="17"/>
        <v>43180</v>
      </c>
      <c r="P136" s="1656">
        <f t="shared" si="17"/>
        <v>43181</v>
      </c>
      <c r="Q136" s="1656">
        <f t="shared" si="17"/>
        <v>43183</v>
      </c>
      <c r="R136" s="1656">
        <f t="shared" si="17"/>
        <v>43183</v>
      </c>
    </row>
    <row r="137" spans="1:19" s="1678" customFormat="1">
      <c r="A137" s="1673">
        <v>12</v>
      </c>
      <c r="B137" s="2197" t="s">
        <v>2581</v>
      </c>
      <c r="C137" s="2198" t="s">
        <v>478</v>
      </c>
      <c r="D137" s="2197" t="s">
        <v>2582</v>
      </c>
      <c r="E137" s="2199"/>
      <c r="F137" s="2200"/>
      <c r="G137" s="2199">
        <v>18</v>
      </c>
      <c r="H137" s="2200" t="s">
        <v>48</v>
      </c>
      <c r="I137" s="2201"/>
      <c r="J137" s="2200"/>
      <c r="K137" s="2201">
        <f t="shared" ref="K137:K142" si="18">K132+2</f>
        <v>1803</v>
      </c>
      <c r="L137" s="2200" t="s">
        <v>2590</v>
      </c>
      <c r="M137" s="3241">
        <f>M135+14</f>
        <v>43186</v>
      </c>
      <c r="N137" s="3241">
        <f t="shared" ref="N137:R137" si="19">N135+14</f>
        <v>43187</v>
      </c>
      <c r="O137" s="3241">
        <f t="shared" si="19"/>
        <v>43187</v>
      </c>
      <c r="P137" s="3241">
        <f t="shared" si="19"/>
        <v>43188</v>
      </c>
      <c r="Q137" s="3241">
        <f t="shared" si="19"/>
        <v>43190</v>
      </c>
      <c r="R137" s="3241">
        <f t="shared" si="19"/>
        <v>43190</v>
      </c>
    </row>
    <row r="138" spans="1:19" s="1678" customFormat="1">
      <c r="A138" s="1673">
        <v>8</v>
      </c>
      <c r="B138" s="2197" t="s">
        <v>2577</v>
      </c>
      <c r="C138" s="2198" t="s">
        <v>478</v>
      </c>
      <c r="D138" s="2197" t="s">
        <v>2578</v>
      </c>
      <c r="E138" s="2199"/>
      <c r="F138" s="2200"/>
      <c r="G138" s="2199">
        <f>G133+2</f>
        <v>19</v>
      </c>
      <c r="H138" s="2200" t="s">
        <v>48</v>
      </c>
      <c r="I138" s="2201"/>
      <c r="J138" s="2200"/>
      <c r="K138" s="2201">
        <f t="shared" si="18"/>
        <v>1803</v>
      </c>
      <c r="L138" s="2200" t="s">
        <v>2588</v>
      </c>
      <c r="M138" s="3241">
        <f>M137+7</f>
        <v>43193</v>
      </c>
      <c r="N138" s="3241">
        <f t="shared" ref="N138:R138" si="20">N137+7</f>
        <v>43194</v>
      </c>
      <c r="O138" s="3241">
        <f t="shared" si="20"/>
        <v>43194</v>
      </c>
      <c r="P138" s="3241">
        <f t="shared" si="20"/>
        <v>43195</v>
      </c>
      <c r="Q138" s="3241">
        <f t="shared" si="20"/>
        <v>43197</v>
      </c>
      <c r="R138" s="3241">
        <f t="shared" si="20"/>
        <v>43197</v>
      </c>
    </row>
    <row r="139" spans="1:19">
      <c r="A139" s="1642">
        <v>9</v>
      </c>
      <c r="B139" s="2192" t="s">
        <v>2591</v>
      </c>
      <c r="C139" s="2193" t="s">
        <v>478</v>
      </c>
      <c r="D139" s="2192" t="s">
        <v>2592</v>
      </c>
      <c r="E139" s="2194"/>
      <c r="F139" s="2195"/>
      <c r="G139" s="2194">
        <f>G134+2</f>
        <v>3</v>
      </c>
      <c r="H139" s="2195" t="s">
        <v>48</v>
      </c>
      <c r="I139" s="2196"/>
      <c r="J139" s="2195"/>
      <c r="K139" s="2201">
        <f t="shared" si="18"/>
        <v>1803</v>
      </c>
      <c r="L139" s="2195" t="s">
        <v>2588</v>
      </c>
      <c r="M139" s="3240">
        <f t="shared" ref="M139:R139" si="21">M138+7</f>
        <v>43200</v>
      </c>
      <c r="N139" s="3240">
        <f t="shared" si="21"/>
        <v>43201</v>
      </c>
      <c r="O139" s="3240">
        <f t="shared" si="21"/>
        <v>43201</v>
      </c>
      <c r="P139" s="3240">
        <f t="shared" si="21"/>
        <v>43202</v>
      </c>
      <c r="Q139" s="3240">
        <f t="shared" si="21"/>
        <v>43204</v>
      </c>
      <c r="R139" s="3240">
        <f t="shared" si="21"/>
        <v>43204</v>
      </c>
    </row>
    <row r="140" spans="1:19">
      <c r="A140" s="1642">
        <v>10</v>
      </c>
      <c r="B140" s="2192" t="s">
        <v>2594</v>
      </c>
      <c r="C140" s="2193" t="s">
        <v>478</v>
      </c>
      <c r="D140" s="2192" t="s">
        <v>2595</v>
      </c>
      <c r="E140" s="2194"/>
      <c r="F140" s="2195"/>
      <c r="G140" s="2194">
        <f t="shared" ref="G140:G142" si="22">G135+2</f>
        <v>3</v>
      </c>
      <c r="H140" s="2195" t="s">
        <v>48</v>
      </c>
      <c r="I140" s="2196"/>
      <c r="J140" s="2195"/>
      <c r="K140" s="2201">
        <f t="shared" si="18"/>
        <v>1803</v>
      </c>
      <c r="L140" s="2195" t="s">
        <v>2588</v>
      </c>
      <c r="M140" s="3240">
        <f t="shared" ref="M140:R140" si="23">M139+7</f>
        <v>43207</v>
      </c>
      <c r="N140" s="3240">
        <f t="shared" si="23"/>
        <v>43208</v>
      </c>
      <c r="O140" s="3240">
        <f t="shared" si="23"/>
        <v>43208</v>
      </c>
      <c r="P140" s="3240">
        <f t="shared" si="23"/>
        <v>43209</v>
      </c>
      <c r="Q140" s="3240">
        <f t="shared" si="23"/>
        <v>43211</v>
      </c>
      <c r="R140" s="3240">
        <f t="shared" si="23"/>
        <v>43211</v>
      </c>
      <c r="S140" s="2233"/>
    </row>
    <row r="141" spans="1:19">
      <c r="A141" s="1642">
        <v>11</v>
      </c>
      <c r="B141" s="2192" t="s">
        <v>2585</v>
      </c>
      <c r="C141" s="2193" t="s">
        <v>478</v>
      </c>
      <c r="D141" s="2192" t="s">
        <v>2586</v>
      </c>
      <c r="E141" s="2194"/>
      <c r="F141" s="2195"/>
      <c r="G141" s="2194">
        <f t="shared" si="22"/>
        <v>20</v>
      </c>
      <c r="H141" s="2195" t="s">
        <v>48</v>
      </c>
      <c r="I141" s="2196"/>
      <c r="J141" s="2195"/>
      <c r="K141" s="2201">
        <f t="shared" si="18"/>
        <v>1805</v>
      </c>
      <c r="L141" s="2195" t="s">
        <v>2588</v>
      </c>
      <c r="M141" s="3240">
        <f t="shared" ref="M141:R141" si="24">M140+7</f>
        <v>43214</v>
      </c>
      <c r="N141" s="3240">
        <f t="shared" si="24"/>
        <v>43215</v>
      </c>
      <c r="O141" s="3240">
        <f t="shared" si="24"/>
        <v>43215</v>
      </c>
      <c r="P141" s="3240">
        <f t="shared" si="24"/>
        <v>43216</v>
      </c>
      <c r="Q141" s="3240">
        <f t="shared" si="24"/>
        <v>43218</v>
      </c>
      <c r="R141" s="3240">
        <f t="shared" si="24"/>
        <v>43218</v>
      </c>
    </row>
    <row r="142" spans="1:19">
      <c r="A142" s="1642">
        <v>12</v>
      </c>
      <c r="B142" s="2192" t="s">
        <v>2581</v>
      </c>
      <c r="C142" s="2193" t="s">
        <v>478</v>
      </c>
      <c r="D142" s="2192" t="s">
        <v>2582</v>
      </c>
      <c r="E142" s="2194"/>
      <c r="F142" s="2195"/>
      <c r="G142" s="2194">
        <f t="shared" si="22"/>
        <v>20</v>
      </c>
      <c r="H142" s="2195" t="s">
        <v>48</v>
      </c>
      <c r="I142" s="2196"/>
      <c r="J142" s="2195"/>
      <c r="K142" s="2201">
        <f t="shared" si="18"/>
        <v>1805</v>
      </c>
      <c r="L142" s="2195" t="s">
        <v>2588</v>
      </c>
      <c r="M142" s="3240">
        <f>M140+14</f>
        <v>43221</v>
      </c>
      <c r="N142" s="3240">
        <f t="shared" ref="N142:R142" si="25">N140+14</f>
        <v>43222</v>
      </c>
      <c r="O142" s="3240">
        <f t="shared" si="25"/>
        <v>43222</v>
      </c>
      <c r="P142" s="3240">
        <f t="shared" si="25"/>
        <v>43223</v>
      </c>
      <c r="Q142" s="3240">
        <f t="shared" si="25"/>
        <v>43225</v>
      </c>
      <c r="R142" s="3240">
        <f t="shared" si="25"/>
        <v>43225</v>
      </c>
    </row>
  </sheetData>
  <mergeCells count="81">
    <mergeCell ref="M121:R121"/>
    <mergeCell ref="A112:A116"/>
    <mergeCell ref="B112:B116"/>
    <mergeCell ref="C112:C116"/>
    <mergeCell ref="D112:D116"/>
    <mergeCell ref="E112:L113"/>
    <mergeCell ref="M112:N112"/>
    <mergeCell ref="O112:P112"/>
    <mergeCell ref="Q112:R112"/>
    <mergeCell ref="M113:N113"/>
    <mergeCell ref="O113:P113"/>
    <mergeCell ref="Q113:R113"/>
    <mergeCell ref="E114:H116"/>
    <mergeCell ref="I114:L116"/>
    <mergeCell ref="M117:R117"/>
    <mergeCell ref="M89:N89"/>
    <mergeCell ref="O89:P89"/>
    <mergeCell ref="Q89:R89"/>
    <mergeCell ref="S89:T89"/>
    <mergeCell ref="U89:V89"/>
    <mergeCell ref="M90:N90"/>
    <mergeCell ref="O90:P90"/>
    <mergeCell ref="Q90:R90"/>
    <mergeCell ref="S90:T90"/>
    <mergeCell ref="U90:V90"/>
    <mergeCell ref="A89:A93"/>
    <mergeCell ref="B89:B93"/>
    <mergeCell ref="C89:C93"/>
    <mergeCell ref="D89:D93"/>
    <mergeCell ref="E89:L90"/>
    <mergeCell ref="E91:H93"/>
    <mergeCell ref="I91:L93"/>
    <mergeCell ref="Q79:R79"/>
    <mergeCell ref="S79:T79"/>
    <mergeCell ref="U79:V79"/>
    <mergeCell ref="M80:N80"/>
    <mergeCell ref="O80:P80"/>
    <mergeCell ref="Q80:R80"/>
    <mergeCell ref="S80:T80"/>
    <mergeCell ref="U80:V80"/>
    <mergeCell ref="O77:P77"/>
    <mergeCell ref="O78:P78"/>
    <mergeCell ref="A79:A83"/>
    <mergeCell ref="B79:B83"/>
    <mergeCell ref="C79:C83"/>
    <mergeCell ref="D79:D83"/>
    <mergeCell ref="E79:L80"/>
    <mergeCell ref="M79:N79"/>
    <mergeCell ref="O79:P79"/>
    <mergeCell ref="E81:H83"/>
    <mergeCell ref="I81:L83"/>
    <mergeCell ref="O76:P76"/>
    <mergeCell ref="I5:L7"/>
    <mergeCell ref="O57:P57"/>
    <mergeCell ref="O58:P58"/>
    <mergeCell ref="O60:P60"/>
    <mergeCell ref="O69:P69"/>
    <mergeCell ref="O70:P70"/>
    <mergeCell ref="O71:P71"/>
    <mergeCell ref="O72:P72"/>
    <mergeCell ref="O73:P73"/>
    <mergeCell ref="O74:P74"/>
    <mergeCell ref="O75:P75"/>
    <mergeCell ref="S3:T3"/>
    <mergeCell ref="U3:V3"/>
    <mergeCell ref="W3:X3"/>
    <mergeCell ref="M4:N4"/>
    <mergeCell ref="O4:P4"/>
    <mergeCell ref="Q4:R4"/>
    <mergeCell ref="S4:T4"/>
    <mergeCell ref="U4:V4"/>
    <mergeCell ref="W4:X4"/>
    <mergeCell ref="M3:N3"/>
    <mergeCell ref="O3:P3"/>
    <mergeCell ref="Q3:R3"/>
    <mergeCell ref="A3:A7"/>
    <mergeCell ref="B3:B7"/>
    <mergeCell ref="C3:C7"/>
    <mergeCell ref="D3:D7"/>
    <mergeCell ref="E3:L4"/>
    <mergeCell ref="E5:H7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F119"/>
  <sheetViews>
    <sheetView view="pageBreakPreview" topLeftCell="A80" zoomScale="70" zoomScaleNormal="100" zoomScaleSheetLayoutView="70" workbookViewId="0">
      <selection activeCell="N128" sqref="N128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24" width="12.625" style="1639" customWidth="1"/>
    <col min="25" max="25" width="14" style="1639" customWidth="1"/>
    <col min="26" max="26" width="16.25" style="1639" customWidth="1"/>
    <col min="27" max="27" width="19.25" style="1639" customWidth="1"/>
    <col min="28" max="32" width="12.625" style="1639" customWidth="1"/>
    <col min="33" max="16384" width="9" style="1639"/>
  </cols>
  <sheetData>
    <row r="1" spans="1:20">
      <c r="A1" s="2183" t="s">
        <v>2528</v>
      </c>
      <c r="B1" s="2184"/>
      <c r="C1" s="2185"/>
      <c r="D1" s="2184"/>
      <c r="E1" s="2184"/>
      <c r="F1" s="2184"/>
      <c r="G1" s="2184"/>
      <c r="H1" s="2184"/>
      <c r="I1" s="2184"/>
      <c r="J1" s="2184"/>
      <c r="K1" s="2184"/>
      <c r="L1" s="2184"/>
      <c r="M1" s="2184"/>
      <c r="N1" s="2184"/>
      <c r="O1" s="2184"/>
      <c r="P1" s="2184"/>
      <c r="Q1" s="2184"/>
      <c r="R1" s="2184"/>
      <c r="S1" s="2186"/>
      <c r="T1" s="2186"/>
    </row>
    <row r="2" spans="1:20" ht="21" thickBot="1">
      <c r="A2" s="2183" t="s">
        <v>2529</v>
      </c>
      <c r="B2" s="2187"/>
      <c r="C2" s="2188"/>
      <c r="D2" s="2189"/>
      <c r="E2" s="2189"/>
      <c r="F2" s="2189"/>
      <c r="G2" s="2189"/>
      <c r="H2" s="2189"/>
      <c r="I2" s="2189"/>
      <c r="J2" s="2189"/>
      <c r="K2" s="2189"/>
      <c r="L2" s="2189"/>
      <c r="M2" s="2189"/>
      <c r="N2" s="2189"/>
      <c r="O2" s="2189"/>
      <c r="P2" s="2189"/>
      <c r="Q2" s="2189"/>
      <c r="R2" s="2189"/>
      <c r="S2" s="2186"/>
      <c r="T2" s="2186"/>
    </row>
    <row r="3" spans="1:20">
      <c r="A3" s="6543" t="s">
        <v>127</v>
      </c>
      <c r="B3" s="6546" t="s">
        <v>0</v>
      </c>
      <c r="C3" s="6549" t="s">
        <v>94</v>
      </c>
      <c r="D3" s="6552" t="s">
        <v>17</v>
      </c>
      <c r="E3" s="6555" t="s">
        <v>18</v>
      </c>
      <c r="F3" s="6555"/>
      <c r="G3" s="6555"/>
      <c r="H3" s="6555"/>
      <c r="I3" s="6555"/>
      <c r="J3" s="6555"/>
      <c r="K3" s="6555"/>
      <c r="L3" s="6555"/>
      <c r="M3" s="6566" t="s">
        <v>2530</v>
      </c>
      <c r="N3" s="6567"/>
      <c r="O3" s="6566" t="s">
        <v>2067</v>
      </c>
      <c r="P3" s="6567"/>
      <c r="Q3" s="6566" t="s">
        <v>2530</v>
      </c>
      <c r="R3" s="6567"/>
      <c r="S3" s="2186"/>
      <c r="T3" s="2186"/>
    </row>
    <row r="4" spans="1:20">
      <c r="A4" s="6544"/>
      <c r="B4" s="6547"/>
      <c r="C4" s="6550"/>
      <c r="D4" s="6553"/>
      <c r="E4" s="6556"/>
      <c r="F4" s="6556"/>
      <c r="G4" s="6556"/>
      <c r="H4" s="6556"/>
      <c r="I4" s="6556"/>
      <c r="J4" s="6556"/>
      <c r="K4" s="6556"/>
      <c r="L4" s="6556"/>
      <c r="M4" s="6568" t="s">
        <v>117</v>
      </c>
      <c r="N4" s="6569"/>
      <c r="O4" s="6568" t="s">
        <v>2065</v>
      </c>
      <c r="P4" s="6569"/>
      <c r="Q4" s="6568" t="s">
        <v>117</v>
      </c>
      <c r="R4" s="6569"/>
      <c r="S4" s="2186"/>
      <c r="T4" s="2186"/>
    </row>
    <row r="5" spans="1:20">
      <c r="A5" s="6545"/>
      <c r="B5" s="6548"/>
      <c r="C5" s="6551"/>
      <c r="D5" s="6554"/>
      <c r="E5" s="6557" t="s">
        <v>49</v>
      </c>
      <c r="F5" s="6558"/>
      <c r="G5" s="6558"/>
      <c r="H5" s="6559"/>
      <c r="I5" s="6557" t="s">
        <v>19</v>
      </c>
      <c r="J5" s="6558"/>
      <c r="K5" s="6558"/>
      <c r="L5" s="6559"/>
      <c r="M5" s="1640" t="s">
        <v>3</v>
      </c>
      <c r="N5" s="1640" t="s">
        <v>1</v>
      </c>
      <c r="O5" s="1640" t="s">
        <v>3</v>
      </c>
      <c r="P5" s="1640" t="s">
        <v>1</v>
      </c>
      <c r="Q5" s="1640" t="s">
        <v>3</v>
      </c>
      <c r="R5" s="1640" t="s">
        <v>1</v>
      </c>
      <c r="S5" s="2186"/>
      <c r="T5" s="2186"/>
    </row>
    <row r="6" spans="1:20">
      <c r="A6" s="6545"/>
      <c r="B6" s="6548"/>
      <c r="C6" s="6551"/>
      <c r="D6" s="6554"/>
      <c r="E6" s="6560"/>
      <c r="F6" s="6561"/>
      <c r="G6" s="6561"/>
      <c r="H6" s="6562"/>
      <c r="I6" s="6560"/>
      <c r="J6" s="6561"/>
      <c r="K6" s="6561"/>
      <c r="L6" s="6562"/>
      <c r="M6" s="2190">
        <v>0.5</v>
      </c>
      <c r="N6" s="2190">
        <v>0.70833333333333304</v>
      </c>
      <c r="O6" s="2190">
        <v>0.16666666666666699</v>
      </c>
      <c r="P6" s="2190">
        <v>0.95833333333333304</v>
      </c>
      <c r="Q6" s="2190">
        <v>0.5</v>
      </c>
      <c r="R6" s="2190">
        <v>0.70833333333333304</v>
      </c>
      <c r="S6" s="2186"/>
      <c r="T6" s="2186"/>
    </row>
    <row r="7" spans="1:20">
      <c r="A7" s="6545"/>
      <c r="B7" s="6548"/>
      <c r="C7" s="6551"/>
      <c r="D7" s="6554"/>
      <c r="E7" s="6563"/>
      <c r="F7" s="6564"/>
      <c r="G7" s="6564"/>
      <c r="H7" s="6565"/>
      <c r="I7" s="6563"/>
      <c r="J7" s="6564"/>
      <c r="K7" s="6564"/>
      <c r="L7" s="6565"/>
      <c r="M7" s="2191" t="s">
        <v>10</v>
      </c>
      <c r="N7" s="2191" t="s">
        <v>14</v>
      </c>
      <c r="O7" s="2191" t="s">
        <v>7</v>
      </c>
      <c r="P7" s="2191" t="s">
        <v>7</v>
      </c>
      <c r="Q7" s="2191" t="s">
        <v>10</v>
      </c>
      <c r="R7" s="2191" t="s">
        <v>14</v>
      </c>
      <c r="S7" s="2186"/>
      <c r="T7" s="2186"/>
    </row>
    <row r="8" spans="1:20" hidden="1">
      <c r="A8" s="1642">
        <v>49</v>
      </c>
      <c r="B8" s="2192" t="s">
        <v>2531</v>
      </c>
      <c r="C8" s="2193" t="s">
        <v>2532</v>
      </c>
      <c r="D8" s="2192" t="s">
        <v>2533</v>
      </c>
      <c r="E8" s="2194">
        <v>41</v>
      </c>
      <c r="F8" s="2195" t="s">
        <v>47</v>
      </c>
      <c r="G8" s="2194">
        <v>42</v>
      </c>
      <c r="H8" s="2195" t="s">
        <v>48</v>
      </c>
      <c r="I8" s="2196">
        <v>8649</v>
      </c>
      <c r="J8" s="2195" t="s">
        <v>47</v>
      </c>
      <c r="K8" s="2196">
        <v>8650</v>
      </c>
      <c r="L8" s="2195" t="s">
        <v>48</v>
      </c>
      <c r="M8" s="1656">
        <v>42709</v>
      </c>
      <c r="N8" s="1656">
        <v>42710</v>
      </c>
      <c r="O8" s="1656">
        <v>42713</v>
      </c>
      <c r="P8" s="1656">
        <v>42713</v>
      </c>
      <c r="Q8" s="1656">
        <v>42716</v>
      </c>
      <c r="R8" s="1656">
        <v>42717</v>
      </c>
      <c r="S8" s="2186"/>
      <c r="T8" s="2186"/>
    </row>
    <row r="9" spans="1:20" hidden="1">
      <c r="A9" s="1642">
        <v>50</v>
      </c>
      <c r="B9" s="2192" t="s">
        <v>2531</v>
      </c>
      <c r="C9" s="2193" t="s">
        <v>2532</v>
      </c>
      <c r="D9" s="2192" t="s">
        <v>2533</v>
      </c>
      <c r="E9" s="2194">
        <v>42</v>
      </c>
      <c r="F9" s="2195" t="s">
        <v>47</v>
      </c>
      <c r="G9" s="2194">
        <v>43</v>
      </c>
      <c r="H9" s="2195" t="s">
        <v>48</v>
      </c>
      <c r="I9" s="2196">
        <v>8650</v>
      </c>
      <c r="J9" s="2195" t="s">
        <v>47</v>
      </c>
      <c r="K9" s="2196">
        <v>8651</v>
      </c>
      <c r="L9" s="2195" t="s">
        <v>48</v>
      </c>
      <c r="M9" s="1656">
        <v>42716</v>
      </c>
      <c r="N9" s="1656">
        <v>42717</v>
      </c>
      <c r="O9" s="1656">
        <v>42720</v>
      </c>
      <c r="P9" s="1656">
        <v>42720</v>
      </c>
      <c r="Q9" s="1656">
        <v>42723</v>
      </c>
      <c r="R9" s="1656">
        <v>42724</v>
      </c>
      <c r="S9" s="2186"/>
      <c r="T9" s="2186"/>
    </row>
    <row r="10" spans="1:20" hidden="1">
      <c r="A10" s="1642">
        <v>51</v>
      </c>
      <c r="B10" s="2192" t="s">
        <v>2531</v>
      </c>
      <c r="C10" s="2193" t="s">
        <v>2532</v>
      </c>
      <c r="D10" s="2192" t="s">
        <v>2533</v>
      </c>
      <c r="E10" s="2194">
        <f t="shared" ref="E10:E15" si="0">G9</f>
        <v>43</v>
      </c>
      <c r="F10" s="2195" t="s">
        <v>47</v>
      </c>
      <c r="G10" s="2194">
        <f t="shared" ref="G10:G63" si="1">G9+1</f>
        <v>44</v>
      </c>
      <c r="H10" s="2195" t="s">
        <v>48</v>
      </c>
      <c r="I10" s="2196">
        <v>8651</v>
      </c>
      <c r="J10" s="2195" t="s">
        <v>47</v>
      </c>
      <c r="K10" s="2196">
        <v>8652</v>
      </c>
      <c r="L10" s="2195" t="s">
        <v>48</v>
      </c>
      <c r="M10" s="1656">
        <f t="shared" ref="M10:R25" si="2">M9+7</f>
        <v>42723</v>
      </c>
      <c r="N10" s="1656">
        <f t="shared" si="2"/>
        <v>42724</v>
      </c>
      <c r="O10" s="1656">
        <f t="shared" si="2"/>
        <v>42727</v>
      </c>
      <c r="P10" s="1656">
        <f t="shared" si="2"/>
        <v>42727</v>
      </c>
      <c r="Q10" s="1656">
        <f t="shared" si="2"/>
        <v>42730</v>
      </c>
      <c r="R10" s="1656">
        <f t="shared" si="2"/>
        <v>42731</v>
      </c>
      <c r="S10" s="2186"/>
      <c r="T10" s="2186"/>
    </row>
    <row r="11" spans="1:20" hidden="1">
      <c r="A11" s="1642">
        <v>52</v>
      </c>
      <c r="B11" s="2192" t="s">
        <v>2531</v>
      </c>
      <c r="C11" s="2193" t="s">
        <v>2532</v>
      </c>
      <c r="D11" s="2192" t="s">
        <v>2533</v>
      </c>
      <c r="E11" s="2194">
        <f t="shared" si="0"/>
        <v>44</v>
      </c>
      <c r="F11" s="2195" t="s">
        <v>47</v>
      </c>
      <c r="G11" s="2194">
        <f t="shared" si="1"/>
        <v>45</v>
      </c>
      <c r="H11" s="2195" t="s">
        <v>48</v>
      </c>
      <c r="I11" s="2196">
        <v>8652</v>
      </c>
      <c r="J11" s="2195" t="s">
        <v>47</v>
      </c>
      <c r="K11" s="2196">
        <v>8653</v>
      </c>
      <c r="L11" s="2195" t="s">
        <v>48</v>
      </c>
      <c r="M11" s="1656">
        <f t="shared" si="2"/>
        <v>42730</v>
      </c>
      <c r="N11" s="1656">
        <f t="shared" si="2"/>
        <v>42731</v>
      </c>
      <c r="O11" s="1656">
        <f t="shared" si="2"/>
        <v>42734</v>
      </c>
      <c r="P11" s="1656">
        <f t="shared" si="2"/>
        <v>42734</v>
      </c>
      <c r="Q11" s="1656">
        <f t="shared" si="2"/>
        <v>42737</v>
      </c>
      <c r="R11" s="1656">
        <f t="shared" si="2"/>
        <v>42738</v>
      </c>
      <c r="S11" s="2186"/>
      <c r="T11" s="2186"/>
    </row>
    <row r="12" spans="1:20" hidden="1">
      <c r="A12" s="1642">
        <v>1</v>
      </c>
      <c r="B12" s="2192" t="s">
        <v>2531</v>
      </c>
      <c r="C12" s="2193" t="s">
        <v>2532</v>
      </c>
      <c r="D12" s="2192" t="s">
        <v>2533</v>
      </c>
      <c r="E12" s="2194">
        <f t="shared" si="0"/>
        <v>45</v>
      </c>
      <c r="F12" s="2195" t="s">
        <v>47</v>
      </c>
      <c r="G12" s="2194">
        <f t="shared" si="1"/>
        <v>46</v>
      </c>
      <c r="H12" s="2195" t="s">
        <v>48</v>
      </c>
      <c r="I12" s="2196">
        <v>8653</v>
      </c>
      <c r="J12" s="2195" t="s">
        <v>47</v>
      </c>
      <c r="K12" s="2196">
        <v>8701</v>
      </c>
      <c r="L12" s="2195" t="s">
        <v>48</v>
      </c>
      <c r="M12" s="1656">
        <f t="shared" si="2"/>
        <v>42737</v>
      </c>
      <c r="N12" s="1656">
        <f t="shared" si="2"/>
        <v>42738</v>
      </c>
      <c r="O12" s="1656">
        <f t="shared" si="2"/>
        <v>42741</v>
      </c>
      <c r="P12" s="1656">
        <f t="shared" si="2"/>
        <v>42741</v>
      </c>
      <c r="Q12" s="1656">
        <f t="shared" si="2"/>
        <v>42744</v>
      </c>
      <c r="R12" s="1656">
        <f t="shared" si="2"/>
        <v>42745</v>
      </c>
      <c r="S12" s="2186"/>
      <c r="T12" s="2186"/>
    </row>
    <row r="13" spans="1:20" hidden="1">
      <c r="A13" s="1642">
        <v>2</v>
      </c>
      <c r="B13" s="2192" t="s">
        <v>2531</v>
      </c>
      <c r="C13" s="2193" t="s">
        <v>2532</v>
      </c>
      <c r="D13" s="2192" t="s">
        <v>2533</v>
      </c>
      <c r="E13" s="2194">
        <f t="shared" si="0"/>
        <v>46</v>
      </c>
      <c r="F13" s="2195" t="s">
        <v>47</v>
      </c>
      <c r="G13" s="2194">
        <f t="shared" si="1"/>
        <v>47</v>
      </c>
      <c r="H13" s="2195" t="s">
        <v>48</v>
      </c>
      <c r="I13" s="2196">
        <v>8701</v>
      </c>
      <c r="J13" s="2195" t="s">
        <v>47</v>
      </c>
      <c r="K13" s="2196">
        <v>8702</v>
      </c>
      <c r="L13" s="2195" t="s">
        <v>48</v>
      </c>
      <c r="M13" s="1656">
        <f t="shared" si="2"/>
        <v>42744</v>
      </c>
      <c r="N13" s="1656">
        <f t="shared" si="2"/>
        <v>42745</v>
      </c>
      <c r="O13" s="1656">
        <f t="shared" si="2"/>
        <v>42748</v>
      </c>
      <c r="P13" s="1656">
        <f t="shared" si="2"/>
        <v>42748</v>
      </c>
      <c r="Q13" s="1656">
        <f t="shared" si="2"/>
        <v>42751</v>
      </c>
      <c r="R13" s="1656">
        <f t="shared" si="2"/>
        <v>42752</v>
      </c>
      <c r="S13" s="2186"/>
      <c r="T13" s="2186"/>
    </row>
    <row r="14" spans="1:20" hidden="1">
      <c r="A14" s="1642">
        <v>3</v>
      </c>
      <c r="B14" s="2192" t="s">
        <v>2531</v>
      </c>
      <c r="C14" s="2193" t="s">
        <v>2532</v>
      </c>
      <c r="D14" s="2192" t="s">
        <v>2533</v>
      </c>
      <c r="E14" s="2194">
        <f t="shared" si="0"/>
        <v>47</v>
      </c>
      <c r="F14" s="2195" t="s">
        <v>47</v>
      </c>
      <c r="G14" s="2194">
        <f t="shared" si="1"/>
        <v>48</v>
      </c>
      <c r="H14" s="2195" t="s">
        <v>48</v>
      </c>
      <c r="I14" s="2196">
        <f>K13</f>
        <v>8702</v>
      </c>
      <c r="J14" s="2195" t="s">
        <v>47</v>
      </c>
      <c r="K14" s="2196">
        <f>K13+1</f>
        <v>8703</v>
      </c>
      <c r="L14" s="2195" t="s">
        <v>48</v>
      </c>
      <c r="M14" s="1656">
        <f t="shared" si="2"/>
        <v>42751</v>
      </c>
      <c r="N14" s="1656">
        <f t="shared" si="2"/>
        <v>42752</v>
      </c>
      <c r="O14" s="1656">
        <f t="shared" si="2"/>
        <v>42755</v>
      </c>
      <c r="P14" s="1656">
        <f t="shared" si="2"/>
        <v>42755</v>
      </c>
      <c r="Q14" s="1656">
        <f t="shared" si="2"/>
        <v>42758</v>
      </c>
      <c r="R14" s="1656">
        <f t="shared" si="2"/>
        <v>42759</v>
      </c>
      <c r="S14" s="2186"/>
      <c r="T14" s="2186"/>
    </row>
    <row r="15" spans="1:20" hidden="1">
      <c r="A15" s="1642">
        <v>4</v>
      </c>
      <c r="B15" s="2192" t="s">
        <v>2531</v>
      </c>
      <c r="C15" s="2193" t="s">
        <v>2532</v>
      </c>
      <c r="D15" s="2192" t="s">
        <v>2533</v>
      </c>
      <c r="E15" s="2194">
        <f t="shared" si="0"/>
        <v>48</v>
      </c>
      <c r="F15" s="2195" t="s">
        <v>47</v>
      </c>
      <c r="G15" s="2194">
        <f t="shared" si="1"/>
        <v>49</v>
      </c>
      <c r="H15" s="2195" t="s">
        <v>48</v>
      </c>
      <c r="I15" s="2196">
        <f t="shared" ref="I15" si="3">K14</f>
        <v>8703</v>
      </c>
      <c r="J15" s="2195" t="s">
        <v>47</v>
      </c>
      <c r="K15" s="2196">
        <f t="shared" ref="K15:K71" si="4">K14+1</f>
        <v>8704</v>
      </c>
      <c r="L15" s="2195" t="s">
        <v>48</v>
      </c>
      <c r="M15" s="1656">
        <f t="shared" si="2"/>
        <v>42758</v>
      </c>
      <c r="N15" s="1656">
        <f t="shared" si="2"/>
        <v>42759</v>
      </c>
      <c r="O15" s="1656">
        <f t="shared" si="2"/>
        <v>42762</v>
      </c>
      <c r="P15" s="1656">
        <f t="shared" si="2"/>
        <v>42762</v>
      </c>
      <c r="Q15" s="1656">
        <f t="shared" si="2"/>
        <v>42765</v>
      </c>
      <c r="R15" s="1656">
        <f t="shared" si="2"/>
        <v>42766</v>
      </c>
      <c r="S15" s="2186"/>
      <c r="T15" s="2186"/>
    </row>
    <row r="16" spans="1:20" hidden="1">
      <c r="A16" s="1642">
        <v>5</v>
      </c>
      <c r="B16" s="2192" t="s">
        <v>2531</v>
      </c>
      <c r="C16" s="2193" t="s">
        <v>2532</v>
      </c>
      <c r="D16" s="2192" t="s">
        <v>2533</v>
      </c>
      <c r="E16" s="2194">
        <v>49</v>
      </c>
      <c r="F16" s="2195" t="s">
        <v>47</v>
      </c>
      <c r="G16" s="2194">
        <v>50</v>
      </c>
      <c r="H16" s="2195" t="s">
        <v>48</v>
      </c>
      <c r="I16" s="2196">
        <v>8704</v>
      </c>
      <c r="J16" s="2195" t="s">
        <v>47</v>
      </c>
      <c r="K16" s="2196">
        <v>8705</v>
      </c>
      <c r="L16" s="2195" t="s">
        <v>48</v>
      </c>
      <c r="M16" s="1656">
        <v>42765</v>
      </c>
      <c r="N16" s="1656">
        <v>42766</v>
      </c>
      <c r="O16" s="1656">
        <v>42769</v>
      </c>
      <c r="P16" s="6528" t="s">
        <v>2534</v>
      </c>
      <c r="Q16" s="6532"/>
      <c r="R16" s="6529"/>
      <c r="S16" s="2186"/>
      <c r="T16" s="2186"/>
    </row>
    <row r="17" spans="1:20" hidden="1">
      <c r="A17" s="1642">
        <v>6</v>
      </c>
      <c r="B17" s="2192" t="s">
        <v>2531</v>
      </c>
      <c r="C17" s="2193" t="s">
        <v>2532</v>
      </c>
      <c r="D17" s="2192" t="s">
        <v>2533</v>
      </c>
      <c r="E17" s="2194">
        <v>50</v>
      </c>
      <c r="F17" s="2195" t="s">
        <v>47</v>
      </c>
      <c r="G17" s="2194">
        <v>51</v>
      </c>
      <c r="H17" s="2195" t="s">
        <v>48</v>
      </c>
      <c r="I17" s="2196">
        <v>8705</v>
      </c>
      <c r="J17" s="2195" t="s">
        <v>47</v>
      </c>
      <c r="K17" s="2196">
        <v>8706</v>
      </c>
      <c r="L17" s="2195" t="s">
        <v>48</v>
      </c>
      <c r="M17" s="6528" t="s">
        <v>2535</v>
      </c>
      <c r="N17" s="6532"/>
      <c r="O17" s="6529"/>
      <c r="P17" s="1656">
        <v>42776</v>
      </c>
      <c r="Q17" s="1656">
        <v>42779</v>
      </c>
      <c r="R17" s="1656">
        <v>42780</v>
      </c>
      <c r="S17" s="2186"/>
      <c r="T17" s="2186"/>
    </row>
    <row r="18" spans="1:20" hidden="1">
      <c r="A18" s="1642">
        <v>7</v>
      </c>
      <c r="B18" s="2192" t="s">
        <v>2531</v>
      </c>
      <c r="C18" s="2193" t="s">
        <v>2532</v>
      </c>
      <c r="D18" s="2192" t="s">
        <v>2533</v>
      </c>
      <c r="E18" s="2194">
        <v>51</v>
      </c>
      <c r="F18" s="2195" t="s">
        <v>47</v>
      </c>
      <c r="G18" s="2194">
        <v>52</v>
      </c>
      <c r="H18" s="2195" t="s">
        <v>48</v>
      </c>
      <c r="I18" s="2196">
        <v>8706</v>
      </c>
      <c r="J18" s="2195" t="s">
        <v>47</v>
      </c>
      <c r="K18" s="2196">
        <v>8707</v>
      </c>
      <c r="L18" s="2195" t="s">
        <v>48</v>
      </c>
      <c r="M18" s="1656">
        <v>42779</v>
      </c>
      <c r="N18" s="1656">
        <v>42780</v>
      </c>
      <c r="O18" s="1656">
        <v>42783</v>
      </c>
      <c r="P18" s="1656">
        <v>42783</v>
      </c>
      <c r="Q18" s="1656">
        <v>42786</v>
      </c>
      <c r="R18" s="1656">
        <v>42787</v>
      </c>
      <c r="S18" s="2186"/>
      <c r="T18" s="2186"/>
    </row>
    <row r="19" spans="1:20" hidden="1">
      <c r="A19" s="1642">
        <v>8</v>
      </c>
      <c r="B19" s="2192" t="s">
        <v>2531</v>
      </c>
      <c r="C19" s="2193" t="s">
        <v>2532</v>
      </c>
      <c r="D19" s="2192" t="s">
        <v>2533</v>
      </c>
      <c r="E19" s="2194">
        <f t="shared" ref="E19:E63" si="5">G18</f>
        <v>52</v>
      </c>
      <c r="F19" s="2195" t="s">
        <v>47</v>
      </c>
      <c r="G19" s="2194">
        <f t="shared" si="1"/>
        <v>53</v>
      </c>
      <c r="H19" s="2195" t="s">
        <v>48</v>
      </c>
      <c r="I19" s="2196">
        <f t="shared" ref="I19:I63" si="6">K18</f>
        <v>8707</v>
      </c>
      <c r="J19" s="2195" t="s">
        <v>47</v>
      </c>
      <c r="K19" s="2196">
        <f t="shared" si="4"/>
        <v>8708</v>
      </c>
      <c r="L19" s="2195" t="s">
        <v>48</v>
      </c>
      <c r="M19" s="1656">
        <f t="shared" si="2"/>
        <v>42786</v>
      </c>
      <c r="N19" s="1656">
        <f t="shared" si="2"/>
        <v>42787</v>
      </c>
      <c r="O19" s="1656">
        <f t="shared" si="2"/>
        <v>42790</v>
      </c>
      <c r="P19" s="1656">
        <f t="shared" si="2"/>
        <v>42790</v>
      </c>
      <c r="Q19" s="1656">
        <f t="shared" si="2"/>
        <v>42793</v>
      </c>
      <c r="R19" s="1656">
        <f t="shared" si="2"/>
        <v>42794</v>
      </c>
      <c r="S19" s="2186"/>
      <c r="T19" s="2186"/>
    </row>
    <row r="20" spans="1:20" hidden="1">
      <c r="A20" s="1642">
        <v>9</v>
      </c>
      <c r="B20" s="2192" t="s">
        <v>2531</v>
      </c>
      <c r="C20" s="2193" t="s">
        <v>2532</v>
      </c>
      <c r="D20" s="2192" t="s">
        <v>2533</v>
      </c>
      <c r="E20" s="2194">
        <f t="shared" si="5"/>
        <v>53</v>
      </c>
      <c r="F20" s="2195" t="s">
        <v>47</v>
      </c>
      <c r="G20" s="2194">
        <f t="shared" si="1"/>
        <v>54</v>
      </c>
      <c r="H20" s="2195" t="s">
        <v>48</v>
      </c>
      <c r="I20" s="2196">
        <f t="shared" si="6"/>
        <v>8708</v>
      </c>
      <c r="J20" s="2195" t="s">
        <v>47</v>
      </c>
      <c r="K20" s="2196">
        <f t="shared" si="4"/>
        <v>8709</v>
      </c>
      <c r="L20" s="2195" t="s">
        <v>48</v>
      </c>
      <c r="M20" s="1656">
        <f t="shared" si="2"/>
        <v>42793</v>
      </c>
      <c r="N20" s="1656">
        <f t="shared" si="2"/>
        <v>42794</v>
      </c>
      <c r="O20" s="1656">
        <f t="shared" si="2"/>
        <v>42797</v>
      </c>
      <c r="P20" s="1656">
        <f t="shared" si="2"/>
        <v>42797</v>
      </c>
      <c r="Q20" s="1656">
        <f t="shared" si="2"/>
        <v>42800</v>
      </c>
      <c r="R20" s="1656">
        <f t="shared" si="2"/>
        <v>42801</v>
      </c>
      <c r="S20" s="2186"/>
      <c r="T20" s="2186"/>
    </row>
    <row r="21" spans="1:20" hidden="1">
      <c r="A21" s="1642">
        <v>10</v>
      </c>
      <c r="B21" s="2192" t="s">
        <v>2531</v>
      </c>
      <c r="C21" s="2193" t="s">
        <v>2532</v>
      </c>
      <c r="D21" s="2192" t="s">
        <v>2533</v>
      </c>
      <c r="E21" s="2194">
        <f t="shared" si="5"/>
        <v>54</v>
      </c>
      <c r="F21" s="2195" t="s">
        <v>47</v>
      </c>
      <c r="G21" s="2194">
        <f t="shared" si="1"/>
        <v>55</v>
      </c>
      <c r="H21" s="2195" t="s">
        <v>48</v>
      </c>
      <c r="I21" s="2196">
        <f t="shared" si="6"/>
        <v>8709</v>
      </c>
      <c r="J21" s="2195" t="s">
        <v>47</v>
      </c>
      <c r="K21" s="2196">
        <f t="shared" si="4"/>
        <v>8710</v>
      </c>
      <c r="L21" s="2195" t="s">
        <v>48</v>
      </c>
      <c r="M21" s="1656">
        <f t="shared" si="2"/>
        <v>42800</v>
      </c>
      <c r="N21" s="1656">
        <f t="shared" si="2"/>
        <v>42801</v>
      </c>
      <c r="O21" s="1656">
        <f t="shared" si="2"/>
        <v>42804</v>
      </c>
      <c r="P21" s="1656">
        <f t="shared" si="2"/>
        <v>42804</v>
      </c>
      <c r="Q21" s="1656">
        <f t="shared" si="2"/>
        <v>42807</v>
      </c>
      <c r="R21" s="1656">
        <f t="shared" si="2"/>
        <v>42808</v>
      </c>
      <c r="S21" s="2186"/>
      <c r="T21" s="2186"/>
    </row>
    <row r="22" spans="1:20" hidden="1">
      <c r="A22" s="1642">
        <v>11</v>
      </c>
      <c r="B22" s="2192" t="s">
        <v>2531</v>
      </c>
      <c r="C22" s="2193" t="s">
        <v>2532</v>
      </c>
      <c r="D22" s="2192" t="s">
        <v>2533</v>
      </c>
      <c r="E22" s="2194">
        <f t="shared" si="5"/>
        <v>55</v>
      </c>
      <c r="F22" s="2195" t="s">
        <v>47</v>
      </c>
      <c r="G22" s="2194">
        <f t="shared" si="1"/>
        <v>56</v>
      </c>
      <c r="H22" s="2195" t="s">
        <v>48</v>
      </c>
      <c r="I22" s="2196">
        <f t="shared" si="6"/>
        <v>8710</v>
      </c>
      <c r="J22" s="2195" t="s">
        <v>47</v>
      </c>
      <c r="K22" s="2196">
        <f t="shared" si="4"/>
        <v>8711</v>
      </c>
      <c r="L22" s="2195" t="s">
        <v>48</v>
      </c>
      <c r="M22" s="1656">
        <f t="shared" si="2"/>
        <v>42807</v>
      </c>
      <c r="N22" s="1656">
        <f t="shared" si="2"/>
        <v>42808</v>
      </c>
      <c r="O22" s="1656">
        <f t="shared" si="2"/>
        <v>42811</v>
      </c>
      <c r="P22" s="1656">
        <f t="shared" si="2"/>
        <v>42811</v>
      </c>
      <c r="Q22" s="1656">
        <f t="shared" si="2"/>
        <v>42814</v>
      </c>
      <c r="R22" s="1656">
        <f t="shared" si="2"/>
        <v>42815</v>
      </c>
      <c r="S22" s="2186"/>
      <c r="T22" s="2186"/>
    </row>
    <row r="23" spans="1:20" hidden="1">
      <c r="A23" s="1642">
        <v>12</v>
      </c>
      <c r="B23" s="2192" t="s">
        <v>2531</v>
      </c>
      <c r="C23" s="2193" t="s">
        <v>2532</v>
      </c>
      <c r="D23" s="2192" t="s">
        <v>2533</v>
      </c>
      <c r="E23" s="2194">
        <f t="shared" si="5"/>
        <v>56</v>
      </c>
      <c r="F23" s="2195" t="s">
        <v>47</v>
      </c>
      <c r="G23" s="2194">
        <f t="shared" si="1"/>
        <v>57</v>
      </c>
      <c r="H23" s="2195" t="s">
        <v>48</v>
      </c>
      <c r="I23" s="2196">
        <f t="shared" si="6"/>
        <v>8711</v>
      </c>
      <c r="J23" s="2195" t="s">
        <v>47</v>
      </c>
      <c r="K23" s="2196">
        <f t="shared" si="4"/>
        <v>8712</v>
      </c>
      <c r="L23" s="2195" t="s">
        <v>48</v>
      </c>
      <c r="M23" s="1656">
        <f t="shared" si="2"/>
        <v>42814</v>
      </c>
      <c r="N23" s="1656">
        <f t="shared" si="2"/>
        <v>42815</v>
      </c>
      <c r="O23" s="1656">
        <f t="shared" si="2"/>
        <v>42818</v>
      </c>
      <c r="P23" s="1656">
        <f t="shared" si="2"/>
        <v>42818</v>
      </c>
      <c r="Q23" s="1656">
        <f t="shared" si="2"/>
        <v>42821</v>
      </c>
      <c r="R23" s="1656">
        <f t="shared" si="2"/>
        <v>42822</v>
      </c>
      <c r="S23" s="2186"/>
      <c r="T23" s="2186"/>
    </row>
    <row r="24" spans="1:20" hidden="1">
      <c r="A24" s="1642">
        <v>13</v>
      </c>
      <c r="B24" s="2192" t="s">
        <v>2531</v>
      </c>
      <c r="C24" s="2193" t="s">
        <v>2532</v>
      </c>
      <c r="D24" s="2192" t="s">
        <v>2533</v>
      </c>
      <c r="E24" s="2194">
        <f t="shared" si="5"/>
        <v>57</v>
      </c>
      <c r="F24" s="2195" t="s">
        <v>47</v>
      </c>
      <c r="G24" s="2194">
        <f t="shared" si="1"/>
        <v>58</v>
      </c>
      <c r="H24" s="2195" t="s">
        <v>48</v>
      </c>
      <c r="I24" s="2196">
        <f t="shared" si="6"/>
        <v>8712</v>
      </c>
      <c r="J24" s="2195" t="s">
        <v>47</v>
      </c>
      <c r="K24" s="2196">
        <f t="shared" si="4"/>
        <v>8713</v>
      </c>
      <c r="L24" s="2195" t="s">
        <v>48</v>
      </c>
      <c r="M24" s="1656">
        <f t="shared" si="2"/>
        <v>42821</v>
      </c>
      <c r="N24" s="1656">
        <f t="shared" si="2"/>
        <v>42822</v>
      </c>
      <c r="O24" s="1656">
        <f t="shared" si="2"/>
        <v>42825</v>
      </c>
      <c r="P24" s="1656">
        <f t="shared" si="2"/>
        <v>42825</v>
      </c>
      <c r="Q24" s="1656">
        <f t="shared" si="2"/>
        <v>42828</v>
      </c>
      <c r="R24" s="1656">
        <f t="shared" si="2"/>
        <v>42829</v>
      </c>
      <c r="S24" s="2186"/>
      <c r="T24" s="2186"/>
    </row>
    <row r="25" spans="1:20" hidden="1">
      <c r="A25" s="1642">
        <v>14</v>
      </c>
      <c r="B25" s="2192" t="s">
        <v>2531</v>
      </c>
      <c r="C25" s="2193" t="s">
        <v>2532</v>
      </c>
      <c r="D25" s="2192" t="s">
        <v>2533</v>
      </c>
      <c r="E25" s="2194">
        <f t="shared" si="5"/>
        <v>58</v>
      </c>
      <c r="F25" s="2195" t="s">
        <v>47</v>
      </c>
      <c r="G25" s="2194">
        <f t="shared" si="1"/>
        <v>59</v>
      </c>
      <c r="H25" s="2195" t="s">
        <v>48</v>
      </c>
      <c r="I25" s="2196">
        <f t="shared" si="6"/>
        <v>8713</v>
      </c>
      <c r="J25" s="2195" t="s">
        <v>47</v>
      </c>
      <c r="K25" s="2196">
        <f t="shared" si="4"/>
        <v>8714</v>
      </c>
      <c r="L25" s="2195" t="s">
        <v>48</v>
      </c>
      <c r="M25" s="1656">
        <f t="shared" si="2"/>
        <v>42828</v>
      </c>
      <c r="N25" s="1656">
        <f t="shared" si="2"/>
        <v>42829</v>
      </c>
      <c r="O25" s="1656">
        <f t="shared" si="2"/>
        <v>42832</v>
      </c>
      <c r="P25" s="1656">
        <f t="shared" si="2"/>
        <v>42832</v>
      </c>
      <c r="Q25" s="1656">
        <f t="shared" si="2"/>
        <v>42835</v>
      </c>
      <c r="R25" s="1656">
        <f t="shared" si="2"/>
        <v>42836</v>
      </c>
      <c r="S25" s="2186"/>
      <c r="T25" s="2186"/>
    </row>
    <row r="26" spans="1:20" hidden="1">
      <c r="A26" s="1642">
        <v>15</v>
      </c>
      <c r="B26" s="2192" t="s">
        <v>2531</v>
      </c>
      <c r="C26" s="2193" t="s">
        <v>2532</v>
      </c>
      <c r="D26" s="2192" t="s">
        <v>2533</v>
      </c>
      <c r="E26" s="2194">
        <f t="shared" si="5"/>
        <v>59</v>
      </c>
      <c r="F26" s="2195" t="s">
        <v>47</v>
      </c>
      <c r="G26" s="2194">
        <f t="shared" si="1"/>
        <v>60</v>
      </c>
      <c r="H26" s="2195" t="s">
        <v>48</v>
      </c>
      <c r="I26" s="2196">
        <f t="shared" si="6"/>
        <v>8714</v>
      </c>
      <c r="J26" s="2195" t="s">
        <v>47</v>
      </c>
      <c r="K26" s="2196">
        <f t="shared" si="4"/>
        <v>8715</v>
      </c>
      <c r="L26" s="2195" t="s">
        <v>48</v>
      </c>
      <c r="M26" s="1656">
        <f t="shared" ref="M26:R41" si="7">M25+7</f>
        <v>42835</v>
      </c>
      <c r="N26" s="1656">
        <f t="shared" si="7"/>
        <v>42836</v>
      </c>
      <c r="O26" s="1656">
        <f t="shared" si="7"/>
        <v>42839</v>
      </c>
      <c r="P26" s="1656">
        <f t="shared" si="7"/>
        <v>42839</v>
      </c>
      <c r="Q26" s="1656">
        <f t="shared" si="7"/>
        <v>42842</v>
      </c>
      <c r="R26" s="1656">
        <f t="shared" si="7"/>
        <v>42843</v>
      </c>
      <c r="S26" s="2186"/>
      <c r="T26" s="2186"/>
    </row>
    <row r="27" spans="1:20" hidden="1">
      <c r="A27" s="1642">
        <v>16</v>
      </c>
      <c r="B27" s="2192" t="s">
        <v>2531</v>
      </c>
      <c r="C27" s="2193" t="s">
        <v>2532</v>
      </c>
      <c r="D27" s="2192" t="s">
        <v>2533</v>
      </c>
      <c r="E27" s="2194">
        <f t="shared" si="5"/>
        <v>60</v>
      </c>
      <c r="F27" s="2195" t="s">
        <v>47</v>
      </c>
      <c r="G27" s="2194">
        <f t="shared" si="1"/>
        <v>61</v>
      </c>
      <c r="H27" s="2195" t="s">
        <v>48</v>
      </c>
      <c r="I27" s="2196">
        <f t="shared" si="6"/>
        <v>8715</v>
      </c>
      <c r="J27" s="2195" t="s">
        <v>47</v>
      </c>
      <c r="K27" s="2196">
        <f t="shared" si="4"/>
        <v>8716</v>
      </c>
      <c r="L27" s="2195" t="s">
        <v>48</v>
      </c>
      <c r="M27" s="1656">
        <f t="shared" si="7"/>
        <v>42842</v>
      </c>
      <c r="N27" s="1656">
        <f t="shared" si="7"/>
        <v>42843</v>
      </c>
      <c r="O27" s="1656">
        <f t="shared" si="7"/>
        <v>42846</v>
      </c>
      <c r="P27" s="1656">
        <f t="shared" si="7"/>
        <v>42846</v>
      </c>
      <c r="Q27" s="1656">
        <f t="shared" si="7"/>
        <v>42849</v>
      </c>
      <c r="R27" s="1656">
        <f t="shared" si="7"/>
        <v>42850</v>
      </c>
      <c r="S27" s="2186"/>
      <c r="T27" s="2186"/>
    </row>
    <row r="28" spans="1:20" hidden="1">
      <c r="A28" s="1642">
        <v>17</v>
      </c>
      <c r="B28" s="2192" t="s">
        <v>2531</v>
      </c>
      <c r="C28" s="2193" t="s">
        <v>2532</v>
      </c>
      <c r="D28" s="2192" t="s">
        <v>2533</v>
      </c>
      <c r="E28" s="2194">
        <f t="shared" si="5"/>
        <v>61</v>
      </c>
      <c r="F28" s="2195" t="s">
        <v>47</v>
      </c>
      <c r="G28" s="2194">
        <f t="shared" si="1"/>
        <v>62</v>
      </c>
      <c r="H28" s="2195" t="s">
        <v>48</v>
      </c>
      <c r="I28" s="2196">
        <f t="shared" si="6"/>
        <v>8716</v>
      </c>
      <c r="J28" s="2195" t="s">
        <v>47</v>
      </c>
      <c r="K28" s="2196">
        <f t="shared" si="4"/>
        <v>8717</v>
      </c>
      <c r="L28" s="2195" t="s">
        <v>48</v>
      </c>
      <c r="M28" s="1656">
        <f t="shared" si="7"/>
        <v>42849</v>
      </c>
      <c r="N28" s="1656">
        <f t="shared" si="7"/>
        <v>42850</v>
      </c>
      <c r="O28" s="1656">
        <f t="shared" si="7"/>
        <v>42853</v>
      </c>
      <c r="P28" s="1656">
        <f t="shared" si="7"/>
        <v>42853</v>
      </c>
      <c r="Q28" s="1656">
        <f t="shared" si="7"/>
        <v>42856</v>
      </c>
      <c r="R28" s="1656">
        <f t="shared" si="7"/>
        <v>42857</v>
      </c>
      <c r="S28" s="2186"/>
      <c r="T28" s="2186"/>
    </row>
    <row r="29" spans="1:20" hidden="1">
      <c r="A29" s="1642">
        <v>18</v>
      </c>
      <c r="B29" s="2192" t="s">
        <v>2531</v>
      </c>
      <c r="C29" s="2193" t="s">
        <v>2532</v>
      </c>
      <c r="D29" s="2192" t="s">
        <v>2533</v>
      </c>
      <c r="E29" s="2194">
        <f t="shared" si="5"/>
        <v>62</v>
      </c>
      <c r="F29" s="2195" t="s">
        <v>47</v>
      </c>
      <c r="G29" s="2194">
        <f t="shared" si="1"/>
        <v>63</v>
      </c>
      <c r="H29" s="2195" t="s">
        <v>48</v>
      </c>
      <c r="I29" s="2196">
        <f t="shared" si="6"/>
        <v>8717</v>
      </c>
      <c r="J29" s="2195" t="s">
        <v>47</v>
      </c>
      <c r="K29" s="2196">
        <f t="shared" si="4"/>
        <v>8718</v>
      </c>
      <c r="L29" s="2195" t="s">
        <v>48</v>
      </c>
      <c r="M29" s="1656">
        <f t="shared" si="7"/>
        <v>42856</v>
      </c>
      <c r="N29" s="1656">
        <f t="shared" si="7"/>
        <v>42857</v>
      </c>
      <c r="O29" s="1656">
        <f t="shared" si="7"/>
        <v>42860</v>
      </c>
      <c r="P29" s="1656">
        <f t="shared" si="7"/>
        <v>42860</v>
      </c>
      <c r="Q29" s="1656">
        <f t="shared" si="7"/>
        <v>42863</v>
      </c>
      <c r="R29" s="1656">
        <f t="shared" si="7"/>
        <v>42864</v>
      </c>
      <c r="S29" s="2186"/>
      <c r="T29" s="2186"/>
    </row>
    <row r="30" spans="1:20" hidden="1">
      <c r="A30" s="1642">
        <v>19</v>
      </c>
      <c r="B30" s="2192" t="s">
        <v>2531</v>
      </c>
      <c r="C30" s="2193" t="s">
        <v>2532</v>
      </c>
      <c r="D30" s="2192" t="s">
        <v>2533</v>
      </c>
      <c r="E30" s="2194">
        <f t="shared" si="5"/>
        <v>63</v>
      </c>
      <c r="F30" s="2195" t="s">
        <v>47</v>
      </c>
      <c r="G30" s="2194">
        <f t="shared" si="1"/>
        <v>64</v>
      </c>
      <c r="H30" s="2195" t="s">
        <v>48</v>
      </c>
      <c r="I30" s="2196">
        <f t="shared" si="6"/>
        <v>8718</v>
      </c>
      <c r="J30" s="2195" t="s">
        <v>47</v>
      </c>
      <c r="K30" s="2196">
        <f t="shared" si="4"/>
        <v>8719</v>
      </c>
      <c r="L30" s="2195" t="s">
        <v>48</v>
      </c>
      <c r="M30" s="1656">
        <f t="shared" si="7"/>
        <v>42863</v>
      </c>
      <c r="N30" s="1656">
        <f t="shared" si="7"/>
        <v>42864</v>
      </c>
      <c r="O30" s="1656">
        <f t="shared" si="7"/>
        <v>42867</v>
      </c>
      <c r="P30" s="1656">
        <f t="shared" si="7"/>
        <v>42867</v>
      </c>
      <c r="Q30" s="1656">
        <f t="shared" si="7"/>
        <v>42870</v>
      </c>
      <c r="R30" s="1656">
        <f t="shared" si="7"/>
        <v>42871</v>
      </c>
      <c r="S30" s="2186"/>
      <c r="T30" s="2186"/>
    </row>
    <row r="31" spans="1:20" hidden="1">
      <c r="A31" s="1642">
        <v>20</v>
      </c>
      <c r="B31" s="2192" t="s">
        <v>2531</v>
      </c>
      <c r="C31" s="2193" t="s">
        <v>2532</v>
      </c>
      <c r="D31" s="2192" t="s">
        <v>2533</v>
      </c>
      <c r="E31" s="2194">
        <f t="shared" si="5"/>
        <v>64</v>
      </c>
      <c r="F31" s="2195" t="s">
        <v>47</v>
      </c>
      <c r="G31" s="2194">
        <f t="shared" si="1"/>
        <v>65</v>
      </c>
      <c r="H31" s="2195" t="s">
        <v>48</v>
      </c>
      <c r="I31" s="2196">
        <f t="shared" si="6"/>
        <v>8719</v>
      </c>
      <c r="J31" s="2195" t="s">
        <v>47</v>
      </c>
      <c r="K31" s="2196">
        <f t="shared" si="4"/>
        <v>8720</v>
      </c>
      <c r="L31" s="2195" t="s">
        <v>48</v>
      </c>
      <c r="M31" s="1656">
        <f t="shared" si="7"/>
        <v>42870</v>
      </c>
      <c r="N31" s="1656">
        <f t="shared" si="7"/>
        <v>42871</v>
      </c>
      <c r="O31" s="1656">
        <f t="shared" si="7"/>
        <v>42874</v>
      </c>
      <c r="P31" s="1656">
        <f t="shared" si="7"/>
        <v>42874</v>
      </c>
      <c r="Q31" s="1656">
        <f t="shared" si="7"/>
        <v>42877</v>
      </c>
      <c r="R31" s="1656">
        <f t="shared" si="7"/>
        <v>42878</v>
      </c>
      <c r="S31" s="2186"/>
      <c r="T31" s="2186"/>
    </row>
    <row r="32" spans="1:20" hidden="1">
      <c r="A32" s="1642">
        <v>21</v>
      </c>
      <c r="B32" s="2192" t="s">
        <v>2531</v>
      </c>
      <c r="C32" s="2193" t="s">
        <v>2532</v>
      </c>
      <c r="D32" s="2192" t="s">
        <v>2533</v>
      </c>
      <c r="E32" s="2194">
        <f t="shared" si="5"/>
        <v>65</v>
      </c>
      <c r="F32" s="2195" t="s">
        <v>47</v>
      </c>
      <c r="G32" s="2194">
        <f t="shared" si="1"/>
        <v>66</v>
      </c>
      <c r="H32" s="2195" t="s">
        <v>48</v>
      </c>
      <c r="I32" s="2196">
        <f t="shared" si="6"/>
        <v>8720</v>
      </c>
      <c r="J32" s="2195" t="s">
        <v>47</v>
      </c>
      <c r="K32" s="2196">
        <f t="shared" si="4"/>
        <v>8721</v>
      </c>
      <c r="L32" s="2195" t="s">
        <v>48</v>
      </c>
      <c r="M32" s="1656">
        <f t="shared" si="7"/>
        <v>42877</v>
      </c>
      <c r="N32" s="1656">
        <f t="shared" si="7"/>
        <v>42878</v>
      </c>
      <c r="O32" s="1656">
        <f t="shared" si="7"/>
        <v>42881</v>
      </c>
      <c r="P32" s="1656">
        <f t="shared" si="7"/>
        <v>42881</v>
      </c>
      <c r="Q32" s="1656">
        <f t="shared" si="7"/>
        <v>42884</v>
      </c>
      <c r="R32" s="1656">
        <f t="shared" si="7"/>
        <v>42885</v>
      </c>
      <c r="S32" s="2186"/>
      <c r="T32" s="2186"/>
    </row>
    <row r="33" spans="1:32" hidden="1">
      <c r="A33" s="1642">
        <v>22</v>
      </c>
      <c r="B33" s="2192" t="s">
        <v>2531</v>
      </c>
      <c r="C33" s="2193" t="s">
        <v>2532</v>
      </c>
      <c r="D33" s="2192" t="s">
        <v>2533</v>
      </c>
      <c r="E33" s="2194">
        <f t="shared" si="5"/>
        <v>66</v>
      </c>
      <c r="F33" s="2195" t="s">
        <v>47</v>
      </c>
      <c r="G33" s="2194">
        <f t="shared" si="1"/>
        <v>67</v>
      </c>
      <c r="H33" s="2195" t="s">
        <v>48</v>
      </c>
      <c r="I33" s="2196">
        <f t="shared" si="6"/>
        <v>8721</v>
      </c>
      <c r="J33" s="2195" t="s">
        <v>47</v>
      </c>
      <c r="K33" s="2196">
        <f t="shared" si="4"/>
        <v>8722</v>
      </c>
      <c r="L33" s="2195" t="s">
        <v>48</v>
      </c>
      <c r="M33" s="1656">
        <f t="shared" si="7"/>
        <v>42884</v>
      </c>
      <c r="N33" s="1656">
        <f t="shared" si="7"/>
        <v>42885</v>
      </c>
      <c r="O33" s="1656">
        <f t="shared" si="7"/>
        <v>42888</v>
      </c>
      <c r="P33" s="1656">
        <f t="shared" si="7"/>
        <v>42888</v>
      </c>
      <c r="Q33" s="1656">
        <f t="shared" si="7"/>
        <v>42891</v>
      </c>
      <c r="R33" s="1656">
        <f t="shared" si="7"/>
        <v>42892</v>
      </c>
      <c r="S33" s="2186"/>
      <c r="T33" s="2186"/>
    </row>
    <row r="34" spans="1:32" hidden="1">
      <c r="A34" s="1642">
        <v>23</v>
      </c>
      <c r="B34" s="2192" t="s">
        <v>2531</v>
      </c>
      <c r="C34" s="2193" t="s">
        <v>2532</v>
      </c>
      <c r="D34" s="2192" t="s">
        <v>2533</v>
      </c>
      <c r="E34" s="2194">
        <f t="shared" si="5"/>
        <v>67</v>
      </c>
      <c r="F34" s="2195" t="s">
        <v>47</v>
      </c>
      <c r="G34" s="2194">
        <f t="shared" si="1"/>
        <v>68</v>
      </c>
      <c r="H34" s="2195" t="s">
        <v>48</v>
      </c>
      <c r="I34" s="2196">
        <f t="shared" si="6"/>
        <v>8722</v>
      </c>
      <c r="J34" s="2195" t="s">
        <v>47</v>
      </c>
      <c r="K34" s="2196">
        <f t="shared" si="4"/>
        <v>8723</v>
      </c>
      <c r="L34" s="2195" t="s">
        <v>48</v>
      </c>
      <c r="M34" s="1656">
        <f t="shared" si="7"/>
        <v>42891</v>
      </c>
      <c r="N34" s="1656">
        <f t="shared" si="7"/>
        <v>42892</v>
      </c>
      <c r="O34" s="1656">
        <f t="shared" si="7"/>
        <v>42895</v>
      </c>
      <c r="P34" s="1656">
        <f t="shared" si="7"/>
        <v>42895</v>
      </c>
      <c r="Q34" s="1656">
        <f t="shared" si="7"/>
        <v>42898</v>
      </c>
      <c r="R34" s="1656">
        <f t="shared" si="7"/>
        <v>42899</v>
      </c>
      <c r="S34" s="2186"/>
      <c r="T34" s="2186"/>
    </row>
    <row r="35" spans="1:32" hidden="1">
      <c r="A35" s="1642">
        <v>24</v>
      </c>
      <c r="B35" s="2192" t="s">
        <v>2531</v>
      </c>
      <c r="C35" s="2193" t="s">
        <v>2532</v>
      </c>
      <c r="D35" s="2192" t="s">
        <v>2533</v>
      </c>
      <c r="E35" s="2194">
        <f t="shared" si="5"/>
        <v>68</v>
      </c>
      <c r="F35" s="2195" t="s">
        <v>47</v>
      </c>
      <c r="G35" s="2194">
        <f t="shared" si="1"/>
        <v>69</v>
      </c>
      <c r="H35" s="2195" t="s">
        <v>48</v>
      </c>
      <c r="I35" s="2196">
        <f t="shared" si="6"/>
        <v>8723</v>
      </c>
      <c r="J35" s="2195" t="s">
        <v>47</v>
      </c>
      <c r="K35" s="2196">
        <f t="shared" si="4"/>
        <v>8724</v>
      </c>
      <c r="L35" s="2195" t="s">
        <v>48</v>
      </c>
      <c r="M35" s="1656">
        <f t="shared" si="7"/>
        <v>42898</v>
      </c>
      <c r="N35" s="1656">
        <f t="shared" si="7"/>
        <v>42899</v>
      </c>
      <c r="O35" s="1656">
        <f t="shared" si="7"/>
        <v>42902</v>
      </c>
      <c r="P35" s="1656">
        <f t="shared" si="7"/>
        <v>42902</v>
      </c>
      <c r="Q35" s="1656">
        <f t="shared" si="7"/>
        <v>42905</v>
      </c>
      <c r="R35" s="1656">
        <f t="shared" si="7"/>
        <v>42906</v>
      </c>
      <c r="S35" s="2186"/>
      <c r="T35" s="2186"/>
    </row>
    <row r="36" spans="1:32" hidden="1">
      <c r="A36" s="1642">
        <v>25</v>
      </c>
      <c r="B36" s="2192" t="s">
        <v>2531</v>
      </c>
      <c r="C36" s="2193" t="s">
        <v>2532</v>
      </c>
      <c r="D36" s="2192" t="s">
        <v>2533</v>
      </c>
      <c r="E36" s="2194">
        <f t="shared" si="5"/>
        <v>69</v>
      </c>
      <c r="F36" s="2195" t="s">
        <v>47</v>
      </c>
      <c r="G36" s="2194">
        <f t="shared" si="1"/>
        <v>70</v>
      </c>
      <c r="H36" s="2195" t="s">
        <v>48</v>
      </c>
      <c r="I36" s="2196">
        <f t="shared" si="6"/>
        <v>8724</v>
      </c>
      <c r="J36" s="2195" t="s">
        <v>47</v>
      </c>
      <c r="K36" s="2196">
        <f t="shared" si="4"/>
        <v>8725</v>
      </c>
      <c r="L36" s="2195" t="s">
        <v>48</v>
      </c>
      <c r="M36" s="1656">
        <f t="shared" si="7"/>
        <v>42905</v>
      </c>
      <c r="N36" s="1656">
        <f t="shared" si="7"/>
        <v>42906</v>
      </c>
      <c r="O36" s="1656">
        <f t="shared" si="7"/>
        <v>42909</v>
      </c>
      <c r="P36" s="1656">
        <f t="shared" si="7"/>
        <v>42909</v>
      </c>
      <c r="Q36" s="1656">
        <f t="shared" si="7"/>
        <v>42912</v>
      </c>
      <c r="R36" s="1656">
        <f t="shared" si="7"/>
        <v>42913</v>
      </c>
      <c r="S36" s="2186"/>
      <c r="T36" s="2186"/>
    </row>
    <row r="37" spans="1:32" hidden="1">
      <c r="A37" s="1642">
        <v>26</v>
      </c>
      <c r="B37" s="2192" t="s">
        <v>2531</v>
      </c>
      <c r="C37" s="2193" t="s">
        <v>2532</v>
      </c>
      <c r="D37" s="2192" t="s">
        <v>2533</v>
      </c>
      <c r="E37" s="2194">
        <f t="shared" si="5"/>
        <v>70</v>
      </c>
      <c r="F37" s="2195" t="s">
        <v>47</v>
      </c>
      <c r="G37" s="2194">
        <f t="shared" si="1"/>
        <v>71</v>
      </c>
      <c r="H37" s="2195" t="s">
        <v>48</v>
      </c>
      <c r="I37" s="2196">
        <f t="shared" si="6"/>
        <v>8725</v>
      </c>
      <c r="J37" s="2195" t="s">
        <v>47</v>
      </c>
      <c r="K37" s="2196">
        <f t="shared" si="4"/>
        <v>8726</v>
      </c>
      <c r="L37" s="2195" t="s">
        <v>48</v>
      </c>
      <c r="M37" s="1656">
        <f t="shared" si="7"/>
        <v>42912</v>
      </c>
      <c r="N37" s="1656">
        <f t="shared" si="7"/>
        <v>42913</v>
      </c>
      <c r="O37" s="1656">
        <f t="shared" si="7"/>
        <v>42916</v>
      </c>
      <c r="P37" s="1656">
        <f t="shared" si="7"/>
        <v>42916</v>
      </c>
      <c r="Q37" s="1656">
        <f t="shared" si="7"/>
        <v>42919</v>
      </c>
      <c r="R37" s="1656">
        <f t="shared" si="7"/>
        <v>42920</v>
      </c>
      <c r="S37" s="2186"/>
      <c r="T37" s="2186"/>
    </row>
    <row r="38" spans="1:32" hidden="1">
      <c r="A38" s="1642">
        <v>27</v>
      </c>
      <c r="B38" s="2192" t="s">
        <v>2531</v>
      </c>
      <c r="C38" s="2193" t="s">
        <v>2532</v>
      </c>
      <c r="D38" s="2192" t="s">
        <v>2533</v>
      </c>
      <c r="E38" s="2194">
        <f t="shared" si="5"/>
        <v>71</v>
      </c>
      <c r="F38" s="2195" t="s">
        <v>47</v>
      </c>
      <c r="G38" s="2194">
        <f t="shared" si="1"/>
        <v>72</v>
      </c>
      <c r="H38" s="2195" t="s">
        <v>48</v>
      </c>
      <c r="I38" s="2196">
        <f t="shared" si="6"/>
        <v>8726</v>
      </c>
      <c r="J38" s="2195" t="s">
        <v>47</v>
      </c>
      <c r="K38" s="2196">
        <f t="shared" si="4"/>
        <v>8727</v>
      </c>
      <c r="L38" s="2195" t="s">
        <v>48</v>
      </c>
      <c r="M38" s="1656">
        <f t="shared" si="7"/>
        <v>42919</v>
      </c>
      <c r="N38" s="1656">
        <f t="shared" si="7"/>
        <v>42920</v>
      </c>
      <c r="O38" s="1656">
        <f t="shared" si="7"/>
        <v>42923</v>
      </c>
      <c r="P38" s="1656">
        <f t="shared" si="7"/>
        <v>42923</v>
      </c>
      <c r="Q38" s="1656">
        <f t="shared" si="7"/>
        <v>42926</v>
      </c>
      <c r="R38" s="1656">
        <f t="shared" si="7"/>
        <v>42927</v>
      </c>
      <c r="S38" s="2186"/>
      <c r="T38" s="2186"/>
    </row>
    <row r="39" spans="1:32" hidden="1">
      <c r="A39" s="1642">
        <v>28</v>
      </c>
      <c r="B39" s="2192" t="s">
        <v>2531</v>
      </c>
      <c r="C39" s="2193" t="s">
        <v>2532</v>
      </c>
      <c r="D39" s="2192" t="s">
        <v>2533</v>
      </c>
      <c r="E39" s="2194">
        <f t="shared" si="5"/>
        <v>72</v>
      </c>
      <c r="F39" s="2195" t="s">
        <v>47</v>
      </c>
      <c r="G39" s="2194">
        <f t="shared" si="1"/>
        <v>73</v>
      </c>
      <c r="H39" s="2195" t="s">
        <v>48</v>
      </c>
      <c r="I39" s="2196">
        <f t="shared" si="6"/>
        <v>8727</v>
      </c>
      <c r="J39" s="2195" t="s">
        <v>47</v>
      </c>
      <c r="K39" s="2196">
        <f t="shared" si="4"/>
        <v>8728</v>
      </c>
      <c r="L39" s="2195" t="s">
        <v>48</v>
      </c>
      <c r="M39" s="1656">
        <f t="shared" si="7"/>
        <v>42926</v>
      </c>
      <c r="N39" s="1656">
        <f t="shared" si="7"/>
        <v>42927</v>
      </c>
      <c r="O39" s="1656">
        <f t="shared" si="7"/>
        <v>42930</v>
      </c>
      <c r="P39" s="1656">
        <f t="shared" si="7"/>
        <v>42930</v>
      </c>
      <c r="Q39" s="1656">
        <f t="shared" si="7"/>
        <v>42933</v>
      </c>
      <c r="R39" s="1656">
        <f t="shared" si="7"/>
        <v>42934</v>
      </c>
      <c r="S39" s="2186"/>
      <c r="T39" s="2186"/>
    </row>
    <row r="40" spans="1:32" hidden="1">
      <c r="A40" s="1642">
        <v>29</v>
      </c>
      <c r="B40" s="2192" t="s">
        <v>2531</v>
      </c>
      <c r="C40" s="2193" t="s">
        <v>2532</v>
      </c>
      <c r="D40" s="2192" t="s">
        <v>2533</v>
      </c>
      <c r="E40" s="2194">
        <f t="shared" si="5"/>
        <v>73</v>
      </c>
      <c r="F40" s="2195" t="s">
        <v>47</v>
      </c>
      <c r="G40" s="2194">
        <f t="shared" si="1"/>
        <v>74</v>
      </c>
      <c r="H40" s="2195" t="s">
        <v>48</v>
      </c>
      <c r="I40" s="2196">
        <f t="shared" si="6"/>
        <v>8728</v>
      </c>
      <c r="J40" s="2195" t="s">
        <v>47</v>
      </c>
      <c r="K40" s="2196">
        <f t="shared" si="4"/>
        <v>8729</v>
      </c>
      <c r="L40" s="2195" t="s">
        <v>48</v>
      </c>
      <c r="M40" s="1656">
        <f t="shared" si="7"/>
        <v>42933</v>
      </c>
      <c r="N40" s="1656">
        <f t="shared" si="7"/>
        <v>42934</v>
      </c>
      <c r="O40" s="1656">
        <f t="shared" si="7"/>
        <v>42937</v>
      </c>
      <c r="P40" s="1656">
        <f t="shared" si="7"/>
        <v>42937</v>
      </c>
      <c r="Q40" s="1656">
        <f t="shared" si="7"/>
        <v>42940</v>
      </c>
      <c r="R40" s="1656">
        <f t="shared" si="7"/>
        <v>42941</v>
      </c>
      <c r="S40" s="2186"/>
      <c r="T40" s="2186"/>
    </row>
    <row r="41" spans="1:32" hidden="1">
      <c r="A41" s="1642">
        <v>30</v>
      </c>
      <c r="B41" s="2192" t="s">
        <v>2531</v>
      </c>
      <c r="C41" s="2193" t="s">
        <v>2532</v>
      </c>
      <c r="D41" s="2192" t="s">
        <v>2533</v>
      </c>
      <c r="E41" s="2194">
        <f t="shared" si="5"/>
        <v>74</v>
      </c>
      <c r="F41" s="2195" t="s">
        <v>47</v>
      </c>
      <c r="G41" s="2194">
        <f t="shared" si="1"/>
        <v>75</v>
      </c>
      <c r="H41" s="2195" t="s">
        <v>48</v>
      </c>
      <c r="I41" s="2196">
        <f t="shared" si="6"/>
        <v>8729</v>
      </c>
      <c r="J41" s="2195" t="s">
        <v>47</v>
      </c>
      <c r="K41" s="2196">
        <f t="shared" si="4"/>
        <v>8730</v>
      </c>
      <c r="L41" s="2195" t="s">
        <v>48</v>
      </c>
      <c r="M41" s="1656">
        <f t="shared" si="7"/>
        <v>42940</v>
      </c>
      <c r="N41" s="1656">
        <f t="shared" si="7"/>
        <v>42941</v>
      </c>
      <c r="O41" s="1656">
        <f t="shared" si="7"/>
        <v>42944</v>
      </c>
      <c r="P41" s="1656">
        <f t="shared" si="7"/>
        <v>42944</v>
      </c>
      <c r="Q41" s="1656">
        <f t="shared" si="7"/>
        <v>42947</v>
      </c>
      <c r="R41" s="1656">
        <f t="shared" si="7"/>
        <v>42948</v>
      </c>
      <c r="S41" s="2186"/>
      <c r="T41" s="2186"/>
    </row>
    <row r="42" spans="1:32" hidden="1">
      <c r="A42" s="1642">
        <v>31</v>
      </c>
      <c r="B42" s="2192" t="s">
        <v>2531</v>
      </c>
      <c r="C42" s="2193" t="s">
        <v>2532</v>
      </c>
      <c r="D42" s="2192" t="s">
        <v>2533</v>
      </c>
      <c r="E42" s="2194">
        <f t="shared" si="5"/>
        <v>75</v>
      </c>
      <c r="F42" s="2195" t="s">
        <v>47</v>
      </c>
      <c r="G42" s="2194">
        <f t="shared" si="1"/>
        <v>76</v>
      </c>
      <c r="H42" s="2195" t="s">
        <v>48</v>
      </c>
      <c r="I42" s="2196">
        <f t="shared" si="6"/>
        <v>8730</v>
      </c>
      <c r="J42" s="2195" t="s">
        <v>47</v>
      </c>
      <c r="K42" s="2196">
        <f t="shared" si="4"/>
        <v>8731</v>
      </c>
      <c r="L42" s="2195" t="s">
        <v>48</v>
      </c>
      <c r="M42" s="1656">
        <f t="shared" ref="M42:R57" si="8">M41+7</f>
        <v>42947</v>
      </c>
      <c r="N42" s="1656">
        <f t="shared" si="8"/>
        <v>42948</v>
      </c>
      <c r="O42" s="1656">
        <f t="shared" si="8"/>
        <v>42951</v>
      </c>
      <c r="P42" s="1656">
        <f t="shared" si="8"/>
        <v>42951</v>
      </c>
      <c r="Q42" s="1656">
        <f t="shared" si="8"/>
        <v>42954</v>
      </c>
      <c r="R42" s="1656">
        <f t="shared" si="8"/>
        <v>42955</v>
      </c>
      <c r="S42" s="2186"/>
      <c r="T42" s="2186"/>
    </row>
    <row r="43" spans="1:32" hidden="1">
      <c r="A43" s="1642">
        <v>32</v>
      </c>
      <c r="B43" s="2192" t="s">
        <v>2531</v>
      </c>
      <c r="C43" s="2193" t="s">
        <v>2532</v>
      </c>
      <c r="D43" s="2192" t="s">
        <v>2533</v>
      </c>
      <c r="E43" s="2194">
        <f t="shared" si="5"/>
        <v>76</v>
      </c>
      <c r="F43" s="2195" t="s">
        <v>47</v>
      </c>
      <c r="G43" s="2194">
        <f t="shared" si="1"/>
        <v>77</v>
      </c>
      <c r="H43" s="2195" t="s">
        <v>48</v>
      </c>
      <c r="I43" s="2196">
        <f t="shared" si="6"/>
        <v>8731</v>
      </c>
      <c r="J43" s="2195" t="s">
        <v>47</v>
      </c>
      <c r="K43" s="2196">
        <f t="shared" si="4"/>
        <v>8732</v>
      </c>
      <c r="L43" s="2195" t="s">
        <v>48</v>
      </c>
      <c r="M43" s="1656">
        <f t="shared" si="8"/>
        <v>42954</v>
      </c>
      <c r="N43" s="1656">
        <f t="shared" si="8"/>
        <v>42955</v>
      </c>
      <c r="O43" s="1656">
        <f t="shared" si="8"/>
        <v>42958</v>
      </c>
      <c r="P43" s="1656">
        <f t="shared" si="8"/>
        <v>42958</v>
      </c>
      <c r="Q43" s="1656">
        <f t="shared" si="8"/>
        <v>42961</v>
      </c>
      <c r="R43" s="1656">
        <f t="shared" si="8"/>
        <v>42962</v>
      </c>
      <c r="S43" s="2186"/>
      <c r="T43" s="2186"/>
    </row>
    <row r="44" spans="1:32" hidden="1">
      <c r="A44" s="1642">
        <v>33</v>
      </c>
      <c r="B44" s="2192" t="s">
        <v>2531</v>
      </c>
      <c r="C44" s="2193" t="s">
        <v>2532</v>
      </c>
      <c r="D44" s="2192" t="s">
        <v>2533</v>
      </c>
      <c r="E44" s="2194">
        <f t="shared" si="5"/>
        <v>77</v>
      </c>
      <c r="F44" s="2195" t="s">
        <v>47</v>
      </c>
      <c r="G44" s="2194">
        <f t="shared" si="1"/>
        <v>78</v>
      </c>
      <c r="H44" s="2195" t="s">
        <v>48</v>
      </c>
      <c r="I44" s="2196">
        <f t="shared" si="6"/>
        <v>8732</v>
      </c>
      <c r="J44" s="2195" t="s">
        <v>47</v>
      </c>
      <c r="K44" s="2196">
        <f t="shared" si="4"/>
        <v>8733</v>
      </c>
      <c r="L44" s="2195" t="s">
        <v>48</v>
      </c>
      <c r="M44" s="1656">
        <f t="shared" si="8"/>
        <v>42961</v>
      </c>
      <c r="N44" s="1656">
        <f t="shared" si="8"/>
        <v>42962</v>
      </c>
      <c r="O44" s="1656">
        <f t="shared" si="8"/>
        <v>42965</v>
      </c>
      <c r="P44" s="1656">
        <f t="shared" si="8"/>
        <v>42965</v>
      </c>
      <c r="Q44" s="1656">
        <f t="shared" si="8"/>
        <v>42968</v>
      </c>
      <c r="R44" s="1656">
        <f t="shared" si="8"/>
        <v>42969</v>
      </c>
      <c r="S44" s="2259" t="s">
        <v>2536</v>
      </c>
      <c r="T44" s="2178"/>
      <c r="U44" s="2179"/>
      <c r="V44" s="2178"/>
      <c r="W44" s="2259" t="s">
        <v>2644</v>
      </c>
      <c r="X44" s="2259"/>
      <c r="Z44" s="2259" t="s">
        <v>2538</v>
      </c>
      <c r="AA44" s="2259"/>
      <c r="AB44" s="2259"/>
      <c r="AC44" s="2182"/>
      <c r="AD44" s="2181"/>
      <c r="AE44" s="2186"/>
      <c r="AF44" s="2186"/>
    </row>
    <row r="45" spans="1:32" hidden="1">
      <c r="A45" s="1642">
        <v>34</v>
      </c>
      <c r="B45" s="2192" t="s">
        <v>2531</v>
      </c>
      <c r="C45" s="2193" t="s">
        <v>2532</v>
      </c>
      <c r="D45" s="2192" t="s">
        <v>2533</v>
      </c>
      <c r="E45" s="2194">
        <f t="shared" si="5"/>
        <v>78</v>
      </c>
      <c r="F45" s="2195" t="s">
        <v>47</v>
      </c>
      <c r="G45" s="2194">
        <f t="shared" si="1"/>
        <v>79</v>
      </c>
      <c r="H45" s="2195" t="s">
        <v>48</v>
      </c>
      <c r="I45" s="2196">
        <f t="shared" si="6"/>
        <v>8733</v>
      </c>
      <c r="J45" s="2195" t="s">
        <v>47</v>
      </c>
      <c r="K45" s="2196">
        <f t="shared" si="4"/>
        <v>8734</v>
      </c>
      <c r="L45" s="2195" t="s">
        <v>48</v>
      </c>
      <c r="M45" s="1656">
        <f t="shared" si="8"/>
        <v>42968</v>
      </c>
      <c r="N45" s="1656">
        <f t="shared" si="8"/>
        <v>42969</v>
      </c>
      <c r="O45" s="1656">
        <f t="shared" si="8"/>
        <v>42972</v>
      </c>
      <c r="P45" s="1656">
        <f t="shared" si="8"/>
        <v>42972</v>
      </c>
      <c r="Q45" s="1656">
        <f t="shared" si="8"/>
        <v>42975</v>
      </c>
      <c r="R45" s="1656">
        <f t="shared" si="8"/>
        <v>42976</v>
      </c>
      <c r="S45" s="2186"/>
      <c r="T45" s="2186"/>
    </row>
    <row r="46" spans="1:32" hidden="1">
      <c r="A46" s="1642">
        <v>35</v>
      </c>
      <c r="B46" s="2192" t="s">
        <v>2531</v>
      </c>
      <c r="C46" s="2193" t="s">
        <v>2532</v>
      </c>
      <c r="D46" s="2192" t="s">
        <v>2533</v>
      </c>
      <c r="E46" s="2194">
        <f t="shared" si="5"/>
        <v>79</v>
      </c>
      <c r="F46" s="2195" t="s">
        <v>47</v>
      </c>
      <c r="G46" s="2194">
        <f t="shared" si="1"/>
        <v>80</v>
      </c>
      <c r="H46" s="2195" t="s">
        <v>48</v>
      </c>
      <c r="I46" s="2196">
        <f t="shared" si="6"/>
        <v>8734</v>
      </c>
      <c r="J46" s="2195" t="s">
        <v>47</v>
      </c>
      <c r="K46" s="2196">
        <f t="shared" si="4"/>
        <v>8735</v>
      </c>
      <c r="L46" s="2195" t="s">
        <v>48</v>
      </c>
      <c r="M46" s="1656">
        <f t="shared" si="8"/>
        <v>42975</v>
      </c>
      <c r="N46" s="1656">
        <f t="shared" si="8"/>
        <v>42976</v>
      </c>
      <c r="O46" s="1656">
        <f t="shared" si="8"/>
        <v>42979</v>
      </c>
      <c r="P46" s="1656">
        <f t="shared" si="8"/>
        <v>42979</v>
      </c>
      <c r="Q46" s="1656">
        <f t="shared" si="8"/>
        <v>42982</v>
      </c>
      <c r="R46" s="1656">
        <f t="shared" si="8"/>
        <v>42983</v>
      </c>
      <c r="S46" s="2186"/>
      <c r="T46" s="2186"/>
    </row>
    <row r="47" spans="1:32" hidden="1">
      <c r="A47" s="1642">
        <v>36</v>
      </c>
      <c r="B47" s="2192" t="s">
        <v>2531</v>
      </c>
      <c r="C47" s="2193" t="s">
        <v>2532</v>
      </c>
      <c r="D47" s="2192" t="s">
        <v>2533</v>
      </c>
      <c r="E47" s="2194">
        <f t="shared" si="5"/>
        <v>80</v>
      </c>
      <c r="F47" s="2195" t="s">
        <v>47</v>
      </c>
      <c r="G47" s="2194">
        <f t="shared" si="1"/>
        <v>81</v>
      </c>
      <c r="H47" s="2195" t="s">
        <v>48</v>
      </c>
      <c r="I47" s="2196">
        <f t="shared" si="6"/>
        <v>8735</v>
      </c>
      <c r="J47" s="2195" t="s">
        <v>47</v>
      </c>
      <c r="K47" s="2196">
        <f t="shared" si="4"/>
        <v>8736</v>
      </c>
      <c r="L47" s="2195" t="s">
        <v>48</v>
      </c>
      <c r="M47" s="1656">
        <f t="shared" si="8"/>
        <v>42982</v>
      </c>
      <c r="N47" s="1656">
        <f t="shared" si="8"/>
        <v>42983</v>
      </c>
      <c r="O47" s="1656">
        <f t="shared" si="8"/>
        <v>42986</v>
      </c>
      <c r="P47" s="1656">
        <f t="shared" si="8"/>
        <v>42986</v>
      </c>
      <c r="Q47" s="1656">
        <f t="shared" si="8"/>
        <v>42989</v>
      </c>
      <c r="R47" s="1656">
        <f t="shared" si="8"/>
        <v>42990</v>
      </c>
      <c r="S47" s="2186"/>
      <c r="T47" s="2186"/>
    </row>
    <row r="48" spans="1:32" hidden="1">
      <c r="A48" s="1642">
        <v>37</v>
      </c>
      <c r="B48" s="2192" t="s">
        <v>2531</v>
      </c>
      <c r="C48" s="2193" t="s">
        <v>2532</v>
      </c>
      <c r="D48" s="2192" t="s">
        <v>2533</v>
      </c>
      <c r="E48" s="2194">
        <f t="shared" si="5"/>
        <v>81</v>
      </c>
      <c r="F48" s="2195" t="s">
        <v>47</v>
      </c>
      <c r="G48" s="2194">
        <f t="shared" si="1"/>
        <v>82</v>
      </c>
      <c r="H48" s="2195" t="s">
        <v>48</v>
      </c>
      <c r="I48" s="2196">
        <f t="shared" si="6"/>
        <v>8736</v>
      </c>
      <c r="J48" s="2195" t="s">
        <v>47</v>
      </c>
      <c r="K48" s="2196">
        <f t="shared" si="4"/>
        <v>8737</v>
      </c>
      <c r="L48" s="2195" t="s">
        <v>48</v>
      </c>
      <c r="M48" s="1656">
        <f t="shared" si="8"/>
        <v>42989</v>
      </c>
      <c r="N48" s="1656">
        <f t="shared" si="8"/>
        <v>42990</v>
      </c>
      <c r="O48" s="1656">
        <f t="shared" si="8"/>
        <v>42993</v>
      </c>
      <c r="P48" s="1656">
        <f t="shared" si="8"/>
        <v>42993</v>
      </c>
      <c r="Q48" s="1656">
        <f t="shared" si="8"/>
        <v>42996</v>
      </c>
      <c r="R48" s="1656">
        <f t="shared" si="8"/>
        <v>42997</v>
      </c>
      <c r="S48" s="2186"/>
      <c r="T48" s="2186"/>
    </row>
    <row r="49" spans="1:20" hidden="1">
      <c r="A49" s="1642">
        <v>38</v>
      </c>
      <c r="B49" s="2192" t="s">
        <v>2531</v>
      </c>
      <c r="C49" s="2193" t="s">
        <v>2532</v>
      </c>
      <c r="D49" s="2192" t="s">
        <v>2533</v>
      </c>
      <c r="E49" s="2194">
        <f t="shared" si="5"/>
        <v>82</v>
      </c>
      <c r="F49" s="2195" t="s">
        <v>47</v>
      </c>
      <c r="G49" s="2194">
        <f t="shared" si="1"/>
        <v>83</v>
      </c>
      <c r="H49" s="2195" t="s">
        <v>48</v>
      </c>
      <c r="I49" s="2196">
        <f t="shared" si="6"/>
        <v>8737</v>
      </c>
      <c r="J49" s="2195" t="s">
        <v>47</v>
      </c>
      <c r="K49" s="2196">
        <f t="shared" si="4"/>
        <v>8738</v>
      </c>
      <c r="L49" s="2195" t="s">
        <v>48</v>
      </c>
      <c r="M49" s="1656">
        <f t="shared" si="8"/>
        <v>42996</v>
      </c>
      <c r="N49" s="1656">
        <f t="shared" si="8"/>
        <v>42997</v>
      </c>
      <c r="O49" s="1656">
        <f t="shared" si="8"/>
        <v>43000</v>
      </c>
      <c r="P49" s="1656">
        <f t="shared" si="8"/>
        <v>43000</v>
      </c>
      <c r="Q49" s="1656">
        <f t="shared" si="8"/>
        <v>43003</v>
      </c>
      <c r="R49" s="1656">
        <f t="shared" si="8"/>
        <v>43004</v>
      </c>
      <c r="S49" s="2186"/>
      <c r="T49" s="2186"/>
    </row>
    <row r="50" spans="1:20" hidden="1">
      <c r="A50" s="1642">
        <v>39</v>
      </c>
      <c r="B50" s="2192" t="s">
        <v>2531</v>
      </c>
      <c r="C50" s="2193" t="s">
        <v>2532</v>
      </c>
      <c r="D50" s="2192" t="s">
        <v>2533</v>
      </c>
      <c r="E50" s="2194">
        <f t="shared" si="5"/>
        <v>83</v>
      </c>
      <c r="F50" s="2195" t="s">
        <v>47</v>
      </c>
      <c r="G50" s="2194">
        <f t="shared" si="1"/>
        <v>84</v>
      </c>
      <c r="H50" s="2195" t="s">
        <v>48</v>
      </c>
      <c r="I50" s="2196">
        <f t="shared" si="6"/>
        <v>8738</v>
      </c>
      <c r="J50" s="2195" t="s">
        <v>47</v>
      </c>
      <c r="K50" s="2196">
        <f t="shared" si="4"/>
        <v>8739</v>
      </c>
      <c r="L50" s="2195" t="s">
        <v>48</v>
      </c>
      <c r="M50" s="1656">
        <f t="shared" si="8"/>
        <v>43003</v>
      </c>
      <c r="N50" s="1656">
        <f t="shared" si="8"/>
        <v>43004</v>
      </c>
      <c r="O50" s="1656">
        <f t="shared" si="8"/>
        <v>43007</v>
      </c>
      <c r="P50" s="1656">
        <f t="shared" si="8"/>
        <v>43007</v>
      </c>
      <c r="Q50" s="1656">
        <f t="shared" si="8"/>
        <v>43010</v>
      </c>
      <c r="R50" s="1656">
        <f t="shared" si="8"/>
        <v>43011</v>
      </c>
      <c r="S50" s="2186"/>
      <c r="T50" s="2186"/>
    </row>
    <row r="51" spans="1:20" hidden="1">
      <c r="A51" s="1642">
        <v>40</v>
      </c>
      <c r="B51" s="2192" t="s">
        <v>2531</v>
      </c>
      <c r="C51" s="2193" t="s">
        <v>2532</v>
      </c>
      <c r="D51" s="2192" t="s">
        <v>2533</v>
      </c>
      <c r="E51" s="2194">
        <v>84</v>
      </c>
      <c r="F51" s="2195" t="s">
        <v>47</v>
      </c>
      <c r="G51" s="2194">
        <v>85</v>
      </c>
      <c r="H51" s="2195" t="s">
        <v>48</v>
      </c>
      <c r="I51" s="2196">
        <v>8739</v>
      </c>
      <c r="J51" s="2195" t="s">
        <v>47</v>
      </c>
      <c r="K51" s="2196">
        <v>8740</v>
      </c>
      <c r="L51" s="2195" t="s">
        <v>48</v>
      </c>
      <c r="M51" s="1656">
        <v>43010</v>
      </c>
      <c r="N51" s="1656">
        <v>43011</v>
      </c>
      <c r="O51" s="1656">
        <v>43014</v>
      </c>
      <c r="P51" s="1656" t="s">
        <v>2291</v>
      </c>
      <c r="Q51" s="6528" t="s">
        <v>2539</v>
      </c>
      <c r="R51" s="6529"/>
      <c r="S51" s="2186"/>
      <c r="T51" s="2186"/>
    </row>
    <row r="52" spans="1:20" hidden="1">
      <c r="A52" s="1642">
        <v>41</v>
      </c>
      <c r="B52" s="2192" t="s">
        <v>2531</v>
      </c>
      <c r="C52" s="2193" t="s">
        <v>2532</v>
      </c>
      <c r="D52" s="2192" t="s">
        <v>2533</v>
      </c>
      <c r="E52" s="2194">
        <v>85</v>
      </c>
      <c r="F52" s="2195" t="s">
        <v>47</v>
      </c>
      <c r="G52" s="2194">
        <v>86</v>
      </c>
      <c r="H52" s="2195" t="s">
        <v>48</v>
      </c>
      <c r="I52" s="2196">
        <v>8740</v>
      </c>
      <c r="J52" s="2195" t="s">
        <v>47</v>
      </c>
      <c r="K52" s="2196">
        <v>8741</v>
      </c>
      <c r="L52" s="2195" t="s">
        <v>48</v>
      </c>
      <c r="M52" s="6528" t="s">
        <v>2540</v>
      </c>
      <c r="N52" s="6529"/>
      <c r="O52" s="1656" t="s">
        <v>2293</v>
      </c>
      <c r="P52" s="1656">
        <v>43021</v>
      </c>
      <c r="Q52" s="1656">
        <v>43024</v>
      </c>
      <c r="R52" s="1656">
        <v>43025</v>
      </c>
      <c r="S52" s="2186"/>
      <c r="T52" s="2186"/>
    </row>
    <row r="53" spans="1:20" hidden="1">
      <c r="A53" s="1642">
        <v>42</v>
      </c>
      <c r="B53" s="2192" t="s">
        <v>2531</v>
      </c>
      <c r="C53" s="2193" t="s">
        <v>2532</v>
      </c>
      <c r="D53" s="2192" t="s">
        <v>2533</v>
      </c>
      <c r="E53" s="2194">
        <f t="shared" si="5"/>
        <v>86</v>
      </c>
      <c r="F53" s="2195" t="s">
        <v>47</v>
      </c>
      <c r="G53" s="2194">
        <f t="shared" si="1"/>
        <v>87</v>
      </c>
      <c r="H53" s="2195" t="s">
        <v>48</v>
      </c>
      <c r="I53" s="2196">
        <f t="shared" si="6"/>
        <v>8741</v>
      </c>
      <c r="J53" s="2195" t="s">
        <v>47</v>
      </c>
      <c r="K53" s="2196">
        <f t="shared" si="4"/>
        <v>8742</v>
      </c>
      <c r="L53" s="2195" t="s">
        <v>48</v>
      </c>
      <c r="M53" s="1656">
        <v>43024</v>
      </c>
      <c r="N53" s="1656">
        <v>43025</v>
      </c>
      <c r="O53" s="1656">
        <v>43028</v>
      </c>
      <c r="P53" s="1656">
        <f t="shared" si="8"/>
        <v>43028</v>
      </c>
      <c r="Q53" s="1656">
        <f t="shared" si="8"/>
        <v>43031</v>
      </c>
      <c r="R53" s="1656">
        <f t="shared" si="8"/>
        <v>43032</v>
      </c>
      <c r="S53" s="2186"/>
      <c r="T53" s="2186"/>
    </row>
    <row r="54" spans="1:20" hidden="1">
      <c r="A54" s="1642">
        <v>43</v>
      </c>
      <c r="B54" s="2192" t="s">
        <v>2531</v>
      </c>
      <c r="C54" s="2193" t="s">
        <v>2532</v>
      </c>
      <c r="D54" s="2192" t="s">
        <v>2533</v>
      </c>
      <c r="E54" s="2194">
        <f t="shared" si="5"/>
        <v>87</v>
      </c>
      <c r="F54" s="2195" t="s">
        <v>47</v>
      </c>
      <c r="G54" s="2194">
        <f t="shared" si="1"/>
        <v>88</v>
      </c>
      <c r="H54" s="2195" t="s">
        <v>48</v>
      </c>
      <c r="I54" s="2196">
        <f t="shared" si="6"/>
        <v>8742</v>
      </c>
      <c r="J54" s="2195" t="s">
        <v>47</v>
      </c>
      <c r="K54" s="2196">
        <f t="shared" si="4"/>
        <v>8743</v>
      </c>
      <c r="L54" s="2195" t="s">
        <v>48</v>
      </c>
      <c r="M54" s="1656">
        <f t="shared" si="8"/>
        <v>43031</v>
      </c>
      <c r="N54" s="1656">
        <f t="shared" si="8"/>
        <v>43032</v>
      </c>
      <c r="O54" s="1656">
        <f t="shared" si="8"/>
        <v>43035</v>
      </c>
      <c r="P54" s="1656">
        <f t="shared" si="8"/>
        <v>43035</v>
      </c>
      <c r="Q54" s="1656">
        <f t="shared" si="8"/>
        <v>43038</v>
      </c>
      <c r="R54" s="1656">
        <f t="shared" si="8"/>
        <v>43039</v>
      </c>
      <c r="S54" s="2186"/>
      <c r="T54" s="2186"/>
    </row>
    <row r="55" spans="1:20" hidden="1">
      <c r="A55" s="1642">
        <v>44</v>
      </c>
      <c r="B55" s="2192" t="s">
        <v>2531</v>
      </c>
      <c r="C55" s="2193" t="s">
        <v>2532</v>
      </c>
      <c r="D55" s="2192" t="s">
        <v>2533</v>
      </c>
      <c r="E55" s="2194">
        <f t="shared" si="5"/>
        <v>88</v>
      </c>
      <c r="F55" s="2195" t="s">
        <v>47</v>
      </c>
      <c r="G55" s="2194">
        <f t="shared" si="1"/>
        <v>89</v>
      </c>
      <c r="H55" s="2195" t="s">
        <v>48</v>
      </c>
      <c r="I55" s="2196">
        <f t="shared" si="6"/>
        <v>8743</v>
      </c>
      <c r="J55" s="2195" t="s">
        <v>47</v>
      </c>
      <c r="K55" s="2196">
        <f t="shared" si="4"/>
        <v>8744</v>
      </c>
      <c r="L55" s="2195" t="s">
        <v>48</v>
      </c>
      <c r="M55" s="1656">
        <f t="shared" si="8"/>
        <v>43038</v>
      </c>
      <c r="N55" s="1656">
        <f t="shared" si="8"/>
        <v>43039</v>
      </c>
      <c r="O55" s="1656">
        <f t="shared" si="8"/>
        <v>43042</v>
      </c>
      <c r="P55" s="1656">
        <f t="shared" si="8"/>
        <v>43042</v>
      </c>
      <c r="Q55" s="1656">
        <f t="shared" si="8"/>
        <v>43045</v>
      </c>
      <c r="R55" s="1656">
        <f t="shared" si="8"/>
        <v>43046</v>
      </c>
      <c r="S55" s="2186"/>
      <c r="T55" s="2186"/>
    </row>
    <row r="56" spans="1:20" hidden="1">
      <c r="A56" s="1642">
        <v>45</v>
      </c>
      <c r="B56" s="2192" t="s">
        <v>2531</v>
      </c>
      <c r="C56" s="2193" t="s">
        <v>2532</v>
      </c>
      <c r="D56" s="2192" t="s">
        <v>2533</v>
      </c>
      <c r="E56" s="2194">
        <f t="shared" si="5"/>
        <v>89</v>
      </c>
      <c r="F56" s="2195" t="s">
        <v>47</v>
      </c>
      <c r="G56" s="2194">
        <f t="shared" si="1"/>
        <v>90</v>
      </c>
      <c r="H56" s="2195" t="s">
        <v>48</v>
      </c>
      <c r="I56" s="2196">
        <f t="shared" si="6"/>
        <v>8744</v>
      </c>
      <c r="J56" s="2195" t="s">
        <v>47</v>
      </c>
      <c r="K56" s="2196">
        <f t="shared" si="4"/>
        <v>8745</v>
      </c>
      <c r="L56" s="2195" t="s">
        <v>48</v>
      </c>
      <c r="M56" s="1656">
        <f t="shared" si="8"/>
        <v>43045</v>
      </c>
      <c r="N56" s="1656">
        <f t="shared" si="8"/>
        <v>43046</v>
      </c>
      <c r="O56" s="1656">
        <f t="shared" si="8"/>
        <v>43049</v>
      </c>
      <c r="P56" s="1656">
        <f t="shared" si="8"/>
        <v>43049</v>
      </c>
      <c r="Q56" s="1656">
        <f t="shared" si="8"/>
        <v>43052</v>
      </c>
      <c r="R56" s="1656">
        <f t="shared" si="8"/>
        <v>43053</v>
      </c>
      <c r="S56" s="2186"/>
      <c r="T56" s="2186"/>
    </row>
    <row r="57" spans="1:20" hidden="1">
      <c r="A57" s="1642">
        <v>46</v>
      </c>
      <c r="B57" s="2192" t="s">
        <v>2531</v>
      </c>
      <c r="C57" s="2193" t="s">
        <v>2532</v>
      </c>
      <c r="D57" s="2192" t="s">
        <v>2533</v>
      </c>
      <c r="E57" s="2194">
        <f t="shared" si="5"/>
        <v>90</v>
      </c>
      <c r="F57" s="2195" t="s">
        <v>47</v>
      </c>
      <c r="G57" s="2194">
        <f t="shared" si="1"/>
        <v>91</v>
      </c>
      <c r="H57" s="2195" t="s">
        <v>48</v>
      </c>
      <c r="I57" s="2196">
        <f t="shared" si="6"/>
        <v>8745</v>
      </c>
      <c r="J57" s="2195" t="s">
        <v>47</v>
      </c>
      <c r="K57" s="2196">
        <f t="shared" si="4"/>
        <v>8746</v>
      </c>
      <c r="L57" s="2195" t="s">
        <v>48</v>
      </c>
      <c r="M57" s="1656">
        <f t="shared" si="8"/>
        <v>43052</v>
      </c>
      <c r="N57" s="1656">
        <f t="shared" si="8"/>
        <v>43053</v>
      </c>
      <c r="O57" s="1656">
        <f t="shared" si="8"/>
        <v>43056</v>
      </c>
      <c r="P57" s="1656">
        <f t="shared" si="8"/>
        <v>43056</v>
      </c>
      <c r="Q57" s="1656">
        <f t="shared" si="8"/>
        <v>43059</v>
      </c>
      <c r="R57" s="1656">
        <f t="shared" si="8"/>
        <v>43060</v>
      </c>
      <c r="S57" s="2186"/>
      <c r="T57" s="2186"/>
    </row>
    <row r="58" spans="1:20" hidden="1">
      <c r="A58" s="1642">
        <v>47</v>
      </c>
      <c r="B58" s="2192" t="s">
        <v>2531</v>
      </c>
      <c r="C58" s="2193" t="s">
        <v>2532</v>
      </c>
      <c r="D58" s="2192" t="s">
        <v>2533</v>
      </c>
      <c r="E58" s="2194">
        <f t="shared" si="5"/>
        <v>91</v>
      </c>
      <c r="F58" s="2195" t="s">
        <v>47</v>
      </c>
      <c r="G58" s="2194">
        <f t="shared" si="1"/>
        <v>92</v>
      </c>
      <c r="H58" s="2195" t="s">
        <v>48</v>
      </c>
      <c r="I58" s="2196">
        <f t="shared" si="6"/>
        <v>8746</v>
      </c>
      <c r="J58" s="2195" t="s">
        <v>47</v>
      </c>
      <c r="K58" s="2196">
        <f t="shared" si="4"/>
        <v>8747</v>
      </c>
      <c r="L58" s="2195" t="s">
        <v>48</v>
      </c>
      <c r="M58" s="1656">
        <f t="shared" ref="M58:R71" si="9">M57+7</f>
        <v>43059</v>
      </c>
      <c r="N58" s="1656">
        <f t="shared" si="9"/>
        <v>43060</v>
      </c>
      <c r="O58" s="1656">
        <f t="shared" si="9"/>
        <v>43063</v>
      </c>
      <c r="P58" s="1656">
        <f t="shared" si="9"/>
        <v>43063</v>
      </c>
      <c r="Q58" s="1656">
        <f t="shared" si="9"/>
        <v>43066</v>
      </c>
      <c r="R58" s="1656">
        <f t="shared" si="9"/>
        <v>43067</v>
      </c>
      <c r="S58" s="2186"/>
      <c r="T58" s="2186"/>
    </row>
    <row r="59" spans="1:20" hidden="1">
      <c r="A59" s="1642">
        <v>48</v>
      </c>
      <c r="B59" s="2192" t="s">
        <v>2531</v>
      </c>
      <c r="C59" s="2193" t="s">
        <v>2532</v>
      </c>
      <c r="D59" s="2192" t="s">
        <v>2533</v>
      </c>
      <c r="E59" s="2194">
        <f t="shared" si="5"/>
        <v>92</v>
      </c>
      <c r="F59" s="2195" t="s">
        <v>47</v>
      </c>
      <c r="G59" s="2194">
        <f t="shared" si="1"/>
        <v>93</v>
      </c>
      <c r="H59" s="2195" t="s">
        <v>48</v>
      </c>
      <c r="I59" s="2196">
        <f t="shared" si="6"/>
        <v>8747</v>
      </c>
      <c r="J59" s="2195" t="s">
        <v>47</v>
      </c>
      <c r="K59" s="2196">
        <f t="shared" si="4"/>
        <v>8748</v>
      </c>
      <c r="L59" s="2195" t="s">
        <v>48</v>
      </c>
      <c r="M59" s="1656">
        <f t="shared" si="9"/>
        <v>43066</v>
      </c>
      <c r="N59" s="1656">
        <f t="shared" si="9"/>
        <v>43067</v>
      </c>
      <c r="O59" s="1656">
        <f t="shared" si="9"/>
        <v>43070</v>
      </c>
      <c r="P59" s="1656">
        <f t="shared" si="9"/>
        <v>43070</v>
      </c>
      <c r="Q59" s="1656">
        <f t="shared" si="9"/>
        <v>43073</v>
      </c>
      <c r="R59" s="1656">
        <f t="shared" si="9"/>
        <v>43074</v>
      </c>
      <c r="S59" s="2186"/>
      <c r="T59" s="2186"/>
    </row>
    <row r="60" spans="1:20" hidden="1">
      <c r="A60" s="1642">
        <v>49</v>
      </c>
      <c r="B60" s="2192" t="s">
        <v>2531</v>
      </c>
      <c r="C60" s="2193" t="s">
        <v>2532</v>
      </c>
      <c r="D60" s="2192" t="s">
        <v>2533</v>
      </c>
      <c r="E60" s="2194">
        <f t="shared" si="5"/>
        <v>93</v>
      </c>
      <c r="F60" s="2195" t="s">
        <v>47</v>
      </c>
      <c r="G60" s="2194">
        <f t="shared" si="1"/>
        <v>94</v>
      </c>
      <c r="H60" s="2195" t="s">
        <v>48</v>
      </c>
      <c r="I60" s="2196">
        <f t="shared" si="6"/>
        <v>8748</v>
      </c>
      <c r="J60" s="2195" t="s">
        <v>47</v>
      </c>
      <c r="K60" s="2196">
        <f t="shared" si="4"/>
        <v>8749</v>
      </c>
      <c r="L60" s="2195" t="s">
        <v>48</v>
      </c>
      <c r="M60" s="1656">
        <f t="shared" si="9"/>
        <v>43073</v>
      </c>
      <c r="N60" s="1656">
        <f t="shared" si="9"/>
        <v>43074</v>
      </c>
      <c r="O60" s="1656">
        <f t="shared" si="9"/>
        <v>43077</v>
      </c>
      <c r="P60" s="1656">
        <f t="shared" si="9"/>
        <v>43077</v>
      </c>
      <c r="Q60" s="1656">
        <f t="shared" si="9"/>
        <v>43080</v>
      </c>
      <c r="R60" s="1656">
        <f t="shared" si="9"/>
        <v>43081</v>
      </c>
      <c r="S60" s="2186"/>
      <c r="T60" s="2186"/>
    </row>
    <row r="61" spans="1:20" hidden="1">
      <c r="A61" s="1642">
        <v>50</v>
      </c>
      <c r="B61" s="2192" t="s">
        <v>2531</v>
      </c>
      <c r="C61" s="2193" t="s">
        <v>2532</v>
      </c>
      <c r="D61" s="2192" t="s">
        <v>2533</v>
      </c>
      <c r="E61" s="2194">
        <f t="shared" si="5"/>
        <v>94</v>
      </c>
      <c r="F61" s="2195" t="s">
        <v>47</v>
      </c>
      <c r="G61" s="2194">
        <f t="shared" si="1"/>
        <v>95</v>
      </c>
      <c r="H61" s="2195" t="s">
        <v>48</v>
      </c>
      <c r="I61" s="2196">
        <f t="shared" si="6"/>
        <v>8749</v>
      </c>
      <c r="J61" s="2195" t="s">
        <v>47</v>
      </c>
      <c r="K61" s="2196">
        <f t="shared" si="4"/>
        <v>8750</v>
      </c>
      <c r="L61" s="2195" t="s">
        <v>48</v>
      </c>
      <c r="M61" s="1656">
        <f t="shared" si="9"/>
        <v>43080</v>
      </c>
      <c r="N61" s="1656">
        <f t="shared" si="9"/>
        <v>43081</v>
      </c>
      <c r="O61" s="1656">
        <f t="shared" si="9"/>
        <v>43084</v>
      </c>
      <c r="P61" s="1656">
        <f t="shared" si="9"/>
        <v>43084</v>
      </c>
      <c r="Q61" s="1656">
        <f t="shared" si="9"/>
        <v>43087</v>
      </c>
      <c r="R61" s="1656">
        <f t="shared" si="9"/>
        <v>43088</v>
      </c>
      <c r="S61" s="2186"/>
      <c r="T61" s="2186"/>
    </row>
    <row r="62" spans="1:20" hidden="1">
      <c r="A62" s="1642">
        <v>51</v>
      </c>
      <c r="B62" s="2192" t="s">
        <v>2531</v>
      </c>
      <c r="C62" s="2193" t="s">
        <v>2532</v>
      </c>
      <c r="D62" s="2192" t="s">
        <v>2533</v>
      </c>
      <c r="E62" s="2194">
        <f t="shared" si="5"/>
        <v>95</v>
      </c>
      <c r="F62" s="2195" t="s">
        <v>47</v>
      </c>
      <c r="G62" s="2194">
        <f t="shared" si="1"/>
        <v>96</v>
      </c>
      <c r="H62" s="2195" t="s">
        <v>48</v>
      </c>
      <c r="I62" s="2196">
        <f t="shared" si="6"/>
        <v>8750</v>
      </c>
      <c r="J62" s="2195" t="s">
        <v>47</v>
      </c>
      <c r="K62" s="2196">
        <f t="shared" si="4"/>
        <v>8751</v>
      </c>
      <c r="L62" s="2195" t="s">
        <v>48</v>
      </c>
      <c r="M62" s="1656">
        <f t="shared" si="9"/>
        <v>43087</v>
      </c>
      <c r="N62" s="1656">
        <f t="shared" si="9"/>
        <v>43088</v>
      </c>
      <c r="O62" s="1656">
        <f t="shared" si="9"/>
        <v>43091</v>
      </c>
      <c r="P62" s="1656">
        <f t="shared" si="9"/>
        <v>43091</v>
      </c>
      <c r="Q62" s="1656">
        <f t="shared" si="9"/>
        <v>43094</v>
      </c>
      <c r="R62" s="1656">
        <f t="shared" si="9"/>
        <v>43095</v>
      </c>
      <c r="S62" s="2186"/>
      <c r="T62" s="2186"/>
    </row>
    <row r="63" spans="1:20" hidden="1">
      <c r="A63" s="1642">
        <v>52</v>
      </c>
      <c r="B63" s="2192" t="s">
        <v>2531</v>
      </c>
      <c r="C63" s="2193" t="s">
        <v>2532</v>
      </c>
      <c r="D63" s="2192" t="s">
        <v>2533</v>
      </c>
      <c r="E63" s="2194">
        <f t="shared" si="5"/>
        <v>96</v>
      </c>
      <c r="F63" s="2195" t="s">
        <v>47</v>
      </c>
      <c r="G63" s="2194">
        <f t="shared" si="1"/>
        <v>97</v>
      </c>
      <c r="H63" s="2195" t="s">
        <v>48</v>
      </c>
      <c r="I63" s="2196">
        <f t="shared" si="6"/>
        <v>8751</v>
      </c>
      <c r="J63" s="2195" t="s">
        <v>47</v>
      </c>
      <c r="K63" s="2196">
        <f t="shared" si="4"/>
        <v>8752</v>
      </c>
      <c r="L63" s="2195" t="s">
        <v>48</v>
      </c>
      <c r="M63" s="1656">
        <f t="shared" si="9"/>
        <v>43094</v>
      </c>
      <c r="N63" s="1656">
        <f t="shared" si="9"/>
        <v>43095</v>
      </c>
      <c r="O63" s="1656">
        <f t="shared" si="9"/>
        <v>43098</v>
      </c>
      <c r="P63" s="1656">
        <f t="shared" si="9"/>
        <v>43098</v>
      </c>
      <c r="Q63" s="1656">
        <f t="shared" si="9"/>
        <v>43101</v>
      </c>
      <c r="R63" s="1656">
        <f t="shared" si="9"/>
        <v>43102</v>
      </c>
      <c r="S63" s="2186"/>
      <c r="T63" s="2186"/>
    </row>
    <row r="64" spans="1:20" hidden="1">
      <c r="A64" s="1642">
        <v>1</v>
      </c>
      <c r="B64" s="2192" t="s">
        <v>2531</v>
      </c>
      <c r="C64" s="2193" t="s">
        <v>2532</v>
      </c>
      <c r="D64" s="2192" t="s">
        <v>2533</v>
      </c>
      <c r="E64" s="2194">
        <v>97</v>
      </c>
      <c r="F64" s="2195" t="s">
        <v>47</v>
      </c>
      <c r="G64" s="2194">
        <v>98</v>
      </c>
      <c r="H64" s="2195" t="s">
        <v>48</v>
      </c>
      <c r="I64" s="2196">
        <v>8752</v>
      </c>
      <c r="J64" s="2195" t="s">
        <v>47</v>
      </c>
      <c r="K64" s="2196">
        <v>8753</v>
      </c>
      <c r="L64" s="2195" t="s">
        <v>48</v>
      </c>
      <c r="M64" s="1656">
        <v>43101</v>
      </c>
      <c r="N64" s="1656">
        <v>43102</v>
      </c>
      <c r="O64" s="1656">
        <v>43105</v>
      </c>
      <c r="P64" s="1656">
        <v>43105</v>
      </c>
      <c r="Q64" s="1656">
        <v>43108</v>
      </c>
      <c r="R64" s="1656">
        <v>43109</v>
      </c>
      <c r="S64" s="2186"/>
      <c r="T64" s="2186"/>
    </row>
    <row r="65" spans="1:20" hidden="1">
      <c r="A65" s="1642">
        <v>2</v>
      </c>
      <c r="B65" s="2192" t="s">
        <v>2531</v>
      </c>
      <c r="C65" s="2193" t="s">
        <v>2532</v>
      </c>
      <c r="D65" s="2192" t="s">
        <v>2533</v>
      </c>
      <c r="E65" s="2194">
        <v>98</v>
      </c>
      <c r="F65" s="2195" t="s">
        <v>47</v>
      </c>
      <c r="G65" s="2194">
        <v>99</v>
      </c>
      <c r="H65" s="2195" t="s">
        <v>48</v>
      </c>
      <c r="I65" s="2196">
        <v>8753</v>
      </c>
      <c r="J65" s="2195" t="s">
        <v>47</v>
      </c>
      <c r="K65" s="2196">
        <v>8754</v>
      </c>
      <c r="L65" s="2195" t="s">
        <v>48</v>
      </c>
      <c r="M65" s="1656">
        <v>43108</v>
      </c>
      <c r="N65" s="1656">
        <v>43109</v>
      </c>
      <c r="O65" s="1656">
        <v>42746</v>
      </c>
      <c r="P65" s="1656"/>
      <c r="Q65" s="1656"/>
      <c r="R65" s="1656"/>
      <c r="S65" s="2186"/>
      <c r="T65" s="2186"/>
    </row>
    <row r="66" spans="1:20" hidden="1">
      <c r="A66" s="1642">
        <v>2</v>
      </c>
      <c r="B66" s="2192" t="s">
        <v>2541</v>
      </c>
      <c r="C66" s="2193"/>
      <c r="D66" s="2192" t="s">
        <v>2542</v>
      </c>
      <c r="E66" s="2194"/>
      <c r="F66" s="2195"/>
      <c r="G66" s="2194">
        <v>8</v>
      </c>
      <c r="H66" s="2195" t="s">
        <v>2510</v>
      </c>
      <c r="I66" s="2196"/>
      <c r="J66" s="2195"/>
      <c r="K66" s="2196">
        <v>8754</v>
      </c>
      <c r="L66" s="2195" t="s">
        <v>2510</v>
      </c>
      <c r="M66" s="1656"/>
      <c r="N66" s="1656"/>
      <c r="O66" s="1656"/>
      <c r="P66" s="1656">
        <v>42747</v>
      </c>
      <c r="Q66" s="1656">
        <v>42750</v>
      </c>
      <c r="R66" s="1656">
        <v>42751</v>
      </c>
      <c r="S66" s="2186"/>
      <c r="T66" s="2186"/>
    </row>
    <row r="67" spans="1:20" hidden="1">
      <c r="A67" s="1642">
        <v>3</v>
      </c>
      <c r="B67" s="2192" t="str">
        <f>B66</f>
        <v>XING PING</v>
      </c>
      <c r="C67" s="2193" t="s">
        <v>2532</v>
      </c>
      <c r="D67" s="2192" t="str">
        <f>D66</f>
        <v>X1P</v>
      </c>
      <c r="E67" s="2194">
        <f>G66</f>
        <v>8</v>
      </c>
      <c r="F67" s="2195" t="s">
        <v>2513</v>
      </c>
      <c r="G67" s="2194">
        <f>G66+1</f>
        <v>9</v>
      </c>
      <c r="H67" s="2195" t="s">
        <v>2510</v>
      </c>
      <c r="I67" s="2196">
        <v>8754</v>
      </c>
      <c r="J67" s="2195" t="s">
        <v>47</v>
      </c>
      <c r="K67" s="2196">
        <v>8755</v>
      </c>
      <c r="L67" s="2195" t="s">
        <v>48</v>
      </c>
      <c r="M67" s="1656">
        <v>43115</v>
      </c>
      <c r="N67" s="1656">
        <v>43116</v>
      </c>
      <c r="O67" s="1656">
        <v>43119</v>
      </c>
      <c r="P67" s="1656">
        <v>43119</v>
      </c>
      <c r="Q67" s="1656">
        <v>43122</v>
      </c>
      <c r="R67" s="1656">
        <v>43123</v>
      </c>
      <c r="S67" s="2186"/>
      <c r="T67" s="2186"/>
    </row>
    <row r="68" spans="1:20" hidden="1">
      <c r="A68" s="1642">
        <f t="shared" ref="A68:A71" si="10">A67+1</f>
        <v>4</v>
      </c>
      <c r="B68" s="2192" t="str">
        <f t="shared" ref="B68:B71" si="11">B67</f>
        <v>XING PING</v>
      </c>
      <c r="C68" s="2193" t="s">
        <v>2532</v>
      </c>
      <c r="D68" s="2192" t="str">
        <f>D67</f>
        <v>X1P</v>
      </c>
      <c r="E68" s="2194">
        <f>G67</f>
        <v>9</v>
      </c>
      <c r="F68" s="2195" t="s">
        <v>2514</v>
      </c>
      <c r="G68" s="2194">
        <f>G67+1</f>
        <v>10</v>
      </c>
      <c r="H68" s="2195" t="s">
        <v>2515</v>
      </c>
      <c r="I68" s="2196">
        <f t="shared" ref="I68:I71" si="12">K67</f>
        <v>8755</v>
      </c>
      <c r="J68" s="2195" t="s">
        <v>47</v>
      </c>
      <c r="K68" s="2196">
        <f t="shared" si="4"/>
        <v>8756</v>
      </c>
      <c r="L68" s="2195" t="s">
        <v>48</v>
      </c>
      <c r="M68" s="1656">
        <f t="shared" si="9"/>
        <v>43122</v>
      </c>
      <c r="N68" s="1656">
        <f t="shared" si="9"/>
        <v>43123</v>
      </c>
      <c r="O68" s="1656">
        <f t="shared" si="9"/>
        <v>43126</v>
      </c>
      <c r="P68" s="1656">
        <f t="shared" si="9"/>
        <v>43126</v>
      </c>
      <c r="Q68" s="1656">
        <f t="shared" si="9"/>
        <v>43129</v>
      </c>
      <c r="R68" s="1656">
        <f t="shared" si="9"/>
        <v>43130</v>
      </c>
      <c r="S68" s="2186"/>
      <c r="T68" s="2186"/>
    </row>
    <row r="69" spans="1:20" hidden="1">
      <c r="A69" s="1642">
        <f t="shared" si="10"/>
        <v>5</v>
      </c>
      <c r="B69" s="2192" t="str">
        <f t="shared" si="11"/>
        <v>XING PING</v>
      </c>
      <c r="C69" s="2193" t="s">
        <v>2532</v>
      </c>
      <c r="D69" s="2192" t="str">
        <f>D68</f>
        <v>X1P</v>
      </c>
      <c r="E69" s="2194">
        <f>G68</f>
        <v>10</v>
      </c>
      <c r="F69" s="2195" t="s">
        <v>2513</v>
      </c>
      <c r="G69" s="2194">
        <f>G68+1</f>
        <v>11</v>
      </c>
      <c r="H69" s="2195" t="s">
        <v>2510</v>
      </c>
      <c r="I69" s="2196">
        <f t="shared" si="12"/>
        <v>8756</v>
      </c>
      <c r="J69" s="2195" t="s">
        <v>47</v>
      </c>
      <c r="K69" s="2196">
        <f t="shared" si="4"/>
        <v>8757</v>
      </c>
      <c r="L69" s="2195" t="s">
        <v>48</v>
      </c>
      <c r="M69" s="1656">
        <f t="shared" si="9"/>
        <v>43129</v>
      </c>
      <c r="N69" s="1656">
        <f t="shared" si="9"/>
        <v>43130</v>
      </c>
      <c r="O69" s="1656">
        <f t="shared" si="9"/>
        <v>43133</v>
      </c>
      <c r="P69" s="1656">
        <f t="shared" si="9"/>
        <v>43133</v>
      </c>
      <c r="Q69" s="1656">
        <f t="shared" si="9"/>
        <v>43136</v>
      </c>
      <c r="R69" s="1656">
        <f t="shared" si="9"/>
        <v>43137</v>
      </c>
      <c r="S69" s="2186"/>
      <c r="T69" s="2186"/>
    </row>
    <row r="70" spans="1:20" hidden="1">
      <c r="A70" s="1642">
        <f t="shared" si="10"/>
        <v>6</v>
      </c>
      <c r="B70" s="2192" t="str">
        <f t="shared" si="11"/>
        <v>XING PING</v>
      </c>
      <c r="C70" s="2193" t="s">
        <v>2532</v>
      </c>
      <c r="D70" s="2192" t="str">
        <f t="shared" ref="D70:D71" si="13">D69</f>
        <v>X1P</v>
      </c>
      <c r="E70" s="2194">
        <f t="shared" ref="E70:E71" si="14">G69</f>
        <v>11</v>
      </c>
      <c r="F70" s="2195" t="s">
        <v>2514</v>
      </c>
      <c r="G70" s="2194">
        <f t="shared" ref="G70:G71" si="15">G69+1</f>
        <v>12</v>
      </c>
      <c r="H70" s="2195" t="s">
        <v>2515</v>
      </c>
      <c r="I70" s="2196">
        <f t="shared" si="12"/>
        <v>8757</v>
      </c>
      <c r="J70" s="2195" t="s">
        <v>47</v>
      </c>
      <c r="K70" s="2196">
        <f t="shared" si="4"/>
        <v>8758</v>
      </c>
      <c r="L70" s="2195" t="s">
        <v>48</v>
      </c>
      <c r="M70" s="1656">
        <f t="shared" si="9"/>
        <v>43136</v>
      </c>
      <c r="N70" s="1656">
        <f t="shared" si="9"/>
        <v>43137</v>
      </c>
      <c r="O70" s="1656">
        <f t="shared" si="9"/>
        <v>43140</v>
      </c>
      <c r="P70" s="1656">
        <f t="shared" si="9"/>
        <v>43140</v>
      </c>
      <c r="Q70" s="1656">
        <f t="shared" si="9"/>
        <v>43143</v>
      </c>
      <c r="R70" s="1656">
        <f t="shared" si="9"/>
        <v>43144</v>
      </c>
      <c r="S70" s="2186"/>
      <c r="T70" s="2186"/>
    </row>
    <row r="71" spans="1:20" hidden="1">
      <c r="A71" s="1642">
        <f t="shared" si="10"/>
        <v>7</v>
      </c>
      <c r="B71" s="2192" t="str">
        <f t="shared" si="11"/>
        <v>XING PING</v>
      </c>
      <c r="C71" s="2193" t="s">
        <v>2532</v>
      </c>
      <c r="D71" s="2192" t="str">
        <f t="shared" si="13"/>
        <v>X1P</v>
      </c>
      <c r="E71" s="2194">
        <f t="shared" si="14"/>
        <v>12</v>
      </c>
      <c r="F71" s="2195" t="s">
        <v>2513</v>
      </c>
      <c r="G71" s="2194">
        <f t="shared" si="15"/>
        <v>13</v>
      </c>
      <c r="H71" s="2195" t="s">
        <v>2515</v>
      </c>
      <c r="I71" s="2196">
        <f t="shared" si="12"/>
        <v>8758</v>
      </c>
      <c r="J71" s="2195" t="s">
        <v>47</v>
      </c>
      <c r="K71" s="2196">
        <f t="shared" si="4"/>
        <v>8759</v>
      </c>
      <c r="L71" s="2195" t="s">
        <v>48</v>
      </c>
      <c r="M71" s="1656">
        <f t="shared" si="9"/>
        <v>43143</v>
      </c>
      <c r="N71" s="1656">
        <f t="shared" si="9"/>
        <v>43144</v>
      </c>
      <c r="O71" s="1656">
        <f t="shared" si="9"/>
        <v>43147</v>
      </c>
      <c r="P71" s="1656">
        <f t="shared" si="9"/>
        <v>43147</v>
      </c>
      <c r="Q71" s="1656">
        <f t="shared" si="9"/>
        <v>43150</v>
      </c>
      <c r="R71" s="1656">
        <f t="shared" si="9"/>
        <v>43151</v>
      </c>
      <c r="S71" s="2186"/>
      <c r="T71" s="2186"/>
    </row>
    <row r="72" spans="1:20" hidden="1">
      <c r="A72" s="1642">
        <v>8</v>
      </c>
      <c r="B72" s="2192" t="s">
        <v>2543</v>
      </c>
      <c r="C72" s="2193" t="s">
        <v>2532</v>
      </c>
      <c r="D72" s="2192" t="s">
        <v>2544</v>
      </c>
      <c r="E72" s="2194">
        <v>13</v>
      </c>
      <c r="F72" s="2195" t="s">
        <v>2513</v>
      </c>
      <c r="G72" s="2194">
        <v>14</v>
      </c>
      <c r="H72" s="2195" t="s">
        <v>2515</v>
      </c>
      <c r="I72" s="2196">
        <v>8759</v>
      </c>
      <c r="J72" s="2195" t="s">
        <v>47</v>
      </c>
      <c r="K72" s="2196">
        <v>8760</v>
      </c>
      <c r="L72" s="2195" t="s">
        <v>48</v>
      </c>
      <c r="M72" s="1656">
        <v>43150</v>
      </c>
      <c r="N72" s="1656">
        <v>43151</v>
      </c>
      <c r="O72" s="1656">
        <v>43154</v>
      </c>
      <c r="P72" s="6528" t="s">
        <v>2545</v>
      </c>
      <c r="Q72" s="6532"/>
      <c r="R72" s="6529"/>
      <c r="S72" s="2186"/>
      <c r="T72" s="2186"/>
    </row>
    <row r="73" spans="1:20" hidden="1">
      <c r="A73" s="1642">
        <v>9</v>
      </c>
      <c r="B73" s="2192" t="s">
        <v>2543</v>
      </c>
      <c r="C73" s="2193" t="s">
        <v>2532</v>
      </c>
      <c r="D73" s="2192" t="s">
        <v>2544</v>
      </c>
      <c r="E73" s="2194">
        <v>14</v>
      </c>
      <c r="F73" s="2195" t="s">
        <v>2513</v>
      </c>
      <c r="G73" s="2194">
        <v>15</v>
      </c>
      <c r="H73" s="2195" t="s">
        <v>2515</v>
      </c>
      <c r="I73" s="2196">
        <v>8760</v>
      </c>
      <c r="J73" s="2195" t="s">
        <v>47</v>
      </c>
      <c r="K73" s="2196">
        <v>8761</v>
      </c>
      <c r="L73" s="2195" t="s">
        <v>48</v>
      </c>
      <c r="M73" s="6528" t="s">
        <v>2546</v>
      </c>
      <c r="N73" s="6532"/>
      <c r="O73" s="6529"/>
      <c r="P73" s="1656">
        <v>43161</v>
      </c>
      <c r="Q73" s="1656">
        <v>43164</v>
      </c>
      <c r="R73" s="1656">
        <v>43165</v>
      </c>
      <c r="S73" s="2186"/>
      <c r="T73" s="2186"/>
    </row>
    <row r="74" spans="1:20" hidden="1">
      <c r="A74" s="1642">
        <v>10</v>
      </c>
      <c r="B74" s="2192" t="s">
        <v>2543</v>
      </c>
      <c r="C74" s="2193" t="s">
        <v>2532</v>
      </c>
      <c r="D74" s="2192" t="s">
        <v>2544</v>
      </c>
      <c r="E74" s="2194">
        <v>15</v>
      </c>
      <c r="F74" s="2195" t="s">
        <v>2513</v>
      </c>
      <c r="G74" s="2194">
        <v>16</v>
      </c>
      <c r="H74" s="2195" t="s">
        <v>2515</v>
      </c>
      <c r="I74" s="2196">
        <v>8761</v>
      </c>
      <c r="J74" s="2195" t="s">
        <v>47</v>
      </c>
      <c r="K74" s="2196">
        <v>8762</v>
      </c>
      <c r="L74" s="2195" t="s">
        <v>48</v>
      </c>
      <c r="M74" s="1656">
        <v>43164</v>
      </c>
      <c r="N74" s="1656">
        <v>43165</v>
      </c>
      <c r="O74" s="1656">
        <v>43168</v>
      </c>
      <c r="P74" s="1656">
        <v>43168</v>
      </c>
      <c r="Q74" s="1656">
        <v>43171</v>
      </c>
      <c r="R74" s="1656">
        <v>43172</v>
      </c>
      <c r="S74" s="2186"/>
      <c r="T74" s="2186"/>
    </row>
    <row r="75" spans="1:20" s="2213" customFormat="1" hidden="1">
      <c r="A75" s="2206">
        <f>A74+1</f>
        <v>11</v>
      </c>
      <c r="B75" s="2207" t="s">
        <v>2543</v>
      </c>
      <c r="C75" s="2208" t="s">
        <v>2532</v>
      </c>
      <c r="D75" s="2192" t="s">
        <v>2544</v>
      </c>
      <c r="E75" s="2209">
        <f>E74+1</f>
        <v>16</v>
      </c>
      <c r="F75" s="2210" t="s">
        <v>2513</v>
      </c>
      <c r="G75" s="2209">
        <f>G74+1</f>
        <v>17</v>
      </c>
      <c r="H75" s="2210" t="s">
        <v>2510</v>
      </c>
      <c r="I75" s="2211">
        <f>I74+1</f>
        <v>8762</v>
      </c>
      <c r="J75" s="2210" t="s">
        <v>47</v>
      </c>
      <c r="K75" s="2211">
        <f>K74+1</f>
        <v>8763</v>
      </c>
      <c r="L75" s="2210" t="s">
        <v>48</v>
      </c>
      <c r="M75" s="1699">
        <f>M74+7</f>
        <v>43171</v>
      </c>
      <c r="N75" s="1699">
        <f t="shared" ref="N75:R77" si="16">N74+7</f>
        <v>43172</v>
      </c>
      <c r="O75" s="1699">
        <f t="shared" si="16"/>
        <v>43175</v>
      </c>
      <c r="P75" s="1699">
        <f t="shared" si="16"/>
        <v>43175</v>
      </c>
      <c r="Q75" s="1699">
        <f t="shared" si="16"/>
        <v>43178</v>
      </c>
      <c r="R75" s="1699">
        <f t="shared" si="16"/>
        <v>43179</v>
      </c>
      <c r="S75" s="2212"/>
      <c r="T75" s="2212"/>
    </row>
    <row r="76" spans="1:20" hidden="1">
      <c r="A76" s="1642">
        <f t="shared" ref="A76:A82" si="17">A75+1</f>
        <v>12</v>
      </c>
      <c r="B76" s="2192" t="s">
        <v>2543</v>
      </c>
      <c r="C76" s="2193" t="s">
        <v>2532</v>
      </c>
      <c r="D76" s="2192" t="s">
        <v>2544</v>
      </c>
      <c r="E76" s="2194">
        <f t="shared" ref="E76:E82" si="18">E75+1</f>
        <v>17</v>
      </c>
      <c r="F76" s="2195" t="s">
        <v>2514</v>
      </c>
      <c r="G76" s="2194">
        <f t="shared" ref="G76:G82" si="19">G75+1</f>
        <v>18</v>
      </c>
      <c r="H76" s="2195" t="s">
        <v>2515</v>
      </c>
      <c r="I76" s="2196">
        <f t="shared" ref="I76:I82" si="20">I75+1</f>
        <v>8763</v>
      </c>
      <c r="J76" s="2195" t="s">
        <v>47</v>
      </c>
      <c r="K76" s="2196">
        <f t="shared" ref="K76:K82" si="21">K75+1</f>
        <v>8764</v>
      </c>
      <c r="L76" s="2195" t="s">
        <v>48</v>
      </c>
      <c r="M76" s="1656">
        <f t="shared" ref="M76:R79" si="22">M75+7</f>
        <v>43178</v>
      </c>
      <c r="N76" s="1656">
        <f t="shared" si="16"/>
        <v>43179</v>
      </c>
      <c r="O76" s="1656">
        <f t="shared" si="16"/>
        <v>43182</v>
      </c>
      <c r="P76" s="1656">
        <f t="shared" si="16"/>
        <v>43182</v>
      </c>
      <c r="Q76" s="1656">
        <f t="shared" si="16"/>
        <v>43185</v>
      </c>
      <c r="R76" s="1656">
        <f t="shared" si="16"/>
        <v>43186</v>
      </c>
      <c r="S76" s="2186"/>
      <c r="T76" s="2186"/>
    </row>
    <row r="77" spans="1:20">
      <c r="A77" s="1642">
        <f t="shared" si="17"/>
        <v>13</v>
      </c>
      <c r="B77" s="2192" t="s">
        <v>2543</v>
      </c>
      <c r="C77" s="2193" t="s">
        <v>2532</v>
      </c>
      <c r="D77" s="2192" t="s">
        <v>2544</v>
      </c>
      <c r="E77" s="2194">
        <f t="shared" si="18"/>
        <v>18</v>
      </c>
      <c r="F77" s="2195" t="s">
        <v>2514</v>
      </c>
      <c r="G77" s="2194">
        <f t="shared" si="19"/>
        <v>19</v>
      </c>
      <c r="H77" s="2195" t="s">
        <v>2510</v>
      </c>
      <c r="I77" s="2196">
        <f t="shared" si="20"/>
        <v>8764</v>
      </c>
      <c r="J77" s="2195" t="s">
        <v>47</v>
      </c>
      <c r="K77" s="2196">
        <f t="shared" si="21"/>
        <v>8765</v>
      </c>
      <c r="L77" s="2195" t="s">
        <v>48</v>
      </c>
      <c r="M77" s="1656">
        <f t="shared" si="22"/>
        <v>43185</v>
      </c>
      <c r="N77" s="1656">
        <f t="shared" si="16"/>
        <v>43186</v>
      </c>
      <c r="O77" s="1656">
        <f t="shared" si="16"/>
        <v>43189</v>
      </c>
      <c r="P77" s="1656">
        <f t="shared" si="16"/>
        <v>43189</v>
      </c>
      <c r="Q77" s="1656">
        <f t="shared" si="16"/>
        <v>43192</v>
      </c>
      <c r="R77" s="1656">
        <f t="shared" si="16"/>
        <v>43193</v>
      </c>
      <c r="S77" s="2186"/>
      <c r="T77" s="2186"/>
    </row>
    <row r="78" spans="1:20">
      <c r="A78" s="1642">
        <f t="shared" si="17"/>
        <v>14</v>
      </c>
      <c r="B78" s="2192" t="s">
        <v>2543</v>
      </c>
      <c r="C78" s="2193" t="s">
        <v>2532</v>
      </c>
      <c r="D78" s="2192" t="s">
        <v>2544</v>
      </c>
      <c r="E78" s="2194">
        <f t="shared" si="18"/>
        <v>19</v>
      </c>
      <c r="F78" s="2195" t="s">
        <v>2513</v>
      </c>
      <c r="G78" s="2194">
        <f t="shared" si="19"/>
        <v>20</v>
      </c>
      <c r="H78" s="2195" t="s">
        <v>2510</v>
      </c>
      <c r="I78" s="2196">
        <f t="shared" si="20"/>
        <v>8765</v>
      </c>
      <c r="J78" s="2195" t="s">
        <v>47</v>
      </c>
      <c r="K78" s="2196">
        <f t="shared" si="21"/>
        <v>8766</v>
      </c>
      <c r="L78" s="2195" t="s">
        <v>48</v>
      </c>
      <c r="M78" s="3240">
        <f t="shared" si="22"/>
        <v>43192</v>
      </c>
      <c r="N78" s="3240">
        <f t="shared" si="22"/>
        <v>43193</v>
      </c>
      <c r="O78" s="3240">
        <f t="shared" si="22"/>
        <v>43196</v>
      </c>
      <c r="P78" s="3240">
        <f t="shared" si="22"/>
        <v>43196</v>
      </c>
      <c r="Q78" s="3240">
        <f t="shared" si="22"/>
        <v>43199</v>
      </c>
      <c r="R78" s="3240">
        <f t="shared" si="22"/>
        <v>43200</v>
      </c>
      <c r="S78" s="2186"/>
      <c r="T78" s="2186"/>
    </row>
    <row r="79" spans="1:20">
      <c r="A79" s="1642">
        <f t="shared" si="17"/>
        <v>15</v>
      </c>
      <c r="B79" s="2192" t="s">
        <v>2543</v>
      </c>
      <c r="C79" s="2193" t="s">
        <v>2532</v>
      </c>
      <c r="D79" s="2192" t="s">
        <v>2544</v>
      </c>
      <c r="E79" s="2194">
        <f t="shared" si="18"/>
        <v>20</v>
      </c>
      <c r="F79" s="2195" t="s">
        <v>2513</v>
      </c>
      <c r="G79" s="2194">
        <f t="shared" si="19"/>
        <v>21</v>
      </c>
      <c r="H79" s="2195" t="s">
        <v>2510</v>
      </c>
      <c r="I79" s="2196">
        <f t="shared" si="20"/>
        <v>8766</v>
      </c>
      <c r="J79" s="2195" t="s">
        <v>47</v>
      </c>
      <c r="K79" s="2196">
        <f t="shared" si="21"/>
        <v>8767</v>
      </c>
      <c r="L79" s="2195" t="s">
        <v>48</v>
      </c>
      <c r="M79" s="3240">
        <f t="shared" si="22"/>
        <v>43199</v>
      </c>
      <c r="N79" s="3240">
        <f t="shared" si="22"/>
        <v>43200</v>
      </c>
      <c r="O79" s="3240">
        <f t="shared" si="22"/>
        <v>43203</v>
      </c>
      <c r="P79" s="3240">
        <f t="shared" si="22"/>
        <v>43203</v>
      </c>
      <c r="Q79" s="3240">
        <f t="shared" si="22"/>
        <v>43206</v>
      </c>
      <c r="R79" s="3240">
        <f t="shared" si="22"/>
        <v>43207</v>
      </c>
      <c r="S79" s="2186"/>
      <c r="T79" s="2186"/>
    </row>
    <row r="80" spans="1:20">
      <c r="A80" s="1642">
        <f t="shared" si="17"/>
        <v>16</v>
      </c>
      <c r="B80" s="2192" t="s">
        <v>2543</v>
      </c>
      <c r="C80" s="2193" t="s">
        <v>2532</v>
      </c>
      <c r="D80" s="2192" t="s">
        <v>2544</v>
      </c>
      <c r="E80" s="2194">
        <f t="shared" si="18"/>
        <v>21</v>
      </c>
      <c r="F80" s="2195" t="s">
        <v>2513</v>
      </c>
      <c r="G80" s="2194">
        <f t="shared" si="19"/>
        <v>22</v>
      </c>
      <c r="H80" s="2195" t="s">
        <v>2510</v>
      </c>
      <c r="I80" s="2196">
        <f t="shared" si="20"/>
        <v>8767</v>
      </c>
      <c r="J80" s="2195" t="s">
        <v>47</v>
      </c>
      <c r="K80" s="2196">
        <f t="shared" si="21"/>
        <v>8768</v>
      </c>
      <c r="L80" s="2195" t="s">
        <v>48</v>
      </c>
      <c r="M80" s="3240">
        <f t="shared" ref="M80:R80" si="23">M79+7</f>
        <v>43206</v>
      </c>
      <c r="N80" s="3240">
        <f t="shared" si="23"/>
        <v>43207</v>
      </c>
      <c r="O80" s="3240">
        <f t="shared" si="23"/>
        <v>43210</v>
      </c>
      <c r="P80" s="3240">
        <f t="shared" si="23"/>
        <v>43210</v>
      </c>
      <c r="Q80" s="3240">
        <f t="shared" si="23"/>
        <v>43213</v>
      </c>
      <c r="R80" s="3240">
        <f t="shared" si="23"/>
        <v>43214</v>
      </c>
      <c r="S80" s="2186"/>
      <c r="T80" s="2186"/>
    </row>
    <row r="81" spans="1:20">
      <c r="A81" s="1642">
        <f t="shared" si="17"/>
        <v>17</v>
      </c>
      <c r="B81" s="2192" t="s">
        <v>2543</v>
      </c>
      <c r="C81" s="2193" t="s">
        <v>2532</v>
      </c>
      <c r="D81" s="2192" t="s">
        <v>2544</v>
      </c>
      <c r="E81" s="2194">
        <f t="shared" si="18"/>
        <v>22</v>
      </c>
      <c r="F81" s="2195" t="s">
        <v>2513</v>
      </c>
      <c r="G81" s="2194">
        <f t="shared" si="19"/>
        <v>23</v>
      </c>
      <c r="H81" s="2195" t="s">
        <v>2510</v>
      </c>
      <c r="I81" s="2196">
        <f t="shared" si="20"/>
        <v>8768</v>
      </c>
      <c r="J81" s="2195" t="s">
        <v>47</v>
      </c>
      <c r="K81" s="2196">
        <f t="shared" si="21"/>
        <v>8769</v>
      </c>
      <c r="L81" s="2195" t="s">
        <v>48</v>
      </c>
      <c r="M81" s="3240">
        <f t="shared" ref="M81:R81" si="24">M80+7</f>
        <v>43213</v>
      </c>
      <c r="N81" s="3240">
        <f t="shared" si="24"/>
        <v>43214</v>
      </c>
      <c r="O81" s="3240">
        <f t="shared" si="24"/>
        <v>43217</v>
      </c>
      <c r="P81" s="3240">
        <f t="shared" si="24"/>
        <v>43217</v>
      </c>
      <c r="Q81" s="3240">
        <f t="shared" si="24"/>
        <v>43220</v>
      </c>
      <c r="R81" s="3240">
        <f t="shared" si="24"/>
        <v>43221</v>
      </c>
      <c r="S81" s="2186"/>
      <c r="T81" s="2186"/>
    </row>
    <row r="82" spans="1:20">
      <c r="A82" s="1642">
        <f t="shared" si="17"/>
        <v>18</v>
      </c>
      <c r="B82" s="2192" t="s">
        <v>2543</v>
      </c>
      <c r="C82" s="2193" t="s">
        <v>2532</v>
      </c>
      <c r="D82" s="2192" t="s">
        <v>2544</v>
      </c>
      <c r="E82" s="2194">
        <f t="shared" si="18"/>
        <v>23</v>
      </c>
      <c r="F82" s="2195" t="s">
        <v>2513</v>
      </c>
      <c r="G82" s="2194">
        <f t="shared" si="19"/>
        <v>24</v>
      </c>
      <c r="H82" s="2195" t="s">
        <v>2510</v>
      </c>
      <c r="I82" s="2196">
        <f t="shared" si="20"/>
        <v>8769</v>
      </c>
      <c r="J82" s="2195" t="s">
        <v>47</v>
      </c>
      <c r="K82" s="2196">
        <f t="shared" si="21"/>
        <v>8770</v>
      </c>
      <c r="L82" s="2195" t="s">
        <v>48</v>
      </c>
      <c r="M82" s="3240">
        <f t="shared" ref="M82:R82" si="25">M81+7</f>
        <v>43220</v>
      </c>
      <c r="N82" s="3240">
        <f t="shared" si="25"/>
        <v>43221</v>
      </c>
      <c r="O82" s="3240">
        <f t="shared" si="25"/>
        <v>43224</v>
      </c>
      <c r="P82" s="3240">
        <f t="shared" si="25"/>
        <v>43224</v>
      </c>
      <c r="Q82" s="3240">
        <f t="shared" si="25"/>
        <v>43227</v>
      </c>
      <c r="R82" s="3240">
        <f t="shared" si="25"/>
        <v>43228</v>
      </c>
      <c r="S82" s="2186"/>
      <c r="T82" s="2186"/>
    </row>
    <row r="83" spans="1:20">
      <c r="A83" s="1667"/>
      <c r="B83" s="2178"/>
      <c r="C83" s="2179"/>
      <c r="D83" s="2178"/>
      <c r="E83" s="2180"/>
      <c r="F83" s="2181"/>
      <c r="G83" s="2180"/>
      <c r="H83" s="2181"/>
      <c r="I83" s="2182"/>
      <c r="J83" s="2181"/>
      <c r="K83" s="2182"/>
      <c r="L83" s="2181"/>
      <c r="M83" s="1669"/>
      <c r="N83" s="1669"/>
      <c r="O83" s="1669"/>
      <c r="P83" s="1669"/>
      <c r="Q83" s="1669"/>
      <c r="R83" s="1669"/>
      <c r="S83" s="2186"/>
      <c r="T83" s="2186"/>
    </row>
    <row r="84" spans="1:20">
      <c r="A84" s="2183" t="s">
        <v>2528</v>
      </c>
      <c r="B84" s="2184"/>
      <c r="C84" s="2185"/>
      <c r="D84" s="2184"/>
      <c r="E84" s="2184"/>
      <c r="F84" s="2184"/>
      <c r="G84" s="2184"/>
      <c r="H84" s="2184"/>
      <c r="I84" s="2184"/>
      <c r="J84" s="2184"/>
      <c r="K84" s="2184"/>
      <c r="L84" s="2184"/>
      <c r="M84" s="2184"/>
      <c r="N84" s="2184"/>
      <c r="O84" s="2184"/>
      <c r="P84" s="2184"/>
      <c r="Q84" s="2184"/>
      <c r="R84" s="2184"/>
      <c r="S84" s="2186"/>
      <c r="T84" s="2186"/>
    </row>
    <row r="85" spans="1:20" ht="21" thickBot="1">
      <c r="A85" s="2183" t="s">
        <v>2529</v>
      </c>
      <c r="B85" s="2187"/>
      <c r="C85" s="2188"/>
      <c r="D85" s="2189"/>
      <c r="E85" s="2189"/>
      <c r="F85" s="2189"/>
      <c r="G85" s="2189"/>
      <c r="H85" s="2189"/>
      <c r="I85" s="2189"/>
      <c r="J85" s="2189"/>
      <c r="K85" s="2189"/>
      <c r="L85" s="2189"/>
      <c r="M85" s="2189"/>
      <c r="N85" s="2189"/>
      <c r="O85" s="2189"/>
      <c r="P85" s="2189"/>
      <c r="Q85" s="2189"/>
      <c r="R85" s="2189"/>
      <c r="S85" s="2186"/>
      <c r="T85" s="2186"/>
    </row>
    <row r="86" spans="1:20" ht="21" hidden="1" thickBot="1">
      <c r="A86" s="6543" t="s">
        <v>127</v>
      </c>
      <c r="B86" s="6546" t="s">
        <v>0</v>
      </c>
      <c r="C86" s="6549" t="s">
        <v>94</v>
      </c>
      <c r="D86" s="6552" t="s">
        <v>17</v>
      </c>
      <c r="E86" s="6555" t="s">
        <v>18</v>
      </c>
      <c r="F86" s="6555"/>
      <c r="G86" s="6555"/>
      <c r="H86" s="6555"/>
      <c r="I86" s="6555"/>
      <c r="J86" s="6555"/>
      <c r="K86" s="6555"/>
      <c r="L86" s="6555"/>
      <c r="M86" s="6566" t="s">
        <v>2547</v>
      </c>
      <c r="N86" s="6567"/>
      <c r="O86" s="6566" t="s">
        <v>2067</v>
      </c>
      <c r="P86" s="6567"/>
      <c r="Q86" s="6566" t="s">
        <v>2547</v>
      </c>
      <c r="R86" s="6567"/>
      <c r="S86" s="2186"/>
      <c r="T86" s="2186"/>
    </row>
    <row r="87" spans="1:20" ht="21" hidden="1" thickBot="1">
      <c r="A87" s="6544"/>
      <c r="B87" s="6547"/>
      <c r="C87" s="6550"/>
      <c r="D87" s="6553"/>
      <c r="E87" s="6556"/>
      <c r="F87" s="6556"/>
      <c r="G87" s="6556"/>
      <c r="H87" s="6556"/>
      <c r="I87" s="6556"/>
      <c r="J87" s="6556"/>
      <c r="K87" s="6556"/>
      <c r="L87" s="6556"/>
      <c r="M87" s="6568" t="s">
        <v>117</v>
      </c>
      <c r="N87" s="6569"/>
      <c r="O87" s="6568" t="s">
        <v>2065</v>
      </c>
      <c r="P87" s="6569"/>
      <c r="Q87" s="6568" t="s">
        <v>117</v>
      </c>
      <c r="R87" s="6569"/>
      <c r="S87" s="2186"/>
      <c r="T87" s="2186"/>
    </row>
    <row r="88" spans="1:20" ht="21" hidden="1" thickBot="1">
      <c r="A88" s="6545"/>
      <c r="B88" s="6548"/>
      <c r="C88" s="6551"/>
      <c r="D88" s="6554"/>
      <c r="E88" s="6557" t="s">
        <v>49</v>
      </c>
      <c r="F88" s="6558"/>
      <c r="G88" s="6558"/>
      <c r="H88" s="6559"/>
      <c r="I88" s="6557" t="s">
        <v>19</v>
      </c>
      <c r="J88" s="6558"/>
      <c r="K88" s="6558"/>
      <c r="L88" s="6559"/>
      <c r="M88" s="1640" t="s">
        <v>3</v>
      </c>
      <c r="N88" s="1640" t="s">
        <v>1</v>
      </c>
      <c r="O88" s="1640" t="s">
        <v>3</v>
      </c>
      <c r="P88" s="1640" t="s">
        <v>1</v>
      </c>
      <c r="Q88" s="1640" t="s">
        <v>3</v>
      </c>
      <c r="R88" s="1640" t="s">
        <v>1</v>
      </c>
      <c r="S88" s="2186"/>
      <c r="T88" s="2186"/>
    </row>
    <row r="89" spans="1:20" ht="21" hidden="1" thickBot="1">
      <c r="A89" s="6545"/>
      <c r="B89" s="6548"/>
      <c r="C89" s="6551"/>
      <c r="D89" s="6554"/>
      <c r="E89" s="6560"/>
      <c r="F89" s="6561"/>
      <c r="G89" s="6561"/>
      <c r="H89" s="6562"/>
      <c r="I89" s="6560"/>
      <c r="J89" s="6561"/>
      <c r="K89" s="6561"/>
      <c r="L89" s="6562"/>
      <c r="M89" s="2190">
        <v>0.5</v>
      </c>
      <c r="N89" s="2190">
        <v>0.5</v>
      </c>
      <c r="O89" s="2190">
        <v>0.625</v>
      </c>
      <c r="P89" s="2190">
        <v>0.70833333333333304</v>
      </c>
      <c r="Q89" s="2190">
        <v>0.5</v>
      </c>
      <c r="R89" s="2190">
        <v>0.5</v>
      </c>
      <c r="S89" s="2186"/>
      <c r="T89" s="2186"/>
    </row>
    <row r="90" spans="1:20" ht="21" hidden="1" thickBot="1">
      <c r="A90" s="6545"/>
      <c r="B90" s="6548"/>
      <c r="C90" s="6551"/>
      <c r="D90" s="6554"/>
      <c r="E90" s="6563"/>
      <c r="F90" s="6564"/>
      <c r="G90" s="6564"/>
      <c r="H90" s="6565"/>
      <c r="I90" s="6563"/>
      <c r="J90" s="6564"/>
      <c r="K90" s="6564"/>
      <c r="L90" s="6565"/>
      <c r="M90" s="2191" t="s">
        <v>7</v>
      </c>
      <c r="N90" s="2191" t="s">
        <v>8</v>
      </c>
      <c r="O90" s="2191" t="s">
        <v>10</v>
      </c>
      <c r="P90" s="2191" t="s">
        <v>14</v>
      </c>
      <c r="Q90" s="2191" t="s">
        <v>7</v>
      </c>
      <c r="R90" s="2191" t="s">
        <v>8</v>
      </c>
      <c r="S90" s="2186"/>
      <c r="T90" s="2186"/>
    </row>
    <row r="91" spans="1:20" ht="21" hidden="1" thickBot="1">
      <c r="A91" s="1644">
        <v>46</v>
      </c>
      <c r="B91" s="2192" t="s">
        <v>2548</v>
      </c>
      <c r="C91" s="2195" t="s">
        <v>477</v>
      </c>
      <c r="D91" s="2192" t="s">
        <v>2549</v>
      </c>
      <c r="E91" s="2194">
        <v>2</v>
      </c>
      <c r="F91" s="2195" t="s">
        <v>47</v>
      </c>
      <c r="G91" s="2194">
        <v>2</v>
      </c>
      <c r="H91" s="2195" t="s">
        <v>48</v>
      </c>
      <c r="I91" s="2196">
        <v>1746</v>
      </c>
      <c r="J91" s="2195" t="s">
        <v>47</v>
      </c>
      <c r="K91" s="2196">
        <v>1747</v>
      </c>
      <c r="L91" s="2195" t="s">
        <v>48</v>
      </c>
      <c r="M91" s="1656">
        <v>43056</v>
      </c>
      <c r="N91" s="1656">
        <v>43057</v>
      </c>
      <c r="O91" s="1656">
        <v>43059</v>
      </c>
      <c r="P91" s="1656">
        <v>43060</v>
      </c>
      <c r="Q91" s="1656">
        <v>43063</v>
      </c>
      <c r="R91" s="1656">
        <v>43064</v>
      </c>
      <c r="S91" s="2186"/>
      <c r="T91" s="2186"/>
    </row>
    <row r="92" spans="1:20" ht="21" hidden="1" thickBot="1">
      <c r="A92" s="1644">
        <v>47</v>
      </c>
      <c r="B92" s="2192" t="s">
        <v>2548</v>
      </c>
      <c r="C92" s="2195" t="s">
        <v>477</v>
      </c>
      <c r="D92" s="2192" t="s">
        <v>2549</v>
      </c>
      <c r="E92" s="2194">
        <v>3</v>
      </c>
      <c r="F92" s="2195" t="s">
        <v>47</v>
      </c>
      <c r="G92" s="2194">
        <v>3</v>
      </c>
      <c r="H92" s="2195" t="s">
        <v>48</v>
      </c>
      <c r="I92" s="2196">
        <v>1747</v>
      </c>
      <c r="J92" s="2195" t="s">
        <v>47</v>
      </c>
      <c r="K92" s="2196">
        <v>1748</v>
      </c>
      <c r="L92" s="2195" t="s">
        <v>48</v>
      </c>
      <c r="M92" s="1656">
        <v>43063</v>
      </c>
      <c r="N92" s="1656">
        <v>43064</v>
      </c>
      <c r="O92" s="1656">
        <v>43066</v>
      </c>
      <c r="P92" s="1656">
        <v>43067</v>
      </c>
      <c r="Q92" s="1656">
        <v>43070</v>
      </c>
      <c r="R92" s="1656">
        <v>43071</v>
      </c>
      <c r="S92" s="2186"/>
      <c r="T92" s="2186"/>
    </row>
    <row r="93" spans="1:20" ht="21" hidden="1" thickBot="1">
      <c r="A93" s="1644">
        <v>48</v>
      </c>
      <c r="B93" s="2192" t="s">
        <v>2548</v>
      </c>
      <c r="C93" s="2195" t="s">
        <v>477</v>
      </c>
      <c r="D93" s="2192" t="s">
        <v>2549</v>
      </c>
      <c r="E93" s="2194">
        <v>4</v>
      </c>
      <c r="F93" s="2195" t="s">
        <v>47</v>
      </c>
      <c r="G93" s="2194">
        <v>4</v>
      </c>
      <c r="H93" s="2195" t="s">
        <v>48</v>
      </c>
      <c r="I93" s="2196">
        <v>1748</v>
      </c>
      <c r="J93" s="2195" t="s">
        <v>47</v>
      </c>
      <c r="K93" s="2196">
        <v>1749</v>
      </c>
      <c r="L93" s="2195" t="s">
        <v>48</v>
      </c>
      <c r="M93" s="1656">
        <v>43070</v>
      </c>
      <c r="N93" s="1656">
        <v>43071</v>
      </c>
      <c r="O93" s="1656">
        <v>43073</v>
      </c>
      <c r="P93" s="1656">
        <v>43074</v>
      </c>
      <c r="Q93" s="1656">
        <v>43077</v>
      </c>
      <c r="R93" s="1656">
        <v>43078</v>
      </c>
      <c r="S93" s="2186"/>
      <c r="T93" s="2186"/>
    </row>
    <row r="94" spans="1:20" ht="21" hidden="1" thickBot="1">
      <c r="A94" s="1644">
        <v>49</v>
      </c>
      <c r="B94" s="2192" t="s">
        <v>2548</v>
      </c>
      <c r="C94" s="2195" t="s">
        <v>477</v>
      </c>
      <c r="D94" s="2192" t="s">
        <v>2549</v>
      </c>
      <c r="E94" s="2194">
        <v>5</v>
      </c>
      <c r="F94" s="2195" t="s">
        <v>47</v>
      </c>
      <c r="G94" s="2194">
        <v>5</v>
      </c>
      <c r="H94" s="2195" t="s">
        <v>48</v>
      </c>
      <c r="I94" s="2196">
        <v>1749</v>
      </c>
      <c r="J94" s="2195" t="s">
        <v>47</v>
      </c>
      <c r="K94" s="2196">
        <v>1750</v>
      </c>
      <c r="L94" s="2195" t="s">
        <v>48</v>
      </c>
      <c r="M94" s="1656">
        <v>43077</v>
      </c>
      <c r="N94" s="1656">
        <v>43078</v>
      </c>
      <c r="O94" s="1656">
        <v>43080</v>
      </c>
      <c r="P94" s="1656">
        <v>43081</v>
      </c>
      <c r="Q94" s="1656">
        <v>43084</v>
      </c>
      <c r="R94" s="1656">
        <v>43085</v>
      </c>
      <c r="S94" s="2186"/>
      <c r="T94" s="2186"/>
    </row>
    <row r="95" spans="1:20" ht="21" hidden="1" thickBot="1">
      <c r="A95" s="1644">
        <v>50</v>
      </c>
      <c r="B95" s="2192" t="str">
        <f t="shared" ref="B95:B119" si="26">B94</f>
        <v>EASLINE NINGBO</v>
      </c>
      <c r="C95" s="2195" t="s">
        <v>477</v>
      </c>
      <c r="D95" s="2192" t="str">
        <f t="shared" ref="D95:D119" si="27">D94</f>
        <v>N2M</v>
      </c>
      <c r="E95" s="2194">
        <f t="shared" ref="E95:E119" si="28">E94+1</f>
        <v>6</v>
      </c>
      <c r="F95" s="2195" t="s">
        <v>47</v>
      </c>
      <c r="G95" s="2194">
        <f t="shared" ref="G95:G119" si="29">G94+1</f>
        <v>6</v>
      </c>
      <c r="H95" s="2195" t="s">
        <v>48</v>
      </c>
      <c r="I95" s="2196">
        <f t="shared" ref="I95:I119" si="30">I94+1</f>
        <v>1750</v>
      </c>
      <c r="J95" s="2195" t="s">
        <v>47</v>
      </c>
      <c r="K95" s="2196">
        <f t="shared" ref="K95:K119" si="31">K94+1</f>
        <v>1751</v>
      </c>
      <c r="L95" s="2195" t="s">
        <v>48</v>
      </c>
      <c r="M95" s="1656">
        <f t="shared" ref="M95:R99" si="32">M94+7</f>
        <v>43084</v>
      </c>
      <c r="N95" s="1656">
        <f t="shared" si="32"/>
        <v>43085</v>
      </c>
      <c r="O95" s="1656">
        <f t="shared" si="32"/>
        <v>43087</v>
      </c>
      <c r="P95" s="1656">
        <f t="shared" si="32"/>
        <v>43088</v>
      </c>
      <c r="Q95" s="1656">
        <f t="shared" si="32"/>
        <v>43091</v>
      </c>
      <c r="R95" s="1656">
        <f t="shared" si="32"/>
        <v>43092</v>
      </c>
      <c r="S95" s="2186"/>
      <c r="T95" s="2186"/>
    </row>
    <row r="96" spans="1:20" ht="21" hidden="1" thickBot="1">
      <c r="A96" s="1644">
        <v>51</v>
      </c>
      <c r="B96" s="2192" t="s">
        <v>2550</v>
      </c>
      <c r="C96" s="2195" t="s">
        <v>477</v>
      </c>
      <c r="D96" s="2192" t="s">
        <v>2551</v>
      </c>
      <c r="E96" s="2194">
        <v>22</v>
      </c>
      <c r="F96" s="2195" t="s">
        <v>47</v>
      </c>
      <c r="G96" s="2194">
        <v>22</v>
      </c>
      <c r="H96" s="2195" t="s">
        <v>48</v>
      </c>
      <c r="I96" s="2196">
        <f t="shared" si="30"/>
        <v>1751</v>
      </c>
      <c r="J96" s="2195" t="s">
        <v>47</v>
      </c>
      <c r="K96" s="2196">
        <f t="shared" si="31"/>
        <v>1752</v>
      </c>
      <c r="L96" s="2195" t="s">
        <v>48</v>
      </c>
      <c r="M96" s="1656">
        <f t="shared" si="32"/>
        <v>43091</v>
      </c>
      <c r="N96" s="1656">
        <f t="shared" si="32"/>
        <v>43092</v>
      </c>
      <c r="O96" s="1656">
        <f t="shared" si="32"/>
        <v>43094</v>
      </c>
      <c r="P96" s="1656">
        <f t="shared" si="32"/>
        <v>43095</v>
      </c>
      <c r="Q96" s="1656">
        <f t="shared" si="32"/>
        <v>43098</v>
      </c>
      <c r="R96" s="1656">
        <f t="shared" si="32"/>
        <v>43099</v>
      </c>
      <c r="S96" s="2186"/>
      <c r="T96" s="2186"/>
    </row>
    <row r="97" spans="1:20" ht="21" hidden="1" thickBot="1">
      <c r="A97" s="1644">
        <v>1</v>
      </c>
      <c r="B97" s="2192" t="str">
        <f t="shared" si="26"/>
        <v>EASLINE QINGDAO</v>
      </c>
      <c r="C97" s="2195" t="s">
        <v>477</v>
      </c>
      <c r="D97" s="2192" t="str">
        <f t="shared" si="27"/>
        <v>NE5</v>
      </c>
      <c r="E97" s="2194">
        <f t="shared" si="28"/>
        <v>23</v>
      </c>
      <c r="F97" s="2195" t="s">
        <v>47</v>
      </c>
      <c r="G97" s="2194">
        <f t="shared" si="29"/>
        <v>23</v>
      </c>
      <c r="H97" s="2195" t="s">
        <v>48</v>
      </c>
      <c r="I97" s="2196">
        <f t="shared" si="30"/>
        <v>1752</v>
      </c>
      <c r="J97" s="2195" t="s">
        <v>47</v>
      </c>
      <c r="K97" s="2196">
        <v>1801</v>
      </c>
      <c r="L97" s="2195" t="s">
        <v>48</v>
      </c>
      <c r="M97" s="1656">
        <f t="shared" si="32"/>
        <v>43098</v>
      </c>
      <c r="N97" s="1656">
        <f t="shared" si="32"/>
        <v>43099</v>
      </c>
      <c r="O97" s="1656">
        <f t="shared" si="32"/>
        <v>43101</v>
      </c>
      <c r="P97" s="1656">
        <f t="shared" si="32"/>
        <v>43102</v>
      </c>
      <c r="Q97" s="1656">
        <f t="shared" si="32"/>
        <v>43105</v>
      </c>
      <c r="R97" s="1656">
        <f t="shared" si="32"/>
        <v>43106</v>
      </c>
      <c r="S97" s="2186"/>
      <c r="T97" s="2186"/>
    </row>
    <row r="98" spans="1:20" ht="21" hidden="1" thickBot="1">
      <c r="A98" s="1644">
        <f>A97+1</f>
        <v>2</v>
      </c>
      <c r="B98" s="2192" t="str">
        <f t="shared" si="26"/>
        <v>EASLINE QINGDAO</v>
      </c>
      <c r="C98" s="2195" t="s">
        <v>477</v>
      </c>
      <c r="D98" s="2192" t="str">
        <f t="shared" si="27"/>
        <v>NE5</v>
      </c>
      <c r="E98" s="2194">
        <f t="shared" si="28"/>
        <v>24</v>
      </c>
      <c r="F98" s="2195" t="s">
        <v>47</v>
      </c>
      <c r="G98" s="2194">
        <f t="shared" si="29"/>
        <v>24</v>
      </c>
      <c r="H98" s="2195" t="s">
        <v>48</v>
      </c>
      <c r="I98" s="2196">
        <v>1801</v>
      </c>
      <c r="J98" s="2195" t="s">
        <v>47</v>
      </c>
      <c r="K98" s="2196">
        <f t="shared" si="31"/>
        <v>1802</v>
      </c>
      <c r="L98" s="2195" t="s">
        <v>48</v>
      </c>
      <c r="M98" s="1656">
        <f t="shared" si="32"/>
        <v>43105</v>
      </c>
      <c r="N98" s="1656">
        <f t="shared" si="32"/>
        <v>43106</v>
      </c>
      <c r="O98" s="1656">
        <f t="shared" si="32"/>
        <v>43108</v>
      </c>
      <c r="P98" s="1656">
        <f t="shared" si="32"/>
        <v>43109</v>
      </c>
      <c r="Q98" s="1656">
        <f t="shared" si="32"/>
        <v>43112</v>
      </c>
      <c r="R98" s="1656">
        <f t="shared" si="32"/>
        <v>43113</v>
      </c>
      <c r="S98" s="2186"/>
      <c r="T98" s="2186"/>
    </row>
    <row r="99" spans="1:20" ht="21" hidden="1" thickBot="1">
      <c r="A99" s="1644">
        <f t="shared" ref="A99:A119" si="33">A98+1</f>
        <v>3</v>
      </c>
      <c r="B99" s="2192" t="str">
        <f t="shared" si="26"/>
        <v>EASLINE QINGDAO</v>
      </c>
      <c r="C99" s="2195" t="s">
        <v>477</v>
      </c>
      <c r="D99" s="2192" t="str">
        <f t="shared" si="27"/>
        <v>NE5</v>
      </c>
      <c r="E99" s="2194">
        <f t="shared" si="28"/>
        <v>25</v>
      </c>
      <c r="F99" s="2195" t="s">
        <v>47</v>
      </c>
      <c r="G99" s="2194">
        <f t="shared" si="29"/>
        <v>25</v>
      </c>
      <c r="H99" s="2195" t="s">
        <v>48</v>
      </c>
      <c r="I99" s="2196">
        <f t="shared" si="30"/>
        <v>1802</v>
      </c>
      <c r="J99" s="2195" t="s">
        <v>47</v>
      </c>
      <c r="K99" s="2196">
        <f t="shared" si="31"/>
        <v>1803</v>
      </c>
      <c r="L99" s="2195" t="s">
        <v>48</v>
      </c>
      <c r="M99" s="1656">
        <f t="shared" si="32"/>
        <v>43112</v>
      </c>
      <c r="N99" s="1656">
        <f t="shared" si="32"/>
        <v>43113</v>
      </c>
      <c r="O99" s="1656">
        <f t="shared" si="32"/>
        <v>43115</v>
      </c>
      <c r="P99" s="1656">
        <f t="shared" si="32"/>
        <v>43116</v>
      </c>
      <c r="Q99" s="1656">
        <f t="shared" si="32"/>
        <v>43119</v>
      </c>
      <c r="R99" s="1656" t="s">
        <v>2552</v>
      </c>
      <c r="S99" s="2186"/>
      <c r="T99" s="2186"/>
    </row>
    <row r="100" spans="1:20">
      <c r="A100" s="6543" t="s">
        <v>127</v>
      </c>
      <c r="B100" s="6546" t="s">
        <v>0</v>
      </c>
      <c r="C100" s="6549" t="s">
        <v>94</v>
      </c>
      <c r="D100" s="6552" t="s">
        <v>17</v>
      </c>
      <c r="E100" s="6555" t="s">
        <v>18</v>
      </c>
      <c r="F100" s="6555"/>
      <c r="G100" s="6555"/>
      <c r="H100" s="6555"/>
      <c r="I100" s="6555"/>
      <c r="J100" s="6555"/>
      <c r="K100" s="6555"/>
      <c r="L100" s="6555"/>
      <c r="M100" s="6566" t="s">
        <v>2553</v>
      </c>
      <c r="N100" s="6567"/>
      <c r="O100" s="6566" t="s">
        <v>2067</v>
      </c>
      <c r="P100" s="6567"/>
      <c r="Q100" s="6566" t="s">
        <v>2553</v>
      </c>
      <c r="R100" s="6567"/>
      <c r="S100" s="2186"/>
      <c r="T100" s="2186"/>
    </row>
    <row r="101" spans="1:20">
      <c r="A101" s="6544"/>
      <c r="B101" s="6547"/>
      <c r="C101" s="6550"/>
      <c r="D101" s="6553"/>
      <c r="E101" s="6556"/>
      <c r="F101" s="6556"/>
      <c r="G101" s="6556"/>
      <c r="H101" s="6556"/>
      <c r="I101" s="6556"/>
      <c r="J101" s="6556"/>
      <c r="K101" s="6556"/>
      <c r="L101" s="6556"/>
      <c r="M101" s="6568" t="s">
        <v>117</v>
      </c>
      <c r="N101" s="6569"/>
      <c r="O101" s="6568" t="s">
        <v>2065</v>
      </c>
      <c r="P101" s="6569"/>
      <c r="Q101" s="6568" t="s">
        <v>117</v>
      </c>
      <c r="R101" s="6569"/>
      <c r="S101" s="2186"/>
      <c r="T101" s="2186"/>
    </row>
    <row r="102" spans="1:20">
      <c r="A102" s="6545"/>
      <c r="B102" s="6548"/>
      <c r="C102" s="6551"/>
      <c r="D102" s="6554"/>
      <c r="E102" s="6557" t="s">
        <v>49</v>
      </c>
      <c r="F102" s="6558"/>
      <c r="G102" s="6558"/>
      <c r="H102" s="6559"/>
      <c r="I102" s="6557" t="s">
        <v>19</v>
      </c>
      <c r="J102" s="6558"/>
      <c r="K102" s="6558"/>
      <c r="L102" s="6559"/>
      <c r="M102" s="1640" t="s">
        <v>3</v>
      </c>
      <c r="N102" s="1640" t="s">
        <v>1</v>
      </c>
      <c r="O102" s="1640" t="s">
        <v>3</v>
      </c>
      <c r="P102" s="1640" t="s">
        <v>1</v>
      </c>
      <c r="Q102" s="1640" t="s">
        <v>3</v>
      </c>
      <c r="R102" s="1640" t="s">
        <v>1</v>
      </c>
      <c r="S102" s="2186"/>
      <c r="T102" s="2186"/>
    </row>
    <row r="103" spans="1:20">
      <c r="A103" s="6545"/>
      <c r="B103" s="6548"/>
      <c r="C103" s="6551"/>
      <c r="D103" s="6554"/>
      <c r="E103" s="6560"/>
      <c r="F103" s="6561"/>
      <c r="G103" s="6561"/>
      <c r="H103" s="6562"/>
      <c r="I103" s="6560"/>
      <c r="J103" s="6561"/>
      <c r="K103" s="6561"/>
      <c r="L103" s="6562"/>
      <c r="M103" s="2190">
        <v>0.5</v>
      </c>
      <c r="N103" s="2190">
        <v>0.5</v>
      </c>
      <c r="O103" s="2190">
        <v>0.625</v>
      </c>
      <c r="P103" s="2190">
        <v>0.70833333333333304</v>
      </c>
      <c r="Q103" s="2190">
        <v>0.5</v>
      </c>
      <c r="R103" s="2190">
        <v>0.5</v>
      </c>
      <c r="S103" s="2186"/>
      <c r="T103" s="2186"/>
    </row>
    <row r="104" spans="1:20">
      <c r="A104" s="6545"/>
      <c r="B104" s="6548"/>
      <c r="C104" s="6551"/>
      <c r="D104" s="6554"/>
      <c r="E104" s="6563"/>
      <c r="F104" s="6564"/>
      <c r="G104" s="6564"/>
      <c r="H104" s="6565"/>
      <c r="I104" s="6563"/>
      <c r="J104" s="6564"/>
      <c r="K104" s="6564"/>
      <c r="L104" s="6565"/>
      <c r="M104" s="2191" t="s">
        <v>7</v>
      </c>
      <c r="N104" s="2191" t="s">
        <v>8</v>
      </c>
      <c r="O104" s="2191" t="s">
        <v>10</v>
      </c>
      <c r="P104" s="2191" t="s">
        <v>14</v>
      </c>
      <c r="Q104" s="2191" t="s">
        <v>7</v>
      </c>
      <c r="R104" s="2191" t="s">
        <v>8</v>
      </c>
      <c r="S104" s="2186"/>
      <c r="T104" s="2186"/>
    </row>
    <row r="105" spans="1:20" hidden="1">
      <c r="A105" s="1644">
        <v>4</v>
      </c>
      <c r="B105" s="2192" t="s">
        <v>2302</v>
      </c>
      <c r="C105" s="2195" t="s">
        <v>477</v>
      </c>
      <c r="D105" s="2192" t="s">
        <v>2301</v>
      </c>
      <c r="E105" s="2194">
        <v>26</v>
      </c>
      <c r="F105" s="2195" t="s">
        <v>47</v>
      </c>
      <c r="G105" s="2194">
        <v>26</v>
      </c>
      <c r="H105" s="2195" t="s">
        <v>48</v>
      </c>
      <c r="I105" s="2196">
        <v>1803</v>
      </c>
      <c r="J105" s="2195" t="s">
        <v>47</v>
      </c>
      <c r="K105" s="2196">
        <v>1804</v>
      </c>
      <c r="L105" s="2195" t="s">
        <v>48</v>
      </c>
      <c r="M105" s="1656">
        <v>43119</v>
      </c>
      <c r="N105" s="1656">
        <v>43120</v>
      </c>
      <c r="O105" s="1656">
        <v>43122</v>
      </c>
      <c r="P105" s="1656">
        <v>43123</v>
      </c>
      <c r="Q105" s="1656">
        <v>43126</v>
      </c>
      <c r="R105" s="1656">
        <v>43127</v>
      </c>
      <c r="S105" s="2214" t="s">
        <v>2554</v>
      </c>
      <c r="T105" s="2186"/>
    </row>
    <row r="106" spans="1:20" hidden="1">
      <c r="A106" s="1644">
        <f t="shared" si="33"/>
        <v>5</v>
      </c>
      <c r="B106" s="2192" t="str">
        <f t="shared" si="26"/>
        <v>EASLINE QINGDAO</v>
      </c>
      <c r="C106" s="2195" t="s">
        <v>477</v>
      </c>
      <c r="D106" s="2192" t="str">
        <f t="shared" si="27"/>
        <v>NE5</v>
      </c>
      <c r="E106" s="2194">
        <f t="shared" si="28"/>
        <v>27</v>
      </c>
      <c r="F106" s="2195" t="s">
        <v>47</v>
      </c>
      <c r="G106" s="2194">
        <f t="shared" si="29"/>
        <v>27</v>
      </c>
      <c r="H106" s="2195" t="s">
        <v>48</v>
      </c>
      <c r="I106" s="2196">
        <f t="shared" si="30"/>
        <v>1804</v>
      </c>
      <c r="J106" s="2195" t="s">
        <v>47</v>
      </c>
      <c r="K106" s="2196">
        <f t="shared" si="31"/>
        <v>1805</v>
      </c>
      <c r="L106" s="2195" t="s">
        <v>48</v>
      </c>
      <c r="M106" s="1656">
        <f t="shared" ref="M106:R107" si="34">M105+7</f>
        <v>43126</v>
      </c>
      <c r="N106" s="1656">
        <f t="shared" si="34"/>
        <v>43127</v>
      </c>
      <c r="O106" s="1656">
        <f t="shared" si="34"/>
        <v>43129</v>
      </c>
      <c r="P106" s="1656">
        <f t="shared" si="34"/>
        <v>43130</v>
      </c>
      <c r="Q106" s="1656">
        <f t="shared" si="34"/>
        <v>43133</v>
      </c>
      <c r="R106" s="1656">
        <f t="shared" si="34"/>
        <v>43134</v>
      </c>
      <c r="S106" s="2214" t="s">
        <v>2555</v>
      </c>
      <c r="T106" s="2186"/>
    </row>
    <row r="107" spans="1:20" hidden="1">
      <c r="A107" s="1644">
        <f t="shared" si="33"/>
        <v>6</v>
      </c>
      <c r="B107" s="2192" t="str">
        <f t="shared" si="26"/>
        <v>EASLINE QINGDAO</v>
      </c>
      <c r="C107" s="2195" t="s">
        <v>477</v>
      </c>
      <c r="D107" s="2192" t="str">
        <f t="shared" si="27"/>
        <v>NE5</v>
      </c>
      <c r="E107" s="2194">
        <f t="shared" si="28"/>
        <v>28</v>
      </c>
      <c r="F107" s="2195" t="s">
        <v>47</v>
      </c>
      <c r="G107" s="2194">
        <f t="shared" si="29"/>
        <v>28</v>
      </c>
      <c r="H107" s="2195" t="s">
        <v>48</v>
      </c>
      <c r="I107" s="2196">
        <f t="shared" si="30"/>
        <v>1805</v>
      </c>
      <c r="J107" s="2195" t="s">
        <v>47</v>
      </c>
      <c r="K107" s="2196">
        <f t="shared" si="31"/>
        <v>1806</v>
      </c>
      <c r="L107" s="2195" t="s">
        <v>48</v>
      </c>
      <c r="M107" s="1656">
        <f t="shared" si="34"/>
        <v>43133</v>
      </c>
      <c r="N107" s="1656">
        <f t="shared" si="34"/>
        <v>43134</v>
      </c>
      <c r="O107" s="1656">
        <f t="shared" si="34"/>
        <v>43136</v>
      </c>
      <c r="P107" s="1656">
        <f t="shared" si="34"/>
        <v>43137</v>
      </c>
      <c r="Q107" s="1656">
        <f t="shared" si="34"/>
        <v>43140</v>
      </c>
      <c r="R107" s="1656">
        <f t="shared" si="34"/>
        <v>43141</v>
      </c>
      <c r="S107" s="2214" t="s">
        <v>2556</v>
      </c>
      <c r="T107" s="2186"/>
    </row>
    <row r="108" spans="1:20" hidden="1">
      <c r="A108" s="1644">
        <f t="shared" si="33"/>
        <v>7</v>
      </c>
      <c r="B108" s="2192" t="str">
        <f t="shared" si="26"/>
        <v>EASLINE QINGDAO</v>
      </c>
      <c r="C108" s="2195" t="s">
        <v>477</v>
      </c>
      <c r="D108" s="2192" t="str">
        <f t="shared" si="27"/>
        <v>NE5</v>
      </c>
      <c r="E108" s="2194">
        <f t="shared" si="28"/>
        <v>29</v>
      </c>
      <c r="F108" s="2195" t="s">
        <v>47</v>
      </c>
      <c r="G108" s="2194">
        <f t="shared" si="29"/>
        <v>29</v>
      </c>
      <c r="H108" s="2195" t="s">
        <v>48</v>
      </c>
      <c r="I108" s="2196">
        <f t="shared" si="30"/>
        <v>1806</v>
      </c>
      <c r="J108" s="2195" t="s">
        <v>47</v>
      </c>
      <c r="K108" s="2196">
        <f t="shared" si="31"/>
        <v>1807</v>
      </c>
      <c r="L108" s="2195" t="s">
        <v>48</v>
      </c>
      <c r="M108" s="1656">
        <v>43140</v>
      </c>
      <c r="N108" s="1656">
        <v>43141</v>
      </c>
      <c r="O108" s="1656">
        <v>43143</v>
      </c>
      <c r="P108" s="1656">
        <v>43144</v>
      </c>
      <c r="Q108" s="1699">
        <v>43154</v>
      </c>
      <c r="R108" s="1699">
        <v>43155</v>
      </c>
      <c r="S108" s="2214" t="s">
        <v>2557</v>
      </c>
      <c r="T108" s="2186"/>
    </row>
    <row r="109" spans="1:20" hidden="1">
      <c r="A109" s="1644">
        <f t="shared" si="33"/>
        <v>8</v>
      </c>
      <c r="B109" s="2192" t="str">
        <f t="shared" si="26"/>
        <v>EASLINE QINGDAO</v>
      </c>
      <c r="C109" s="2195" t="s">
        <v>477</v>
      </c>
      <c r="D109" s="2192" t="str">
        <f t="shared" si="27"/>
        <v>NE5</v>
      </c>
      <c r="E109" s="2194">
        <f t="shared" si="28"/>
        <v>30</v>
      </c>
      <c r="F109" s="2195" t="s">
        <v>47</v>
      </c>
      <c r="G109" s="2194">
        <f t="shared" si="29"/>
        <v>30</v>
      </c>
      <c r="H109" s="2195" t="s">
        <v>48</v>
      </c>
      <c r="I109" s="2196">
        <f t="shared" si="30"/>
        <v>1807</v>
      </c>
      <c r="J109" s="2195" t="s">
        <v>47</v>
      </c>
      <c r="K109" s="2196">
        <f t="shared" si="31"/>
        <v>1808</v>
      </c>
      <c r="L109" s="2195" t="s">
        <v>48</v>
      </c>
      <c r="M109" s="6528" t="s">
        <v>2558</v>
      </c>
      <c r="N109" s="6532"/>
      <c r="O109" s="6532"/>
      <c r="P109" s="6532"/>
      <c r="Q109" s="6532"/>
      <c r="R109" s="6529"/>
      <c r="S109" s="2186"/>
      <c r="T109" s="2186"/>
    </row>
    <row r="110" spans="1:20" hidden="1">
      <c r="A110" s="1644">
        <f t="shared" si="33"/>
        <v>9</v>
      </c>
      <c r="B110" s="2192" t="str">
        <f t="shared" si="26"/>
        <v>EASLINE QINGDAO</v>
      </c>
      <c r="C110" s="2195" t="s">
        <v>477</v>
      </c>
      <c r="D110" s="2192" t="str">
        <f t="shared" si="27"/>
        <v>NE5</v>
      </c>
      <c r="E110" s="2194">
        <f t="shared" si="28"/>
        <v>31</v>
      </c>
      <c r="F110" s="2195" t="s">
        <v>47</v>
      </c>
      <c r="G110" s="2194">
        <f t="shared" si="29"/>
        <v>31</v>
      </c>
      <c r="H110" s="2195" t="s">
        <v>48</v>
      </c>
      <c r="I110" s="2196">
        <f t="shared" si="30"/>
        <v>1808</v>
      </c>
      <c r="J110" s="2195" t="s">
        <v>47</v>
      </c>
      <c r="K110" s="2196">
        <f t="shared" si="31"/>
        <v>1809</v>
      </c>
      <c r="L110" s="2195" t="s">
        <v>48</v>
      </c>
      <c r="M110" s="1656">
        <v>43154</v>
      </c>
      <c r="N110" s="1656">
        <v>43155</v>
      </c>
      <c r="O110" s="1656">
        <v>43157</v>
      </c>
      <c r="P110" s="1656">
        <v>43158</v>
      </c>
      <c r="Q110" s="1656">
        <v>43161</v>
      </c>
      <c r="R110" s="1656">
        <v>43162</v>
      </c>
      <c r="S110" s="2186"/>
      <c r="T110" s="2186"/>
    </row>
    <row r="111" spans="1:20" hidden="1">
      <c r="A111" s="1644">
        <v>10</v>
      </c>
      <c r="B111" s="2192" t="s">
        <v>2302</v>
      </c>
      <c r="C111" s="2195" t="s">
        <v>477</v>
      </c>
      <c r="D111" s="2192" t="s">
        <v>2301</v>
      </c>
      <c r="E111" s="2194">
        <v>32</v>
      </c>
      <c r="F111" s="2195" t="s">
        <v>47</v>
      </c>
      <c r="G111" s="2194">
        <v>32</v>
      </c>
      <c r="H111" s="2195" t="s">
        <v>48</v>
      </c>
      <c r="I111" s="2196">
        <v>1809</v>
      </c>
      <c r="J111" s="2195" t="s">
        <v>47</v>
      </c>
      <c r="K111" s="2196">
        <v>1810</v>
      </c>
      <c r="L111" s="2195" t="s">
        <v>48</v>
      </c>
      <c r="M111" s="1656">
        <v>43161</v>
      </c>
      <c r="N111" s="1656">
        <v>43162</v>
      </c>
      <c r="O111" s="1656">
        <v>43164</v>
      </c>
      <c r="P111" s="1656">
        <v>43165</v>
      </c>
      <c r="Q111" s="1656">
        <v>43168</v>
      </c>
      <c r="R111" s="1656">
        <v>43169</v>
      </c>
      <c r="S111" s="2186"/>
      <c r="T111" s="2186"/>
    </row>
    <row r="112" spans="1:20" hidden="1">
      <c r="A112" s="1644">
        <v>11</v>
      </c>
      <c r="B112" s="2192" t="s">
        <v>2302</v>
      </c>
      <c r="C112" s="2195" t="s">
        <v>477</v>
      </c>
      <c r="D112" s="2192" t="s">
        <v>2301</v>
      </c>
      <c r="E112" s="2194">
        <v>33</v>
      </c>
      <c r="F112" s="2195" t="s">
        <v>47</v>
      </c>
      <c r="G112" s="2194">
        <v>33</v>
      </c>
      <c r="H112" s="2195" t="s">
        <v>48</v>
      </c>
      <c r="I112" s="2196">
        <v>1810</v>
      </c>
      <c r="J112" s="2195" t="s">
        <v>47</v>
      </c>
      <c r="K112" s="2196">
        <v>1811</v>
      </c>
      <c r="L112" s="2195" t="s">
        <v>48</v>
      </c>
      <c r="M112" s="1656">
        <v>43168</v>
      </c>
      <c r="N112" s="1656">
        <v>43169</v>
      </c>
      <c r="O112" s="1656">
        <v>43171</v>
      </c>
      <c r="P112" s="1656">
        <v>43172</v>
      </c>
      <c r="Q112" s="1656">
        <v>43175</v>
      </c>
      <c r="R112" s="1656">
        <v>43176</v>
      </c>
      <c r="S112" s="2186"/>
      <c r="T112" s="2186"/>
    </row>
    <row r="113" spans="1:20" hidden="1">
      <c r="A113" s="1644">
        <f t="shared" si="33"/>
        <v>12</v>
      </c>
      <c r="B113" s="2192" t="str">
        <f t="shared" si="26"/>
        <v>EASLINE QINGDAO</v>
      </c>
      <c r="C113" s="2195" t="s">
        <v>477</v>
      </c>
      <c r="D113" s="2192" t="str">
        <f t="shared" si="27"/>
        <v>NE5</v>
      </c>
      <c r="E113" s="2194">
        <f t="shared" si="28"/>
        <v>34</v>
      </c>
      <c r="F113" s="2195" t="s">
        <v>47</v>
      </c>
      <c r="G113" s="2194">
        <f t="shared" si="29"/>
        <v>34</v>
      </c>
      <c r="H113" s="2195" t="s">
        <v>48</v>
      </c>
      <c r="I113" s="2196">
        <f t="shared" si="30"/>
        <v>1811</v>
      </c>
      <c r="J113" s="2195" t="s">
        <v>47</v>
      </c>
      <c r="K113" s="2196">
        <f t="shared" si="31"/>
        <v>1812</v>
      </c>
      <c r="L113" s="2195" t="s">
        <v>48</v>
      </c>
      <c r="M113" s="1656">
        <f t="shared" ref="M113:R115" si="35">M112+7</f>
        <v>43175</v>
      </c>
      <c r="N113" s="1656">
        <f t="shared" si="35"/>
        <v>43176</v>
      </c>
      <c r="O113" s="1656">
        <f t="shared" si="35"/>
        <v>43178</v>
      </c>
      <c r="P113" s="1656">
        <f t="shared" si="35"/>
        <v>43179</v>
      </c>
      <c r="Q113" s="1656">
        <f t="shared" si="35"/>
        <v>43182</v>
      </c>
      <c r="R113" s="1656">
        <f t="shared" si="35"/>
        <v>43183</v>
      </c>
      <c r="S113" s="2186"/>
      <c r="T113" s="2186"/>
    </row>
    <row r="114" spans="1:20">
      <c r="A114" s="1644">
        <f t="shared" si="33"/>
        <v>13</v>
      </c>
      <c r="B114" s="2192" t="str">
        <f t="shared" si="26"/>
        <v>EASLINE QINGDAO</v>
      </c>
      <c r="C114" s="2195" t="s">
        <v>477</v>
      </c>
      <c r="D114" s="2192" t="str">
        <f t="shared" si="27"/>
        <v>NE5</v>
      </c>
      <c r="E114" s="2194">
        <f t="shared" si="28"/>
        <v>35</v>
      </c>
      <c r="F114" s="2195" t="s">
        <v>47</v>
      </c>
      <c r="G114" s="2194">
        <f t="shared" si="29"/>
        <v>35</v>
      </c>
      <c r="H114" s="2195" t="s">
        <v>48</v>
      </c>
      <c r="I114" s="2196">
        <f t="shared" si="30"/>
        <v>1812</v>
      </c>
      <c r="J114" s="2195" t="s">
        <v>47</v>
      </c>
      <c r="K114" s="2196">
        <f t="shared" si="31"/>
        <v>1813</v>
      </c>
      <c r="L114" s="2195" t="s">
        <v>48</v>
      </c>
      <c r="M114" s="1656">
        <f t="shared" si="35"/>
        <v>43182</v>
      </c>
      <c r="N114" s="1656">
        <f t="shared" si="35"/>
        <v>43183</v>
      </c>
      <c r="O114" s="1656">
        <f t="shared" si="35"/>
        <v>43185</v>
      </c>
      <c r="P114" s="1656">
        <f t="shared" si="35"/>
        <v>43186</v>
      </c>
      <c r="Q114" s="1656">
        <f t="shared" si="35"/>
        <v>43189</v>
      </c>
      <c r="R114" s="1656">
        <f t="shared" si="35"/>
        <v>43190</v>
      </c>
      <c r="S114" s="2186"/>
      <c r="T114" s="2186"/>
    </row>
    <row r="115" spans="1:20">
      <c r="A115" s="1644">
        <f t="shared" si="33"/>
        <v>14</v>
      </c>
      <c r="B115" s="2192" t="str">
        <f t="shared" si="26"/>
        <v>EASLINE QINGDAO</v>
      </c>
      <c r="C115" s="2195" t="s">
        <v>477</v>
      </c>
      <c r="D115" s="2192" t="str">
        <f t="shared" si="27"/>
        <v>NE5</v>
      </c>
      <c r="E115" s="2194">
        <f t="shared" si="28"/>
        <v>36</v>
      </c>
      <c r="F115" s="2195" t="s">
        <v>47</v>
      </c>
      <c r="G115" s="2194">
        <f t="shared" si="29"/>
        <v>36</v>
      </c>
      <c r="H115" s="2195" t="s">
        <v>48</v>
      </c>
      <c r="I115" s="2196">
        <f t="shared" si="30"/>
        <v>1813</v>
      </c>
      <c r="J115" s="2195" t="s">
        <v>47</v>
      </c>
      <c r="K115" s="2196">
        <f t="shared" si="31"/>
        <v>1814</v>
      </c>
      <c r="L115" s="2195" t="s">
        <v>48</v>
      </c>
      <c r="M115" s="1656">
        <f t="shared" si="35"/>
        <v>43189</v>
      </c>
      <c r="N115" s="1656">
        <f t="shared" si="35"/>
        <v>43190</v>
      </c>
      <c r="O115" s="1656">
        <f t="shared" si="35"/>
        <v>43192</v>
      </c>
      <c r="P115" s="1656">
        <f t="shared" si="35"/>
        <v>43193</v>
      </c>
      <c r="Q115" s="1656">
        <f t="shared" si="35"/>
        <v>43196</v>
      </c>
      <c r="R115" s="1656">
        <f t="shared" si="35"/>
        <v>43197</v>
      </c>
      <c r="S115" s="2186"/>
      <c r="T115" s="2186"/>
    </row>
    <row r="116" spans="1:20">
      <c r="A116" s="1644">
        <f t="shared" si="33"/>
        <v>15</v>
      </c>
      <c r="B116" s="2192" t="str">
        <f t="shared" si="26"/>
        <v>EASLINE QINGDAO</v>
      </c>
      <c r="C116" s="2195" t="s">
        <v>477</v>
      </c>
      <c r="D116" s="2192" t="str">
        <f t="shared" si="27"/>
        <v>NE5</v>
      </c>
      <c r="E116" s="2194">
        <f t="shared" si="28"/>
        <v>37</v>
      </c>
      <c r="F116" s="2195" t="s">
        <v>47</v>
      </c>
      <c r="G116" s="2194">
        <f t="shared" si="29"/>
        <v>37</v>
      </c>
      <c r="H116" s="2195" t="s">
        <v>48</v>
      </c>
      <c r="I116" s="2196">
        <f t="shared" si="30"/>
        <v>1814</v>
      </c>
      <c r="J116" s="2195" t="s">
        <v>47</v>
      </c>
      <c r="K116" s="2196">
        <f t="shared" si="31"/>
        <v>1815</v>
      </c>
      <c r="L116" s="2195" t="s">
        <v>48</v>
      </c>
      <c r="M116" s="3240">
        <f t="shared" ref="M116:R116" si="36">M115+7</f>
        <v>43196</v>
      </c>
      <c r="N116" s="3240">
        <f t="shared" si="36"/>
        <v>43197</v>
      </c>
      <c r="O116" s="3240">
        <f t="shared" si="36"/>
        <v>43199</v>
      </c>
      <c r="P116" s="3240">
        <f t="shared" si="36"/>
        <v>43200</v>
      </c>
      <c r="Q116" s="3240">
        <f t="shared" si="36"/>
        <v>43203</v>
      </c>
      <c r="R116" s="3240">
        <f t="shared" si="36"/>
        <v>43204</v>
      </c>
    </row>
    <row r="117" spans="1:20">
      <c r="A117" s="1644">
        <f t="shared" si="33"/>
        <v>16</v>
      </c>
      <c r="B117" s="2192" t="str">
        <f t="shared" si="26"/>
        <v>EASLINE QINGDAO</v>
      </c>
      <c r="C117" s="2195" t="s">
        <v>477</v>
      </c>
      <c r="D117" s="2192" t="str">
        <f t="shared" si="27"/>
        <v>NE5</v>
      </c>
      <c r="E117" s="2194">
        <f t="shared" si="28"/>
        <v>38</v>
      </c>
      <c r="F117" s="2195" t="s">
        <v>47</v>
      </c>
      <c r="G117" s="2194">
        <f t="shared" si="29"/>
        <v>38</v>
      </c>
      <c r="H117" s="2195" t="s">
        <v>48</v>
      </c>
      <c r="I117" s="2196">
        <f t="shared" si="30"/>
        <v>1815</v>
      </c>
      <c r="J117" s="2195" t="s">
        <v>47</v>
      </c>
      <c r="K117" s="2196">
        <f t="shared" si="31"/>
        <v>1816</v>
      </c>
      <c r="L117" s="2195" t="s">
        <v>48</v>
      </c>
      <c r="M117" s="3240">
        <f t="shared" ref="M117:R117" si="37">M116+7</f>
        <v>43203</v>
      </c>
      <c r="N117" s="3240">
        <f t="shared" si="37"/>
        <v>43204</v>
      </c>
      <c r="O117" s="3240">
        <f t="shared" si="37"/>
        <v>43206</v>
      </c>
      <c r="P117" s="3240">
        <f t="shared" si="37"/>
        <v>43207</v>
      </c>
      <c r="Q117" s="3240">
        <f t="shared" si="37"/>
        <v>43210</v>
      </c>
      <c r="R117" s="3240">
        <f t="shared" si="37"/>
        <v>43211</v>
      </c>
    </row>
    <row r="118" spans="1:20">
      <c r="A118" s="1644">
        <f t="shared" si="33"/>
        <v>17</v>
      </c>
      <c r="B118" s="2192" t="str">
        <f t="shared" si="26"/>
        <v>EASLINE QINGDAO</v>
      </c>
      <c r="C118" s="2195" t="s">
        <v>477</v>
      </c>
      <c r="D118" s="2192" t="str">
        <f t="shared" si="27"/>
        <v>NE5</v>
      </c>
      <c r="E118" s="2194">
        <f t="shared" si="28"/>
        <v>39</v>
      </c>
      <c r="F118" s="2195" t="s">
        <v>47</v>
      </c>
      <c r="G118" s="2194">
        <f t="shared" si="29"/>
        <v>39</v>
      </c>
      <c r="H118" s="2195" t="s">
        <v>48</v>
      </c>
      <c r="I118" s="2196">
        <f t="shared" si="30"/>
        <v>1816</v>
      </c>
      <c r="J118" s="2195" t="s">
        <v>47</v>
      </c>
      <c r="K118" s="2196">
        <f t="shared" si="31"/>
        <v>1817</v>
      </c>
      <c r="L118" s="2195" t="s">
        <v>48</v>
      </c>
      <c r="M118" s="3240">
        <f t="shared" ref="M118:R118" si="38">M117+7</f>
        <v>43210</v>
      </c>
      <c r="N118" s="3240">
        <f t="shared" si="38"/>
        <v>43211</v>
      </c>
      <c r="O118" s="3240">
        <f t="shared" si="38"/>
        <v>43213</v>
      </c>
      <c r="P118" s="3240">
        <f t="shared" si="38"/>
        <v>43214</v>
      </c>
      <c r="Q118" s="3240">
        <f t="shared" si="38"/>
        <v>43217</v>
      </c>
      <c r="R118" s="3240">
        <f t="shared" si="38"/>
        <v>43218</v>
      </c>
    </row>
    <row r="119" spans="1:20">
      <c r="A119" s="1644">
        <f t="shared" si="33"/>
        <v>18</v>
      </c>
      <c r="B119" s="2192" t="str">
        <f t="shared" si="26"/>
        <v>EASLINE QINGDAO</v>
      </c>
      <c r="C119" s="2195" t="s">
        <v>477</v>
      </c>
      <c r="D119" s="2192" t="str">
        <f t="shared" si="27"/>
        <v>NE5</v>
      </c>
      <c r="E119" s="2194">
        <f t="shared" si="28"/>
        <v>40</v>
      </c>
      <c r="F119" s="2195" t="s">
        <v>47</v>
      </c>
      <c r="G119" s="2194">
        <f t="shared" si="29"/>
        <v>40</v>
      </c>
      <c r="H119" s="2195" t="s">
        <v>48</v>
      </c>
      <c r="I119" s="2196">
        <f t="shared" si="30"/>
        <v>1817</v>
      </c>
      <c r="J119" s="2195" t="s">
        <v>47</v>
      </c>
      <c r="K119" s="2196">
        <f t="shared" si="31"/>
        <v>1818</v>
      </c>
      <c r="L119" s="2195" t="s">
        <v>48</v>
      </c>
      <c r="M119" s="3240">
        <f t="shared" ref="M119:R119" si="39">M118+7</f>
        <v>43217</v>
      </c>
      <c r="N119" s="3240">
        <f t="shared" si="39"/>
        <v>43218</v>
      </c>
      <c r="O119" s="3240">
        <f t="shared" si="39"/>
        <v>43220</v>
      </c>
      <c r="P119" s="3240">
        <f t="shared" si="39"/>
        <v>43221</v>
      </c>
      <c r="Q119" s="3240">
        <f t="shared" si="39"/>
        <v>43224</v>
      </c>
      <c r="R119" s="3240">
        <f t="shared" si="39"/>
        <v>43225</v>
      </c>
    </row>
  </sheetData>
  <mergeCells count="46">
    <mergeCell ref="M109:R109"/>
    <mergeCell ref="M100:N100"/>
    <mergeCell ref="O100:P100"/>
    <mergeCell ref="Q100:R100"/>
    <mergeCell ref="M101:N101"/>
    <mergeCell ref="O101:P101"/>
    <mergeCell ref="Q101:R101"/>
    <mergeCell ref="E88:H90"/>
    <mergeCell ref="I88:L90"/>
    <mergeCell ref="A100:A104"/>
    <mergeCell ref="B100:B104"/>
    <mergeCell ref="C100:C104"/>
    <mergeCell ref="D100:D104"/>
    <mergeCell ref="E100:L101"/>
    <mergeCell ref="E102:H104"/>
    <mergeCell ref="I102:L104"/>
    <mergeCell ref="A86:A90"/>
    <mergeCell ref="B86:B90"/>
    <mergeCell ref="C86:C90"/>
    <mergeCell ref="D86:D90"/>
    <mergeCell ref="E86:L87"/>
    <mergeCell ref="M86:N86"/>
    <mergeCell ref="O86:P86"/>
    <mergeCell ref="Q86:R86"/>
    <mergeCell ref="M87:N87"/>
    <mergeCell ref="O87:P87"/>
    <mergeCell ref="Q87:R87"/>
    <mergeCell ref="M17:O17"/>
    <mergeCell ref="Q51:R51"/>
    <mergeCell ref="M52:N52"/>
    <mergeCell ref="P72:R72"/>
    <mergeCell ref="M73:O73"/>
    <mergeCell ref="P16:R16"/>
    <mergeCell ref="A3:A7"/>
    <mergeCell ref="B3:B7"/>
    <mergeCell ref="C3:C7"/>
    <mergeCell ref="D3:D7"/>
    <mergeCell ref="E3:L4"/>
    <mergeCell ref="M3:N3"/>
    <mergeCell ref="O3:P3"/>
    <mergeCell ref="Q3:R3"/>
    <mergeCell ref="M4:N4"/>
    <mergeCell ref="O4:P4"/>
    <mergeCell ref="Q4:R4"/>
    <mergeCell ref="E5:H7"/>
    <mergeCell ref="I5:L7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R130"/>
  <sheetViews>
    <sheetView view="pageBreakPreview" zoomScale="70" zoomScaleNormal="100" zoomScaleSheetLayoutView="70" workbookViewId="0">
      <selection activeCell="N141" sqref="N141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18" width="12.625" style="1639" customWidth="1"/>
    <col min="19" max="16384" width="9" style="1639"/>
  </cols>
  <sheetData>
    <row r="1" spans="1:18">
      <c r="B1" s="2178"/>
      <c r="C1" s="2179"/>
      <c r="D1" s="2178"/>
      <c r="E1" s="2181"/>
      <c r="F1" s="2181"/>
      <c r="G1" s="2181"/>
      <c r="H1" s="2181"/>
      <c r="I1" s="2181"/>
      <c r="J1" s="2181"/>
      <c r="K1" s="2181"/>
      <c r="L1" s="2181"/>
      <c r="M1" s="2186"/>
      <c r="N1" s="2186"/>
      <c r="O1" s="2186"/>
      <c r="P1" s="2186"/>
      <c r="Q1" s="2186"/>
      <c r="R1" s="2186"/>
    </row>
    <row r="2" spans="1:18" hidden="1">
      <c r="A2" s="2183" t="s">
        <v>2596</v>
      </c>
      <c r="B2" s="2184"/>
      <c r="C2" s="2185"/>
      <c r="D2" s="2184"/>
      <c r="E2" s="2184"/>
      <c r="F2" s="2184"/>
      <c r="G2" s="2184"/>
      <c r="H2" s="2184"/>
      <c r="I2" s="2184"/>
      <c r="J2" s="2184"/>
      <c r="K2" s="2184"/>
      <c r="L2" s="2184"/>
      <c r="M2" s="2184"/>
      <c r="N2" s="2184"/>
      <c r="O2" s="2184"/>
      <c r="P2" s="2184"/>
      <c r="Q2" s="2184"/>
      <c r="R2" s="2184"/>
    </row>
    <row r="3" spans="1:18" hidden="1">
      <c r="A3" s="2183" t="s">
        <v>126</v>
      </c>
      <c r="B3" s="2187"/>
      <c r="C3" s="2188"/>
      <c r="D3" s="2189"/>
      <c r="E3" s="2189"/>
      <c r="F3" s="2189"/>
      <c r="G3" s="2189"/>
      <c r="H3" s="2189"/>
      <c r="I3" s="2189"/>
      <c r="J3" s="2189"/>
      <c r="K3" s="2189"/>
      <c r="L3" s="2189"/>
      <c r="M3" s="2189"/>
      <c r="N3" s="2189"/>
      <c r="O3" s="2189"/>
      <c r="P3" s="2189"/>
      <c r="Q3" s="2189"/>
      <c r="R3" s="2189"/>
    </row>
    <row r="4" spans="1:18" ht="20.25" hidden="1" customHeight="1">
      <c r="A4" s="6543" t="s">
        <v>127</v>
      </c>
      <c r="B4" s="6546" t="s">
        <v>0</v>
      </c>
      <c r="C4" s="6549" t="s">
        <v>94</v>
      </c>
      <c r="D4" s="6552" t="s">
        <v>17</v>
      </c>
      <c r="E4" s="6555" t="s">
        <v>18</v>
      </c>
      <c r="F4" s="6555"/>
      <c r="G4" s="6555"/>
      <c r="H4" s="6555"/>
      <c r="I4" s="6555"/>
      <c r="J4" s="6555"/>
      <c r="K4" s="6555"/>
      <c r="L4" s="6555"/>
      <c r="M4" s="6566" t="s">
        <v>2597</v>
      </c>
      <c r="N4" s="6567"/>
      <c r="O4" s="6566" t="s">
        <v>2561</v>
      </c>
      <c r="P4" s="6567"/>
      <c r="Q4" s="6566" t="s">
        <v>280</v>
      </c>
      <c r="R4" s="6567"/>
    </row>
    <row r="5" spans="1:18" ht="20.25" hidden="1" customHeight="1">
      <c r="A5" s="6544"/>
      <c r="B5" s="6547"/>
      <c r="C5" s="6550"/>
      <c r="D5" s="6553"/>
      <c r="E5" s="6556"/>
      <c r="F5" s="6556"/>
      <c r="G5" s="6556"/>
      <c r="H5" s="6556"/>
      <c r="I5" s="6556"/>
      <c r="J5" s="6556"/>
      <c r="K5" s="6556"/>
      <c r="L5" s="6556"/>
      <c r="M5" s="6568" t="s">
        <v>117</v>
      </c>
      <c r="N5" s="6569"/>
      <c r="O5" s="6568" t="s">
        <v>118</v>
      </c>
      <c r="P5" s="6569"/>
      <c r="Q5" s="6568" t="s">
        <v>97</v>
      </c>
      <c r="R5" s="6569"/>
    </row>
    <row r="6" spans="1:18" hidden="1">
      <c r="A6" s="6545"/>
      <c r="B6" s="6548"/>
      <c r="C6" s="6551"/>
      <c r="D6" s="6554"/>
      <c r="E6" s="6557" t="s">
        <v>49</v>
      </c>
      <c r="F6" s="6558"/>
      <c r="G6" s="6558"/>
      <c r="H6" s="6559"/>
      <c r="I6" s="6557" t="s">
        <v>19</v>
      </c>
      <c r="J6" s="6558"/>
      <c r="K6" s="6558"/>
      <c r="L6" s="6559"/>
      <c r="M6" s="1640" t="s">
        <v>3</v>
      </c>
      <c r="N6" s="1640" t="s">
        <v>1</v>
      </c>
      <c r="O6" s="1640" t="s">
        <v>3</v>
      </c>
      <c r="P6" s="1640" t="s">
        <v>1</v>
      </c>
      <c r="Q6" s="1640" t="s">
        <v>3</v>
      </c>
      <c r="R6" s="1640" t="s">
        <v>1</v>
      </c>
    </row>
    <row r="7" spans="1:18" hidden="1">
      <c r="A7" s="6545"/>
      <c r="B7" s="6548"/>
      <c r="C7" s="6551"/>
      <c r="D7" s="6554"/>
      <c r="E7" s="6560"/>
      <c r="F7" s="6561"/>
      <c r="G7" s="6561"/>
      <c r="H7" s="6562"/>
      <c r="I7" s="6560"/>
      <c r="J7" s="6561"/>
      <c r="K7" s="6561"/>
      <c r="L7" s="6562"/>
      <c r="M7" s="2190">
        <v>0.5</v>
      </c>
      <c r="N7" s="2190">
        <v>0.5</v>
      </c>
      <c r="O7" s="2190">
        <v>0.33333333333333298</v>
      </c>
      <c r="P7" s="2190">
        <v>0.58333333333333304</v>
      </c>
      <c r="Q7" s="2190">
        <v>0.5</v>
      </c>
      <c r="R7" s="2190">
        <v>0.33333333333333298</v>
      </c>
    </row>
    <row r="8" spans="1:18" hidden="1">
      <c r="A8" s="6545"/>
      <c r="B8" s="6548"/>
      <c r="C8" s="6551"/>
      <c r="D8" s="6554"/>
      <c r="E8" s="6563"/>
      <c r="F8" s="6564"/>
      <c r="G8" s="6564"/>
      <c r="H8" s="6565"/>
      <c r="I8" s="6563"/>
      <c r="J8" s="6564"/>
      <c r="K8" s="6564"/>
      <c r="L8" s="6565"/>
      <c r="M8" s="2191" t="s">
        <v>10</v>
      </c>
      <c r="N8" s="2191" t="s">
        <v>14</v>
      </c>
      <c r="O8" s="2191" t="s">
        <v>11</v>
      </c>
      <c r="P8" s="2191" t="s">
        <v>11</v>
      </c>
      <c r="Q8" s="2191" t="s">
        <v>12</v>
      </c>
      <c r="R8" s="2191" t="s">
        <v>7</v>
      </c>
    </row>
    <row r="9" spans="1:18" hidden="1">
      <c r="A9" s="2234">
        <v>30</v>
      </c>
      <c r="B9" s="2192" t="s">
        <v>2598</v>
      </c>
      <c r="C9" s="2193" t="s">
        <v>2599</v>
      </c>
      <c r="D9" s="2192" t="s">
        <v>2600</v>
      </c>
      <c r="E9" s="2194">
        <v>30</v>
      </c>
      <c r="F9" s="2195" t="s">
        <v>47</v>
      </c>
      <c r="G9" s="2194">
        <v>30</v>
      </c>
      <c r="H9" s="2195" t="s">
        <v>48</v>
      </c>
      <c r="I9" s="2196">
        <v>26</v>
      </c>
      <c r="J9" s="2195" t="s">
        <v>47</v>
      </c>
      <c r="K9" s="2196">
        <v>26</v>
      </c>
      <c r="L9" s="2195" t="s">
        <v>48</v>
      </c>
      <c r="M9" s="2218">
        <v>42576</v>
      </c>
      <c r="N9" s="2218">
        <v>42577</v>
      </c>
      <c r="O9" s="2218">
        <v>42578</v>
      </c>
      <c r="P9" s="2218">
        <v>42578</v>
      </c>
      <c r="Q9" s="2218">
        <v>42579</v>
      </c>
      <c r="R9" s="2218">
        <v>42580</v>
      </c>
    </row>
    <row r="10" spans="1:18" hidden="1">
      <c r="A10" s="2234">
        <f>A9+1</f>
        <v>31</v>
      </c>
      <c r="B10" s="2192" t="s">
        <v>2598</v>
      </c>
      <c r="C10" s="2193" t="s">
        <v>2599</v>
      </c>
      <c r="D10" s="2192" t="s">
        <v>2600</v>
      </c>
      <c r="E10" s="2194">
        <v>31</v>
      </c>
      <c r="F10" s="2195" t="s">
        <v>47</v>
      </c>
      <c r="G10" s="2194">
        <v>31</v>
      </c>
      <c r="H10" s="2195" t="s">
        <v>48</v>
      </c>
      <c r="I10" s="2196">
        <v>27</v>
      </c>
      <c r="J10" s="2195" t="s">
        <v>47</v>
      </c>
      <c r="K10" s="2196">
        <v>27</v>
      </c>
      <c r="L10" s="2195" t="s">
        <v>48</v>
      </c>
      <c r="M10" s="2218">
        <f t="shared" ref="M10:R25" si="0">M9+7</f>
        <v>42583</v>
      </c>
      <c r="N10" s="2218">
        <f t="shared" si="0"/>
        <v>42584</v>
      </c>
      <c r="O10" s="2218">
        <f t="shared" si="0"/>
        <v>42585</v>
      </c>
      <c r="P10" s="2218">
        <f t="shared" si="0"/>
        <v>42585</v>
      </c>
      <c r="Q10" s="2218">
        <f t="shared" si="0"/>
        <v>42586</v>
      </c>
      <c r="R10" s="2218">
        <f t="shared" si="0"/>
        <v>42587</v>
      </c>
    </row>
    <row r="11" spans="1:18" hidden="1">
      <c r="A11" s="2234">
        <f t="shared" ref="A11:A31" si="1">A10+1</f>
        <v>32</v>
      </c>
      <c r="B11" s="2192" t="s">
        <v>2598</v>
      </c>
      <c r="C11" s="2193" t="s">
        <v>2599</v>
      </c>
      <c r="D11" s="2192" t="s">
        <v>2600</v>
      </c>
      <c r="E11" s="2194">
        <v>32</v>
      </c>
      <c r="F11" s="2195" t="s">
        <v>47</v>
      </c>
      <c r="G11" s="2194">
        <v>32</v>
      </c>
      <c r="H11" s="2195" t="s">
        <v>48</v>
      </c>
      <c r="I11" s="2196">
        <v>28</v>
      </c>
      <c r="J11" s="2195" t="s">
        <v>47</v>
      </c>
      <c r="K11" s="2196">
        <v>28</v>
      </c>
      <c r="L11" s="2195" t="s">
        <v>48</v>
      </c>
      <c r="M11" s="2218">
        <f t="shared" si="0"/>
        <v>42590</v>
      </c>
      <c r="N11" s="2218">
        <f t="shared" si="0"/>
        <v>42591</v>
      </c>
      <c r="O11" s="2218">
        <f t="shared" si="0"/>
        <v>42592</v>
      </c>
      <c r="P11" s="2218">
        <f t="shared" si="0"/>
        <v>42592</v>
      </c>
      <c r="Q11" s="2218">
        <f t="shared" si="0"/>
        <v>42593</v>
      </c>
      <c r="R11" s="2218">
        <f t="shared" si="0"/>
        <v>42594</v>
      </c>
    </row>
    <row r="12" spans="1:18" hidden="1">
      <c r="A12" s="2234">
        <f t="shared" si="1"/>
        <v>33</v>
      </c>
      <c r="B12" s="2192" t="s">
        <v>2598</v>
      </c>
      <c r="C12" s="2193" t="s">
        <v>2599</v>
      </c>
      <c r="D12" s="2192" t="s">
        <v>2600</v>
      </c>
      <c r="E12" s="2194">
        <v>33</v>
      </c>
      <c r="F12" s="2195" t="s">
        <v>47</v>
      </c>
      <c r="G12" s="2194">
        <v>33</v>
      </c>
      <c r="H12" s="2195" t="s">
        <v>48</v>
      </c>
      <c r="I12" s="2196">
        <v>29</v>
      </c>
      <c r="J12" s="2195" t="s">
        <v>47</v>
      </c>
      <c r="K12" s="2196">
        <v>29</v>
      </c>
      <c r="L12" s="2195" t="s">
        <v>48</v>
      </c>
      <c r="M12" s="1656">
        <f t="shared" si="0"/>
        <v>42597</v>
      </c>
      <c r="N12" s="1656">
        <f t="shared" si="0"/>
        <v>42598</v>
      </c>
      <c r="O12" s="1656">
        <f t="shared" si="0"/>
        <v>42599</v>
      </c>
      <c r="P12" s="1656">
        <f t="shared" si="0"/>
        <v>42599</v>
      </c>
      <c r="Q12" s="1656">
        <f t="shared" si="0"/>
        <v>42600</v>
      </c>
      <c r="R12" s="1656">
        <f t="shared" si="0"/>
        <v>42601</v>
      </c>
    </row>
    <row r="13" spans="1:18" hidden="1">
      <c r="A13" s="2234">
        <f t="shared" si="1"/>
        <v>34</v>
      </c>
      <c r="B13" s="2192" t="s">
        <v>2598</v>
      </c>
      <c r="C13" s="2193" t="s">
        <v>2599</v>
      </c>
      <c r="D13" s="2192" t="s">
        <v>2600</v>
      </c>
      <c r="E13" s="2194">
        <v>34</v>
      </c>
      <c r="F13" s="2195" t="s">
        <v>47</v>
      </c>
      <c r="G13" s="2194">
        <v>34</v>
      </c>
      <c r="H13" s="2195" t="s">
        <v>48</v>
      </c>
      <c r="I13" s="2196">
        <v>30</v>
      </c>
      <c r="J13" s="2195" t="s">
        <v>47</v>
      </c>
      <c r="K13" s="2196">
        <v>30</v>
      </c>
      <c r="L13" s="2195" t="s">
        <v>48</v>
      </c>
      <c r="M13" s="1656">
        <f t="shared" si="0"/>
        <v>42604</v>
      </c>
      <c r="N13" s="1656">
        <f t="shared" si="0"/>
        <v>42605</v>
      </c>
      <c r="O13" s="1656">
        <f t="shared" si="0"/>
        <v>42606</v>
      </c>
      <c r="P13" s="1656">
        <f t="shared" si="0"/>
        <v>42606</v>
      </c>
      <c r="Q13" s="1656">
        <f t="shared" si="0"/>
        <v>42607</v>
      </c>
      <c r="R13" s="1656">
        <f t="shared" si="0"/>
        <v>42608</v>
      </c>
    </row>
    <row r="14" spans="1:18" hidden="1">
      <c r="A14" s="2234">
        <f t="shared" si="1"/>
        <v>35</v>
      </c>
      <c r="B14" s="2192" t="s">
        <v>2598</v>
      </c>
      <c r="C14" s="2193" t="s">
        <v>2599</v>
      </c>
      <c r="D14" s="2192" t="s">
        <v>2600</v>
      </c>
      <c r="E14" s="2194">
        <v>35</v>
      </c>
      <c r="F14" s="2195" t="s">
        <v>47</v>
      </c>
      <c r="G14" s="2194">
        <v>35</v>
      </c>
      <c r="H14" s="2195" t="s">
        <v>48</v>
      </c>
      <c r="I14" s="2196">
        <v>31</v>
      </c>
      <c r="J14" s="2195" t="s">
        <v>47</v>
      </c>
      <c r="K14" s="2196">
        <v>31</v>
      </c>
      <c r="L14" s="2195" t="s">
        <v>48</v>
      </c>
      <c r="M14" s="1656">
        <f t="shared" si="0"/>
        <v>42611</v>
      </c>
      <c r="N14" s="1656">
        <f t="shared" si="0"/>
        <v>42612</v>
      </c>
      <c r="O14" s="1656">
        <f t="shared" si="0"/>
        <v>42613</v>
      </c>
      <c r="P14" s="1656">
        <f t="shared" si="0"/>
        <v>42613</v>
      </c>
      <c r="Q14" s="1656">
        <f t="shared" si="0"/>
        <v>42614</v>
      </c>
      <c r="R14" s="1656">
        <f t="shared" si="0"/>
        <v>42615</v>
      </c>
    </row>
    <row r="15" spans="1:18" hidden="1">
      <c r="A15" s="2234">
        <f t="shared" si="1"/>
        <v>36</v>
      </c>
      <c r="B15" s="2192" t="s">
        <v>2598</v>
      </c>
      <c r="C15" s="2193" t="s">
        <v>2599</v>
      </c>
      <c r="D15" s="2192" t="s">
        <v>2600</v>
      </c>
      <c r="E15" s="2194">
        <v>36</v>
      </c>
      <c r="F15" s="2195" t="s">
        <v>47</v>
      </c>
      <c r="G15" s="2194">
        <v>36</v>
      </c>
      <c r="H15" s="2195" t="s">
        <v>48</v>
      </c>
      <c r="I15" s="2196">
        <v>32</v>
      </c>
      <c r="J15" s="2195" t="s">
        <v>47</v>
      </c>
      <c r="K15" s="2196">
        <v>32</v>
      </c>
      <c r="L15" s="2195" t="s">
        <v>48</v>
      </c>
      <c r="M15" s="1656">
        <f t="shared" si="0"/>
        <v>42618</v>
      </c>
      <c r="N15" s="1656">
        <f t="shared" si="0"/>
        <v>42619</v>
      </c>
      <c r="O15" s="1656">
        <f t="shared" si="0"/>
        <v>42620</v>
      </c>
      <c r="P15" s="1656">
        <f t="shared" si="0"/>
        <v>42620</v>
      </c>
      <c r="Q15" s="1656">
        <f t="shared" si="0"/>
        <v>42621</v>
      </c>
      <c r="R15" s="1656">
        <f t="shared" si="0"/>
        <v>42622</v>
      </c>
    </row>
    <row r="16" spans="1:18" hidden="1">
      <c r="A16" s="2234">
        <f t="shared" si="1"/>
        <v>37</v>
      </c>
      <c r="B16" s="2192" t="s">
        <v>2598</v>
      </c>
      <c r="C16" s="2193" t="s">
        <v>2599</v>
      </c>
      <c r="D16" s="2192" t="s">
        <v>2600</v>
      </c>
      <c r="E16" s="2194">
        <v>37</v>
      </c>
      <c r="F16" s="2195" t="s">
        <v>47</v>
      </c>
      <c r="G16" s="2194">
        <v>37</v>
      </c>
      <c r="H16" s="2195" t="s">
        <v>48</v>
      </c>
      <c r="I16" s="2196">
        <v>33</v>
      </c>
      <c r="J16" s="2195" t="s">
        <v>47</v>
      </c>
      <c r="K16" s="2196">
        <v>33</v>
      </c>
      <c r="L16" s="2195" t="s">
        <v>48</v>
      </c>
      <c r="M16" s="1656">
        <f t="shared" si="0"/>
        <v>42625</v>
      </c>
      <c r="N16" s="1656">
        <f t="shared" si="0"/>
        <v>42626</v>
      </c>
      <c r="O16" s="1656">
        <f t="shared" si="0"/>
        <v>42627</v>
      </c>
      <c r="P16" s="1656">
        <f t="shared" si="0"/>
        <v>42627</v>
      </c>
      <c r="Q16" s="1656">
        <f t="shared" si="0"/>
        <v>42628</v>
      </c>
      <c r="R16" s="1656">
        <f t="shared" si="0"/>
        <v>42629</v>
      </c>
    </row>
    <row r="17" spans="1:18" hidden="1">
      <c r="A17" s="2234">
        <f t="shared" si="1"/>
        <v>38</v>
      </c>
      <c r="B17" s="2192" t="s">
        <v>2598</v>
      </c>
      <c r="C17" s="2193" t="s">
        <v>2599</v>
      </c>
      <c r="D17" s="2192" t="s">
        <v>2600</v>
      </c>
      <c r="E17" s="2194">
        <v>38</v>
      </c>
      <c r="F17" s="2195" t="s">
        <v>47</v>
      </c>
      <c r="G17" s="2194">
        <v>38</v>
      </c>
      <c r="H17" s="2195" t="s">
        <v>48</v>
      </c>
      <c r="I17" s="2196">
        <v>34</v>
      </c>
      <c r="J17" s="2195" t="s">
        <v>47</v>
      </c>
      <c r="K17" s="2196">
        <v>34</v>
      </c>
      <c r="L17" s="2195" t="s">
        <v>48</v>
      </c>
      <c r="M17" s="1656">
        <f t="shared" si="0"/>
        <v>42632</v>
      </c>
      <c r="N17" s="1656">
        <f t="shared" si="0"/>
        <v>42633</v>
      </c>
      <c r="O17" s="1656">
        <f t="shared" si="0"/>
        <v>42634</v>
      </c>
      <c r="P17" s="1656">
        <f t="shared" si="0"/>
        <v>42634</v>
      </c>
      <c r="Q17" s="1656">
        <f t="shared" si="0"/>
        <v>42635</v>
      </c>
      <c r="R17" s="1656">
        <f t="shared" si="0"/>
        <v>42636</v>
      </c>
    </row>
    <row r="18" spans="1:18" hidden="1">
      <c r="A18" s="2234">
        <f t="shared" si="1"/>
        <v>39</v>
      </c>
      <c r="B18" s="2192" t="s">
        <v>2598</v>
      </c>
      <c r="C18" s="2193" t="s">
        <v>2599</v>
      </c>
      <c r="D18" s="2192" t="s">
        <v>2600</v>
      </c>
      <c r="E18" s="2194">
        <v>39</v>
      </c>
      <c r="F18" s="2195" t="s">
        <v>47</v>
      </c>
      <c r="G18" s="2194">
        <v>39</v>
      </c>
      <c r="H18" s="2195" t="s">
        <v>48</v>
      </c>
      <c r="I18" s="2196">
        <v>35</v>
      </c>
      <c r="J18" s="2195" t="s">
        <v>47</v>
      </c>
      <c r="K18" s="2196">
        <v>35</v>
      </c>
      <c r="L18" s="2195" t="s">
        <v>48</v>
      </c>
      <c r="M18" s="1656">
        <f t="shared" si="0"/>
        <v>42639</v>
      </c>
      <c r="N18" s="1656">
        <f t="shared" si="0"/>
        <v>42640</v>
      </c>
      <c r="O18" s="1656">
        <f t="shared" si="0"/>
        <v>42641</v>
      </c>
      <c r="P18" s="1656">
        <f t="shared" si="0"/>
        <v>42641</v>
      </c>
      <c r="Q18" s="1656">
        <f t="shared" si="0"/>
        <v>42642</v>
      </c>
      <c r="R18" s="1656">
        <f t="shared" si="0"/>
        <v>42643</v>
      </c>
    </row>
    <row r="19" spans="1:18" hidden="1">
      <c r="A19" s="2234">
        <f t="shared" si="1"/>
        <v>40</v>
      </c>
      <c r="B19" s="2192" t="s">
        <v>2598</v>
      </c>
      <c r="C19" s="2193" t="s">
        <v>2599</v>
      </c>
      <c r="D19" s="2192" t="s">
        <v>2600</v>
      </c>
      <c r="E19" s="2194">
        <v>40</v>
      </c>
      <c r="F19" s="2195" t="s">
        <v>47</v>
      </c>
      <c r="G19" s="2194">
        <v>40</v>
      </c>
      <c r="H19" s="2195" t="s">
        <v>48</v>
      </c>
      <c r="I19" s="2196">
        <v>36</v>
      </c>
      <c r="J19" s="2195" t="s">
        <v>47</v>
      </c>
      <c r="K19" s="2196">
        <v>36</v>
      </c>
      <c r="L19" s="2195" t="s">
        <v>48</v>
      </c>
      <c r="M19" s="1656">
        <f t="shared" si="0"/>
        <v>42646</v>
      </c>
      <c r="N19" s="1656">
        <f t="shared" si="0"/>
        <v>42647</v>
      </c>
      <c r="O19" s="1656">
        <f t="shared" si="0"/>
        <v>42648</v>
      </c>
      <c r="P19" s="1656">
        <f t="shared" si="0"/>
        <v>42648</v>
      </c>
      <c r="Q19" s="1656">
        <f t="shared" si="0"/>
        <v>42649</v>
      </c>
      <c r="R19" s="1656">
        <f t="shared" si="0"/>
        <v>42650</v>
      </c>
    </row>
    <row r="20" spans="1:18" hidden="1">
      <c r="A20" s="2234">
        <f t="shared" si="1"/>
        <v>41</v>
      </c>
      <c r="B20" s="2192" t="s">
        <v>2598</v>
      </c>
      <c r="C20" s="2193" t="s">
        <v>2599</v>
      </c>
      <c r="D20" s="2192" t="s">
        <v>2600</v>
      </c>
      <c r="E20" s="2194">
        <v>41</v>
      </c>
      <c r="F20" s="2195" t="s">
        <v>47</v>
      </c>
      <c r="G20" s="2194">
        <v>41</v>
      </c>
      <c r="H20" s="2195" t="s">
        <v>48</v>
      </c>
      <c r="I20" s="2196">
        <v>37</v>
      </c>
      <c r="J20" s="2195" t="s">
        <v>47</v>
      </c>
      <c r="K20" s="2196">
        <v>37</v>
      </c>
      <c r="L20" s="2195" t="s">
        <v>48</v>
      </c>
      <c r="M20" s="1656">
        <f t="shared" si="0"/>
        <v>42653</v>
      </c>
      <c r="N20" s="1656">
        <f t="shared" si="0"/>
        <v>42654</v>
      </c>
      <c r="O20" s="1656">
        <f t="shared" si="0"/>
        <v>42655</v>
      </c>
      <c r="P20" s="1656">
        <f t="shared" si="0"/>
        <v>42655</v>
      </c>
      <c r="Q20" s="1656">
        <f t="shared" si="0"/>
        <v>42656</v>
      </c>
      <c r="R20" s="1656">
        <f t="shared" si="0"/>
        <v>42657</v>
      </c>
    </row>
    <row r="21" spans="1:18" hidden="1">
      <c r="A21" s="2234">
        <f t="shared" si="1"/>
        <v>42</v>
      </c>
      <c r="B21" s="2192" t="s">
        <v>2598</v>
      </c>
      <c r="C21" s="2193" t="s">
        <v>2599</v>
      </c>
      <c r="D21" s="2192" t="s">
        <v>2600</v>
      </c>
      <c r="E21" s="2194">
        <v>42</v>
      </c>
      <c r="F21" s="2195" t="s">
        <v>47</v>
      </c>
      <c r="G21" s="2194">
        <v>42</v>
      </c>
      <c r="H21" s="2195" t="s">
        <v>48</v>
      </c>
      <c r="I21" s="2196">
        <v>38</v>
      </c>
      <c r="J21" s="2195" t="s">
        <v>47</v>
      </c>
      <c r="K21" s="2196">
        <v>38</v>
      </c>
      <c r="L21" s="2195" t="s">
        <v>48</v>
      </c>
      <c r="M21" s="1656">
        <f t="shared" si="0"/>
        <v>42660</v>
      </c>
      <c r="N21" s="1656">
        <f t="shared" si="0"/>
        <v>42661</v>
      </c>
      <c r="O21" s="1656">
        <f t="shared" si="0"/>
        <v>42662</v>
      </c>
      <c r="P21" s="1656">
        <f t="shared" si="0"/>
        <v>42662</v>
      </c>
      <c r="Q21" s="1656">
        <f t="shared" si="0"/>
        <v>42663</v>
      </c>
      <c r="R21" s="1656">
        <f t="shared" si="0"/>
        <v>42664</v>
      </c>
    </row>
    <row r="22" spans="1:18" hidden="1">
      <c r="A22" s="2234">
        <f t="shared" si="1"/>
        <v>43</v>
      </c>
      <c r="B22" s="2192" t="s">
        <v>2598</v>
      </c>
      <c r="C22" s="2193" t="s">
        <v>2599</v>
      </c>
      <c r="D22" s="2192" t="s">
        <v>2600</v>
      </c>
      <c r="E22" s="2194">
        <v>43</v>
      </c>
      <c r="F22" s="2195" t="s">
        <v>47</v>
      </c>
      <c r="G22" s="2194">
        <v>43</v>
      </c>
      <c r="H22" s="2195" t="s">
        <v>48</v>
      </c>
      <c r="I22" s="2196">
        <v>39</v>
      </c>
      <c r="J22" s="2195" t="s">
        <v>47</v>
      </c>
      <c r="K22" s="2196">
        <v>39</v>
      </c>
      <c r="L22" s="2195" t="s">
        <v>48</v>
      </c>
      <c r="M22" s="1656">
        <f t="shared" si="0"/>
        <v>42667</v>
      </c>
      <c r="N22" s="1656">
        <f t="shared" si="0"/>
        <v>42668</v>
      </c>
      <c r="O22" s="1656">
        <f t="shared" si="0"/>
        <v>42669</v>
      </c>
      <c r="P22" s="1656">
        <f t="shared" si="0"/>
        <v>42669</v>
      </c>
      <c r="Q22" s="1656">
        <f t="shared" si="0"/>
        <v>42670</v>
      </c>
      <c r="R22" s="1656">
        <f t="shared" si="0"/>
        <v>42671</v>
      </c>
    </row>
    <row r="23" spans="1:18" hidden="1">
      <c r="A23" s="2234">
        <f t="shared" si="1"/>
        <v>44</v>
      </c>
      <c r="B23" s="2192" t="s">
        <v>2598</v>
      </c>
      <c r="C23" s="2193" t="s">
        <v>2599</v>
      </c>
      <c r="D23" s="2192" t="s">
        <v>2600</v>
      </c>
      <c r="E23" s="2194">
        <v>44</v>
      </c>
      <c r="F23" s="2195" t="s">
        <v>47</v>
      </c>
      <c r="G23" s="2194">
        <v>44</v>
      </c>
      <c r="H23" s="2195" t="s">
        <v>48</v>
      </c>
      <c r="I23" s="2196">
        <v>40</v>
      </c>
      <c r="J23" s="2195" t="s">
        <v>47</v>
      </c>
      <c r="K23" s="2196">
        <v>40</v>
      </c>
      <c r="L23" s="2195" t="s">
        <v>48</v>
      </c>
      <c r="M23" s="1656">
        <f t="shared" si="0"/>
        <v>42674</v>
      </c>
      <c r="N23" s="1656">
        <f t="shared" si="0"/>
        <v>42675</v>
      </c>
      <c r="O23" s="1656">
        <f t="shared" si="0"/>
        <v>42676</v>
      </c>
      <c r="P23" s="1656">
        <f t="shared" si="0"/>
        <v>42676</v>
      </c>
      <c r="Q23" s="1656">
        <f t="shared" si="0"/>
        <v>42677</v>
      </c>
      <c r="R23" s="1656">
        <f t="shared" si="0"/>
        <v>42678</v>
      </c>
    </row>
    <row r="24" spans="1:18" hidden="1">
      <c r="A24" s="2234">
        <f t="shared" si="1"/>
        <v>45</v>
      </c>
      <c r="B24" s="2192" t="s">
        <v>2598</v>
      </c>
      <c r="C24" s="2193" t="s">
        <v>2599</v>
      </c>
      <c r="D24" s="2192" t="s">
        <v>2600</v>
      </c>
      <c r="E24" s="2194">
        <v>45</v>
      </c>
      <c r="F24" s="2195" t="s">
        <v>47</v>
      </c>
      <c r="G24" s="2194">
        <v>45</v>
      </c>
      <c r="H24" s="2195" t="s">
        <v>48</v>
      </c>
      <c r="I24" s="2196">
        <v>41</v>
      </c>
      <c r="J24" s="2195" t="s">
        <v>47</v>
      </c>
      <c r="K24" s="2196">
        <v>41</v>
      </c>
      <c r="L24" s="2195" t="s">
        <v>48</v>
      </c>
      <c r="M24" s="1656">
        <f t="shared" si="0"/>
        <v>42681</v>
      </c>
      <c r="N24" s="1656">
        <f t="shared" si="0"/>
        <v>42682</v>
      </c>
      <c r="O24" s="1656">
        <f t="shared" si="0"/>
        <v>42683</v>
      </c>
      <c r="P24" s="1656">
        <f t="shared" si="0"/>
        <v>42683</v>
      </c>
      <c r="Q24" s="1656">
        <f t="shared" si="0"/>
        <v>42684</v>
      </c>
      <c r="R24" s="1656">
        <f t="shared" si="0"/>
        <v>42685</v>
      </c>
    </row>
    <row r="25" spans="1:18" hidden="1">
      <c r="A25" s="2234">
        <f t="shared" si="1"/>
        <v>46</v>
      </c>
      <c r="B25" s="2192" t="s">
        <v>2598</v>
      </c>
      <c r="C25" s="2193" t="s">
        <v>2599</v>
      </c>
      <c r="D25" s="2192" t="s">
        <v>2600</v>
      </c>
      <c r="E25" s="2194">
        <v>46</v>
      </c>
      <c r="F25" s="2195" t="s">
        <v>47</v>
      </c>
      <c r="G25" s="2194">
        <v>46</v>
      </c>
      <c r="H25" s="2195" t="s">
        <v>48</v>
      </c>
      <c r="I25" s="2196">
        <v>42</v>
      </c>
      <c r="J25" s="2195" t="s">
        <v>47</v>
      </c>
      <c r="K25" s="2196">
        <v>42</v>
      </c>
      <c r="L25" s="2195" t="s">
        <v>48</v>
      </c>
      <c r="M25" s="1656">
        <f t="shared" si="0"/>
        <v>42688</v>
      </c>
      <c r="N25" s="1656">
        <f t="shared" si="0"/>
        <v>42689</v>
      </c>
      <c r="O25" s="1656">
        <f t="shared" si="0"/>
        <v>42690</v>
      </c>
      <c r="P25" s="1656">
        <f t="shared" si="0"/>
        <v>42690</v>
      </c>
      <c r="Q25" s="1656">
        <f t="shared" si="0"/>
        <v>42691</v>
      </c>
      <c r="R25" s="1656">
        <f t="shared" si="0"/>
        <v>42692</v>
      </c>
    </row>
    <row r="26" spans="1:18" hidden="1">
      <c r="A26" s="2234">
        <f t="shared" si="1"/>
        <v>47</v>
      </c>
      <c r="B26" s="2192" t="s">
        <v>2598</v>
      </c>
      <c r="C26" s="2193" t="s">
        <v>2599</v>
      </c>
      <c r="D26" s="2192" t="s">
        <v>2600</v>
      </c>
      <c r="E26" s="2194">
        <v>47</v>
      </c>
      <c r="F26" s="2195" t="s">
        <v>47</v>
      </c>
      <c r="G26" s="2194">
        <v>47</v>
      </c>
      <c r="H26" s="2195" t="s">
        <v>48</v>
      </c>
      <c r="I26" s="2196">
        <v>43</v>
      </c>
      <c r="J26" s="2195" t="s">
        <v>47</v>
      </c>
      <c r="K26" s="2196">
        <v>43</v>
      </c>
      <c r="L26" s="2195" t="s">
        <v>48</v>
      </c>
      <c r="M26" s="1656">
        <f t="shared" ref="M26:R41" si="2">M25+7</f>
        <v>42695</v>
      </c>
      <c r="N26" s="1656">
        <f t="shared" si="2"/>
        <v>42696</v>
      </c>
      <c r="O26" s="1656">
        <f t="shared" si="2"/>
        <v>42697</v>
      </c>
      <c r="P26" s="1656">
        <f t="shared" si="2"/>
        <v>42697</v>
      </c>
      <c r="Q26" s="1656">
        <f t="shared" si="2"/>
        <v>42698</v>
      </c>
      <c r="R26" s="1656">
        <f t="shared" si="2"/>
        <v>42699</v>
      </c>
    </row>
    <row r="27" spans="1:18" hidden="1">
      <c r="A27" s="2234">
        <f t="shared" si="1"/>
        <v>48</v>
      </c>
      <c r="B27" s="2192" t="s">
        <v>2598</v>
      </c>
      <c r="C27" s="2193" t="s">
        <v>2599</v>
      </c>
      <c r="D27" s="2192" t="s">
        <v>2600</v>
      </c>
      <c r="E27" s="2194">
        <v>48</v>
      </c>
      <c r="F27" s="2195" t="s">
        <v>47</v>
      </c>
      <c r="G27" s="2194">
        <v>48</v>
      </c>
      <c r="H27" s="2195" t="s">
        <v>48</v>
      </c>
      <c r="I27" s="2196">
        <v>44</v>
      </c>
      <c r="J27" s="2195" t="s">
        <v>47</v>
      </c>
      <c r="K27" s="2196">
        <v>44</v>
      </c>
      <c r="L27" s="2195" t="s">
        <v>48</v>
      </c>
      <c r="M27" s="1656">
        <f t="shared" si="2"/>
        <v>42702</v>
      </c>
      <c r="N27" s="1656">
        <f t="shared" si="2"/>
        <v>42703</v>
      </c>
      <c r="O27" s="1656">
        <f t="shared" si="2"/>
        <v>42704</v>
      </c>
      <c r="P27" s="1656">
        <f t="shared" si="2"/>
        <v>42704</v>
      </c>
      <c r="Q27" s="1656">
        <f t="shared" si="2"/>
        <v>42705</v>
      </c>
      <c r="R27" s="1656">
        <f t="shared" si="2"/>
        <v>42706</v>
      </c>
    </row>
    <row r="28" spans="1:18" hidden="1">
      <c r="A28" s="2234">
        <f t="shared" si="1"/>
        <v>49</v>
      </c>
      <c r="B28" s="2192" t="s">
        <v>2598</v>
      </c>
      <c r="C28" s="2193" t="s">
        <v>2599</v>
      </c>
      <c r="D28" s="2192" t="s">
        <v>2600</v>
      </c>
      <c r="E28" s="2194">
        <v>49</v>
      </c>
      <c r="F28" s="2195" t="s">
        <v>47</v>
      </c>
      <c r="G28" s="2194">
        <v>49</v>
      </c>
      <c r="H28" s="2195" t="s">
        <v>48</v>
      </c>
      <c r="I28" s="2196">
        <v>45</v>
      </c>
      <c r="J28" s="2195" t="s">
        <v>47</v>
      </c>
      <c r="K28" s="2196">
        <v>45</v>
      </c>
      <c r="L28" s="2195" t="s">
        <v>48</v>
      </c>
      <c r="M28" s="1656">
        <f t="shared" si="2"/>
        <v>42709</v>
      </c>
      <c r="N28" s="1656">
        <f t="shared" si="2"/>
        <v>42710</v>
      </c>
      <c r="O28" s="1656">
        <f t="shared" si="2"/>
        <v>42711</v>
      </c>
      <c r="P28" s="1656">
        <f t="shared" si="2"/>
        <v>42711</v>
      </c>
      <c r="Q28" s="1656">
        <f t="shared" si="2"/>
        <v>42712</v>
      </c>
      <c r="R28" s="1656">
        <f t="shared" si="2"/>
        <v>42713</v>
      </c>
    </row>
    <row r="29" spans="1:18" hidden="1">
      <c r="A29" s="2234">
        <f t="shared" si="1"/>
        <v>50</v>
      </c>
      <c r="B29" s="2192" t="s">
        <v>2598</v>
      </c>
      <c r="C29" s="2193" t="s">
        <v>2599</v>
      </c>
      <c r="D29" s="2192" t="s">
        <v>2600</v>
      </c>
      <c r="E29" s="2194">
        <v>50</v>
      </c>
      <c r="F29" s="2195" t="s">
        <v>47</v>
      </c>
      <c r="G29" s="2194">
        <v>50</v>
      </c>
      <c r="H29" s="2195" t="s">
        <v>48</v>
      </c>
      <c r="I29" s="2196">
        <v>46</v>
      </c>
      <c r="J29" s="2195" t="s">
        <v>47</v>
      </c>
      <c r="K29" s="2196">
        <v>46</v>
      </c>
      <c r="L29" s="2195" t="s">
        <v>48</v>
      </c>
      <c r="M29" s="1656">
        <f t="shared" si="2"/>
        <v>42716</v>
      </c>
      <c r="N29" s="1656">
        <f t="shared" si="2"/>
        <v>42717</v>
      </c>
      <c r="O29" s="1656">
        <f t="shared" si="2"/>
        <v>42718</v>
      </c>
      <c r="P29" s="1656">
        <f t="shared" si="2"/>
        <v>42718</v>
      </c>
      <c r="Q29" s="1656">
        <f t="shared" si="2"/>
        <v>42719</v>
      </c>
      <c r="R29" s="1656">
        <f t="shared" si="2"/>
        <v>42720</v>
      </c>
    </row>
    <row r="30" spans="1:18" hidden="1">
      <c r="A30" s="2234">
        <f t="shared" si="1"/>
        <v>51</v>
      </c>
      <c r="B30" s="2192" t="s">
        <v>2598</v>
      </c>
      <c r="C30" s="2193" t="s">
        <v>2599</v>
      </c>
      <c r="D30" s="2192" t="s">
        <v>2600</v>
      </c>
      <c r="E30" s="2194">
        <v>51</v>
      </c>
      <c r="F30" s="2195" t="s">
        <v>47</v>
      </c>
      <c r="G30" s="2194">
        <v>51</v>
      </c>
      <c r="H30" s="2195" t="s">
        <v>48</v>
      </c>
      <c r="I30" s="2196">
        <v>47</v>
      </c>
      <c r="J30" s="2195" t="s">
        <v>47</v>
      </c>
      <c r="K30" s="2196">
        <v>47</v>
      </c>
      <c r="L30" s="2195" t="s">
        <v>48</v>
      </c>
      <c r="M30" s="1656">
        <f t="shared" si="2"/>
        <v>42723</v>
      </c>
      <c r="N30" s="1656">
        <f t="shared" si="2"/>
        <v>42724</v>
      </c>
      <c r="O30" s="1656">
        <f t="shared" si="2"/>
        <v>42725</v>
      </c>
      <c r="P30" s="1656">
        <f t="shared" si="2"/>
        <v>42725</v>
      </c>
      <c r="Q30" s="1656">
        <f t="shared" si="2"/>
        <v>42726</v>
      </c>
      <c r="R30" s="1656">
        <f t="shared" si="2"/>
        <v>42727</v>
      </c>
    </row>
    <row r="31" spans="1:18" hidden="1">
      <c r="A31" s="2234">
        <f t="shared" si="1"/>
        <v>52</v>
      </c>
      <c r="B31" s="2192" t="s">
        <v>2598</v>
      </c>
      <c r="C31" s="2193" t="s">
        <v>2599</v>
      </c>
      <c r="D31" s="2192" t="s">
        <v>2600</v>
      </c>
      <c r="E31" s="2194">
        <v>52</v>
      </c>
      <c r="F31" s="2195" t="s">
        <v>47</v>
      </c>
      <c r="G31" s="2194">
        <v>52</v>
      </c>
      <c r="H31" s="2195" t="s">
        <v>48</v>
      </c>
      <c r="I31" s="2196">
        <v>48</v>
      </c>
      <c r="J31" s="2195" t="s">
        <v>47</v>
      </c>
      <c r="K31" s="2196">
        <v>48</v>
      </c>
      <c r="L31" s="2195" t="s">
        <v>48</v>
      </c>
      <c r="M31" s="1656">
        <f t="shared" si="2"/>
        <v>42730</v>
      </c>
      <c r="N31" s="1656">
        <f t="shared" si="2"/>
        <v>42731</v>
      </c>
      <c r="O31" s="1656">
        <f t="shared" si="2"/>
        <v>42732</v>
      </c>
      <c r="P31" s="1656">
        <f t="shared" si="2"/>
        <v>42732</v>
      </c>
      <c r="Q31" s="1656">
        <f t="shared" si="2"/>
        <v>42733</v>
      </c>
      <c r="R31" s="1656">
        <f t="shared" si="2"/>
        <v>42734</v>
      </c>
    </row>
    <row r="32" spans="1:18" hidden="1">
      <c r="A32" s="2234">
        <v>1</v>
      </c>
      <c r="B32" s="2192" t="s">
        <v>2598</v>
      </c>
      <c r="C32" s="2193" t="s">
        <v>2599</v>
      </c>
      <c r="D32" s="2192" t="s">
        <v>2600</v>
      </c>
      <c r="E32" s="2194">
        <v>53</v>
      </c>
      <c r="F32" s="2195" t="s">
        <v>47</v>
      </c>
      <c r="G32" s="2194">
        <v>53</v>
      </c>
      <c r="H32" s="2195" t="s">
        <v>48</v>
      </c>
      <c r="I32" s="2196">
        <v>49</v>
      </c>
      <c r="J32" s="2195" t="s">
        <v>47</v>
      </c>
      <c r="K32" s="2196">
        <v>49</v>
      </c>
      <c r="L32" s="2195" t="s">
        <v>48</v>
      </c>
      <c r="M32" s="1656">
        <f t="shared" si="2"/>
        <v>42737</v>
      </c>
      <c r="N32" s="1656">
        <f t="shared" si="2"/>
        <v>42738</v>
      </c>
      <c r="O32" s="1656">
        <f t="shared" si="2"/>
        <v>42739</v>
      </c>
      <c r="P32" s="1656">
        <f t="shared" si="2"/>
        <v>42739</v>
      </c>
      <c r="Q32" s="1656">
        <f t="shared" si="2"/>
        <v>42740</v>
      </c>
      <c r="R32" s="1656">
        <f t="shared" si="2"/>
        <v>42741</v>
      </c>
    </row>
    <row r="33" spans="1:18" hidden="1">
      <c r="A33" s="2234">
        <v>2</v>
      </c>
      <c r="B33" s="2192" t="s">
        <v>2598</v>
      </c>
      <c r="C33" s="2193" t="s">
        <v>2599</v>
      </c>
      <c r="D33" s="2192" t="s">
        <v>2600</v>
      </c>
      <c r="E33" s="2194">
        <v>54</v>
      </c>
      <c r="F33" s="2195" t="s">
        <v>47</v>
      </c>
      <c r="G33" s="2194">
        <v>54</v>
      </c>
      <c r="H33" s="2195" t="s">
        <v>48</v>
      </c>
      <c r="I33" s="2196">
        <v>50</v>
      </c>
      <c r="J33" s="2195" t="s">
        <v>47</v>
      </c>
      <c r="K33" s="2196">
        <v>50</v>
      </c>
      <c r="L33" s="2195" t="s">
        <v>48</v>
      </c>
      <c r="M33" s="1656">
        <f t="shared" si="2"/>
        <v>42744</v>
      </c>
      <c r="N33" s="1656">
        <f t="shared" si="2"/>
        <v>42745</v>
      </c>
      <c r="O33" s="1656">
        <f t="shared" si="2"/>
        <v>42746</v>
      </c>
      <c r="P33" s="1656">
        <f t="shared" si="2"/>
        <v>42746</v>
      </c>
      <c r="Q33" s="1656">
        <f t="shared" si="2"/>
        <v>42747</v>
      </c>
      <c r="R33" s="1656">
        <f t="shared" si="2"/>
        <v>42748</v>
      </c>
    </row>
    <row r="34" spans="1:18" hidden="1">
      <c r="A34" s="2234">
        <v>3</v>
      </c>
      <c r="B34" s="2192" t="s">
        <v>2598</v>
      </c>
      <c r="C34" s="2193" t="s">
        <v>2599</v>
      </c>
      <c r="D34" s="2192" t="s">
        <v>2600</v>
      </c>
      <c r="E34" s="2194">
        <v>55</v>
      </c>
      <c r="F34" s="2195" t="s">
        <v>47</v>
      </c>
      <c r="G34" s="2194">
        <v>55</v>
      </c>
      <c r="H34" s="2195" t="s">
        <v>48</v>
      </c>
      <c r="I34" s="2196">
        <v>51</v>
      </c>
      <c r="J34" s="2195" t="s">
        <v>47</v>
      </c>
      <c r="K34" s="2196">
        <v>51</v>
      </c>
      <c r="L34" s="2195" t="s">
        <v>48</v>
      </c>
      <c r="M34" s="1656">
        <f t="shared" si="2"/>
        <v>42751</v>
      </c>
      <c r="N34" s="1656">
        <f t="shared" si="2"/>
        <v>42752</v>
      </c>
      <c r="O34" s="1656">
        <f t="shared" si="2"/>
        <v>42753</v>
      </c>
      <c r="P34" s="1656">
        <f t="shared" si="2"/>
        <v>42753</v>
      </c>
      <c r="Q34" s="1656">
        <f t="shared" si="2"/>
        <v>42754</v>
      </c>
      <c r="R34" s="1656">
        <f t="shared" si="2"/>
        <v>42755</v>
      </c>
    </row>
    <row r="35" spans="1:18" hidden="1">
      <c r="A35" s="2234">
        <v>4</v>
      </c>
      <c r="B35" s="2192" t="s">
        <v>2598</v>
      </c>
      <c r="C35" s="2193" t="s">
        <v>2599</v>
      </c>
      <c r="D35" s="2192" t="s">
        <v>2600</v>
      </c>
      <c r="E35" s="2194">
        <v>56</v>
      </c>
      <c r="F35" s="2195" t="s">
        <v>47</v>
      </c>
      <c r="G35" s="2194">
        <v>56</v>
      </c>
      <c r="H35" s="2195" t="s">
        <v>48</v>
      </c>
      <c r="I35" s="2196">
        <v>52</v>
      </c>
      <c r="J35" s="2195" t="s">
        <v>47</v>
      </c>
      <c r="K35" s="2196">
        <v>52</v>
      </c>
      <c r="L35" s="2195" t="s">
        <v>48</v>
      </c>
      <c r="M35" s="1656">
        <f t="shared" si="2"/>
        <v>42758</v>
      </c>
      <c r="N35" s="1656">
        <f t="shared" si="2"/>
        <v>42759</v>
      </c>
      <c r="O35" s="1656">
        <f t="shared" si="2"/>
        <v>42760</v>
      </c>
      <c r="P35" s="1656">
        <f t="shared" si="2"/>
        <v>42760</v>
      </c>
      <c r="Q35" s="1656">
        <f t="shared" si="2"/>
        <v>42761</v>
      </c>
      <c r="R35" s="1656">
        <f t="shared" si="2"/>
        <v>42762</v>
      </c>
    </row>
    <row r="36" spans="1:18" hidden="1">
      <c r="A36" s="2234">
        <v>5</v>
      </c>
      <c r="B36" s="2192" t="s">
        <v>2598</v>
      </c>
      <c r="C36" s="2193" t="s">
        <v>2599</v>
      </c>
      <c r="D36" s="2192" t="s">
        <v>2600</v>
      </c>
      <c r="E36" s="2194">
        <v>57</v>
      </c>
      <c r="F36" s="2195" t="s">
        <v>47</v>
      </c>
      <c r="G36" s="2194">
        <v>57</v>
      </c>
      <c r="H36" s="2195" t="s">
        <v>48</v>
      </c>
      <c r="I36" s="2196">
        <v>53</v>
      </c>
      <c r="J36" s="2195" t="s">
        <v>47</v>
      </c>
      <c r="K36" s="2196">
        <v>53</v>
      </c>
      <c r="L36" s="2195" t="s">
        <v>48</v>
      </c>
      <c r="M36" s="1656">
        <f t="shared" si="2"/>
        <v>42765</v>
      </c>
      <c r="N36" s="1656">
        <f t="shared" si="2"/>
        <v>42766</v>
      </c>
      <c r="O36" s="1656">
        <f t="shared" si="2"/>
        <v>42767</v>
      </c>
      <c r="P36" s="1656">
        <f t="shared" si="2"/>
        <v>42767</v>
      </c>
      <c r="Q36" s="1656">
        <f t="shared" si="2"/>
        <v>42768</v>
      </c>
      <c r="R36" s="1656">
        <f t="shared" si="2"/>
        <v>42769</v>
      </c>
    </row>
    <row r="37" spans="1:18" hidden="1">
      <c r="A37" s="2234">
        <v>6</v>
      </c>
      <c r="B37" s="2192" t="s">
        <v>2598</v>
      </c>
      <c r="C37" s="2193" t="s">
        <v>2599</v>
      </c>
      <c r="D37" s="2192" t="s">
        <v>2600</v>
      </c>
      <c r="E37" s="2194">
        <v>58</v>
      </c>
      <c r="F37" s="2195" t="s">
        <v>47</v>
      </c>
      <c r="G37" s="2194">
        <v>58</v>
      </c>
      <c r="H37" s="2195" t="s">
        <v>48</v>
      </c>
      <c r="I37" s="2196">
        <v>54</v>
      </c>
      <c r="J37" s="2195" t="s">
        <v>47</v>
      </c>
      <c r="K37" s="2196">
        <v>54</v>
      </c>
      <c r="L37" s="2195" t="s">
        <v>48</v>
      </c>
      <c r="M37" s="1656">
        <f t="shared" si="2"/>
        <v>42772</v>
      </c>
      <c r="N37" s="1656">
        <f t="shared" si="2"/>
        <v>42773</v>
      </c>
      <c r="O37" s="1656">
        <f t="shared" si="2"/>
        <v>42774</v>
      </c>
      <c r="P37" s="1656">
        <f t="shared" si="2"/>
        <v>42774</v>
      </c>
      <c r="Q37" s="1656">
        <f t="shared" si="2"/>
        <v>42775</v>
      </c>
      <c r="R37" s="1656">
        <f t="shared" si="2"/>
        <v>42776</v>
      </c>
    </row>
    <row r="38" spans="1:18" hidden="1">
      <c r="A38" s="2234">
        <v>7</v>
      </c>
      <c r="B38" s="2192" t="s">
        <v>2598</v>
      </c>
      <c r="C38" s="2193" t="s">
        <v>2599</v>
      </c>
      <c r="D38" s="2192" t="s">
        <v>2600</v>
      </c>
      <c r="E38" s="2194">
        <v>59</v>
      </c>
      <c r="F38" s="2195" t="s">
        <v>47</v>
      </c>
      <c r="G38" s="2194">
        <v>59</v>
      </c>
      <c r="H38" s="2195" t="s">
        <v>48</v>
      </c>
      <c r="I38" s="2196">
        <v>55</v>
      </c>
      <c r="J38" s="2195" t="s">
        <v>47</v>
      </c>
      <c r="K38" s="2196">
        <v>55</v>
      </c>
      <c r="L38" s="2195" t="s">
        <v>48</v>
      </c>
      <c r="M38" s="1656">
        <f t="shared" si="2"/>
        <v>42779</v>
      </c>
      <c r="N38" s="1656">
        <f t="shared" si="2"/>
        <v>42780</v>
      </c>
      <c r="O38" s="1656">
        <f t="shared" si="2"/>
        <v>42781</v>
      </c>
      <c r="P38" s="1656">
        <f t="shared" si="2"/>
        <v>42781</v>
      </c>
      <c r="Q38" s="1656">
        <f t="shared" si="2"/>
        <v>42782</v>
      </c>
      <c r="R38" s="1656">
        <f t="shared" si="2"/>
        <v>42783</v>
      </c>
    </row>
    <row r="39" spans="1:18" hidden="1">
      <c r="A39" s="2234">
        <v>8</v>
      </c>
      <c r="B39" s="2192" t="s">
        <v>2598</v>
      </c>
      <c r="C39" s="2193" t="s">
        <v>2599</v>
      </c>
      <c r="D39" s="2192" t="s">
        <v>2600</v>
      </c>
      <c r="E39" s="2194">
        <v>60</v>
      </c>
      <c r="F39" s="2195" t="s">
        <v>47</v>
      </c>
      <c r="G39" s="2194">
        <v>60</v>
      </c>
      <c r="H39" s="2195" t="s">
        <v>48</v>
      </c>
      <c r="I39" s="2196">
        <v>56</v>
      </c>
      <c r="J39" s="2195" t="s">
        <v>47</v>
      </c>
      <c r="K39" s="2196">
        <v>56</v>
      </c>
      <c r="L39" s="2195" t="s">
        <v>48</v>
      </c>
      <c r="M39" s="1656">
        <f t="shared" si="2"/>
        <v>42786</v>
      </c>
      <c r="N39" s="1656">
        <f t="shared" si="2"/>
        <v>42787</v>
      </c>
      <c r="O39" s="1656">
        <f t="shared" si="2"/>
        <v>42788</v>
      </c>
      <c r="P39" s="1656">
        <f t="shared" si="2"/>
        <v>42788</v>
      </c>
      <c r="Q39" s="1656">
        <f t="shared" si="2"/>
        <v>42789</v>
      </c>
      <c r="R39" s="1656">
        <f t="shared" si="2"/>
        <v>42790</v>
      </c>
    </row>
    <row r="40" spans="1:18" hidden="1">
      <c r="A40" s="2234">
        <v>9</v>
      </c>
      <c r="B40" s="2192" t="s">
        <v>2598</v>
      </c>
      <c r="C40" s="2193" t="s">
        <v>2599</v>
      </c>
      <c r="D40" s="2192" t="s">
        <v>2600</v>
      </c>
      <c r="E40" s="2194">
        <v>61</v>
      </c>
      <c r="F40" s="2195" t="s">
        <v>47</v>
      </c>
      <c r="G40" s="2194">
        <v>61</v>
      </c>
      <c r="H40" s="2195" t="s">
        <v>48</v>
      </c>
      <c r="I40" s="2196">
        <v>57</v>
      </c>
      <c r="J40" s="2195" t="s">
        <v>47</v>
      </c>
      <c r="K40" s="2196">
        <v>57</v>
      </c>
      <c r="L40" s="2195" t="s">
        <v>48</v>
      </c>
      <c r="M40" s="1656">
        <f t="shared" si="2"/>
        <v>42793</v>
      </c>
      <c r="N40" s="1656">
        <f t="shared" si="2"/>
        <v>42794</v>
      </c>
      <c r="O40" s="1656">
        <f t="shared" si="2"/>
        <v>42795</v>
      </c>
      <c r="P40" s="1656">
        <f t="shared" si="2"/>
        <v>42795</v>
      </c>
      <c r="Q40" s="1656">
        <f t="shared" si="2"/>
        <v>42796</v>
      </c>
      <c r="R40" s="1656">
        <f t="shared" si="2"/>
        <v>42797</v>
      </c>
    </row>
    <row r="41" spans="1:18" hidden="1">
      <c r="A41" s="2234">
        <v>10</v>
      </c>
      <c r="B41" s="2192" t="s">
        <v>2598</v>
      </c>
      <c r="C41" s="2193" t="s">
        <v>2599</v>
      </c>
      <c r="D41" s="2192" t="s">
        <v>2600</v>
      </c>
      <c r="E41" s="2194">
        <v>62</v>
      </c>
      <c r="F41" s="2195" t="s">
        <v>47</v>
      </c>
      <c r="G41" s="2194">
        <v>62</v>
      </c>
      <c r="H41" s="2195" t="s">
        <v>48</v>
      </c>
      <c r="I41" s="2196">
        <v>58</v>
      </c>
      <c r="J41" s="2195" t="s">
        <v>47</v>
      </c>
      <c r="K41" s="2196">
        <v>58</v>
      </c>
      <c r="L41" s="2195" t="s">
        <v>48</v>
      </c>
      <c r="M41" s="1656">
        <f t="shared" si="2"/>
        <v>42800</v>
      </c>
      <c r="N41" s="1656">
        <f t="shared" si="2"/>
        <v>42801</v>
      </c>
      <c r="O41" s="1656">
        <f t="shared" si="2"/>
        <v>42802</v>
      </c>
      <c r="P41" s="1656">
        <f t="shared" si="2"/>
        <v>42802</v>
      </c>
      <c r="Q41" s="1656">
        <f t="shared" si="2"/>
        <v>42803</v>
      </c>
      <c r="R41" s="1656">
        <f t="shared" si="2"/>
        <v>42804</v>
      </c>
    </row>
    <row r="42" spans="1:18" hidden="1">
      <c r="A42" s="2234">
        <v>11</v>
      </c>
      <c r="B42" s="2192" t="s">
        <v>2598</v>
      </c>
      <c r="C42" s="2193" t="s">
        <v>2599</v>
      </c>
      <c r="D42" s="2192" t="s">
        <v>2600</v>
      </c>
      <c r="E42" s="2194">
        <v>63</v>
      </c>
      <c r="F42" s="2195" t="s">
        <v>47</v>
      </c>
      <c r="G42" s="2194">
        <v>63</v>
      </c>
      <c r="H42" s="2195" t="s">
        <v>48</v>
      </c>
      <c r="I42" s="2196">
        <v>59</v>
      </c>
      <c r="J42" s="2195" t="s">
        <v>47</v>
      </c>
      <c r="K42" s="2196">
        <v>59</v>
      </c>
      <c r="L42" s="2195" t="s">
        <v>48</v>
      </c>
      <c r="M42" s="1656">
        <f t="shared" ref="M42:R53" si="3">M41+7</f>
        <v>42807</v>
      </c>
      <c r="N42" s="1656">
        <f t="shared" si="3"/>
        <v>42808</v>
      </c>
      <c r="O42" s="1656">
        <f t="shared" si="3"/>
        <v>42809</v>
      </c>
      <c r="P42" s="1656">
        <f t="shared" si="3"/>
        <v>42809</v>
      </c>
      <c r="Q42" s="1656">
        <f t="shared" si="3"/>
        <v>42810</v>
      </c>
      <c r="R42" s="1656">
        <f t="shared" si="3"/>
        <v>42811</v>
      </c>
    </row>
    <row r="43" spans="1:18" hidden="1">
      <c r="A43" s="2234">
        <v>12</v>
      </c>
      <c r="B43" s="2192" t="s">
        <v>2598</v>
      </c>
      <c r="C43" s="2193" t="s">
        <v>2599</v>
      </c>
      <c r="D43" s="2192" t="s">
        <v>2600</v>
      </c>
      <c r="E43" s="2194">
        <v>64</v>
      </c>
      <c r="F43" s="2195" t="s">
        <v>47</v>
      </c>
      <c r="G43" s="2194">
        <v>64</v>
      </c>
      <c r="H43" s="2195" t="s">
        <v>48</v>
      </c>
      <c r="I43" s="2196">
        <v>60</v>
      </c>
      <c r="J43" s="2195" t="s">
        <v>47</v>
      </c>
      <c r="K43" s="2196">
        <v>60</v>
      </c>
      <c r="L43" s="2195" t="s">
        <v>48</v>
      </c>
      <c r="M43" s="1656">
        <f t="shared" si="3"/>
        <v>42814</v>
      </c>
      <c r="N43" s="1656">
        <f t="shared" si="3"/>
        <v>42815</v>
      </c>
      <c r="O43" s="1656">
        <f t="shared" si="3"/>
        <v>42816</v>
      </c>
      <c r="P43" s="1656">
        <f t="shared" si="3"/>
        <v>42816</v>
      </c>
      <c r="Q43" s="1656">
        <f t="shared" si="3"/>
        <v>42817</v>
      </c>
      <c r="R43" s="1656">
        <f t="shared" si="3"/>
        <v>42818</v>
      </c>
    </row>
    <row r="44" spans="1:18" hidden="1">
      <c r="A44" s="2234">
        <v>13</v>
      </c>
      <c r="B44" s="2192" t="s">
        <v>2598</v>
      </c>
      <c r="C44" s="2193" t="s">
        <v>2599</v>
      </c>
      <c r="D44" s="2192" t="s">
        <v>2600</v>
      </c>
      <c r="E44" s="2194">
        <v>65</v>
      </c>
      <c r="F44" s="2195" t="s">
        <v>47</v>
      </c>
      <c r="G44" s="2194">
        <v>65</v>
      </c>
      <c r="H44" s="2195" t="s">
        <v>48</v>
      </c>
      <c r="I44" s="2196">
        <v>61</v>
      </c>
      <c r="J44" s="2195" t="s">
        <v>47</v>
      </c>
      <c r="K44" s="2196">
        <v>61</v>
      </c>
      <c r="L44" s="2195" t="s">
        <v>48</v>
      </c>
      <c r="M44" s="1656">
        <f t="shared" si="3"/>
        <v>42821</v>
      </c>
      <c r="N44" s="1656">
        <f t="shared" si="3"/>
        <v>42822</v>
      </c>
      <c r="O44" s="1656">
        <f t="shared" si="3"/>
        <v>42823</v>
      </c>
      <c r="P44" s="1656">
        <f t="shared" si="3"/>
        <v>42823</v>
      </c>
      <c r="Q44" s="1656">
        <f t="shared" si="3"/>
        <v>42824</v>
      </c>
      <c r="R44" s="1656">
        <f t="shared" si="3"/>
        <v>42825</v>
      </c>
    </row>
    <row r="45" spans="1:18" hidden="1">
      <c r="A45" s="2234">
        <v>14</v>
      </c>
      <c r="B45" s="2192" t="s">
        <v>2598</v>
      </c>
      <c r="C45" s="2193" t="s">
        <v>2599</v>
      </c>
      <c r="D45" s="2192" t="s">
        <v>2600</v>
      </c>
      <c r="E45" s="2194">
        <v>66</v>
      </c>
      <c r="F45" s="2195" t="s">
        <v>47</v>
      </c>
      <c r="G45" s="2194">
        <v>66</v>
      </c>
      <c r="H45" s="2195" t="s">
        <v>48</v>
      </c>
      <c r="I45" s="2196">
        <v>62</v>
      </c>
      <c r="J45" s="2195" t="s">
        <v>47</v>
      </c>
      <c r="K45" s="2196">
        <v>62</v>
      </c>
      <c r="L45" s="2195" t="s">
        <v>48</v>
      </c>
      <c r="M45" s="1656">
        <f t="shared" si="3"/>
        <v>42828</v>
      </c>
      <c r="N45" s="1656">
        <f t="shared" si="3"/>
        <v>42829</v>
      </c>
      <c r="O45" s="1656">
        <f t="shared" si="3"/>
        <v>42830</v>
      </c>
      <c r="P45" s="1656">
        <f t="shared" si="3"/>
        <v>42830</v>
      </c>
      <c r="Q45" s="1656">
        <f t="shared" si="3"/>
        <v>42831</v>
      </c>
      <c r="R45" s="1656">
        <f t="shared" si="3"/>
        <v>42832</v>
      </c>
    </row>
    <row r="46" spans="1:18" hidden="1">
      <c r="A46" s="2234">
        <v>15</v>
      </c>
      <c r="B46" s="2192" t="s">
        <v>2598</v>
      </c>
      <c r="C46" s="2193" t="s">
        <v>2599</v>
      </c>
      <c r="D46" s="2192" t="s">
        <v>2600</v>
      </c>
      <c r="E46" s="2194">
        <v>67</v>
      </c>
      <c r="F46" s="2195" t="s">
        <v>47</v>
      </c>
      <c r="G46" s="2194">
        <v>67</v>
      </c>
      <c r="H46" s="2195" t="s">
        <v>48</v>
      </c>
      <c r="I46" s="2196">
        <v>63</v>
      </c>
      <c r="J46" s="2195" t="s">
        <v>47</v>
      </c>
      <c r="K46" s="2196">
        <v>63</v>
      </c>
      <c r="L46" s="2195" t="s">
        <v>48</v>
      </c>
      <c r="M46" s="1656">
        <f t="shared" si="3"/>
        <v>42835</v>
      </c>
      <c r="N46" s="1656">
        <f t="shared" si="3"/>
        <v>42836</v>
      </c>
      <c r="O46" s="1656">
        <f t="shared" si="3"/>
        <v>42837</v>
      </c>
      <c r="P46" s="1656">
        <f t="shared" si="3"/>
        <v>42837</v>
      </c>
      <c r="Q46" s="1656">
        <f t="shared" si="3"/>
        <v>42838</v>
      </c>
      <c r="R46" s="1656">
        <f t="shared" si="3"/>
        <v>42839</v>
      </c>
    </row>
    <row r="47" spans="1:18" hidden="1">
      <c r="A47" s="2234">
        <v>16</v>
      </c>
      <c r="B47" s="2192" t="s">
        <v>2598</v>
      </c>
      <c r="C47" s="2193" t="s">
        <v>2599</v>
      </c>
      <c r="D47" s="2192" t="s">
        <v>2600</v>
      </c>
      <c r="E47" s="2194">
        <v>68</v>
      </c>
      <c r="F47" s="2195" t="s">
        <v>47</v>
      </c>
      <c r="G47" s="2194">
        <v>68</v>
      </c>
      <c r="H47" s="2195" t="s">
        <v>48</v>
      </c>
      <c r="I47" s="2196">
        <v>64</v>
      </c>
      <c r="J47" s="2195" t="s">
        <v>47</v>
      </c>
      <c r="K47" s="2196">
        <v>64</v>
      </c>
      <c r="L47" s="2195" t="s">
        <v>48</v>
      </c>
      <c r="M47" s="1656">
        <f t="shared" si="3"/>
        <v>42842</v>
      </c>
      <c r="N47" s="1656">
        <f t="shared" si="3"/>
        <v>42843</v>
      </c>
      <c r="O47" s="1656">
        <f t="shared" si="3"/>
        <v>42844</v>
      </c>
      <c r="P47" s="1656">
        <f t="shared" si="3"/>
        <v>42844</v>
      </c>
      <c r="Q47" s="1656">
        <f t="shared" si="3"/>
        <v>42845</v>
      </c>
      <c r="R47" s="1656">
        <f t="shared" si="3"/>
        <v>42846</v>
      </c>
    </row>
    <row r="48" spans="1:18" hidden="1">
      <c r="A48" s="2234">
        <v>17</v>
      </c>
      <c r="B48" s="2192" t="s">
        <v>2598</v>
      </c>
      <c r="C48" s="2193" t="s">
        <v>2599</v>
      </c>
      <c r="D48" s="2192" t="s">
        <v>2600</v>
      </c>
      <c r="E48" s="2194">
        <v>69</v>
      </c>
      <c r="F48" s="2195" t="s">
        <v>47</v>
      </c>
      <c r="G48" s="2194">
        <v>69</v>
      </c>
      <c r="H48" s="2195" t="s">
        <v>48</v>
      </c>
      <c r="I48" s="2196">
        <v>65</v>
      </c>
      <c r="J48" s="2195" t="s">
        <v>47</v>
      </c>
      <c r="K48" s="2196">
        <v>65</v>
      </c>
      <c r="L48" s="2195" t="s">
        <v>48</v>
      </c>
      <c r="M48" s="1656">
        <f t="shared" si="3"/>
        <v>42849</v>
      </c>
      <c r="N48" s="1656">
        <f t="shared" si="3"/>
        <v>42850</v>
      </c>
      <c r="O48" s="1656">
        <f t="shared" si="3"/>
        <v>42851</v>
      </c>
      <c r="P48" s="1656">
        <f t="shared" si="3"/>
        <v>42851</v>
      </c>
      <c r="Q48" s="1656">
        <f t="shared" si="3"/>
        <v>42852</v>
      </c>
      <c r="R48" s="1656">
        <f t="shared" si="3"/>
        <v>42853</v>
      </c>
    </row>
    <row r="49" spans="1:18" hidden="1">
      <c r="A49" s="2234">
        <v>18</v>
      </c>
      <c r="B49" s="2192" t="s">
        <v>2598</v>
      </c>
      <c r="C49" s="2193" t="s">
        <v>2599</v>
      </c>
      <c r="D49" s="2192" t="s">
        <v>2600</v>
      </c>
      <c r="E49" s="2194">
        <v>70</v>
      </c>
      <c r="F49" s="2195" t="s">
        <v>47</v>
      </c>
      <c r="G49" s="2194">
        <v>70</v>
      </c>
      <c r="H49" s="2195" t="s">
        <v>48</v>
      </c>
      <c r="I49" s="2196">
        <v>66</v>
      </c>
      <c r="J49" s="2195" t="s">
        <v>47</v>
      </c>
      <c r="K49" s="2196">
        <v>66</v>
      </c>
      <c r="L49" s="2195" t="s">
        <v>48</v>
      </c>
      <c r="M49" s="6528" t="s">
        <v>2601</v>
      </c>
      <c r="N49" s="6532"/>
      <c r="O49" s="6532"/>
      <c r="P49" s="6532"/>
      <c r="Q49" s="6532"/>
      <c r="R49" s="6532"/>
    </row>
    <row r="50" spans="1:18" hidden="1">
      <c r="A50" s="2234">
        <v>19</v>
      </c>
      <c r="B50" s="2192" t="s">
        <v>2598</v>
      </c>
      <c r="C50" s="2193" t="s">
        <v>2599</v>
      </c>
      <c r="D50" s="2192" t="s">
        <v>2600</v>
      </c>
      <c r="E50" s="2194">
        <v>71</v>
      </c>
      <c r="F50" s="2195" t="s">
        <v>47</v>
      </c>
      <c r="G50" s="2194">
        <v>71</v>
      </c>
      <c r="H50" s="2195" t="s">
        <v>48</v>
      </c>
      <c r="I50" s="2196">
        <v>67</v>
      </c>
      <c r="J50" s="2195" t="s">
        <v>47</v>
      </c>
      <c r="K50" s="2196">
        <v>67</v>
      </c>
      <c r="L50" s="2195" t="s">
        <v>48</v>
      </c>
      <c r="M50" s="1656">
        <v>42863</v>
      </c>
      <c r="N50" s="1656">
        <v>42864</v>
      </c>
      <c r="O50" s="1656">
        <v>42865</v>
      </c>
      <c r="P50" s="1656">
        <v>42865</v>
      </c>
      <c r="Q50" s="1656">
        <v>42866</v>
      </c>
      <c r="R50" s="1656">
        <v>42867</v>
      </c>
    </row>
    <row r="51" spans="1:18" hidden="1">
      <c r="A51" s="2234">
        <v>20</v>
      </c>
      <c r="B51" s="2192" t="s">
        <v>2598</v>
      </c>
      <c r="C51" s="2193" t="s">
        <v>2599</v>
      </c>
      <c r="D51" s="2192" t="s">
        <v>2600</v>
      </c>
      <c r="E51" s="2194">
        <v>72</v>
      </c>
      <c r="F51" s="2195" t="s">
        <v>47</v>
      </c>
      <c r="G51" s="2194">
        <v>72</v>
      </c>
      <c r="H51" s="2195" t="s">
        <v>48</v>
      </c>
      <c r="I51" s="2196">
        <v>68</v>
      </c>
      <c r="J51" s="2195" t="s">
        <v>47</v>
      </c>
      <c r="K51" s="2196">
        <v>68</v>
      </c>
      <c r="L51" s="2195" t="s">
        <v>48</v>
      </c>
      <c r="M51" s="1656">
        <v>42870</v>
      </c>
      <c r="N51" s="1656">
        <v>42871</v>
      </c>
      <c r="O51" s="1656">
        <v>42872</v>
      </c>
      <c r="P51" s="1656">
        <v>42872</v>
      </c>
      <c r="Q51" s="1656">
        <v>42873</v>
      </c>
      <c r="R51" s="1656">
        <v>42874</v>
      </c>
    </row>
    <row r="52" spans="1:18" hidden="1">
      <c r="A52" s="2234">
        <v>21</v>
      </c>
      <c r="B52" s="2192" t="s">
        <v>2598</v>
      </c>
      <c r="C52" s="2193" t="s">
        <v>2599</v>
      </c>
      <c r="D52" s="2192" t="s">
        <v>2600</v>
      </c>
      <c r="E52" s="2194">
        <v>73</v>
      </c>
      <c r="F52" s="2195" t="s">
        <v>47</v>
      </c>
      <c r="G52" s="2194">
        <v>73</v>
      </c>
      <c r="H52" s="2195" t="s">
        <v>48</v>
      </c>
      <c r="I52" s="2196">
        <v>69</v>
      </c>
      <c r="J52" s="2195" t="s">
        <v>47</v>
      </c>
      <c r="K52" s="2196">
        <v>69</v>
      </c>
      <c r="L52" s="2195" t="s">
        <v>48</v>
      </c>
      <c r="M52" s="1656">
        <f t="shared" si="3"/>
        <v>42877</v>
      </c>
      <c r="N52" s="1656">
        <f t="shared" si="3"/>
        <v>42878</v>
      </c>
      <c r="O52" s="1656">
        <f t="shared" si="3"/>
        <v>42879</v>
      </c>
      <c r="P52" s="1656">
        <f t="shared" si="3"/>
        <v>42879</v>
      </c>
      <c r="Q52" s="1656">
        <f t="shared" si="3"/>
        <v>42880</v>
      </c>
      <c r="R52" s="1656">
        <f t="shared" si="3"/>
        <v>42881</v>
      </c>
    </row>
    <row r="53" spans="1:18" hidden="1">
      <c r="A53" s="2234">
        <v>22</v>
      </c>
      <c r="B53" s="2192" t="s">
        <v>2598</v>
      </c>
      <c r="C53" s="2193" t="s">
        <v>2599</v>
      </c>
      <c r="D53" s="2192" t="s">
        <v>2600</v>
      </c>
      <c r="E53" s="2194">
        <v>74</v>
      </c>
      <c r="F53" s="2195" t="s">
        <v>47</v>
      </c>
      <c r="G53" s="2194">
        <v>74</v>
      </c>
      <c r="H53" s="2195" t="s">
        <v>48</v>
      </c>
      <c r="I53" s="2196">
        <v>70</v>
      </c>
      <c r="J53" s="2195" t="s">
        <v>47</v>
      </c>
      <c r="K53" s="2196">
        <v>70</v>
      </c>
      <c r="L53" s="2195" t="s">
        <v>48</v>
      </c>
      <c r="M53" s="1656">
        <f t="shared" si="3"/>
        <v>42884</v>
      </c>
      <c r="N53" s="1656">
        <f t="shared" si="3"/>
        <v>42885</v>
      </c>
      <c r="O53" s="1656">
        <f t="shared" si="3"/>
        <v>42886</v>
      </c>
      <c r="P53" s="1656">
        <f t="shared" si="3"/>
        <v>42886</v>
      </c>
      <c r="Q53" s="1656">
        <f t="shared" si="3"/>
        <v>42887</v>
      </c>
      <c r="R53" s="1656">
        <f t="shared" si="3"/>
        <v>42888</v>
      </c>
    </row>
    <row r="54" spans="1:18" hidden="1">
      <c r="A54" s="6574" t="s">
        <v>2602</v>
      </c>
      <c r="B54" s="6575"/>
      <c r="C54" s="6575"/>
      <c r="D54" s="6575"/>
      <c r="E54" s="6575"/>
      <c r="F54" s="6575"/>
      <c r="G54" s="6575"/>
      <c r="H54" s="6575"/>
      <c r="I54" s="6575"/>
      <c r="J54" s="6575"/>
      <c r="K54" s="6575"/>
      <c r="L54" s="6575"/>
      <c r="M54" s="6575"/>
      <c r="N54" s="6575"/>
      <c r="O54" s="6575"/>
      <c r="P54" s="6575"/>
      <c r="Q54" s="6575"/>
      <c r="R54" s="6575"/>
    </row>
    <row r="55" spans="1:18" hidden="1">
      <c r="A55" s="6576" t="s">
        <v>2603</v>
      </c>
      <c r="B55" s="6577"/>
      <c r="C55" s="6577"/>
      <c r="D55" s="6577"/>
      <c r="E55" s="6577"/>
      <c r="F55" s="6577"/>
      <c r="G55" s="6577"/>
      <c r="H55" s="6577"/>
      <c r="I55" s="6577"/>
      <c r="J55" s="6577"/>
      <c r="K55" s="6577"/>
      <c r="L55" s="6577"/>
      <c r="M55" s="6577"/>
      <c r="N55" s="6577"/>
      <c r="O55" s="6577"/>
      <c r="P55" s="6577"/>
      <c r="Q55" s="6577"/>
      <c r="R55" s="6577"/>
    </row>
    <row r="56" spans="1:18" hidden="1">
      <c r="A56" s="6576" t="s">
        <v>2604</v>
      </c>
      <c r="B56" s="6577"/>
      <c r="C56" s="6577"/>
      <c r="D56" s="6577"/>
      <c r="E56" s="6577"/>
      <c r="F56" s="6577"/>
      <c r="G56" s="6577"/>
      <c r="H56" s="6577"/>
      <c r="I56" s="6577"/>
      <c r="J56" s="6577"/>
      <c r="K56" s="6577"/>
      <c r="L56" s="6577"/>
      <c r="M56" s="6577"/>
      <c r="N56" s="6577"/>
      <c r="O56" s="6577"/>
      <c r="P56" s="6577"/>
      <c r="Q56" s="6577"/>
      <c r="R56" s="6577"/>
    </row>
    <row r="57" spans="1:18" hidden="1">
      <c r="A57" s="2234">
        <v>21</v>
      </c>
      <c r="B57" s="2192" t="s">
        <v>2598</v>
      </c>
      <c r="C57" s="2193" t="s">
        <v>2599</v>
      </c>
      <c r="D57" s="2192" t="s">
        <v>2600</v>
      </c>
      <c r="E57" s="2194">
        <v>73</v>
      </c>
      <c r="F57" s="2195" t="s">
        <v>47</v>
      </c>
      <c r="G57" s="2194">
        <v>73</v>
      </c>
      <c r="H57" s="2195" t="s">
        <v>48</v>
      </c>
      <c r="I57" s="2196">
        <v>69</v>
      </c>
      <c r="J57" s="2195" t="s">
        <v>47</v>
      </c>
      <c r="K57" s="2196">
        <v>69</v>
      </c>
      <c r="L57" s="2195" t="s">
        <v>48</v>
      </c>
      <c r="M57" s="1656">
        <v>42877</v>
      </c>
      <c r="N57" s="1656">
        <v>42878</v>
      </c>
      <c r="O57" s="1656">
        <v>42879</v>
      </c>
      <c r="P57" s="1656">
        <v>42879</v>
      </c>
      <c r="Q57" s="1656">
        <v>42880</v>
      </c>
      <c r="R57" s="1656">
        <v>42881</v>
      </c>
    </row>
    <row r="58" spans="1:18" hidden="1">
      <c r="A58" s="2234">
        <v>22</v>
      </c>
      <c r="B58" s="2192" t="s">
        <v>2598</v>
      </c>
      <c r="C58" s="2193" t="s">
        <v>2599</v>
      </c>
      <c r="D58" s="2192" t="s">
        <v>2600</v>
      </c>
      <c r="E58" s="2194">
        <v>74</v>
      </c>
      <c r="F58" s="2195" t="s">
        <v>47</v>
      </c>
      <c r="G58" s="2194">
        <v>74</v>
      </c>
      <c r="H58" s="2195" t="s">
        <v>48</v>
      </c>
      <c r="I58" s="2196">
        <v>70</v>
      </c>
      <c r="J58" s="2195" t="s">
        <v>47</v>
      </c>
      <c r="K58" s="2196">
        <v>70</v>
      </c>
      <c r="L58" s="2195" t="s">
        <v>48</v>
      </c>
      <c r="M58" s="1656">
        <f t="shared" ref="M58:R61" si="4">M57+7</f>
        <v>42884</v>
      </c>
      <c r="N58" s="1656">
        <f t="shared" si="4"/>
        <v>42885</v>
      </c>
      <c r="O58" s="1656">
        <f t="shared" si="4"/>
        <v>42886</v>
      </c>
      <c r="P58" s="1656">
        <f t="shared" si="4"/>
        <v>42886</v>
      </c>
      <c r="Q58" s="1656">
        <f t="shared" si="4"/>
        <v>42887</v>
      </c>
      <c r="R58" s="1656">
        <f t="shared" si="4"/>
        <v>42888</v>
      </c>
    </row>
    <row r="59" spans="1:18" hidden="1">
      <c r="A59" s="2234">
        <v>23</v>
      </c>
      <c r="B59" s="2192" t="s">
        <v>2598</v>
      </c>
      <c r="C59" s="2193" t="s">
        <v>2599</v>
      </c>
      <c r="D59" s="2192" t="s">
        <v>2600</v>
      </c>
      <c r="E59" s="2194">
        <v>75</v>
      </c>
      <c r="F59" s="2195" t="s">
        <v>47</v>
      </c>
      <c r="G59" s="2194">
        <v>75</v>
      </c>
      <c r="H59" s="2195" t="s">
        <v>48</v>
      </c>
      <c r="I59" s="2196">
        <v>71</v>
      </c>
      <c r="J59" s="2195" t="s">
        <v>47</v>
      </c>
      <c r="K59" s="2196">
        <v>71</v>
      </c>
      <c r="L59" s="2195" t="s">
        <v>48</v>
      </c>
      <c r="M59" s="1656">
        <f t="shared" si="4"/>
        <v>42891</v>
      </c>
      <c r="N59" s="1656">
        <f t="shared" si="4"/>
        <v>42892</v>
      </c>
      <c r="O59" s="1656">
        <f t="shared" si="4"/>
        <v>42893</v>
      </c>
      <c r="P59" s="1656">
        <f t="shared" si="4"/>
        <v>42893</v>
      </c>
      <c r="Q59" s="1656">
        <f t="shared" si="4"/>
        <v>42894</v>
      </c>
      <c r="R59" s="1656">
        <f t="shared" si="4"/>
        <v>42895</v>
      </c>
    </row>
    <row r="60" spans="1:18" hidden="1">
      <c r="A60" s="2234">
        <v>24</v>
      </c>
      <c r="B60" s="2192" t="s">
        <v>2598</v>
      </c>
      <c r="C60" s="2193" t="s">
        <v>2599</v>
      </c>
      <c r="D60" s="2192" t="s">
        <v>2600</v>
      </c>
      <c r="E60" s="2194">
        <v>76</v>
      </c>
      <c r="F60" s="2195" t="s">
        <v>47</v>
      </c>
      <c r="G60" s="2194">
        <v>76</v>
      </c>
      <c r="H60" s="2195" t="s">
        <v>48</v>
      </c>
      <c r="I60" s="2196">
        <v>72</v>
      </c>
      <c r="J60" s="2195" t="s">
        <v>47</v>
      </c>
      <c r="K60" s="2196">
        <v>72</v>
      </c>
      <c r="L60" s="2195" t="s">
        <v>48</v>
      </c>
      <c r="M60" s="1656">
        <f t="shared" si="4"/>
        <v>42898</v>
      </c>
      <c r="N60" s="1656">
        <f t="shared" si="4"/>
        <v>42899</v>
      </c>
      <c r="O60" s="1656">
        <f t="shared" si="4"/>
        <v>42900</v>
      </c>
      <c r="P60" s="1656">
        <f t="shared" si="4"/>
        <v>42900</v>
      </c>
      <c r="Q60" s="1656">
        <f t="shared" si="4"/>
        <v>42901</v>
      </c>
      <c r="R60" s="1656">
        <f t="shared" si="4"/>
        <v>42902</v>
      </c>
    </row>
    <row r="61" spans="1:18" hidden="1">
      <c r="A61" s="2234">
        <v>25</v>
      </c>
      <c r="B61" s="2192" t="s">
        <v>2598</v>
      </c>
      <c r="C61" s="2193" t="s">
        <v>2599</v>
      </c>
      <c r="D61" s="2192" t="s">
        <v>2600</v>
      </c>
      <c r="E61" s="2194">
        <v>77</v>
      </c>
      <c r="F61" s="2195" t="s">
        <v>47</v>
      </c>
      <c r="G61" s="2194">
        <v>77</v>
      </c>
      <c r="H61" s="2195" t="s">
        <v>48</v>
      </c>
      <c r="I61" s="2196">
        <v>73</v>
      </c>
      <c r="J61" s="2195" t="s">
        <v>47</v>
      </c>
      <c r="K61" s="2196">
        <v>73</v>
      </c>
      <c r="L61" s="2195" t="s">
        <v>48</v>
      </c>
      <c r="M61" s="1656">
        <f t="shared" si="4"/>
        <v>42905</v>
      </c>
      <c r="N61" s="1656">
        <f t="shared" si="4"/>
        <v>42906</v>
      </c>
      <c r="O61" s="1656">
        <f t="shared" si="4"/>
        <v>42907</v>
      </c>
      <c r="P61" s="1656">
        <f t="shared" si="4"/>
        <v>42907</v>
      </c>
      <c r="Q61" s="6528" t="s">
        <v>193</v>
      </c>
      <c r="R61" s="6529"/>
    </row>
    <row r="62" spans="1:18" hidden="1">
      <c r="A62" s="2234">
        <v>26</v>
      </c>
      <c r="B62" s="2192" t="s">
        <v>2598</v>
      </c>
      <c r="C62" s="2193" t="s">
        <v>2599</v>
      </c>
      <c r="D62" s="2192" t="s">
        <v>2600</v>
      </c>
      <c r="E62" s="2194">
        <v>78</v>
      </c>
      <c r="F62" s="2195" t="s">
        <v>47</v>
      </c>
      <c r="G62" s="2194">
        <v>78</v>
      </c>
      <c r="H62" s="2195" t="s">
        <v>48</v>
      </c>
      <c r="I62" s="2196">
        <v>74</v>
      </c>
      <c r="J62" s="2195" t="s">
        <v>47</v>
      </c>
      <c r="K62" s="2196">
        <v>74</v>
      </c>
      <c r="L62" s="2195" t="s">
        <v>48</v>
      </c>
      <c r="M62" s="1656">
        <v>42912</v>
      </c>
      <c r="N62" s="1656">
        <v>42913</v>
      </c>
      <c r="O62" s="1656">
        <v>42914</v>
      </c>
      <c r="P62" s="1656">
        <v>42914</v>
      </c>
      <c r="Q62" s="1656">
        <v>42915</v>
      </c>
      <c r="R62" s="1656">
        <v>42916</v>
      </c>
    </row>
    <row r="63" spans="1:18" hidden="1">
      <c r="A63" s="2234">
        <v>27</v>
      </c>
      <c r="B63" s="2192" t="s">
        <v>2598</v>
      </c>
      <c r="C63" s="2193" t="s">
        <v>2599</v>
      </c>
      <c r="D63" s="2192" t="s">
        <v>2600</v>
      </c>
      <c r="E63" s="2194">
        <v>79</v>
      </c>
      <c r="F63" s="2195" t="s">
        <v>47</v>
      </c>
      <c r="G63" s="2194">
        <v>79</v>
      </c>
      <c r="H63" s="2195" t="s">
        <v>48</v>
      </c>
      <c r="I63" s="2196">
        <v>75</v>
      </c>
      <c r="J63" s="2195" t="s">
        <v>47</v>
      </c>
      <c r="K63" s="2196">
        <v>75</v>
      </c>
      <c r="L63" s="2195" t="s">
        <v>48</v>
      </c>
      <c r="M63" s="1656">
        <f>M62+7</f>
        <v>42919</v>
      </c>
      <c r="N63" s="1656">
        <f t="shared" ref="N63:R66" si="5">N62+7</f>
        <v>42920</v>
      </c>
      <c r="O63" s="1656">
        <f t="shared" si="5"/>
        <v>42921</v>
      </c>
      <c r="P63" s="1656">
        <f t="shared" si="5"/>
        <v>42921</v>
      </c>
      <c r="Q63" s="1656">
        <f t="shared" si="5"/>
        <v>42922</v>
      </c>
      <c r="R63" s="1656">
        <f t="shared" si="5"/>
        <v>42923</v>
      </c>
    </row>
    <row r="64" spans="1:18" hidden="1">
      <c r="A64" s="2234">
        <v>28</v>
      </c>
      <c r="B64" s="2192" t="s">
        <v>2598</v>
      </c>
      <c r="C64" s="2193" t="s">
        <v>2599</v>
      </c>
      <c r="D64" s="2192" t="s">
        <v>2600</v>
      </c>
      <c r="E64" s="2194">
        <v>80</v>
      </c>
      <c r="F64" s="2195" t="s">
        <v>47</v>
      </c>
      <c r="G64" s="2194">
        <v>80</v>
      </c>
      <c r="H64" s="2195" t="s">
        <v>48</v>
      </c>
      <c r="I64" s="2196">
        <v>76</v>
      </c>
      <c r="J64" s="2195" t="s">
        <v>47</v>
      </c>
      <c r="K64" s="2196">
        <v>76</v>
      </c>
      <c r="L64" s="2195" t="s">
        <v>48</v>
      </c>
      <c r="M64" s="1656">
        <f t="shared" ref="M64:M66" si="6">M63+7</f>
        <v>42926</v>
      </c>
      <c r="N64" s="1656">
        <f t="shared" si="5"/>
        <v>42927</v>
      </c>
      <c r="O64" s="1656">
        <f t="shared" si="5"/>
        <v>42928</v>
      </c>
      <c r="P64" s="1656">
        <f t="shared" si="5"/>
        <v>42928</v>
      </c>
      <c r="Q64" s="1656">
        <f t="shared" si="5"/>
        <v>42929</v>
      </c>
      <c r="R64" s="1656">
        <f t="shared" si="5"/>
        <v>42930</v>
      </c>
    </row>
    <row r="65" spans="1:18" hidden="1">
      <c r="A65" s="2234">
        <v>29</v>
      </c>
      <c r="B65" s="2192" t="s">
        <v>2598</v>
      </c>
      <c r="C65" s="2193" t="s">
        <v>2599</v>
      </c>
      <c r="D65" s="2192" t="s">
        <v>2600</v>
      </c>
      <c r="E65" s="2194">
        <v>81</v>
      </c>
      <c r="F65" s="2195" t="s">
        <v>47</v>
      </c>
      <c r="G65" s="2194">
        <v>81</v>
      </c>
      <c r="H65" s="2195" t="s">
        <v>48</v>
      </c>
      <c r="I65" s="2196">
        <v>77</v>
      </c>
      <c r="J65" s="2195" t="s">
        <v>47</v>
      </c>
      <c r="K65" s="2196">
        <v>77</v>
      </c>
      <c r="L65" s="2195" t="s">
        <v>48</v>
      </c>
      <c r="M65" s="1656">
        <f t="shared" si="6"/>
        <v>42933</v>
      </c>
      <c r="N65" s="1656">
        <f t="shared" si="5"/>
        <v>42934</v>
      </c>
      <c r="O65" s="1656">
        <f t="shared" si="5"/>
        <v>42935</v>
      </c>
      <c r="P65" s="1656">
        <f t="shared" si="5"/>
        <v>42935</v>
      </c>
      <c r="Q65" s="1656">
        <f t="shared" si="5"/>
        <v>42936</v>
      </c>
      <c r="R65" s="1656">
        <f t="shared" si="5"/>
        <v>42937</v>
      </c>
    </row>
    <row r="66" spans="1:18" hidden="1">
      <c r="A66" s="2234">
        <v>30</v>
      </c>
      <c r="B66" s="2192" t="s">
        <v>2598</v>
      </c>
      <c r="C66" s="2193" t="s">
        <v>2599</v>
      </c>
      <c r="D66" s="2192" t="s">
        <v>2600</v>
      </c>
      <c r="E66" s="2194">
        <v>82</v>
      </c>
      <c r="F66" s="2195" t="s">
        <v>47</v>
      </c>
      <c r="G66" s="2194">
        <v>82</v>
      </c>
      <c r="H66" s="2195" t="s">
        <v>48</v>
      </c>
      <c r="I66" s="2196">
        <v>78</v>
      </c>
      <c r="J66" s="2195" t="s">
        <v>47</v>
      </c>
      <c r="K66" s="2196">
        <v>78</v>
      </c>
      <c r="L66" s="2195" t="s">
        <v>48</v>
      </c>
      <c r="M66" s="1656">
        <f t="shared" si="6"/>
        <v>42940</v>
      </c>
      <c r="N66" s="1656">
        <f t="shared" si="5"/>
        <v>42941</v>
      </c>
      <c r="O66" s="1656">
        <f t="shared" si="5"/>
        <v>42942</v>
      </c>
      <c r="P66" s="1656">
        <f t="shared" si="5"/>
        <v>42942</v>
      </c>
      <c r="Q66" s="1656">
        <f t="shared" si="5"/>
        <v>42943</v>
      </c>
      <c r="R66" s="1656">
        <f t="shared" si="5"/>
        <v>42944</v>
      </c>
    </row>
    <row r="67" spans="1:18" hidden="1">
      <c r="A67" s="2234">
        <v>31</v>
      </c>
      <c r="B67" s="2192" t="s">
        <v>2598</v>
      </c>
      <c r="C67" s="2193" t="s">
        <v>2599</v>
      </c>
      <c r="D67" s="2192" t="s">
        <v>2600</v>
      </c>
      <c r="E67" s="2194">
        <v>83</v>
      </c>
      <c r="F67" s="2195" t="s">
        <v>47</v>
      </c>
      <c r="G67" s="2194">
        <v>83</v>
      </c>
      <c r="H67" s="2195" t="s">
        <v>48</v>
      </c>
      <c r="I67" s="2196">
        <v>79</v>
      </c>
      <c r="J67" s="2195" t="s">
        <v>47</v>
      </c>
      <c r="K67" s="2196">
        <v>79</v>
      </c>
      <c r="L67" s="2195" t="s">
        <v>48</v>
      </c>
      <c r="M67" s="1656">
        <v>42947</v>
      </c>
      <c r="N67" s="1656">
        <v>42948</v>
      </c>
      <c r="O67" s="1656">
        <v>42949</v>
      </c>
      <c r="P67" s="1656">
        <v>42949</v>
      </c>
      <c r="Q67" s="1656">
        <v>42950</v>
      </c>
      <c r="R67" s="1656">
        <v>42951</v>
      </c>
    </row>
    <row r="68" spans="1:18" hidden="1">
      <c r="A68" s="2234">
        <v>32</v>
      </c>
      <c r="B68" s="2192" t="s">
        <v>2598</v>
      </c>
      <c r="C68" s="2193" t="s">
        <v>2599</v>
      </c>
      <c r="D68" s="2192" t="s">
        <v>2600</v>
      </c>
      <c r="E68" s="2194">
        <v>84</v>
      </c>
      <c r="F68" s="2195" t="s">
        <v>47</v>
      </c>
      <c r="G68" s="2194">
        <v>84</v>
      </c>
      <c r="H68" s="2195" t="s">
        <v>48</v>
      </c>
      <c r="I68" s="2196">
        <v>80</v>
      </c>
      <c r="J68" s="2195" t="s">
        <v>47</v>
      </c>
      <c r="K68" s="2196">
        <v>80</v>
      </c>
      <c r="L68" s="2195" t="s">
        <v>48</v>
      </c>
      <c r="M68" s="1656">
        <v>42954</v>
      </c>
      <c r="N68" s="1656">
        <v>42955</v>
      </c>
      <c r="O68" s="1656">
        <v>42956</v>
      </c>
      <c r="P68" s="1656">
        <v>42956</v>
      </c>
      <c r="Q68" s="6528" t="s">
        <v>193</v>
      </c>
      <c r="R68" s="6529"/>
    </row>
    <row r="69" spans="1:18" ht="21" hidden="1" thickBot="1">
      <c r="A69" s="2235">
        <v>33</v>
      </c>
      <c r="B69" s="2236" t="s">
        <v>2598</v>
      </c>
      <c r="C69" s="2237" t="s">
        <v>2599</v>
      </c>
      <c r="D69" s="2236" t="s">
        <v>2600</v>
      </c>
      <c r="E69" s="2238">
        <v>85</v>
      </c>
      <c r="F69" s="2239" t="s">
        <v>47</v>
      </c>
      <c r="G69" s="2238">
        <v>85</v>
      </c>
      <c r="H69" s="2239" t="s">
        <v>48</v>
      </c>
      <c r="I69" s="2240">
        <v>81</v>
      </c>
      <c r="J69" s="2239" t="s">
        <v>47</v>
      </c>
      <c r="K69" s="2240"/>
      <c r="L69" s="2239"/>
      <c r="M69" s="2241">
        <v>42961</v>
      </c>
      <c r="N69" s="2241">
        <v>42962</v>
      </c>
      <c r="O69" s="2241">
        <v>42963</v>
      </c>
      <c r="P69" s="2241">
        <v>42963</v>
      </c>
      <c r="Q69" s="2241">
        <v>42964</v>
      </c>
      <c r="R69" s="2241" t="s">
        <v>2291</v>
      </c>
    </row>
    <row r="70" spans="1:18" hidden="1">
      <c r="A70" s="2242" t="s">
        <v>2536</v>
      </c>
      <c r="B70" s="2178"/>
      <c r="C70" s="2179"/>
      <c r="D70" s="2178"/>
      <c r="E70" s="2242" t="s">
        <v>2537</v>
      </c>
      <c r="F70" s="2242"/>
      <c r="H70" s="2242"/>
      <c r="I70" s="2242" t="s">
        <v>2605</v>
      </c>
      <c r="J70" s="2242"/>
      <c r="K70" s="2242"/>
      <c r="L70" s="2181"/>
      <c r="M70" s="1669"/>
      <c r="N70" s="1669"/>
      <c r="O70" s="1669"/>
      <c r="P70" s="1669"/>
      <c r="Q70" s="1669"/>
      <c r="R70" s="1669"/>
    </row>
    <row r="71" spans="1:18" hidden="1">
      <c r="A71" s="1667"/>
      <c r="B71" s="2178"/>
      <c r="C71" s="2179"/>
      <c r="D71" s="2178"/>
      <c r="E71" s="2180"/>
      <c r="F71" s="2181"/>
      <c r="G71" s="2180"/>
      <c r="H71" s="2181"/>
      <c r="I71" s="2182"/>
      <c r="J71" s="2181"/>
      <c r="K71" s="2182"/>
      <c r="L71" s="2181"/>
      <c r="M71" s="1669"/>
      <c r="N71" s="1669"/>
      <c r="O71" s="1669"/>
      <c r="P71" s="1669"/>
      <c r="Q71" s="1669"/>
      <c r="R71" s="1669"/>
    </row>
    <row r="72" spans="1:18">
      <c r="A72" s="2183" t="s">
        <v>2606</v>
      </c>
      <c r="B72" s="2184"/>
      <c r="C72" s="2185"/>
      <c r="D72" s="2184"/>
      <c r="E72" s="2184"/>
      <c r="F72" s="2184"/>
      <c r="G72" s="2184"/>
      <c r="H72" s="2184"/>
      <c r="I72" s="2184"/>
      <c r="J72" s="2184"/>
      <c r="K72" s="2184"/>
      <c r="L72" s="2184"/>
      <c r="M72" s="2184"/>
      <c r="N72" s="2184"/>
      <c r="O72" s="2184"/>
      <c r="P72" s="2184"/>
      <c r="Q72" s="2184"/>
      <c r="R72" s="2184"/>
    </row>
    <row r="73" spans="1:18" ht="21" thickBot="1">
      <c r="A73" s="2183" t="s">
        <v>2607</v>
      </c>
      <c r="B73" s="2187"/>
      <c r="C73" s="2188"/>
      <c r="D73" s="2189"/>
      <c r="E73" s="2189"/>
      <c r="F73" s="2189"/>
      <c r="G73" s="2189"/>
      <c r="H73" s="2189"/>
      <c r="I73" s="2189"/>
      <c r="J73" s="2189"/>
      <c r="K73" s="2189"/>
      <c r="L73" s="2189"/>
      <c r="M73" s="2189"/>
      <c r="N73" s="2189"/>
      <c r="O73" s="2189"/>
      <c r="P73" s="2189"/>
      <c r="Q73" s="2189"/>
      <c r="R73" s="2189"/>
    </row>
    <row r="74" spans="1:18" ht="21" hidden="1" thickBot="1">
      <c r="A74" s="6543" t="s">
        <v>127</v>
      </c>
      <c r="B74" s="6546" t="s">
        <v>0</v>
      </c>
      <c r="C74" s="6549" t="s">
        <v>94</v>
      </c>
      <c r="D74" s="6552" t="s">
        <v>17</v>
      </c>
      <c r="E74" s="6555" t="s">
        <v>18</v>
      </c>
      <c r="F74" s="6555"/>
      <c r="G74" s="6555"/>
      <c r="H74" s="6555"/>
      <c r="I74" s="6555"/>
      <c r="J74" s="6555"/>
      <c r="K74" s="6555"/>
      <c r="L74" s="6555"/>
      <c r="M74" s="6566" t="s">
        <v>2608</v>
      </c>
      <c r="N74" s="6567"/>
      <c r="O74" s="6566" t="s">
        <v>52</v>
      </c>
      <c r="P74" s="6567"/>
      <c r="Q74" s="6566" t="s">
        <v>2608</v>
      </c>
      <c r="R74" s="6567"/>
    </row>
    <row r="75" spans="1:18" ht="21" hidden="1" thickBot="1">
      <c r="A75" s="6544"/>
      <c r="B75" s="6547"/>
      <c r="C75" s="6550"/>
      <c r="D75" s="6553"/>
      <c r="E75" s="6556"/>
      <c r="F75" s="6556"/>
      <c r="G75" s="6556"/>
      <c r="H75" s="6556"/>
      <c r="I75" s="6556"/>
      <c r="J75" s="6556"/>
      <c r="K75" s="6556"/>
      <c r="L75" s="6556"/>
      <c r="M75" s="6568" t="s">
        <v>2609</v>
      </c>
      <c r="N75" s="6569"/>
      <c r="O75" s="6568" t="s">
        <v>124</v>
      </c>
      <c r="P75" s="6569"/>
      <c r="Q75" s="6568" t="s">
        <v>2609</v>
      </c>
      <c r="R75" s="6569"/>
    </row>
    <row r="76" spans="1:18" ht="21" hidden="1" thickBot="1">
      <c r="A76" s="6545"/>
      <c r="B76" s="6548"/>
      <c r="C76" s="6551"/>
      <c r="D76" s="6554"/>
      <c r="E76" s="6557" t="s">
        <v>49</v>
      </c>
      <c r="F76" s="6558"/>
      <c r="G76" s="6558"/>
      <c r="H76" s="6559"/>
      <c r="I76" s="6557" t="s">
        <v>19</v>
      </c>
      <c r="J76" s="6558"/>
      <c r="K76" s="6558"/>
      <c r="L76" s="6559"/>
      <c r="M76" s="1640" t="s">
        <v>3</v>
      </c>
      <c r="N76" s="1640" t="s">
        <v>1</v>
      </c>
      <c r="O76" s="1640" t="s">
        <v>3</v>
      </c>
      <c r="P76" s="1640" t="s">
        <v>1</v>
      </c>
      <c r="Q76" s="1640" t="s">
        <v>3</v>
      </c>
      <c r="R76" s="1640" t="s">
        <v>1</v>
      </c>
    </row>
    <row r="77" spans="1:18" ht="21" hidden="1" thickBot="1">
      <c r="A77" s="6545"/>
      <c r="B77" s="6548"/>
      <c r="C77" s="6551"/>
      <c r="D77" s="6554"/>
      <c r="E77" s="6560"/>
      <c r="F77" s="6561"/>
      <c r="G77" s="6561"/>
      <c r="H77" s="6562"/>
      <c r="I77" s="6560"/>
      <c r="J77" s="6561"/>
      <c r="K77" s="6561"/>
      <c r="L77" s="6562"/>
      <c r="M77" s="2190">
        <v>0.33333333333333298</v>
      </c>
      <c r="N77" s="2190">
        <v>0.70833333333333304</v>
      </c>
      <c r="O77" s="2190">
        <v>0.95833333333333304</v>
      </c>
      <c r="P77" s="2190">
        <v>0.25</v>
      </c>
      <c r="Q77" s="2190">
        <v>0.33333333333333298</v>
      </c>
      <c r="R77" s="2190">
        <v>0.70833333333333304</v>
      </c>
    </row>
    <row r="78" spans="1:18" ht="21" hidden="1" thickBot="1">
      <c r="A78" s="6545"/>
      <c r="B78" s="6548"/>
      <c r="C78" s="6551"/>
      <c r="D78" s="6554"/>
      <c r="E78" s="6563"/>
      <c r="F78" s="6564"/>
      <c r="G78" s="6564"/>
      <c r="H78" s="6565"/>
      <c r="I78" s="6563"/>
      <c r="J78" s="6564"/>
      <c r="K78" s="6564"/>
      <c r="L78" s="6565"/>
      <c r="M78" s="2191" t="s">
        <v>10</v>
      </c>
      <c r="N78" s="2191" t="s">
        <v>11</v>
      </c>
      <c r="O78" s="2191" t="s">
        <v>7</v>
      </c>
      <c r="P78" s="2191" t="s">
        <v>8</v>
      </c>
      <c r="Q78" s="2191" t="s">
        <v>10</v>
      </c>
      <c r="R78" s="2191" t="s">
        <v>11</v>
      </c>
    </row>
    <row r="79" spans="1:18" ht="21" hidden="1" thickBot="1">
      <c r="A79" s="1642">
        <v>29</v>
      </c>
      <c r="B79" s="2192" t="s">
        <v>2298</v>
      </c>
      <c r="C79" s="2193" t="s">
        <v>477</v>
      </c>
      <c r="D79" s="2192" t="s">
        <v>2299</v>
      </c>
      <c r="E79" s="2194"/>
      <c r="F79" s="2195"/>
      <c r="G79" s="2194">
        <v>2</v>
      </c>
      <c r="H79" s="2195" t="s">
        <v>48</v>
      </c>
      <c r="I79" s="2196"/>
      <c r="J79" s="2195"/>
      <c r="K79" s="2196">
        <v>1630</v>
      </c>
      <c r="L79" s="2195" t="s">
        <v>48</v>
      </c>
      <c r="M79" s="2219">
        <v>42569</v>
      </c>
      <c r="N79" s="2219">
        <v>42571</v>
      </c>
      <c r="O79" s="2219">
        <v>42573</v>
      </c>
      <c r="P79" s="2219">
        <v>42574</v>
      </c>
      <c r="Q79" s="2218">
        <v>42576</v>
      </c>
      <c r="R79" s="2219">
        <v>42578</v>
      </c>
    </row>
    <row r="80" spans="1:18" ht="21" hidden="1" thickBot="1">
      <c r="A80" s="1642">
        <v>30</v>
      </c>
      <c r="B80" s="2192" t="s">
        <v>2298</v>
      </c>
      <c r="C80" s="2193" t="s">
        <v>477</v>
      </c>
      <c r="D80" s="2192" t="s">
        <v>2299</v>
      </c>
      <c r="E80" s="2194">
        <v>2</v>
      </c>
      <c r="F80" s="2195" t="s">
        <v>47</v>
      </c>
      <c r="G80" s="2194">
        <v>3</v>
      </c>
      <c r="H80" s="2195" t="s">
        <v>48</v>
      </c>
      <c r="I80" s="2196">
        <v>1630</v>
      </c>
      <c r="J80" s="2195" t="s">
        <v>47</v>
      </c>
      <c r="K80" s="2196">
        <v>1631</v>
      </c>
      <c r="L80" s="2195" t="s">
        <v>48</v>
      </c>
      <c r="M80" s="2219">
        <f>M79+7</f>
        <v>42576</v>
      </c>
      <c r="N80" s="2219">
        <f t="shared" ref="N80:R95" si="7">N79+7</f>
        <v>42578</v>
      </c>
      <c r="O80" s="2219">
        <f t="shared" si="7"/>
        <v>42580</v>
      </c>
      <c r="P80" s="2219">
        <f t="shared" si="7"/>
        <v>42581</v>
      </c>
      <c r="Q80" s="2219">
        <f t="shared" si="7"/>
        <v>42583</v>
      </c>
      <c r="R80" s="2219">
        <f t="shared" si="7"/>
        <v>42585</v>
      </c>
    </row>
    <row r="81" spans="1:18" ht="21" hidden="1" thickBot="1">
      <c r="A81" s="1642">
        <v>31</v>
      </c>
      <c r="B81" s="2192" t="s">
        <v>2298</v>
      </c>
      <c r="C81" s="2193" t="s">
        <v>477</v>
      </c>
      <c r="D81" s="2192" t="str">
        <f>D80</f>
        <v>S2U</v>
      </c>
      <c r="E81" s="2194">
        <f>G80</f>
        <v>3</v>
      </c>
      <c r="F81" s="2195" t="s">
        <v>47</v>
      </c>
      <c r="G81" s="2194">
        <v>4</v>
      </c>
      <c r="H81" s="2195" t="s">
        <v>48</v>
      </c>
      <c r="I81" s="2196">
        <v>1631</v>
      </c>
      <c r="J81" s="2195" t="s">
        <v>47</v>
      </c>
      <c r="K81" s="2196">
        <v>1632</v>
      </c>
      <c r="L81" s="2195" t="s">
        <v>48</v>
      </c>
      <c r="M81" s="1656">
        <f t="shared" ref="M81:R96" si="8">M80+7</f>
        <v>42583</v>
      </c>
      <c r="N81" s="1656">
        <f t="shared" si="7"/>
        <v>42585</v>
      </c>
      <c r="O81" s="1656">
        <f t="shared" si="7"/>
        <v>42587</v>
      </c>
      <c r="P81" s="1656">
        <f t="shared" si="7"/>
        <v>42588</v>
      </c>
      <c r="Q81" s="1656">
        <f t="shared" si="7"/>
        <v>42590</v>
      </c>
      <c r="R81" s="1656">
        <f t="shared" si="7"/>
        <v>42592</v>
      </c>
    </row>
    <row r="82" spans="1:18" ht="21" hidden="1" thickBot="1">
      <c r="A82" s="1642">
        <v>32</v>
      </c>
      <c r="B82" s="2192" t="s">
        <v>2298</v>
      </c>
      <c r="C82" s="2193" t="s">
        <v>477</v>
      </c>
      <c r="D82" s="2192" t="str">
        <f t="shared" ref="D82:D102" si="9">D81</f>
        <v>S2U</v>
      </c>
      <c r="E82" s="2194">
        <f t="shared" ref="E82:E102" si="10">G81</f>
        <v>4</v>
      </c>
      <c r="F82" s="2195" t="s">
        <v>47</v>
      </c>
      <c r="G82" s="2194">
        <v>5</v>
      </c>
      <c r="H82" s="2195" t="s">
        <v>48</v>
      </c>
      <c r="I82" s="2196">
        <v>1632</v>
      </c>
      <c r="J82" s="2195" t="s">
        <v>47</v>
      </c>
      <c r="K82" s="2196">
        <v>1633</v>
      </c>
      <c r="L82" s="2195" t="s">
        <v>48</v>
      </c>
      <c r="M82" s="1656">
        <f t="shared" si="8"/>
        <v>42590</v>
      </c>
      <c r="N82" s="1656">
        <f t="shared" si="7"/>
        <v>42592</v>
      </c>
      <c r="O82" s="1656">
        <f t="shared" si="7"/>
        <v>42594</v>
      </c>
      <c r="P82" s="1656">
        <f t="shared" si="7"/>
        <v>42595</v>
      </c>
      <c r="Q82" s="1656">
        <f t="shared" si="7"/>
        <v>42597</v>
      </c>
      <c r="R82" s="1656">
        <f t="shared" si="7"/>
        <v>42599</v>
      </c>
    </row>
    <row r="83" spans="1:18" ht="21" hidden="1" thickBot="1">
      <c r="A83" s="1642">
        <v>33</v>
      </c>
      <c r="B83" s="2192" t="s">
        <v>2298</v>
      </c>
      <c r="C83" s="2193" t="s">
        <v>477</v>
      </c>
      <c r="D83" s="2192" t="str">
        <f t="shared" si="9"/>
        <v>S2U</v>
      </c>
      <c r="E83" s="2194">
        <f t="shared" si="10"/>
        <v>5</v>
      </c>
      <c r="F83" s="2195" t="s">
        <v>47</v>
      </c>
      <c r="G83" s="2194">
        <v>6</v>
      </c>
      <c r="H83" s="2195" t="s">
        <v>48</v>
      </c>
      <c r="I83" s="2196">
        <v>1633</v>
      </c>
      <c r="J83" s="2195" t="s">
        <v>47</v>
      </c>
      <c r="K83" s="2196">
        <v>1634</v>
      </c>
      <c r="L83" s="2195" t="s">
        <v>48</v>
      </c>
      <c r="M83" s="1656">
        <f t="shared" si="8"/>
        <v>42597</v>
      </c>
      <c r="N83" s="1656">
        <f t="shared" si="7"/>
        <v>42599</v>
      </c>
      <c r="O83" s="1656">
        <f t="shared" si="7"/>
        <v>42601</v>
      </c>
      <c r="P83" s="1656">
        <f t="shared" si="7"/>
        <v>42602</v>
      </c>
      <c r="Q83" s="1656">
        <f t="shared" si="7"/>
        <v>42604</v>
      </c>
      <c r="R83" s="1656">
        <f t="shared" si="7"/>
        <v>42606</v>
      </c>
    </row>
    <row r="84" spans="1:18" ht="21" hidden="1" thickBot="1">
      <c r="A84" s="1642">
        <v>34</v>
      </c>
      <c r="B84" s="2192" t="s">
        <v>2298</v>
      </c>
      <c r="C84" s="2193" t="s">
        <v>477</v>
      </c>
      <c r="D84" s="2192" t="str">
        <f t="shared" si="9"/>
        <v>S2U</v>
      </c>
      <c r="E84" s="2194">
        <f t="shared" si="10"/>
        <v>6</v>
      </c>
      <c r="F84" s="2195" t="s">
        <v>47</v>
      </c>
      <c r="G84" s="2194">
        <v>7</v>
      </c>
      <c r="H84" s="2195" t="s">
        <v>48</v>
      </c>
      <c r="I84" s="2196">
        <v>1634</v>
      </c>
      <c r="J84" s="2195" t="s">
        <v>47</v>
      </c>
      <c r="K84" s="2196">
        <v>1635</v>
      </c>
      <c r="L84" s="2195" t="s">
        <v>48</v>
      </c>
      <c r="M84" s="1656">
        <f t="shared" si="8"/>
        <v>42604</v>
      </c>
      <c r="N84" s="1656">
        <f t="shared" si="7"/>
        <v>42606</v>
      </c>
      <c r="O84" s="1656">
        <f t="shared" si="7"/>
        <v>42608</v>
      </c>
      <c r="P84" s="1656">
        <f t="shared" si="7"/>
        <v>42609</v>
      </c>
      <c r="Q84" s="1656">
        <f t="shared" si="7"/>
        <v>42611</v>
      </c>
      <c r="R84" s="1656">
        <f t="shared" si="7"/>
        <v>42613</v>
      </c>
    </row>
    <row r="85" spans="1:18" ht="21" hidden="1" thickBot="1">
      <c r="A85" s="1642">
        <v>35</v>
      </c>
      <c r="B85" s="2192" t="s">
        <v>2298</v>
      </c>
      <c r="C85" s="2193" t="s">
        <v>477</v>
      </c>
      <c r="D85" s="2192" t="str">
        <f t="shared" si="9"/>
        <v>S2U</v>
      </c>
      <c r="E85" s="2194">
        <f t="shared" si="10"/>
        <v>7</v>
      </c>
      <c r="F85" s="2195" t="s">
        <v>47</v>
      </c>
      <c r="G85" s="2194">
        <v>8</v>
      </c>
      <c r="H85" s="2195" t="s">
        <v>48</v>
      </c>
      <c r="I85" s="2196">
        <v>1635</v>
      </c>
      <c r="J85" s="2195" t="s">
        <v>47</v>
      </c>
      <c r="K85" s="2196">
        <v>1636</v>
      </c>
      <c r="L85" s="2195" t="s">
        <v>48</v>
      </c>
      <c r="M85" s="1656">
        <f t="shared" si="8"/>
        <v>42611</v>
      </c>
      <c r="N85" s="1656">
        <f t="shared" si="7"/>
        <v>42613</v>
      </c>
      <c r="O85" s="1656">
        <f t="shared" si="7"/>
        <v>42615</v>
      </c>
      <c r="P85" s="1656">
        <f t="shared" si="7"/>
        <v>42616</v>
      </c>
      <c r="Q85" s="1656">
        <f t="shared" si="7"/>
        <v>42618</v>
      </c>
      <c r="R85" s="1656">
        <f t="shared" si="7"/>
        <v>42620</v>
      </c>
    </row>
    <row r="86" spans="1:18" ht="21" hidden="1" thickBot="1">
      <c r="A86" s="1642">
        <v>36</v>
      </c>
      <c r="B86" s="2192" t="s">
        <v>2298</v>
      </c>
      <c r="C86" s="2193" t="s">
        <v>477</v>
      </c>
      <c r="D86" s="2192" t="str">
        <f t="shared" si="9"/>
        <v>S2U</v>
      </c>
      <c r="E86" s="2194">
        <f t="shared" si="10"/>
        <v>8</v>
      </c>
      <c r="F86" s="2195" t="s">
        <v>47</v>
      </c>
      <c r="G86" s="2194">
        <v>9</v>
      </c>
      <c r="H86" s="2195" t="s">
        <v>48</v>
      </c>
      <c r="I86" s="2196">
        <v>1636</v>
      </c>
      <c r="J86" s="2195" t="s">
        <v>47</v>
      </c>
      <c r="K86" s="2196">
        <v>1637</v>
      </c>
      <c r="L86" s="2195" t="s">
        <v>48</v>
      </c>
      <c r="M86" s="1656">
        <f t="shared" si="8"/>
        <v>42618</v>
      </c>
      <c r="N86" s="1656">
        <f t="shared" si="7"/>
        <v>42620</v>
      </c>
      <c r="O86" s="1656">
        <f t="shared" si="7"/>
        <v>42622</v>
      </c>
      <c r="P86" s="1656">
        <f t="shared" si="7"/>
        <v>42623</v>
      </c>
      <c r="Q86" s="1656">
        <f t="shared" si="7"/>
        <v>42625</v>
      </c>
      <c r="R86" s="1656">
        <f t="shared" si="7"/>
        <v>42627</v>
      </c>
    </row>
    <row r="87" spans="1:18" ht="21" hidden="1" thickBot="1">
      <c r="A87" s="1642">
        <v>37</v>
      </c>
      <c r="B87" s="2192" t="s">
        <v>2298</v>
      </c>
      <c r="C87" s="2193" t="s">
        <v>477</v>
      </c>
      <c r="D87" s="2192" t="str">
        <f t="shared" si="9"/>
        <v>S2U</v>
      </c>
      <c r="E87" s="2194">
        <f t="shared" si="10"/>
        <v>9</v>
      </c>
      <c r="F87" s="2195" t="s">
        <v>47</v>
      </c>
      <c r="G87" s="2194">
        <v>10</v>
      </c>
      <c r="H87" s="2195" t="s">
        <v>48</v>
      </c>
      <c r="I87" s="2196">
        <v>1637</v>
      </c>
      <c r="J87" s="2195" t="s">
        <v>47</v>
      </c>
      <c r="K87" s="2196">
        <v>1638</v>
      </c>
      <c r="L87" s="2195" t="s">
        <v>48</v>
      </c>
      <c r="M87" s="1656">
        <f t="shared" si="8"/>
        <v>42625</v>
      </c>
      <c r="N87" s="1656">
        <f t="shared" si="7"/>
        <v>42627</v>
      </c>
      <c r="O87" s="1656">
        <f t="shared" si="7"/>
        <v>42629</v>
      </c>
      <c r="P87" s="1656">
        <f t="shared" si="7"/>
        <v>42630</v>
      </c>
      <c r="Q87" s="1656">
        <f t="shared" si="7"/>
        <v>42632</v>
      </c>
      <c r="R87" s="1656">
        <f t="shared" si="7"/>
        <v>42634</v>
      </c>
    </row>
    <row r="88" spans="1:18" ht="21" hidden="1" thickBot="1">
      <c r="A88" s="1642">
        <v>38</v>
      </c>
      <c r="B88" s="2192" t="s">
        <v>2298</v>
      </c>
      <c r="C88" s="2193" t="s">
        <v>477</v>
      </c>
      <c r="D88" s="2192" t="str">
        <f t="shared" si="9"/>
        <v>S2U</v>
      </c>
      <c r="E88" s="2194">
        <f t="shared" si="10"/>
        <v>10</v>
      </c>
      <c r="F88" s="2195" t="s">
        <v>47</v>
      </c>
      <c r="G88" s="2194">
        <v>11</v>
      </c>
      <c r="H88" s="2195" t="s">
        <v>48</v>
      </c>
      <c r="I88" s="2196">
        <v>1638</v>
      </c>
      <c r="J88" s="2195" t="s">
        <v>47</v>
      </c>
      <c r="K88" s="2196">
        <v>1639</v>
      </c>
      <c r="L88" s="2195" t="s">
        <v>48</v>
      </c>
      <c r="M88" s="1656">
        <f t="shared" si="8"/>
        <v>42632</v>
      </c>
      <c r="N88" s="1656">
        <f t="shared" si="7"/>
        <v>42634</v>
      </c>
      <c r="O88" s="1656">
        <f t="shared" si="7"/>
        <v>42636</v>
      </c>
      <c r="P88" s="1656">
        <f t="shared" si="7"/>
        <v>42637</v>
      </c>
      <c r="Q88" s="1656">
        <f t="shared" si="7"/>
        <v>42639</v>
      </c>
      <c r="R88" s="1656">
        <f t="shared" si="7"/>
        <v>42641</v>
      </c>
    </row>
    <row r="89" spans="1:18" ht="21" hidden="1" thickBot="1">
      <c r="A89" s="1642">
        <v>39</v>
      </c>
      <c r="B89" s="2192" t="s">
        <v>2298</v>
      </c>
      <c r="C89" s="2193" t="s">
        <v>477</v>
      </c>
      <c r="D89" s="2192" t="str">
        <f t="shared" si="9"/>
        <v>S2U</v>
      </c>
      <c r="E89" s="2194">
        <f t="shared" si="10"/>
        <v>11</v>
      </c>
      <c r="F89" s="2195" t="s">
        <v>47</v>
      </c>
      <c r="G89" s="2194">
        <v>12</v>
      </c>
      <c r="H89" s="2195" t="s">
        <v>48</v>
      </c>
      <c r="I89" s="2196">
        <v>1639</v>
      </c>
      <c r="J89" s="2195" t="s">
        <v>47</v>
      </c>
      <c r="K89" s="2196">
        <v>1640</v>
      </c>
      <c r="L89" s="2195" t="s">
        <v>48</v>
      </c>
      <c r="M89" s="1656">
        <f t="shared" si="8"/>
        <v>42639</v>
      </c>
      <c r="N89" s="1656">
        <f t="shared" si="7"/>
        <v>42641</v>
      </c>
      <c r="O89" s="1656">
        <f t="shared" si="7"/>
        <v>42643</v>
      </c>
      <c r="P89" s="1656">
        <f t="shared" si="7"/>
        <v>42644</v>
      </c>
      <c r="Q89" s="1656">
        <f t="shared" si="7"/>
        <v>42646</v>
      </c>
      <c r="R89" s="1656">
        <f t="shared" si="7"/>
        <v>42648</v>
      </c>
    </row>
    <row r="90" spans="1:18" ht="21" hidden="1" thickBot="1">
      <c r="A90" s="1642">
        <v>40</v>
      </c>
      <c r="B90" s="2192" t="s">
        <v>2298</v>
      </c>
      <c r="C90" s="2193" t="s">
        <v>477</v>
      </c>
      <c r="D90" s="2192" t="str">
        <f t="shared" si="9"/>
        <v>S2U</v>
      </c>
      <c r="E90" s="2194">
        <f t="shared" si="10"/>
        <v>12</v>
      </c>
      <c r="F90" s="2195" t="s">
        <v>47</v>
      </c>
      <c r="G90" s="2194">
        <v>13</v>
      </c>
      <c r="H90" s="2195" t="s">
        <v>48</v>
      </c>
      <c r="I90" s="2196">
        <v>1640</v>
      </c>
      <c r="J90" s="2195" t="s">
        <v>47</v>
      </c>
      <c r="K90" s="2196">
        <v>1641</v>
      </c>
      <c r="L90" s="2195" t="s">
        <v>48</v>
      </c>
      <c r="M90" s="6528" t="s">
        <v>193</v>
      </c>
      <c r="N90" s="6532"/>
      <c r="O90" s="6532"/>
      <c r="P90" s="6532"/>
      <c r="Q90" s="6532"/>
      <c r="R90" s="6529"/>
    </row>
    <row r="91" spans="1:18" ht="21" hidden="1" thickBot="1">
      <c r="A91" s="1642">
        <v>41</v>
      </c>
      <c r="B91" s="2192" t="s">
        <v>2298</v>
      </c>
      <c r="C91" s="2193" t="s">
        <v>477</v>
      </c>
      <c r="D91" s="2192" t="str">
        <f t="shared" si="9"/>
        <v>S2U</v>
      </c>
      <c r="E91" s="2194">
        <f t="shared" si="10"/>
        <v>13</v>
      </c>
      <c r="F91" s="2195" t="s">
        <v>47</v>
      </c>
      <c r="G91" s="2194">
        <v>14</v>
      </c>
      <c r="H91" s="2195" t="s">
        <v>48</v>
      </c>
      <c r="I91" s="2196">
        <v>1641</v>
      </c>
      <c r="J91" s="2195" t="s">
        <v>47</v>
      </c>
      <c r="K91" s="2196">
        <v>1642</v>
      </c>
      <c r="L91" s="2195" t="s">
        <v>48</v>
      </c>
      <c r="M91" s="1656">
        <v>42653</v>
      </c>
      <c r="N91" s="1656">
        <v>42655</v>
      </c>
      <c r="O91" s="1656">
        <v>42657</v>
      </c>
      <c r="P91" s="1656">
        <v>42658</v>
      </c>
      <c r="Q91" s="1656">
        <v>42660</v>
      </c>
      <c r="R91" s="1656">
        <v>42662</v>
      </c>
    </row>
    <row r="92" spans="1:18" ht="21" hidden="1" thickBot="1">
      <c r="A92" s="1642">
        <v>42</v>
      </c>
      <c r="B92" s="2192" t="s">
        <v>2298</v>
      </c>
      <c r="C92" s="2193" t="s">
        <v>477</v>
      </c>
      <c r="D92" s="2192" t="str">
        <f t="shared" si="9"/>
        <v>S2U</v>
      </c>
      <c r="E92" s="2194">
        <f t="shared" si="10"/>
        <v>14</v>
      </c>
      <c r="F92" s="2195" t="s">
        <v>47</v>
      </c>
      <c r="G92" s="2194">
        <v>15</v>
      </c>
      <c r="H92" s="2195" t="s">
        <v>48</v>
      </c>
      <c r="I92" s="2196">
        <v>1642</v>
      </c>
      <c r="J92" s="2195" t="s">
        <v>47</v>
      </c>
      <c r="K92" s="2196">
        <v>1643</v>
      </c>
      <c r="L92" s="2195" t="s">
        <v>48</v>
      </c>
      <c r="M92" s="1656">
        <f t="shared" si="8"/>
        <v>42660</v>
      </c>
      <c r="N92" s="1656">
        <f t="shared" si="7"/>
        <v>42662</v>
      </c>
      <c r="O92" s="1656">
        <f t="shared" si="7"/>
        <v>42664</v>
      </c>
      <c r="P92" s="1656">
        <f t="shared" si="7"/>
        <v>42665</v>
      </c>
      <c r="Q92" s="1656">
        <f t="shared" si="7"/>
        <v>42667</v>
      </c>
      <c r="R92" s="1656">
        <f t="shared" si="7"/>
        <v>42669</v>
      </c>
    </row>
    <row r="93" spans="1:18" ht="21" hidden="1" thickBot="1">
      <c r="A93" s="1642">
        <v>43</v>
      </c>
      <c r="B93" s="2192" t="s">
        <v>2298</v>
      </c>
      <c r="C93" s="2193" t="s">
        <v>477</v>
      </c>
      <c r="D93" s="2192" t="str">
        <f t="shared" si="9"/>
        <v>S2U</v>
      </c>
      <c r="E93" s="2194">
        <f t="shared" si="10"/>
        <v>15</v>
      </c>
      <c r="F93" s="2195" t="s">
        <v>47</v>
      </c>
      <c r="G93" s="2194">
        <v>16</v>
      </c>
      <c r="H93" s="2195" t="s">
        <v>48</v>
      </c>
      <c r="I93" s="2196">
        <v>1643</v>
      </c>
      <c r="J93" s="2195" t="s">
        <v>47</v>
      </c>
      <c r="K93" s="2196">
        <v>1644</v>
      </c>
      <c r="L93" s="2195" t="s">
        <v>48</v>
      </c>
      <c r="M93" s="1656">
        <f t="shared" si="8"/>
        <v>42667</v>
      </c>
      <c r="N93" s="1656">
        <f t="shared" si="7"/>
        <v>42669</v>
      </c>
      <c r="O93" s="1656">
        <f t="shared" si="7"/>
        <v>42671</v>
      </c>
      <c r="P93" s="1656">
        <f t="shared" si="7"/>
        <v>42672</v>
      </c>
      <c r="Q93" s="1656">
        <f t="shared" si="7"/>
        <v>42674</v>
      </c>
      <c r="R93" s="1656">
        <f t="shared" si="7"/>
        <v>42676</v>
      </c>
    </row>
    <row r="94" spans="1:18" ht="21" hidden="1" thickBot="1">
      <c r="A94" s="1642">
        <v>44</v>
      </c>
      <c r="B94" s="2192" t="s">
        <v>2298</v>
      </c>
      <c r="C94" s="2193" t="s">
        <v>477</v>
      </c>
      <c r="D94" s="2192" t="str">
        <f t="shared" si="9"/>
        <v>S2U</v>
      </c>
      <c r="E94" s="2194">
        <f t="shared" si="10"/>
        <v>16</v>
      </c>
      <c r="F94" s="2195" t="s">
        <v>47</v>
      </c>
      <c r="G94" s="2194">
        <v>17</v>
      </c>
      <c r="H94" s="2195" t="s">
        <v>48</v>
      </c>
      <c r="I94" s="2196">
        <v>1644</v>
      </c>
      <c r="J94" s="2195" t="s">
        <v>47</v>
      </c>
      <c r="K94" s="2196">
        <v>1645</v>
      </c>
      <c r="L94" s="2195" t="s">
        <v>48</v>
      </c>
      <c r="M94" s="1656">
        <f t="shared" si="8"/>
        <v>42674</v>
      </c>
      <c r="N94" s="1656">
        <f t="shared" si="7"/>
        <v>42676</v>
      </c>
      <c r="O94" s="1656">
        <f t="shared" si="7"/>
        <v>42678</v>
      </c>
      <c r="P94" s="1656">
        <f t="shared" si="7"/>
        <v>42679</v>
      </c>
      <c r="Q94" s="1656">
        <f t="shared" si="7"/>
        <v>42681</v>
      </c>
      <c r="R94" s="1656">
        <f t="shared" si="7"/>
        <v>42683</v>
      </c>
    </row>
    <row r="95" spans="1:18" ht="21" hidden="1" thickBot="1">
      <c r="A95" s="1642">
        <v>45</v>
      </c>
      <c r="B95" s="2192" t="s">
        <v>2298</v>
      </c>
      <c r="C95" s="2193" t="s">
        <v>477</v>
      </c>
      <c r="D95" s="2192" t="str">
        <f t="shared" si="9"/>
        <v>S2U</v>
      </c>
      <c r="E95" s="2194">
        <f t="shared" si="10"/>
        <v>17</v>
      </c>
      <c r="F95" s="2195" t="s">
        <v>47</v>
      </c>
      <c r="G95" s="2194">
        <v>18</v>
      </c>
      <c r="H95" s="2195" t="s">
        <v>48</v>
      </c>
      <c r="I95" s="2196">
        <v>1645</v>
      </c>
      <c r="J95" s="2195" t="s">
        <v>47</v>
      </c>
      <c r="K95" s="2196">
        <v>1646</v>
      </c>
      <c r="L95" s="2195" t="s">
        <v>48</v>
      </c>
      <c r="M95" s="1656">
        <f t="shared" si="8"/>
        <v>42681</v>
      </c>
      <c r="N95" s="1656">
        <f t="shared" si="7"/>
        <v>42683</v>
      </c>
      <c r="O95" s="1656">
        <f t="shared" si="7"/>
        <v>42685</v>
      </c>
      <c r="P95" s="1656">
        <f t="shared" si="7"/>
        <v>42686</v>
      </c>
      <c r="Q95" s="1656">
        <f t="shared" si="7"/>
        <v>42688</v>
      </c>
      <c r="R95" s="1656">
        <f t="shared" si="7"/>
        <v>42690</v>
      </c>
    </row>
    <row r="96" spans="1:18" ht="21" hidden="1" thickBot="1">
      <c r="A96" s="1642">
        <v>46</v>
      </c>
      <c r="B96" s="2192" t="s">
        <v>2298</v>
      </c>
      <c r="C96" s="2193" t="s">
        <v>477</v>
      </c>
      <c r="D96" s="2192" t="str">
        <f t="shared" si="9"/>
        <v>S2U</v>
      </c>
      <c r="E96" s="2194">
        <f t="shared" si="10"/>
        <v>18</v>
      </c>
      <c r="F96" s="2195" t="s">
        <v>47</v>
      </c>
      <c r="G96" s="2194">
        <v>19</v>
      </c>
      <c r="H96" s="2195" t="s">
        <v>48</v>
      </c>
      <c r="I96" s="2196">
        <v>1646</v>
      </c>
      <c r="J96" s="2195" t="s">
        <v>47</v>
      </c>
      <c r="K96" s="2196">
        <v>1647</v>
      </c>
      <c r="L96" s="2195" t="s">
        <v>48</v>
      </c>
      <c r="M96" s="1656">
        <f t="shared" si="8"/>
        <v>42688</v>
      </c>
      <c r="N96" s="1656">
        <f t="shared" si="8"/>
        <v>42690</v>
      </c>
      <c r="O96" s="1656">
        <f t="shared" si="8"/>
        <v>42692</v>
      </c>
      <c r="P96" s="1656">
        <f t="shared" si="8"/>
        <v>42693</v>
      </c>
      <c r="Q96" s="1656">
        <f t="shared" si="8"/>
        <v>42695</v>
      </c>
      <c r="R96" s="1656">
        <f t="shared" si="8"/>
        <v>42697</v>
      </c>
    </row>
    <row r="97" spans="1:18" ht="21" hidden="1" thickBot="1">
      <c r="A97" s="1642">
        <v>47</v>
      </c>
      <c r="B97" s="2192" t="s">
        <v>2298</v>
      </c>
      <c r="C97" s="2193" t="s">
        <v>477</v>
      </c>
      <c r="D97" s="2192" t="str">
        <f t="shared" si="9"/>
        <v>S2U</v>
      </c>
      <c r="E97" s="2194">
        <f t="shared" si="10"/>
        <v>19</v>
      </c>
      <c r="F97" s="2195" t="s">
        <v>47</v>
      </c>
      <c r="G97" s="2194">
        <v>20</v>
      </c>
      <c r="H97" s="2195" t="s">
        <v>48</v>
      </c>
      <c r="I97" s="2196">
        <v>1647</v>
      </c>
      <c r="J97" s="2195" t="s">
        <v>47</v>
      </c>
      <c r="K97" s="2196">
        <v>1648</v>
      </c>
      <c r="L97" s="2195" t="s">
        <v>48</v>
      </c>
      <c r="M97" s="1656">
        <f t="shared" ref="M97:R102" si="11">M96+7</f>
        <v>42695</v>
      </c>
      <c r="N97" s="1656">
        <f t="shared" si="11"/>
        <v>42697</v>
      </c>
      <c r="O97" s="1656">
        <f t="shared" si="11"/>
        <v>42699</v>
      </c>
      <c r="P97" s="1656">
        <f t="shared" si="11"/>
        <v>42700</v>
      </c>
      <c r="Q97" s="1656">
        <f t="shared" si="11"/>
        <v>42702</v>
      </c>
      <c r="R97" s="1656">
        <f t="shared" si="11"/>
        <v>42704</v>
      </c>
    </row>
    <row r="98" spans="1:18" ht="21" hidden="1" thickBot="1">
      <c r="A98" s="1642">
        <v>48</v>
      </c>
      <c r="B98" s="2192" t="s">
        <v>2298</v>
      </c>
      <c r="C98" s="2193" t="s">
        <v>477</v>
      </c>
      <c r="D98" s="2192" t="str">
        <f t="shared" si="9"/>
        <v>S2U</v>
      </c>
      <c r="E98" s="2194">
        <f t="shared" si="10"/>
        <v>20</v>
      </c>
      <c r="F98" s="2195" t="s">
        <v>47</v>
      </c>
      <c r="G98" s="2194">
        <v>21</v>
      </c>
      <c r="H98" s="2195" t="s">
        <v>48</v>
      </c>
      <c r="I98" s="2196">
        <v>1648</v>
      </c>
      <c r="J98" s="2195" t="s">
        <v>47</v>
      </c>
      <c r="K98" s="2196">
        <v>1649</v>
      </c>
      <c r="L98" s="2195" t="s">
        <v>48</v>
      </c>
      <c r="M98" s="1656">
        <f t="shared" si="11"/>
        <v>42702</v>
      </c>
      <c r="N98" s="1656">
        <f t="shared" si="11"/>
        <v>42704</v>
      </c>
      <c r="O98" s="1656">
        <f t="shared" si="11"/>
        <v>42706</v>
      </c>
      <c r="P98" s="1656">
        <f t="shared" si="11"/>
        <v>42707</v>
      </c>
      <c r="Q98" s="1656">
        <f t="shared" si="11"/>
        <v>42709</v>
      </c>
      <c r="R98" s="1656">
        <f t="shared" si="11"/>
        <v>42711</v>
      </c>
    </row>
    <row r="99" spans="1:18" ht="21" hidden="1" thickBot="1">
      <c r="A99" s="1642">
        <v>49</v>
      </c>
      <c r="B99" s="2192" t="s">
        <v>2298</v>
      </c>
      <c r="C99" s="2193" t="s">
        <v>477</v>
      </c>
      <c r="D99" s="2192" t="str">
        <f t="shared" si="9"/>
        <v>S2U</v>
      </c>
      <c r="E99" s="2194">
        <f t="shared" si="10"/>
        <v>21</v>
      </c>
      <c r="F99" s="2195" t="s">
        <v>47</v>
      </c>
      <c r="G99" s="2194">
        <v>22</v>
      </c>
      <c r="H99" s="2195" t="s">
        <v>48</v>
      </c>
      <c r="I99" s="2196">
        <v>1649</v>
      </c>
      <c r="J99" s="2195" t="s">
        <v>47</v>
      </c>
      <c r="K99" s="2196">
        <v>1650</v>
      </c>
      <c r="L99" s="2195" t="s">
        <v>48</v>
      </c>
      <c r="M99" s="1656">
        <f t="shared" si="11"/>
        <v>42709</v>
      </c>
      <c r="N99" s="1656">
        <f t="shared" si="11"/>
        <v>42711</v>
      </c>
      <c r="O99" s="1656">
        <f t="shared" si="11"/>
        <v>42713</v>
      </c>
      <c r="P99" s="1656">
        <f t="shared" si="11"/>
        <v>42714</v>
      </c>
      <c r="Q99" s="1656">
        <f t="shared" si="11"/>
        <v>42716</v>
      </c>
      <c r="R99" s="1656">
        <f t="shared" si="11"/>
        <v>42718</v>
      </c>
    </row>
    <row r="100" spans="1:18" ht="21" hidden="1" thickBot="1">
      <c r="A100" s="1642">
        <v>50</v>
      </c>
      <c r="B100" s="2192" t="s">
        <v>2298</v>
      </c>
      <c r="C100" s="2193" t="s">
        <v>477</v>
      </c>
      <c r="D100" s="2192" t="s">
        <v>2299</v>
      </c>
      <c r="E100" s="2194">
        <v>22</v>
      </c>
      <c r="F100" s="2195" t="s">
        <v>47</v>
      </c>
      <c r="G100" s="2194">
        <v>23</v>
      </c>
      <c r="H100" s="2195" t="s">
        <v>48</v>
      </c>
      <c r="I100" s="2196">
        <v>1650</v>
      </c>
      <c r="J100" s="2195" t="s">
        <v>47</v>
      </c>
      <c r="K100" s="2196">
        <v>1651</v>
      </c>
      <c r="L100" s="2195" t="s">
        <v>48</v>
      </c>
      <c r="M100" s="1656">
        <v>42716</v>
      </c>
      <c r="N100" s="1656">
        <v>42718</v>
      </c>
      <c r="O100" s="1656">
        <v>42720</v>
      </c>
      <c r="P100" s="1656">
        <v>42721</v>
      </c>
      <c r="Q100" s="1656">
        <v>42723</v>
      </c>
      <c r="R100" s="1656">
        <v>42725</v>
      </c>
    </row>
    <row r="101" spans="1:18" ht="21" hidden="1" thickBot="1">
      <c r="A101" s="1642">
        <v>51</v>
      </c>
      <c r="B101" s="2192" t="s">
        <v>2298</v>
      </c>
      <c r="C101" s="2193" t="s">
        <v>477</v>
      </c>
      <c r="D101" s="2192" t="s">
        <v>2299</v>
      </c>
      <c r="E101" s="2194">
        <v>23</v>
      </c>
      <c r="F101" s="2195" t="s">
        <v>47</v>
      </c>
      <c r="G101" s="2194">
        <v>24</v>
      </c>
      <c r="H101" s="2195" t="s">
        <v>48</v>
      </c>
      <c r="I101" s="2196">
        <v>1651</v>
      </c>
      <c r="J101" s="2195" t="s">
        <v>47</v>
      </c>
      <c r="K101" s="2196">
        <v>1652</v>
      </c>
      <c r="L101" s="2195" t="s">
        <v>48</v>
      </c>
      <c r="M101" s="1656">
        <v>42723</v>
      </c>
      <c r="N101" s="1656">
        <v>42725</v>
      </c>
      <c r="O101" s="1656">
        <v>42727</v>
      </c>
      <c r="P101" s="1656">
        <v>42728</v>
      </c>
      <c r="Q101" s="1656">
        <v>42730</v>
      </c>
      <c r="R101" s="1656">
        <v>42732</v>
      </c>
    </row>
    <row r="102" spans="1:18" ht="21" hidden="1" thickBot="1">
      <c r="A102" s="1642">
        <v>52</v>
      </c>
      <c r="B102" s="2192" t="s">
        <v>2298</v>
      </c>
      <c r="C102" s="2193" t="s">
        <v>477</v>
      </c>
      <c r="D102" s="2192" t="str">
        <f t="shared" si="9"/>
        <v>S2U</v>
      </c>
      <c r="E102" s="2194">
        <f t="shared" si="10"/>
        <v>24</v>
      </c>
      <c r="F102" s="2195" t="s">
        <v>47</v>
      </c>
      <c r="G102" s="2194">
        <v>25</v>
      </c>
      <c r="H102" s="2195" t="s">
        <v>48</v>
      </c>
      <c r="I102" s="2196">
        <v>1652</v>
      </c>
      <c r="J102" s="2195" t="s">
        <v>47</v>
      </c>
      <c r="K102" s="2196">
        <v>1701</v>
      </c>
      <c r="L102" s="2195" t="s">
        <v>48</v>
      </c>
      <c r="M102" s="1656">
        <f t="shared" si="11"/>
        <v>42730</v>
      </c>
      <c r="N102" s="1656">
        <f t="shared" si="11"/>
        <v>42732</v>
      </c>
      <c r="O102" s="1656">
        <f t="shared" si="11"/>
        <v>42734</v>
      </c>
      <c r="P102" s="1656">
        <f t="shared" si="11"/>
        <v>42735</v>
      </c>
      <c r="Q102" s="1656">
        <f t="shared" si="11"/>
        <v>42737</v>
      </c>
      <c r="R102" s="1656">
        <f t="shared" si="11"/>
        <v>42739</v>
      </c>
    </row>
    <row r="103" spans="1:18" s="2243" customFormat="1" ht="12" hidden="1" customHeight="1"/>
    <row r="104" spans="1:18" s="2243" customFormat="1" ht="21" customHeight="1">
      <c r="A104" s="6543" t="s">
        <v>127</v>
      </c>
      <c r="B104" s="6546" t="s">
        <v>0</v>
      </c>
      <c r="C104" s="6549" t="s">
        <v>94</v>
      </c>
      <c r="D104" s="6552" t="s">
        <v>17</v>
      </c>
      <c r="E104" s="6555" t="s">
        <v>18</v>
      </c>
      <c r="F104" s="6555"/>
      <c r="G104" s="6555"/>
      <c r="H104" s="6555"/>
      <c r="I104" s="6555"/>
      <c r="J104" s="6555"/>
      <c r="K104" s="6555"/>
      <c r="L104" s="6555"/>
      <c r="M104" s="6566" t="s">
        <v>2608</v>
      </c>
      <c r="N104" s="6567"/>
      <c r="O104" s="6566" t="s">
        <v>1943</v>
      </c>
      <c r="P104" s="6567"/>
      <c r="Q104" s="6566" t="s">
        <v>2608</v>
      </c>
      <c r="R104" s="6567"/>
    </row>
    <row r="105" spans="1:18" s="2243" customFormat="1" ht="20.45" customHeight="1">
      <c r="A105" s="6544"/>
      <c r="B105" s="6547"/>
      <c r="C105" s="6550"/>
      <c r="D105" s="6553"/>
      <c r="E105" s="6556"/>
      <c r="F105" s="6556"/>
      <c r="G105" s="6556"/>
      <c r="H105" s="6556"/>
      <c r="I105" s="6556"/>
      <c r="J105" s="6556"/>
      <c r="K105" s="6556"/>
      <c r="L105" s="6556"/>
      <c r="M105" s="6568" t="s">
        <v>2609</v>
      </c>
      <c r="N105" s="6569"/>
      <c r="O105" s="6568" t="s">
        <v>124</v>
      </c>
      <c r="P105" s="6569"/>
      <c r="Q105" s="6568" t="s">
        <v>2609</v>
      </c>
      <c r="R105" s="6569"/>
    </row>
    <row r="106" spans="1:18" s="2243" customFormat="1" ht="20.45" customHeight="1">
      <c r="A106" s="6545"/>
      <c r="B106" s="6548"/>
      <c r="C106" s="6551"/>
      <c r="D106" s="6554"/>
      <c r="E106" s="6557" t="s">
        <v>49</v>
      </c>
      <c r="F106" s="6558"/>
      <c r="G106" s="6558"/>
      <c r="H106" s="6559"/>
      <c r="I106" s="6557" t="s">
        <v>19</v>
      </c>
      <c r="J106" s="6558"/>
      <c r="K106" s="6558"/>
      <c r="L106" s="6559"/>
      <c r="M106" s="1640" t="s">
        <v>3</v>
      </c>
      <c r="N106" s="1640" t="s">
        <v>1</v>
      </c>
      <c r="O106" s="1640" t="s">
        <v>3</v>
      </c>
      <c r="P106" s="1640" t="s">
        <v>1</v>
      </c>
      <c r="Q106" s="1640" t="s">
        <v>3</v>
      </c>
      <c r="R106" s="1640" t="s">
        <v>1</v>
      </c>
    </row>
    <row r="107" spans="1:18" s="2243" customFormat="1" ht="20.45" customHeight="1">
      <c r="A107" s="6545"/>
      <c r="B107" s="6548"/>
      <c r="C107" s="6551"/>
      <c r="D107" s="6554"/>
      <c r="E107" s="6560"/>
      <c r="F107" s="6561"/>
      <c r="G107" s="6561"/>
      <c r="H107" s="6562"/>
      <c r="I107" s="6560"/>
      <c r="J107" s="6561"/>
      <c r="K107" s="6561"/>
      <c r="L107" s="6562"/>
      <c r="M107" s="2190">
        <v>0.33333333333333298</v>
      </c>
      <c r="N107" s="2190">
        <v>0.70833333333333304</v>
      </c>
      <c r="O107" s="2190">
        <v>0.95833333333333304</v>
      </c>
      <c r="P107" s="2190">
        <v>0.25</v>
      </c>
      <c r="Q107" s="2190">
        <v>0.33333333333333298</v>
      </c>
      <c r="R107" s="2190">
        <v>0.70833333333333304</v>
      </c>
    </row>
    <row r="108" spans="1:18" s="2243" customFormat="1" ht="20.45" customHeight="1">
      <c r="A108" s="6545"/>
      <c r="B108" s="6548"/>
      <c r="C108" s="6551"/>
      <c r="D108" s="6554"/>
      <c r="E108" s="6563"/>
      <c r="F108" s="6564"/>
      <c r="G108" s="6564"/>
      <c r="H108" s="6565"/>
      <c r="I108" s="6563"/>
      <c r="J108" s="6564"/>
      <c r="K108" s="6564"/>
      <c r="L108" s="6565"/>
      <c r="M108" s="2191" t="s">
        <v>10</v>
      </c>
      <c r="N108" s="2191" t="s">
        <v>11</v>
      </c>
      <c r="O108" s="2191" t="s">
        <v>7</v>
      </c>
      <c r="P108" s="2191" t="s">
        <v>8</v>
      </c>
      <c r="Q108" s="2191" t="s">
        <v>10</v>
      </c>
      <c r="R108" s="2191" t="s">
        <v>11</v>
      </c>
    </row>
    <row r="109" spans="1:18" s="2243" customFormat="1" ht="20.45" hidden="1" customHeight="1">
      <c r="A109" s="1642">
        <v>49</v>
      </c>
      <c r="B109" s="2192" t="s">
        <v>2298</v>
      </c>
      <c r="C109" s="2193" t="s">
        <v>477</v>
      </c>
      <c r="D109" s="2192" t="s">
        <v>2299</v>
      </c>
      <c r="E109" s="2194">
        <v>73</v>
      </c>
      <c r="F109" s="2195" t="s">
        <v>47</v>
      </c>
      <c r="G109" s="2194">
        <v>74</v>
      </c>
      <c r="H109" s="2195" t="s">
        <v>48</v>
      </c>
      <c r="I109" s="2196">
        <v>1749</v>
      </c>
      <c r="J109" s="2195" t="s">
        <v>47</v>
      </c>
      <c r="K109" s="2196">
        <v>1750</v>
      </c>
      <c r="L109" s="2195" t="s">
        <v>48</v>
      </c>
      <c r="M109" s="1656">
        <v>43073</v>
      </c>
      <c r="N109" s="1656">
        <v>43075</v>
      </c>
      <c r="O109" s="1656">
        <v>43077</v>
      </c>
      <c r="P109" s="1656">
        <v>43078</v>
      </c>
      <c r="Q109" s="1656">
        <v>43080</v>
      </c>
      <c r="R109" s="1656">
        <v>43082</v>
      </c>
    </row>
    <row r="110" spans="1:18" s="2243" customFormat="1" ht="20.45" hidden="1" customHeight="1">
      <c r="A110" s="1642">
        <v>50</v>
      </c>
      <c r="B110" s="2192" t="s">
        <v>2298</v>
      </c>
      <c r="C110" s="2193" t="s">
        <v>477</v>
      </c>
      <c r="D110" s="2192" t="s">
        <v>2299</v>
      </c>
      <c r="E110" s="2194">
        <v>74</v>
      </c>
      <c r="F110" s="2195" t="s">
        <v>47</v>
      </c>
      <c r="G110" s="2194">
        <v>75</v>
      </c>
      <c r="H110" s="2195" t="s">
        <v>48</v>
      </c>
      <c r="I110" s="2196">
        <v>1750</v>
      </c>
      <c r="J110" s="2195" t="s">
        <v>47</v>
      </c>
      <c r="K110" s="2196">
        <v>1751</v>
      </c>
      <c r="L110" s="2195" t="s">
        <v>48</v>
      </c>
      <c r="M110" s="1656">
        <v>43080</v>
      </c>
      <c r="N110" s="1656">
        <v>43082</v>
      </c>
      <c r="O110" s="1656">
        <v>43084</v>
      </c>
      <c r="P110" s="1656">
        <v>43085</v>
      </c>
      <c r="Q110" s="1656">
        <v>43087</v>
      </c>
      <c r="R110" s="1656">
        <v>43089</v>
      </c>
    </row>
    <row r="111" spans="1:18" s="2243" customFormat="1" ht="20.45" hidden="1" customHeight="1">
      <c r="A111" s="1642">
        <v>51</v>
      </c>
      <c r="B111" s="2192" t="s">
        <v>2298</v>
      </c>
      <c r="C111" s="2193" t="s">
        <v>477</v>
      </c>
      <c r="D111" s="2192" t="s">
        <v>2299</v>
      </c>
      <c r="E111" s="2194">
        <v>75</v>
      </c>
      <c r="F111" s="2195" t="s">
        <v>47</v>
      </c>
      <c r="G111" s="2194">
        <v>76</v>
      </c>
      <c r="H111" s="2195" t="s">
        <v>48</v>
      </c>
      <c r="I111" s="2196">
        <v>1751</v>
      </c>
      <c r="J111" s="2195" t="s">
        <v>47</v>
      </c>
      <c r="K111" s="2196">
        <v>1752</v>
      </c>
      <c r="L111" s="2195" t="s">
        <v>48</v>
      </c>
      <c r="M111" s="1656">
        <v>43087</v>
      </c>
      <c r="N111" s="1656">
        <v>43089</v>
      </c>
      <c r="O111" s="1656">
        <v>43091</v>
      </c>
      <c r="P111" s="1656">
        <v>43092</v>
      </c>
      <c r="Q111" s="1656">
        <v>43094</v>
      </c>
      <c r="R111" s="1656">
        <v>43096</v>
      </c>
    </row>
    <row r="112" spans="1:18" s="2244" customFormat="1" ht="20.45" hidden="1" customHeight="1">
      <c r="A112" s="1673">
        <v>52</v>
      </c>
      <c r="B112" s="2197" t="s">
        <v>2298</v>
      </c>
      <c r="C112" s="2198" t="s">
        <v>477</v>
      </c>
      <c r="D112" s="2197" t="s">
        <v>2299</v>
      </c>
      <c r="E112" s="2199">
        <v>76</v>
      </c>
      <c r="F112" s="2200" t="s">
        <v>47</v>
      </c>
      <c r="G112" s="2199">
        <v>77</v>
      </c>
      <c r="H112" s="2200" t="s">
        <v>48</v>
      </c>
      <c r="I112" s="2201">
        <v>1752</v>
      </c>
      <c r="J112" s="2200" t="s">
        <v>47</v>
      </c>
      <c r="K112" s="2201">
        <v>1801</v>
      </c>
      <c r="L112" s="2200" t="s">
        <v>48</v>
      </c>
      <c r="M112" s="1670">
        <v>43094</v>
      </c>
      <c r="N112" s="1670">
        <v>43096</v>
      </c>
      <c r="O112" s="1670">
        <v>43098</v>
      </c>
      <c r="P112" s="1670">
        <v>43099</v>
      </c>
      <c r="Q112" s="1670">
        <v>43101</v>
      </c>
      <c r="R112" s="1670">
        <v>43103</v>
      </c>
    </row>
    <row r="113" spans="1:18" s="2243" customFormat="1" ht="20.45" hidden="1" customHeight="1">
      <c r="A113" s="1642">
        <v>1</v>
      </c>
      <c r="B113" s="2192" t="s">
        <v>2298</v>
      </c>
      <c r="C113" s="2193" t="s">
        <v>477</v>
      </c>
      <c r="D113" s="2192" t="str">
        <f t="shared" ref="D113:D117" si="12">D112</f>
        <v>S2U</v>
      </c>
      <c r="E113" s="2194">
        <f t="shared" ref="E113:E117" si="13">G112</f>
        <v>77</v>
      </c>
      <c r="F113" s="2195" t="s">
        <v>47</v>
      </c>
      <c r="G113" s="2194">
        <f t="shared" ref="G113:G117" si="14">G112+1</f>
        <v>78</v>
      </c>
      <c r="H113" s="2195" t="s">
        <v>48</v>
      </c>
      <c r="I113" s="2196">
        <v>1801</v>
      </c>
      <c r="J113" s="2195" t="s">
        <v>47</v>
      </c>
      <c r="K113" s="2196">
        <f t="shared" ref="K113:K117" si="15">K112+1</f>
        <v>1802</v>
      </c>
      <c r="L113" s="2195" t="s">
        <v>48</v>
      </c>
      <c r="M113" s="1656">
        <f t="shared" ref="M113:R117" si="16">M112+7</f>
        <v>43101</v>
      </c>
      <c r="N113" s="1656">
        <f t="shared" si="16"/>
        <v>43103</v>
      </c>
      <c r="O113" s="1656">
        <f t="shared" si="16"/>
        <v>43105</v>
      </c>
      <c r="P113" s="1656">
        <f t="shared" si="16"/>
        <v>43106</v>
      </c>
      <c r="Q113" s="1656">
        <f t="shared" si="16"/>
        <v>43108</v>
      </c>
      <c r="R113" s="1656">
        <f t="shared" si="16"/>
        <v>43110</v>
      </c>
    </row>
    <row r="114" spans="1:18" s="2243" customFormat="1" ht="20.45" hidden="1" customHeight="1">
      <c r="A114" s="1642">
        <f>A113+1</f>
        <v>2</v>
      </c>
      <c r="B114" s="2192" t="s">
        <v>2298</v>
      </c>
      <c r="C114" s="2193" t="s">
        <v>477</v>
      </c>
      <c r="D114" s="2192" t="str">
        <f t="shared" si="12"/>
        <v>S2U</v>
      </c>
      <c r="E114" s="2194">
        <f t="shared" si="13"/>
        <v>78</v>
      </c>
      <c r="F114" s="2195" t="s">
        <v>47</v>
      </c>
      <c r="G114" s="2194">
        <f t="shared" si="14"/>
        <v>79</v>
      </c>
      <c r="H114" s="2195" t="s">
        <v>48</v>
      </c>
      <c r="I114" s="2196">
        <f t="shared" ref="I114:I117" si="17">I113+1</f>
        <v>1802</v>
      </c>
      <c r="J114" s="2195" t="s">
        <v>47</v>
      </c>
      <c r="K114" s="2196">
        <f t="shared" si="15"/>
        <v>1803</v>
      </c>
      <c r="L114" s="2195" t="s">
        <v>48</v>
      </c>
      <c r="M114" s="1656">
        <f t="shared" si="16"/>
        <v>43108</v>
      </c>
      <c r="N114" s="1656">
        <f t="shared" si="16"/>
        <v>43110</v>
      </c>
      <c r="O114" s="1656">
        <f t="shared" si="16"/>
        <v>43112</v>
      </c>
      <c r="P114" s="1656">
        <f t="shared" si="16"/>
        <v>43113</v>
      </c>
      <c r="Q114" s="1656">
        <f t="shared" si="16"/>
        <v>43115</v>
      </c>
      <c r="R114" s="1656">
        <f t="shared" si="16"/>
        <v>43117</v>
      </c>
    </row>
    <row r="115" spans="1:18" s="2243" customFormat="1" ht="20.45" hidden="1" customHeight="1">
      <c r="A115" s="1642">
        <f t="shared" ref="A115:A117" si="18">A114+1</f>
        <v>3</v>
      </c>
      <c r="B115" s="2192" t="s">
        <v>2298</v>
      </c>
      <c r="C115" s="2193" t="s">
        <v>477</v>
      </c>
      <c r="D115" s="2192" t="str">
        <f t="shared" si="12"/>
        <v>S2U</v>
      </c>
      <c r="E115" s="2194">
        <f t="shared" si="13"/>
        <v>79</v>
      </c>
      <c r="F115" s="2195" t="s">
        <v>47</v>
      </c>
      <c r="G115" s="2194">
        <f t="shared" si="14"/>
        <v>80</v>
      </c>
      <c r="H115" s="2195" t="s">
        <v>48</v>
      </c>
      <c r="I115" s="2196">
        <f t="shared" si="17"/>
        <v>1803</v>
      </c>
      <c r="J115" s="2195" t="s">
        <v>47</v>
      </c>
      <c r="K115" s="2196">
        <f t="shared" si="15"/>
        <v>1804</v>
      </c>
      <c r="L115" s="2195" t="s">
        <v>48</v>
      </c>
      <c r="M115" s="1656">
        <f t="shared" si="16"/>
        <v>43115</v>
      </c>
      <c r="N115" s="1656">
        <f t="shared" si="16"/>
        <v>43117</v>
      </c>
      <c r="O115" s="1656">
        <f t="shared" si="16"/>
        <v>43119</v>
      </c>
      <c r="P115" s="1656">
        <f t="shared" si="16"/>
        <v>43120</v>
      </c>
      <c r="Q115" s="1656">
        <f t="shared" si="16"/>
        <v>43122</v>
      </c>
      <c r="R115" s="1656">
        <f t="shared" si="16"/>
        <v>43124</v>
      </c>
    </row>
    <row r="116" spans="1:18" s="2243" customFormat="1" ht="20.45" hidden="1" customHeight="1">
      <c r="A116" s="1642">
        <f t="shared" si="18"/>
        <v>4</v>
      </c>
      <c r="B116" s="2192" t="s">
        <v>2298</v>
      </c>
      <c r="C116" s="2193" t="s">
        <v>477</v>
      </c>
      <c r="D116" s="2192" t="str">
        <f>D115</f>
        <v>S2U</v>
      </c>
      <c r="E116" s="2194">
        <f t="shared" si="13"/>
        <v>80</v>
      </c>
      <c r="F116" s="2195" t="s">
        <v>47</v>
      </c>
      <c r="G116" s="2194">
        <f t="shared" si="14"/>
        <v>81</v>
      </c>
      <c r="H116" s="2195" t="s">
        <v>48</v>
      </c>
      <c r="I116" s="2196">
        <f t="shared" si="17"/>
        <v>1804</v>
      </c>
      <c r="J116" s="2195" t="s">
        <v>47</v>
      </c>
      <c r="K116" s="2196">
        <f t="shared" si="15"/>
        <v>1805</v>
      </c>
      <c r="L116" s="2195" t="s">
        <v>48</v>
      </c>
      <c r="M116" s="1656">
        <f t="shared" si="16"/>
        <v>43122</v>
      </c>
      <c r="N116" s="1656">
        <f t="shared" si="16"/>
        <v>43124</v>
      </c>
      <c r="O116" s="1656">
        <f t="shared" si="16"/>
        <v>43126</v>
      </c>
      <c r="P116" s="1656">
        <f t="shared" si="16"/>
        <v>43127</v>
      </c>
      <c r="Q116" s="1656">
        <f t="shared" si="16"/>
        <v>43129</v>
      </c>
      <c r="R116" s="1656">
        <f t="shared" si="16"/>
        <v>43131</v>
      </c>
    </row>
    <row r="117" spans="1:18" s="2243" customFormat="1" ht="20.45" hidden="1" customHeight="1">
      <c r="A117" s="1642">
        <f t="shared" si="18"/>
        <v>5</v>
      </c>
      <c r="B117" s="2192" t="s">
        <v>2298</v>
      </c>
      <c r="C117" s="2193" t="s">
        <v>477</v>
      </c>
      <c r="D117" s="2192" t="str">
        <f t="shared" si="12"/>
        <v>S2U</v>
      </c>
      <c r="E117" s="2194">
        <f t="shared" si="13"/>
        <v>81</v>
      </c>
      <c r="F117" s="2195" t="s">
        <v>47</v>
      </c>
      <c r="G117" s="2194">
        <f t="shared" si="14"/>
        <v>82</v>
      </c>
      <c r="H117" s="2195" t="s">
        <v>48</v>
      </c>
      <c r="I117" s="2196">
        <f t="shared" si="17"/>
        <v>1805</v>
      </c>
      <c r="J117" s="2195" t="s">
        <v>47</v>
      </c>
      <c r="K117" s="2196">
        <f t="shared" si="15"/>
        <v>1806</v>
      </c>
      <c r="L117" s="2195" t="s">
        <v>48</v>
      </c>
      <c r="M117" s="1656">
        <f t="shared" si="16"/>
        <v>43129</v>
      </c>
      <c r="N117" s="1656">
        <f t="shared" si="16"/>
        <v>43131</v>
      </c>
      <c r="O117" s="1656">
        <f t="shared" si="16"/>
        <v>43133</v>
      </c>
      <c r="P117" s="1656">
        <f t="shared" si="16"/>
        <v>43134</v>
      </c>
      <c r="Q117" s="1656">
        <f t="shared" si="16"/>
        <v>43136</v>
      </c>
      <c r="R117" s="1656">
        <f t="shared" si="16"/>
        <v>43138</v>
      </c>
    </row>
    <row r="118" spans="1:18" s="2243" customFormat="1" ht="20.45" hidden="1" customHeight="1">
      <c r="A118" s="1642">
        <v>6</v>
      </c>
      <c r="B118" s="2192" t="s">
        <v>2298</v>
      </c>
      <c r="C118" s="2193" t="s">
        <v>477</v>
      </c>
      <c r="D118" s="2192" t="s">
        <v>2299</v>
      </c>
      <c r="E118" s="2194">
        <v>82</v>
      </c>
      <c r="F118" s="2195" t="s">
        <v>47</v>
      </c>
      <c r="G118" s="2194">
        <v>83</v>
      </c>
      <c r="H118" s="2195" t="s">
        <v>48</v>
      </c>
      <c r="I118" s="2196">
        <v>1806</v>
      </c>
      <c r="J118" s="2195" t="s">
        <v>47</v>
      </c>
      <c r="K118" s="2196">
        <v>1807</v>
      </c>
      <c r="L118" s="2195" t="s">
        <v>48</v>
      </c>
      <c r="M118" s="1656">
        <v>43136</v>
      </c>
      <c r="N118" s="1656">
        <v>43138</v>
      </c>
      <c r="O118" s="1656">
        <v>43140</v>
      </c>
      <c r="P118" s="1656">
        <v>43141</v>
      </c>
      <c r="Q118" s="1656">
        <v>43143</v>
      </c>
      <c r="R118" s="1656">
        <v>43145</v>
      </c>
    </row>
    <row r="119" spans="1:18" s="2243" customFormat="1" ht="20.45" hidden="1" customHeight="1">
      <c r="A119" s="1642">
        <v>7</v>
      </c>
      <c r="B119" s="2192" t="s">
        <v>2298</v>
      </c>
      <c r="C119" s="2193" t="s">
        <v>477</v>
      </c>
      <c r="D119" s="2192" t="s">
        <v>2299</v>
      </c>
      <c r="E119" s="2194">
        <v>83</v>
      </c>
      <c r="F119" s="2195" t="s">
        <v>47</v>
      </c>
      <c r="G119" s="2194">
        <v>84</v>
      </c>
      <c r="H119" s="2195" t="s">
        <v>48</v>
      </c>
      <c r="I119" s="2196">
        <v>1807</v>
      </c>
      <c r="J119" s="2195" t="s">
        <v>47</v>
      </c>
      <c r="K119" s="2196">
        <v>1808</v>
      </c>
      <c r="L119" s="2195" t="s">
        <v>48</v>
      </c>
      <c r="M119" s="1656">
        <v>43143</v>
      </c>
      <c r="N119" s="1656">
        <v>43145</v>
      </c>
      <c r="O119" s="1656">
        <v>43147</v>
      </c>
      <c r="P119" s="1656">
        <v>43148</v>
      </c>
      <c r="Q119" s="1656">
        <v>43150</v>
      </c>
      <c r="R119" s="1656" t="s">
        <v>2610</v>
      </c>
    </row>
    <row r="120" spans="1:18" s="2243" customFormat="1" ht="20.45" hidden="1" customHeight="1">
      <c r="A120" s="1642">
        <v>8</v>
      </c>
      <c r="B120" s="2192" t="s">
        <v>2298</v>
      </c>
      <c r="C120" s="2193" t="s">
        <v>477</v>
      </c>
      <c r="D120" s="2192" t="s">
        <v>2299</v>
      </c>
      <c r="E120" s="2194">
        <v>84</v>
      </c>
      <c r="F120" s="2195" t="s">
        <v>47</v>
      </c>
      <c r="G120" s="2194">
        <v>85</v>
      </c>
      <c r="H120" s="2195" t="s">
        <v>48</v>
      </c>
      <c r="I120" s="2196">
        <v>1808</v>
      </c>
      <c r="J120" s="2195" t="s">
        <v>47</v>
      </c>
      <c r="K120" s="2196">
        <v>1809</v>
      </c>
      <c r="L120" s="2195" t="s">
        <v>48</v>
      </c>
      <c r="M120" s="6528" t="s">
        <v>2611</v>
      </c>
      <c r="N120" s="6532"/>
      <c r="O120" s="6532"/>
      <c r="P120" s="6532"/>
      <c r="Q120" s="6529"/>
      <c r="R120" s="1656">
        <v>43159</v>
      </c>
    </row>
    <row r="121" spans="1:18" s="2243" customFormat="1" ht="20.45" hidden="1" customHeight="1">
      <c r="A121" s="1642">
        <v>9</v>
      </c>
      <c r="B121" s="2192" t="s">
        <v>2298</v>
      </c>
      <c r="C121" s="2193" t="s">
        <v>477</v>
      </c>
      <c r="D121" s="2192" t="s">
        <v>2299</v>
      </c>
      <c r="E121" s="2194">
        <v>85</v>
      </c>
      <c r="F121" s="2195" t="s">
        <v>47</v>
      </c>
      <c r="G121" s="2194">
        <v>86</v>
      </c>
      <c r="H121" s="2195" t="s">
        <v>48</v>
      </c>
      <c r="I121" s="2196">
        <v>1809</v>
      </c>
      <c r="J121" s="2195" t="s">
        <v>47</v>
      </c>
      <c r="K121" s="2196">
        <v>1810</v>
      </c>
      <c r="L121" s="2195" t="s">
        <v>48</v>
      </c>
      <c r="M121" s="1656">
        <v>43157</v>
      </c>
      <c r="N121" s="1656">
        <v>43159</v>
      </c>
      <c r="O121" s="1656">
        <v>43161</v>
      </c>
      <c r="P121" s="1656">
        <v>43162</v>
      </c>
      <c r="Q121" s="1656">
        <v>43164</v>
      </c>
      <c r="R121" s="1656">
        <v>43166</v>
      </c>
    </row>
    <row r="122" spans="1:18" s="2243" customFormat="1" ht="20.45" hidden="1" customHeight="1">
      <c r="A122" s="1642">
        <f t="shared" ref="A122:A130" si="19">A121+1</f>
        <v>10</v>
      </c>
      <c r="B122" s="2192" t="s">
        <v>2298</v>
      </c>
      <c r="C122" s="2193" t="s">
        <v>477</v>
      </c>
      <c r="D122" s="2192" t="str">
        <f t="shared" ref="D122:D130" si="20">D121</f>
        <v>S2U</v>
      </c>
      <c r="E122" s="2194">
        <f t="shared" ref="E122:E125" si="21">G121</f>
        <v>86</v>
      </c>
      <c r="F122" s="2195" t="s">
        <v>47</v>
      </c>
      <c r="G122" s="2194">
        <f t="shared" ref="G122:G130" si="22">G121+1</f>
        <v>87</v>
      </c>
      <c r="H122" s="2195" t="s">
        <v>48</v>
      </c>
      <c r="I122" s="2196">
        <f t="shared" ref="I122:I130" si="23">I121+1</f>
        <v>1810</v>
      </c>
      <c r="J122" s="2195" t="s">
        <v>47</v>
      </c>
      <c r="K122" s="2196">
        <f t="shared" ref="K122:K130" si="24">K121+1</f>
        <v>1811</v>
      </c>
      <c r="L122" s="2195" t="s">
        <v>48</v>
      </c>
      <c r="M122" s="1656">
        <f t="shared" ref="M122:R125" si="25">M121+7</f>
        <v>43164</v>
      </c>
      <c r="N122" s="1656">
        <f t="shared" si="25"/>
        <v>43166</v>
      </c>
      <c r="O122" s="1656">
        <f t="shared" si="25"/>
        <v>43168</v>
      </c>
      <c r="P122" s="1656">
        <f t="shared" si="25"/>
        <v>43169</v>
      </c>
      <c r="Q122" s="1656">
        <f t="shared" si="25"/>
        <v>43171</v>
      </c>
      <c r="R122" s="1656">
        <f t="shared" si="25"/>
        <v>43173</v>
      </c>
    </row>
    <row r="123" spans="1:18" s="2243" customFormat="1" ht="20.45" hidden="1" customHeight="1">
      <c r="A123" s="1642">
        <f t="shared" si="19"/>
        <v>11</v>
      </c>
      <c r="B123" s="2192" t="s">
        <v>2298</v>
      </c>
      <c r="C123" s="2193" t="s">
        <v>477</v>
      </c>
      <c r="D123" s="2192" t="str">
        <f t="shared" si="20"/>
        <v>S2U</v>
      </c>
      <c r="E123" s="2194">
        <f t="shared" si="21"/>
        <v>87</v>
      </c>
      <c r="F123" s="2195" t="s">
        <v>47</v>
      </c>
      <c r="G123" s="2194">
        <f t="shared" si="22"/>
        <v>88</v>
      </c>
      <c r="H123" s="2195" t="s">
        <v>48</v>
      </c>
      <c r="I123" s="2196">
        <f t="shared" si="23"/>
        <v>1811</v>
      </c>
      <c r="J123" s="2195" t="s">
        <v>47</v>
      </c>
      <c r="K123" s="2196">
        <f t="shared" si="24"/>
        <v>1812</v>
      </c>
      <c r="L123" s="2195" t="s">
        <v>48</v>
      </c>
      <c r="M123" s="1656">
        <f t="shared" si="25"/>
        <v>43171</v>
      </c>
      <c r="N123" s="1656">
        <f t="shared" si="25"/>
        <v>43173</v>
      </c>
      <c r="O123" s="1656">
        <f t="shared" si="25"/>
        <v>43175</v>
      </c>
      <c r="P123" s="1656">
        <f t="shared" si="25"/>
        <v>43176</v>
      </c>
      <c r="Q123" s="1656">
        <f t="shared" si="25"/>
        <v>43178</v>
      </c>
      <c r="R123" s="1656">
        <f t="shared" si="25"/>
        <v>43180</v>
      </c>
    </row>
    <row r="124" spans="1:18" s="2243" customFormat="1" ht="20.45" hidden="1" customHeight="1">
      <c r="A124" s="1642">
        <f t="shared" si="19"/>
        <v>12</v>
      </c>
      <c r="B124" s="2192" t="s">
        <v>2298</v>
      </c>
      <c r="C124" s="2193" t="s">
        <v>477</v>
      </c>
      <c r="D124" s="2192" t="str">
        <f t="shared" si="20"/>
        <v>S2U</v>
      </c>
      <c r="E124" s="2194">
        <f t="shared" si="21"/>
        <v>88</v>
      </c>
      <c r="F124" s="2195" t="s">
        <v>47</v>
      </c>
      <c r="G124" s="2194">
        <f t="shared" si="22"/>
        <v>89</v>
      </c>
      <c r="H124" s="2195" t="s">
        <v>48</v>
      </c>
      <c r="I124" s="2196">
        <f t="shared" si="23"/>
        <v>1812</v>
      </c>
      <c r="J124" s="2195" t="s">
        <v>47</v>
      </c>
      <c r="K124" s="2196">
        <f t="shared" si="24"/>
        <v>1813</v>
      </c>
      <c r="L124" s="2195" t="s">
        <v>48</v>
      </c>
      <c r="M124" s="1656">
        <f t="shared" si="25"/>
        <v>43178</v>
      </c>
      <c r="N124" s="1656">
        <f t="shared" si="25"/>
        <v>43180</v>
      </c>
      <c r="O124" s="1656">
        <f t="shared" si="25"/>
        <v>43182</v>
      </c>
      <c r="P124" s="1656">
        <f t="shared" si="25"/>
        <v>43183</v>
      </c>
      <c r="Q124" s="1656">
        <f t="shared" si="25"/>
        <v>43185</v>
      </c>
      <c r="R124" s="1656">
        <f t="shared" si="25"/>
        <v>43187</v>
      </c>
    </row>
    <row r="125" spans="1:18" s="2243" customFormat="1" ht="20.45" customHeight="1">
      <c r="A125" s="1642">
        <f t="shared" si="19"/>
        <v>13</v>
      </c>
      <c r="B125" s="2192" t="s">
        <v>2298</v>
      </c>
      <c r="C125" s="2193" t="s">
        <v>477</v>
      </c>
      <c r="D125" s="2192" t="str">
        <f t="shared" si="20"/>
        <v>S2U</v>
      </c>
      <c r="E125" s="2194">
        <f t="shared" si="21"/>
        <v>89</v>
      </c>
      <c r="F125" s="2195" t="s">
        <v>47</v>
      </c>
      <c r="G125" s="2194">
        <f t="shared" si="22"/>
        <v>90</v>
      </c>
      <c r="H125" s="2195" t="s">
        <v>48</v>
      </c>
      <c r="I125" s="2196">
        <f t="shared" si="23"/>
        <v>1813</v>
      </c>
      <c r="J125" s="2195" t="s">
        <v>47</v>
      </c>
      <c r="K125" s="2196">
        <f t="shared" si="24"/>
        <v>1814</v>
      </c>
      <c r="L125" s="2195" t="s">
        <v>48</v>
      </c>
      <c r="M125" s="1656">
        <f t="shared" si="25"/>
        <v>43185</v>
      </c>
      <c r="N125" s="1656">
        <f t="shared" si="25"/>
        <v>43187</v>
      </c>
      <c r="O125" s="1656">
        <f t="shared" si="25"/>
        <v>43189</v>
      </c>
      <c r="P125" s="1656">
        <f t="shared" si="25"/>
        <v>43190</v>
      </c>
      <c r="Q125" s="1656">
        <f t="shared" si="25"/>
        <v>43192</v>
      </c>
      <c r="R125" s="1656">
        <f t="shared" si="25"/>
        <v>43194</v>
      </c>
    </row>
    <row r="126" spans="1:18">
      <c r="A126" s="1642">
        <f t="shared" si="19"/>
        <v>14</v>
      </c>
      <c r="B126" s="2192" t="s">
        <v>2298</v>
      </c>
      <c r="C126" s="2193" t="s">
        <v>477</v>
      </c>
      <c r="D126" s="2192" t="str">
        <f t="shared" si="20"/>
        <v>S2U</v>
      </c>
      <c r="E126" s="2194">
        <f t="shared" ref="E126:E130" si="26">G125</f>
        <v>90</v>
      </c>
      <c r="F126" s="2195" t="s">
        <v>47</v>
      </c>
      <c r="G126" s="2194">
        <f t="shared" si="22"/>
        <v>91</v>
      </c>
      <c r="H126" s="2195" t="s">
        <v>48</v>
      </c>
      <c r="I126" s="2196">
        <f t="shared" si="23"/>
        <v>1814</v>
      </c>
      <c r="J126" s="2195" t="s">
        <v>47</v>
      </c>
      <c r="K126" s="2196">
        <f t="shared" si="24"/>
        <v>1815</v>
      </c>
      <c r="L126" s="2195" t="s">
        <v>48</v>
      </c>
      <c r="M126" s="3240">
        <f t="shared" ref="M126:R126" si="27">M125+7</f>
        <v>43192</v>
      </c>
      <c r="N126" s="3240">
        <f t="shared" si="27"/>
        <v>43194</v>
      </c>
      <c r="O126" s="3240">
        <f t="shared" si="27"/>
        <v>43196</v>
      </c>
      <c r="P126" s="3240">
        <f t="shared" si="27"/>
        <v>43197</v>
      </c>
      <c r="Q126" s="3240">
        <f t="shared" si="27"/>
        <v>43199</v>
      </c>
      <c r="R126" s="3240">
        <f t="shared" si="27"/>
        <v>43201</v>
      </c>
    </row>
    <row r="127" spans="1:18">
      <c r="A127" s="1642">
        <f t="shared" si="19"/>
        <v>15</v>
      </c>
      <c r="B127" s="2192" t="s">
        <v>2298</v>
      </c>
      <c r="C127" s="2193" t="s">
        <v>477</v>
      </c>
      <c r="D127" s="2192" t="str">
        <f t="shared" si="20"/>
        <v>S2U</v>
      </c>
      <c r="E127" s="2194">
        <f t="shared" si="26"/>
        <v>91</v>
      </c>
      <c r="F127" s="2195" t="s">
        <v>47</v>
      </c>
      <c r="G127" s="2194">
        <f t="shared" si="22"/>
        <v>92</v>
      </c>
      <c r="H127" s="2195" t="s">
        <v>48</v>
      </c>
      <c r="I127" s="2196">
        <f t="shared" si="23"/>
        <v>1815</v>
      </c>
      <c r="J127" s="2195" t="s">
        <v>47</v>
      </c>
      <c r="K127" s="2196">
        <f t="shared" si="24"/>
        <v>1816</v>
      </c>
      <c r="L127" s="2195" t="s">
        <v>48</v>
      </c>
      <c r="M127" s="3240">
        <f t="shared" ref="M127:R127" si="28">M126+7</f>
        <v>43199</v>
      </c>
      <c r="N127" s="3240">
        <f t="shared" si="28"/>
        <v>43201</v>
      </c>
      <c r="O127" s="3240">
        <f t="shared" si="28"/>
        <v>43203</v>
      </c>
      <c r="P127" s="3240">
        <f t="shared" si="28"/>
        <v>43204</v>
      </c>
      <c r="Q127" s="3240">
        <f t="shared" si="28"/>
        <v>43206</v>
      </c>
      <c r="R127" s="3240">
        <f t="shared" si="28"/>
        <v>43208</v>
      </c>
    </row>
    <row r="128" spans="1:18">
      <c r="A128" s="1642">
        <f t="shared" si="19"/>
        <v>16</v>
      </c>
      <c r="B128" s="2192" t="s">
        <v>2298</v>
      </c>
      <c r="C128" s="2193" t="s">
        <v>477</v>
      </c>
      <c r="D128" s="2192" t="str">
        <f t="shared" si="20"/>
        <v>S2U</v>
      </c>
      <c r="E128" s="2194">
        <f t="shared" si="26"/>
        <v>92</v>
      </c>
      <c r="F128" s="2195" t="s">
        <v>47</v>
      </c>
      <c r="G128" s="2194">
        <f t="shared" si="22"/>
        <v>93</v>
      </c>
      <c r="H128" s="2195" t="s">
        <v>48</v>
      </c>
      <c r="I128" s="2196">
        <f t="shared" si="23"/>
        <v>1816</v>
      </c>
      <c r="J128" s="2195" t="s">
        <v>47</v>
      </c>
      <c r="K128" s="2196">
        <f t="shared" si="24"/>
        <v>1817</v>
      </c>
      <c r="L128" s="2195" t="s">
        <v>48</v>
      </c>
      <c r="M128" s="3240">
        <f t="shared" ref="M128:R128" si="29">M127+7</f>
        <v>43206</v>
      </c>
      <c r="N128" s="3240">
        <f t="shared" si="29"/>
        <v>43208</v>
      </c>
      <c r="O128" s="3240">
        <f t="shared" si="29"/>
        <v>43210</v>
      </c>
      <c r="P128" s="3240">
        <f t="shared" si="29"/>
        <v>43211</v>
      </c>
      <c r="Q128" s="3240">
        <f t="shared" si="29"/>
        <v>43213</v>
      </c>
      <c r="R128" s="3240">
        <f t="shared" si="29"/>
        <v>43215</v>
      </c>
    </row>
    <row r="129" spans="1:18">
      <c r="A129" s="1642">
        <f t="shared" si="19"/>
        <v>17</v>
      </c>
      <c r="B129" s="2192" t="s">
        <v>2298</v>
      </c>
      <c r="C129" s="2193" t="s">
        <v>477</v>
      </c>
      <c r="D129" s="2192" t="str">
        <f t="shared" si="20"/>
        <v>S2U</v>
      </c>
      <c r="E129" s="2194">
        <f t="shared" si="26"/>
        <v>93</v>
      </c>
      <c r="F129" s="2195" t="s">
        <v>47</v>
      </c>
      <c r="G129" s="2194">
        <f t="shared" si="22"/>
        <v>94</v>
      </c>
      <c r="H129" s="2195" t="s">
        <v>48</v>
      </c>
      <c r="I129" s="2196">
        <f t="shared" si="23"/>
        <v>1817</v>
      </c>
      <c r="J129" s="2195" t="s">
        <v>47</v>
      </c>
      <c r="K129" s="2196">
        <f t="shared" si="24"/>
        <v>1818</v>
      </c>
      <c r="L129" s="2195" t="s">
        <v>48</v>
      </c>
      <c r="M129" s="3240">
        <f t="shared" ref="M129:R129" si="30">M128+7</f>
        <v>43213</v>
      </c>
      <c r="N129" s="3240">
        <f t="shared" si="30"/>
        <v>43215</v>
      </c>
      <c r="O129" s="3240">
        <f t="shared" si="30"/>
        <v>43217</v>
      </c>
      <c r="P129" s="3240">
        <f t="shared" si="30"/>
        <v>43218</v>
      </c>
      <c r="Q129" s="3240">
        <f t="shared" si="30"/>
        <v>43220</v>
      </c>
      <c r="R129" s="3240">
        <f t="shared" si="30"/>
        <v>43222</v>
      </c>
    </row>
    <row r="130" spans="1:18">
      <c r="A130" s="1642">
        <f t="shared" si="19"/>
        <v>18</v>
      </c>
      <c r="B130" s="2192" t="s">
        <v>2298</v>
      </c>
      <c r="C130" s="2193" t="s">
        <v>477</v>
      </c>
      <c r="D130" s="2192" t="str">
        <f t="shared" si="20"/>
        <v>S2U</v>
      </c>
      <c r="E130" s="2194">
        <f t="shared" si="26"/>
        <v>94</v>
      </c>
      <c r="F130" s="2195" t="s">
        <v>47</v>
      </c>
      <c r="G130" s="2194">
        <f t="shared" si="22"/>
        <v>95</v>
      </c>
      <c r="H130" s="2195" t="s">
        <v>48</v>
      </c>
      <c r="I130" s="2196">
        <f t="shared" si="23"/>
        <v>1818</v>
      </c>
      <c r="J130" s="2195" t="s">
        <v>47</v>
      </c>
      <c r="K130" s="2196">
        <f t="shared" si="24"/>
        <v>1819</v>
      </c>
      <c r="L130" s="2195" t="s">
        <v>48</v>
      </c>
      <c r="M130" s="3240">
        <f t="shared" ref="M130:R130" si="31">M129+7</f>
        <v>43220</v>
      </c>
      <c r="N130" s="3240">
        <f t="shared" si="31"/>
        <v>43222</v>
      </c>
      <c r="O130" s="3240">
        <f t="shared" si="31"/>
        <v>43224</v>
      </c>
      <c r="P130" s="3240">
        <f t="shared" si="31"/>
        <v>43225</v>
      </c>
      <c r="Q130" s="3240">
        <f t="shared" si="31"/>
        <v>43227</v>
      </c>
      <c r="R130" s="3240">
        <f t="shared" si="31"/>
        <v>43229</v>
      </c>
    </row>
  </sheetData>
  <mergeCells count="47">
    <mergeCell ref="M120:Q120"/>
    <mergeCell ref="M90:R90"/>
    <mergeCell ref="A104:A108"/>
    <mergeCell ref="B104:B108"/>
    <mergeCell ref="C104:C108"/>
    <mergeCell ref="D104:D108"/>
    <mergeCell ref="E104:L105"/>
    <mergeCell ref="M104:N104"/>
    <mergeCell ref="O104:P104"/>
    <mergeCell ref="Q104:R104"/>
    <mergeCell ref="M105:N105"/>
    <mergeCell ref="O105:P105"/>
    <mergeCell ref="Q105:R105"/>
    <mergeCell ref="E106:H108"/>
    <mergeCell ref="I106:L108"/>
    <mergeCell ref="A56:R56"/>
    <mergeCell ref="Q61:R61"/>
    <mergeCell ref="Q68:R68"/>
    <mergeCell ref="A74:A78"/>
    <mergeCell ref="B74:B78"/>
    <mergeCell ref="C74:C78"/>
    <mergeCell ref="D74:D78"/>
    <mergeCell ref="E74:L75"/>
    <mergeCell ref="M74:N74"/>
    <mergeCell ref="O74:P74"/>
    <mergeCell ref="Q74:R74"/>
    <mergeCell ref="M75:N75"/>
    <mergeCell ref="O75:P75"/>
    <mergeCell ref="Q75:R75"/>
    <mergeCell ref="E76:H78"/>
    <mergeCell ref="I76:L78"/>
    <mergeCell ref="E6:H8"/>
    <mergeCell ref="I6:L8"/>
    <mergeCell ref="M49:R49"/>
    <mergeCell ref="A54:R54"/>
    <mergeCell ref="A55:R55"/>
    <mergeCell ref="A4:A8"/>
    <mergeCell ref="B4:B8"/>
    <mergeCell ref="C4:C8"/>
    <mergeCell ref="D4:D8"/>
    <mergeCell ref="E4:L5"/>
    <mergeCell ref="O4:P4"/>
    <mergeCell ref="Q4:R4"/>
    <mergeCell ref="M5:N5"/>
    <mergeCell ref="O5:P5"/>
    <mergeCell ref="Q5:R5"/>
    <mergeCell ref="M4:N4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F111"/>
  <sheetViews>
    <sheetView view="pageBreakPreview" topLeftCell="E1" zoomScale="70" zoomScaleNormal="100" zoomScaleSheetLayoutView="70" workbookViewId="0">
      <selection activeCell="S125" sqref="S125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24" width="12.625" style="1639" customWidth="1"/>
    <col min="25" max="25" width="14" style="1639" customWidth="1"/>
    <col min="26" max="26" width="16.25" style="1639" customWidth="1"/>
    <col min="27" max="27" width="19.25" style="1639" customWidth="1"/>
    <col min="28" max="32" width="12.625" style="1639" customWidth="1"/>
    <col min="33" max="16384" width="9" style="1639"/>
  </cols>
  <sheetData>
    <row r="1" spans="1:32" ht="22.5">
      <c r="A1" s="2245" t="s">
        <v>2637</v>
      </c>
      <c r="B1" s="2246"/>
      <c r="C1" s="2179"/>
      <c r="D1" s="2181"/>
      <c r="E1" s="2181"/>
      <c r="F1" s="2181"/>
      <c r="G1" s="2181"/>
      <c r="H1" s="2181"/>
      <c r="I1" s="2181"/>
      <c r="J1" s="2181"/>
      <c r="K1" s="2181"/>
      <c r="L1" s="2181"/>
      <c r="M1" s="2181"/>
      <c r="N1" s="2181"/>
      <c r="O1" s="2181"/>
      <c r="P1" s="2181"/>
      <c r="Q1" s="2181"/>
      <c r="R1" s="2181"/>
      <c r="S1" s="2181"/>
      <c r="T1" s="2181"/>
    </row>
    <row r="2" spans="1:32">
      <c r="A2" s="2245" t="s">
        <v>2638</v>
      </c>
      <c r="B2" s="2246"/>
      <c r="C2" s="2179"/>
      <c r="D2" s="2181"/>
      <c r="E2" s="2181"/>
      <c r="F2" s="2181"/>
      <c r="G2" s="2181"/>
      <c r="H2" s="2181"/>
      <c r="I2" s="2181"/>
      <c r="J2" s="2181"/>
      <c r="K2" s="2181"/>
      <c r="L2" s="2181"/>
      <c r="M2" s="2181"/>
      <c r="N2" s="2181"/>
      <c r="O2" s="2181"/>
      <c r="P2" s="2181"/>
      <c r="Q2" s="2181"/>
      <c r="R2" s="2181"/>
      <c r="S2" s="2181"/>
      <c r="T2" s="2181"/>
    </row>
    <row r="3" spans="1:32" hidden="1">
      <c r="A3" s="6579" t="s">
        <v>127</v>
      </c>
      <c r="B3" s="6548" t="s">
        <v>0</v>
      </c>
      <c r="C3" s="6551" t="s">
        <v>94</v>
      </c>
      <c r="D3" s="6554" t="s">
        <v>17</v>
      </c>
      <c r="E3" s="6580" t="s">
        <v>18</v>
      </c>
      <c r="F3" s="6580"/>
      <c r="G3" s="6580"/>
      <c r="H3" s="6580"/>
      <c r="I3" s="6580"/>
      <c r="J3" s="6580"/>
      <c r="K3" s="6580"/>
      <c r="L3" s="6580"/>
      <c r="M3" s="6578" t="s">
        <v>2635</v>
      </c>
      <c r="N3" s="6569"/>
      <c r="O3" s="6578" t="s">
        <v>528</v>
      </c>
      <c r="P3" s="6569"/>
      <c r="Q3" s="6578" t="s">
        <v>2635</v>
      </c>
      <c r="R3" s="6569"/>
      <c r="S3" s="6580" t="s">
        <v>18</v>
      </c>
      <c r="T3" s="6580"/>
      <c r="U3" s="6580"/>
      <c r="V3" s="6580"/>
      <c r="W3" s="6580"/>
      <c r="X3" s="6580"/>
      <c r="Y3" s="6580"/>
      <c r="Z3" s="6580"/>
      <c r="AA3" s="6578" t="s">
        <v>2635</v>
      </c>
      <c r="AB3" s="6569"/>
      <c r="AC3" s="6578" t="s">
        <v>528</v>
      </c>
      <c r="AD3" s="6569"/>
      <c r="AE3" s="6578" t="s">
        <v>2635</v>
      </c>
      <c r="AF3" s="6569"/>
    </row>
    <row r="4" spans="1:32" hidden="1">
      <c r="A4" s="6579"/>
      <c r="B4" s="6548"/>
      <c r="C4" s="6551"/>
      <c r="D4" s="6554"/>
      <c r="E4" s="6580"/>
      <c r="F4" s="6580"/>
      <c r="G4" s="6580"/>
      <c r="H4" s="6580"/>
      <c r="I4" s="6580"/>
      <c r="J4" s="6580"/>
      <c r="K4" s="6580"/>
      <c r="L4" s="6580"/>
      <c r="M4" s="6578" t="s">
        <v>2636</v>
      </c>
      <c r="N4" s="6569"/>
      <c r="O4" s="6568" t="s">
        <v>125</v>
      </c>
      <c r="P4" s="6581"/>
      <c r="Q4" s="6578" t="s">
        <v>2636</v>
      </c>
      <c r="R4" s="6569"/>
      <c r="S4" s="6580"/>
      <c r="T4" s="6580"/>
      <c r="U4" s="6580"/>
      <c r="V4" s="6580"/>
      <c r="W4" s="6580"/>
      <c r="X4" s="6580"/>
      <c r="Y4" s="6580"/>
      <c r="Z4" s="6580"/>
      <c r="AA4" s="6578" t="s">
        <v>2636</v>
      </c>
      <c r="AB4" s="6569"/>
      <c r="AC4" s="6568" t="s">
        <v>125</v>
      </c>
      <c r="AD4" s="6581"/>
      <c r="AE4" s="6578" t="s">
        <v>2636</v>
      </c>
      <c r="AF4" s="6569"/>
    </row>
    <row r="5" spans="1:32" hidden="1">
      <c r="A5" s="6579"/>
      <c r="B5" s="6548"/>
      <c r="C5" s="6551"/>
      <c r="D5" s="6554" t="s">
        <v>35</v>
      </c>
      <c r="E5" s="6548" t="s">
        <v>49</v>
      </c>
      <c r="F5" s="6548"/>
      <c r="G5" s="6548"/>
      <c r="H5" s="6548"/>
      <c r="I5" s="6548" t="s">
        <v>19</v>
      </c>
      <c r="J5" s="6548"/>
      <c r="K5" s="6548"/>
      <c r="L5" s="6548"/>
      <c r="M5" s="2191" t="s">
        <v>3</v>
      </c>
      <c r="N5" s="2191" t="s">
        <v>1</v>
      </c>
      <c r="O5" s="2191" t="s">
        <v>3</v>
      </c>
      <c r="P5" s="2191" t="s">
        <v>1</v>
      </c>
      <c r="Q5" s="2191" t="s">
        <v>3</v>
      </c>
      <c r="R5" s="2191" t="s">
        <v>1</v>
      </c>
      <c r="S5" s="6548" t="s">
        <v>49</v>
      </c>
      <c r="T5" s="6548"/>
      <c r="U5" s="6548"/>
      <c r="V5" s="6548"/>
      <c r="W5" s="6548" t="s">
        <v>19</v>
      </c>
      <c r="X5" s="6548"/>
      <c r="Y5" s="6548"/>
      <c r="Z5" s="6548"/>
      <c r="AA5" s="2191" t="s">
        <v>3</v>
      </c>
      <c r="AB5" s="2191" t="s">
        <v>1</v>
      </c>
      <c r="AC5" s="2191" t="s">
        <v>3</v>
      </c>
      <c r="AD5" s="2191" t="s">
        <v>1</v>
      </c>
      <c r="AE5" s="2191" t="s">
        <v>3</v>
      </c>
      <c r="AF5" s="2191" t="s">
        <v>1</v>
      </c>
    </row>
    <row r="6" spans="1:32" hidden="1">
      <c r="A6" s="6579"/>
      <c r="B6" s="6548"/>
      <c r="C6" s="6551"/>
      <c r="D6" s="6554"/>
      <c r="E6" s="6548"/>
      <c r="F6" s="6548"/>
      <c r="G6" s="6548"/>
      <c r="H6" s="6548"/>
      <c r="I6" s="6548"/>
      <c r="J6" s="6548"/>
      <c r="K6" s="6548"/>
      <c r="L6" s="6548"/>
      <c r="M6" s="2190">
        <v>0.125</v>
      </c>
      <c r="N6" s="2190">
        <v>0.70833333333333304</v>
      </c>
      <c r="O6" s="2190">
        <v>0.58333333333333304</v>
      </c>
      <c r="P6" s="2190">
        <v>0.95833333333333304</v>
      </c>
      <c r="Q6" s="2190">
        <v>0.70833333333333304</v>
      </c>
      <c r="R6" s="2190">
        <v>0.125</v>
      </c>
      <c r="S6" s="6548"/>
      <c r="T6" s="6548"/>
      <c r="U6" s="6548"/>
      <c r="V6" s="6548"/>
      <c r="W6" s="6548"/>
      <c r="X6" s="6548"/>
      <c r="Y6" s="6548"/>
      <c r="Z6" s="6548"/>
      <c r="AA6" s="2190">
        <v>0.70833333333333304</v>
      </c>
      <c r="AB6" s="2190">
        <v>0.125</v>
      </c>
      <c r="AC6" s="2190">
        <v>0.58333333333333304</v>
      </c>
      <c r="AD6" s="2190">
        <v>0.95833333333333304</v>
      </c>
      <c r="AE6" s="2190">
        <v>0.125</v>
      </c>
      <c r="AF6" s="2190">
        <v>0.70833333333333304</v>
      </c>
    </row>
    <row r="7" spans="1:32" hidden="1">
      <c r="A7" s="6579"/>
      <c r="B7" s="6548"/>
      <c r="C7" s="6551"/>
      <c r="D7" s="6554"/>
      <c r="E7" s="6548"/>
      <c r="F7" s="6548"/>
      <c r="G7" s="6548"/>
      <c r="H7" s="6548"/>
      <c r="I7" s="6548"/>
      <c r="J7" s="6548"/>
      <c r="K7" s="6548"/>
      <c r="L7" s="6548"/>
      <c r="M7" s="2191" t="s">
        <v>9</v>
      </c>
      <c r="N7" s="2191" t="s">
        <v>9</v>
      </c>
      <c r="O7" s="2191" t="s">
        <v>14</v>
      </c>
      <c r="P7" s="2191" t="s">
        <v>14</v>
      </c>
      <c r="Q7" s="2191" t="s">
        <v>11</v>
      </c>
      <c r="R7" s="2191" t="s">
        <v>12</v>
      </c>
      <c r="S7" s="6548"/>
      <c r="T7" s="6548"/>
      <c r="U7" s="6548"/>
      <c r="V7" s="6548"/>
      <c r="W7" s="6548"/>
      <c r="X7" s="6548"/>
      <c r="Y7" s="6548"/>
      <c r="Z7" s="6548"/>
      <c r="AA7" s="2191" t="s">
        <v>11</v>
      </c>
      <c r="AB7" s="2191" t="s">
        <v>12</v>
      </c>
      <c r="AC7" s="2191" t="s">
        <v>7</v>
      </c>
      <c r="AD7" s="2191" t="s">
        <v>7</v>
      </c>
      <c r="AE7" s="2191" t="s">
        <v>9</v>
      </c>
      <c r="AF7" s="2191" t="s">
        <v>9</v>
      </c>
    </row>
    <row r="8" spans="1:32" hidden="1">
      <c r="A8" s="1642">
        <v>29</v>
      </c>
      <c r="B8" s="2192" t="s">
        <v>479</v>
      </c>
      <c r="C8" s="2193" t="s">
        <v>2532</v>
      </c>
      <c r="D8" s="2192" t="s">
        <v>480</v>
      </c>
      <c r="E8" s="2194"/>
      <c r="F8" s="2195"/>
      <c r="G8" s="2194"/>
      <c r="H8" s="2195"/>
      <c r="I8" s="2194"/>
      <c r="J8" s="2195"/>
      <c r="K8" s="2195"/>
      <c r="L8" s="2195"/>
      <c r="M8" s="2219"/>
      <c r="N8" s="2219"/>
      <c r="O8" s="2219"/>
      <c r="P8" s="2219"/>
      <c r="Q8" s="2219"/>
      <c r="R8" s="2219"/>
      <c r="S8" s="2194"/>
      <c r="T8" s="2195"/>
      <c r="U8" s="2194">
        <v>10</v>
      </c>
      <c r="V8" s="2195" t="s">
        <v>48</v>
      </c>
      <c r="W8" s="2195"/>
      <c r="X8" s="2195"/>
      <c r="Y8" s="2195">
        <v>6113</v>
      </c>
      <c r="Z8" s="2195" t="s">
        <v>48</v>
      </c>
      <c r="AA8" s="2219"/>
      <c r="AB8" s="2219"/>
      <c r="AC8" s="2219">
        <v>42566</v>
      </c>
      <c r="AD8" s="2219">
        <v>42566</v>
      </c>
      <c r="AE8" s="2219">
        <v>42568</v>
      </c>
      <c r="AF8" s="2219">
        <v>42568</v>
      </c>
    </row>
    <row r="9" spans="1:32" hidden="1">
      <c r="A9" s="1642">
        <v>30</v>
      </c>
      <c r="B9" s="2192" t="s">
        <v>479</v>
      </c>
      <c r="C9" s="2193" t="s">
        <v>2532</v>
      </c>
      <c r="D9" s="2192" t="s">
        <v>480</v>
      </c>
      <c r="E9" s="2194">
        <v>10</v>
      </c>
      <c r="F9" s="2195" t="s">
        <v>47</v>
      </c>
      <c r="G9" s="2194">
        <v>11</v>
      </c>
      <c r="H9" s="2195" t="s">
        <v>48</v>
      </c>
      <c r="I9" s="2194">
        <v>6114</v>
      </c>
      <c r="J9" s="2195" t="s">
        <v>47</v>
      </c>
      <c r="K9" s="2195">
        <v>6115</v>
      </c>
      <c r="L9" s="2195" t="s">
        <v>48</v>
      </c>
      <c r="M9" s="2219">
        <v>42568</v>
      </c>
      <c r="N9" s="2219">
        <v>42568</v>
      </c>
      <c r="O9" s="2219">
        <v>42570</v>
      </c>
      <c r="P9" s="2219">
        <v>42570</v>
      </c>
      <c r="Q9" s="2219">
        <v>42571</v>
      </c>
      <c r="R9" s="2219">
        <v>42572</v>
      </c>
      <c r="S9" s="2194">
        <v>11</v>
      </c>
      <c r="T9" s="2195" t="s">
        <v>47</v>
      </c>
      <c r="U9" s="2194">
        <v>12</v>
      </c>
      <c r="V9" s="2195" t="s">
        <v>48</v>
      </c>
      <c r="W9" s="2195">
        <v>6116</v>
      </c>
      <c r="X9" s="2195" t="s">
        <v>47</v>
      </c>
      <c r="Y9" s="2195">
        <v>6117</v>
      </c>
      <c r="Z9" s="2195" t="s">
        <v>48</v>
      </c>
      <c r="AA9" s="2219">
        <v>42571</v>
      </c>
      <c r="AB9" s="2219">
        <v>42572</v>
      </c>
      <c r="AC9" s="2219">
        <f>AC10-7</f>
        <v>42573</v>
      </c>
      <c r="AD9" s="2219">
        <f t="shared" ref="AD9:AF9" si="0">AD10-7</f>
        <v>42573</v>
      </c>
      <c r="AE9" s="2219">
        <f t="shared" si="0"/>
        <v>42575</v>
      </c>
      <c r="AF9" s="2219">
        <f t="shared" si="0"/>
        <v>42575</v>
      </c>
    </row>
    <row r="10" spans="1:32" hidden="1">
      <c r="A10" s="1642">
        <v>31</v>
      </c>
      <c r="B10" s="2192" t="s">
        <v>479</v>
      </c>
      <c r="C10" s="2193" t="s">
        <v>2532</v>
      </c>
      <c r="D10" s="2192" t="s">
        <v>480</v>
      </c>
      <c r="E10" s="2194">
        <v>12</v>
      </c>
      <c r="F10" s="2195" t="s">
        <v>47</v>
      </c>
      <c r="G10" s="2194">
        <v>13</v>
      </c>
      <c r="H10" s="2195" t="s">
        <v>48</v>
      </c>
      <c r="I10" s="2194">
        <v>6118</v>
      </c>
      <c r="J10" s="2195" t="s">
        <v>47</v>
      </c>
      <c r="K10" s="2195">
        <v>6119</v>
      </c>
      <c r="L10" s="2195" t="s">
        <v>48</v>
      </c>
      <c r="M10" s="2219">
        <v>42575</v>
      </c>
      <c r="N10" s="2219">
        <v>42575</v>
      </c>
      <c r="O10" s="2219">
        <v>42577</v>
      </c>
      <c r="P10" s="2219">
        <v>42577</v>
      </c>
      <c r="Q10" s="2219">
        <v>42578</v>
      </c>
      <c r="R10" s="2219">
        <v>42579</v>
      </c>
      <c r="S10" s="2194">
        <f>S9+2</f>
        <v>13</v>
      </c>
      <c r="T10" s="2195" t="s">
        <v>47</v>
      </c>
      <c r="U10" s="2194">
        <f>U9+2</f>
        <v>14</v>
      </c>
      <c r="V10" s="2195" t="s">
        <v>48</v>
      </c>
      <c r="W10" s="2195">
        <f>W9+4</f>
        <v>6120</v>
      </c>
      <c r="X10" s="2195" t="s">
        <v>47</v>
      </c>
      <c r="Y10" s="2195">
        <f>Y9+4</f>
        <v>6121</v>
      </c>
      <c r="Z10" s="2195" t="s">
        <v>48</v>
      </c>
      <c r="AA10" s="2219">
        <v>42578</v>
      </c>
      <c r="AB10" s="2219">
        <v>42579</v>
      </c>
      <c r="AC10" s="2219">
        <v>42580</v>
      </c>
      <c r="AD10" s="2219">
        <v>42580</v>
      </c>
      <c r="AE10" s="2219">
        <v>42582</v>
      </c>
      <c r="AF10" s="2219">
        <v>42582</v>
      </c>
    </row>
    <row r="11" spans="1:32" hidden="1">
      <c r="A11" s="1642">
        <v>31</v>
      </c>
      <c r="B11" s="2192" t="str">
        <f>B10</f>
        <v>XIN HAI HONG</v>
      </c>
      <c r="C11" s="2193" t="s">
        <v>2532</v>
      </c>
      <c r="D11" s="2192" t="str">
        <f>D10</f>
        <v>RYN</v>
      </c>
      <c r="E11" s="2194">
        <f>E10+2</f>
        <v>14</v>
      </c>
      <c r="F11" s="2195" t="str">
        <f>F10</f>
        <v>W</v>
      </c>
      <c r="G11" s="2194">
        <f>G10+2</f>
        <v>15</v>
      </c>
      <c r="H11" s="2195" t="str">
        <f>H10</f>
        <v>E</v>
      </c>
      <c r="I11" s="2194">
        <f>I10+4</f>
        <v>6122</v>
      </c>
      <c r="J11" s="2195" t="str">
        <f>J10</f>
        <v>W</v>
      </c>
      <c r="K11" s="2195">
        <f>K10+4</f>
        <v>6123</v>
      </c>
      <c r="L11" s="2195" t="str">
        <f>L10</f>
        <v>E</v>
      </c>
      <c r="M11" s="2219">
        <f>M10+7</f>
        <v>42582</v>
      </c>
      <c r="N11" s="2219">
        <f t="shared" ref="N11:R24" si="1">N10+7</f>
        <v>42582</v>
      </c>
      <c r="O11" s="2219">
        <f t="shared" si="1"/>
        <v>42584</v>
      </c>
      <c r="P11" s="2219">
        <f t="shared" si="1"/>
        <v>42584</v>
      </c>
      <c r="Q11" s="2219">
        <f t="shared" si="1"/>
        <v>42585</v>
      </c>
      <c r="R11" s="2219">
        <f t="shared" si="1"/>
        <v>42586</v>
      </c>
      <c r="S11" s="2194">
        <f t="shared" ref="S11:S23" si="2">S10+2</f>
        <v>15</v>
      </c>
      <c r="T11" s="2195" t="s">
        <v>47</v>
      </c>
      <c r="U11" s="2194">
        <f t="shared" ref="U11:U23" si="3">U10+2</f>
        <v>16</v>
      </c>
      <c r="V11" s="2195" t="str">
        <f>V10</f>
        <v>E</v>
      </c>
      <c r="W11" s="2195">
        <f>W10+4</f>
        <v>6124</v>
      </c>
      <c r="X11" s="2195" t="str">
        <f>X10</f>
        <v>W</v>
      </c>
      <c r="Y11" s="2195">
        <f>Y10+4</f>
        <v>6125</v>
      </c>
      <c r="Z11" s="2195" t="str">
        <f>Z10</f>
        <v>E</v>
      </c>
      <c r="AA11" s="2219">
        <f>AA10+7</f>
        <v>42585</v>
      </c>
      <c r="AB11" s="2219">
        <f t="shared" ref="AB11:AF23" si="4">AB10+7</f>
        <v>42586</v>
      </c>
      <c r="AC11" s="2219">
        <f t="shared" si="4"/>
        <v>42587</v>
      </c>
      <c r="AD11" s="2219">
        <f t="shared" si="4"/>
        <v>42587</v>
      </c>
      <c r="AE11" s="2219">
        <f t="shared" si="4"/>
        <v>42589</v>
      </c>
      <c r="AF11" s="2219">
        <f t="shared" si="4"/>
        <v>42589</v>
      </c>
    </row>
    <row r="12" spans="1:32" hidden="1">
      <c r="A12" s="1642">
        <v>32</v>
      </c>
      <c r="B12" s="2192" t="str">
        <f t="shared" ref="B12:B24" si="5">B11</f>
        <v>XIN HAI HONG</v>
      </c>
      <c r="C12" s="2193" t="s">
        <v>2532</v>
      </c>
      <c r="D12" s="2192" t="str">
        <f t="shared" ref="D12:D24" si="6">D11</f>
        <v>RYN</v>
      </c>
      <c r="E12" s="2194">
        <f t="shared" ref="E12:E24" si="7">E11+2</f>
        <v>16</v>
      </c>
      <c r="F12" s="2195" t="str">
        <f t="shared" ref="F12:F33" si="8">F11</f>
        <v>W</v>
      </c>
      <c r="G12" s="2194">
        <f t="shared" ref="G12:G24" si="9">G11+2</f>
        <v>17</v>
      </c>
      <c r="H12" s="2195" t="str">
        <f t="shared" ref="H12:H33" si="10">H11</f>
        <v>E</v>
      </c>
      <c r="I12" s="2194">
        <f t="shared" ref="I12:I33" si="11">I11+4</f>
        <v>6126</v>
      </c>
      <c r="J12" s="2195" t="str">
        <f t="shared" ref="J12:J33" si="12">J11</f>
        <v>W</v>
      </c>
      <c r="K12" s="2195">
        <f t="shared" ref="K12:K23" si="13">K11+4</f>
        <v>6127</v>
      </c>
      <c r="L12" s="2195" t="str">
        <f t="shared" ref="L12:L23" si="14">L11</f>
        <v>E</v>
      </c>
      <c r="M12" s="2219">
        <f t="shared" ref="M12:M24" si="15">M11+7</f>
        <v>42589</v>
      </c>
      <c r="N12" s="2219">
        <f t="shared" si="1"/>
        <v>42589</v>
      </c>
      <c r="O12" s="2219">
        <f t="shared" si="1"/>
        <v>42591</v>
      </c>
      <c r="P12" s="2219">
        <f t="shared" si="1"/>
        <v>42591</v>
      </c>
      <c r="Q12" s="2219">
        <f t="shared" si="1"/>
        <v>42592</v>
      </c>
      <c r="R12" s="2219">
        <f t="shared" si="1"/>
        <v>42593</v>
      </c>
      <c r="S12" s="2194">
        <f t="shared" si="2"/>
        <v>17</v>
      </c>
      <c r="T12" s="2195" t="s">
        <v>47</v>
      </c>
      <c r="U12" s="2194">
        <f t="shared" si="3"/>
        <v>18</v>
      </c>
      <c r="V12" s="2195" t="str">
        <f t="shared" ref="V12:V23" si="16">V11</f>
        <v>E</v>
      </c>
      <c r="W12" s="2195">
        <f t="shared" ref="W12:W23" si="17">W11+4</f>
        <v>6128</v>
      </c>
      <c r="X12" s="2195" t="str">
        <f t="shared" ref="X12:X23" si="18">X11</f>
        <v>W</v>
      </c>
      <c r="Y12" s="2195">
        <f t="shared" ref="Y12:Y23" si="19">Y11+4</f>
        <v>6129</v>
      </c>
      <c r="Z12" s="2195" t="str">
        <f t="shared" ref="Z12:Z23" si="20">Z11</f>
        <v>E</v>
      </c>
      <c r="AA12" s="2219">
        <f t="shared" ref="AA12:AA23" si="21">AA11+7</f>
        <v>42592</v>
      </c>
      <c r="AB12" s="2219">
        <f t="shared" si="4"/>
        <v>42593</v>
      </c>
      <c r="AC12" s="2219">
        <f t="shared" si="4"/>
        <v>42594</v>
      </c>
      <c r="AD12" s="2219">
        <f t="shared" si="4"/>
        <v>42594</v>
      </c>
      <c r="AE12" s="2219">
        <f t="shared" si="4"/>
        <v>42596</v>
      </c>
      <c r="AF12" s="2219">
        <f t="shared" si="4"/>
        <v>42596</v>
      </c>
    </row>
    <row r="13" spans="1:32" hidden="1">
      <c r="A13" s="1642">
        <v>33</v>
      </c>
      <c r="B13" s="2192" t="str">
        <f t="shared" si="5"/>
        <v>XIN HAI HONG</v>
      </c>
      <c r="C13" s="2193" t="s">
        <v>2532</v>
      </c>
      <c r="D13" s="2192" t="str">
        <f t="shared" si="6"/>
        <v>RYN</v>
      </c>
      <c r="E13" s="2194">
        <f t="shared" si="7"/>
        <v>18</v>
      </c>
      <c r="F13" s="2195" t="str">
        <f t="shared" si="8"/>
        <v>W</v>
      </c>
      <c r="G13" s="2194">
        <f t="shared" si="9"/>
        <v>19</v>
      </c>
      <c r="H13" s="2195" t="str">
        <f t="shared" si="10"/>
        <v>E</v>
      </c>
      <c r="I13" s="2194">
        <f t="shared" si="11"/>
        <v>6130</v>
      </c>
      <c r="J13" s="2195" t="str">
        <f t="shared" si="12"/>
        <v>W</v>
      </c>
      <c r="K13" s="2195">
        <f t="shared" si="13"/>
        <v>6131</v>
      </c>
      <c r="L13" s="2195" t="str">
        <f t="shared" si="14"/>
        <v>E</v>
      </c>
      <c r="M13" s="2219">
        <f t="shared" si="15"/>
        <v>42596</v>
      </c>
      <c r="N13" s="2219">
        <f t="shared" si="1"/>
        <v>42596</v>
      </c>
      <c r="O13" s="2219">
        <f t="shared" si="1"/>
        <v>42598</v>
      </c>
      <c r="P13" s="2219">
        <f t="shared" si="1"/>
        <v>42598</v>
      </c>
      <c r="Q13" s="2219">
        <f t="shared" si="1"/>
        <v>42599</v>
      </c>
      <c r="R13" s="2219">
        <f t="shared" si="1"/>
        <v>42600</v>
      </c>
      <c r="S13" s="2194">
        <f t="shared" si="2"/>
        <v>19</v>
      </c>
      <c r="T13" s="2195" t="s">
        <v>47</v>
      </c>
      <c r="U13" s="2194">
        <f t="shared" si="3"/>
        <v>20</v>
      </c>
      <c r="V13" s="2195" t="str">
        <f t="shared" si="16"/>
        <v>E</v>
      </c>
      <c r="W13" s="2195">
        <f t="shared" si="17"/>
        <v>6132</v>
      </c>
      <c r="X13" s="2195" t="str">
        <f t="shared" si="18"/>
        <v>W</v>
      </c>
      <c r="Y13" s="2195">
        <f t="shared" si="19"/>
        <v>6133</v>
      </c>
      <c r="Z13" s="2195" t="str">
        <f t="shared" si="20"/>
        <v>E</v>
      </c>
      <c r="AA13" s="2219">
        <f t="shared" si="21"/>
        <v>42599</v>
      </c>
      <c r="AB13" s="2219">
        <f t="shared" si="4"/>
        <v>42600</v>
      </c>
      <c r="AC13" s="2219">
        <f t="shared" si="4"/>
        <v>42601</v>
      </c>
      <c r="AD13" s="2219">
        <f t="shared" si="4"/>
        <v>42601</v>
      </c>
      <c r="AE13" s="2219">
        <f t="shared" si="4"/>
        <v>42603</v>
      </c>
      <c r="AF13" s="2219">
        <f t="shared" si="4"/>
        <v>42603</v>
      </c>
    </row>
    <row r="14" spans="1:32" hidden="1">
      <c r="A14" s="1642">
        <v>34</v>
      </c>
      <c r="B14" s="2192" t="str">
        <f t="shared" si="5"/>
        <v>XIN HAI HONG</v>
      </c>
      <c r="C14" s="2193" t="s">
        <v>2532</v>
      </c>
      <c r="D14" s="2192" t="str">
        <f t="shared" si="6"/>
        <v>RYN</v>
      </c>
      <c r="E14" s="2194">
        <f t="shared" si="7"/>
        <v>20</v>
      </c>
      <c r="F14" s="2195" t="str">
        <f t="shared" si="8"/>
        <v>W</v>
      </c>
      <c r="G14" s="2194">
        <f t="shared" si="9"/>
        <v>21</v>
      </c>
      <c r="H14" s="2195" t="str">
        <f t="shared" si="10"/>
        <v>E</v>
      </c>
      <c r="I14" s="2194">
        <f t="shared" si="11"/>
        <v>6134</v>
      </c>
      <c r="J14" s="2195" t="str">
        <f t="shared" si="12"/>
        <v>W</v>
      </c>
      <c r="K14" s="2195">
        <f t="shared" si="13"/>
        <v>6135</v>
      </c>
      <c r="L14" s="2195" t="str">
        <f t="shared" si="14"/>
        <v>E</v>
      </c>
      <c r="M14" s="2219">
        <f t="shared" si="15"/>
        <v>42603</v>
      </c>
      <c r="N14" s="2219">
        <f t="shared" si="1"/>
        <v>42603</v>
      </c>
      <c r="O14" s="2219">
        <f t="shared" si="1"/>
        <v>42605</v>
      </c>
      <c r="P14" s="2219">
        <f t="shared" si="1"/>
        <v>42605</v>
      </c>
      <c r="Q14" s="2219">
        <f t="shared" si="1"/>
        <v>42606</v>
      </c>
      <c r="R14" s="2219">
        <f t="shared" si="1"/>
        <v>42607</v>
      </c>
      <c r="S14" s="2194">
        <f t="shared" si="2"/>
        <v>21</v>
      </c>
      <c r="T14" s="2195" t="s">
        <v>47</v>
      </c>
      <c r="U14" s="2194">
        <f t="shared" si="3"/>
        <v>22</v>
      </c>
      <c r="V14" s="2195" t="str">
        <f t="shared" si="16"/>
        <v>E</v>
      </c>
      <c r="W14" s="2195">
        <f t="shared" si="17"/>
        <v>6136</v>
      </c>
      <c r="X14" s="2195" t="str">
        <f t="shared" si="18"/>
        <v>W</v>
      </c>
      <c r="Y14" s="2195">
        <f t="shared" si="19"/>
        <v>6137</v>
      </c>
      <c r="Z14" s="2195" t="str">
        <f t="shared" si="20"/>
        <v>E</v>
      </c>
      <c r="AA14" s="2219">
        <f t="shared" si="21"/>
        <v>42606</v>
      </c>
      <c r="AB14" s="2219">
        <f t="shared" si="4"/>
        <v>42607</v>
      </c>
      <c r="AC14" s="2219">
        <f t="shared" si="4"/>
        <v>42608</v>
      </c>
      <c r="AD14" s="2219">
        <f t="shared" si="4"/>
        <v>42608</v>
      </c>
      <c r="AE14" s="2219">
        <f t="shared" si="4"/>
        <v>42610</v>
      </c>
      <c r="AF14" s="2219">
        <f t="shared" si="4"/>
        <v>42610</v>
      </c>
    </row>
    <row r="15" spans="1:32" hidden="1">
      <c r="A15" s="1642">
        <v>35</v>
      </c>
      <c r="B15" s="2192" t="str">
        <f t="shared" si="5"/>
        <v>XIN HAI HONG</v>
      </c>
      <c r="C15" s="2193" t="s">
        <v>2532</v>
      </c>
      <c r="D15" s="2192" t="str">
        <f t="shared" si="6"/>
        <v>RYN</v>
      </c>
      <c r="E15" s="2194">
        <f t="shared" si="7"/>
        <v>22</v>
      </c>
      <c r="F15" s="2195" t="str">
        <f t="shared" si="8"/>
        <v>W</v>
      </c>
      <c r="G15" s="2194">
        <f t="shared" si="9"/>
        <v>23</v>
      </c>
      <c r="H15" s="2195" t="str">
        <f t="shared" si="10"/>
        <v>E</v>
      </c>
      <c r="I15" s="2194">
        <f t="shared" si="11"/>
        <v>6138</v>
      </c>
      <c r="J15" s="2195" t="str">
        <f t="shared" si="12"/>
        <v>W</v>
      </c>
      <c r="K15" s="2195">
        <f t="shared" si="13"/>
        <v>6139</v>
      </c>
      <c r="L15" s="2195" t="str">
        <f t="shared" si="14"/>
        <v>E</v>
      </c>
      <c r="M15" s="2219">
        <f t="shared" si="15"/>
        <v>42610</v>
      </c>
      <c r="N15" s="2219">
        <f t="shared" si="1"/>
        <v>42610</v>
      </c>
      <c r="O15" s="2219">
        <f t="shared" si="1"/>
        <v>42612</v>
      </c>
      <c r="P15" s="2219">
        <f t="shared" si="1"/>
        <v>42612</v>
      </c>
      <c r="Q15" s="2219">
        <f t="shared" si="1"/>
        <v>42613</v>
      </c>
      <c r="R15" s="2219">
        <f t="shared" si="1"/>
        <v>42614</v>
      </c>
      <c r="S15" s="2194">
        <f t="shared" si="2"/>
        <v>23</v>
      </c>
      <c r="T15" s="2195" t="s">
        <v>47</v>
      </c>
      <c r="U15" s="2194">
        <f t="shared" si="3"/>
        <v>24</v>
      </c>
      <c r="V15" s="2195" t="str">
        <f t="shared" si="16"/>
        <v>E</v>
      </c>
      <c r="W15" s="2195">
        <f t="shared" si="17"/>
        <v>6140</v>
      </c>
      <c r="X15" s="2195" t="str">
        <f t="shared" si="18"/>
        <v>W</v>
      </c>
      <c r="Y15" s="2195">
        <f t="shared" si="19"/>
        <v>6141</v>
      </c>
      <c r="Z15" s="2195" t="str">
        <f t="shared" si="20"/>
        <v>E</v>
      </c>
      <c r="AA15" s="2219">
        <f t="shared" si="21"/>
        <v>42613</v>
      </c>
      <c r="AB15" s="2219">
        <f t="shared" si="4"/>
        <v>42614</v>
      </c>
      <c r="AC15" s="2219">
        <f t="shared" si="4"/>
        <v>42615</v>
      </c>
      <c r="AD15" s="2219">
        <f t="shared" si="4"/>
        <v>42615</v>
      </c>
      <c r="AE15" s="2219">
        <f t="shared" si="4"/>
        <v>42617</v>
      </c>
      <c r="AF15" s="2219">
        <f t="shared" si="4"/>
        <v>42617</v>
      </c>
    </row>
    <row r="16" spans="1:32" hidden="1">
      <c r="A16" s="1642">
        <v>36</v>
      </c>
      <c r="B16" s="2192" t="str">
        <f t="shared" si="5"/>
        <v>XIN HAI HONG</v>
      </c>
      <c r="C16" s="2193" t="s">
        <v>2532</v>
      </c>
      <c r="D16" s="2192" t="str">
        <f t="shared" si="6"/>
        <v>RYN</v>
      </c>
      <c r="E16" s="2194">
        <f t="shared" si="7"/>
        <v>24</v>
      </c>
      <c r="F16" s="2195" t="str">
        <f t="shared" si="8"/>
        <v>W</v>
      </c>
      <c r="G16" s="2194">
        <f t="shared" si="9"/>
        <v>25</v>
      </c>
      <c r="H16" s="2195" t="str">
        <f t="shared" si="10"/>
        <v>E</v>
      </c>
      <c r="I16" s="2194">
        <f t="shared" si="11"/>
        <v>6142</v>
      </c>
      <c r="J16" s="2195" t="str">
        <f t="shared" si="12"/>
        <v>W</v>
      </c>
      <c r="K16" s="2195">
        <f t="shared" si="13"/>
        <v>6143</v>
      </c>
      <c r="L16" s="2195" t="str">
        <f t="shared" si="14"/>
        <v>E</v>
      </c>
      <c r="M16" s="2219">
        <f t="shared" si="15"/>
        <v>42617</v>
      </c>
      <c r="N16" s="2219">
        <f t="shared" si="1"/>
        <v>42617</v>
      </c>
      <c r="O16" s="2219">
        <f t="shared" si="1"/>
        <v>42619</v>
      </c>
      <c r="P16" s="2219">
        <f t="shared" si="1"/>
        <v>42619</v>
      </c>
      <c r="Q16" s="2219">
        <f t="shared" si="1"/>
        <v>42620</v>
      </c>
      <c r="R16" s="2219">
        <f t="shared" si="1"/>
        <v>42621</v>
      </c>
      <c r="S16" s="2194">
        <f t="shared" si="2"/>
        <v>25</v>
      </c>
      <c r="T16" s="2195" t="s">
        <v>47</v>
      </c>
      <c r="U16" s="2194">
        <f t="shared" si="3"/>
        <v>26</v>
      </c>
      <c r="V16" s="2195" t="str">
        <f t="shared" si="16"/>
        <v>E</v>
      </c>
      <c r="W16" s="2195">
        <f t="shared" si="17"/>
        <v>6144</v>
      </c>
      <c r="X16" s="2195" t="str">
        <f t="shared" si="18"/>
        <v>W</v>
      </c>
      <c r="Y16" s="2195">
        <f t="shared" si="19"/>
        <v>6145</v>
      </c>
      <c r="Z16" s="2195" t="str">
        <f t="shared" si="20"/>
        <v>E</v>
      </c>
      <c r="AA16" s="2219">
        <f t="shared" si="21"/>
        <v>42620</v>
      </c>
      <c r="AB16" s="2219">
        <f t="shared" si="4"/>
        <v>42621</v>
      </c>
      <c r="AC16" s="2219">
        <f t="shared" si="4"/>
        <v>42622</v>
      </c>
      <c r="AD16" s="2219">
        <f t="shared" si="4"/>
        <v>42622</v>
      </c>
      <c r="AE16" s="2219">
        <f t="shared" si="4"/>
        <v>42624</v>
      </c>
      <c r="AF16" s="2219">
        <f t="shared" si="4"/>
        <v>42624</v>
      </c>
    </row>
    <row r="17" spans="1:32" hidden="1">
      <c r="A17" s="1642">
        <v>37</v>
      </c>
      <c r="B17" s="2192" t="str">
        <f t="shared" si="5"/>
        <v>XIN HAI HONG</v>
      </c>
      <c r="C17" s="2193" t="s">
        <v>2532</v>
      </c>
      <c r="D17" s="2192" t="str">
        <f t="shared" si="6"/>
        <v>RYN</v>
      </c>
      <c r="E17" s="2194">
        <f t="shared" si="7"/>
        <v>26</v>
      </c>
      <c r="F17" s="2195" t="str">
        <f t="shared" si="8"/>
        <v>W</v>
      </c>
      <c r="G17" s="2194">
        <f t="shared" si="9"/>
        <v>27</v>
      </c>
      <c r="H17" s="2195" t="str">
        <f t="shared" si="10"/>
        <v>E</v>
      </c>
      <c r="I17" s="2194">
        <f t="shared" si="11"/>
        <v>6146</v>
      </c>
      <c r="J17" s="2195" t="str">
        <f t="shared" si="12"/>
        <v>W</v>
      </c>
      <c r="K17" s="2195">
        <f t="shared" si="13"/>
        <v>6147</v>
      </c>
      <c r="L17" s="2195" t="str">
        <f t="shared" si="14"/>
        <v>E</v>
      </c>
      <c r="M17" s="2219">
        <f t="shared" si="15"/>
        <v>42624</v>
      </c>
      <c r="N17" s="2219">
        <f t="shared" si="1"/>
        <v>42624</v>
      </c>
      <c r="O17" s="2219">
        <f t="shared" si="1"/>
        <v>42626</v>
      </c>
      <c r="P17" s="2219">
        <f t="shared" si="1"/>
        <v>42626</v>
      </c>
      <c r="Q17" s="2219">
        <f t="shared" si="1"/>
        <v>42627</v>
      </c>
      <c r="R17" s="2219">
        <f t="shared" si="1"/>
        <v>42628</v>
      </c>
      <c r="S17" s="2194">
        <f t="shared" si="2"/>
        <v>27</v>
      </c>
      <c r="T17" s="2195" t="s">
        <v>47</v>
      </c>
      <c r="U17" s="2194">
        <f t="shared" si="3"/>
        <v>28</v>
      </c>
      <c r="V17" s="2195" t="str">
        <f t="shared" si="16"/>
        <v>E</v>
      </c>
      <c r="W17" s="2195">
        <f t="shared" si="17"/>
        <v>6148</v>
      </c>
      <c r="X17" s="2195" t="str">
        <f t="shared" si="18"/>
        <v>W</v>
      </c>
      <c r="Y17" s="2195">
        <f t="shared" si="19"/>
        <v>6149</v>
      </c>
      <c r="Z17" s="2195" t="str">
        <f t="shared" si="20"/>
        <v>E</v>
      </c>
      <c r="AA17" s="2219">
        <f t="shared" si="21"/>
        <v>42627</v>
      </c>
      <c r="AB17" s="2219">
        <f t="shared" si="4"/>
        <v>42628</v>
      </c>
      <c r="AC17" s="2219">
        <f t="shared" si="4"/>
        <v>42629</v>
      </c>
      <c r="AD17" s="2219">
        <f t="shared" si="4"/>
        <v>42629</v>
      </c>
      <c r="AE17" s="2219">
        <f t="shared" si="4"/>
        <v>42631</v>
      </c>
      <c r="AF17" s="2219">
        <f t="shared" si="4"/>
        <v>42631</v>
      </c>
    </row>
    <row r="18" spans="1:32" hidden="1">
      <c r="A18" s="1642">
        <v>38</v>
      </c>
      <c r="B18" s="2192" t="str">
        <f t="shared" si="5"/>
        <v>XIN HAI HONG</v>
      </c>
      <c r="C18" s="2193" t="s">
        <v>2532</v>
      </c>
      <c r="D18" s="2192" t="str">
        <f t="shared" si="6"/>
        <v>RYN</v>
      </c>
      <c r="E18" s="2194">
        <f t="shared" si="7"/>
        <v>28</v>
      </c>
      <c r="F18" s="2195" t="str">
        <f t="shared" si="8"/>
        <v>W</v>
      </c>
      <c r="G18" s="2194">
        <f t="shared" si="9"/>
        <v>29</v>
      </c>
      <c r="H18" s="2195" t="str">
        <f t="shared" si="10"/>
        <v>E</v>
      </c>
      <c r="I18" s="2194">
        <f t="shared" si="11"/>
        <v>6150</v>
      </c>
      <c r="J18" s="2195" t="str">
        <f t="shared" si="12"/>
        <v>W</v>
      </c>
      <c r="K18" s="2195">
        <f t="shared" si="13"/>
        <v>6151</v>
      </c>
      <c r="L18" s="2195" t="str">
        <f t="shared" si="14"/>
        <v>E</v>
      </c>
      <c r="M18" s="1656">
        <f t="shared" si="15"/>
        <v>42631</v>
      </c>
      <c r="N18" s="1656">
        <f t="shared" si="1"/>
        <v>42631</v>
      </c>
      <c r="O18" s="1656">
        <f t="shared" si="1"/>
        <v>42633</v>
      </c>
      <c r="P18" s="1656">
        <f t="shared" si="1"/>
        <v>42633</v>
      </c>
      <c r="Q18" s="1656">
        <f t="shared" si="1"/>
        <v>42634</v>
      </c>
      <c r="R18" s="1656">
        <f t="shared" si="1"/>
        <v>42635</v>
      </c>
      <c r="S18" s="2194">
        <f t="shared" si="2"/>
        <v>29</v>
      </c>
      <c r="T18" s="2195" t="s">
        <v>47</v>
      </c>
      <c r="U18" s="2194">
        <f t="shared" si="3"/>
        <v>30</v>
      </c>
      <c r="V18" s="2195" t="str">
        <f t="shared" si="16"/>
        <v>E</v>
      </c>
      <c r="W18" s="2195">
        <f t="shared" si="17"/>
        <v>6152</v>
      </c>
      <c r="X18" s="2195" t="str">
        <f t="shared" si="18"/>
        <v>W</v>
      </c>
      <c r="Y18" s="2195">
        <f t="shared" si="19"/>
        <v>6153</v>
      </c>
      <c r="Z18" s="2195" t="str">
        <f t="shared" si="20"/>
        <v>E</v>
      </c>
      <c r="AA18" s="1656">
        <f t="shared" si="21"/>
        <v>42634</v>
      </c>
      <c r="AB18" s="1656">
        <f t="shared" si="4"/>
        <v>42635</v>
      </c>
      <c r="AC18" s="1656">
        <f t="shared" si="4"/>
        <v>42636</v>
      </c>
      <c r="AD18" s="1656">
        <f t="shared" si="4"/>
        <v>42636</v>
      </c>
      <c r="AE18" s="1656">
        <f t="shared" si="4"/>
        <v>42638</v>
      </c>
      <c r="AF18" s="1656">
        <f t="shared" si="4"/>
        <v>42638</v>
      </c>
    </row>
    <row r="19" spans="1:32" hidden="1">
      <c r="A19" s="1642">
        <v>39</v>
      </c>
      <c r="B19" s="2192" t="str">
        <f t="shared" si="5"/>
        <v>XIN HAI HONG</v>
      </c>
      <c r="C19" s="2193" t="s">
        <v>2532</v>
      </c>
      <c r="D19" s="2192" t="str">
        <f t="shared" si="6"/>
        <v>RYN</v>
      </c>
      <c r="E19" s="2194">
        <f t="shared" si="7"/>
        <v>30</v>
      </c>
      <c r="F19" s="2195" t="str">
        <f t="shared" si="8"/>
        <v>W</v>
      </c>
      <c r="G19" s="2194">
        <f t="shared" si="9"/>
        <v>31</v>
      </c>
      <c r="H19" s="2195" t="str">
        <f t="shared" si="10"/>
        <v>E</v>
      </c>
      <c r="I19" s="2194">
        <f t="shared" si="11"/>
        <v>6154</v>
      </c>
      <c r="J19" s="2195" t="str">
        <f t="shared" si="12"/>
        <v>W</v>
      </c>
      <c r="K19" s="2195">
        <f t="shared" si="13"/>
        <v>6155</v>
      </c>
      <c r="L19" s="2195" t="str">
        <f t="shared" si="14"/>
        <v>E</v>
      </c>
      <c r="M19" s="1656">
        <f t="shared" si="15"/>
        <v>42638</v>
      </c>
      <c r="N19" s="1656">
        <f t="shared" si="1"/>
        <v>42638</v>
      </c>
      <c r="O19" s="1656">
        <f t="shared" si="1"/>
        <v>42640</v>
      </c>
      <c r="P19" s="1656">
        <f t="shared" si="1"/>
        <v>42640</v>
      </c>
      <c r="Q19" s="1656">
        <f t="shared" si="1"/>
        <v>42641</v>
      </c>
      <c r="R19" s="1656">
        <f t="shared" si="1"/>
        <v>42642</v>
      </c>
      <c r="S19" s="2194">
        <f t="shared" si="2"/>
        <v>31</v>
      </c>
      <c r="T19" s="2195" t="s">
        <v>47</v>
      </c>
      <c r="U19" s="2194">
        <f t="shared" si="3"/>
        <v>32</v>
      </c>
      <c r="V19" s="2195" t="str">
        <f t="shared" si="16"/>
        <v>E</v>
      </c>
      <c r="W19" s="2195">
        <f t="shared" si="17"/>
        <v>6156</v>
      </c>
      <c r="X19" s="2195" t="str">
        <f t="shared" si="18"/>
        <v>W</v>
      </c>
      <c r="Y19" s="2195">
        <f t="shared" si="19"/>
        <v>6157</v>
      </c>
      <c r="Z19" s="2195" t="str">
        <f t="shared" si="20"/>
        <v>E</v>
      </c>
      <c r="AA19" s="1656">
        <f t="shared" si="21"/>
        <v>42641</v>
      </c>
      <c r="AB19" s="1656">
        <f t="shared" si="4"/>
        <v>42642</v>
      </c>
      <c r="AC19" s="1656">
        <f t="shared" si="4"/>
        <v>42643</v>
      </c>
      <c r="AD19" s="1656">
        <f t="shared" si="4"/>
        <v>42643</v>
      </c>
      <c r="AE19" s="1656">
        <f t="shared" si="4"/>
        <v>42645</v>
      </c>
      <c r="AF19" s="1656">
        <f t="shared" si="4"/>
        <v>42645</v>
      </c>
    </row>
    <row r="20" spans="1:32" hidden="1">
      <c r="A20" s="1642">
        <v>40</v>
      </c>
      <c r="B20" s="2192" t="str">
        <f t="shared" si="5"/>
        <v>XIN HAI HONG</v>
      </c>
      <c r="C20" s="2193" t="s">
        <v>2532</v>
      </c>
      <c r="D20" s="2192" t="str">
        <f t="shared" si="6"/>
        <v>RYN</v>
      </c>
      <c r="E20" s="2194">
        <f t="shared" si="7"/>
        <v>32</v>
      </c>
      <c r="F20" s="2195" t="str">
        <f t="shared" si="8"/>
        <v>W</v>
      </c>
      <c r="G20" s="2194">
        <f t="shared" si="9"/>
        <v>33</v>
      </c>
      <c r="H20" s="2195" t="str">
        <f t="shared" si="10"/>
        <v>E</v>
      </c>
      <c r="I20" s="2194">
        <f t="shared" si="11"/>
        <v>6158</v>
      </c>
      <c r="J20" s="2195" t="str">
        <f t="shared" si="12"/>
        <v>W</v>
      </c>
      <c r="K20" s="2195">
        <f t="shared" si="13"/>
        <v>6159</v>
      </c>
      <c r="L20" s="2195" t="str">
        <f t="shared" si="14"/>
        <v>E</v>
      </c>
      <c r="M20" s="1656">
        <f t="shared" si="15"/>
        <v>42645</v>
      </c>
      <c r="N20" s="1656">
        <f t="shared" si="1"/>
        <v>42645</v>
      </c>
      <c r="O20" s="1656">
        <f t="shared" si="1"/>
        <v>42647</v>
      </c>
      <c r="P20" s="1656">
        <f t="shared" si="1"/>
        <v>42647</v>
      </c>
      <c r="Q20" s="1656">
        <f t="shared" si="1"/>
        <v>42648</v>
      </c>
      <c r="R20" s="1656">
        <f t="shared" si="1"/>
        <v>42649</v>
      </c>
      <c r="S20" s="2194">
        <f t="shared" si="2"/>
        <v>33</v>
      </c>
      <c r="T20" s="2195" t="s">
        <v>47</v>
      </c>
      <c r="U20" s="2194">
        <f t="shared" si="3"/>
        <v>34</v>
      </c>
      <c r="V20" s="2195" t="str">
        <f t="shared" si="16"/>
        <v>E</v>
      </c>
      <c r="W20" s="2195">
        <f t="shared" si="17"/>
        <v>6160</v>
      </c>
      <c r="X20" s="2195" t="str">
        <f t="shared" si="18"/>
        <v>W</v>
      </c>
      <c r="Y20" s="2195">
        <f t="shared" si="19"/>
        <v>6161</v>
      </c>
      <c r="Z20" s="2195" t="str">
        <f t="shared" si="20"/>
        <v>E</v>
      </c>
      <c r="AA20" s="1656">
        <f t="shared" si="21"/>
        <v>42648</v>
      </c>
      <c r="AB20" s="1656">
        <f t="shared" si="4"/>
        <v>42649</v>
      </c>
      <c r="AC20" s="1656">
        <f t="shared" si="4"/>
        <v>42650</v>
      </c>
      <c r="AD20" s="1656">
        <f t="shared" si="4"/>
        <v>42650</v>
      </c>
      <c r="AE20" s="1656">
        <f t="shared" si="4"/>
        <v>42652</v>
      </c>
      <c r="AF20" s="1656">
        <f t="shared" si="4"/>
        <v>42652</v>
      </c>
    </row>
    <row r="21" spans="1:32" hidden="1">
      <c r="A21" s="1642">
        <v>41</v>
      </c>
      <c r="B21" s="2192" t="str">
        <f t="shared" si="5"/>
        <v>XIN HAI HONG</v>
      </c>
      <c r="C21" s="2193" t="s">
        <v>2532</v>
      </c>
      <c r="D21" s="2192" t="str">
        <f t="shared" si="6"/>
        <v>RYN</v>
      </c>
      <c r="E21" s="2194">
        <f t="shared" si="7"/>
        <v>34</v>
      </c>
      <c r="F21" s="2195" t="str">
        <f t="shared" si="8"/>
        <v>W</v>
      </c>
      <c r="G21" s="2194">
        <f t="shared" si="9"/>
        <v>35</v>
      </c>
      <c r="H21" s="2195" t="str">
        <f t="shared" si="10"/>
        <v>E</v>
      </c>
      <c r="I21" s="2194">
        <f t="shared" si="11"/>
        <v>6162</v>
      </c>
      <c r="J21" s="2195" t="str">
        <f t="shared" si="12"/>
        <v>W</v>
      </c>
      <c r="K21" s="2195">
        <f t="shared" si="13"/>
        <v>6163</v>
      </c>
      <c r="L21" s="2195" t="str">
        <f t="shared" si="14"/>
        <v>E</v>
      </c>
      <c r="M21" s="1656">
        <f t="shared" si="15"/>
        <v>42652</v>
      </c>
      <c r="N21" s="1656">
        <f t="shared" si="1"/>
        <v>42652</v>
      </c>
      <c r="O21" s="1656">
        <f t="shared" si="1"/>
        <v>42654</v>
      </c>
      <c r="P21" s="1656">
        <f t="shared" si="1"/>
        <v>42654</v>
      </c>
      <c r="Q21" s="1656">
        <f t="shared" si="1"/>
        <v>42655</v>
      </c>
      <c r="R21" s="1656">
        <f t="shared" si="1"/>
        <v>42656</v>
      </c>
      <c r="S21" s="2194">
        <f t="shared" si="2"/>
        <v>35</v>
      </c>
      <c r="T21" s="2195" t="s">
        <v>47</v>
      </c>
      <c r="U21" s="2194">
        <f t="shared" si="3"/>
        <v>36</v>
      </c>
      <c r="V21" s="2195" t="str">
        <f t="shared" si="16"/>
        <v>E</v>
      </c>
      <c r="W21" s="2195">
        <f t="shared" si="17"/>
        <v>6164</v>
      </c>
      <c r="X21" s="2195" t="str">
        <f t="shared" si="18"/>
        <v>W</v>
      </c>
      <c r="Y21" s="2195">
        <f t="shared" si="19"/>
        <v>6165</v>
      </c>
      <c r="Z21" s="2195" t="str">
        <f t="shared" si="20"/>
        <v>E</v>
      </c>
      <c r="AA21" s="1656">
        <f t="shared" si="21"/>
        <v>42655</v>
      </c>
      <c r="AB21" s="1656">
        <f t="shared" si="4"/>
        <v>42656</v>
      </c>
      <c r="AC21" s="1656">
        <f t="shared" si="4"/>
        <v>42657</v>
      </c>
      <c r="AD21" s="1656">
        <f t="shared" si="4"/>
        <v>42657</v>
      </c>
      <c r="AE21" s="1656">
        <f t="shared" si="4"/>
        <v>42659</v>
      </c>
      <c r="AF21" s="1656">
        <f t="shared" si="4"/>
        <v>42659</v>
      </c>
    </row>
    <row r="22" spans="1:32" hidden="1">
      <c r="A22" s="1642">
        <v>42</v>
      </c>
      <c r="B22" s="2192" t="str">
        <f t="shared" si="5"/>
        <v>XIN HAI HONG</v>
      </c>
      <c r="C22" s="2193" t="s">
        <v>2532</v>
      </c>
      <c r="D22" s="2192" t="str">
        <f t="shared" si="6"/>
        <v>RYN</v>
      </c>
      <c r="E22" s="2194">
        <f t="shared" si="7"/>
        <v>36</v>
      </c>
      <c r="F22" s="2195" t="str">
        <f t="shared" si="8"/>
        <v>W</v>
      </c>
      <c r="G22" s="2194">
        <f t="shared" si="9"/>
        <v>37</v>
      </c>
      <c r="H22" s="2195" t="str">
        <f t="shared" si="10"/>
        <v>E</v>
      </c>
      <c r="I22" s="2194">
        <f t="shared" si="11"/>
        <v>6166</v>
      </c>
      <c r="J22" s="2195" t="str">
        <f t="shared" si="12"/>
        <v>W</v>
      </c>
      <c r="K22" s="2195">
        <f t="shared" si="13"/>
        <v>6167</v>
      </c>
      <c r="L22" s="2195" t="str">
        <f t="shared" si="14"/>
        <v>E</v>
      </c>
      <c r="M22" s="1656">
        <f t="shared" si="15"/>
        <v>42659</v>
      </c>
      <c r="N22" s="1656">
        <f t="shared" si="1"/>
        <v>42659</v>
      </c>
      <c r="O22" s="1656">
        <f t="shared" si="1"/>
        <v>42661</v>
      </c>
      <c r="P22" s="1656">
        <f t="shared" si="1"/>
        <v>42661</v>
      </c>
      <c r="Q22" s="1656">
        <f t="shared" si="1"/>
        <v>42662</v>
      </c>
      <c r="R22" s="1656">
        <f t="shared" si="1"/>
        <v>42663</v>
      </c>
      <c r="S22" s="2194">
        <f t="shared" si="2"/>
        <v>37</v>
      </c>
      <c r="T22" s="2195" t="s">
        <v>47</v>
      </c>
      <c r="U22" s="2194">
        <f t="shared" si="3"/>
        <v>38</v>
      </c>
      <c r="V22" s="2195" t="str">
        <f t="shared" si="16"/>
        <v>E</v>
      </c>
      <c r="W22" s="2195">
        <f t="shared" si="17"/>
        <v>6168</v>
      </c>
      <c r="X22" s="2195" t="str">
        <f t="shared" si="18"/>
        <v>W</v>
      </c>
      <c r="Y22" s="2195">
        <f t="shared" si="19"/>
        <v>6169</v>
      </c>
      <c r="Z22" s="2195" t="str">
        <f t="shared" si="20"/>
        <v>E</v>
      </c>
      <c r="AA22" s="1656">
        <f t="shared" si="21"/>
        <v>42662</v>
      </c>
      <c r="AB22" s="1656">
        <f t="shared" si="4"/>
        <v>42663</v>
      </c>
      <c r="AC22" s="1656">
        <f t="shared" si="4"/>
        <v>42664</v>
      </c>
      <c r="AD22" s="1656">
        <f t="shared" si="4"/>
        <v>42664</v>
      </c>
      <c r="AE22" s="1656">
        <f t="shared" si="4"/>
        <v>42666</v>
      </c>
      <c r="AF22" s="1656">
        <f t="shared" si="4"/>
        <v>42666</v>
      </c>
    </row>
    <row r="23" spans="1:32" hidden="1">
      <c r="A23" s="1642">
        <v>43</v>
      </c>
      <c r="B23" s="2192" t="str">
        <f t="shared" si="5"/>
        <v>XIN HAI HONG</v>
      </c>
      <c r="C23" s="2193" t="s">
        <v>2532</v>
      </c>
      <c r="D23" s="2192" t="str">
        <f t="shared" si="6"/>
        <v>RYN</v>
      </c>
      <c r="E23" s="2194">
        <f t="shared" si="7"/>
        <v>38</v>
      </c>
      <c r="F23" s="2195" t="str">
        <f t="shared" si="8"/>
        <v>W</v>
      </c>
      <c r="G23" s="2194">
        <f t="shared" si="9"/>
        <v>39</v>
      </c>
      <c r="H23" s="2195" t="str">
        <f t="shared" si="10"/>
        <v>E</v>
      </c>
      <c r="I23" s="2194">
        <f t="shared" si="11"/>
        <v>6170</v>
      </c>
      <c r="J23" s="2195" t="str">
        <f t="shared" si="12"/>
        <v>W</v>
      </c>
      <c r="K23" s="2195">
        <f t="shared" si="13"/>
        <v>6171</v>
      </c>
      <c r="L23" s="2195" t="str">
        <f t="shared" si="14"/>
        <v>E</v>
      </c>
      <c r="M23" s="1656">
        <f t="shared" si="15"/>
        <v>42666</v>
      </c>
      <c r="N23" s="1656">
        <f t="shared" si="1"/>
        <v>42666</v>
      </c>
      <c r="O23" s="1656">
        <f t="shared" si="1"/>
        <v>42668</v>
      </c>
      <c r="P23" s="1656">
        <f t="shared" si="1"/>
        <v>42668</v>
      </c>
      <c r="Q23" s="1656">
        <f t="shared" si="1"/>
        <v>42669</v>
      </c>
      <c r="R23" s="1656">
        <f t="shared" si="1"/>
        <v>42670</v>
      </c>
      <c r="S23" s="2194">
        <f t="shared" si="2"/>
        <v>39</v>
      </c>
      <c r="T23" s="2195" t="s">
        <v>47</v>
      </c>
      <c r="U23" s="2194">
        <f t="shared" si="3"/>
        <v>40</v>
      </c>
      <c r="V23" s="2195" t="str">
        <f t="shared" si="16"/>
        <v>E</v>
      </c>
      <c r="W23" s="2195">
        <f t="shared" si="17"/>
        <v>6172</v>
      </c>
      <c r="X23" s="2195" t="str">
        <f t="shared" si="18"/>
        <v>W</v>
      </c>
      <c r="Y23" s="2195">
        <f t="shared" si="19"/>
        <v>6173</v>
      </c>
      <c r="Z23" s="2195" t="str">
        <f t="shared" si="20"/>
        <v>E</v>
      </c>
      <c r="AA23" s="1656">
        <f t="shared" si="21"/>
        <v>42669</v>
      </c>
      <c r="AB23" s="1656">
        <f t="shared" si="4"/>
        <v>42670</v>
      </c>
      <c r="AC23" s="1656">
        <f t="shared" si="4"/>
        <v>42671</v>
      </c>
      <c r="AD23" s="1656">
        <f t="shared" si="4"/>
        <v>42671</v>
      </c>
      <c r="AE23" s="1656">
        <f t="shared" si="4"/>
        <v>42673</v>
      </c>
      <c r="AF23" s="1656">
        <f t="shared" si="4"/>
        <v>42673</v>
      </c>
    </row>
    <row r="24" spans="1:32" hidden="1">
      <c r="A24" s="1642">
        <v>44</v>
      </c>
      <c r="B24" s="2192" t="str">
        <f t="shared" si="5"/>
        <v>XIN HAI HONG</v>
      </c>
      <c r="C24" s="2193" t="s">
        <v>2532</v>
      </c>
      <c r="D24" s="2192" t="str">
        <f t="shared" si="6"/>
        <v>RYN</v>
      </c>
      <c r="E24" s="2194">
        <f t="shared" si="7"/>
        <v>40</v>
      </c>
      <c r="F24" s="2195" t="str">
        <f t="shared" si="8"/>
        <v>W</v>
      </c>
      <c r="G24" s="2194">
        <f t="shared" si="9"/>
        <v>41</v>
      </c>
      <c r="H24" s="2195" t="str">
        <f t="shared" si="10"/>
        <v>E</v>
      </c>
      <c r="I24" s="2194">
        <f t="shared" si="11"/>
        <v>6174</v>
      </c>
      <c r="J24" s="2195" t="str">
        <f t="shared" si="12"/>
        <v>W</v>
      </c>
      <c r="K24" s="2195"/>
      <c r="L24" s="2195"/>
      <c r="M24" s="1656">
        <f t="shared" si="15"/>
        <v>42673</v>
      </c>
      <c r="N24" s="1656">
        <f t="shared" si="1"/>
        <v>42673</v>
      </c>
      <c r="O24" s="6528" t="s">
        <v>2639</v>
      </c>
      <c r="P24" s="6532"/>
      <c r="Q24" s="6532"/>
      <c r="R24" s="6529"/>
    </row>
    <row r="25" spans="1:32" hidden="1">
      <c r="A25" s="1642">
        <v>44</v>
      </c>
      <c r="B25" s="2192" t="s">
        <v>2640</v>
      </c>
      <c r="C25" s="2193" t="s">
        <v>2532</v>
      </c>
      <c r="D25" s="2192" t="s">
        <v>2641</v>
      </c>
      <c r="E25" s="2194"/>
      <c r="F25" s="2195"/>
      <c r="G25" s="2194">
        <v>9</v>
      </c>
      <c r="H25" s="2195" t="s">
        <v>48</v>
      </c>
      <c r="I25" s="2194"/>
      <c r="J25" s="2195"/>
      <c r="K25" s="2195">
        <v>6175</v>
      </c>
      <c r="L25" s="2195" t="s">
        <v>48</v>
      </c>
      <c r="M25" s="1656"/>
      <c r="N25" s="1656"/>
      <c r="O25" s="1656">
        <f>O23+7</f>
        <v>42675</v>
      </c>
      <c r="P25" s="1656">
        <f t="shared" ref="P25:R25" si="22">P23+7</f>
        <v>42675</v>
      </c>
      <c r="Q25" s="1656">
        <f t="shared" si="22"/>
        <v>42676</v>
      </c>
      <c r="R25" s="1656">
        <f t="shared" si="22"/>
        <v>42677</v>
      </c>
      <c r="S25" s="2194">
        <v>9</v>
      </c>
      <c r="T25" s="2195" t="s">
        <v>47</v>
      </c>
      <c r="U25" s="2194">
        <v>10</v>
      </c>
      <c r="V25" s="2195" t="s">
        <v>48</v>
      </c>
      <c r="W25" s="2195">
        <v>6176</v>
      </c>
      <c r="X25" s="2195" t="s">
        <v>47</v>
      </c>
      <c r="Y25" s="2195">
        <v>6177</v>
      </c>
      <c r="Z25" s="2195" t="s">
        <v>48</v>
      </c>
      <c r="AA25" s="1656">
        <v>42676</v>
      </c>
      <c r="AB25" s="1656">
        <v>42677</v>
      </c>
      <c r="AC25" s="1656">
        <v>42678</v>
      </c>
      <c r="AD25" s="1656">
        <v>42678</v>
      </c>
      <c r="AE25" s="1656">
        <v>42680</v>
      </c>
      <c r="AF25" s="1656">
        <v>42680</v>
      </c>
    </row>
    <row r="26" spans="1:32" hidden="1">
      <c r="A26" s="1642">
        <v>45</v>
      </c>
      <c r="B26" s="2192" t="str">
        <f>B25</f>
        <v xml:space="preserve">TAI CANG HE </v>
      </c>
      <c r="C26" s="2193" t="s">
        <v>2532</v>
      </c>
      <c r="D26" s="2192" t="str">
        <f t="shared" ref="D26:D33" si="23">D25</f>
        <v>QW3</v>
      </c>
      <c r="E26" s="2194">
        <v>10</v>
      </c>
      <c r="F26" s="2195" t="s">
        <v>47</v>
      </c>
      <c r="G26" s="2194">
        <v>11</v>
      </c>
      <c r="H26" s="2195" t="s">
        <v>48</v>
      </c>
      <c r="I26" s="2194">
        <v>6178</v>
      </c>
      <c r="J26" s="2195" t="s">
        <v>47</v>
      </c>
      <c r="K26" s="2195">
        <v>6179</v>
      </c>
      <c r="L26" s="2195" t="s">
        <v>48</v>
      </c>
      <c r="M26" s="1656">
        <v>42680</v>
      </c>
      <c r="N26" s="1656">
        <v>42680</v>
      </c>
      <c r="O26" s="1656">
        <v>42682</v>
      </c>
      <c r="P26" s="1656">
        <v>42682</v>
      </c>
      <c r="Q26" s="1656">
        <v>42683</v>
      </c>
      <c r="R26" s="1656">
        <v>42684</v>
      </c>
      <c r="S26" s="2194">
        <f>S25+2</f>
        <v>11</v>
      </c>
      <c r="T26" s="2195" t="s">
        <v>47</v>
      </c>
      <c r="U26" s="2194">
        <v>12</v>
      </c>
      <c r="V26" s="2195" t="s">
        <v>48</v>
      </c>
      <c r="W26" s="2195">
        <v>6180</v>
      </c>
      <c r="X26" s="2195" t="s">
        <v>47</v>
      </c>
      <c r="Y26" s="2195">
        <v>6181</v>
      </c>
      <c r="Z26" s="2195" t="s">
        <v>48</v>
      </c>
      <c r="AA26" s="1656">
        <v>42683</v>
      </c>
      <c r="AB26" s="1656">
        <v>42684</v>
      </c>
      <c r="AC26" s="1656">
        <v>42685</v>
      </c>
      <c r="AD26" s="1656">
        <v>42685</v>
      </c>
      <c r="AE26" s="1656">
        <v>42687</v>
      </c>
      <c r="AF26" s="1656">
        <v>42687</v>
      </c>
    </row>
    <row r="27" spans="1:32" hidden="1">
      <c r="A27" s="1642">
        <v>46</v>
      </c>
      <c r="B27" s="2192" t="str">
        <f t="shared" ref="B27:B33" si="24">B26</f>
        <v xml:space="preserve">TAI CANG HE </v>
      </c>
      <c r="C27" s="2193" t="s">
        <v>2532</v>
      </c>
      <c r="D27" s="2192" t="str">
        <f t="shared" si="23"/>
        <v>QW3</v>
      </c>
      <c r="E27" s="2194">
        <f>E26+2</f>
        <v>12</v>
      </c>
      <c r="F27" s="2195" t="s">
        <v>47</v>
      </c>
      <c r="G27" s="2194">
        <f>G26+2</f>
        <v>13</v>
      </c>
      <c r="H27" s="2195" t="s">
        <v>48</v>
      </c>
      <c r="I27" s="2194">
        <v>6182</v>
      </c>
      <c r="J27" s="2195" t="s">
        <v>47</v>
      </c>
      <c r="K27" s="2195">
        <v>6183</v>
      </c>
      <c r="L27" s="2195" t="s">
        <v>48</v>
      </c>
      <c r="M27" s="1656">
        <v>42687</v>
      </c>
      <c r="N27" s="1656">
        <v>42687</v>
      </c>
      <c r="O27" s="1656">
        <v>42689</v>
      </c>
      <c r="P27" s="1656">
        <v>42689</v>
      </c>
      <c r="Q27" s="1656">
        <v>42690</v>
      </c>
      <c r="R27" s="1656">
        <v>42691</v>
      </c>
      <c r="S27" s="2194">
        <f>S26+2</f>
        <v>13</v>
      </c>
      <c r="T27" s="2195" t="s">
        <v>47</v>
      </c>
      <c r="U27" s="2194">
        <f t="shared" ref="U27:U33" si="25">U26+2</f>
        <v>14</v>
      </c>
      <c r="V27" s="2195" t="s">
        <v>48</v>
      </c>
      <c r="W27" s="2195">
        <v>6184</v>
      </c>
      <c r="X27" s="2195" t="s">
        <v>47</v>
      </c>
      <c r="Y27" s="2195">
        <v>6185</v>
      </c>
      <c r="Z27" s="2195" t="s">
        <v>48</v>
      </c>
      <c r="AA27" s="1656">
        <v>42690</v>
      </c>
      <c r="AB27" s="1656">
        <v>42691</v>
      </c>
      <c r="AC27" s="1656">
        <v>42692</v>
      </c>
      <c r="AD27" s="1656">
        <v>42692</v>
      </c>
      <c r="AE27" s="1656">
        <v>42694</v>
      </c>
      <c r="AF27" s="1656">
        <v>42694</v>
      </c>
    </row>
    <row r="28" spans="1:32" hidden="1">
      <c r="A28" s="1642">
        <v>47</v>
      </c>
      <c r="B28" s="2192" t="str">
        <f t="shared" si="24"/>
        <v xml:space="preserve">TAI CANG HE </v>
      </c>
      <c r="C28" s="2193" t="s">
        <v>2532</v>
      </c>
      <c r="D28" s="2192" t="str">
        <f t="shared" si="23"/>
        <v>QW3</v>
      </c>
      <c r="E28" s="2194">
        <f t="shared" ref="E28:E33" si="26">E27+2</f>
        <v>14</v>
      </c>
      <c r="F28" s="2195" t="str">
        <f t="shared" si="8"/>
        <v>W</v>
      </c>
      <c r="G28" s="2194">
        <f t="shared" ref="G28:G33" si="27">G27+2</f>
        <v>15</v>
      </c>
      <c r="H28" s="2195" t="str">
        <f t="shared" si="10"/>
        <v>E</v>
      </c>
      <c r="I28" s="2194">
        <f t="shared" si="11"/>
        <v>6186</v>
      </c>
      <c r="J28" s="2195" t="str">
        <f t="shared" si="12"/>
        <v>W</v>
      </c>
      <c r="K28" s="2195">
        <f t="shared" ref="K28:K33" si="28">K27+4</f>
        <v>6187</v>
      </c>
      <c r="L28" s="2195" t="str">
        <f t="shared" ref="L28:L33" si="29">L27</f>
        <v>E</v>
      </c>
      <c r="M28" s="1656">
        <f t="shared" ref="M28:R33" si="30">M27+7</f>
        <v>42694</v>
      </c>
      <c r="N28" s="1656">
        <f t="shared" si="30"/>
        <v>42694</v>
      </c>
      <c r="O28" s="1656">
        <f t="shared" si="30"/>
        <v>42696</v>
      </c>
      <c r="P28" s="1656">
        <f t="shared" si="30"/>
        <v>42696</v>
      </c>
      <c r="Q28" s="1656">
        <f t="shared" si="30"/>
        <v>42697</v>
      </c>
      <c r="R28" s="1656">
        <f t="shared" si="30"/>
        <v>42698</v>
      </c>
      <c r="S28" s="2194">
        <f t="shared" ref="S28:S33" si="31">S27+2</f>
        <v>15</v>
      </c>
      <c r="T28" s="2195" t="s">
        <v>47</v>
      </c>
      <c r="U28" s="2194">
        <f t="shared" si="25"/>
        <v>16</v>
      </c>
      <c r="V28" s="2195" t="str">
        <f t="shared" ref="V28:V33" si="32">V27</f>
        <v>E</v>
      </c>
      <c r="W28" s="2195">
        <f t="shared" ref="W28:W33" si="33">W27+4</f>
        <v>6188</v>
      </c>
      <c r="X28" s="2195" t="str">
        <f t="shared" ref="X28:X33" si="34">X27</f>
        <v>W</v>
      </c>
      <c r="Y28" s="2195">
        <f t="shared" ref="Y28:Y33" si="35">Y27+4</f>
        <v>6189</v>
      </c>
      <c r="Z28" s="2195" t="str">
        <f t="shared" ref="Z28:Z33" si="36">Z27</f>
        <v>E</v>
      </c>
      <c r="AA28" s="1656">
        <f t="shared" ref="AA28:AF32" si="37">AA27+7</f>
        <v>42697</v>
      </c>
      <c r="AB28" s="1656">
        <f t="shared" si="37"/>
        <v>42698</v>
      </c>
      <c r="AC28" s="1656">
        <f t="shared" si="37"/>
        <v>42699</v>
      </c>
      <c r="AD28" s="1656">
        <f t="shared" si="37"/>
        <v>42699</v>
      </c>
      <c r="AE28" s="1656">
        <f t="shared" si="37"/>
        <v>42701</v>
      </c>
      <c r="AF28" s="1656">
        <f t="shared" si="37"/>
        <v>42701</v>
      </c>
    </row>
    <row r="29" spans="1:32" hidden="1">
      <c r="A29" s="1642">
        <v>48</v>
      </c>
      <c r="B29" s="2192" t="str">
        <f t="shared" si="24"/>
        <v xml:space="preserve">TAI CANG HE </v>
      </c>
      <c r="C29" s="2193" t="s">
        <v>2532</v>
      </c>
      <c r="D29" s="2192" t="str">
        <f t="shared" si="23"/>
        <v>QW3</v>
      </c>
      <c r="E29" s="2194">
        <f t="shared" si="26"/>
        <v>16</v>
      </c>
      <c r="F29" s="2195" t="str">
        <f t="shared" si="8"/>
        <v>W</v>
      </c>
      <c r="G29" s="2194">
        <f t="shared" si="27"/>
        <v>17</v>
      </c>
      <c r="H29" s="2195" t="str">
        <f t="shared" si="10"/>
        <v>E</v>
      </c>
      <c r="I29" s="2194">
        <f t="shared" si="11"/>
        <v>6190</v>
      </c>
      <c r="J29" s="2195" t="str">
        <f t="shared" si="12"/>
        <v>W</v>
      </c>
      <c r="K29" s="2195">
        <f t="shared" si="28"/>
        <v>6191</v>
      </c>
      <c r="L29" s="2195" t="str">
        <f t="shared" si="29"/>
        <v>E</v>
      </c>
      <c r="M29" s="1656">
        <f t="shared" si="30"/>
        <v>42701</v>
      </c>
      <c r="N29" s="1656">
        <f t="shared" si="30"/>
        <v>42701</v>
      </c>
      <c r="O29" s="1656">
        <f t="shared" si="30"/>
        <v>42703</v>
      </c>
      <c r="P29" s="1656">
        <f t="shared" si="30"/>
        <v>42703</v>
      </c>
      <c r="Q29" s="1656">
        <f t="shared" si="30"/>
        <v>42704</v>
      </c>
      <c r="R29" s="1656">
        <f t="shared" si="30"/>
        <v>42705</v>
      </c>
      <c r="S29" s="2194">
        <f t="shared" si="31"/>
        <v>17</v>
      </c>
      <c r="T29" s="2195" t="s">
        <v>47</v>
      </c>
      <c r="U29" s="2194">
        <f t="shared" si="25"/>
        <v>18</v>
      </c>
      <c r="V29" s="2195" t="str">
        <f t="shared" si="32"/>
        <v>E</v>
      </c>
      <c r="W29" s="2195">
        <f t="shared" si="33"/>
        <v>6192</v>
      </c>
      <c r="X29" s="2195" t="str">
        <f t="shared" si="34"/>
        <v>W</v>
      </c>
      <c r="Y29" s="2195">
        <f t="shared" si="35"/>
        <v>6193</v>
      </c>
      <c r="Z29" s="2195" t="str">
        <f t="shared" si="36"/>
        <v>E</v>
      </c>
      <c r="AA29" s="1656">
        <f t="shared" si="37"/>
        <v>42704</v>
      </c>
      <c r="AB29" s="1656">
        <f t="shared" si="37"/>
        <v>42705</v>
      </c>
      <c r="AC29" s="1656">
        <f t="shared" si="37"/>
        <v>42706</v>
      </c>
      <c r="AD29" s="1656">
        <f t="shared" si="37"/>
        <v>42706</v>
      </c>
      <c r="AE29" s="1656">
        <f t="shared" si="37"/>
        <v>42708</v>
      </c>
      <c r="AF29" s="1656">
        <f t="shared" si="37"/>
        <v>42708</v>
      </c>
    </row>
    <row r="30" spans="1:32" hidden="1">
      <c r="A30" s="1642">
        <v>49</v>
      </c>
      <c r="B30" s="2192" t="str">
        <f t="shared" si="24"/>
        <v xml:space="preserve">TAI CANG HE </v>
      </c>
      <c r="C30" s="2193" t="s">
        <v>2532</v>
      </c>
      <c r="D30" s="2192" t="str">
        <f t="shared" si="23"/>
        <v>QW3</v>
      </c>
      <c r="E30" s="2194">
        <f t="shared" si="26"/>
        <v>18</v>
      </c>
      <c r="F30" s="2195" t="str">
        <f t="shared" si="8"/>
        <v>W</v>
      </c>
      <c r="G30" s="2194">
        <f t="shared" si="27"/>
        <v>19</v>
      </c>
      <c r="H30" s="2195" t="str">
        <f t="shared" si="10"/>
        <v>E</v>
      </c>
      <c r="I30" s="2194">
        <f t="shared" si="11"/>
        <v>6194</v>
      </c>
      <c r="J30" s="2195" t="str">
        <f t="shared" si="12"/>
        <v>W</v>
      </c>
      <c r="K30" s="2195">
        <f t="shared" si="28"/>
        <v>6195</v>
      </c>
      <c r="L30" s="2195" t="str">
        <f t="shared" si="29"/>
        <v>E</v>
      </c>
      <c r="M30" s="1656">
        <f t="shared" si="30"/>
        <v>42708</v>
      </c>
      <c r="N30" s="1656">
        <f t="shared" si="30"/>
        <v>42708</v>
      </c>
      <c r="O30" s="1656">
        <f t="shared" si="30"/>
        <v>42710</v>
      </c>
      <c r="P30" s="1656">
        <f t="shared" si="30"/>
        <v>42710</v>
      </c>
      <c r="Q30" s="1656">
        <f t="shared" si="30"/>
        <v>42711</v>
      </c>
      <c r="R30" s="1656">
        <f t="shared" si="30"/>
        <v>42712</v>
      </c>
      <c r="S30" s="2194">
        <f t="shared" si="31"/>
        <v>19</v>
      </c>
      <c r="T30" s="2195" t="s">
        <v>47</v>
      </c>
      <c r="U30" s="2194">
        <f t="shared" si="25"/>
        <v>20</v>
      </c>
      <c r="V30" s="2195" t="str">
        <f t="shared" si="32"/>
        <v>E</v>
      </c>
      <c r="W30" s="2195">
        <f t="shared" si="33"/>
        <v>6196</v>
      </c>
      <c r="X30" s="2195" t="str">
        <f t="shared" si="34"/>
        <v>W</v>
      </c>
      <c r="Y30" s="2195">
        <f t="shared" si="35"/>
        <v>6197</v>
      </c>
      <c r="Z30" s="2195" t="str">
        <f t="shared" si="36"/>
        <v>E</v>
      </c>
      <c r="AA30" s="1656">
        <f t="shared" si="37"/>
        <v>42711</v>
      </c>
      <c r="AB30" s="1656">
        <f t="shared" si="37"/>
        <v>42712</v>
      </c>
      <c r="AC30" s="1656">
        <f t="shared" si="37"/>
        <v>42713</v>
      </c>
      <c r="AD30" s="1656">
        <f t="shared" si="37"/>
        <v>42713</v>
      </c>
      <c r="AE30" s="1656">
        <f t="shared" si="37"/>
        <v>42715</v>
      </c>
      <c r="AF30" s="1656">
        <f t="shared" si="37"/>
        <v>42715</v>
      </c>
    </row>
    <row r="31" spans="1:32" hidden="1">
      <c r="A31" s="1642">
        <v>50</v>
      </c>
      <c r="B31" s="2192" t="str">
        <f t="shared" si="24"/>
        <v xml:space="preserve">TAI CANG HE </v>
      </c>
      <c r="C31" s="2193" t="s">
        <v>2532</v>
      </c>
      <c r="D31" s="2192" t="str">
        <f t="shared" si="23"/>
        <v>QW3</v>
      </c>
      <c r="E31" s="2194">
        <f t="shared" si="26"/>
        <v>20</v>
      </c>
      <c r="F31" s="2195" t="str">
        <f t="shared" si="8"/>
        <v>W</v>
      </c>
      <c r="G31" s="2194">
        <f t="shared" si="27"/>
        <v>21</v>
      </c>
      <c r="H31" s="2195" t="str">
        <f t="shared" si="10"/>
        <v>E</v>
      </c>
      <c r="I31" s="2194">
        <f t="shared" si="11"/>
        <v>6198</v>
      </c>
      <c r="J31" s="2195" t="str">
        <f t="shared" si="12"/>
        <v>W</v>
      </c>
      <c r="K31" s="2195">
        <f t="shared" si="28"/>
        <v>6199</v>
      </c>
      <c r="L31" s="2195" t="str">
        <f t="shared" si="29"/>
        <v>E</v>
      </c>
      <c r="M31" s="1656">
        <f t="shared" si="30"/>
        <v>42715</v>
      </c>
      <c r="N31" s="1656">
        <f t="shared" si="30"/>
        <v>42715</v>
      </c>
      <c r="O31" s="1656">
        <f t="shared" si="30"/>
        <v>42717</v>
      </c>
      <c r="P31" s="1656">
        <f t="shared" si="30"/>
        <v>42717</v>
      </c>
      <c r="Q31" s="1656">
        <f t="shared" si="30"/>
        <v>42718</v>
      </c>
      <c r="R31" s="1656">
        <f t="shared" si="30"/>
        <v>42719</v>
      </c>
      <c r="S31" s="2194">
        <f t="shared" si="31"/>
        <v>21</v>
      </c>
      <c r="T31" s="2195" t="s">
        <v>47</v>
      </c>
      <c r="U31" s="2194">
        <f t="shared" si="25"/>
        <v>22</v>
      </c>
      <c r="V31" s="2195" t="str">
        <f t="shared" si="32"/>
        <v>E</v>
      </c>
      <c r="W31" s="2195">
        <f t="shared" si="33"/>
        <v>6200</v>
      </c>
      <c r="X31" s="2195" t="str">
        <f t="shared" si="34"/>
        <v>W</v>
      </c>
      <c r="Y31" s="2195">
        <f t="shared" si="35"/>
        <v>6201</v>
      </c>
      <c r="Z31" s="2195" t="str">
        <f t="shared" si="36"/>
        <v>E</v>
      </c>
      <c r="AA31" s="1656">
        <f t="shared" si="37"/>
        <v>42718</v>
      </c>
      <c r="AB31" s="1656">
        <f t="shared" si="37"/>
        <v>42719</v>
      </c>
      <c r="AC31" s="1656">
        <f t="shared" si="37"/>
        <v>42720</v>
      </c>
      <c r="AD31" s="1656">
        <f t="shared" si="37"/>
        <v>42720</v>
      </c>
      <c r="AE31" s="1656">
        <f t="shared" si="37"/>
        <v>42722</v>
      </c>
      <c r="AF31" s="1656">
        <f t="shared" si="37"/>
        <v>42722</v>
      </c>
    </row>
    <row r="32" spans="1:32" hidden="1">
      <c r="A32" s="1642">
        <v>51</v>
      </c>
      <c r="B32" s="2192" t="str">
        <f t="shared" si="24"/>
        <v xml:space="preserve">TAI CANG HE </v>
      </c>
      <c r="C32" s="2193" t="s">
        <v>2532</v>
      </c>
      <c r="D32" s="2192" t="str">
        <f t="shared" si="23"/>
        <v>QW3</v>
      </c>
      <c r="E32" s="2194">
        <f t="shared" si="26"/>
        <v>22</v>
      </c>
      <c r="F32" s="2195" t="str">
        <f t="shared" si="8"/>
        <v>W</v>
      </c>
      <c r="G32" s="2194">
        <f t="shared" si="27"/>
        <v>23</v>
      </c>
      <c r="H32" s="2195" t="str">
        <f t="shared" si="10"/>
        <v>E</v>
      </c>
      <c r="I32" s="2194">
        <f t="shared" si="11"/>
        <v>6202</v>
      </c>
      <c r="J32" s="2195" t="str">
        <f t="shared" si="12"/>
        <v>W</v>
      </c>
      <c r="K32" s="2195">
        <f t="shared" si="28"/>
        <v>6203</v>
      </c>
      <c r="L32" s="2195" t="str">
        <f t="shared" si="29"/>
        <v>E</v>
      </c>
      <c r="M32" s="1656">
        <f t="shared" si="30"/>
        <v>42722</v>
      </c>
      <c r="N32" s="1656">
        <f t="shared" si="30"/>
        <v>42722</v>
      </c>
      <c r="O32" s="1656">
        <f t="shared" si="30"/>
        <v>42724</v>
      </c>
      <c r="P32" s="1656">
        <f t="shared" si="30"/>
        <v>42724</v>
      </c>
      <c r="Q32" s="1656">
        <f t="shared" si="30"/>
        <v>42725</v>
      </c>
      <c r="R32" s="1656">
        <f t="shared" si="30"/>
        <v>42726</v>
      </c>
      <c r="S32" s="2194">
        <f t="shared" si="31"/>
        <v>23</v>
      </c>
      <c r="T32" s="2195" t="s">
        <v>47</v>
      </c>
      <c r="U32" s="2194">
        <f t="shared" si="25"/>
        <v>24</v>
      </c>
      <c r="V32" s="2195" t="str">
        <f t="shared" si="32"/>
        <v>E</v>
      </c>
      <c r="W32" s="2195">
        <f t="shared" si="33"/>
        <v>6204</v>
      </c>
      <c r="X32" s="2195" t="str">
        <f t="shared" si="34"/>
        <v>W</v>
      </c>
      <c r="Y32" s="2195">
        <f t="shared" si="35"/>
        <v>6205</v>
      </c>
      <c r="Z32" s="2195" t="str">
        <f t="shared" si="36"/>
        <v>E</v>
      </c>
      <c r="AA32" s="1656">
        <f t="shared" si="37"/>
        <v>42725</v>
      </c>
      <c r="AB32" s="1656">
        <f t="shared" si="37"/>
        <v>42726</v>
      </c>
      <c r="AC32" s="1656">
        <f t="shared" si="37"/>
        <v>42727</v>
      </c>
      <c r="AD32" s="1656">
        <f t="shared" si="37"/>
        <v>42727</v>
      </c>
      <c r="AE32" s="1656">
        <f t="shared" si="37"/>
        <v>42729</v>
      </c>
      <c r="AF32" s="1656">
        <f t="shared" si="37"/>
        <v>42729</v>
      </c>
    </row>
    <row r="33" spans="1:32" hidden="1">
      <c r="A33" s="1642">
        <v>52</v>
      </c>
      <c r="B33" s="2192" t="str">
        <f t="shared" si="24"/>
        <v xml:space="preserve">TAI CANG HE </v>
      </c>
      <c r="C33" s="2193" t="s">
        <v>2532</v>
      </c>
      <c r="D33" s="2192" t="str">
        <f t="shared" si="23"/>
        <v>QW3</v>
      </c>
      <c r="E33" s="2194">
        <f t="shared" si="26"/>
        <v>24</v>
      </c>
      <c r="F33" s="2195" t="str">
        <f t="shared" si="8"/>
        <v>W</v>
      </c>
      <c r="G33" s="2194">
        <f t="shared" si="27"/>
        <v>25</v>
      </c>
      <c r="H33" s="2195" t="str">
        <f t="shared" si="10"/>
        <v>E</v>
      </c>
      <c r="I33" s="2199">
        <f t="shared" si="11"/>
        <v>6206</v>
      </c>
      <c r="J33" s="2200" t="str">
        <f t="shared" si="12"/>
        <v>W</v>
      </c>
      <c r="K33" s="2195">
        <f t="shared" si="28"/>
        <v>6207</v>
      </c>
      <c r="L33" s="2195" t="str">
        <f t="shared" si="29"/>
        <v>E</v>
      </c>
      <c r="M33" s="1656">
        <f t="shared" si="30"/>
        <v>42729</v>
      </c>
      <c r="N33" s="1656">
        <f t="shared" si="30"/>
        <v>42729</v>
      </c>
      <c r="O33" s="1656">
        <f t="shared" si="30"/>
        <v>42731</v>
      </c>
      <c r="P33" s="1656">
        <f t="shared" si="30"/>
        <v>42731</v>
      </c>
      <c r="Q33" s="1656">
        <f t="shared" si="30"/>
        <v>42732</v>
      </c>
      <c r="R33" s="1656">
        <f t="shared" si="30"/>
        <v>42733</v>
      </c>
      <c r="S33" s="2194">
        <f t="shared" si="31"/>
        <v>25</v>
      </c>
      <c r="T33" s="2195" t="s">
        <v>47</v>
      </c>
      <c r="U33" s="2194">
        <f t="shared" si="25"/>
        <v>26</v>
      </c>
      <c r="V33" s="2195" t="str">
        <f t="shared" si="32"/>
        <v>E</v>
      </c>
      <c r="W33" s="2256">
        <f t="shared" si="33"/>
        <v>6208</v>
      </c>
      <c r="X33" s="2256" t="str">
        <f t="shared" si="34"/>
        <v>W</v>
      </c>
      <c r="Y33" s="2195">
        <f t="shared" si="35"/>
        <v>6209</v>
      </c>
      <c r="Z33" s="2195" t="str">
        <f t="shared" si="36"/>
        <v>E</v>
      </c>
      <c r="AA33" s="1670">
        <f>AA34-7</f>
        <v>42734</v>
      </c>
      <c r="AB33" s="1670">
        <f t="shared" ref="AB33" si="38">AB34-7</f>
        <v>42735</v>
      </c>
      <c r="AC33" s="1670">
        <v>42737</v>
      </c>
      <c r="AD33" s="1670">
        <v>42737</v>
      </c>
      <c r="AE33" s="1670">
        <v>42738</v>
      </c>
      <c r="AF33" s="1670">
        <v>42739</v>
      </c>
    </row>
    <row r="34" spans="1:32" hidden="1">
      <c r="A34" s="1642">
        <v>1</v>
      </c>
      <c r="B34" s="2192" t="s">
        <v>2640</v>
      </c>
      <c r="C34" s="2193" t="s">
        <v>2532</v>
      </c>
      <c r="D34" s="2192" t="s">
        <v>2641</v>
      </c>
      <c r="E34" s="2194">
        <v>26</v>
      </c>
      <c r="F34" s="2195" t="s">
        <v>47</v>
      </c>
      <c r="G34" s="2194">
        <v>27</v>
      </c>
      <c r="H34" s="2195" t="s">
        <v>48</v>
      </c>
      <c r="I34" s="2257">
        <v>7000</v>
      </c>
      <c r="J34" s="2256" t="s">
        <v>47</v>
      </c>
      <c r="K34" s="2195">
        <v>7001</v>
      </c>
      <c r="L34" s="2195" t="s">
        <v>48</v>
      </c>
      <c r="M34" s="1670">
        <v>42738</v>
      </c>
      <c r="N34" s="1670">
        <v>42739</v>
      </c>
      <c r="O34" s="1670">
        <v>42740</v>
      </c>
      <c r="P34" s="1670">
        <v>42740</v>
      </c>
      <c r="Q34" s="1670">
        <v>42741</v>
      </c>
      <c r="R34" s="1670">
        <v>42742</v>
      </c>
      <c r="S34" s="2194">
        <v>27</v>
      </c>
      <c r="T34" s="2195" t="s">
        <v>47</v>
      </c>
      <c r="U34" s="2194">
        <v>28</v>
      </c>
      <c r="V34" s="2195" t="s">
        <v>48</v>
      </c>
      <c r="W34" s="2256">
        <v>7002</v>
      </c>
      <c r="X34" s="2256" t="s">
        <v>47</v>
      </c>
      <c r="Y34" s="2195">
        <v>7003</v>
      </c>
      <c r="Z34" s="2195" t="s">
        <v>48</v>
      </c>
      <c r="AA34" s="2258">
        <v>42741</v>
      </c>
      <c r="AB34" s="2258">
        <v>42742</v>
      </c>
      <c r="AC34" s="2258">
        <v>42743</v>
      </c>
      <c r="AD34" s="2258">
        <v>42743</v>
      </c>
      <c r="AE34" s="2258">
        <v>42744</v>
      </c>
      <c r="AF34" s="2258">
        <v>42745</v>
      </c>
    </row>
    <row r="35" spans="1:32" hidden="1">
      <c r="A35" s="1642">
        <v>2</v>
      </c>
      <c r="B35" s="2192" t="s">
        <v>2640</v>
      </c>
      <c r="C35" s="2193" t="s">
        <v>2532</v>
      </c>
      <c r="D35" s="2192" t="s">
        <v>2641</v>
      </c>
      <c r="E35" s="2194">
        <v>28</v>
      </c>
      <c r="F35" s="2195" t="s">
        <v>47</v>
      </c>
      <c r="G35" s="2194">
        <v>29</v>
      </c>
      <c r="H35" s="2195" t="s">
        <v>48</v>
      </c>
      <c r="I35" s="2257">
        <v>7004</v>
      </c>
      <c r="J35" s="2256" t="s">
        <v>47</v>
      </c>
      <c r="K35" s="2195">
        <v>7005</v>
      </c>
      <c r="L35" s="2195" t="s">
        <v>48</v>
      </c>
      <c r="M35" s="1670">
        <v>42744</v>
      </c>
      <c r="N35" s="1670">
        <v>42745</v>
      </c>
      <c r="O35" s="1670">
        <v>42746</v>
      </c>
      <c r="P35" s="1670">
        <v>42746</v>
      </c>
      <c r="Q35" s="1670">
        <v>42747</v>
      </c>
      <c r="R35" s="1670">
        <v>42748</v>
      </c>
      <c r="S35" s="2194">
        <v>29</v>
      </c>
      <c r="T35" s="2195" t="s">
        <v>47</v>
      </c>
      <c r="U35" s="2194">
        <v>30</v>
      </c>
      <c r="V35" s="2195" t="s">
        <v>48</v>
      </c>
      <c r="W35" s="2256">
        <v>7006</v>
      </c>
      <c r="X35" s="2256" t="s">
        <v>47</v>
      </c>
      <c r="Y35" s="2195">
        <v>7007</v>
      </c>
      <c r="Z35" s="2195" t="s">
        <v>48</v>
      </c>
      <c r="AA35" s="1670">
        <v>42747</v>
      </c>
      <c r="AB35" s="1670">
        <v>42748</v>
      </c>
      <c r="AC35" s="1670">
        <v>42749</v>
      </c>
      <c r="AD35" s="1670">
        <v>42749</v>
      </c>
      <c r="AE35" s="1670">
        <v>42750</v>
      </c>
      <c r="AF35" s="1670">
        <v>42750</v>
      </c>
    </row>
    <row r="36" spans="1:32" hidden="1">
      <c r="A36" s="2249" t="s">
        <v>2642</v>
      </c>
      <c r="B36" s="2253" t="s">
        <v>2643</v>
      </c>
      <c r="C36" s="2204"/>
      <c r="D36" s="2203"/>
      <c r="E36" s="2251"/>
      <c r="F36" s="2205"/>
      <c r="G36" s="2251"/>
      <c r="H36" s="2205"/>
      <c r="I36" s="2251"/>
      <c r="J36" s="2205"/>
      <c r="K36" s="2205"/>
      <c r="L36" s="2205"/>
      <c r="M36" s="2252"/>
      <c r="N36" s="1669"/>
      <c r="O36" s="1669"/>
      <c r="P36" s="1669"/>
      <c r="Q36" s="1669"/>
      <c r="R36" s="1669"/>
      <c r="S36" s="2180"/>
      <c r="T36" s="2181"/>
      <c r="U36" s="2180"/>
      <c r="V36" s="2181"/>
      <c r="W36" s="2181"/>
      <c r="X36" s="2181"/>
      <c r="Y36" s="2181"/>
      <c r="Z36" s="2181"/>
      <c r="AA36" s="1669"/>
      <c r="AB36" s="1669"/>
      <c r="AC36" s="1669"/>
      <c r="AD36" s="1669"/>
      <c r="AE36" s="1669"/>
      <c r="AF36" s="1669"/>
    </row>
    <row r="37" spans="1:32" hidden="1"/>
    <row r="38" spans="1:32">
      <c r="A38" s="6579" t="s">
        <v>127</v>
      </c>
      <c r="B38" s="6548" t="s">
        <v>0</v>
      </c>
      <c r="C38" s="6551" t="s">
        <v>94</v>
      </c>
      <c r="D38" s="6554" t="s">
        <v>17</v>
      </c>
      <c r="E38" s="6580" t="s">
        <v>18</v>
      </c>
      <c r="F38" s="6580"/>
      <c r="G38" s="6580"/>
      <c r="H38" s="6580"/>
      <c r="I38" s="6580"/>
      <c r="J38" s="6580"/>
      <c r="K38" s="6580"/>
      <c r="L38" s="6580"/>
      <c r="M38" s="6582" t="s">
        <v>2626</v>
      </c>
      <c r="N38" s="6582"/>
      <c r="O38" s="6582" t="s">
        <v>528</v>
      </c>
      <c r="P38" s="6582"/>
      <c r="Q38" s="6582" t="s">
        <v>2626</v>
      </c>
      <c r="R38" s="6582"/>
      <c r="S38" s="6580" t="s">
        <v>18</v>
      </c>
      <c r="T38" s="6580"/>
      <c r="U38" s="6580"/>
      <c r="V38" s="6580"/>
      <c r="W38" s="6580"/>
      <c r="X38" s="6580"/>
      <c r="Y38" s="6580"/>
      <c r="Z38" s="6580"/>
      <c r="AA38" s="6582" t="s">
        <v>2626</v>
      </c>
      <c r="AB38" s="6582"/>
      <c r="AC38" s="6582" t="s">
        <v>528</v>
      </c>
      <c r="AD38" s="6582"/>
      <c r="AE38" s="6582" t="s">
        <v>2626</v>
      </c>
      <c r="AF38" s="6582"/>
    </row>
    <row r="39" spans="1:32">
      <c r="A39" s="6579"/>
      <c r="B39" s="6548"/>
      <c r="C39" s="6551"/>
      <c r="D39" s="6554"/>
      <c r="E39" s="6580"/>
      <c r="F39" s="6580"/>
      <c r="G39" s="6580"/>
      <c r="H39" s="6580"/>
      <c r="I39" s="6580"/>
      <c r="J39" s="6580"/>
      <c r="K39" s="6580"/>
      <c r="L39" s="6580"/>
      <c r="M39" s="6582" t="s">
        <v>2636</v>
      </c>
      <c r="N39" s="6582"/>
      <c r="O39" s="6583" t="s">
        <v>125</v>
      </c>
      <c r="P39" s="6583"/>
      <c r="Q39" s="6582" t="s">
        <v>2636</v>
      </c>
      <c r="R39" s="6582"/>
      <c r="S39" s="6580"/>
      <c r="T39" s="6580"/>
      <c r="U39" s="6580"/>
      <c r="V39" s="6580"/>
      <c r="W39" s="6580"/>
      <c r="X39" s="6580"/>
      <c r="Y39" s="6580"/>
      <c r="Z39" s="6580"/>
      <c r="AA39" s="6582" t="s">
        <v>2636</v>
      </c>
      <c r="AB39" s="6582"/>
      <c r="AC39" s="6583" t="s">
        <v>125</v>
      </c>
      <c r="AD39" s="6583"/>
      <c r="AE39" s="6582" t="s">
        <v>2636</v>
      </c>
      <c r="AF39" s="6582"/>
    </row>
    <row r="40" spans="1:32">
      <c r="A40" s="6579"/>
      <c r="B40" s="6548"/>
      <c r="C40" s="6551"/>
      <c r="D40" s="6554" t="s">
        <v>35</v>
      </c>
      <c r="E40" s="6548" t="s">
        <v>49</v>
      </c>
      <c r="F40" s="6548"/>
      <c r="G40" s="6548"/>
      <c r="H40" s="6548"/>
      <c r="I40" s="6548" t="s">
        <v>19</v>
      </c>
      <c r="J40" s="6548"/>
      <c r="K40" s="6548"/>
      <c r="L40" s="6548"/>
      <c r="M40" s="2191" t="s">
        <v>3</v>
      </c>
      <c r="N40" s="2191" t="s">
        <v>1</v>
      </c>
      <c r="O40" s="2191" t="s">
        <v>3</v>
      </c>
      <c r="P40" s="2191" t="s">
        <v>1</v>
      </c>
      <c r="Q40" s="2191" t="s">
        <v>3</v>
      </c>
      <c r="R40" s="2191" t="s">
        <v>1</v>
      </c>
      <c r="S40" s="6548" t="s">
        <v>49</v>
      </c>
      <c r="T40" s="6548"/>
      <c r="U40" s="6548"/>
      <c r="V40" s="6548"/>
      <c r="W40" s="6548" t="s">
        <v>19</v>
      </c>
      <c r="X40" s="6548"/>
      <c r="Y40" s="6548"/>
      <c r="Z40" s="6548"/>
      <c r="AA40" s="2191" t="s">
        <v>3</v>
      </c>
      <c r="AB40" s="2191" t="s">
        <v>1</v>
      </c>
      <c r="AC40" s="2191" t="s">
        <v>3</v>
      </c>
      <c r="AD40" s="2191" t="s">
        <v>1</v>
      </c>
      <c r="AE40" s="2191" t="s">
        <v>3</v>
      </c>
      <c r="AF40" s="2191" t="s">
        <v>1</v>
      </c>
    </row>
    <row r="41" spans="1:32">
      <c r="A41" s="6579"/>
      <c r="B41" s="6548"/>
      <c r="C41" s="6551"/>
      <c r="D41" s="6554"/>
      <c r="E41" s="6548"/>
      <c r="F41" s="6548"/>
      <c r="G41" s="6548"/>
      <c r="H41" s="6548"/>
      <c r="I41" s="6548"/>
      <c r="J41" s="6548"/>
      <c r="K41" s="6548"/>
      <c r="L41" s="6548"/>
      <c r="M41" s="2190">
        <v>0.125</v>
      </c>
      <c r="N41" s="2190">
        <v>0.70833333333333304</v>
      </c>
      <c r="O41" s="2190">
        <v>0.58333333333333304</v>
      </c>
      <c r="P41" s="2190">
        <v>0.95833333333333304</v>
      </c>
      <c r="Q41" s="2190">
        <v>0.70833333333333304</v>
      </c>
      <c r="R41" s="2190">
        <v>0.125</v>
      </c>
      <c r="S41" s="6548"/>
      <c r="T41" s="6548"/>
      <c r="U41" s="6548"/>
      <c r="V41" s="6548"/>
      <c r="W41" s="6548"/>
      <c r="X41" s="6548"/>
      <c r="Y41" s="6548"/>
      <c r="Z41" s="6548"/>
      <c r="AA41" s="2190">
        <v>0.70833333333333304</v>
      </c>
      <c r="AB41" s="2190">
        <v>0.125</v>
      </c>
      <c r="AC41" s="2190">
        <v>0.58333333333333304</v>
      </c>
      <c r="AD41" s="2190">
        <v>0.95833333333333304</v>
      </c>
      <c r="AE41" s="2190">
        <v>0.125</v>
      </c>
      <c r="AF41" s="2190">
        <v>0.70833333333333304</v>
      </c>
    </row>
    <row r="42" spans="1:32">
      <c r="A42" s="6579"/>
      <c r="B42" s="6548"/>
      <c r="C42" s="6551"/>
      <c r="D42" s="6554"/>
      <c r="E42" s="6548"/>
      <c r="F42" s="6548"/>
      <c r="G42" s="6548"/>
      <c r="H42" s="6548"/>
      <c r="I42" s="6548"/>
      <c r="J42" s="6548"/>
      <c r="K42" s="6548"/>
      <c r="L42" s="6548"/>
      <c r="M42" s="2191" t="s">
        <v>9</v>
      </c>
      <c r="N42" s="2191" t="s">
        <v>9</v>
      </c>
      <c r="O42" s="2191" t="s">
        <v>14</v>
      </c>
      <c r="P42" s="2191" t="s">
        <v>14</v>
      </c>
      <c r="Q42" s="2191" t="s">
        <v>11</v>
      </c>
      <c r="R42" s="2191" t="s">
        <v>12</v>
      </c>
      <c r="S42" s="6548"/>
      <c r="T42" s="6548"/>
      <c r="U42" s="6548"/>
      <c r="V42" s="6548"/>
      <c r="W42" s="6548"/>
      <c r="X42" s="6548"/>
      <c r="Y42" s="6548"/>
      <c r="Z42" s="6548"/>
      <c r="AA42" s="2191" t="s">
        <v>11</v>
      </c>
      <c r="AB42" s="2191" t="s">
        <v>12</v>
      </c>
      <c r="AC42" s="2191" t="s">
        <v>7</v>
      </c>
      <c r="AD42" s="2191" t="s">
        <v>7</v>
      </c>
      <c r="AE42" s="2191" t="s">
        <v>9</v>
      </c>
      <c r="AF42" s="2191" t="s">
        <v>9</v>
      </c>
    </row>
    <row r="43" spans="1:32" hidden="1">
      <c r="A43" s="1642">
        <v>3</v>
      </c>
      <c r="B43" s="2192" t="s">
        <v>2640</v>
      </c>
      <c r="C43" s="2193" t="s">
        <v>2532</v>
      </c>
      <c r="D43" s="2192" t="s">
        <v>2641</v>
      </c>
      <c r="E43" s="2194">
        <v>30</v>
      </c>
      <c r="F43" s="2195" t="s">
        <v>47</v>
      </c>
      <c r="G43" s="2194">
        <v>31</v>
      </c>
      <c r="H43" s="2195" t="s">
        <v>48</v>
      </c>
      <c r="I43" s="2194">
        <v>7008</v>
      </c>
      <c r="J43" s="2195" t="s">
        <v>47</v>
      </c>
      <c r="K43" s="2195">
        <v>7009</v>
      </c>
      <c r="L43" s="2195" t="s">
        <v>48</v>
      </c>
      <c r="M43" s="1656">
        <v>42750</v>
      </c>
      <c r="N43" s="1656">
        <v>42750</v>
      </c>
      <c r="O43" s="1656">
        <v>42752</v>
      </c>
      <c r="P43" s="1656">
        <v>42752</v>
      </c>
      <c r="Q43" s="1656">
        <v>42753</v>
      </c>
      <c r="R43" s="1656">
        <v>42754</v>
      </c>
      <c r="S43" s="2194">
        <v>31</v>
      </c>
      <c r="T43" s="2195" t="s">
        <v>47</v>
      </c>
      <c r="U43" s="2194">
        <v>32</v>
      </c>
      <c r="V43" s="2195" t="s">
        <v>48</v>
      </c>
      <c r="W43" s="2195">
        <v>7010</v>
      </c>
      <c r="X43" s="2195" t="s">
        <v>47</v>
      </c>
      <c r="Y43" s="2195">
        <v>7011</v>
      </c>
      <c r="Z43" s="2195" t="s">
        <v>48</v>
      </c>
      <c r="AA43" s="1656">
        <v>42753</v>
      </c>
      <c r="AB43" s="1656">
        <v>42754</v>
      </c>
      <c r="AC43" s="1656">
        <v>42755</v>
      </c>
      <c r="AD43" s="1656">
        <v>42755</v>
      </c>
      <c r="AE43" s="1656">
        <v>42757</v>
      </c>
      <c r="AF43" s="1656">
        <v>42757</v>
      </c>
    </row>
    <row r="44" spans="1:32" hidden="1">
      <c r="A44" s="1642">
        <v>4</v>
      </c>
      <c r="B44" s="2192" t="s">
        <v>2640</v>
      </c>
      <c r="C44" s="2193" t="s">
        <v>2532</v>
      </c>
      <c r="D44" s="2192" t="s">
        <v>2641</v>
      </c>
      <c r="E44" s="2194">
        <v>32</v>
      </c>
      <c r="F44" s="2195" t="s">
        <v>47</v>
      </c>
      <c r="G44" s="2194">
        <v>33</v>
      </c>
      <c r="H44" s="2195" t="s">
        <v>48</v>
      </c>
      <c r="I44" s="2194">
        <f>I43+4</f>
        <v>7012</v>
      </c>
      <c r="J44" s="2195" t="s">
        <v>47</v>
      </c>
      <c r="K44" s="2194">
        <f>K43+4</f>
        <v>7013</v>
      </c>
      <c r="L44" s="2195" t="s">
        <v>48</v>
      </c>
      <c r="M44" s="1656">
        <f>M43+7</f>
        <v>42757</v>
      </c>
      <c r="N44" s="1656">
        <f t="shared" ref="N44:R55" si="39">N43+7</f>
        <v>42757</v>
      </c>
      <c r="O44" s="1656">
        <f t="shared" si="39"/>
        <v>42759</v>
      </c>
      <c r="P44" s="1656">
        <f t="shared" si="39"/>
        <v>42759</v>
      </c>
      <c r="Q44" s="1656">
        <f t="shared" si="39"/>
        <v>42760</v>
      </c>
      <c r="R44" s="1656">
        <f t="shared" si="39"/>
        <v>42761</v>
      </c>
      <c r="S44" s="2194">
        <v>33</v>
      </c>
      <c r="T44" s="2195" t="s">
        <v>47</v>
      </c>
      <c r="U44" s="2194">
        <v>34</v>
      </c>
      <c r="V44" s="2195" t="s">
        <v>48</v>
      </c>
      <c r="W44" s="2194">
        <f>W43+4</f>
        <v>7014</v>
      </c>
      <c r="X44" s="2195" t="s">
        <v>47</v>
      </c>
      <c r="Y44" s="2194">
        <f>Y43+4</f>
        <v>7015</v>
      </c>
      <c r="Z44" s="2195" t="s">
        <v>48</v>
      </c>
      <c r="AA44" s="1656">
        <f>AA43+7</f>
        <v>42760</v>
      </c>
      <c r="AB44" s="1656">
        <f t="shared" ref="AB44:AF54" si="40">AB43+7</f>
        <v>42761</v>
      </c>
      <c r="AC44" s="1656">
        <f t="shared" si="40"/>
        <v>42762</v>
      </c>
      <c r="AD44" s="1656">
        <f t="shared" si="40"/>
        <v>42762</v>
      </c>
      <c r="AE44" s="1656">
        <f t="shared" si="40"/>
        <v>42764</v>
      </c>
      <c r="AF44" s="1656">
        <f t="shared" si="40"/>
        <v>42764</v>
      </c>
    </row>
    <row r="45" spans="1:32" hidden="1">
      <c r="A45" s="1642">
        <v>5</v>
      </c>
      <c r="B45" s="2192" t="s">
        <v>2640</v>
      </c>
      <c r="C45" s="2193" t="s">
        <v>2532</v>
      </c>
      <c r="D45" s="2192" t="s">
        <v>2641</v>
      </c>
      <c r="E45" s="2194">
        <f>E44+2</f>
        <v>34</v>
      </c>
      <c r="F45" s="2195" t="s">
        <v>47</v>
      </c>
      <c r="G45" s="2194">
        <f>G44+2</f>
        <v>35</v>
      </c>
      <c r="H45" s="2195" t="s">
        <v>48</v>
      </c>
      <c r="I45" s="2194">
        <f t="shared" ref="I45:K55" si="41">I44+4</f>
        <v>7016</v>
      </c>
      <c r="J45" s="2195" t="s">
        <v>47</v>
      </c>
      <c r="K45" s="2194">
        <f t="shared" si="41"/>
        <v>7017</v>
      </c>
      <c r="L45" s="2195" t="s">
        <v>48</v>
      </c>
      <c r="M45" s="1656">
        <f t="shared" ref="M45:M55" si="42">M44+7</f>
        <v>42764</v>
      </c>
      <c r="N45" s="1656">
        <f t="shared" si="39"/>
        <v>42764</v>
      </c>
      <c r="O45" s="1656">
        <f t="shared" si="39"/>
        <v>42766</v>
      </c>
      <c r="P45" s="1656">
        <f t="shared" si="39"/>
        <v>42766</v>
      </c>
      <c r="Q45" s="1656">
        <f t="shared" si="39"/>
        <v>42767</v>
      </c>
      <c r="R45" s="1656">
        <f t="shared" si="39"/>
        <v>42768</v>
      </c>
      <c r="S45" s="2194">
        <f>S44+2</f>
        <v>35</v>
      </c>
      <c r="T45" s="2195" t="s">
        <v>47</v>
      </c>
      <c r="U45" s="2194">
        <f>U44+2</f>
        <v>36</v>
      </c>
      <c r="V45" s="2195" t="s">
        <v>48</v>
      </c>
      <c r="W45" s="2194">
        <f t="shared" ref="W45:W54" si="43">W44+4</f>
        <v>7018</v>
      </c>
      <c r="X45" s="2195" t="s">
        <v>47</v>
      </c>
      <c r="Y45" s="2194">
        <f t="shared" ref="Y45:Y54" si="44">Y44+4</f>
        <v>7019</v>
      </c>
      <c r="Z45" s="2195" t="s">
        <v>48</v>
      </c>
      <c r="AA45" s="1656">
        <f t="shared" ref="AA45:AA54" si="45">AA44+7</f>
        <v>42767</v>
      </c>
      <c r="AB45" s="1656">
        <f t="shared" si="40"/>
        <v>42768</v>
      </c>
      <c r="AC45" s="1656">
        <f t="shared" si="40"/>
        <v>42769</v>
      </c>
      <c r="AD45" s="1656">
        <f t="shared" si="40"/>
        <v>42769</v>
      </c>
      <c r="AE45" s="1656">
        <f t="shared" si="40"/>
        <v>42771</v>
      </c>
      <c r="AF45" s="1656">
        <f t="shared" si="40"/>
        <v>42771</v>
      </c>
    </row>
    <row r="46" spans="1:32" hidden="1">
      <c r="A46" s="1642">
        <v>6</v>
      </c>
      <c r="B46" s="2192" t="s">
        <v>2640</v>
      </c>
      <c r="C46" s="2193" t="s">
        <v>2532</v>
      </c>
      <c r="D46" s="2192" t="s">
        <v>2641</v>
      </c>
      <c r="E46" s="2194">
        <f t="shared" ref="E46:E55" si="46">E45+2</f>
        <v>36</v>
      </c>
      <c r="F46" s="2195" t="s">
        <v>47</v>
      </c>
      <c r="G46" s="2194">
        <f t="shared" ref="G46:G55" si="47">G45+2</f>
        <v>37</v>
      </c>
      <c r="H46" s="2195" t="s">
        <v>48</v>
      </c>
      <c r="I46" s="2194">
        <f t="shared" si="41"/>
        <v>7020</v>
      </c>
      <c r="J46" s="2195" t="s">
        <v>47</v>
      </c>
      <c r="K46" s="2194">
        <f t="shared" si="41"/>
        <v>7021</v>
      </c>
      <c r="L46" s="2195" t="s">
        <v>48</v>
      </c>
      <c r="M46" s="1656">
        <f t="shared" si="42"/>
        <v>42771</v>
      </c>
      <c r="N46" s="1656">
        <f t="shared" si="39"/>
        <v>42771</v>
      </c>
      <c r="O46" s="1656">
        <f t="shared" si="39"/>
        <v>42773</v>
      </c>
      <c r="P46" s="1656">
        <f t="shared" si="39"/>
        <v>42773</v>
      </c>
      <c r="Q46" s="1656">
        <f t="shared" si="39"/>
        <v>42774</v>
      </c>
      <c r="R46" s="1656">
        <f t="shared" si="39"/>
        <v>42775</v>
      </c>
      <c r="S46" s="2194">
        <f t="shared" ref="S46:S54" si="48">S45+2</f>
        <v>37</v>
      </c>
      <c r="T46" s="2195" t="s">
        <v>47</v>
      </c>
      <c r="U46" s="2194">
        <f t="shared" ref="U46:U54" si="49">U45+2</f>
        <v>38</v>
      </c>
      <c r="V46" s="2195" t="s">
        <v>48</v>
      </c>
      <c r="W46" s="2194">
        <f t="shared" si="43"/>
        <v>7022</v>
      </c>
      <c r="X46" s="2195" t="s">
        <v>47</v>
      </c>
      <c r="Y46" s="2194">
        <f t="shared" si="44"/>
        <v>7023</v>
      </c>
      <c r="Z46" s="2195" t="s">
        <v>48</v>
      </c>
      <c r="AA46" s="1656">
        <f t="shared" si="45"/>
        <v>42774</v>
      </c>
      <c r="AB46" s="1656">
        <f t="shared" si="40"/>
        <v>42775</v>
      </c>
      <c r="AC46" s="1656">
        <f t="shared" si="40"/>
        <v>42776</v>
      </c>
      <c r="AD46" s="1656">
        <f t="shared" si="40"/>
        <v>42776</v>
      </c>
      <c r="AE46" s="1656">
        <f t="shared" si="40"/>
        <v>42778</v>
      </c>
      <c r="AF46" s="1656">
        <f t="shared" si="40"/>
        <v>42778</v>
      </c>
    </row>
    <row r="47" spans="1:32" hidden="1">
      <c r="A47" s="1642">
        <v>7</v>
      </c>
      <c r="B47" s="2192" t="s">
        <v>2640</v>
      </c>
      <c r="C47" s="2193" t="s">
        <v>2532</v>
      </c>
      <c r="D47" s="2192" t="s">
        <v>2641</v>
      </c>
      <c r="E47" s="2194">
        <f t="shared" si="46"/>
        <v>38</v>
      </c>
      <c r="F47" s="2195" t="s">
        <v>47</v>
      </c>
      <c r="G47" s="2194">
        <f t="shared" si="47"/>
        <v>39</v>
      </c>
      <c r="H47" s="2195" t="s">
        <v>48</v>
      </c>
      <c r="I47" s="2194">
        <f t="shared" si="41"/>
        <v>7024</v>
      </c>
      <c r="J47" s="2195" t="s">
        <v>47</v>
      </c>
      <c r="K47" s="2194">
        <f t="shared" si="41"/>
        <v>7025</v>
      </c>
      <c r="L47" s="2195" t="s">
        <v>48</v>
      </c>
      <c r="M47" s="1656">
        <f t="shared" si="42"/>
        <v>42778</v>
      </c>
      <c r="N47" s="1656">
        <f t="shared" si="39"/>
        <v>42778</v>
      </c>
      <c r="O47" s="1656">
        <f t="shared" si="39"/>
        <v>42780</v>
      </c>
      <c r="P47" s="1656">
        <f t="shared" si="39"/>
        <v>42780</v>
      </c>
      <c r="Q47" s="1656">
        <f t="shared" si="39"/>
        <v>42781</v>
      </c>
      <c r="R47" s="1656">
        <f t="shared" si="39"/>
        <v>42782</v>
      </c>
      <c r="S47" s="2194">
        <f t="shared" si="48"/>
        <v>39</v>
      </c>
      <c r="T47" s="2195" t="s">
        <v>47</v>
      </c>
      <c r="U47" s="2194">
        <f t="shared" si="49"/>
        <v>40</v>
      </c>
      <c r="V47" s="2195" t="s">
        <v>48</v>
      </c>
      <c r="W47" s="2194">
        <f t="shared" si="43"/>
        <v>7026</v>
      </c>
      <c r="X47" s="2195" t="s">
        <v>47</v>
      </c>
      <c r="Y47" s="2194">
        <f t="shared" si="44"/>
        <v>7027</v>
      </c>
      <c r="Z47" s="2195" t="s">
        <v>48</v>
      </c>
      <c r="AA47" s="1656">
        <f t="shared" si="45"/>
        <v>42781</v>
      </c>
      <c r="AB47" s="1656">
        <f t="shared" si="40"/>
        <v>42782</v>
      </c>
      <c r="AC47" s="1656">
        <f t="shared" si="40"/>
        <v>42783</v>
      </c>
      <c r="AD47" s="1656">
        <f t="shared" si="40"/>
        <v>42783</v>
      </c>
      <c r="AE47" s="1656">
        <f t="shared" si="40"/>
        <v>42785</v>
      </c>
      <c r="AF47" s="1656">
        <f t="shared" si="40"/>
        <v>42785</v>
      </c>
    </row>
    <row r="48" spans="1:32" hidden="1">
      <c r="A48" s="1642">
        <v>8</v>
      </c>
      <c r="B48" s="2192" t="s">
        <v>2640</v>
      </c>
      <c r="C48" s="2193" t="s">
        <v>2532</v>
      </c>
      <c r="D48" s="2192" t="s">
        <v>2641</v>
      </c>
      <c r="E48" s="2194">
        <f t="shared" si="46"/>
        <v>40</v>
      </c>
      <c r="F48" s="2195" t="s">
        <v>47</v>
      </c>
      <c r="G48" s="2194">
        <f t="shared" si="47"/>
        <v>41</v>
      </c>
      <c r="H48" s="2195" t="s">
        <v>48</v>
      </c>
      <c r="I48" s="2194">
        <f t="shared" si="41"/>
        <v>7028</v>
      </c>
      <c r="J48" s="2195" t="s">
        <v>47</v>
      </c>
      <c r="K48" s="2194">
        <f t="shared" si="41"/>
        <v>7029</v>
      </c>
      <c r="L48" s="2195" t="s">
        <v>48</v>
      </c>
      <c r="M48" s="1656">
        <f t="shared" si="42"/>
        <v>42785</v>
      </c>
      <c r="N48" s="1656">
        <f t="shared" si="39"/>
        <v>42785</v>
      </c>
      <c r="O48" s="1656">
        <f t="shared" si="39"/>
        <v>42787</v>
      </c>
      <c r="P48" s="1656">
        <f t="shared" si="39"/>
        <v>42787</v>
      </c>
      <c r="Q48" s="1656">
        <f t="shared" si="39"/>
        <v>42788</v>
      </c>
      <c r="R48" s="1656">
        <f t="shared" si="39"/>
        <v>42789</v>
      </c>
      <c r="S48" s="2194">
        <f t="shared" si="48"/>
        <v>41</v>
      </c>
      <c r="T48" s="2195" t="s">
        <v>47</v>
      </c>
      <c r="U48" s="2194">
        <f t="shared" si="49"/>
        <v>42</v>
      </c>
      <c r="V48" s="2195" t="s">
        <v>48</v>
      </c>
      <c r="W48" s="2194">
        <f t="shared" si="43"/>
        <v>7030</v>
      </c>
      <c r="X48" s="2195" t="s">
        <v>47</v>
      </c>
      <c r="Y48" s="2194">
        <f t="shared" si="44"/>
        <v>7031</v>
      </c>
      <c r="Z48" s="2195" t="s">
        <v>48</v>
      </c>
      <c r="AA48" s="1656">
        <f t="shared" si="45"/>
        <v>42788</v>
      </c>
      <c r="AB48" s="1656">
        <f t="shared" si="40"/>
        <v>42789</v>
      </c>
      <c r="AC48" s="1656">
        <f t="shared" si="40"/>
        <v>42790</v>
      </c>
      <c r="AD48" s="1656">
        <f t="shared" si="40"/>
        <v>42790</v>
      </c>
      <c r="AE48" s="1656">
        <f t="shared" si="40"/>
        <v>42792</v>
      </c>
      <c r="AF48" s="1656">
        <f t="shared" si="40"/>
        <v>42792</v>
      </c>
    </row>
    <row r="49" spans="1:32" hidden="1">
      <c r="A49" s="1642">
        <v>9</v>
      </c>
      <c r="B49" s="2192" t="s">
        <v>2640</v>
      </c>
      <c r="C49" s="2193" t="s">
        <v>2532</v>
      </c>
      <c r="D49" s="2192" t="s">
        <v>2641</v>
      </c>
      <c r="E49" s="2194">
        <f t="shared" si="46"/>
        <v>42</v>
      </c>
      <c r="F49" s="2195" t="s">
        <v>47</v>
      </c>
      <c r="G49" s="2194">
        <f t="shared" si="47"/>
        <v>43</v>
      </c>
      <c r="H49" s="2195" t="s">
        <v>48</v>
      </c>
      <c r="I49" s="2194">
        <f t="shared" si="41"/>
        <v>7032</v>
      </c>
      <c r="J49" s="2195" t="s">
        <v>47</v>
      </c>
      <c r="K49" s="2194">
        <f t="shared" si="41"/>
        <v>7033</v>
      </c>
      <c r="L49" s="2195" t="s">
        <v>48</v>
      </c>
      <c r="M49" s="1656">
        <f t="shared" si="42"/>
        <v>42792</v>
      </c>
      <c r="N49" s="1656">
        <f t="shared" si="39"/>
        <v>42792</v>
      </c>
      <c r="O49" s="1656">
        <f t="shared" si="39"/>
        <v>42794</v>
      </c>
      <c r="P49" s="1656">
        <f t="shared" si="39"/>
        <v>42794</v>
      </c>
      <c r="Q49" s="1656">
        <f t="shared" si="39"/>
        <v>42795</v>
      </c>
      <c r="R49" s="1656">
        <f t="shared" si="39"/>
        <v>42796</v>
      </c>
      <c r="S49" s="2194">
        <f t="shared" si="48"/>
        <v>43</v>
      </c>
      <c r="T49" s="2195" t="s">
        <v>47</v>
      </c>
      <c r="U49" s="2194">
        <f t="shared" si="49"/>
        <v>44</v>
      </c>
      <c r="V49" s="2195" t="s">
        <v>48</v>
      </c>
      <c r="W49" s="2194">
        <f t="shared" si="43"/>
        <v>7034</v>
      </c>
      <c r="X49" s="2195" t="s">
        <v>47</v>
      </c>
      <c r="Y49" s="2194">
        <f t="shared" si="44"/>
        <v>7035</v>
      </c>
      <c r="Z49" s="2195" t="s">
        <v>48</v>
      </c>
      <c r="AA49" s="1656">
        <f t="shared" si="45"/>
        <v>42795</v>
      </c>
      <c r="AB49" s="1656">
        <f t="shared" si="40"/>
        <v>42796</v>
      </c>
      <c r="AC49" s="1656">
        <f t="shared" si="40"/>
        <v>42797</v>
      </c>
      <c r="AD49" s="1656">
        <f t="shared" si="40"/>
        <v>42797</v>
      </c>
      <c r="AE49" s="1656">
        <f t="shared" si="40"/>
        <v>42799</v>
      </c>
      <c r="AF49" s="1656">
        <f t="shared" si="40"/>
        <v>42799</v>
      </c>
    </row>
    <row r="50" spans="1:32" hidden="1">
      <c r="A50" s="1642">
        <v>10</v>
      </c>
      <c r="B50" s="2192" t="s">
        <v>2640</v>
      </c>
      <c r="C50" s="2193" t="s">
        <v>2532</v>
      </c>
      <c r="D50" s="2192" t="s">
        <v>2641</v>
      </c>
      <c r="E50" s="2194">
        <f t="shared" si="46"/>
        <v>44</v>
      </c>
      <c r="F50" s="2195" t="s">
        <v>47</v>
      </c>
      <c r="G50" s="2194">
        <f t="shared" si="47"/>
        <v>45</v>
      </c>
      <c r="H50" s="2195" t="s">
        <v>48</v>
      </c>
      <c r="I50" s="2194">
        <f t="shared" si="41"/>
        <v>7036</v>
      </c>
      <c r="J50" s="2195" t="s">
        <v>47</v>
      </c>
      <c r="K50" s="2194">
        <f t="shared" si="41"/>
        <v>7037</v>
      </c>
      <c r="L50" s="2195" t="s">
        <v>48</v>
      </c>
      <c r="M50" s="1656">
        <f t="shared" si="42"/>
        <v>42799</v>
      </c>
      <c r="N50" s="1656">
        <f t="shared" si="39"/>
        <v>42799</v>
      </c>
      <c r="O50" s="1656">
        <f t="shared" si="39"/>
        <v>42801</v>
      </c>
      <c r="P50" s="1656">
        <f t="shared" si="39"/>
        <v>42801</v>
      </c>
      <c r="Q50" s="1656">
        <f t="shared" si="39"/>
        <v>42802</v>
      </c>
      <c r="R50" s="1656">
        <f t="shared" si="39"/>
        <v>42803</v>
      </c>
      <c r="S50" s="2194">
        <f t="shared" si="48"/>
        <v>45</v>
      </c>
      <c r="T50" s="2195" t="s">
        <v>47</v>
      </c>
      <c r="U50" s="2194">
        <f t="shared" si="49"/>
        <v>46</v>
      </c>
      <c r="V50" s="2195" t="s">
        <v>48</v>
      </c>
      <c r="W50" s="2194">
        <f t="shared" si="43"/>
        <v>7038</v>
      </c>
      <c r="X50" s="2195" t="s">
        <v>47</v>
      </c>
      <c r="Y50" s="2194">
        <f t="shared" si="44"/>
        <v>7039</v>
      </c>
      <c r="Z50" s="2195" t="s">
        <v>48</v>
      </c>
      <c r="AA50" s="1656">
        <f t="shared" si="45"/>
        <v>42802</v>
      </c>
      <c r="AB50" s="1656">
        <f t="shared" si="40"/>
        <v>42803</v>
      </c>
      <c r="AC50" s="1656">
        <f t="shared" si="40"/>
        <v>42804</v>
      </c>
      <c r="AD50" s="1656">
        <f t="shared" si="40"/>
        <v>42804</v>
      </c>
      <c r="AE50" s="1656">
        <f t="shared" si="40"/>
        <v>42806</v>
      </c>
      <c r="AF50" s="1656">
        <f t="shared" si="40"/>
        <v>42806</v>
      </c>
    </row>
    <row r="51" spans="1:32" hidden="1">
      <c r="A51" s="1642">
        <v>11</v>
      </c>
      <c r="B51" s="2192" t="s">
        <v>2640</v>
      </c>
      <c r="C51" s="2193" t="s">
        <v>2532</v>
      </c>
      <c r="D51" s="2192" t="s">
        <v>2641</v>
      </c>
      <c r="E51" s="2194">
        <f t="shared" si="46"/>
        <v>46</v>
      </c>
      <c r="F51" s="2195" t="s">
        <v>47</v>
      </c>
      <c r="G51" s="2194">
        <f t="shared" si="47"/>
        <v>47</v>
      </c>
      <c r="H51" s="2195" t="s">
        <v>48</v>
      </c>
      <c r="I51" s="2194">
        <f t="shared" si="41"/>
        <v>7040</v>
      </c>
      <c r="J51" s="2195" t="s">
        <v>47</v>
      </c>
      <c r="K51" s="2194">
        <f t="shared" si="41"/>
        <v>7041</v>
      </c>
      <c r="L51" s="2195" t="s">
        <v>48</v>
      </c>
      <c r="M51" s="1656">
        <f t="shared" si="42"/>
        <v>42806</v>
      </c>
      <c r="N51" s="1656">
        <f t="shared" si="39"/>
        <v>42806</v>
      </c>
      <c r="O51" s="1656">
        <f t="shared" si="39"/>
        <v>42808</v>
      </c>
      <c r="P51" s="1656">
        <f t="shared" si="39"/>
        <v>42808</v>
      </c>
      <c r="Q51" s="1656">
        <f t="shared" si="39"/>
        <v>42809</v>
      </c>
      <c r="R51" s="1656">
        <f t="shared" si="39"/>
        <v>42810</v>
      </c>
      <c r="S51" s="2194">
        <f t="shared" si="48"/>
        <v>47</v>
      </c>
      <c r="T51" s="2195" t="s">
        <v>47</v>
      </c>
      <c r="U51" s="2194">
        <f t="shared" si="49"/>
        <v>48</v>
      </c>
      <c r="V51" s="2195" t="s">
        <v>48</v>
      </c>
      <c r="W51" s="2194">
        <f t="shared" si="43"/>
        <v>7042</v>
      </c>
      <c r="X51" s="2195" t="s">
        <v>47</v>
      </c>
      <c r="Y51" s="2194">
        <f t="shared" si="44"/>
        <v>7043</v>
      </c>
      <c r="Z51" s="2195" t="s">
        <v>48</v>
      </c>
      <c r="AA51" s="1656">
        <f t="shared" si="45"/>
        <v>42809</v>
      </c>
      <c r="AB51" s="1656">
        <f t="shared" si="40"/>
        <v>42810</v>
      </c>
      <c r="AC51" s="1656">
        <f t="shared" si="40"/>
        <v>42811</v>
      </c>
      <c r="AD51" s="1656">
        <f t="shared" si="40"/>
        <v>42811</v>
      </c>
      <c r="AE51" s="1656">
        <f t="shared" si="40"/>
        <v>42813</v>
      </c>
      <c r="AF51" s="1656">
        <f t="shared" si="40"/>
        <v>42813</v>
      </c>
    </row>
    <row r="52" spans="1:32" hidden="1">
      <c r="A52" s="1642">
        <v>12</v>
      </c>
      <c r="B52" s="2192" t="s">
        <v>2640</v>
      </c>
      <c r="C52" s="2193" t="s">
        <v>2532</v>
      </c>
      <c r="D52" s="2192" t="s">
        <v>2641</v>
      </c>
      <c r="E52" s="2194">
        <f t="shared" si="46"/>
        <v>48</v>
      </c>
      <c r="F52" s="2195" t="s">
        <v>47</v>
      </c>
      <c r="G52" s="2194">
        <f t="shared" si="47"/>
        <v>49</v>
      </c>
      <c r="H52" s="2195" t="s">
        <v>48</v>
      </c>
      <c r="I52" s="2194">
        <f t="shared" si="41"/>
        <v>7044</v>
      </c>
      <c r="J52" s="2195" t="s">
        <v>47</v>
      </c>
      <c r="K52" s="2194">
        <f t="shared" si="41"/>
        <v>7045</v>
      </c>
      <c r="L52" s="2195" t="s">
        <v>48</v>
      </c>
      <c r="M52" s="1656">
        <f t="shared" si="42"/>
        <v>42813</v>
      </c>
      <c r="N52" s="1656">
        <f t="shared" si="39"/>
        <v>42813</v>
      </c>
      <c r="O52" s="1656">
        <f t="shared" si="39"/>
        <v>42815</v>
      </c>
      <c r="P52" s="1656">
        <f t="shared" si="39"/>
        <v>42815</v>
      </c>
      <c r="Q52" s="1656">
        <f t="shared" si="39"/>
        <v>42816</v>
      </c>
      <c r="R52" s="1656">
        <f t="shared" si="39"/>
        <v>42817</v>
      </c>
      <c r="S52" s="2194">
        <f t="shared" si="48"/>
        <v>49</v>
      </c>
      <c r="T52" s="2195" t="s">
        <v>47</v>
      </c>
      <c r="U52" s="2194">
        <f t="shared" si="49"/>
        <v>50</v>
      </c>
      <c r="V52" s="2195" t="s">
        <v>48</v>
      </c>
      <c r="W52" s="2194">
        <f t="shared" si="43"/>
        <v>7046</v>
      </c>
      <c r="X52" s="2195" t="s">
        <v>47</v>
      </c>
      <c r="Y52" s="2194">
        <f t="shared" si="44"/>
        <v>7047</v>
      </c>
      <c r="Z52" s="2195" t="s">
        <v>48</v>
      </c>
      <c r="AA52" s="1656">
        <f t="shared" si="45"/>
        <v>42816</v>
      </c>
      <c r="AB52" s="1656">
        <f t="shared" si="40"/>
        <v>42817</v>
      </c>
      <c r="AC52" s="1656">
        <f t="shared" si="40"/>
        <v>42818</v>
      </c>
      <c r="AD52" s="1656">
        <f t="shared" si="40"/>
        <v>42818</v>
      </c>
      <c r="AE52" s="1656">
        <f t="shared" si="40"/>
        <v>42820</v>
      </c>
      <c r="AF52" s="1656">
        <f t="shared" si="40"/>
        <v>42820</v>
      </c>
    </row>
    <row r="53" spans="1:32" hidden="1">
      <c r="A53" s="1642">
        <v>13</v>
      </c>
      <c r="B53" s="2192" t="s">
        <v>2640</v>
      </c>
      <c r="C53" s="2193" t="s">
        <v>2532</v>
      </c>
      <c r="D53" s="2192" t="s">
        <v>2641</v>
      </c>
      <c r="E53" s="2194">
        <f t="shared" si="46"/>
        <v>50</v>
      </c>
      <c r="F53" s="2195" t="s">
        <v>47</v>
      </c>
      <c r="G53" s="2194">
        <f t="shared" si="47"/>
        <v>51</v>
      </c>
      <c r="H53" s="2195" t="s">
        <v>48</v>
      </c>
      <c r="I53" s="2194">
        <f t="shared" si="41"/>
        <v>7048</v>
      </c>
      <c r="J53" s="2195" t="s">
        <v>47</v>
      </c>
      <c r="K53" s="2194">
        <f t="shared" si="41"/>
        <v>7049</v>
      </c>
      <c r="L53" s="2195" t="s">
        <v>48</v>
      </c>
      <c r="M53" s="1656">
        <f t="shared" si="42"/>
        <v>42820</v>
      </c>
      <c r="N53" s="1656">
        <f t="shared" si="39"/>
        <v>42820</v>
      </c>
      <c r="O53" s="1656">
        <f t="shared" si="39"/>
        <v>42822</v>
      </c>
      <c r="P53" s="1656">
        <f t="shared" si="39"/>
        <v>42822</v>
      </c>
      <c r="Q53" s="1656">
        <f t="shared" si="39"/>
        <v>42823</v>
      </c>
      <c r="R53" s="1656">
        <f t="shared" si="39"/>
        <v>42824</v>
      </c>
      <c r="S53" s="2194">
        <f t="shared" si="48"/>
        <v>51</v>
      </c>
      <c r="T53" s="2195" t="s">
        <v>47</v>
      </c>
      <c r="U53" s="2194">
        <f t="shared" si="49"/>
        <v>52</v>
      </c>
      <c r="V53" s="2195" t="s">
        <v>48</v>
      </c>
      <c r="W53" s="2194">
        <f t="shared" si="43"/>
        <v>7050</v>
      </c>
      <c r="X53" s="2195" t="s">
        <v>47</v>
      </c>
      <c r="Y53" s="2194">
        <f t="shared" si="44"/>
        <v>7051</v>
      </c>
      <c r="Z53" s="2195" t="s">
        <v>48</v>
      </c>
      <c r="AA53" s="1656">
        <f t="shared" si="45"/>
        <v>42823</v>
      </c>
      <c r="AB53" s="1656">
        <f t="shared" si="40"/>
        <v>42824</v>
      </c>
      <c r="AC53" s="1656">
        <f t="shared" si="40"/>
        <v>42825</v>
      </c>
      <c r="AD53" s="1656">
        <f t="shared" si="40"/>
        <v>42825</v>
      </c>
      <c r="AE53" s="1656">
        <f t="shared" si="40"/>
        <v>42827</v>
      </c>
      <c r="AF53" s="1656">
        <f t="shared" si="40"/>
        <v>42827</v>
      </c>
    </row>
    <row r="54" spans="1:32" hidden="1">
      <c r="A54" s="1642">
        <v>14</v>
      </c>
      <c r="B54" s="2192" t="s">
        <v>2640</v>
      </c>
      <c r="C54" s="2193" t="s">
        <v>2532</v>
      </c>
      <c r="D54" s="2192" t="s">
        <v>2641</v>
      </c>
      <c r="E54" s="2194">
        <f t="shared" si="46"/>
        <v>52</v>
      </c>
      <c r="F54" s="2195" t="s">
        <v>47</v>
      </c>
      <c r="G54" s="2194">
        <f t="shared" si="47"/>
        <v>53</v>
      </c>
      <c r="H54" s="2195" t="s">
        <v>48</v>
      </c>
      <c r="I54" s="2194">
        <f t="shared" si="41"/>
        <v>7052</v>
      </c>
      <c r="J54" s="2195" t="s">
        <v>47</v>
      </c>
      <c r="K54" s="2194">
        <f t="shared" si="41"/>
        <v>7053</v>
      </c>
      <c r="L54" s="2195" t="s">
        <v>48</v>
      </c>
      <c r="M54" s="1656">
        <f t="shared" si="42"/>
        <v>42827</v>
      </c>
      <c r="N54" s="1656">
        <f t="shared" si="39"/>
        <v>42827</v>
      </c>
      <c r="O54" s="1656">
        <f t="shared" si="39"/>
        <v>42829</v>
      </c>
      <c r="P54" s="1656">
        <f t="shared" si="39"/>
        <v>42829</v>
      </c>
      <c r="Q54" s="1656">
        <f t="shared" si="39"/>
        <v>42830</v>
      </c>
      <c r="R54" s="1656">
        <f t="shared" si="39"/>
        <v>42831</v>
      </c>
      <c r="S54" s="2194">
        <f t="shared" si="48"/>
        <v>53</v>
      </c>
      <c r="T54" s="2195" t="s">
        <v>47</v>
      </c>
      <c r="U54" s="2194">
        <f t="shared" si="49"/>
        <v>54</v>
      </c>
      <c r="V54" s="2195" t="s">
        <v>48</v>
      </c>
      <c r="W54" s="2194">
        <f t="shared" si="43"/>
        <v>7054</v>
      </c>
      <c r="X54" s="2195" t="s">
        <v>47</v>
      </c>
      <c r="Y54" s="2194">
        <f t="shared" si="44"/>
        <v>7055</v>
      </c>
      <c r="Z54" s="2195" t="s">
        <v>48</v>
      </c>
      <c r="AA54" s="1656">
        <f t="shared" si="45"/>
        <v>42830</v>
      </c>
      <c r="AB54" s="1656">
        <f t="shared" si="40"/>
        <v>42831</v>
      </c>
      <c r="AC54" s="1699">
        <f t="shared" si="40"/>
        <v>42832</v>
      </c>
      <c r="AD54" s="1699">
        <f t="shared" si="40"/>
        <v>42832</v>
      </c>
      <c r="AE54" s="1656">
        <f t="shared" si="40"/>
        <v>42834</v>
      </c>
      <c r="AF54" s="1656">
        <f t="shared" si="40"/>
        <v>42834</v>
      </c>
    </row>
    <row r="55" spans="1:32" hidden="1">
      <c r="A55" s="1642">
        <v>15</v>
      </c>
      <c r="B55" s="2192" t="s">
        <v>2640</v>
      </c>
      <c r="C55" s="2193" t="s">
        <v>2532</v>
      </c>
      <c r="D55" s="2192" t="s">
        <v>2641</v>
      </c>
      <c r="E55" s="2194">
        <f t="shared" si="46"/>
        <v>54</v>
      </c>
      <c r="F55" s="2195" t="s">
        <v>47</v>
      </c>
      <c r="G55" s="2194">
        <f t="shared" si="47"/>
        <v>55</v>
      </c>
      <c r="H55" s="2195" t="s">
        <v>48</v>
      </c>
      <c r="I55" s="2194">
        <f t="shared" si="41"/>
        <v>7056</v>
      </c>
      <c r="J55" s="2195" t="s">
        <v>47</v>
      </c>
      <c r="K55" s="2194">
        <f t="shared" si="41"/>
        <v>7057</v>
      </c>
      <c r="L55" s="2195" t="s">
        <v>48</v>
      </c>
      <c r="M55" s="1656">
        <f t="shared" si="42"/>
        <v>42834</v>
      </c>
      <c r="N55" s="1656">
        <f t="shared" si="39"/>
        <v>42834</v>
      </c>
      <c r="O55" s="1656">
        <f t="shared" si="39"/>
        <v>42836</v>
      </c>
      <c r="P55" s="6584" t="s">
        <v>2616</v>
      </c>
      <c r="Q55" s="6584"/>
      <c r="R55" s="6584"/>
      <c r="S55" s="2194"/>
      <c r="T55" s="2195"/>
      <c r="U55" s="2194"/>
      <c r="V55" s="2195"/>
      <c r="W55" s="2194"/>
      <c r="X55" s="2195"/>
      <c r="Y55" s="2194"/>
      <c r="Z55" s="2195"/>
      <c r="AA55" s="1656"/>
      <c r="AB55" s="1656"/>
      <c r="AC55" s="1699"/>
      <c r="AD55" s="1699"/>
      <c r="AE55" s="1656"/>
      <c r="AF55" s="1656"/>
    </row>
    <row r="56" spans="1:32" hidden="1">
      <c r="A56" s="1642">
        <v>15</v>
      </c>
      <c r="B56" s="2192" t="s">
        <v>731</v>
      </c>
      <c r="C56" s="2193" t="s">
        <v>2532</v>
      </c>
      <c r="D56" s="2192" t="s">
        <v>732</v>
      </c>
      <c r="E56" s="2194"/>
      <c r="F56" s="2195"/>
      <c r="G56" s="2194">
        <v>1</v>
      </c>
      <c r="H56" s="2195" t="s">
        <v>48</v>
      </c>
      <c r="I56" s="2194"/>
      <c r="J56" s="2195"/>
      <c r="K56" s="2194">
        <v>7001</v>
      </c>
      <c r="L56" s="2195" t="s">
        <v>48</v>
      </c>
      <c r="M56" s="6584" t="s">
        <v>2619</v>
      </c>
      <c r="N56" s="6584"/>
      <c r="O56" s="6584"/>
      <c r="P56" s="1656">
        <f>P54+7</f>
        <v>42836</v>
      </c>
      <c r="Q56" s="1656">
        <f>Q54+7</f>
        <v>42837</v>
      </c>
      <c r="R56" s="1656">
        <f>R54+7</f>
        <v>42838</v>
      </c>
      <c r="S56" s="2194">
        <v>1</v>
      </c>
      <c r="T56" s="2195" t="s">
        <v>47</v>
      </c>
      <c r="U56" s="2194">
        <v>2</v>
      </c>
      <c r="V56" s="2195" t="s">
        <v>48</v>
      </c>
      <c r="W56" s="2194">
        <v>7002</v>
      </c>
      <c r="X56" s="2195" t="s">
        <v>47</v>
      </c>
      <c r="Y56" s="2194">
        <v>7003</v>
      </c>
      <c r="Z56" s="2195" t="s">
        <v>48</v>
      </c>
      <c r="AA56" s="1656">
        <f t="shared" ref="AA56:AF56" si="50">AA54+7</f>
        <v>42837</v>
      </c>
      <c r="AB56" s="1656">
        <f t="shared" si="50"/>
        <v>42838</v>
      </c>
      <c r="AC56" s="1699">
        <f t="shared" si="50"/>
        <v>42839</v>
      </c>
      <c r="AD56" s="1699">
        <f t="shared" si="50"/>
        <v>42839</v>
      </c>
      <c r="AE56" s="1656">
        <f t="shared" si="50"/>
        <v>42841</v>
      </c>
      <c r="AF56" s="1656">
        <f t="shared" si="50"/>
        <v>42841</v>
      </c>
    </row>
    <row r="57" spans="1:32" hidden="1">
      <c r="A57" s="1642">
        <v>16</v>
      </c>
      <c r="B57" s="2192" t="str">
        <f>B56</f>
        <v xml:space="preserve">Padian I  </v>
      </c>
      <c r="C57" s="2193" t="s">
        <v>2532</v>
      </c>
      <c r="D57" s="2192" t="str">
        <f>D56</f>
        <v>NT4</v>
      </c>
      <c r="E57" s="2194">
        <f>S56+1</f>
        <v>2</v>
      </c>
      <c r="F57" s="2195" t="s">
        <v>47</v>
      </c>
      <c r="G57" s="2194">
        <f>G56+2</f>
        <v>3</v>
      </c>
      <c r="H57" s="2195" t="s">
        <v>48</v>
      </c>
      <c r="I57" s="2194">
        <f>Y56+1</f>
        <v>7004</v>
      </c>
      <c r="J57" s="2195" t="s">
        <v>47</v>
      </c>
      <c r="K57" s="2194">
        <f>K56+4</f>
        <v>7005</v>
      </c>
      <c r="L57" s="2195" t="s">
        <v>48</v>
      </c>
      <c r="M57" s="1656">
        <f>M55+7</f>
        <v>42841</v>
      </c>
      <c r="N57" s="1656">
        <f>N55+7</f>
        <v>42841</v>
      </c>
      <c r="O57" s="1656">
        <f>O55+7</f>
        <v>42843</v>
      </c>
      <c r="P57" s="1656">
        <f>P56+7</f>
        <v>42843</v>
      </c>
      <c r="Q57" s="1656">
        <f>Q56+7</f>
        <v>42844</v>
      </c>
      <c r="R57" s="1656">
        <f>R56+7</f>
        <v>42845</v>
      </c>
      <c r="S57" s="2194">
        <f>S56+2</f>
        <v>3</v>
      </c>
      <c r="T57" s="2195" t="s">
        <v>47</v>
      </c>
      <c r="U57" s="2194">
        <f>U56+2</f>
        <v>4</v>
      </c>
      <c r="V57" s="2195" t="s">
        <v>48</v>
      </c>
      <c r="W57" s="2194">
        <f>K57+1</f>
        <v>7006</v>
      </c>
      <c r="X57" s="2195" t="s">
        <v>47</v>
      </c>
      <c r="Y57" s="2194">
        <f>W57+1</f>
        <v>7007</v>
      </c>
      <c r="Z57" s="2195" t="s">
        <v>48</v>
      </c>
      <c r="AA57" s="1656">
        <f>AA56+7</f>
        <v>42844</v>
      </c>
      <c r="AB57" s="1656">
        <f t="shared" ref="AB57:AF72" si="51">AB56+7</f>
        <v>42845</v>
      </c>
      <c r="AC57" s="1656">
        <f t="shared" si="51"/>
        <v>42846</v>
      </c>
      <c r="AD57" s="1656">
        <f t="shared" si="51"/>
        <v>42846</v>
      </c>
      <c r="AE57" s="1656">
        <f t="shared" si="51"/>
        <v>42848</v>
      </c>
      <c r="AF57" s="1656">
        <f t="shared" si="51"/>
        <v>42848</v>
      </c>
    </row>
    <row r="58" spans="1:32" hidden="1">
      <c r="A58" s="1642">
        <v>17</v>
      </c>
      <c r="B58" s="2192" t="str">
        <f t="shared" ref="B58:B111" si="52">B57</f>
        <v xml:space="preserve">Padian I  </v>
      </c>
      <c r="C58" s="2193" t="s">
        <v>2532</v>
      </c>
      <c r="D58" s="2192" t="str">
        <f t="shared" ref="D58:D111" si="53">D57</f>
        <v>NT4</v>
      </c>
      <c r="E58" s="2194">
        <f t="shared" ref="E58:E81" si="54">S57+1</f>
        <v>4</v>
      </c>
      <c r="F58" s="2195" t="s">
        <v>47</v>
      </c>
      <c r="G58" s="2194">
        <f t="shared" ref="G58:G111" si="55">G57+2</f>
        <v>5</v>
      </c>
      <c r="H58" s="2195" t="s">
        <v>48</v>
      </c>
      <c r="I58" s="2194">
        <f t="shared" ref="I58:I81" si="56">Y57+1</f>
        <v>7008</v>
      </c>
      <c r="J58" s="2195" t="s">
        <v>47</v>
      </c>
      <c r="K58" s="2194">
        <f t="shared" ref="K58:K111" si="57">K57+4</f>
        <v>7009</v>
      </c>
      <c r="L58" s="2195" t="s">
        <v>48</v>
      </c>
      <c r="M58" s="1656">
        <f t="shared" ref="M58:R73" si="58">M57+7</f>
        <v>42848</v>
      </c>
      <c r="N58" s="1656">
        <f t="shared" si="58"/>
        <v>42848</v>
      </c>
      <c r="O58" s="1656">
        <f t="shared" si="58"/>
        <v>42850</v>
      </c>
      <c r="P58" s="1656">
        <f t="shared" si="58"/>
        <v>42850</v>
      </c>
      <c r="Q58" s="1656">
        <f t="shared" si="58"/>
        <v>42851</v>
      </c>
      <c r="R58" s="1656">
        <f t="shared" si="58"/>
        <v>42852</v>
      </c>
      <c r="S58" s="2194">
        <f t="shared" ref="S58:S111" si="59">S57+2</f>
        <v>5</v>
      </c>
      <c r="T58" s="2195" t="s">
        <v>47</v>
      </c>
      <c r="U58" s="2194">
        <f t="shared" ref="U58:U111" si="60">U57+2</f>
        <v>6</v>
      </c>
      <c r="V58" s="2195" t="s">
        <v>48</v>
      </c>
      <c r="W58" s="2194">
        <f t="shared" ref="W58:W81" si="61">K58+1</f>
        <v>7010</v>
      </c>
      <c r="X58" s="2195" t="s">
        <v>47</v>
      </c>
      <c r="Y58" s="2194">
        <f t="shared" ref="Y58:Y81" si="62">W58+1</f>
        <v>7011</v>
      </c>
      <c r="Z58" s="2195" t="s">
        <v>48</v>
      </c>
      <c r="AA58" s="1656">
        <f t="shared" ref="AA58:AF73" si="63">AA57+7</f>
        <v>42851</v>
      </c>
      <c r="AB58" s="1656">
        <f t="shared" si="51"/>
        <v>42852</v>
      </c>
      <c r="AC58" s="1656">
        <f>AC57+7</f>
        <v>42853</v>
      </c>
      <c r="AD58" s="1656">
        <f t="shared" si="51"/>
        <v>42853</v>
      </c>
      <c r="AE58" s="1656">
        <f t="shared" si="51"/>
        <v>42855</v>
      </c>
      <c r="AF58" s="1656">
        <f>AF57+7</f>
        <v>42855</v>
      </c>
    </row>
    <row r="59" spans="1:32" hidden="1">
      <c r="A59" s="1642">
        <v>18</v>
      </c>
      <c r="B59" s="2192" t="str">
        <f t="shared" si="52"/>
        <v xml:space="preserve">Padian I  </v>
      </c>
      <c r="C59" s="2193" t="s">
        <v>2532</v>
      </c>
      <c r="D59" s="2192" t="str">
        <f t="shared" si="53"/>
        <v>NT4</v>
      </c>
      <c r="E59" s="2194">
        <f t="shared" si="54"/>
        <v>6</v>
      </c>
      <c r="F59" s="2195" t="s">
        <v>47</v>
      </c>
      <c r="G59" s="2194">
        <f t="shared" si="55"/>
        <v>7</v>
      </c>
      <c r="H59" s="2195" t="s">
        <v>48</v>
      </c>
      <c r="I59" s="2194">
        <f t="shared" si="56"/>
        <v>7012</v>
      </c>
      <c r="J59" s="2195" t="s">
        <v>47</v>
      </c>
      <c r="K59" s="2194">
        <f t="shared" si="57"/>
        <v>7013</v>
      </c>
      <c r="L59" s="2195" t="s">
        <v>48</v>
      </c>
      <c r="M59" s="1656">
        <f t="shared" si="58"/>
        <v>42855</v>
      </c>
      <c r="N59" s="1656">
        <f t="shared" si="58"/>
        <v>42855</v>
      </c>
      <c r="O59" s="1656">
        <f t="shared" si="58"/>
        <v>42857</v>
      </c>
      <c r="P59" s="1656">
        <f t="shared" si="58"/>
        <v>42857</v>
      </c>
      <c r="Q59" s="1656">
        <f t="shared" si="58"/>
        <v>42858</v>
      </c>
      <c r="R59" s="1656">
        <f t="shared" si="58"/>
        <v>42859</v>
      </c>
      <c r="S59" s="2194">
        <f t="shared" si="59"/>
        <v>7</v>
      </c>
      <c r="T59" s="2195" t="s">
        <v>47</v>
      </c>
      <c r="U59" s="2194">
        <f t="shared" si="60"/>
        <v>8</v>
      </c>
      <c r="V59" s="2195" t="s">
        <v>48</v>
      </c>
      <c r="W59" s="2194">
        <f t="shared" si="61"/>
        <v>7014</v>
      </c>
      <c r="X59" s="2195" t="s">
        <v>47</v>
      </c>
      <c r="Y59" s="2194">
        <f t="shared" si="62"/>
        <v>7015</v>
      </c>
      <c r="Z59" s="2195" t="s">
        <v>48</v>
      </c>
      <c r="AA59" s="1656">
        <f t="shared" si="63"/>
        <v>42858</v>
      </c>
      <c r="AB59" s="1656">
        <f t="shared" si="51"/>
        <v>42859</v>
      </c>
      <c r="AC59" s="1656">
        <f t="shared" si="51"/>
        <v>42860</v>
      </c>
      <c r="AD59" s="1656">
        <f t="shared" si="51"/>
        <v>42860</v>
      </c>
      <c r="AE59" s="1656">
        <f t="shared" si="51"/>
        <v>42862</v>
      </c>
      <c r="AF59" s="1656">
        <f t="shared" si="51"/>
        <v>42862</v>
      </c>
    </row>
    <row r="60" spans="1:32" hidden="1">
      <c r="A60" s="1642">
        <v>19</v>
      </c>
      <c r="B60" s="2192" t="str">
        <f t="shared" si="52"/>
        <v xml:space="preserve">Padian I  </v>
      </c>
      <c r="C60" s="2193" t="s">
        <v>2532</v>
      </c>
      <c r="D60" s="2192" t="str">
        <f t="shared" si="53"/>
        <v>NT4</v>
      </c>
      <c r="E60" s="2194">
        <f t="shared" si="54"/>
        <v>8</v>
      </c>
      <c r="F60" s="2195" t="s">
        <v>47</v>
      </c>
      <c r="G60" s="2194">
        <f t="shared" si="55"/>
        <v>9</v>
      </c>
      <c r="H60" s="2195" t="s">
        <v>48</v>
      </c>
      <c r="I60" s="2194">
        <f t="shared" si="56"/>
        <v>7016</v>
      </c>
      <c r="J60" s="2195" t="s">
        <v>47</v>
      </c>
      <c r="K60" s="2194">
        <f t="shared" si="57"/>
        <v>7017</v>
      </c>
      <c r="L60" s="2195" t="s">
        <v>48</v>
      </c>
      <c r="M60" s="1656">
        <f t="shared" si="58"/>
        <v>42862</v>
      </c>
      <c r="N60" s="1656">
        <f t="shared" si="58"/>
        <v>42862</v>
      </c>
      <c r="O60" s="1656">
        <f t="shared" si="58"/>
        <v>42864</v>
      </c>
      <c r="P60" s="1656">
        <f t="shared" si="58"/>
        <v>42864</v>
      </c>
      <c r="Q60" s="1656">
        <f t="shared" si="58"/>
        <v>42865</v>
      </c>
      <c r="R60" s="1656">
        <f t="shared" si="58"/>
        <v>42866</v>
      </c>
      <c r="S60" s="2194">
        <f t="shared" si="59"/>
        <v>9</v>
      </c>
      <c r="T60" s="2195" t="s">
        <v>47</v>
      </c>
      <c r="U60" s="2194">
        <f t="shared" si="60"/>
        <v>10</v>
      </c>
      <c r="V60" s="2195" t="s">
        <v>48</v>
      </c>
      <c r="W60" s="2194">
        <f t="shared" si="61"/>
        <v>7018</v>
      </c>
      <c r="X60" s="2195" t="s">
        <v>47</v>
      </c>
      <c r="Y60" s="2194">
        <f t="shared" si="62"/>
        <v>7019</v>
      </c>
      <c r="Z60" s="2195" t="s">
        <v>48</v>
      </c>
      <c r="AA60" s="1656">
        <f t="shared" si="63"/>
        <v>42865</v>
      </c>
      <c r="AB60" s="1656">
        <f t="shared" si="51"/>
        <v>42866</v>
      </c>
      <c r="AC60" s="1656">
        <f t="shared" si="51"/>
        <v>42867</v>
      </c>
      <c r="AD60" s="1656">
        <f t="shared" si="51"/>
        <v>42867</v>
      </c>
      <c r="AE60" s="1656">
        <f t="shared" si="51"/>
        <v>42869</v>
      </c>
      <c r="AF60" s="1656">
        <f t="shared" si="51"/>
        <v>42869</v>
      </c>
    </row>
    <row r="61" spans="1:32" hidden="1">
      <c r="A61" s="1642">
        <v>20</v>
      </c>
      <c r="B61" s="2192" t="str">
        <f t="shared" si="52"/>
        <v xml:space="preserve">Padian I  </v>
      </c>
      <c r="C61" s="2193" t="s">
        <v>2532</v>
      </c>
      <c r="D61" s="2192" t="str">
        <f t="shared" si="53"/>
        <v>NT4</v>
      </c>
      <c r="E61" s="2194">
        <f t="shared" si="54"/>
        <v>10</v>
      </c>
      <c r="F61" s="2195" t="s">
        <v>47</v>
      </c>
      <c r="G61" s="2194">
        <f t="shared" si="55"/>
        <v>11</v>
      </c>
      <c r="H61" s="2195" t="s">
        <v>48</v>
      </c>
      <c r="I61" s="2194">
        <f t="shared" si="56"/>
        <v>7020</v>
      </c>
      <c r="J61" s="2195" t="s">
        <v>47</v>
      </c>
      <c r="K61" s="2194">
        <f t="shared" si="57"/>
        <v>7021</v>
      </c>
      <c r="L61" s="2195" t="s">
        <v>48</v>
      </c>
      <c r="M61" s="1656">
        <f t="shared" si="58"/>
        <v>42869</v>
      </c>
      <c r="N61" s="1656">
        <f t="shared" si="58"/>
        <v>42869</v>
      </c>
      <c r="O61" s="1656">
        <f t="shared" si="58"/>
        <v>42871</v>
      </c>
      <c r="P61" s="1656">
        <f t="shared" si="58"/>
        <v>42871</v>
      </c>
      <c r="Q61" s="1656">
        <f t="shared" si="58"/>
        <v>42872</v>
      </c>
      <c r="R61" s="1656">
        <f t="shared" si="58"/>
        <v>42873</v>
      </c>
      <c r="S61" s="2194">
        <f t="shared" si="59"/>
        <v>11</v>
      </c>
      <c r="T61" s="2195" t="s">
        <v>47</v>
      </c>
      <c r="U61" s="2194">
        <f t="shared" si="60"/>
        <v>12</v>
      </c>
      <c r="V61" s="2195" t="s">
        <v>48</v>
      </c>
      <c r="W61" s="2194">
        <f t="shared" si="61"/>
        <v>7022</v>
      </c>
      <c r="X61" s="2195" t="s">
        <v>47</v>
      </c>
      <c r="Y61" s="2194">
        <f t="shared" si="62"/>
        <v>7023</v>
      </c>
      <c r="Z61" s="2195" t="s">
        <v>48</v>
      </c>
      <c r="AA61" s="1656">
        <f t="shared" si="63"/>
        <v>42872</v>
      </c>
      <c r="AB61" s="1656">
        <f t="shared" si="51"/>
        <v>42873</v>
      </c>
      <c r="AC61" s="1656">
        <f t="shared" si="51"/>
        <v>42874</v>
      </c>
      <c r="AD61" s="1656">
        <f t="shared" si="51"/>
        <v>42874</v>
      </c>
      <c r="AE61" s="1656">
        <f t="shared" si="51"/>
        <v>42876</v>
      </c>
      <c r="AF61" s="1656">
        <f t="shared" si="51"/>
        <v>42876</v>
      </c>
    </row>
    <row r="62" spans="1:32" hidden="1">
      <c r="A62" s="1642">
        <v>21</v>
      </c>
      <c r="B62" s="2192" t="str">
        <f t="shared" si="52"/>
        <v xml:space="preserve">Padian I  </v>
      </c>
      <c r="C62" s="2193" t="s">
        <v>2532</v>
      </c>
      <c r="D62" s="2192" t="str">
        <f t="shared" si="53"/>
        <v>NT4</v>
      </c>
      <c r="E62" s="2194">
        <f t="shared" si="54"/>
        <v>12</v>
      </c>
      <c r="F62" s="2195" t="s">
        <v>47</v>
      </c>
      <c r="G62" s="2194">
        <f t="shared" si="55"/>
        <v>13</v>
      </c>
      <c r="H62" s="2195" t="s">
        <v>48</v>
      </c>
      <c r="I62" s="2194">
        <f t="shared" si="56"/>
        <v>7024</v>
      </c>
      <c r="J62" s="2195" t="s">
        <v>47</v>
      </c>
      <c r="K62" s="2194">
        <f t="shared" si="57"/>
        <v>7025</v>
      </c>
      <c r="L62" s="2195" t="s">
        <v>48</v>
      </c>
      <c r="M62" s="1656">
        <f t="shared" si="58"/>
        <v>42876</v>
      </c>
      <c r="N62" s="1656">
        <f t="shared" si="58"/>
        <v>42876</v>
      </c>
      <c r="O62" s="1656">
        <f t="shared" si="58"/>
        <v>42878</v>
      </c>
      <c r="P62" s="1656">
        <f t="shared" si="58"/>
        <v>42878</v>
      </c>
      <c r="Q62" s="1656">
        <f t="shared" si="58"/>
        <v>42879</v>
      </c>
      <c r="R62" s="1656">
        <f t="shared" si="58"/>
        <v>42880</v>
      </c>
      <c r="S62" s="2194">
        <f t="shared" si="59"/>
        <v>13</v>
      </c>
      <c r="T62" s="2195" t="s">
        <v>47</v>
      </c>
      <c r="U62" s="2194">
        <f t="shared" si="60"/>
        <v>14</v>
      </c>
      <c r="V62" s="2195" t="s">
        <v>48</v>
      </c>
      <c r="W62" s="2194">
        <f t="shared" si="61"/>
        <v>7026</v>
      </c>
      <c r="X62" s="2195" t="s">
        <v>47</v>
      </c>
      <c r="Y62" s="2194">
        <f t="shared" si="62"/>
        <v>7027</v>
      </c>
      <c r="Z62" s="2195" t="s">
        <v>48</v>
      </c>
      <c r="AA62" s="1656">
        <f t="shared" si="63"/>
        <v>42879</v>
      </c>
      <c r="AB62" s="1656">
        <f t="shared" si="51"/>
        <v>42880</v>
      </c>
      <c r="AC62" s="1656">
        <f t="shared" si="51"/>
        <v>42881</v>
      </c>
      <c r="AD62" s="1656">
        <f t="shared" si="51"/>
        <v>42881</v>
      </c>
      <c r="AE62" s="1656">
        <f t="shared" si="51"/>
        <v>42883</v>
      </c>
      <c r="AF62" s="1656">
        <f t="shared" si="51"/>
        <v>42883</v>
      </c>
    </row>
    <row r="63" spans="1:32" hidden="1">
      <c r="A63" s="1642">
        <v>22</v>
      </c>
      <c r="B63" s="2192" t="str">
        <f t="shared" si="52"/>
        <v xml:space="preserve">Padian I  </v>
      </c>
      <c r="C63" s="2193" t="s">
        <v>2532</v>
      </c>
      <c r="D63" s="2192" t="str">
        <f t="shared" si="53"/>
        <v>NT4</v>
      </c>
      <c r="E63" s="2194">
        <f t="shared" si="54"/>
        <v>14</v>
      </c>
      <c r="F63" s="2195" t="s">
        <v>47</v>
      </c>
      <c r="G63" s="2194">
        <f t="shared" si="55"/>
        <v>15</v>
      </c>
      <c r="H63" s="2195" t="s">
        <v>48</v>
      </c>
      <c r="I63" s="2194">
        <f t="shared" si="56"/>
        <v>7028</v>
      </c>
      <c r="J63" s="2195" t="s">
        <v>47</v>
      </c>
      <c r="K63" s="2194">
        <f t="shared" si="57"/>
        <v>7029</v>
      </c>
      <c r="L63" s="2195" t="s">
        <v>48</v>
      </c>
      <c r="M63" s="1656">
        <f t="shared" si="58"/>
        <v>42883</v>
      </c>
      <c r="N63" s="1656">
        <f t="shared" si="58"/>
        <v>42883</v>
      </c>
      <c r="O63" s="1656">
        <f t="shared" si="58"/>
        <v>42885</v>
      </c>
      <c r="P63" s="1656">
        <f t="shared" si="58"/>
        <v>42885</v>
      </c>
      <c r="Q63" s="1656">
        <f t="shared" si="58"/>
        <v>42886</v>
      </c>
      <c r="R63" s="1656">
        <f t="shared" si="58"/>
        <v>42887</v>
      </c>
      <c r="S63" s="2194">
        <f t="shared" si="59"/>
        <v>15</v>
      </c>
      <c r="T63" s="2195" t="s">
        <v>47</v>
      </c>
      <c r="U63" s="2194">
        <f t="shared" si="60"/>
        <v>16</v>
      </c>
      <c r="V63" s="2195" t="s">
        <v>48</v>
      </c>
      <c r="W63" s="2194">
        <f t="shared" si="61"/>
        <v>7030</v>
      </c>
      <c r="X63" s="2195" t="s">
        <v>47</v>
      </c>
      <c r="Y63" s="2194">
        <f t="shared" si="62"/>
        <v>7031</v>
      </c>
      <c r="Z63" s="2195" t="s">
        <v>48</v>
      </c>
      <c r="AA63" s="1656">
        <f t="shared" si="63"/>
        <v>42886</v>
      </c>
      <c r="AB63" s="1656">
        <f t="shared" si="51"/>
        <v>42887</v>
      </c>
      <c r="AC63" s="1656">
        <f t="shared" si="51"/>
        <v>42888</v>
      </c>
      <c r="AD63" s="1656">
        <f t="shared" si="51"/>
        <v>42888</v>
      </c>
      <c r="AE63" s="1656">
        <f t="shared" si="51"/>
        <v>42890</v>
      </c>
      <c r="AF63" s="1656">
        <f t="shared" si="51"/>
        <v>42890</v>
      </c>
    </row>
    <row r="64" spans="1:32" hidden="1">
      <c r="A64" s="1642">
        <v>23</v>
      </c>
      <c r="B64" s="2192" t="str">
        <f t="shared" si="52"/>
        <v xml:space="preserve">Padian I  </v>
      </c>
      <c r="C64" s="2193" t="s">
        <v>2532</v>
      </c>
      <c r="D64" s="2192" t="str">
        <f t="shared" si="53"/>
        <v>NT4</v>
      </c>
      <c r="E64" s="2194">
        <f t="shared" si="54"/>
        <v>16</v>
      </c>
      <c r="F64" s="2195" t="s">
        <v>47</v>
      </c>
      <c r="G64" s="2194">
        <f t="shared" si="55"/>
        <v>17</v>
      </c>
      <c r="H64" s="2195" t="s">
        <v>48</v>
      </c>
      <c r="I64" s="2194">
        <f t="shared" si="56"/>
        <v>7032</v>
      </c>
      <c r="J64" s="2195" t="s">
        <v>47</v>
      </c>
      <c r="K64" s="2194">
        <f t="shared" si="57"/>
        <v>7033</v>
      </c>
      <c r="L64" s="2195" t="s">
        <v>48</v>
      </c>
      <c r="M64" s="1656">
        <f t="shared" si="58"/>
        <v>42890</v>
      </c>
      <c r="N64" s="1656">
        <f t="shared" si="58"/>
        <v>42890</v>
      </c>
      <c r="O64" s="1656">
        <f t="shared" si="58"/>
        <v>42892</v>
      </c>
      <c r="P64" s="1656">
        <f t="shared" si="58"/>
        <v>42892</v>
      </c>
      <c r="Q64" s="1656">
        <f t="shared" si="58"/>
        <v>42893</v>
      </c>
      <c r="R64" s="1656">
        <f t="shared" si="58"/>
        <v>42894</v>
      </c>
      <c r="S64" s="2194">
        <f t="shared" si="59"/>
        <v>17</v>
      </c>
      <c r="T64" s="2195" t="s">
        <v>47</v>
      </c>
      <c r="U64" s="2194">
        <f t="shared" si="60"/>
        <v>18</v>
      </c>
      <c r="V64" s="2195" t="s">
        <v>48</v>
      </c>
      <c r="W64" s="2194">
        <f t="shared" si="61"/>
        <v>7034</v>
      </c>
      <c r="X64" s="2195" t="s">
        <v>47</v>
      </c>
      <c r="Y64" s="2194">
        <f t="shared" si="62"/>
        <v>7035</v>
      </c>
      <c r="Z64" s="2195" t="s">
        <v>48</v>
      </c>
      <c r="AA64" s="1656">
        <f t="shared" si="63"/>
        <v>42893</v>
      </c>
      <c r="AB64" s="1656">
        <f t="shared" si="51"/>
        <v>42894</v>
      </c>
      <c r="AC64" s="1656">
        <f t="shared" si="51"/>
        <v>42895</v>
      </c>
      <c r="AD64" s="1656">
        <f t="shared" si="51"/>
        <v>42895</v>
      </c>
      <c r="AE64" s="1656">
        <f t="shared" si="51"/>
        <v>42897</v>
      </c>
      <c r="AF64" s="1656">
        <f t="shared" si="51"/>
        <v>42897</v>
      </c>
    </row>
    <row r="65" spans="1:32" hidden="1">
      <c r="A65" s="1642">
        <v>24</v>
      </c>
      <c r="B65" s="2192" t="str">
        <f t="shared" si="52"/>
        <v xml:space="preserve">Padian I  </v>
      </c>
      <c r="C65" s="2193" t="s">
        <v>2532</v>
      </c>
      <c r="D65" s="2192" t="str">
        <f t="shared" si="53"/>
        <v>NT4</v>
      </c>
      <c r="E65" s="2194">
        <f t="shared" si="54"/>
        <v>18</v>
      </c>
      <c r="F65" s="2195" t="s">
        <v>47</v>
      </c>
      <c r="G65" s="2194">
        <f t="shared" si="55"/>
        <v>19</v>
      </c>
      <c r="H65" s="2195" t="s">
        <v>48</v>
      </c>
      <c r="I65" s="2194">
        <f t="shared" si="56"/>
        <v>7036</v>
      </c>
      <c r="J65" s="2195" t="s">
        <v>47</v>
      </c>
      <c r="K65" s="2194">
        <f t="shared" si="57"/>
        <v>7037</v>
      </c>
      <c r="L65" s="2195" t="s">
        <v>48</v>
      </c>
      <c r="M65" s="1656">
        <f t="shared" si="58"/>
        <v>42897</v>
      </c>
      <c r="N65" s="1656">
        <f t="shared" si="58"/>
        <v>42897</v>
      </c>
      <c r="O65" s="1656">
        <f t="shared" si="58"/>
        <v>42899</v>
      </c>
      <c r="P65" s="1656">
        <f t="shared" si="58"/>
        <v>42899</v>
      </c>
      <c r="Q65" s="1656">
        <f t="shared" si="58"/>
        <v>42900</v>
      </c>
      <c r="R65" s="1656">
        <f t="shared" si="58"/>
        <v>42901</v>
      </c>
      <c r="S65" s="2194">
        <f t="shared" si="59"/>
        <v>19</v>
      </c>
      <c r="T65" s="2195" t="s">
        <v>47</v>
      </c>
      <c r="U65" s="2194">
        <f t="shared" si="60"/>
        <v>20</v>
      </c>
      <c r="V65" s="2195" t="s">
        <v>48</v>
      </c>
      <c r="W65" s="2194">
        <f t="shared" si="61"/>
        <v>7038</v>
      </c>
      <c r="X65" s="2195" t="s">
        <v>47</v>
      </c>
      <c r="Y65" s="2194">
        <f t="shared" si="62"/>
        <v>7039</v>
      </c>
      <c r="Z65" s="2195" t="s">
        <v>48</v>
      </c>
      <c r="AA65" s="1656">
        <f t="shared" si="63"/>
        <v>42900</v>
      </c>
      <c r="AB65" s="1656">
        <f t="shared" si="51"/>
        <v>42901</v>
      </c>
      <c r="AC65" s="1656">
        <f t="shared" si="51"/>
        <v>42902</v>
      </c>
      <c r="AD65" s="1656">
        <f t="shared" si="51"/>
        <v>42902</v>
      </c>
      <c r="AE65" s="1656">
        <f t="shared" si="51"/>
        <v>42904</v>
      </c>
      <c r="AF65" s="1656">
        <f t="shared" si="51"/>
        <v>42904</v>
      </c>
    </row>
    <row r="66" spans="1:32" hidden="1">
      <c r="A66" s="1642">
        <v>25</v>
      </c>
      <c r="B66" s="2192" t="str">
        <f t="shared" si="52"/>
        <v xml:space="preserve">Padian I  </v>
      </c>
      <c r="C66" s="2193" t="s">
        <v>2532</v>
      </c>
      <c r="D66" s="2192" t="str">
        <f t="shared" si="53"/>
        <v>NT4</v>
      </c>
      <c r="E66" s="2194">
        <f t="shared" si="54"/>
        <v>20</v>
      </c>
      <c r="F66" s="2195" t="s">
        <v>47</v>
      </c>
      <c r="G66" s="2194">
        <f t="shared" si="55"/>
        <v>21</v>
      </c>
      <c r="H66" s="2195" t="s">
        <v>48</v>
      </c>
      <c r="I66" s="2194">
        <f t="shared" si="56"/>
        <v>7040</v>
      </c>
      <c r="J66" s="2195" t="s">
        <v>47</v>
      </c>
      <c r="K66" s="2194">
        <f t="shared" si="57"/>
        <v>7041</v>
      </c>
      <c r="L66" s="2195" t="s">
        <v>48</v>
      </c>
      <c r="M66" s="1656">
        <f t="shared" si="58"/>
        <v>42904</v>
      </c>
      <c r="N66" s="1656">
        <f t="shared" si="58"/>
        <v>42904</v>
      </c>
      <c r="O66" s="1656">
        <f t="shared" si="58"/>
        <v>42906</v>
      </c>
      <c r="P66" s="1656">
        <f t="shared" si="58"/>
        <v>42906</v>
      </c>
      <c r="Q66" s="1656">
        <f t="shared" si="58"/>
        <v>42907</v>
      </c>
      <c r="R66" s="1656">
        <f t="shared" si="58"/>
        <v>42908</v>
      </c>
      <c r="S66" s="2194">
        <f t="shared" si="59"/>
        <v>21</v>
      </c>
      <c r="T66" s="2195" t="s">
        <v>47</v>
      </c>
      <c r="U66" s="2194">
        <f t="shared" si="60"/>
        <v>22</v>
      </c>
      <c r="V66" s="2195" t="s">
        <v>48</v>
      </c>
      <c r="W66" s="2194">
        <f t="shared" si="61"/>
        <v>7042</v>
      </c>
      <c r="X66" s="2195" t="s">
        <v>47</v>
      </c>
      <c r="Y66" s="2194">
        <f t="shared" si="62"/>
        <v>7043</v>
      </c>
      <c r="Z66" s="2195" t="s">
        <v>48</v>
      </c>
      <c r="AA66" s="1656">
        <f t="shared" si="63"/>
        <v>42907</v>
      </c>
      <c r="AB66" s="1656">
        <f t="shared" si="51"/>
        <v>42908</v>
      </c>
      <c r="AC66" s="1656">
        <f t="shared" si="51"/>
        <v>42909</v>
      </c>
      <c r="AD66" s="1656">
        <f t="shared" si="51"/>
        <v>42909</v>
      </c>
      <c r="AE66" s="1656">
        <f t="shared" si="51"/>
        <v>42911</v>
      </c>
      <c r="AF66" s="1656">
        <f t="shared" si="51"/>
        <v>42911</v>
      </c>
    </row>
    <row r="67" spans="1:32" hidden="1">
      <c r="A67" s="1642">
        <v>26</v>
      </c>
      <c r="B67" s="2192" t="str">
        <f t="shared" si="52"/>
        <v xml:space="preserve">Padian I  </v>
      </c>
      <c r="C67" s="2193" t="s">
        <v>2532</v>
      </c>
      <c r="D67" s="2192" t="str">
        <f t="shared" si="53"/>
        <v>NT4</v>
      </c>
      <c r="E67" s="2194">
        <f t="shared" si="54"/>
        <v>22</v>
      </c>
      <c r="F67" s="2195" t="s">
        <v>47</v>
      </c>
      <c r="G67" s="2194">
        <f t="shared" si="55"/>
        <v>23</v>
      </c>
      <c r="H67" s="2195" t="s">
        <v>48</v>
      </c>
      <c r="I67" s="2194">
        <f t="shared" si="56"/>
        <v>7044</v>
      </c>
      <c r="J67" s="2195" t="s">
        <v>47</v>
      </c>
      <c r="K67" s="2194">
        <f t="shared" si="57"/>
        <v>7045</v>
      </c>
      <c r="L67" s="2195" t="s">
        <v>48</v>
      </c>
      <c r="M67" s="1656">
        <f t="shared" si="58"/>
        <v>42911</v>
      </c>
      <c r="N67" s="1656">
        <f t="shared" si="58"/>
        <v>42911</v>
      </c>
      <c r="O67" s="1656">
        <f t="shared" si="58"/>
        <v>42913</v>
      </c>
      <c r="P67" s="1656">
        <f t="shared" si="58"/>
        <v>42913</v>
      </c>
      <c r="Q67" s="1656">
        <f t="shared" si="58"/>
        <v>42914</v>
      </c>
      <c r="R67" s="1656">
        <f t="shared" si="58"/>
        <v>42915</v>
      </c>
      <c r="S67" s="2194">
        <f t="shared" si="59"/>
        <v>23</v>
      </c>
      <c r="T67" s="2195" t="s">
        <v>47</v>
      </c>
      <c r="U67" s="2194">
        <f t="shared" si="60"/>
        <v>24</v>
      </c>
      <c r="V67" s="2195" t="s">
        <v>48</v>
      </c>
      <c r="W67" s="2194">
        <f t="shared" si="61"/>
        <v>7046</v>
      </c>
      <c r="X67" s="2195" t="s">
        <v>47</v>
      </c>
      <c r="Y67" s="2194">
        <f t="shared" si="62"/>
        <v>7047</v>
      </c>
      <c r="Z67" s="2195" t="s">
        <v>48</v>
      </c>
      <c r="AA67" s="1656">
        <f t="shared" si="63"/>
        <v>42914</v>
      </c>
      <c r="AB67" s="1656">
        <f t="shared" si="51"/>
        <v>42915</v>
      </c>
      <c r="AC67" s="1656">
        <f t="shared" si="51"/>
        <v>42916</v>
      </c>
      <c r="AD67" s="1656">
        <f t="shared" si="51"/>
        <v>42916</v>
      </c>
      <c r="AE67" s="1656">
        <f t="shared" si="51"/>
        <v>42918</v>
      </c>
      <c r="AF67" s="1656">
        <f t="shared" si="51"/>
        <v>42918</v>
      </c>
    </row>
    <row r="68" spans="1:32" hidden="1">
      <c r="A68" s="1642">
        <v>27</v>
      </c>
      <c r="B68" s="2192" t="str">
        <f t="shared" si="52"/>
        <v xml:space="preserve">Padian I  </v>
      </c>
      <c r="C68" s="2193" t="s">
        <v>2532</v>
      </c>
      <c r="D68" s="2192" t="str">
        <f t="shared" si="53"/>
        <v>NT4</v>
      </c>
      <c r="E68" s="2194">
        <f t="shared" si="54"/>
        <v>24</v>
      </c>
      <c r="F68" s="2195" t="s">
        <v>47</v>
      </c>
      <c r="G68" s="2194">
        <f t="shared" si="55"/>
        <v>25</v>
      </c>
      <c r="H68" s="2195" t="s">
        <v>48</v>
      </c>
      <c r="I68" s="2194">
        <f t="shared" si="56"/>
        <v>7048</v>
      </c>
      <c r="J68" s="2195" t="s">
        <v>47</v>
      </c>
      <c r="K68" s="2194">
        <f t="shared" si="57"/>
        <v>7049</v>
      </c>
      <c r="L68" s="2195" t="s">
        <v>48</v>
      </c>
      <c r="M68" s="1656">
        <f t="shared" si="58"/>
        <v>42918</v>
      </c>
      <c r="N68" s="1656">
        <f t="shared" si="58"/>
        <v>42918</v>
      </c>
      <c r="O68" s="1656">
        <f t="shared" si="58"/>
        <v>42920</v>
      </c>
      <c r="P68" s="1656">
        <f t="shared" si="58"/>
        <v>42920</v>
      </c>
      <c r="Q68" s="1656">
        <f t="shared" si="58"/>
        <v>42921</v>
      </c>
      <c r="R68" s="1656">
        <f t="shared" si="58"/>
        <v>42922</v>
      </c>
      <c r="S68" s="2194">
        <f t="shared" si="59"/>
        <v>25</v>
      </c>
      <c r="T68" s="2195" t="s">
        <v>47</v>
      </c>
      <c r="U68" s="2194">
        <f t="shared" si="60"/>
        <v>26</v>
      </c>
      <c r="V68" s="2195" t="s">
        <v>48</v>
      </c>
      <c r="W68" s="2194">
        <f t="shared" si="61"/>
        <v>7050</v>
      </c>
      <c r="X68" s="2195" t="s">
        <v>47</v>
      </c>
      <c r="Y68" s="2194">
        <f t="shared" si="62"/>
        <v>7051</v>
      </c>
      <c r="Z68" s="2195" t="s">
        <v>48</v>
      </c>
      <c r="AA68" s="1656">
        <f t="shared" si="63"/>
        <v>42921</v>
      </c>
      <c r="AB68" s="1656">
        <f t="shared" si="51"/>
        <v>42922</v>
      </c>
      <c r="AC68" s="1656">
        <f t="shared" si="51"/>
        <v>42923</v>
      </c>
      <c r="AD68" s="1656">
        <f t="shared" si="51"/>
        <v>42923</v>
      </c>
      <c r="AE68" s="1656">
        <f t="shared" si="51"/>
        <v>42925</v>
      </c>
      <c r="AF68" s="1656">
        <f t="shared" si="51"/>
        <v>42925</v>
      </c>
    </row>
    <row r="69" spans="1:32" hidden="1">
      <c r="A69" s="1642">
        <v>28</v>
      </c>
      <c r="B69" s="2192" t="str">
        <f t="shared" si="52"/>
        <v xml:space="preserve">Padian I  </v>
      </c>
      <c r="C69" s="2193" t="s">
        <v>2532</v>
      </c>
      <c r="D69" s="2192" t="str">
        <f t="shared" si="53"/>
        <v>NT4</v>
      </c>
      <c r="E69" s="2194">
        <f t="shared" si="54"/>
        <v>26</v>
      </c>
      <c r="F69" s="2195" t="s">
        <v>47</v>
      </c>
      <c r="G69" s="2194">
        <f t="shared" si="55"/>
        <v>27</v>
      </c>
      <c r="H69" s="2195" t="s">
        <v>48</v>
      </c>
      <c r="I69" s="2194">
        <f t="shared" si="56"/>
        <v>7052</v>
      </c>
      <c r="J69" s="2195" t="s">
        <v>47</v>
      </c>
      <c r="K69" s="2194">
        <f t="shared" si="57"/>
        <v>7053</v>
      </c>
      <c r="L69" s="2195" t="s">
        <v>48</v>
      </c>
      <c r="M69" s="1656">
        <f t="shared" si="58"/>
        <v>42925</v>
      </c>
      <c r="N69" s="1656">
        <f t="shared" si="58"/>
        <v>42925</v>
      </c>
      <c r="O69" s="1656">
        <f t="shared" si="58"/>
        <v>42927</v>
      </c>
      <c r="P69" s="1656">
        <f t="shared" si="58"/>
        <v>42927</v>
      </c>
      <c r="Q69" s="1656">
        <f t="shared" si="58"/>
        <v>42928</v>
      </c>
      <c r="R69" s="1656">
        <f t="shared" si="58"/>
        <v>42929</v>
      </c>
      <c r="S69" s="2194">
        <f t="shared" si="59"/>
        <v>27</v>
      </c>
      <c r="T69" s="2195" t="s">
        <v>47</v>
      </c>
      <c r="U69" s="2194">
        <f t="shared" si="60"/>
        <v>28</v>
      </c>
      <c r="V69" s="2195" t="s">
        <v>48</v>
      </c>
      <c r="W69" s="2194">
        <f t="shared" si="61"/>
        <v>7054</v>
      </c>
      <c r="X69" s="2195" t="s">
        <v>47</v>
      </c>
      <c r="Y69" s="2194">
        <f t="shared" si="62"/>
        <v>7055</v>
      </c>
      <c r="Z69" s="2195" t="s">
        <v>48</v>
      </c>
      <c r="AA69" s="1656">
        <f t="shared" si="63"/>
        <v>42928</v>
      </c>
      <c r="AB69" s="1656">
        <f t="shared" si="51"/>
        <v>42929</v>
      </c>
      <c r="AC69" s="1656">
        <f t="shared" si="51"/>
        <v>42930</v>
      </c>
      <c r="AD69" s="1656">
        <f t="shared" si="51"/>
        <v>42930</v>
      </c>
      <c r="AE69" s="1656">
        <f t="shared" si="51"/>
        <v>42932</v>
      </c>
      <c r="AF69" s="1656">
        <f t="shared" si="51"/>
        <v>42932</v>
      </c>
    </row>
    <row r="70" spans="1:32" hidden="1">
      <c r="A70" s="1642">
        <v>29</v>
      </c>
      <c r="B70" s="2192" t="str">
        <f t="shared" si="52"/>
        <v xml:space="preserve">Padian I  </v>
      </c>
      <c r="C70" s="2193" t="s">
        <v>2532</v>
      </c>
      <c r="D70" s="2192" t="str">
        <f t="shared" si="53"/>
        <v>NT4</v>
      </c>
      <c r="E70" s="2194">
        <f t="shared" si="54"/>
        <v>28</v>
      </c>
      <c r="F70" s="2195" t="s">
        <v>47</v>
      </c>
      <c r="G70" s="2194">
        <f t="shared" si="55"/>
        <v>29</v>
      </c>
      <c r="H70" s="2195" t="s">
        <v>48</v>
      </c>
      <c r="I70" s="2194">
        <f t="shared" si="56"/>
        <v>7056</v>
      </c>
      <c r="J70" s="2195" t="s">
        <v>47</v>
      </c>
      <c r="K70" s="2194">
        <f t="shared" si="57"/>
        <v>7057</v>
      </c>
      <c r="L70" s="2195" t="s">
        <v>48</v>
      </c>
      <c r="M70" s="1656">
        <f t="shared" si="58"/>
        <v>42932</v>
      </c>
      <c r="N70" s="1656">
        <f t="shared" si="58"/>
        <v>42932</v>
      </c>
      <c r="O70" s="1656">
        <f t="shared" si="58"/>
        <v>42934</v>
      </c>
      <c r="P70" s="1656">
        <f t="shared" si="58"/>
        <v>42934</v>
      </c>
      <c r="Q70" s="1656">
        <f t="shared" si="58"/>
        <v>42935</v>
      </c>
      <c r="R70" s="1656">
        <f t="shared" si="58"/>
        <v>42936</v>
      </c>
      <c r="S70" s="2194">
        <f t="shared" si="59"/>
        <v>29</v>
      </c>
      <c r="T70" s="2195" t="s">
        <v>47</v>
      </c>
      <c r="U70" s="2194">
        <f t="shared" si="60"/>
        <v>30</v>
      </c>
      <c r="V70" s="2195" t="s">
        <v>48</v>
      </c>
      <c r="W70" s="2194">
        <f t="shared" si="61"/>
        <v>7058</v>
      </c>
      <c r="X70" s="2195" t="s">
        <v>47</v>
      </c>
      <c r="Y70" s="2194">
        <f t="shared" si="62"/>
        <v>7059</v>
      </c>
      <c r="Z70" s="2195" t="s">
        <v>48</v>
      </c>
      <c r="AA70" s="1656">
        <f t="shared" si="63"/>
        <v>42935</v>
      </c>
      <c r="AB70" s="1656">
        <f t="shared" si="51"/>
        <v>42936</v>
      </c>
      <c r="AC70" s="1656">
        <f t="shared" si="51"/>
        <v>42937</v>
      </c>
      <c r="AD70" s="1656">
        <f t="shared" si="51"/>
        <v>42937</v>
      </c>
      <c r="AE70" s="1656">
        <f t="shared" si="51"/>
        <v>42939</v>
      </c>
      <c r="AF70" s="1656">
        <f t="shared" si="51"/>
        <v>42939</v>
      </c>
    </row>
    <row r="71" spans="1:32" hidden="1">
      <c r="A71" s="1642">
        <v>30</v>
      </c>
      <c r="B71" s="2192" t="str">
        <f t="shared" si="52"/>
        <v xml:space="preserve">Padian I  </v>
      </c>
      <c r="C71" s="2193" t="s">
        <v>2532</v>
      </c>
      <c r="D71" s="2192" t="str">
        <f t="shared" si="53"/>
        <v>NT4</v>
      </c>
      <c r="E71" s="2194">
        <f t="shared" si="54"/>
        <v>30</v>
      </c>
      <c r="F71" s="2195" t="s">
        <v>47</v>
      </c>
      <c r="G71" s="2194">
        <f t="shared" si="55"/>
        <v>31</v>
      </c>
      <c r="H71" s="2195" t="s">
        <v>48</v>
      </c>
      <c r="I71" s="2194">
        <f t="shared" si="56"/>
        <v>7060</v>
      </c>
      <c r="J71" s="2195" t="s">
        <v>47</v>
      </c>
      <c r="K71" s="2194">
        <f t="shared" si="57"/>
        <v>7061</v>
      </c>
      <c r="L71" s="2195" t="s">
        <v>48</v>
      </c>
      <c r="M71" s="1656">
        <f t="shared" si="58"/>
        <v>42939</v>
      </c>
      <c r="N71" s="1656">
        <f t="shared" si="58"/>
        <v>42939</v>
      </c>
      <c r="O71" s="1656">
        <f t="shared" si="58"/>
        <v>42941</v>
      </c>
      <c r="P71" s="1656">
        <f t="shared" si="58"/>
        <v>42941</v>
      </c>
      <c r="Q71" s="1656">
        <f t="shared" si="58"/>
        <v>42942</v>
      </c>
      <c r="R71" s="1656">
        <f t="shared" si="58"/>
        <v>42943</v>
      </c>
      <c r="S71" s="2194">
        <f t="shared" si="59"/>
        <v>31</v>
      </c>
      <c r="T71" s="2195" t="s">
        <v>47</v>
      </c>
      <c r="U71" s="2194">
        <f t="shared" si="60"/>
        <v>32</v>
      </c>
      <c r="V71" s="2195" t="s">
        <v>48</v>
      </c>
      <c r="W71" s="2194">
        <f t="shared" si="61"/>
        <v>7062</v>
      </c>
      <c r="X71" s="2195" t="s">
        <v>47</v>
      </c>
      <c r="Y71" s="2194">
        <f t="shared" si="62"/>
        <v>7063</v>
      </c>
      <c r="Z71" s="2195" t="s">
        <v>48</v>
      </c>
      <c r="AA71" s="1656">
        <f t="shared" si="63"/>
        <v>42942</v>
      </c>
      <c r="AB71" s="1656">
        <f t="shared" si="51"/>
        <v>42943</v>
      </c>
      <c r="AC71" s="1656">
        <f t="shared" si="51"/>
        <v>42944</v>
      </c>
      <c r="AD71" s="1656">
        <f t="shared" si="51"/>
        <v>42944</v>
      </c>
      <c r="AE71" s="1656">
        <f t="shared" si="51"/>
        <v>42946</v>
      </c>
      <c r="AF71" s="1656">
        <f t="shared" si="51"/>
        <v>42946</v>
      </c>
    </row>
    <row r="72" spans="1:32" hidden="1">
      <c r="A72" s="1642">
        <v>31</v>
      </c>
      <c r="B72" s="2192" t="str">
        <f t="shared" si="52"/>
        <v xml:space="preserve">Padian I  </v>
      </c>
      <c r="C72" s="2193" t="s">
        <v>2532</v>
      </c>
      <c r="D72" s="2192" t="str">
        <f t="shared" si="53"/>
        <v>NT4</v>
      </c>
      <c r="E72" s="2194">
        <f t="shared" si="54"/>
        <v>32</v>
      </c>
      <c r="F72" s="2195" t="s">
        <v>47</v>
      </c>
      <c r="G72" s="2194">
        <f t="shared" si="55"/>
        <v>33</v>
      </c>
      <c r="H72" s="2195" t="s">
        <v>48</v>
      </c>
      <c r="I72" s="2194">
        <f t="shared" si="56"/>
        <v>7064</v>
      </c>
      <c r="J72" s="2195" t="s">
        <v>47</v>
      </c>
      <c r="K72" s="2194">
        <f t="shared" si="57"/>
        <v>7065</v>
      </c>
      <c r="L72" s="2195" t="s">
        <v>48</v>
      </c>
      <c r="M72" s="1656">
        <f t="shared" si="58"/>
        <v>42946</v>
      </c>
      <c r="N72" s="1656">
        <f t="shared" si="58"/>
        <v>42946</v>
      </c>
      <c r="O72" s="1656">
        <f t="shared" si="58"/>
        <v>42948</v>
      </c>
      <c r="P72" s="1656">
        <f t="shared" si="58"/>
        <v>42948</v>
      </c>
      <c r="Q72" s="1656">
        <f t="shared" si="58"/>
        <v>42949</v>
      </c>
      <c r="R72" s="1656">
        <f t="shared" si="58"/>
        <v>42950</v>
      </c>
      <c r="S72" s="2194">
        <f t="shared" si="59"/>
        <v>33</v>
      </c>
      <c r="T72" s="2195" t="s">
        <v>47</v>
      </c>
      <c r="U72" s="2194">
        <f t="shared" si="60"/>
        <v>34</v>
      </c>
      <c r="V72" s="2195" t="s">
        <v>48</v>
      </c>
      <c r="W72" s="2194">
        <f t="shared" si="61"/>
        <v>7066</v>
      </c>
      <c r="X72" s="2195" t="s">
        <v>47</v>
      </c>
      <c r="Y72" s="2194">
        <f t="shared" si="62"/>
        <v>7067</v>
      </c>
      <c r="Z72" s="2195" t="s">
        <v>48</v>
      </c>
      <c r="AA72" s="1656">
        <f t="shared" si="63"/>
        <v>42949</v>
      </c>
      <c r="AB72" s="1656">
        <f t="shared" si="51"/>
        <v>42950</v>
      </c>
      <c r="AC72" s="1656">
        <f t="shared" si="51"/>
        <v>42951</v>
      </c>
      <c r="AD72" s="1656">
        <f t="shared" si="51"/>
        <v>42951</v>
      </c>
      <c r="AE72" s="1656">
        <f t="shared" si="51"/>
        <v>42953</v>
      </c>
      <c r="AF72" s="1656">
        <f t="shared" si="51"/>
        <v>42953</v>
      </c>
    </row>
    <row r="73" spans="1:32" hidden="1">
      <c r="A73" s="1642">
        <v>32</v>
      </c>
      <c r="B73" s="2192" t="str">
        <f t="shared" si="52"/>
        <v xml:space="preserve">Padian I  </v>
      </c>
      <c r="C73" s="2193" t="s">
        <v>2532</v>
      </c>
      <c r="D73" s="2192" t="str">
        <f t="shared" si="53"/>
        <v>NT4</v>
      </c>
      <c r="E73" s="2194">
        <f t="shared" si="54"/>
        <v>34</v>
      </c>
      <c r="F73" s="2195" t="s">
        <v>47</v>
      </c>
      <c r="G73" s="2194">
        <f t="shared" si="55"/>
        <v>35</v>
      </c>
      <c r="H73" s="2195" t="s">
        <v>48</v>
      </c>
      <c r="I73" s="2194">
        <f t="shared" si="56"/>
        <v>7068</v>
      </c>
      <c r="J73" s="2195" t="s">
        <v>47</v>
      </c>
      <c r="K73" s="2194">
        <f t="shared" si="57"/>
        <v>7069</v>
      </c>
      <c r="L73" s="2195" t="s">
        <v>48</v>
      </c>
      <c r="M73" s="1656">
        <f t="shared" si="58"/>
        <v>42953</v>
      </c>
      <c r="N73" s="1656">
        <f t="shared" si="58"/>
        <v>42953</v>
      </c>
      <c r="O73" s="1656">
        <f t="shared" si="58"/>
        <v>42955</v>
      </c>
      <c r="P73" s="1656">
        <f t="shared" si="58"/>
        <v>42955</v>
      </c>
      <c r="Q73" s="1656">
        <f t="shared" si="58"/>
        <v>42956</v>
      </c>
      <c r="R73" s="1656">
        <f t="shared" si="58"/>
        <v>42957</v>
      </c>
      <c r="S73" s="2194">
        <f t="shared" si="59"/>
        <v>35</v>
      </c>
      <c r="T73" s="2195" t="s">
        <v>47</v>
      </c>
      <c r="U73" s="2194">
        <f t="shared" si="60"/>
        <v>36</v>
      </c>
      <c r="V73" s="2195" t="s">
        <v>48</v>
      </c>
      <c r="W73" s="2194">
        <f t="shared" si="61"/>
        <v>7070</v>
      </c>
      <c r="X73" s="2195" t="s">
        <v>47</v>
      </c>
      <c r="Y73" s="2194">
        <f t="shared" si="62"/>
        <v>7071</v>
      </c>
      <c r="Z73" s="2195" t="s">
        <v>48</v>
      </c>
      <c r="AA73" s="1656">
        <f t="shared" si="63"/>
        <v>42956</v>
      </c>
      <c r="AB73" s="1656">
        <f t="shared" si="63"/>
        <v>42957</v>
      </c>
      <c r="AC73" s="1656">
        <f t="shared" si="63"/>
        <v>42958</v>
      </c>
      <c r="AD73" s="1656">
        <f t="shared" si="63"/>
        <v>42958</v>
      </c>
      <c r="AE73" s="1656">
        <f t="shared" si="63"/>
        <v>42960</v>
      </c>
      <c r="AF73" s="1656">
        <f t="shared" si="63"/>
        <v>42960</v>
      </c>
    </row>
    <row r="74" spans="1:32" hidden="1">
      <c r="A74" s="1642">
        <v>33</v>
      </c>
      <c r="B74" s="2192" t="str">
        <f t="shared" si="52"/>
        <v xml:space="preserve">Padian I  </v>
      </c>
      <c r="C74" s="2193" t="s">
        <v>2532</v>
      </c>
      <c r="D74" s="2192" t="str">
        <f t="shared" si="53"/>
        <v>NT4</v>
      </c>
      <c r="E74" s="2194">
        <f t="shared" si="54"/>
        <v>36</v>
      </c>
      <c r="F74" s="2195" t="s">
        <v>47</v>
      </c>
      <c r="G74" s="2194">
        <f t="shared" si="55"/>
        <v>37</v>
      </c>
      <c r="H74" s="2195" t="s">
        <v>48</v>
      </c>
      <c r="I74" s="2194">
        <f t="shared" si="56"/>
        <v>7072</v>
      </c>
      <c r="J74" s="2195" t="s">
        <v>47</v>
      </c>
      <c r="K74" s="2194">
        <f t="shared" si="57"/>
        <v>7073</v>
      </c>
      <c r="L74" s="2195" t="s">
        <v>48</v>
      </c>
      <c r="M74" s="1656">
        <f t="shared" ref="M74:R89" si="64">M73+7</f>
        <v>42960</v>
      </c>
      <c r="N74" s="1656">
        <f t="shared" si="64"/>
        <v>42960</v>
      </c>
      <c r="O74" s="1656">
        <f t="shared" si="64"/>
        <v>42962</v>
      </c>
      <c r="P74" s="1656">
        <f t="shared" si="64"/>
        <v>42962</v>
      </c>
      <c r="Q74" s="1656">
        <f t="shared" si="64"/>
        <v>42963</v>
      </c>
      <c r="R74" s="1656">
        <f t="shared" si="64"/>
        <v>42964</v>
      </c>
      <c r="S74" s="2194">
        <f t="shared" si="59"/>
        <v>37</v>
      </c>
      <c r="T74" s="2195" t="s">
        <v>47</v>
      </c>
      <c r="U74" s="2194">
        <f t="shared" si="60"/>
        <v>38</v>
      </c>
      <c r="V74" s="2195" t="s">
        <v>48</v>
      </c>
      <c r="W74" s="2194">
        <f t="shared" si="61"/>
        <v>7074</v>
      </c>
      <c r="X74" s="2195" t="s">
        <v>47</v>
      </c>
      <c r="Y74" s="2194">
        <f t="shared" si="62"/>
        <v>7075</v>
      </c>
      <c r="Z74" s="2195" t="s">
        <v>48</v>
      </c>
      <c r="AA74" s="1656">
        <f t="shared" ref="AA74:AF89" si="65">AA73+7</f>
        <v>42963</v>
      </c>
      <c r="AB74" s="1656">
        <f t="shared" si="65"/>
        <v>42964</v>
      </c>
      <c r="AC74" s="1656">
        <f t="shared" si="65"/>
        <v>42965</v>
      </c>
      <c r="AD74" s="1656">
        <f t="shared" si="65"/>
        <v>42965</v>
      </c>
      <c r="AE74" s="1656">
        <f t="shared" si="65"/>
        <v>42967</v>
      </c>
      <c r="AF74" s="1656">
        <f t="shared" si="65"/>
        <v>42967</v>
      </c>
    </row>
    <row r="75" spans="1:32" hidden="1">
      <c r="A75" s="1642">
        <v>34</v>
      </c>
      <c r="B75" s="2192" t="str">
        <f t="shared" si="52"/>
        <v xml:space="preserve">Padian I  </v>
      </c>
      <c r="C75" s="2193" t="s">
        <v>2532</v>
      </c>
      <c r="D75" s="2192" t="str">
        <f t="shared" si="53"/>
        <v>NT4</v>
      </c>
      <c r="E75" s="2194">
        <f t="shared" si="54"/>
        <v>38</v>
      </c>
      <c r="F75" s="2195" t="s">
        <v>47</v>
      </c>
      <c r="G75" s="2194">
        <f t="shared" si="55"/>
        <v>39</v>
      </c>
      <c r="H75" s="2195" t="s">
        <v>48</v>
      </c>
      <c r="I75" s="2194">
        <f t="shared" si="56"/>
        <v>7076</v>
      </c>
      <c r="J75" s="2195" t="s">
        <v>47</v>
      </c>
      <c r="K75" s="2194">
        <f t="shared" si="57"/>
        <v>7077</v>
      </c>
      <c r="L75" s="2195" t="s">
        <v>48</v>
      </c>
      <c r="M75" s="1656">
        <f t="shared" si="64"/>
        <v>42967</v>
      </c>
      <c r="N75" s="1656">
        <f t="shared" si="64"/>
        <v>42967</v>
      </c>
      <c r="O75" s="1656">
        <f t="shared" si="64"/>
        <v>42969</v>
      </c>
      <c r="P75" s="1656">
        <f t="shared" si="64"/>
        <v>42969</v>
      </c>
      <c r="Q75" s="1656">
        <f t="shared" si="64"/>
        <v>42970</v>
      </c>
      <c r="R75" s="1656">
        <f t="shared" si="64"/>
        <v>42971</v>
      </c>
      <c r="S75" s="2194">
        <f t="shared" si="59"/>
        <v>39</v>
      </c>
      <c r="T75" s="2195" t="s">
        <v>47</v>
      </c>
      <c r="U75" s="2194">
        <f t="shared" si="60"/>
        <v>40</v>
      </c>
      <c r="V75" s="2195" t="s">
        <v>48</v>
      </c>
      <c r="W75" s="2194">
        <f t="shared" si="61"/>
        <v>7078</v>
      </c>
      <c r="X75" s="2195" t="s">
        <v>47</v>
      </c>
      <c r="Y75" s="2194">
        <f t="shared" si="62"/>
        <v>7079</v>
      </c>
      <c r="Z75" s="2195" t="s">
        <v>48</v>
      </c>
      <c r="AA75" s="1656">
        <f t="shared" si="65"/>
        <v>42970</v>
      </c>
      <c r="AB75" s="1656">
        <f t="shared" si="65"/>
        <v>42971</v>
      </c>
      <c r="AC75" s="1656">
        <f t="shared" si="65"/>
        <v>42972</v>
      </c>
      <c r="AD75" s="1656">
        <f t="shared" si="65"/>
        <v>42972</v>
      </c>
      <c r="AE75" s="1656">
        <f t="shared" si="65"/>
        <v>42974</v>
      </c>
      <c r="AF75" s="1656">
        <f t="shared" si="65"/>
        <v>42974</v>
      </c>
    </row>
    <row r="76" spans="1:32" hidden="1">
      <c r="A76" s="1642">
        <v>35</v>
      </c>
      <c r="B76" s="2192" t="str">
        <f t="shared" si="52"/>
        <v xml:space="preserve">Padian I  </v>
      </c>
      <c r="C76" s="2193" t="s">
        <v>2532</v>
      </c>
      <c r="D76" s="2192" t="str">
        <f t="shared" si="53"/>
        <v>NT4</v>
      </c>
      <c r="E76" s="2194">
        <f t="shared" si="54"/>
        <v>40</v>
      </c>
      <c r="F76" s="2195" t="s">
        <v>47</v>
      </c>
      <c r="G76" s="2194">
        <f t="shared" si="55"/>
        <v>41</v>
      </c>
      <c r="H76" s="2195" t="s">
        <v>48</v>
      </c>
      <c r="I76" s="2194">
        <f t="shared" si="56"/>
        <v>7080</v>
      </c>
      <c r="J76" s="2195" t="s">
        <v>47</v>
      </c>
      <c r="K76" s="2194">
        <f t="shared" si="57"/>
        <v>7081</v>
      </c>
      <c r="L76" s="2195" t="s">
        <v>48</v>
      </c>
      <c r="M76" s="1656">
        <f t="shared" si="64"/>
        <v>42974</v>
      </c>
      <c r="N76" s="1656">
        <f t="shared" si="64"/>
        <v>42974</v>
      </c>
      <c r="O76" s="1656">
        <f t="shared" si="64"/>
        <v>42976</v>
      </c>
      <c r="P76" s="1656">
        <f t="shared" si="64"/>
        <v>42976</v>
      </c>
      <c r="Q76" s="1656">
        <f t="shared" si="64"/>
        <v>42977</v>
      </c>
      <c r="R76" s="1656">
        <f t="shared" si="64"/>
        <v>42978</v>
      </c>
      <c r="S76" s="2194">
        <f t="shared" si="59"/>
        <v>41</v>
      </c>
      <c r="T76" s="2195" t="s">
        <v>47</v>
      </c>
      <c r="U76" s="2194">
        <f t="shared" si="60"/>
        <v>42</v>
      </c>
      <c r="V76" s="2195" t="s">
        <v>48</v>
      </c>
      <c r="W76" s="2194">
        <f t="shared" si="61"/>
        <v>7082</v>
      </c>
      <c r="X76" s="2195" t="s">
        <v>47</v>
      </c>
      <c r="Y76" s="2194">
        <f t="shared" si="62"/>
        <v>7083</v>
      </c>
      <c r="Z76" s="2195" t="s">
        <v>48</v>
      </c>
      <c r="AA76" s="1656">
        <f t="shared" si="65"/>
        <v>42977</v>
      </c>
      <c r="AB76" s="1656">
        <f t="shared" si="65"/>
        <v>42978</v>
      </c>
      <c r="AC76" s="1656">
        <f t="shared" si="65"/>
        <v>42979</v>
      </c>
      <c r="AD76" s="1656">
        <f t="shared" si="65"/>
        <v>42979</v>
      </c>
      <c r="AE76" s="1656">
        <f t="shared" si="65"/>
        <v>42981</v>
      </c>
      <c r="AF76" s="1656">
        <f t="shared" si="65"/>
        <v>42981</v>
      </c>
    </row>
    <row r="77" spans="1:32" hidden="1">
      <c r="A77" s="1642">
        <v>36</v>
      </c>
      <c r="B77" s="2192" t="str">
        <f t="shared" si="52"/>
        <v xml:space="preserve">Padian I  </v>
      </c>
      <c r="C77" s="2193" t="s">
        <v>2532</v>
      </c>
      <c r="D77" s="2192" t="str">
        <f t="shared" si="53"/>
        <v>NT4</v>
      </c>
      <c r="E77" s="2194">
        <f t="shared" si="54"/>
        <v>42</v>
      </c>
      <c r="F77" s="2195" t="s">
        <v>47</v>
      </c>
      <c r="G77" s="2194">
        <f t="shared" si="55"/>
        <v>43</v>
      </c>
      <c r="H77" s="2195" t="s">
        <v>48</v>
      </c>
      <c r="I77" s="2194">
        <f t="shared" si="56"/>
        <v>7084</v>
      </c>
      <c r="J77" s="2195" t="s">
        <v>47</v>
      </c>
      <c r="K77" s="2194">
        <f t="shared" si="57"/>
        <v>7085</v>
      </c>
      <c r="L77" s="2195" t="s">
        <v>48</v>
      </c>
      <c r="M77" s="1656">
        <f t="shared" si="64"/>
        <v>42981</v>
      </c>
      <c r="N77" s="1656">
        <f t="shared" si="64"/>
        <v>42981</v>
      </c>
      <c r="O77" s="1656">
        <f t="shared" si="64"/>
        <v>42983</v>
      </c>
      <c r="P77" s="1656">
        <f t="shared" si="64"/>
        <v>42983</v>
      </c>
      <c r="Q77" s="1656">
        <f t="shared" si="64"/>
        <v>42984</v>
      </c>
      <c r="R77" s="1656">
        <f t="shared" si="64"/>
        <v>42985</v>
      </c>
      <c r="S77" s="2194">
        <f t="shared" si="59"/>
        <v>43</v>
      </c>
      <c r="T77" s="2195" t="s">
        <v>47</v>
      </c>
      <c r="U77" s="2194">
        <f t="shared" si="60"/>
        <v>44</v>
      </c>
      <c r="V77" s="2195" t="s">
        <v>48</v>
      </c>
      <c r="W77" s="2194">
        <f t="shared" si="61"/>
        <v>7086</v>
      </c>
      <c r="X77" s="2195" t="s">
        <v>47</v>
      </c>
      <c r="Y77" s="2194">
        <f t="shared" si="62"/>
        <v>7087</v>
      </c>
      <c r="Z77" s="2195" t="s">
        <v>48</v>
      </c>
      <c r="AA77" s="1656">
        <f t="shared" si="65"/>
        <v>42984</v>
      </c>
      <c r="AB77" s="1656">
        <f t="shared" si="65"/>
        <v>42985</v>
      </c>
      <c r="AC77" s="1656">
        <f t="shared" si="65"/>
        <v>42986</v>
      </c>
      <c r="AD77" s="1656">
        <f t="shared" si="65"/>
        <v>42986</v>
      </c>
      <c r="AE77" s="1656">
        <f t="shared" si="65"/>
        <v>42988</v>
      </c>
      <c r="AF77" s="1656">
        <f t="shared" si="65"/>
        <v>42988</v>
      </c>
    </row>
    <row r="78" spans="1:32" hidden="1">
      <c r="A78" s="1642">
        <v>37</v>
      </c>
      <c r="B78" s="2192" t="str">
        <f t="shared" si="52"/>
        <v xml:space="preserve">Padian I  </v>
      </c>
      <c r="C78" s="2193" t="s">
        <v>2532</v>
      </c>
      <c r="D78" s="2192" t="str">
        <f t="shared" si="53"/>
        <v>NT4</v>
      </c>
      <c r="E78" s="2194">
        <f t="shared" si="54"/>
        <v>44</v>
      </c>
      <c r="F78" s="2195" t="s">
        <v>47</v>
      </c>
      <c r="G78" s="2194">
        <f t="shared" si="55"/>
        <v>45</v>
      </c>
      <c r="H78" s="2195" t="s">
        <v>48</v>
      </c>
      <c r="I78" s="2194">
        <f t="shared" si="56"/>
        <v>7088</v>
      </c>
      <c r="J78" s="2195" t="s">
        <v>47</v>
      </c>
      <c r="K78" s="2194">
        <f t="shared" si="57"/>
        <v>7089</v>
      </c>
      <c r="L78" s="2195" t="s">
        <v>48</v>
      </c>
      <c r="M78" s="1656">
        <f t="shared" si="64"/>
        <v>42988</v>
      </c>
      <c r="N78" s="1656">
        <f t="shared" si="64"/>
        <v>42988</v>
      </c>
      <c r="O78" s="1656">
        <f t="shared" si="64"/>
        <v>42990</v>
      </c>
      <c r="P78" s="1656">
        <f t="shared" si="64"/>
        <v>42990</v>
      </c>
      <c r="Q78" s="1656">
        <f t="shared" si="64"/>
        <v>42991</v>
      </c>
      <c r="R78" s="1656">
        <f t="shared" si="64"/>
        <v>42992</v>
      </c>
      <c r="S78" s="2194">
        <f t="shared" si="59"/>
        <v>45</v>
      </c>
      <c r="T78" s="2195" t="s">
        <v>47</v>
      </c>
      <c r="U78" s="2194">
        <f t="shared" si="60"/>
        <v>46</v>
      </c>
      <c r="V78" s="2195" t="s">
        <v>48</v>
      </c>
      <c r="W78" s="2194">
        <f t="shared" si="61"/>
        <v>7090</v>
      </c>
      <c r="X78" s="2195" t="s">
        <v>47</v>
      </c>
      <c r="Y78" s="2194">
        <f t="shared" si="62"/>
        <v>7091</v>
      </c>
      <c r="Z78" s="2195" t="s">
        <v>48</v>
      </c>
      <c r="AA78" s="1656">
        <f t="shared" si="65"/>
        <v>42991</v>
      </c>
      <c r="AB78" s="1656">
        <f t="shared" si="65"/>
        <v>42992</v>
      </c>
      <c r="AC78" s="1656">
        <f t="shared" si="65"/>
        <v>42993</v>
      </c>
      <c r="AD78" s="1656">
        <f t="shared" si="65"/>
        <v>42993</v>
      </c>
      <c r="AE78" s="1656">
        <f t="shared" si="65"/>
        <v>42995</v>
      </c>
      <c r="AF78" s="1656">
        <f t="shared" si="65"/>
        <v>42995</v>
      </c>
    </row>
    <row r="79" spans="1:32" hidden="1">
      <c r="A79" s="1642">
        <v>38</v>
      </c>
      <c r="B79" s="2192" t="str">
        <f t="shared" si="52"/>
        <v xml:space="preserve">Padian I  </v>
      </c>
      <c r="C79" s="2193" t="s">
        <v>2532</v>
      </c>
      <c r="D79" s="2192" t="str">
        <f t="shared" si="53"/>
        <v>NT4</v>
      </c>
      <c r="E79" s="2194">
        <f t="shared" si="54"/>
        <v>46</v>
      </c>
      <c r="F79" s="2195" t="s">
        <v>47</v>
      </c>
      <c r="G79" s="2194">
        <f t="shared" si="55"/>
        <v>47</v>
      </c>
      <c r="H79" s="2195" t="s">
        <v>48</v>
      </c>
      <c r="I79" s="2194">
        <f t="shared" si="56"/>
        <v>7092</v>
      </c>
      <c r="J79" s="2195" t="s">
        <v>47</v>
      </c>
      <c r="K79" s="2194">
        <f t="shared" si="57"/>
        <v>7093</v>
      </c>
      <c r="L79" s="2195" t="s">
        <v>48</v>
      </c>
      <c r="M79" s="1656">
        <f t="shared" si="64"/>
        <v>42995</v>
      </c>
      <c r="N79" s="1656">
        <f t="shared" si="64"/>
        <v>42995</v>
      </c>
      <c r="O79" s="1656">
        <f t="shared" si="64"/>
        <v>42997</v>
      </c>
      <c r="P79" s="1656">
        <f t="shared" si="64"/>
        <v>42997</v>
      </c>
      <c r="Q79" s="1656">
        <f t="shared" si="64"/>
        <v>42998</v>
      </c>
      <c r="R79" s="1656">
        <f t="shared" si="64"/>
        <v>42999</v>
      </c>
      <c r="S79" s="2194">
        <f t="shared" si="59"/>
        <v>47</v>
      </c>
      <c r="T79" s="2195" t="s">
        <v>47</v>
      </c>
      <c r="U79" s="2194">
        <f t="shared" si="60"/>
        <v>48</v>
      </c>
      <c r="V79" s="2195" t="s">
        <v>48</v>
      </c>
      <c r="W79" s="2194">
        <f t="shared" si="61"/>
        <v>7094</v>
      </c>
      <c r="X79" s="2195" t="s">
        <v>47</v>
      </c>
      <c r="Y79" s="2194">
        <f t="shared" si="62"/>
        <v>7095</v>
      </c>
      <c r="Z79" s="2195" t="s">
        <v>48</v>
      </c>
      <c r="AA79" s="1656">
        <f t="shared" si="65"/>
        <v>42998</v>
      </c>
      <c r="AB79" s="1656">
        <f t="shared" si="65"/>
        <v>42999</v>
      </c>
      <c r="AC79" s="1656">
        <f t="shared" si="65"/>
        <v>43000</v>
      </c>
      <c r="AD79" s="1656">
        <f t="shared" si="65"/>
        <v>43000</v>
      </c>
      <c r="AE79" s="1656">
        <f t="shared" si="65"/>
        <v>43002</v>
      </c>
      <c r="AF79" s="1656">
        <f t="shared" si="65"/>
        <v>43002</v>
      </c>
    </row>
    <row r="80" spans="1:32" hidden="1">
      <c r="A80" s="1642">
        <v>39</v>
      </c>
      <c r="B80" s="2192" t="str">
        <f t="shared" si="52"/>
        <v xml:space="preserve">Padian I  </v>
      </c>
      <c r="C80" s="2193" t="s">
        <v>2532</v>
      </c>
      <c r="D80" s="2192" t="str">
        <f t="shared" si="53"/>
        <v>NT4</v>
      </c>
      <c r="E80" s="2194">
        <f t="shared" si="54"/>
        <v>48</v>
      </c>
      <c r="F80" s="2195" t="s">
        <v>47</v>
      </c>
      <c r="G80" s="2194">
        <f t="shared" si="55"/>
        <v>49</v>
      </c>
      <c r="H80" s="2195" t="s">
        <v>48</v>
      </c>
      <c r="I80" s="2194">
        <f t="shared" si="56"/>
        <v>7096</v>
      </c>
      <c r="J80" s="2195" t="s">
        <v>47</v>
      </c>
      <c r="K80" s="2194">
        <f t="shared" si="57"/>
        <v>7097</v>
      </c>
      <c r="L80" s="2195" t="s">
        <v>48</v>
      </c>
      <c r="M80" s="1656">
        <f t="shared" si="64"/>
        <v>43002</v>
      </c>
      <c r="N80" s="1656">
        <f t="shared" si="64"/>
        <v>43002</v>
      </c>
      <c r="O80" s="1656">
        <f t="shared" si="64"/>
        <v>43004</v>
      </c>
      <c r="P80" s="1656">
        <f t="shared" si="64"/>
        <v>43004</v>
      </c>
      <c r="Q80" s="1656">
        <f t="shared" si="64"/>
        <v>43005</v>
      </c>
      <c r="R80" s="1656">
        <f t="shared" si="64"/>
        <v>43006</v>
      </c>
      <c r="S80" s="2194">
        <f t="shared" si="59"/>
        <v>49</v>
      </c>
      <c r="T80" s="2195" t="s">
        <v>47</v>
      </c>
      <c r="U80" s="2194">
        <f t="shared" si="60"/>
        <v>50</v>
      </c>
      <c r="V80" s="2195" t="s">
        <v>48</v>
      </c>
      <c r="W80" s="2194">
        <f t="shared" si="61"/>
        <v>7098</v>
      </c>
      <c r="X80" s="2195" t="s">
        <v>47</v>
      </c>
      <c r="Y80" s="2194">
        <f t="shared" si="62"/>
        <v>7099</v>
      </c>
      <c r="Z80" s="2195" t="s">
        <v>48</v>
      </c>
      <c r="AA80" s="1656">
        <f t="shared" si="65"/>
        <v>43005</v>
      </c>
      <c r="AB80" s="1656">
        <f t="shared" si="65"/>
        <v>43006</v>
      </c>
      <c r="AC80" s="1656">
        <f t="shared" si="65"/>
        <v>43007</v>
      </c>
      <c r="AD80" s="1656">
        <f t="shared" si="65"/>
        <v>43007</v>
      </c>
      <c r="AE80" s="1656">
        <f t="shared" si="65"/>
        <v>43009</v>
      </c>
      <c r="AF80" s="1656">
        <f t="shared" si="65"/>
        <v>43009</v>
      </c>
    </row>
    <row r="81" spans="1:32" hidden="1">
      <c r="A81" s="1642">
        <v>40</v>
      </c>
      <c r="B81" s="2192" t="str">
        <f t="shared" si="52"/>
        <v xml:space="preserve">Padian I  </v>
      </c>
      <c r="C81" s="2193" t="s">
        <v>2532</v>
      </c>
      <c r="D81" s="2192" t="str">
        <f t="shared" si="53"/>
        <v>NT4</v>
      </c>
      <c r="E81" s="2194">
        <f t="shared" si="54"/>
        <v>50</v>
      </c>
      <c r="F81" s="2195" t="s">
        <v>47</v>
      </c>
      <c r="G81" s="2194">
        <f t="shared" si="55"/>
        <v>51</v>
      </c>
      <c r="H81" s="2195" t="s">
        <v>48</v>
      </c>
      <c r="I81" s="2194">
        <f t="shared" si="56"/>
        <v>7100</v>
      </c>
      <c r="J81" s="2195" t="s">
        <v>47</v>
      </c>
      <c r="K81" s="2194">
        <f t="shared" si="57"/>
        <v>7101</v>
      </c>
      <c r="L81" s="2195" t="s">
        <v>48</v>
      </c>
      <c r="M81" s="1656">
        <f t="shared" si="64"/>
        <v>43009</v>
      </c>
      <c r="N81" s="1656">
        <f t="shared" si="64"/>
        <v>43009</v>
      </c>
      <c r="O81" s="1656">
        <f t="shared" si="64"/>
        <v>43011</v>
      </c>
      <c r="P81" s="1656">
        <f t="shared" si="64"/>
        <v>43011</v>
      </c>
      <c r="Q81" s="1670">
        <v>43014</v>
      </c>
      <c r="R81" s="1670">
        <v>43014</v>
      </c>
      <c r="S81" s="2194">
        <f t="shared" si="59"/>
        <v>51</v>
      </c>
      <c r="T81" s="2195" t="s">
        <v>47</v>
      </c>
      <c r="U81" s="2194">
        <f t="shared" si="60"/>
        <v>52</v>
      </c>
      <c r="V81" s="2195" t="s">
        <v>48</v>
      </c>
      <c r="W81" s="2194">
        <f t="shared" si="61"/>
        <v>7102</v>
      </c>
      <c r="X81" s="2195" t="s">
        <v>47</v>
      </c>
      <c r="Y81" s="2194">
        <f t="shared" si="62"/>
        <v>7103</v>
      </c>
      <c r="Z81" s="2195" t="s">
        <v>48</v>
      </c>
      <c r="AA81" s="1670">
        <v>43014</v>
      </c>
      <c r="AB81" s="1670">
        <v>43014</v>
      </c>
      <c r="AC81" s="1670">
        <v>43015</v>
      </c>
      <c r="AD81" s="1670">
        <v>43016</v>
      </c>
      <c r="AE81" s="1670">
        <v>43016</v>
      </c>
      <c r="AF81" s="1670">
        <v>43017</v>
      </c>
    </row>
    <row r="82" spans="1:32" hidden="1">
      <c r="A82" s="1642">
        <v>41</v>
      </c>
      <c r="B82" s="2192" t="s">
        <v>731</v>
      </c>
      <c r="C82" s="2193" t="s">
        <v>2532</v>
      </c>
      <c r="D82" s="2192" t="s">
        <v>732</v>
      </c>
      <c r="E82" s="2194">
        <v>52</v>
      </c>
      <c r="F82" s="2195" t="s">
        <v>47</v>
      </c>
      <c r="G82" s="2194">
        <v>53</v>
      </c>
      <c r="H82" s="2195" t="s">
        <v>48</v>
      </c>
      <c r="I82" s="2194">
        <v>7104</v>
      </c>
      <c r="J82" s="2195" t="s">
        <v>47</v>
      </c>
      <c r="K82" s="2194">
        <v>7105</v>
      </c>
      <c r="L82" s="2195" t="s">
        <v>48</v>
      </c>
      <c r="M82" s="1670">
        <v>43016</v>
      </c>
      <c r="N82" s="1670">
        <v>43017</v>
      </c>
      <c r="O82" s="1656">
        <v>43018</v>
      </c>
      <c r="P82" s="1656">
        <v>43018</v>
      </c>
      <c r="Q82" s="1656">
        <v>43019</v>
      </c>
      <c r="R82" s="1656">
        <v>43020</v>
      </c>
      <c r="S82" s="2194">
        <v>53</v>
      </c>
      <c r="T82" s="2195" t="s">
        <v>47</v>
      </c>
      <c r="U82" s="2194">
        <v>54</v>
      </c>
      <c r="V82" s="2195" t="s">
        <v>48</v>
      </c>
      <c r="W82" s="2194">
        <v>7106</v>
      </c>
      <c r="X82" s="2195" t="s">
        <v>47</v>
      </c>
      <c r="Y82" s="2194">
        <v>7107</v>
      </c>
      <c r="Z82" s="2195" t="s">
        <v>48</v>
      </c>
      <c r="AA82" s="1656">
        <v>43019</v>
      </c>
      <c r="AB82" s="1656">
        <v>43020</v>
      </c>
      <c r="AC82" s="1656">
        <v>43021</v>
      </c>
      <c r="AD82" s="1656">
        <v>43021</v>
      </c>
      <c r="AE82" s="1656">
        <v>43023</v>
      </c>
      <c r="AF82" s="1656">
        <v>43023</v>
      </c>
    </row>
    <row r="83" spans="1:32" hidden="1">
      <c r="A83" s="1642">
        <v>42</v>
      </c>
      <c r="B83" s="2192" t="s">
        <v>731</v>
      </c>
      <c r="C83" s="2193" t="s">
        <v>2532</v>
      </c>
      <c r="D83" s="2192" t="s">
        <v>732</v>
      </c>
      <c r="E83" s="2194">
        <v>54</v>
      </c>
      <c r="F83" s="2195" t="s">
        <v>47</v>
      </c>
      <c r="G83" s="2194">
        <v>55</v>
      </c>
      <c r="H83" s="2195" t="s">
        <v>48</v>
      </c>
      <c r="I83" s="2194">
        <v>7108</v>
      </c>
      <c r="J83" s="2195" t="s">
        <v>47</v>
      </c>
      <c r="K83" s="2194">
        <v>7109</v>
      </c>
      <c r="L83" s="2195" t="s">
        <v>48</v>
      </c>
      <c r="M83" s="1656">
        <v>43023</v>
      </c>
      <c r="N83" s="1656">
        <v>43023</v>
      </c>
      <c r="O83" s="1656">
        <v>43025</v>
      </c>
      <c r="P83" s="1656">
        <v>43025</v>
      </c>
      <c r="Q83" s="1656">
        <v>43026</v>
      </c>
      <c r="R83" s="1656">
        <v>43027</v>
      </c>
      <c r="S83" s="2194">
        <v>55</v>
      </c>
      <c r="T83" s="2195" t="s">
        <v>47</v>
      </c>
      <c r="U83" s="2194">
        <v>56</v>
      </c>
      <c r="V83" s="2195" t="s">
        <v>48</v>
      </c>
      <c r="W83" s="2194">
        <v>7110</v>
      </c>
      <c r="X83" s="2195" t="s">
        <v>47</v>
      </c>
      <c r="Y83" s="2194">
        <v>7111</v>
      </c>
      <c r="Z83" s="2195" t="s">
        <v>48</v>
      </c>
      <c r="AA83" s="1656">
        <v>43026</v>
      </c>
      <c r="AB83" s="1656">
        <v>43027</v>
      </c>
      <c r="AC83" s="1656">
        <v>43028</v>
      </c>
      <c r="AD83" s="1656">
        <v>43028</v>
      </c>
      <c r="AE83" s="1656">
        <v>43030</v>
      </c>
      <c r="AF83" s="1656">
        <v>43030</v>
      </c>
    </row>
    <row r="84" spans="1:32" hidden="1">
      <c r="A84" s="1642">
        <v>43</v>
      </c>
      <c r="B84" s="2192" t="str">
        <f t="shared" si="52"/>
        <v xml:space="preserve">Padian I  </v>
      </c>
      <c r="C84" s="2193" t="s">
        <v>2532</v>
      </c>
      <c r="D84" s="2192" t="str">
        <f t="shared" si="53"/>
        <v>NT4</v>
      </c>
      <c r="E84" s="2194">
        <f t="shared" ref="E84:E106" si="66">S83+1</f>
        <v>56</v>
      </c>
      <c r="F84" s="2195" t="s">
        <v>47</v>
      </c>
      <c r="G84" s="2194">
        <f t="shared" si="55"/>
        <v>57</v>
      </c>
      <c r="H84" s="2195" t="s">
        <v>48</v>
      </c>
      <c r="I84" s="2194">
        <f t="shared" ref="I84:I106" si="67">Y83+1</f>
        <v>7112</v>
      </c>
      <c r="J84" s="2195" t="s">
        <v>47</v>
      </c>
      <c r="K84" s="2194">
        <f t="shared" si="57"/>
        <v>7113</v>
      </c>
      <c r="L84" s="2195" t="s">
        <v>48</v>
      </c>
      <c r="M84" s="1656">
        <f t="shared" si="64"/>
        <v>43030</v>
      </c>
      <c r="N84" s="1656">
        <f t="shared" si="64"/>
        <v>43030</v>
      </c>
      <c r="O84" s="1656">
        <f t="shared" si="64"/>
        <v>43032</v>
      </c>
      <c r="P84" s="1656">
        <f t="shared" si="64"/>
        <v>43032</v>
      </c>
      <c r="Q84" s="1656">
        <f t="shared" si="64"/>
        <v>43033</v>
      </c>
      <c r="R84" s="1656">
        <f t="shared" si="64"/>
        <v>43034</v>
      </c>
      <c r="S84" s="2194">
        <f t="shared" si="59"/>
        <v>57</v>
      </c>
      <c r="T84" s="2195" t="s">
        <v>47</v>
      </c>
      <c r="U84" s="2194">
        <f t="shared" si="60"/>
        <v>58</v>
      </c>
      <c r="V84" s="2195" t="s">
        <v>48</v>
      </c>
      <c r="W84" s="2194">
        <f t="shared" ref="W84:W106" si="68">K84+1</f>
        <v>7114</v>
      </c>
      <c r="X84" s="2195" t="s">
        <v>47</v>
      </c>
      <c r="Y84" s="2194">
        <f t="shared" ref="Y84:Y106" si="69">W84+1</f>
        <v>7115</v>
      </c>
      <c r="Z84" s="2195" t="s">
        <v>48</v>
      </c>
      <c r="AA84" s="1656">
        <f t="shared" si="65"/>
        <v>43033</v>
      </c>
      <c r="AB84" s="1656">
        <f t="shared" si="65"/>
        <v>43034</v>
      </c>
      <c r="AC84" s="1656">
        <f t="shared" si="65"/>
        <v>43035</v>
      </c>
      <c r="AD84" s="1656">
        <f t="shared" si="65"/>
        <v>43035</v>
      </c>
      <c r="AE84" s="1656">
        <f t="shared" si="65"/>
        <v>43037</v>
      </c>
      <c r="AF84" s="1656">
        <f t="shared" si="65"/>
        <v>43037</v>
      </c>
    </row>
    <row r="85" spans="1:32" hidden="1">
      <c r="A85" s="1642">
        <v>44</v>
      </c>
      <c r="B85" s="2192" t="str">
        <f t="shared" si="52"/>
        <v xml:space="preserve">Padian I  </v>
      </c>
      <c r="C85" s="2193" t="s">
        <v>2532</v>
      </c>
      <c r="D85" s="2192" t="str">
        <f t="shared" si="53"/>
        <v>NT4</v>
      </c>
      <c r="E85" s="2194">
        <f t="shared" si="66"/>
        <v>58</v>
      </c>
      <c r="F85" s="2195" t="s">
        <v>47</v>
      </c>
      <c r="G85" s="2194">
        <f t="shared" si="55"/>
        <v>59</v>
      </c>
      <c r="H85" s="2195" t="s">
        <v>48</v>
      </c>
      <c r="I85" s="2194">
        <f t="shared" si="67"/>
        <v>7116</v>
      </c>
      <c r="J85" s="2195" t="s">
        <v>47</v>
      </c>
      <c r="K85" s="2194">
        <f t="shared" si="57"/>
        <v>7117</v>
      </c>
      <c r="L85" s="2195" t="s">
        <v>48</v>
      </c>
      <c r="M85" s="1656">
        <f t="shared" si="64"/>
        <v>43037</v>
      </c>
      <c r="N85" s="1656">
        <f t="shared" si="64"/>
        <v>43037</v>
      </c>
      <c r="O85" s="1656">
        <f t="shared" si="64"/>
        <v>43039</v>
      </c>
      <c r="P85" s="1656">
        <f t="shared" si="64"/>
        <v>43039</v>
      </c>
      <c r="Q85" s="1656">
        <f t="shared" si="64"/>
        <v>43040</v>
      </c>
      <c r="R85" s="1656">
        <f t="shared" si="64"/>
        <v>43041</v>
      </c>
      <c r="S85" s="2194">
        <f t="shared" si="59"/>
        <v>59</v>
      </c>
      <c r="T85" s="2195" t="s">
        <v>47</v>
      </c>
      <c r="U85" s="2194">
        <f t="shared" si="60"/>
        <v>60</v>
      </c>
      <c r="V85" s="2195" t="s">
        <v>48</v>
      </c>
      <c r="W85" s="2194">
        <f t="shared" si="68"/>
        <v>7118</v>
      </c>
      <c r="X85" s="2195" t="s">
        <v>47</v>
      </c>
      <c r="Y85" s="2194">
        <f t="shared" si="69"/>
        <v>7119</v>
      </c>
      <c r="Z85" s="2195" t="s">
        <v>48</v>
      </c>
      <c r="AA85" s="1656">
        <f t="shared" si="65"/>
        <v>43040</v>
      </c>
      <c r="AB85" s="1656">
        <f t="shared" si="65"/>
        <v>43041</v>
      </c>
      <c r="AC85" s="1656">
        <f t="shared" si="65"/>
        <v>43042</v>
      </c>
      <c r="AD85" s="1656">
        <f t="shared" si="65"/>
        <v>43042</v>
      </c>
      <c r="AE85" s="1656">
        <f t="shared" si="65"/>
        <v>43044</v>
      </c>
      <c r="AF85" s="1656">
        <f t="shared" si="65"/>
        <v>43044</v>
      </c>
    </row>
    <row r="86" spans="1:32" hidden="1">
      <c r="A86" s="1642">
        <v>45</v>
      </c>
      <c r="B86" s="2192" t="str">
        <f t="shared" si="52"/>
        <v xml:space="preserve">Padian I  </v>
      </c>
      <c r="C86" s="2193" t="s">
        <v>2532</v>
      </c>
      <c r="D86" s="2192" t="str">
        <f t="shared" si="53"/>
        <v>NT4</v>
      </c>
      <c r="E86" s="2194">
        <f t="shared" si="66"/>
        <v>60</v>
      </c>
      <c r="F86" s="2195" t="s">
        <v>47</v>
      </c>
      <c r="G86" s="2194">
        <f t="shared" si="55"/>
        <v>61</v>
      </c>
      <c r="H86" s="2195" t="s">
        <v>48</v>
      </c>
      <c r="I86" s="2194">
        <f t="shared" si="67"/>
        <v>7120</v>
      </c>
      <c r="J86" s="2195" t="s">
        <v>47</v>
      </c>
      <c r="K86" s="2194">
        <f t="shared" si="57"/>
        <v>7121</v>
      </c>
      <c r="L86" s="2195" t="s">
        <v>48</v>
      </c>
      <c r="M86" s="1656">
        <f t="shared" si="64"/>
        <v>43044</v>
      </c>
      <c r="N86" s="1656">
        <f t="shared" si="64"/>
        <v>43044</v>
      </c>
      <c r="O86" s="1656">
        <f t="shared" si="64"/>
        <v>43046</v>
      </c>
      <c r="P86" s="1656">
        <f t="shared" si="64"/>
        <v>43046</v>
      </c>
      <c r="Q86" s="1656">
        <f t="shared" si="64"/>
        <v>43047</v>
      </c>
      <c r="R86" s="1656">
        <f t="shared" si="64"/>
        <v>43048</v>
      </c>
      <c r="S86" s="2194">
        <f t="shared" si="59"/>
        <v>61</v>
      </c>
      <c r="T86" s="2195" t="s">
        <v>47</v>
      </c>
      <c r="U86" s="2194">
        <f t="shared" si="60"/>
        <v>62</v>
      </c>
      <c r="V86" s="2195" t="s">
        <v>48</v>
      </c>
      <c r="W86" s="2194">
        <f t="shared" si="68"/>
        <v>7122</v>
      </c>
      <c r="X86" s="2195" t="s">
        <v>47</v>
      </c>
      <c r="Y86" s="2194">
        <f t="shared" si="69"/>
        <v>7123</v>
      </c>
      <c r="Z86" s="2195" t="s">
        <v>48</v>
      </c>
      <c r="AA86" s="1656">
        <f t="shared" si="65"/>
        <v>43047</v>
      </c>
      <c r="AB86" s="1656">
        <f t="shared" si="65"/>
        <v>43048</v>
      </c>
      <c r="AC86" s="1656">
        <f t="shared" si="65"/>
        <v>43049</v>
      </c>
      <c r="AD86" s="1656">
        <f t="shared" si="65"/>
        <v>43049</v>
      </c>
      <c r="AE86" s="1656">
        <f t="shared" si="65"/>
        <v>43051</v>
      </c>
      <c r="AF86" s="1656">
        <f t="shared" si="65"/>
        <v>43051</v>
      </c>
    </row>
    <row r="87" spans="1:32" hidden="1">
      <c r="A87" s="1642">
        <v>46</v>
      </c>
      <c r="B87" s="2192" t="str">
        <f t="shared" si="52"/>
        <v xml:space="preserve">Padian I  </v>
      </c>
      <c r="C87" s="2193" t="s">
        <v>2532</v>
      </c>
      <c r="D87" s="2192" t="str">
        <f t="shared" si="53"/>
        <v>NT4</v>
      </c>
      <c r="E87" s="2194">
        <f t="shared" si="66"/>
        <v>62</v>
      </c>
      <c r="F87" s="2195" t="s">
        <v>47</v>
      </c>
      <c r="G87" s="2194">
        <f t="shared" si="55"/>
        <v>63</v>
      </c>
      <c r="H87" s="2195" t="s">
        <v>48</v>
      </c>
      <c r="I87" s="2194">
        <f t="shared" si="67"/>
        <v>7124</v>
      </c>
      <c r="J87" s="2195" t="s">
        <v>47</v>
      </c>
      <c r="K87" s="2194">
        <f t="shared" si="57"/>
        <v>7125</v>
      </c>
      <c r="L87" s="2195" t="s">
        <v>48</v>
      </c>
      <c r="M87" s="1656">
        <f t="shared" si="64"/>
        <v>43051</v>
      </c>
      <c r="N87" s="1656">
        <f t="shared" si="64"/>
        <v>43051</v>
      </c>
      <c r="O87" s="1656">
        <f t="shared" si="64"/>
        <v>43053</v>
      </c>
      <c r="P87" s="1656">
        <f t="shared" si="64"/>
        <v>43053</v>
      </c>
      <c r="Q87" s="1656">
        <f t="shared" si="64"/>
        <v>43054</v>
      </c>
      <c r="R87" s="1656">
        <f t="shared" si="64"/>
        <v>43055</v>
      </c>
      <c r="S87" s="2194">
        <f t="shared" si="59"/>
        <v>63</v>
      </c>
      <c r="T87" s="2195" t="s">
        <v>47</v>
      </c>
      <c r="U87" s="2194">
        <f t="shared" si="60"/>
        <v>64</v>
      </c>
      <c r="V87" s="2195" t="s">
        <v>48</v>
      </c>
      <c r="W87" s="2194">
        <f t="shared" si="68"/>
        <v>7126</v>
      </c>
      <c r="X87" s="2195" t="s">
        <v>47</v>
      </c>
      <c r="Y87" s="2194">
        <f t="shared" si="69"/>
        <v>7127</v>
      </c>
      <c r="Z87" s="2195" t="s">
        <v>48</v>
      </c>
      <c r="AA87" s="1656">
        <f t="shared" si="65"/>
        <v>43054</v>
      </c>
      <c r="AB87" s="1656">
        <f t="shared" si="65"/>
        <v>43055</v>
      </c>
      <c r="AC87" s="1656">
        <f t="shared" si="65"/>
        <v>43056</v>
      </c>
      <c r="AD87" s="1656">
        <f t="shared" si="65"/>
        <v>43056</v>
      </c>
      <c r="AE87" s="1656">
        <f t="shared" si="65"/>
        <v>43058</v>
      </c>
      <c r="AF87" s="1656">
        <f t="shared" si="65"/>
        <v>43058</v>
      </c>
    </row>
    <row r="88" spans="1:32" hidden="1">
      <c r="A88" s="1642">
        <v>47</v>
      </c>
      <c r="B88" s="2192" t="str">
        <f t="shared" si="52"/>
        <v xml:space="preserve">Padian I  </v>
      </c>
      <c r="C88" s="2193" t="s">
        <v>2532</v>
      </c>
      <c r="D88" s="2192" t="str">
        <f t="shared" si="53"/>
        <v>NT4</v>
      </c>
      <c r="E88" s="2194">
        <f t="shared" si="66"/>
        <v>64</v>
      </c>
      <c r="F88" s="2195" t="s">
        <v>47</v>
      </c>
      <c r="G88" s="2194">
        <f t="shared" si="55"/>
        <v>65</v>
      </c>
      <c r="H88" s="2195" t="s">
        <v>48</v>
      </c>
      <c r="I88" s="2194">
        <f t="shared" si="67"/>
        <v>7128</v>
      </c>
      <c r="J88" s="2195" t="s">
        <v>47</v>
      </c>
      <c r="K88" s="2194">
        <f t="shared" si="57"/>
        <v>7129</v>
      </c>
      <c r="L88" s="2195" t="s">
        <v>48</v>
      </c>
      <c r="M88" s="1656">
        <f t="shared" si="64"/>
        <v>43058</v>
      </c>
      <c r="N88" s="1656">
        <f t="shared" si="64"/>
        <v>43058</v>
      </c>
      <c r="O88" s="1656">
        <f t="shared" si="64"/>
        <v>43060</v>
      </c>
      <c r="P88" s="1656">
        <f t="shared" si="64"/>
        <v>43060</v>
      </c>
      <c r="Q88" s="1656">
        <f t="shared" si="64"/>
        <v>43061</v>
      </c>
      <c r="R88" s="1656">
        <f t="shared" si="64"/>
        <v>43062</v>
      </c>
      <c r="S88" s="2194">
        <f t="shared" si="59"/>
        <v>65</v>
      </c>
      <c r="T88" s="2195" t="s">
        <v>47</v>
      </c>
      <c r="U88" s="2194">
        <f t="shared" si="60"/>
        <v>66</v>
      </c>
      <c r="V88" s="2195" t="s">
        <v>48</v>
      </c>
      <c r="W88" s="2194">
        <f t="shared" si="68"/>
        <v>7130</v>
      </c>
      <c r="X88" s="2195" t="s">
        <v>47</v>
      </c>
      <c r="Y88" s="2194">
        <f t="shared" si="69"/>
        <v>7131</v>
      </c>
      <c r="Z88" s="2195" t="s">
        <v>48</v>
      </c>
      <c r="AA88" s="1656">
        <f t="shared" si="65"/>
        <v>43061</v>
      </c>
      <c r="AB88" s="1656">
        <f t="shared" si="65"/>
        <v>43062</v>
      </c>
      <c r="AC88" s="1656">
        <f t="shared" si="65"/>
        <v>43063</v>
      </c>
      <c r="AD88" s="1656">
        <f t="shared" si="65"/>
        <v>43063</v>
      </c>
      <c r="AE88" s="1656">
        <f t="shared" si="65"/>
        <v>43065</v>
      </c>
      <c r="AF88" s="1656">
        <f t="shared" si="65"/>
        <v>43065</v>
      </c>
    </row>
    <row r="89" spans="1:32" hidden="1">
      <c r="A89" s="1642">
        <v>48</v>
      </c>
      <c r="B89" s="2192" t="str">
        <f t="shared" si="52"/>
        <v xml:space="preserve">Padian I  </v>
      </c>
      <c r="C89" s="2193" t="s">
        <v>2532</v>
      </c>
      <c r="D89" s="2192" t="str">
        <f t="shared" si="53"/>
        <v>NT4</v>
      </c>
      <c r="E89" s="2194">
        <f t="shared" si="66"/>
        <v>66</v>
      </c>
      <c r="F89" s="2195" t="s">
        <v>47</v>
      </c>
      <c r="G89" s="2194">
        <f t="shared" si="55"/>
        <v>67</v>
      </c>
      <c r="H89" s="2195" t="s">
        <v>48</v>
      </c>
      <c r="I89" s="2194">
        <f t="shared" si="67"/>
        <v>7132</v>
      </c>
      <c r="J89" s="2195" t="s">
        <v>47</v>
      </c>
      <c r="K89" s="2194">
        <f t="shared" si="57"/>
        <v>7133</v>
      </c>
      <c r="L89" s="2195" t="s">
        <v>48</v>
      </c>
      <c r="M89" s="1656">
        <f t="shared" si="64"/>
        <v>43065</v>
      </c>
      <c r="N89" s="1656">
        <f t="shared" si="64"/>
        <v>43065</v>
      </c>
      <c r="O89" s="1656">
        <f t="shared" si="64"/>
        <v>43067</v>
      </c>
      <c r="P89" s="1656">
        <f t="shared" si="64"/>
        <v>43067</v>
      </c>
      <c r="Q89" s="1656">
        <f t="shared" si="64"/>
        <v>43068</v>
      </c>
      <c r="R89" s="1656">
        <f t="shared" si="64"/>
        <v>43069</v>
      </c>
      <c r="S89" s="2194">
        <f t="shared" si="59"/>
        <v>67</v>
      </c>
      <c r="T89" s="2195" t="s">
        <v>47</v>
      </c>
      <c r="U89" s="2194">
        <f t="shared" si="60"/>
        <v>68</v>
      </c>
      <c r="V89" s="2195" t="s">
        <v>48</v>
      </c>
      <c r="W89" s="2194">
        <f t="shared" si="68"/>
        <v>7134</v>
      </c>
      <c r="X89" s="2195" t="s">
        <v>47</v>
      </c>
      <c r="Y89" s="2194">
        <f t="shared" si="69"/>
        <v>7135</v>
      </c>
      <c r="Z89" s="2195" t="s">
        <v>48</v>
      </c>
      <c r="AA89" s="1656">
        <f t="shared" si="65"/>
        <v>43068</v>
      </c>
      <c r="AB89" s="1656">
        <f t="shared" si="65"/>
        <v>43069</v>
      </c>
      <c r="AC89" s="1656">
        <f t="shared" si="65"/>
        <v>43070</v>
      </c>
      <c r="AD89" s="1656">
        <f t="shared" si="65"/>
        <v>43070</v>
      </c>
      <c r="AE89" s="1656">
        <f t="shared" si="65"/>
        <v>43072</v>
      </c>
      <c r="AF89" s="1656">
        <f t="shared" si="65"/>
        <v>43072</v>
      </c>
    </row>
    <row r="90" spans="1:32" hidden="1">
      <c r="A90" s="1642">
        <v>49</v>
      </c>
      <c r="B90" s="2192" t="str">
        <f t="shared" si="52"/>
        <v xml:space="preserve">Padian I  </v>
      </c>
      <c r="C90" s="2193" t="s">
        <v>2532</v>
      </c>
      <c r="D90" s="2192" t="str">
        <f t="shared" si="53"/>
        <v>NT4</v>
      </c>
      <c r="E90" s="2194">
        <f t="shared" si="66"/>
        <v>68</v>
      </c>
      <c r="F90" s="2195" t="s">
        <v>47</v>
      </c>
      <c r="G90" s="2194">
        <f t="shared" si="55"/>
        <v>69</v>
      </c>
      <c r="H90" s="2195" t="s">
        <v>48</v>
      </c>
      <c r="I90" s="2194">
        <f t="shared" si="67"/>
        <v>7136</v>
      </c>
      <c r="J90" s="2195" t="s">
        <v>47</v>
      </c>
      <c r="K90" s="2194">
        <f t="shared" si="57"/>
        <v>7137</v>
      </c>
      <c r="L90" s="2195" t="s">
        <v>48</v>
      </c>
      <c r="M90" s="1656">
        <f t="shared" ref="M90:R105" si="70">M89+7</f>
        <v>43072</v>
      </c>
      <c r="N90" s="1656">
        <f t="shared" si="70"/>
        <v>43072</v>
      </c>
      <c r="O90" s="1656">
        <f t="shared" si="70"/>
        <v>43074</v>
      </c>
      <c r="P90" s="1656">
        <f t="shared" si="70"/>
        <v>43074</v>
      </c>
      <c r="Q90" s="1656">
        <f t="shared" si="70"/>
        <v>43075</v>
      </c>
      <c r="R90" s="1656">
        <f t="shared" si="70"/>
        <v>43076</v>
      </c>
      <c r="S90" s="2194">
        <f t="shared" si="59"/>
        <v>69</v>
      </c>
      <c r="T90" s="2195" t="s">
        <v>47</v>
      </c>
      <c r="U90" s="2194">
        <f t="shared" si="60"/>
        <v>70</v>
      </c>
      <c r="V90" s="2195" t="s">
        <v>48</v>
      </c>
      <c r="W90" s="2194">
        <f t="shared" si="68"/>
        <v>7138</v>
      </c>
      <c r="X90" s="2195" t="s">
        <v>47</v>
      </c>
      <c r="Y90" s="2194">
        <f t="shared" si="69"/>
        <v>7139</v>
      </c>
      <c r="Z90" s="2195" t="s">
        <v>48</v>
      </c>
      <c r="AA90" s="1656">
        <f t="shared" ref="AA90:AF105" si="71">AA89+7</f>
        <v>43075</v>
      </c>
      <c r="AB90" s="1656">
        <f t="shared" si="71"/>
        <v>43076</v>
      </c>
      <c r="AC90" s="1656">
        <f t="shared" si="71"/>
        <v>43077</v>
      </c>
      <c r="AD90" s="1656">
        <f t="shared" si="71"/>
        <v>43077</v>
      </c>
      <c r="AE90" s="1656">
        <f t="shared" si="71"/>
        <v>43079</v>
      </c>
      <c r="AF90" s="1656">
        <f t="shared" si="71"/>
        <v>43079</v>
      </c>
    </row>
    <row r="91" spans="1:32" hidden="1">
      <c r="A91" s="1642">
        <v>50</v>
      </c>
      <c r="B91" s="2192" t="str">
        <f t="shared" si="52"/>
        <v xml:space="preserve">Padian I  </v>
      </c>
      <c r="C91" s="2193" t="s">
        <v>2532</v>
      </c>
      <c r="D91" s="2192" t="str">
        <f t="shared" si="53"/>
        <v>NT4</v>
      </c>
      <c r="E91" s="2194">
        <f t="shared" si="66"/>
        <v>70</v>
      </c>
      <c r="F91" s="2195" t="s">
        <v>47</v>
      </c>
      <c r="G91" s="2194">
        <f t="shared" si="55"/>
        <v>71</v>
      </c>
      <c r="H91" s="2195" t="s">
        <v>48</v>
      </c>
      <c r="I91" s="2194">
        <f t="shared" si="67"/>
        <v>7140</v>
      </c>
      <c r="J91" s="2195" t="s">
        <v>47</v>
      </c>
      <c r="K91" s="2194">
        <f t="shared" si="57"/>
        <v>7141</v>
      </c>
      <c r="L91" s="2195" t="s">
        <v>48</v>
      </c>
      <c r="M91" s="1656">
        <f t="shared" si="70"/>
        <v>43079</v>
      </c>
      <c r="N91" s="1656">
        <f t="shared" si="70"/>
        <v>43079</v>
      </c>
      <c r="O91" s="1656">
        <f t="shared" si="70"/>
        <v>43081</v>
      </c>
      <c r="P91" s="1656">
        <f t="shared" si="70"/>
        <v>43081</v>
      </c>
      <c r="Q91" s="1656">
        <f t="shared" si="70"/>
        <v>43082</v>
      </c>
      <c r="R91" s="1656">
        <f t="shared" si="70"/>
        <v>43083</v>
      </c>
      <c r="S91" s="2194">
        <f t="shared" si="59"/>
        <v>71</v>
      </c>
      <c r="T91" s="2195" t="s">
        <v>47</v>
      </c>
      <c r="U91" s="2194">
        <f t="shared" si="60"/>
        <v>72</v>
      </c>
      <c r="V91" s="2195" t="s">
        <v>48</v>
      </c>
      <c r="W91" s="2194">
        <f t="shared" si="68"/>
        <v>7142</v>
      </c>
      <c r="X91" s="2195" t="s">
        <v>47</v>
      </c>
      <c r="Y91" s="2194">
        <f t="shared" si="69"/>
        <v>7143</v>
      </c>
      <c r="Z91" s="2195" t="s">
        <v>48</v>
      </c>
      <c r="AA91" s="1656">
        <f t="shared" si="71"/>
        <v>43082</v>
      </c>
      <c r="AB91" s="1656">
        <f t="shared" si="71"/>
        <v>43083</v>
      </c>
      <c r="AC91" s="1656">
        <f t="shared" si="71"/>
        <v>43084</v>
      </c>
      <c r="AD91" s="1656">
        <f t="shared" si="71"/>
        <v>43084</v>
      </c>
      <c r="AE91" s="1656">
        <f t="shared" si="71"/>
        <v>43086</v>
      </c>
      <c r="AF91" s="1656">
        <f t="shared" si="71"/>
        <v>43086</v>
      </c>
    </row>
    <row r="92" spans="1:32" hidden="1">
      <c r="A92" s="1642">
        <v>51</v>
      </c>
      <c r="B92" s="2192" t="str">
        <f t="shared" si="52"/>
        <v xml:space="preserve">Padian I  </v>
      </c>
      <c r="C92" s="2193" t="s">
        <v>2532</v>
      </c>
      <c r="D92" s="2192" t="str">
        <f t="shared" si="53"/>
        <v>NT4</v>
      </c>
      <c r="E92" s="2194">
        <f t="shared" si="66"/>
        <v>72</v>
      </c>
      <c r="F92" s="2195" t="s">
        <v>47</v>
      </c>
      <c r="G92" s="2194">
        <f t="shared" si="55"/>
        <v>73</v>
      </c>
      <c r="H92" s="2195" t="s">
        <v>48</v>
      </c>
      <c r="I92" s="2194">
        <f t="shared" si="67"/>
        <v>7144</v>
      </c>
      <c r="J92" s="2195" t="s">
        <v>47</v>
      </c>
      <c r="K92" s="2194">
        <f t="shared" si="57"/>
        <v>7145</v>
      </c>
      <c r="L92" s="2195" t="s">
        <v>48</v>
      </c>
      <c r="M92" s="1656">
        <f t="shared" si="70"/>
        <v>43086</v>
      </c>
      <c r="N92" s="1656">
        <f t="shared" si="70"/>
        <v>43086</v>
      </c>
      <c r="O92" s="1656">
        <f t="shared" si="70"/>
        <v>43088</v>
      </c>
      <c r="P92" s="1656">
        <f t="shared" si="70"/>
        <v>43088</v>
      </c>
      <c r="Q92" s="1656">
        <f t="shared" si="70"/>
        <v>43089</v>
      </c>
      <c r="R92" s="1656">
        <f t="shared" si="70"/>
        <v>43090</v>
      </c>
      <c r="S92" s="2194">
        <f t="shared" si="59"/>
        <v>73</v>
      </c>
      <c r="T92" s="2195" t="s">
        <v>47</v>
      </c>
      <c r="U92" s="2194">
        <f t="shared" si="60"/>
        <v>74</v>
      </c>
      <c r="V92" s="2195" t="s">
        <v>48</v>
      </c>
      <c r="W92" s="2194">
        <f t="shared" si="68"/>
        <v>7146</v>
      </c>
      <c r="X92" s="2195" t="s">
        <v>47</v>
      </c>
      <c r="Y92" s="2194">
        <f t="shared" si="69"/>
        <v>7147</v>
      </c>
      <c r="Z92" s="2195" t="s">
        <v>48</v>
      </c>
      <c r="AA92" s="1656">
        <f t="shared" si="71"/>
        <v>43089</v>
      </c>
      <c r="AB92" s="1656">
        <f t="shared" si="71"/>
        <v>43090</v>
      </c>
      <c r="AC92" s="1656">
        <f t="shared" si="71"/>
        <v>43091</v>
      </c>
      <c r="AD92" s="1656">
        <f t="shared" si="71"/>
        <v>43091</v>
      </c>
      <c r="AE92" s="1656">
        <f t="shared" si="71"/>
        <v>43093</v>
      </c>
      <c r="AF92" s="1656">
        <f t="shared" si="71"/>
        <v>43093</v>
      </c>
    </row>
    <row r="93" spans="1:32" hidden="1">
      <c r="A93" s="1642">
        <v>52</v>
      </c>
      <c r="B93" s="2192" t="str">
        <f t="shared" si="52"/>
        <v xml:space="preserve">Padian I  </v>
      </c>
      <c r="C93" s="2193" t="s">
        <v>2532</v>
      </c>
      <c r="D93" s="2192" t="str">
        <f t="shared" si="53"/>
        <v>NT4</v>
      </c>
      <c r="E93" s="2194">
        <f t="shared" si="66"/>
        <v>74</v>
      </c>
      <c r="F93" s="2195" t="s">
        <v>47</v>
      </c>
      <c r="G93" s="2194">
        <f t="shared" si="55"/>
        <v>75</v>
      </c>
      <c r="H93" s="2195" t="s">
        <v>48</v>
      </c>
      <c r="I93" s="2194">
        <f t="shared" si="67"/>
        <v>7148</v>
      </c>
      <c r="J93" s="2195" t="s">
        <v>47</v>
      </c>
      <c r="K93" s="2194">
        <f t="shared" si="57"/>
        <v>7149</v>
      </c>
      <c r="L93" s="2195" t="s">
        <v>48</v>
      </c>
      <c r="M93" s="1656">
        <f t="shared" si="70"/>
        <v>43093</v>
      </c>
      <c r="N93" s="1656">
        <f t="shared" si="70"/>
        <v>43093</v>
      </c>
      <c r="O93" s="1656">
        <f t="shared" si="70"/>
        <v>43095</v>
      </c>
      <c r="P93" s="1656">
        <f t="shared" si="70"/>
        <v>43095</v>
      </c>
      <c r="Q93" s="1656">
        <f t="shared" si="70"/>
        <v>43096</v>
      </c>
      <c r="R93" s="1656">
        <f t="shared" si="70"/>
        <v>43097</v>
      </c>
      <c r="S93" s="2194">
        <f t="shared" si="59"/>
        <v>75</v>
      </c>
      <c r="T93" s="2195" t="s">
        <v>47</v>
      </c>
      <c r="U93" s="2194">
        <f t="shared" si="60"/>
        <v>76</v>
      </c>
      <c r="V93" s="2195" t="s">
        <v>48</v>
      </c>
      <c r="W93" s="2194">
        <f t="shared" si="68"/>
        <v>7150</v>
      </c>
      <c r="X93" s="2195" t="s">
        <v>47</v>
      </c>
      <c r="Y93" s="2194">
        <f t="shared" si="69"/>
        <v>7151</v>
      </c>
      <c r="Z93" s="2195" t="s">
        <v>48</v>
      </c>
      <c r="AA93" s="1656">
        <f t="shared" si="71"/>
        <v>43096</v>
      </c>
      <c r="AB93" s="1656">
        <f t="shared" si="71"/>
        <v>43097</v>
      </c>
      <c r="AC93" s="1656">
        <f t="shared" si="71"/>
        <v>43098</v>
      </c>
      <c r="AD93" s="1656">
        <f t="shared" si="71"/>
        <v>43098</v>
      </c>
      <c r="AE93" s="1656">
        <f t="shared" si="71"/>
        <v>43100</v>
      </c>
      <c r="AF93" s="1656">
        <f t="shared" si="71"/>
        <v>43100</v>
      </c>
    </row>
    <row r="94" spans="1:32" hidden="1">
      <c r="A94" s="1642">
        <v>1</v>
      </c>
      <c r="B94" s="2192" t="str">
        <f t="shared" si="52"/>
        <v xml:space="preserve">Padian I  </v>
      </c>
      <c r="C94" s="2193" t="s">
        <v>2532</v>
      </c>
      <c r="D94" s="2192" t="str">
        <f t="shared" si="53"/>
        <v>NT4</v>
      </c>
      <c r="E94" s="2194">
        <f t="shared" si="66"/>
        <v>76</v>
      </c>
      <c r="F94" s="2195" t="s">
        <v>47</v>
      </c>
      <c r="G94" s="2194">
        <f t="shared" si="55"/>
        <v>77</v>
      </c>
      <c r="H94" s="2195" t="s">
        <v>48</v>
      </c>
      <c r="I94" s="2194">
        <f t="shared" si="67"/>
        <v>7152</v>
      </c>
      <c r="J94" s="2195" t="s">
        <v>47</v>
      </c>
      <c r="K94" s="2194">
        <f t="shared" si="57"/>
        <v>7153</v>
      </c>
      <c r="L94" s="2195" t="s">
        <v>48</v>
      </c>
      <c r="M94" s="1656">
        <f t="shared" si="70"/>
        <v>43100</v>
      </c>
      <c r="N94" s="1656">
        <f t="shared" si="70"/>
        <v>43100</v>
      </c>
      <c r="O94" s="1656">
        <f t="shared" si="70"/>
        <v>43102</v>
      </c>
      <c r="P94" s="1656">
        <f t="shared" si="70"/>
        <v>43102</v>
      </c>
      <c r="Q94" s="1656">
        <f t="shared" si="70"/>
        <v>43103</v>
      </c>
      <c r="R94" s="1656">
        <f t="shared" si="70"/>
        <v>43104</v>
      </c>
      <c r="S94" s="2194">
        <f t="shared" si="59"/>
        <v>77</v>
      </c>
      <c r="T94" s="2195" t="s">
        <v>47</v>
      </c>
      <c r="U94" s="2194">
        <f t="shared" si="60"/>
        <v>78</v>
      </c>
      <c r="V94" s="2195" t="s">
        <v>48</v>
      </c>
      <c r="W94" s="2194">
        <f t="shared" si="68"/>
        <v>7154</v>
      </c>
      <c r="X94" s="2195" t="s">
        <v>47</v>
      </c>
      <c r="Y94" s="2194">
        <f t="shared" si="69"/>
        <v>7155</v>
      </c>
      <c r="Z94" s="2195" t="s">
        <v>48</v>
      </c>
      <c r="AA94" s="1656">
        <f t="shared" si="71"/>
        <v>43103</v>
      </c>
      <c r="AB94" s="1656">
        <f t="shared" si="71"/>
        <v>43104</v>
      </c>
      <c r="AC94" s="1656">
        <f t="shared" si="71"/>
        <v>43105</v>
      </c>
      <c r="AD94" s="1656">
        <f t="shared" si="71"/>
        <v>43105</v>
      </c>
      <c r="AE94" s="1656">
        <f t="shared" si="71"/>
        <v>43107</v>
      </c>
      <c r="AF94" s="1656">
        <f t="shared" si="71"/>
        <v>43107</v>
      </c>
    </row>
    <row r="95" spans="1:32" hidden="1">
      <c r="A95" s="1642">
        <f>A94+1</f>
        <v>2</v>
      </c>
      <c r="B95" s="2192" t="str">
        <f t="shared" si="52"/>
        <v xml:space="preserve">Padian I  </v>
      </c>
      <c r="C95" s="2193" t="s">
        <v>2532</v>
      </c>
      <c r="D95" s="2192" t="str">
        <f t="shared" si="53"/>
        <v>NT4</v>
      </c>
      <c r="E95" s="2194">
        <f t="shared" si="66"/>
        <v>78</v>
      </c>
      <c r="F95" s="2195" t="s">
        <v>47</v>
      </c>
      <c r="G95" s="2194">
        <f t="shared" si="55"/>
        <v>79</v>
      </c>
      <c r="H95" s="2195" t="s">
        <v>48</v>
      </c>
      <c r="I95" s="2194">
        <f t="shared" si="67"/>
        <v>7156</v>
      </c>
      <c r="J95" s="2195" t="s">
        <v>47</v>
      </c>
      <c r="K95" s="2194">
        <f t="shared" si="57"/>
        <v>7157</v>
      </c>
      <c r="L95" s="2195" t="s">
        <v>48</v>
      </c>
      <c r="M95" s="1656">
        <f t="shared" si="70"/>
        <v>43107</v>
      </c>
      <c r="N95" s="1656">
        <f t="shared" si="70"/>
        <v>43107</v>
      </c>
      <c r="O95" s="1656">
        <f t="shared" si="70"/>
        <v>43109</v>
      </c>
      <c r="P95" s="1656">
        <f t="shared" si="70"/>
        <v>43109</v>
      </c>
      <c r="Q95" s="1656">
        <f t="shared" si="70"/>
        <v>43110</v>
      </c>
      <c r="R95" s="1656">
        <f t="shared" si="70"/>
        <v>43111</v>
      </c>
      <c r="S95" s="2194">
        <f t="shared" si="59"/>
        <v>79</v>
      </c>
      <c r="T95" s="2195" t="s">
        <v>47</v>
      </c>
      <c r="U95" s="2194">
        <f t="shared" si="60"/>
        <v>80</v>
      </c>
      <c r="V95" s="2195" t="s">
        <v>48</v>
      </c>
      <c r="W95" s="2194">
        <f t="shared" si="68"/>
        <v>7158</v>
      </c>
      <c r="X95" s="2195" t="s">
        <v>47</v>
      </c>
      <c r="Y95" s="2194">
        <f t="shared" si="69"/>
        <v>7159</v>
      </c>
      <c r="Z95" s="2195" t="s">
        <v>48</v>
      </c>
      <c r="AA95" s="1656">
        <f t="shared" si="71"/>
        <v>43110</v>
      </c>
      <c r="AB95" s="1656">
        <f t="shared" si="71"/>
        <v>43111</v>
      </c>
      <c r="AC95" s="1656">
        <f t="shared" si="71"/>
        <v>43112</v>
      </c>
      <c r="AD95" s="1656">
        <f t="shared" si="71"/>
        <v>43112</v>
      </c>
      <c r="AE95" s="1656">
        <f t="shared" si="71"/>
        <v>43114</v>
      </c>
      <c r="AF95" s="1656">
        <f t="shared" si="71"/>
        <v>43114</v>
      </c>
    </row>
    <row r="96" spans="1:32" hidden="1">
      <c r="A96" s="1642">
        <f t="shared" ref="A96:A111" si="72">A95+1</f>
        <v>3</v>
      </c>
      <c r="B96" s="2192" t="str">
        <f t="shared" si="52"/>
        <v xml:space="preserve">Padian I  </v>
      </c>
      <c r="C96" s="2193" t="s">
        <v>2532</v>
      </c>
      <c r="D96" s="2192" t="str">
        <f t="shared" si="53"/>
        <v>NT4</v>
      </c>
      <c r="E96" s="2194">
        <f t="shared" si="66"/>
        <v>80</v>
      </c>
      <c r="F96" s="2195" t="s">
        <v>47</v>
      </c>
      <c r="G96" s="2194">
        <f t="shared" si="55"/>
        <v>81</v>
      </c>
      <c r="H96" s="2195" t="s">
        <v>48</v>
      </c>
      <c r="I96" s="2194">
        <f t="shared" si="67"/>
        <v>7160</v>
      </c>
      <c r="J96" s="2195" t="s">
        <v>47</v>
      </c>
      <c r="K96" s="2194">
        <f t="shared" si="57"/>
        <v>7161</v>
      </c>
      <c r="L96" s="2195" t="s">
        <v>48</v>
      </c>
      <c r="M96" s="1656">
        <f t="shared" si="70"/>
        <v>43114</v>
      </c>
      <c r="N96" s="1656">
        <f t="shared" si="70"/>
        <v>43114</v>
      </c>
      <c r="O96" s="1656">
        <f t="shared" si="70"/>
        <v>43116</v>
      </c>
      <c r="P96" s="1656">
        <f t="shared" si="70"/>
        <v>43116</v>
      </c>
      <c r="Q96" s="1656">
        <f t="shared" si="70"/>
        <v>43117</v>
      </c>
      <c r="R96" s="1656">
        <f t="shared" si="70"/>
        <v>43118</v>
      </c>
      <c r="S96" s="2194">
        <f t="shared" si="59"/>
        <v>81</v>
      </c>
      <c r="T96" s="2195" t="s">
        <v>47</v>
      </c>
      <c r="U96" s="2194">
        <f t="shared" si="60"/>
        <v>82</v>
      </c>
      <c r="V96" s="2195" t="s">
        <v>48</v>
      </c>
      <c r="W96" s="2194">
        <f t="shared" si="68"/>
        <v>7162</v>
      </c>
      <c r="X96" s="2195" t="s">
        <v>47</v>
      </c>
      <c r="Y96" s="2194">
        <f t="shared" si="69"/>
        <v>7163</v>
      </c>
      <c r="Z96" s="2195" t="s">
        <v>48</v>
      </c>
      <c r="AA96" s="1656">
        <f t="shared" si="71"/>
        <v>43117</v>
      </c>
      <c r="AB96" s="1656">
        <f t="shared" si="71"/>
        <v>43118</v>
      </c>
      <c r="AC96" s="1656">
        <f t="shared" si="71"/>
        <v>43119</v>
      </c>
      <c r="AD96" s="1656">
        <f t="shared" si="71"/>
        <v>43119</v>
      </c>
      <c r="AE96" s="1656">
        <f t="shared" si="71"/>
        <v>43121</v>
      </c>
      <c r="AF96" s="1656">
        <f t="shared" si="71"/>
        <v>43121</v>
      </c>
    </row>
    <row r="97" spans="1:32" hidden="1">
      <c r="A97" s="1642">
        <f t="shared" si="72"/>
        <v>4</v>
      </c>
      <c r="B97" s="2192" t="str">
        <f t="shared" si="52"/>
        <v xml:space="preserve">Padian I  </v>
      </c>
      <c r="C97" s="2193" t="s">
        <v>2532</v>
      </c>
      <c r="D97" s="2192" t="str">
        <f t="shared" si="53"/>
        <v>NT4</v>
      </c>
      <c r="E97" s="2194">
        <f t="shared" si="66"/>
        <v>82</v>
      </c>
      <c r="F97" s="2195" t="s">
        <v>47</v>
      </c>
      <c r="G97" s="2194">
        <f t="shared" si="55"/>
        <v>83</v>
      </c>
      <c r="H97" s="2195" t="s">
        <v>48</v>
      </c>
      <c r="I97" s="2194">
        <f t="shared" si="67"/>
        <v>7164</v>
      </c>
      <c r="J97" s="2195" t="s">
        <v>47</v>
      </c>
      <c r="K97" s="2194">
        <f t="shared" si="57"/>
        <v>7165</v>
      </c>
      <c r="L97" s="2195" t="s">
        <v>48</v>
      </c>
      <c r="M97" s="1656">
        <f t="shared" si="70"/>
        <v>43121</v>
      </c>
      <c r="N97" s="1656">
        <f t="shared" si="70"/>
        <v>43121</v>
      </c>
      <c r="O97" s="1656">
        <f t="shared" si="70"/>
        <v>43123</v>
      </c>
      <c r="P97" s="1656">
        <f t="shared" si="70"/>
        <v>43123</v>
      </c>
      <c r="Q97" s="1656">
        <f t="shared" si="70"/>
        <v>43124</v>
      </c>
      <c r="R97" s="1656">
        <f t="shared" si="70"/>
        <v>43125</v>
      </c>
      <c r="S97" s="2194">
        <f t="shared" si="59"/>
        <v>83</v>
      </c>
      <c r="T97" s="2195" t="s">
        <v>47</v>
      </c>
      <c r="U97" s="2194">
        <f t="shared" si="60"/>
        <v>84</v>
      </c>
      <c r="V97" s="2195" t="s">
        <v>48</v>
      </c>
      <c r="W97" s="2194">
        <f t="shared" si="68"/>
        <v>7166</v>
      </c>
      <c r="X97" s="2195" t="s">
        <v>47</v>
      </c>
      <c r="Y97" s="2194">
        <f t="shared" si="69"/>
        <v>7167</v>
      </c>
      <c r="Z97" s="2195" t="s">
        <v>48</v>
      </c>
      <c r="AA97" s="1656">
        <f t="shared" si="71"/>
        <v>43124</v>
      </c>
      <c r="AB97" s="1656">
        <f t="shared" si="71"/>
        <v>43125</v>
      </c>
      <c r="AC97" s="1656">
        <f t="shared" si="71"/>
        <v>43126</v>
      </c>
      <c r="AD97" s="1656">
        <f t="shared" si="71"/>
        <v>43126</v>
      </c>
      <c r="AE97" s="1656">
        <f t="shared" si="71"/>
        <v>43128</v>
      </c>
      <c r="AF97" s="1656">
        <f t="shared" si="71"/>
        <v>43128</v>
      </c>
    </row>
    <row r="98" spans="1:32" hidden="1">
      <c r="A98" s="1642">
        <f t="shared" si="72"/>
        <v>5</v>
      </c>
      <c r="B98" s="2192" t="str">
        <f t="shared" si="52"/>
        <v xml:space="preserve">Padian I  </v>
      </c>
      <c r="C98" s="2193" t="s">
        <v>2532</v>
      </c>
      <c r="D98" s="2192" t="str">
        <f t="shared" si="53"/>
        <v>NT4</v>
      </c>
      <c r="E98" s="2194">
        <f t="shared" si="66"/>
        <v>84</v>
      </c>
      <c r="F98" s="2195" t="s">
        <v>47</v>
      </c>
      <c r="G98" s="2194">
        <f t="shared" si="55"/>
        <v>85</v>
      </c>
      <c r="H98" s="2195" t="s">
        <v>48</v>
      </c>
      <c r="I98" s="2194">
        <f t="shared" si="67"/>
        <v>7168</v>
      </c>
      <c r="J98" s="2195" t="s">
        <v>47</v>
      </c>
      <c r="K98" s="2194">
        <f t="shared" si="57"/>
        <v>7169</v>
      </c>
      <c r="L98" s="2195" t="s">
        <v>48</v>
      </c>
      <c r="M98" s="1656">
        <f t="shared" si="70"/>
        <v>43128</v>
      </c>
      <c r="N98" s="1656">
        <f t="shared" si="70"/>
        <v>43128</v>
      </c>
      <c r="O98" s="1656">
        <f t="shared" si="70"/>
        <v>43130</v>
      </c>
      <c r="P98" s="1656">
        <f t="shared" si="70"/>
        <v>43130</v>
      </c>
      <c r="Q98" s="1656">
        <f t="shared" si="70"/>
        <v>43131</v>
      </c>
      <c r="R98" s="1656">
        <f t="shared" si="70"/>
        <v>43132</v>
      </c>
      <c r="S98" s="2194">
        <f t="shared" si="59"/>
        <v>85</v>
      </c>
      <c r="T98" s="2195" t="s">
        <v>47</v>
      </c>
      <c r="U98" s="2194">
        <f t="shared" si="60"/>
        <v>86</v>
      </c>
      <c r="V98" s="2195" t="s">
        <v>48</v>
      </c>
      <c r="W98" s="2194">
        <f t="shared" si="68"/>
        <v>7170</v>
      </c>
      <c r="X98" s="2195" t="s">
        <v>47</v>
      </c>
      <c r="Y98" s="2194">
        <f t="shared" si="69"/>
        <v>7171</v>
      </c>
      <c r="Z98" s="2195" t="s">
        <v>48</v>
      </c>
      <c r="AA98" s="1656">
        <f t="shared" si="71"/>
        <v>43131</v>
      </c>
      <c r="AB98" s="1656">
        <f t="shared" si="71"/>
        <v>43132</v>
      </c>
      <c r="AC98" s="1656">
        <f t="shared" si="71"/>
        <v>43133</v>
      </c>
      <c r="AD98" s="1656">
        <f t="shared" si="71"/>
        <v>43133</v>
      </c>
      <c r="AE98" s="1656">
        <f t="shared" si="71"/>
        <v>43135</v>
      </c>
      <c r="AF98" s="1656">
        <f t="shared" si="71"/>
        <v>43135</v>
      </c>
    </row>
    <row r="99" spans="1:32" hidden="1">
      <c r="A99" s="1642">
        <f t="shared" si="72"/>
        <v>6</v>
      </c>
      <c r="B99" s="2192" t="str">
        <f t="shared" si="52"/>
        <v xml:space="preserve">Padian I  </v>
      </c>
      <c r="C99" s="2193" t="s">
        <v>2532</v>
      </c>
      <c r="D99" s="2192" t="str">
        <f t="shared" si="53"/>
        <v>NT4</v>
      </c>
      <c r="E99" s="2194">
        <f t="shared" si="66"/>
        <v>86</v>
      </c>
      <c r="F99" s="2195" t="s">
        <v>47</v>
      </c>
      <c r="G99" s="2194">
        <f t="shared" si="55"/>
        <v>87</v>
      </c>
      <c r="H99" s="2195" t="s">
        <v>48</v>
      </c>
      <c r="I99" s="2194">
        <f t="shared" si="67"/>
        <v>7172</v>
      </c>
      <c r="J99" s="2195" t="s">
        <v>47</v>
      </c>
      <c r="K99" s="2194">
        <f t="shared" si="57"/>
        <v>7173</v>
      </c>
      <c r="L99" s="2195" t="s">
        <v>48</v>
      </c>
      <c r="M99" s="1656">
        <f t="shared" si="70"/>
        <v>43135</v>
      </c>
      <c r="N99" s="1656">
        <f t="shared" si="70"/>
        <v>43135</v>
      </c>
      <c r="O99" s="1656">
        <f t="shared" si="70"/>
        <v>43137</v>
      </c>
      <c r="P99" s="1656">
        <f t="shared" si="70"/>
        <v>43137</v>
      </c>
      <c r="Q99" s="1656">
        <f t="shared" si="70"/>
        <v>43138</v>
      </c>
      <c r="R99" s="1656">
        <f t="shared" si="70"/>
        <v>43139</v>
      </c>
      <c r="S99" s="2194">
        <f t="shared" si="59"/>
        <v>87</v>
      </c>
      <c r="T99" s="2195" t="s">
        <v>47</v>
      </c>
      <c r="U99" s="2194">
        <f t="shared" si="60"/>
        <v>88</v>
      </c>
      <c r="V99" s="2195" t="s">
        <v>48</v>
      </c>
      <c r="W99" s="2194">
        <f t="shared" si="68"/>
        <v>7174</v>
      </c>
      <c r="X99" s="2195" t="s">
        <v>47</v>
      </c>
      <c r="Y99" s="2194">
        <f t="shared" si="69"/>
        <v>7175</v>
      </c>
      <c r="Z99" s="2195" t="s">
        <v>48</v>
      </c>
      <c r="AA99" s="1656">
        <f t="shared" si="71"/>
        <v>43138</v>
      </c>
      <c r="AB99" s="1656">
        <f t="shared" si="71"/>
        <v>43139</v>
      </c>
      <c r="AC99" s="1656">
        <f t="shared" si="71"/>
        <v>43140</v>
      </c>
      <c r="AD99" s="1656">
        <f t="shared" si="71"/>
        <v>43140</v>
      </c>
      <c r="AE99" s="1656">
        <f t="shared" si="71"/>
        <v>43142</v>
      </c>
      <c r="AF99" s="1656">
        <f t="shared" si="71"/>
        <v>43142</v>
      </c>
    </row>
    <row r="100" spans="1:32" hidden="1">
      <c r="A100" s="1642">
        <f t="shared" si="72"/>
        <v>7</v>
      </c>
      <c r="B100" s="2192" t="str">
        <f t="shared" si="52"/>
        <v xml:space="preserve">Padian I  </v>
      </c>
      <c r="C100" s="2193" t="s">
        <v>2532</v>
      </c>
      <c r="D100" s="2192" t="str">
        <f t="shared" si="53"/>
        <v>NT4</v>
      </c>
      <c r="E100" s="2194">
        <f t="shared" si="66"/>
        <v>88</v>
      </c>
      <c r="F100" s="2195" t="s">
        <v>47</v>
      </c>
      <c r="G100" s="2194">
        <f t="shared" si="55"/>
        <v>89</v>
      </c>
      <c r="H100" s="2195" t="s">
        <v>48</v>
      </c>
      <c r="I100" s="2194">
        <f t="shared" si="67"/>
        <v>7176</v>
      </c>
      <c r="J100" s="2195" t="s">
        <v>47</v>
      </c>
      <c r="K100" s="2194">
        <f t="shared" si="57"/>
        <v>7177</v>
      </c>
      <c r="L100" s="2195" t="s">
        <v>48</v>
      </c>
      <c r="M100" s="1656">
        <f t="shared" si="70"/>
        <v>43142</v>
      </c>
      <c r="N100" s="1656">
        <f t="shared" si="70"/>
        <v>43142</v>
      </c>
      <c r="O100" s="1656">
        <f t="shared" si="70"/>
        <v>43144</v>
      </c>
      <c r="P100" s="1656">
        <f t="shared" si="70"/>
        <v>43144</v>
      </c>
      <c r="Q100" s="1656">
        <f t="shared" si="70"/>
        <v>43145</v>
      </c>
      <c r="R100" s="1656">
        <f t="shared" si="70"/>
        <v>43146</v>
      </c>
      <c r="S100" s="2194">
        <f t="shared" si="59"/>
        <v>89</v>
      </c>
      <c r="T100" s="2195" t="s">
        <v>47</v>
      </c>
      <c r="U100" s="2194">
        <f t="shared" si="60"/>
        <v>90</v>
      </c>
      <c r="V100" s="2195" t="s">
        <v>48</v>
      </c>
      <c r="W100" s="2194">
        <f t="shared" si="68"/>
        <v>7178</v>
      </c>
      <c r="X100" s="2195" t="s">
        <v>47</v>
      </c>
      <c r="Y100" s="2194">
        <f t="shared" si="69"/>
        <v>7179</v>
      </c>
      <c r="Z100" s="2195" t="s">
        <v>48</v>
      </c>
      <c r="AA100" s="1656">
        <f t="shared" si="71"/>
        <v>43145</v>
      </c>
      <c r="AB100" s="1656">
        <f t="shared" si="71"/>
        <v>43146</v>
      </c>
      <c r="AC100" s="1656">
        <f t="shared" si="71"/>
        <v>43147</v>
      </c>
      <c r="AD100" s="1656">
        <f t="shared" si="71"/>
        <v>43147</v>
      </c>
      <c r="AE100" s="1656">
        <f t="shared" si="71"/>
        <v>43149</v>
      </c>
      <c r="AF100" s="1656">
        <f t="shared" si="71"/>
        <v>43149</v>
      </c>
    </row>
    <row r="101" spans="1:32" hidden="1">
      <c r="A101" s="1642">
        <f t="shared" si="72"/>
        <v>8</v>
      </c>
      <c r="B101" s="2192" t="str">
        <f t="shared" si="52"/>
        <v xml:space="preserve">Padian I  </v>
      </c>
      <c r="C101" s="2193" t="s">
        <v>2532</v>
      </c>
      <c r="D101" s="2192" t="str">
        <f t="shared" si="53"/>
        <v>NT4</v>
      </c>
      <c r="E101" s="2194">
        <f t="shared" si="66"/>
        <v>90</v>
      </c>
      <c r="F101" s="2195" t="s">
        <v>47</v>
      </c>
      <c r="G101" s="2194">
        <f t="shared" si="55"/>
        <v>91</v>
      </c>
      <c r="H101" s="2195" t="s">
        <v>48</v>
      </c>
      <c r="I101" s="2194">
        <f t="shared" si="67"/>
        <v>7180</v>
      </c>
      <c r="J101" s="2195" t="s">
        <v>47</v>
      </c>
      <c r="K101" s="2194">
        <f t="shared" si="57"/>
        <v>7181</v>
      </c>
      <c r="L101" s="2195" t="s">
        <v>48</v>
      </c>
      <c r="M101" s="1656">
        <f t="shared" si="70"/>
        <v>43149</v>
      </c>
      <c r="N101" s="1656">
        <f t="shared" si="70"/>
        <v>43149</v>
      </c>
      <c r="O101" s="1656">
        <f t="shared" si="70"/>
        <v>43151</v>
      </c>
      <c r="P101" s="1656">
        <f t="shared" si="70"/>
        <v>43151</v>
      </c>
      <c r="Q101" s="1656">
        <f t="shared" si="70"/>
        <v>43152</v>
      </c>
      <c r="R101" s="1656">
        <f t="shared" si="70"/>
        <v>43153</v>
      </c>
      <c r="S101" s="2194">
        <f t="shared" si="59"/>
        <v>91</v>
      </c>
      <c r="T101" s="2195" t="s">
        <v>47</v>
      </c>
      <c r="U101" s="2194">
        <f t="shared" si="60"/>
        <v>92</v>
      </c>
      <c r="V101" s="2195" t="s">
        <v>48</v>
      </c>
      <c r="W101" s="2194">
        <f t="shared" si="68"/>
        <v>7182</v>
      </c>
      <c r="X101" s="2195" t="s">
        <v>47</v>
      </c>
      <c r="Y101" s="2194">
        <f t="shared" si="69"/>
        <v>7183</v>
      </c>
      <c r="Z101" s="2195" t="s">
        <v>48</v>
      </c>
      <c r="AA101" s="1656">
        <f t="shared" si="71"/>
        <v>43152</v>
      </c>
      <c r="AB101" s="1656">
        <f t="shared" si="71"/>
        <v>43153</v>
      </c>
      <c r="AC101" s="1656">
        <f t="shared" si="71"/>
        <v>43154</v>
      </c>
      <c r="AD101" s="1656">
        <f t="shared" si="71"/>
        <v>43154</v>
      </c>
      <c r="AE101" s="1656">
        <f t="shared" si="71"/>
        <v>43156</v>
      </c>
      <c r="AF101" s="1656">
        <f t="shared" si="71"/>
        <v>43156</v>
      </c>
    </row>
    <row r="102" spans="1:32" hidden="1">
      <c r="A102" s="1642">
        <f t="shared" si="72"/>
        <v>9</v>
      </c>
      <c r="B102" s="2192" t="str">
        <f t="shared" si="52"/>
        <v xml:space="preserve">Padian I  </v>
      </c>
      <c r="C102" s="2193" t="s">
        <v>2532</v>
      </c>
      <c r="D102" s="2192" t="str">
        <f t="shared" si="53"/>
        <v>NT4</v>
      </c>
      <c r="E102" s="2194">
        <f t="shared" si="66"/>
        <v>92</v>
      </c>
      <c r="F102" s="2195" t="s">
        <v>47</v>
      </c>
      <c r="G102" s="2194">
        <f t="shared" si="55"/>
        <v>93</v>
      </c>
      <c r="H102" s="2195" t="s">
        <v>48</v>
      </c>
      <c r="I102" s="2194">
        <f t="shared" si="67"/>
        <v>7184</v>
      </c>
      <c r="J102" s="2195" t="s">
        <v>47</v>
      </c>
      <c r="K102" s="2194">
        <f t="shared" si="57"/>
        <v>7185</v>
      </c>
      <c r="L102" s="2195" t="s">
        <v>48</v>
      </c>
      <c r="M102" s="1656">
        <f t="shared" si="70"/>
        <v>43156</v>
      </c>
      <c r="N102" s="1656">
        <f t="shared" si="70"/>
        <v>43156</v>
      </c>
      <c r="O102" s="1656">
        <f t="shared" si="70"/>
        <v>43158</v>
      </c>
      <c r="P102" s="1656">
        <f t="shared" si="70"/>
        <v>43158</v>
      </c>
      <c r="Q102" s="1656">
        <f t="shared" si="70"/>
        <v>43159</v>
      </c>
      <c r="R102" s="1656">
        <f t="shared" si="70"/>
        <v>43160</v>
      </c>
      <c r="S102" s="2194">
        <f t="shared" si="59"/>
        <v>93</v>
      </c>
      <c r="T102" s="2195" t="s">
        <v>47</v>
      </c>
      <c r="U102" s="2194">
        <f t="shared" si="60"/>
        <v>94</v>
      </c>
      <c r="V102" s="2195" t="s">
        <v>48</v>
      </c>
      <c r="W102" s="2194">
        <f t="shared" si="68"/>
        <v>7186</v>
      </c>
      <c r="X102" s="2195" t="s">
        <v>47</v>
      </c>
      <c r="Y102" s="2194">
        <f t="shared" si="69"/>
        <v>7187</v>
      </c>
      <c r="Z102" s="2195" t="s">
        <v>48</v>
      </c>
      <c r="AA102" s="1656">
        <f t="shared" si="71"/>
        <v>43159</v>
      </c>
      <c r="AB102" s="1656">
        <f t="shared" si="71"/>
        <v>43160</v>
      </c>
      <c r="AC102" s="1656">
        <f t="shared" si="71"/>
        <v>43161</v>
      </c>
      <c r="AD102" s="1656">
        <f t="shared" si="71"/>
        <v>43161</v>
      </c>
      <c r="AE102" s="1656">
        <f t="shared" si="71"/>
        <v>43163</v>
      </c>
      <c r="AF102" s="1656">
        <f t="shared" si="71"/>
        <v>43163</v>
      </c>
    </row>
    <row r="103" spans="1:32" hidden="1">
      <c r="A103" s="1642">
        <f t="shared" si="72"/>
        <v>10</v>
      </c>
      <c r="B103" s="2192" t="str">
        <f t="shared" si="52"/>
        <v xml:space="preserve">Padian I  </v>
      </c>
      <c r="C103" s="2193" t="s">
        <v>2532</v>
      </c>
      <c r="D103" s="2192" t="str">
        <f t="shared" si="53"/>
        <v>NT4</v>
      </c>
      <c r="E103" s="2194">
        <f t="shared" si="66"/>
        <v>94</v>
      </c>
      <c r="F103" s="2195" t="s">
        <v>47</v>
      </c>
      <c r="G103" s="2194">
        <f t="shared" si="55"/>
        <v>95</v>
      </c>
      <c r="H103" s="2195" t="s">
        <v>48</v>
      </c>
      <c r="I103" s="2194">
        <f t="shared" si="67"/>
        <v>7188</v>
      </c>
      <c r="J103" s="2195" t="s">
        <v>47</v>
      </c>
      <c r="K103" s="2194">
        <f t="shared" si="57"/>
        <v>7189</v>
      </c>
      <c r="L103" s="2195" t="s">
        <v>48</v>
      </c>
      <c r="M103" s="1656">
        <f t="shared" si="70"/>
        <v>43163</v>
      </c>
      <c r="N103" s="1656">
        <f t="shared" si="70"/>
        <v>43163</v>
      </c>
      <c r="O103" s="1656">
        <f t="shared" si="70"/>
        <v>43165</v>
      </c>
      <c r="P103" s="1656">
        <f t="shared" si="70"/>
        <v>43165</v>
      </c>
      <c r="Q103" s="1656">
        <f t="shared" si="70"/>
        <v>43166</v>
      </c>
      <c r="R103" s="1656">
        <f t="shared" si="70"/>
        <v>43167</v>
      </c>
      <c r="S103" s="2194">
        <f t="shared" si="59"/>
        <v>95</v>
      </c>
      <c r="T103" s="2195" t="s">
        <v>47</v>
      </c>
      <c r="U103" s="2194">
        <f t="shared" si="60"/>
        <v>96</v>
      </c>
      <c r="V103" s="2195" t="s">
        <v>48</v>
      </c>
      <c r="W103" s="2194">
        <f t="shared" si="68"/>
        <v>7190</v>
      </c>
      <c r="X103" s="2195" t="s">
        <v>47</v>
      </c>
      <c r="Y103" s="2194">
        <f t="shared" si="69"/>
        <v>7191</v>
      </c>
      <c r="Z103" s="2195" t="s">
        <v>48</v>
      </c>
      <c r="AA103" s="1656">
        <f t="shared" si="71"/>
        <v>43166</v>
      </c>
      <c r="AB103" s="1656">
        <f t="shared" si="71"/>
        <v>43167</v>
      </c>
      <c r="AC103" s="1656">
        <f t="shared" si="71"/>
        <v>43168</v>
      </c>
      <c r="AD103" s="1656">
        <f t="shared" si="71"/>
        <v>43168</v>
      </c>
      <c r="AE103" s="1656">
        <f t="shared" si="71"/>
        <v>43170</v>
      </c>
      <c r="AF103" s="1656">
        <f t="shared" si="71"/>
        <v>43170</v>
      </c>
    </row>
    <row r="104" spans="1:32" hidden="1">
      <c r="A104" s="1642">
        <f t="shared" si="72"/>
        <v>11</v>
      </c>
      <c r="B104" s="2192" t="str">
        <f t="shared" si="52"/>
        <v xml:space="preserve">Padian I  </v>
      </c>
      <c r="C104" s="2193" t="s">
        <v>2532</v>
      </c>
      <c r="D104" s="2192" t="str">
        <f t="shared" si="53"/>
        <v>NT4</v>
      </c>
      <c r="E104" s="2194">
        <f t="shared" si="66"/>
        <v>96</v>
      </c>
      <c r="F104" s="2195" t="s">
        <v>47</v>
      </c>
      <c r="G104" s="2194">
        <f t="shared" si="55"/>
        <v>97</v>
      </c>
      <c r="H104" s="2195" t="s">
        <v>48</v>
      </c>
      <c r="I104" s="2194">
        <f t="shared" si="67"/>
        <v>7192</v>
      </c>
      <c r="J104" s="2195" t="s">
        <v>47</v>
      </c>
      <c r="K104" s="2194">
        <f t="shared" si="57"/>
        <v>7193</v>
      </c>
      <c r="L104" s="2195" t="s">
        <v>48</v>
      </c>
      <c r="M104" s="1656">
        <f t="shared" si="70"/>
        <v>43170</v>
      </c>
      <c r="N104" s="1656">
        <f t="shared" si="70"/>
        <v>43170</v>
      </c>
      <c r="O104" s="1656">
        <f t="shared" si="70"/>
        <v>43172</v>
      </c>
      <c r="P104" s="1656">
        <f t="shared" si="70"/>
        <v>43172</v>
      </c>
      <c r="Q104" s="1656">
        <f t="shared" si="70"/>
        <v>43173</v>
      </c>
      <c r="R104" s="1656">
        <f t="shared" si="70"/>
        <v>43174</v>
      </c>
      <c r="S104" s="2194">
        <f t="shared" si="59"/>
        <v>97</v>
      </c>
      <c r="T104" s="2195" t="s">
        <v>47</v>
      </c>
      <c r="U104" s="2194">
        <f t="shared" si="60"/>
        <v>98</v>
      </c>
      <c r="V104" s="2195" t="s">
        <v>48</v>
      </c>
      <c r="W104" s="2194">
        <f t="shared" si="68"/>
        <v>7194</v>
      </c>
      <c r="X104" s="2195" t="s">
        <v>47</v>
      </c>
      <c r="Y104" s="2194">
        <f t="shared" si="69"/>
        <v>7195</v>
      </c>
      <c r="Z104" s="2195" t="s">
        <v>48</v>
      </c>
      <c r="AA104" s="1656">
        <f t="shared" si="71"/>
        <v>43173</v>
      </c>
      <c r="AB104" s="1656">
        <f t="shared" si="71"/>
        <v>43174</v>
      </c>
      <c r="AC104" s="1656">
        <f t="shared" si="71"/>
        <v>43175</v>
      </c>
      <c r="AD104" s="1656">
        <f t="shared" si="71"/>
        <v>43175</v>
      </c>
      <c r="AE104" s="1656">
        <f t="shared" si="71"/>
        <v>43177</v>
      </c>
      <c r="AF104" s="1656">
        <f t="shared" si="71"/>
        <v>43177</v>
      </c>
    </row>
    <row r="105" spans="1:32">
      <c r="A105" s="1642">
        <f t="shared" si="72"/>
        <v>12</v>
      </c>
      <c r="B105" s="2192" t="str">
        <f t="shared" si="52"/>
        <v xml:space="preserve">Padian I  </v>
      </c>
      <c r="C105" s="2193" t="s">
        <v>2532</v>
      </c>
      <c r="D105" s="2192" t="str">
        <f t="shared" si="53"/>
        <v>NT4</v>
      </c>
      <c r="E105" s="2194">
        <f t="shared" si="66"/>
        <v>98</v>
      </c>
      <c r="F105" s="2195" t="s">
        <v>47</v>
      </c>
      <c r="G105" s="2194">
        <f t="shared" si="55"/>
        <v>99</v>
      </c>
      <c r="H105" s="2195" t="s">
        <v>48</v>
      </c>
      <c r="I105" s="2194">
        <f t="shared" si="67"/>
        <v>7196</v>
      </c>
      <c r="J105" s="2195" t="s">
        <v>47</v>
      </c>
      <c r="K105" s="2194">
        <f t="shared" si="57"/>
        <v>7197</v>
      </c>
      <c r="L105" s="2195" t="s">
        <v>48</v>
      </c>
      <c r="M105" s="1656">
        <f t="shared" si="70"/>
        <v>43177</v>
      </c>
      <c r="N105" s="1656">
        <f t="shared" si="70"/>
        <v>43177</v>
      </c>
      <c r="O105" s="1656">
        <f t="shared" si="70"/>
        <v>43179</v>
      </c>
      <c r="P105" s="1656">
        <f t="shared" si="70"/>
        <v>43179</v>
      </c>
      <c r="Q105" s="1656">
        <f t="shared" si="70"/>
        <v>43180</v>
      </c>
      <c r="R105" s="1656">
        <f t="shared" si="70"/>
        <v>43181</v>
      </c>
      <c r="S105" s="2194">
        <f t="shared" si="59"/>
        <v>99</v>
      </c>
      <c r="T105" s="2195" t="s">
        <v>47</v>
      </c>
      <c r="U105" s="2194">
        <f t="shared" si="60"/>
        <v>100</v>
      </c>
      <c r="V105" s="2195" t="s">
        <v>48</v>
      </c>
      <c r="W105" s="2194">
        <f t="shared" si="68"/>
        <v>7198</v>
      </c>
      <c r="X105" s="2195" t="s">
        <v>47</v>
      </c>
      <c r="Y105" s="2194">
        <f t="shared" si="69"/>
        <v>7199</v>
      </c>
      <c r="Z105" s="2195" t="s">
        <v>48</v>
      </c>
      <c r="AA105" s="1656">
        <f t="shared" si="71"/>
        <v>43180</v>
      </c>
      <c r="AB105" s="1656">
        <f t="shared" si="71"/>
        <v>43181</v>
      </c>
      <c r="AC105" s="1656">
        <f t="shared" si="71"/>
        <v>43182</v>
      </c>
      <c r="AD105" s="1656">
        <f t="shared" si="71"/>
        <v>43182</v>
      </c>
      <c r="AE105" s="1656">
        <f t="shared" si="71"/>
        <v>43184</v>
      </c>
      <c r="AF105" s="1656">
        <f t="shared" si="71"/>
        <v>43184</v>
      </c>
    </row>
    <row r="106" spans="1:32">
      <c r="A106" s="1642">
        <f t="shared" si="72"/>
        <v>13</v>
      </c>
      <c r="B106" s="2192" t="str">
        <f t="shared" si="52"/>
        <v xml:space="preserve">Padian I  </v>
      </c>
      <c r="C106" s="2193" t="s">
        <v>2532</v>
      </c>
      <c r="D106" s="2192" t="str">
        <f t="shared" si="53"/>
        <v>NT4</v>
      </c>
      <c r="E106" s="2194">
        <f t="shared" si="66"/>
        <v>100</v>
      </c>
      <c r="F106" s="2195" t="s">
        <v>47</v>
      </c>
      <c r="G106" s="2194">
        <f t="shared" si="55"/>
        <v>101</v>
      </c>
      <c r="H106" s="2195" t="s">
        <v>48</v>
      </c>
      <c r="I106" s="2194">
        <f t="shared" si="67"/>
        <v>7200</v>
      </c>
      <c r="J106" s="2195" t="s">
        <v>47</v>
      </c>
      <c r="K106" s="2194">
        <f t="shared" si="57"/>
        <v>7201</v>
      </c>
      <c r="L106" s="2195" t="s">
        <v>48</v>
      </c>
      <c r="M106" s="1656">
        <f t="shared" ref="M106:R106" si="73">M105+7</f>
        <v>43184</v>
      </c>
      <c r="N106" s="1656">
        <f t="shared" si="73"/>
        <v>43184</v>
      </c>
      <c r="O106" s="1656">
        <f t="shared" si="73"/>
        <v>43186</v>
      </c>
      <c r="P106" s="1656">
        <f t="shared" si="73"/>
        <v>43186</v>
      </c>
      <c r="Q106" s="1656">
        <f t="shared" si="73"/>
        <v>43187</v>
      </c>
      <c r="R106" s="1656">
        <f t="shared" si="73"/>
        <v>43188</v>
      </c>
      <c r="S106" s="2194">
        <f t="shared" si="59"/>
        <v>101</v>
      </c>
      <c r="T106" s="2195" t="s">
        <v>47</v>
      </c>
      <c r="U106" s="2194">
        <f t="shared" si="60"/>
        <v>102</v>
      </c>
      <c r="V106" s="2195" t="s">
        <v>48</v>
      </c>
      <c r="W106" s="2194">
        <f t="shared" si="68"/>
        <v>7202</v>
      </c>
      <c r="X106" s="2195" t="s">
        <v>47</v>
      </c>
      <c r="Y106" s="2194">
        <f t="shared" si="69"/>
        <v>7203</v>
      </c>
      <c r="Z106" s="2195" t="s">
        <v>48</v>
      </c>
      <c r="AA106" s="1656">
        <f t="shared" ref="AA106:AF106" si="74">AA105+7</f>
        <v>43187</v>
      </c>
      <c r="AB106" s="1656">
        <f t="shared" si="74"/>
        <v>43188</v>
      </c>
      <c r="AC106" s="1656">
        <f t="shared" si="74"/>
        <v>43189</v>
      </c>
      <c r="AD106" s="1656">
        <f t="shared" si="74"/>
        <v>43189</v>
      </c>
      <c r="AE106" s="1656">
        <f t="shared" si="74"/>
        <v>43191</v>
      </c>
      <c r="AF106" s="1656">
        <f t="shared" si="74"/>
        <v>43191</v>
      </c>
    </row>
    <row r="107" spans="1:32">
      <c r="A107" s="1642">
        <f t="shared" si="72"/>
        <v>14</v>
      </c>
      <c r="B107" s="2192" t="str">
        <f t="shared" si="52"/>
        <v xml:space="preserve">Padian I  </v>
      </c>
      <c r="C107" s="2193" t="s">
        <v>2532</v>
      </c>
      <c r="D107" s="2192" t="str">
        <f t="shared" si="53"/>
        <v>NT4</v>
      </c>
      <c r="E107" s="2194">
        <f t="shared" ref="E107:E111" si="75">S106+1</f>
        <v>102</v>
      </c>
      <c r="F107" s="2195" t="s">
        <v>47</v>
      </c>
      <c r="G107" s="2194">
        <f t="shared" si="55"/>
        <v>103</v>
      </c>
      <c r="H107" s="2195" t="s">
        <v>48</v>
      </c>
      <c r="I107" s="2194">
        <f t="shared" ref="I107:I111" si="76">Y106+1</f>
        <v>7204</v>
      </c>
      <c r="J107" s="2195" t="s">
        <v>47</v>
      </c>
      <c r="K107" s="2194">
        <f t="shared" si="57"/>
        <v>7205</v>
      </c>
      <c r="L107" s="2195" t="s">
        <v>48</v>
      </c>
      <c r="M107" s="3240">
        <f t="shared" ref="M107:R107" si="77">M106+7</f>
        <v>43191</v>
      </c>
      <c r="N107" s="3240">
        <f t="shared" si="77"/>
        <v>43191</v>
      </c>
      <c r="O107" s="3240">
        <f t="shared" si="77"/>
        <v>43193</v>
      </c>
      <c r="P107" s="3240">
        <f t="shared" si="77"/>
        <v>43193</v>
      </c>
      <c r="Q107" s="3240">
        <f t="shared" si="77"/>
        <v>43194</v>
      </c>
      <c r="R107" s="3240">
        <f t="shared" si="77"/>
        <v>43195</v>
      </c>
      <c r="S107" s="2194">
        <f t="shared" si="59"/>
        <v>103</v>
      </c>
      <c r="T107" s="2195" t="s">
        <v>47</v>
      </c>
      <c r="U107" s="2194">
        <f t="shared" si="60"/>
        <v>104</v>
      </c>
      <c r="V107" s="2195" t="s">
        <v>48</v>
      </c>
      <c r="W107" s="2194">
        <f t="shared" ref="W107:W111" si="78">K107+1</f>
        <v>7206</v>
      </c>
      <c r="X107" s="2195" t="s">
        <v>47</v>
      </c>
      <c r="Y107" s="2194">
        <f t="shared" ref="Y107:Y111" si="79">W107+1</f>
        <v>7207</v>
      </c>
      <c r="Z107" s="2195" t="s">
        <v>48</v>
      </c>
      <c r="AA107" s="3240">
        <f t="shared" ref="AA107:AF107" si="80">AA106+7</f>
        <v>43194</v>
      </c>
      <c r="AB107" s="3240">
        <f t="shared" si="80"/>
        <v>43195</v>
      </c>
      <c r="AC107" s="3240">
        <f t="shared" si="80"/>
        <v>43196</v>
      </c>
      <c r="AD107" s="3240">
        <f t="shared" si="80"/>
        <v>43196</v>
      </c>
      <c r="AE107" s="3240">
        <f t="shared" si="80"/>
        <v>43198</v>
      </c>
      <c r="AF107" s="3240">
        <f t="shared" si="80"/>
        <v>43198</v>
      </c>
    </row>
    <row r="108" spans="1:32">
      <c r="A108" s="1642">
        <f t="shared" si="72"/>
        <v>15</v>
      </c>
      <c r="B108" s="2192" t="str">
        <f t="shared" si="52"/>
        <v xml:space="preserve">Padian I  </v>
      </c>
      <c r="C108" s="2193" t="s">
        <v>2532</v>
      </c>
      <c r="D108" s="2192" t="str">
        <f t="shared" si="53"/>
        <v>NT4</v>
      </c>
      <c r="E108" s="2194">
        <f t="shared" si="75"/>
        <v>104</v>
      </c>
      <c r="F108" s="2195" t="s">
        <v>47</v>
      </c>
      <c r="G108" s="2194">
        <f t="shared" si="55"/>
        <v>105</v>
      </c>
      <c r="H108" s="2195" t="s">
        <v>48</v>
      </c>
      <c r="I108" s="2194">
        <f t="shared" si="76"/>
        <v>7208</v>
      </c>
      <c r="J108" s="2195" t="s">
        <v>47</v>
      </c>
      <c r="K108" s="2194">
        <f t="shared" si="57"/>
        <v>7209</v>
      </c>
      <c r="L108" s="2195" t="s">
        <v>48</v>
      </c>
      <c r="M108" s="3240">
        <f t="shared" ref="M108:R108" si="81">M107+7</f>
        <v>43198</v>
      </c>
      <c r="N108" s="3240">
        <f t="shared" si="81"/>
        <v>43198</v>
      </c>
      <c r="O108" s="3240">
        <f t="shared" si="81"/>
        <v>43200</v>
      </c>
      <c r="P108" s="3240">
        <f t="shared" si="81"/>
        <v>43200</v>
      </c>
      <c r="Q108" s="3240">
        <f t="shared" si="81"/>
        <v>43201</v>
      </c>
      <c r="R108" s="3240">
        <f t="shared" si="81"/>
        <v>43202</v>
      </c>
      <c r="S108" s="2194">
        <f t="shared" si="59"/>
        <v>105</v>
      </c>
      <c r="T108" s="2195" t="s">
        <v>47</v>
      </c>
      <c r="U108" s="2194">
        <f t="shared" si="60"/>
        <v>106</v>
      </c>
      <c r="V108" s="2195" t="s">
        <v>48</v>
      </c>
      <c r="W108" s="2194">
        <f t="shared" si="78"/>
        <v>7210</v>
      </c>
      <c r="X108" s="2195" t="s">
        <v>47</v>
      </c>
      <c r="Y108" s="2194">
        <f t="shared" si="79"/>
        <v>7211</v>
      </c>
      <c r="Z108" s="2195" t="s">
        <v>48</v>
      </c>
      <c r="AA108" s="3240">
        <f t="shared" ref="AA108:AF108" si="82">AA107+7</f>
        <v>43201</v>
      </c>
      <c r="AB108" s="3240">
        <f t="shared" si="82"/>
        <v>43202</v>
      </c>
      <c r="AC108" s="3240">
        <f t="shared" si="82"/>
        <v>43203</v>
      </c>
      <c r="AD108" s="3240">
        <f t="shared" si="82"/>
        <v>43203</v>
      </c>
      <c r="AE108" s="3240">
        <f t="shared" si="82"/>
        <v>43205</v>
      </c>
      <c r="AF108" s="3240">
        <f t="shared" si="82"/>
        <v>43205</v>
      </c>
    </row>
    <row r="109" spans="1:32">
      <c r="A109" s="1642">
        <f t="shared" si="72"/>
        <v>16</v>
      </c>
      <c r="B109" s="2192" t="str">
        <f t="shared" si="52"/>
        <v xml:space="preserve">Padian I  </v>
      </c>
      <c r="C109" s="2193" t="s">
        <v>2532</v>
      </c>
      <c r="D109" s="2192" t="str">
        <f t="shared" si="53"/>
        <v>NT4</v>
      </c>
      <c r="E109" s="2194">
        <f t="shared" si="75"/>
        <v>106</v>
      </c>
      <c r="F109" s="2195" t="s">
        <v>47</v>
      </c>
      <c r="G109" s="2194">
        <f t="shared" si="55"/>
        <v>107</v>
      </c>
      <c r="H109" s="2195" t="s">
        <v>48</v>
      </c>
      <c r="I109" s="2194">
        <f t="shared" si="76"/>
        <v>7212</v>
      </c>
      <c r="J109" s="2195" t="s">
        <v>47</v>
      </c>
      <c r="K109" s="2194">
        <f t="shared" si="57"/>
        <v>7213</v>
      </c>
      <c r="L109" s="2195" t="s">
        <v>48</v>
      </c>
      <c r="M109" s="3240">
        <f t="shared" ref="M109:R109" si="83">M108+7</f>
        <v>43205</v>
      </c>
      <c r="N109" s="3240">
        <f t="shared" si="83"/>
        <v>43205</v>
      </c>
      <c r="O109" s="3240">
        <f t="shared" si="83"/>
        <v>43207</v>
      </c>
      <c r="P109" s="3240">
        <f t="shared" si="83"/>
        <v>43207</v>
      </c>
      <c r="Q109" s="3240">
        <f t="shared" si="83"/>
        <v>43208</v>
      </c>
      <c r="R109" s="3240">
        <f t="shared" si="83"/>
        <v>43209</v>
      </c>
      <c r="S109" s="2194">
        <f t="shared" si="59"/>
        <v>107</v>
      </c>
      <c r="T109" s="2195" t="s">
        <v>47</v>
      </c>
      <c r="U109" s="2194">
        <f t="shared" si="60"/>
        <v>108</v>
      </c>
      <c r="V109" s="2195" t="s">
        <v>48</v>
      </c>
      <c r="W109" s="2194">
        <f t="shared" si="78"/>
        <v>7214</v>
      </c>
      <c r="X109" s="2195" t="s">
        <v>47</v>
      </c>
      <c r="Y109" s="2194">
        <f t="shared" si="79"/>
        <v>7215</v>
      </c>
      <c r="Z109" s="2195" t="s">
        <v>48</v>
      </c>
      <c r="AA109" s="3240">
        <f t="shared" ref="AA109:AF109" si="84">AA108+7</f>
        <v>43208</v>
      </c>
      <c r="AB109" s="3240">
        <f t="shared" si="84"/>
        <v>43209</v>
      </c>
      <c r="AC109" s="3240">
        <f t="shared" si="84"/>
        <v>43210</v>
      </c>
      <c r="AD109" s="3240">
        <f t="shared" si="84"/>
        <v>43210</v>
      </c>
      <c r="AE109" s="3240">
        <f t="shared" si="84"/>
        <v>43212</v>
      </c>
      <c r="AF109" s="3240">
        <f t="shared" si="84"/>
        <v>43212</v>
      </c>
    </row>
    <row r="110" spans="1:32">
      <c r="A110" s="1642">
        <f t="shared" si="72"/>
        <v>17</v>
      </c>
      <c r="B110" s="2192" t="str">
        <f t="shared" si="52"/>
        <v xml:space="preserve">Padian I  </v>
      </c>
      <c r="C110" s="2193" t="s">
        <v>2532</v>
      </c>
      <c r="D110" s="2192" t="str">
        <f t="shared" si="53"/>
        <v>NT4</v>
      </c>
      <c r="E110" s="2194">
        <f t="shared" si="75"/>
        <v>108</v>
      </c>
      <c r="F110" s="2195" t="s">
        <v>47</v>
      </c>
      <c r="G110" s="2194">
        <f t="shared" si="55"/>
        <v>109</v>
      </c>
      <c r="H110" s="2195" t="s">
        <v>48</v>
      </c>
      <c r="I110" s="2194">
        <f t="shared" si="76"/>
        <v>7216</v>
      </c>
      <c r="J110" s="2195" t="s">
        <v>47</v>
      </c>
      <c r="K110" s="2194">
        <f t="shared" si="57"/>
        <v>7217</v>
      </c>
      <c r="L110" s="2195" t="s">
        <v>48</v>
      </c>
      <c r="M110" s="3240">
        <f t="shared" ref="M110:R110" si="85">M109+7</f>
        <v>43212</v>
      </c>
      <c r="N110" s="3240">
        <f t="shared" si="85"/>
        <v>43212</v>
      </c>
      <c r="O110" s="3240">
        <f t="shared" si="85"/>
        <v>43214</v>
      </c>
      <c r="P110" s="3240">
        <f t="shared" si="85"/>
        <v>43214</v>
      </c>
      <c r="Q110" s="3240">
        <f t="shared" si="85"/>
        <v>43215</v>
      </c>
      <c r="R110" s="3240">
        <f t="shared" si="85"/>
        <v>43216</v>
      </c>
      <c r="S110" s="2194">
        <f t="shared" si="59"/>
        <v>109</v>
      </c>
      <c r="T110" s="2195" t="s">
        <v>47</v>
      </c>
      <c r="U110" s="2194">
        <f t="shared" si="60"/>
        <v>110</v>
      </c>
      <c r="V110" s="2195" t="s">
        <v>48</v>
      </c>
      <c r="W110" s="2194">
        <f t="shared" si="78"/>
        <v>7218</v>
      </c>
      <c r="X110" s="2195" t="s">
        <v>47</v>
      </c>
      <c r="Y110" s="2194">
        <f t="shared" si="79"/>
        <v>7219</v>
      </c>
      <c r="Z110" s="2195" t="s">
        <v>48</v>
      </c>
      <c r="AA110" s="3240">
        <f t="shared" ref="AA110:AF110" si="86">AA109+7</f>
        <v>43215</v>
      </c>
      <c r="AB110" s="3240">
        <f t="shared" si="86"/>
        <v>43216</v>
      </c>
      <c r="AC110" s="3240">
        <f t="shared" si="86"/>
        <v>43217</v>
      </c>
      <c r="AD110" s="3240">
        <f t="shared" si="86"/>
        <v>43217</v>
      </c>
      <c r="AE110" s="3240">
        <f t="shared" si="86"/>
        <v>43219</v>
      </c>
      <c r="AF110" s="3240">
        <f t="shared" si="86"/>
        <v>43219</v>
      </c>
    </row>
    <row r="111" spans="1:32">
      <c r="A111" s="1642">
        <f t="shared" si="72"/>
        <v>18</v>
      </c>
      <c r="B111" s="2192" t="str">
        <f t="shared" si="52"/>
        <v xml:space="preserve">Padian I  </v>
      </c>
      <c r="C111" s="2193" t="s">
        <v>2532</v>
      </c>
      <c r="D111" s="2192" t="str">
        <f t="shared" si="53"/>
        <v>NT4</v>
      </c>
      <c r="E111" s="2194">
        <f t="shared" si="75"/>
        <v>110</v>
      </c>
      <c r="F111" s="2195" t="s">
        <v>47</v>
      </c>
      <c r="G111" s="2194">
        <f t="shared" si="55"/>
        <v>111</v>
      </c>
      <c r="H111" s="2195" t="s">
        <v>48</v>
      </c>
      <c r="I111" s="2194">
        <f t="shared" si="76"/>
        <v>7220</v>
      </c>
      <c r="J111" s="2195" t="s">
        <v>47</v>
      </c>
      <c r="K111" s="2194">
        <f t="shared" si="57"/>
        <v>7221</v>
      </c>
      <c r="L111" s="2195" t="s">
        <v>48</v>
      </c>
      <c r="M111" s="3240">
        <f t="shared" ref="M111:R111" si="87">M110+7</f>
        <v>43219</v>
      </c>
      <c r="N111" s="3240">
        <f t="shared" si="87"/>
        <v>43219</v>
      </c>
      <c r="O111" s="3240">
        <f t="shared" si="87"/>
        <v>43221</v>
      </c>
      <c r="P111" s="3240">
        <f t="shared" si="87"/>
        <v>43221</v>
      </c>
      <c r="Q111" s="3240">
        <f t="shared" si="87"/>
        <v>43222</v>
      </c>
      <c r="R111" s="3240">
        <f t="shared" si="87"/>
        <v>43223</v>
      </c>
      <c r="S111" s="2194">
        <f t="shared" si="59"/>
        <v>111</v>
      </c>
      <c r="T111" s="2195" t="s">
        <v>47</v>
      </c>
      <c r="U111" s="2194">
        <f t="shared" si="60"/>
        <v>112</v>
      </c>
      <c r="V111" s="2195" t="s">
        <v>48</v>
      </c>
      <c r="W111" s="2194">
        <f t="shared" si="78"/>
        <v>7222</v>
      </c>
      <c r="X111" s="2195" t="s">
        <v>47</v>
      </c>
      <c r="Y111" s="2194">
        <f t="shared" si="79"/>
        <v>7223</v>
      </c>
      <c r="Z111" s="2195" t="s">
        <v>48</v>
      </c>
      <c r="AA111" s="3240">
        <f t="shared" ref="AA111:AF111" si="88">AA110+7</f>
        <v>43222</v>
      </c>
      <c r="AB111" s="3240">
        <f t="shared" si="88"/>
        <v>43223</v>
      </c>
      <c r="AC111" s="3240">
        <f t="shared" si="88"/>
        <v>43224</v>
      </c>
      <c r="AD111" s="3240">
        <f t="shared" si="88"/>
        <v>43224</v>
      </c>
      <c r="AE111" s="3240">
        <f t="shared" si="88"/>
        <v>43226</v>
      </c>
      <c r="AF111" s="3240">
        <f t="shared" si="88"/>
        <v>43226</v>
      </c>
    </row>
  </sheetData>
  <mergeCells count="47">
    <mergeCell ref="M56:O56"/>
    <mergeCell ref="AE39:AF39"/>
    <mergeCell ref="E40:H42"/>
    <mergeCell ref="I40:L42"/>
    <mergeCell ref="S40:V42"/>
    <mergeCell ref="W40:Z42"/>
    <mergeCell ref="P55:R55"/>
    <mergeCell ref="M39:N39"/>
    <mergeCell ref="S5:V7"/>
    <mergeCell ref="W5:Z7"/>
    <mergeCell ref="A38:A42"/>
    <mergeCell ref="B38:B42"/>
    <mergeCell ref="C38:C42"/>
    <mergeCell ref="D38:D42"/>
    <mergeCell ref="E38:L39"/>
    <mergeCell ref="M38:N38"/>
    <mergeCell ref="O24:R24"/>
    <mergeCell ref="AE38:AF38"/>
    <mergeCell ref="O39:P39"/>
    <mergeCell ref="Q39:R39"/>
    <mergeCell ref="AA39:AB39"/>
    <mergeCell ref="AC39:AD39"/>
    <mergeCell ref="O38:P38"/>
    <mergeCell ref="Q38:R38"/>
    <mergeCell ref="S38:Z39"/>
    <mergeCell ref="AA38:AB38"/>
    <mergeCell ref="AC38:AD38"/>
    <mergeCell ref="AE3:AF3"/>
    <mergeCell ref="O4:P4"/>
    <mergeCell ref="Q4:R4"/>
    <mergeCell ref="AA4:AB4"/>
    <mergeCell ref="AC4:AD4"/>
    <mergeCell ref="O3:P3"/>
    <mergeCell ref="Q3:R3"/>
    <mergeCell ref="S3:Z4"/>
    <mergeCell ref="AA3:AB3"/>
    <mergeCell ref="AC3:AD3"/>
    <mergeCell ref="AE4:AF4"/>
    <mergeCell ref="M3:N3"/>
    <mergeCell ref="M4:N4"/>
    <mergeCell ref="A3:A7"/>
    <mergeCell ref="B3:B7"/>
    <mergeCell ref="C3:C7"/>
    <mergeCell ref="D3:D7"/>
    <mergeCell ref="E3:L4"/>
    <mergeCell ref="E5:H7"/>
    <mergeCell ref="I5:L7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T69"/>
  <sheetViews>
    <sheetView view="pageBreakPreview" topLeftCell="A43" zoomScale="70" zoomScaleNormal="100" zoomScaleSheetLayoutView="70" workbookViewId="0">
      <selection activeCell="S92" sqref="S92"/>
    </sheetView>
  </sheetViews>
  <sheetFormatPr defaultColWidth="9" defaultRowHeight="20.25"/>
  <cols>
    <col min="1" max="1" width="8.875" style="1671" customWidth="1"/>
    <col min="2" max="2" width="38.5" style="1639" customWidth="1"/>
    <col min="3" max="3" width="24.5" style="1671" hidden="1" customWidth="1"/>
    <col min="4" max="4" width="12.375" style="1639" customWidth="1"/>
    <col min="5" max="5" width="10.125" style="1639" customWidth="1"/>
    <col min="6" max="6" width="5.125" style="1639" bestFit="1" customWidth="1"/>
    <col min="7" max="7" width="9" style="1639" bestFit="1" customWidth="1"/>
    <col min="8" max="8" width="4.5" style="1639" bestFit="1" customWidth="1"/>
    <col min="9" max="9" width="8.75" style="1639" customWidth="1"/>
    <col min="10" max="10" width="3.375" style="1639" customWidth="1"/>
    <col min="11" max="11" width="8.75" style="1639" customWidth="1"/>
    <col min="12" max="12" width="3.375" style="1639" customWidth="1"/>
    <col min="13" max="13" width="12.625" style="1639" customWidth="1"/>
    <col min="14" max="14" width="16.25" style="1639" customWidth="1"/>
    <col min="15" max="15" width="12.625" style="1639" customWidth="1"/>
    <col min="16" max="16" width="17.125" style="1639" customWidth="1"/>
    <col min="17" max="24" width="12.625" style="1639" customWidth="1"/>
    <col min="25" max="25" width="14" style="1639" customWidth="1"/>
    <col min="26" max="26" width="16.25" style="1639" customWidth="1"/>
    <col min="27" max="27" width="19.25" style="1639" customWidth="1"/>
    <col min="28" max="32" width="12.625" style="1639" customWidth="1"/>
    <col min="33" max="16384" width="9" style="1639"/>
  </cols>
  <sheetData>
    <row r="1" spans="1:46" ht="22.5" hidden="1">
      <c r="A1" s="2245" t="s">
        <v>2612</v>
      </c>
      <c r="B1" s="2246"/>
      <c r="C1" s="2179"/>
      <c r="D1" s="2181"/>
      <c r="E1" s="2181"/>
      <c r="F1" s="2181"/>
      <c r="G1" s="2181"/>
      <c r="H1" s="2181"/>
      <c r="I1" s="2181"/>
      <c r="J1" s="2181"/>
      <c r="K1" s="2181"/>
      <c r="L1" s="2181"/>
      <c r="M1" s="2181"/>
      <c r="N1" s="2181"/>
      <c r="O1" s="2181"/>
      <c r="P1" s="2181"/>
      <c r="Q1" s="2181"/>
      <c r="R1" s="2181"/>
      <c r="S1" s="2181"/>
      <c r="T1" s="2181"/>
    </row>
    <row r="2" spans="1:46" hidden="1">
      <c r="A2" s="2245" t="s">
        <v>129</v>
      </c>
      <c r="B2" s="2246"/>
      <c r="C2" s="2179"/>
      <c r="D2" s="2181"/>
      <c r="E2" s="2181"/>
      <c r="F2" s="2181"/>
      <c r="G2" s="2181"/>
      <c r="H2" s="2181"/>
      <c r="I2" s="2181"/>
      <c r="J2" s="2181"/>
      <c r="K2" s="2181"/>
      <c r="L2" s="2181"/>
      <c r="M2" s="2181"/>
      <c r="N2" s="2181"/>
      <c r="O2" s="2181"/>
      <c r="P2" s="2181"/>
      <c r="Q2" s="2181"/>
      <c r="R2" s="2181"/>
      <c r="S2" s="2181"/>
      <c r="T2" s="2181"/>
    </row>
    <row r="3" spans="1:46" hidden="1">
      <c r="A3" s="6579" t="s">
        <v>127</v>
      </c>
      <c r="B3" s="6548" t="s">
        <v>0</v>
      </c>
      <c r="C3" s="6551" t="s">
        <v>94</v>
      </c>
      <c r="D3" s="6554" t="s">
        <v>17</v>
      </c>
      <c r="E3" s="6580" t="s">
        <v>18</v>
      </c>
      <c r="F3" s="6580"/>
      <c r="G3" s="6580"/>
      <c r="H3" s="6580"/>
      <c r="I3" s="6580"/>
      <c r="J3" s="6580"/>
      <c r="K3" s="6580"/>
      <c r="L3" s="6580"/>
      <c r="M3" s="6585" t="s">
        <v>130</v>
      </c>
      <c r="N3" s="6585"/>
      <c r="O3" s="6582" t="s">
        <v>133</v>
      </c>
      <c r="P3" s="6582"/>
      <c r="Q3" s="6582" t="s">
        <v>27</v>
      </c>
      <c r="R3" s="6582"/>
      <c r="S3" s="6585" t="s">
        <v>130</v>
      </c>
      <c r="T3" s="6585"/>
      <c r="AS3" s="2247"/>
      <c r="AT3" s="2247"/>
    </row>
    <row r="4" spans="1:46" hidden="1">
      <c r="A4" s="6579"/>
      <c r="B4" s="6548"/>
      <c r="C4" s="6551"/>
      <c r="D4" s="6554"/>
      <c r="E4" s="6580"/>
      <c r="F4" s="6580"/>
      <c r="G4" s="6580"/>
      <c r="H4" s="6580"/>
      <c r="I4" s="6580"/>
      <c r="J4" s="6580"/>
      <c r="K4" s="6580"/>
      <c r="L4" s="6580"/>
      <c r="M4" s="6585" t="s">
        <v>2613</v>
      </c>
      <c r="N4" s="6585"/>
      <c r="O4" s="6582" t="s">
        <v>2614</v>
      </c>
      <c r="P4" s="6582"/>
      <c r="Q4" s="6582" t="s">
        <v>2615</v>
      </c>
      <c r="R4" s="6582"/>
      <c r="S4" s="6585" t="s">
        <v>2613</v>
      </c>
      <c r="T4" s="6585"/>
      <c r="AS4" s="2247"/>
      <c r="AT4" s="2247"/>
    </row>
    <row r="5" spans="1:46" hidden="1">
      <c r="A5" s="6579"/>
      <c r="B5" s="6548"/>
      <c r="C5" s="6551"/>
      <c r="D5" s="6554" t="s">
        <v>35</v>
      </c>
      <c r="E5" s="6548" t="s">
        <v>49</v>
      </c>
      <c r="F5" s="6548"/>
      <c r="G5" s="6548"/>
      <c r="H5" s="6548"/>
      <c r="I5" s="6548" t="s">
        <v>19</v>
      </c>
      <c r="J5" s="6548"/>
      <c r="K5" s="6548"/>
      <c r="L5" s="6548"/>
      <c r="M5" s="2191" t="s">
        <v>3</v>
      </c>
      <c r="N5" s="2191" t="s">
        <v>1</v>
      </c>
      <c r="O5" s="2191" t="s">
        <v>3</v>
      </c>
      <c r="P5" s="2191" t="s">
        <v>1</v>
      </c>
      <c r="Q5" s="2191" t="s">
        <v>3</v>
      </c>
      <c r="R5" s="2191" t="s">
        <v>1</v>
      </c>
      <c r="S5" s="2191" t="s">
        <v>3</v>
      </c>
      <c r="T5" s="2191" t="s">
        <v>1</v>
      </c>
      <c r="AS5" s="2247"/>
      <c r="AT5" s="2247"/>
    </row>
    <row r="6" spans="1:46" hidden="1">
      <c r="A6" s="6579"/>
      <c r="B6" s="6548"/>
      <c r="C6" s="6551"/>
      <c r="D6" s="6554"/>
      <c r="E6" s="6548"/>
      <c r="F6" s="6548"/>
      <c r="G6" s="6548"/>
      <c r="H6" s="6548"/>
      <c r="I6" s="6548"/>
      <c r="J6" s="6548"/>
      <c r="K6" s="6548"/>
      <c r="L6" s="6548"/>
      <c r="M6" s="2190">
        <v>0.95833333333333304</v>
      </c>
      <c r="N6" s="2190">
        <v>0.58333333333333304</v>
      </c>
      <c r="O6" s="2190">
        <v>0.70833333333333304</v>
      </c>
      <c r="P6" s="2190">
        <v>0.125</v>
      </c>
      <c r="Q6" s="2190">
        <v>0.29166666666666702</v>
      </c>
      <c r="R6" s="2190">
        <v>0.70833333333333304</v>
      </c>
      <c r="S6" s="2190">
        <v>0.95833333333333304</v>
      </c>
      <c r="T6" s="2190">
        <v>0.58333333333333304</v>
      </c>
      <c r="AS6" s="2247"/>
      <c r="AT6" s="2247"/>
    </row>
    <row r="7" spans="1:46" hidden="1">
      <c r="A7" s="6579"/>
      <c r="B7" s="6548"/>
      <c r="C7" s="6551"/>
      <c r="D7" s="6554"/>
      <c r="E7" s="6548"/>
      <c r="F7" s="6548"/>
      <c r="G7" s="6548"/>
      <c r="H7" s="6548"/>
      <c r="I7" s="6548"/>
      <c r="J7" s="6548"/>
      <c r="K7" s="6548"/>
      <c r="L7" s="6548"/>
      <c r="M7" s="2191" t="s">
        <v>8</v>
      </c>
      <c r="N7" s="2191" t="s">
        <v>9</v>
      </c>
      <c r="O7" s="2191" t="s">
        <v>14</v>
      </c>
      <c r="P7" s="2191" t="s">
        <v>11</v>
      </c>
      <c r="Q7" s="2191" t="s">
        <v>12</v>
      </c>
      <c r="R7" s="2191" t="s">
        <v>12</v>
      </c>
      <c r="S7" s="2191" t="s">
        <v>8</v>
      </c>
      <c r="T7" s="2191" t="s">
        <v>9</v>
      </c>
      <c r="AS7" s="2247"/>
      <c r="AT7" s="2247"/>
    </row>
    <row r="8" spans="1:46" hidden="1">
      <c r="A8" s="1642">
        <v>46</v>
      </c>
      <c r="B8" s="2192" t="s">
        <v>65</v>
      </c>
      <c r="C8" s="2193" t="s">
        <v>140</v>
      </c>
      <c r="D8" s="2192" t="s">
        <v>131</v>
      </c>
      <c r="E8" s="2194">
        <v>131</v>
      </c>
      <c r="F8" s="2195" t="s">
        <v>47</v>
      </c>
      <c r="G8" s="2194">
        <v>131</v>
      </c>
      <c r="H8" s="2195" t="s">
        <v>48</v>
      </c>
      <c r="I8" s="2195">
        <v>1646</v>
      </c>
      <c r="J8" s="2195" t="s">
        <v>47</v>
      </c>
      <c r="K8" s="2194">
        <v>1647</v>
      </c>
      <c r="L8" s="2195" t="s">
        <v>48</v>
      </c>
      <c r="M8" s="1656">
        <v>42686</v>
      </c>
      <c r="N8" s="1656">
        <v>42687</v>
      </c>
      <c r="O8" s="1656">
        <v>42689</v>
      </c>
      <c r="P8" s="1656">
        <v>42690</v>
      </c>
      <c r="Q8" s="1656">
        <v>42691</v>
      </c>
      <c r="R8" s="1656">
        <v>42691</v>
      </c>
      <c r="S8" s="1656">
        <v>42693</v>
      </c>
      <c r="T8" s="1656">
        <v>42694</v>
      </c>
      <c r="AS8" s="2247"/>
      <c r="AT8" s="2247"/>
    </row>
    <row r="9" spans="1:46" hidden="1">
      <c r="A9" s="1642">
        <v>47</v>
      </c>
      <c r="B9" s="2192" t="s">
        <v>65</v>
      </c>
      <c r="C9" s="2193" t="s">
        <v>140</v>
      </c>
      <c r="D9" s="2192" t="s">
        <v>131</v>
      </c>
      <c r="E9" s="2194">
        <v>132</v>
      </c>
      <c r="F9" s="2195" t="s">
        <v>47</v>
      </c>
      <c r="G9" s="2194">
        <v>132</v>
      </c>
      <c r="H9" s="2195" t="s">
        <v>48</v>
      </c>
      <c r="I9" s="2195">
        <v>1647</v>
      </c>
      <c r="J9" s="2195" t="s">
        <v>47</v>
      </c>
      <c r="K9" s="2194">
        <v>1648</v>
      </c>
      <c r="L9" s="2195" t="s">
        <v>48</v>
      </c>
      <c r="M9" s="1656">
        <v>42693</v>
      </c>
      <c r="N9" s="1656">
        <v>42694</v>
      </c>
      <c r="O9" s="1656">
        <v>42696</v>
      </c>
      <c r="P9" s="1656">
        <v>42697</v>
      </c>
      <c r="Q9" s="1656">
        <v>42698</v>
      </c>
      <c r="R9" s="1656">
        <v>42698</v>
      </c>
      <c r="S9" s="1656">
        <v>42700</v>
      </c>
      <c r="T9" s="1656">
        <v>42701</v>
      </c>
      <c r="AS9" s="2247"/>
      <c r="AT9" s="2247"/>
    </row>
    <row r="10" spans="1:46" hidden="1">
      <c r="A10" s="1642">
        <v>48</v>
      </c>
      <c r="B10" s="2192" t="s">
        <v>65</v>
      </c>
      <c r="C10" s="2193" t="s">
        <v>140</v>
      </c>
      <c r="D10" s="2192" t="s">
        <v>131</v>
      </c>
      <c r="E10" s="2194">
        <v>133</v>
      </c>
      <c r="F10" s="2195" t="s">
        <v>47</v>
      </c>
      <c r="G10" s="2194">
        <v>133</v>
      </c>
      <c r="H10" s="2195" t="s">
        <v>48</v>
      </c>
      <c r="I10" s="2195">
        <v>1648</v>
      </c>
      <c r="J10" s="2195" t="s">
        <v>47</v>
      </c>
      <c r="K10" s="2194">
        <v>1649</v>
      </c>
      <c r="L10" s="2195" t="s">
        <v>48</v>
      </c>
      <c r="M10" s="1656">
        <v>42700</v>
      </c>
      <c r="N10" s="1656">
        <v>42701</v>
      </c>
      <c r="O10" s="1656">
        <v>42703</v>
      </c>
      <c r="P10" s="1656">
        <v>42704</v>
      </c>
      <c r="Q10" s="1656">
        <v>42705</v>
      </c>
      <c r="R10" s="1656">
        <v>42705</v>
      </c>
      <c r="S10" s="1656">
        <v>42707</v>
      </c>
      <c r="T10" s="1656">
        <v>42708</v>
      </c>
      <c r="AS10" s="2247"/>
      <c r="AT10" s="2247"/>
    </row>
    <row r="11" spans="1:46" hidden="1">
      <c r="A11" s="1642">
        <v>49</v>
      </c>
      <c r="B11" s="2192" t="s">
        <v>65</v>
      </c>
      <c r="C11" s="2193" t="s">
        <v>140</v>
      </c>
      <c r="D11" s="2192" t="s">
        <v>131</v>
      </c>
      <c r="E11" s="2194">
        <v>134</v>
      </c>
      <c r="F11" s="2195" t="s">
        <v>47</v>
      </c>
      <c r="G11" s="2194">
        <v>134</v>
      </c>
      <c r="H11" s="2195" t="s">
        <v>48</v>
      </c>
      <c r="I11" s="2195">
        <v>1649</v>
      </c>
      <c r="J11" s="2195" t="s">
        <v>47</v>
      </c>
      <c r="K11" s="2194">
        <v>1650</v>
      </c>
      <c r="L11" s="2195" t="s">
        <v>48</v>
      </c>
      <c r="M11" s="1656">
        <v>42707</v>
      </c>
      <c r="N11" s="1656">
        <v>42708</v>
      </c>
      <c r="O11" s="1656">
        <v>42710</v>
      </c>
      <c r="P11" s="1656">
        <v>42711</v>
      </c>
      <c r="Q11" s="1656">
        <v>42712</v>
      </c>
      <c r="R11" s="1656">
        <v>42712</v>
      </c>
      <c r="S11" s="1656">
        <v>42714</v>
      </c>
      <c r="T11" s="1656">
        <v>42715</v>
      </c>
      <c r="AS11" s="2247"/>
      <c r="AT11" s="2247"/>
    </row>
    <row r="12" spans="1:46" hidden="1">
      <c r="A12" s="1642">
        <v>50</v>
      </c>
      <c r="B12" s="2192" t="s">
        <v>65</v>
      </c>
      <c r="C12" s="2193" t="s">
        <v>140</v>
      </c>
      <c r="D12" s="2192" t="s">
        <v>131</v>
      </c>
      <c r="E12" s="2194">
        <v>135</v>
      </c>
      <c r="F12" s="2195" t="s">
        <v>47</v>
      </c>
      <c r="G12" s="2194">
        <v>135</v>
      </c>
      <c r="H12" s="2195" t="s">
        <v>48</v>
      </c>
      <c r="I12" s="2195">
        <v>1650</v>
      </c>
      <c r="J12" s="2195" t="s">
        <v>47</v>
      </c>
      <c r="K12" s="2194">
        <v>1651</v>
      </c>
      <c r="L12" s="2195" t="s">
        <v>48</v>
      </c>
      <c r="M12" s="1656">
        <v>42714</v>
      </c>
      <c r="N12" s="1656">
        <v>42715</v>
      </c>
      <c r="O12" s="1656">
        <v>42717</v>
      </c>
      <c r="P12" s="1656">
        <v>42718</v>
      </c>
      <c r="Q12" s="1656">
        <v>42719</v>
      </c>
      <c r="R12" s="1656">
        <v>42719</v>
      </c>
      <c r="S12" s="1656">
        <v>42721</v>
      </c>
      <c r="T12" s="1656">
        <v>42722</v>
      </c>
      <c r="AS12" s="2247"/>
      <c r="AT12" s="2247"/>
    </row>
    <row r="13" spans="1:46" hidden="1">
      <c r="A13" s="1642">
        <v>51</v>
      </c>
      <c r="B13" s="2192" t="s">
        <v>65</v>
      </c>
      <c r="C13" s="2193" t="s">
        <v>140</v>
      </c>
      <c r="D13" s="2192" t="s">
        <v>131</v>
      </c>
      <c r="E13" s="2194">
        <v>136</v>
      </c>
      <c r="F13" s="2195" t="s">
        <v>47</v>
      </c>
      <c r="G13" s="2194">
        <v>136</v>
      </c>
      <c r="H13" s="2195" t="s">
        <v>48</v>
      </c>
      <c r="I13" s="2195">
        <v>1651</v>
      </c>
      <c r="J13" s="2195" t="s">
        <v>47</v>
      </c>
      <c r="K13" s="2194">
        <v>1652</v>
      </c>
      <c r="L13" s="2195" t="s">
        <v>48</v>
      </c>
      <c r="M13" s="1656">
        <v>42721</v>
      </c>
      <c r="N13" s="1656">
        <v>42722</v>
      </c>
      <c r="O13" s="1656">
        <v>42724</v>
      </c>
      <c r="P13" s="1656">
        <v>42725</v>
      </c>
      <c r="Q13" s="1656">
        <v>42726</v>
      </c>
      <c r="R13" s="1656">
        <v>42726</v>
      </c>
      <c r="S13" s="1656">
        <v>42728</v>
      </c>
      <c r="T13" s="1656">
        <v>42729</v>
      </c>
      <c r="AS13" s="2247"/>
      <c r="AT13" s="2247"/>
    </row>
    <row r="14" spans="1:46" hidden="1">
      <c r="A14" s="1642">
        <v>52</v>
      </c>
      <c r="B14" s="2192" t="s">
        <v>65</v>
      </c>
      <c r="C14" s="2193" t="s">
        <v>140</v>
      </c>
      <c r="D14" s="2192" t="s">
        <v>131</v>
      </c>
      <c r="E14" s="2194">
        <v>137</v>
      </c>
      <c r="F14" s="2195" t="s">
        <v>47</v>
      </c>
      <c r="G14" s="2194">
        <v>137</v>
      </c>
      <c r="H14" s="2195" t="s">
        <v>48</v>
      </c>
      <c r="I14" s="2195">
        <v>1652</v>
      </c>
      <c r="J14" s="2195" t="s">
        <v>47</v>
      </c>
      <c r="K14" s="2194">
        <v>1701</v>
      </c>
      <c r="L14" s="2195" t="s">
        <v>48</v>
      </c>
      <c r="M14" s="1656">
        <v>42728</v>
      </c>
      <c r="N14" s="1656">
        <v>42729</v>
      </c>
      <c r="O14" s="1656">
        <v>42731</v>
      </c>
      <c r="P14" s="1656">
        <v>42732</v>
      </c>
      <c r="Q14" s="1656">
        <v>42733</v>
      </c>
      <c r="R14" s="1656">
        <v>42733</v>
      </c>
      <c r="S14" s="1656">
        <v>42735</v>
      </c>
      <c r="T14" s="1656">
        <v>42736</v>
      </c>
      <c r="AS14" s="2247"/>
      <c r="AT14" s="2247"/>
    </row>
    <row r="15" spans="1:46" hidden="1">
      <c r="A15" s="1642">
        <v>1</v>
      </c>
      <c r="B15" s="2192" t="s">
        <v>65</v>
      </c>
      <c r="C15" s="2193" t="s">
        <v>140</v>
      </c>
      <c r="D15" s="2192" t="s">
        <v>131</v>
      </c>
      <c r="E15" s="2194">
        <v>138</v>
      </c>
      <c r="F15" s="2195" t="s">
        <v>47</v>
      </c>
      <c r="G15" s="2194">
        <v>138</v>
      </c>
      <c r="H15" s="2195" t="s">
        <v>48</v>
      </c>
      <c r="I15" s="2195">
        <v>1701</v>
      </c>
      <c r="J15" s="2195" t="s">
        <v>47</v>
      </c>
      <c r="K15" s="2194">
        <v>1702</v>
      </c>
      <c r="L15" s="2195" t="s">
        <v>48</v>
      </c>
      <c r="M15" s="1656">
        <v>42735</v>
      </c>
      <c r="N15" s="1656">
        <v>42736</v>
      </c>
      <c r="O15" s="1656">
        <v>42738</v>
      </c>
      <c r="P15" s="1656">
        <v>42739</v>
      </c>
      <c r="Q15" s="1656">
        <v>42740</v>
      </c>
      <c r="R15" s="1656">
        <v>42740</v>
      </c>
      <c r="S15" s="1656">
        <v>42742</v>
      </c>
      <c r="T15" s="1656">
        <v>42743</v>
      </c>
      <c r="AS15" s="2247"/>
      <c r="AT15" s="2247"/>
    </row>
    <row r="16" spans="1:46" hidden="1">
      <c r="A16" s="1642">
        <v>2</v>
      </c>
      <c r="B16" s="2192" t="s">
        <v>65</v>
      </c>
      <c r="C16" s="2193" t="s">
        <v>140</v>
      </c>
      <c r="D16" s="2192" t="s">
        <v>131</v>
      </c>
      <c r="E16" s="2194">
        <v>139</v>
      </c>
      <c r="F16" s="2195" t="s">
        <v>47</v>
      </c>
      <c r="G16" s="2194"/>
      <c r="H16" s="2195"/>
      <c r="I16" s="2195">
        <f>I15+1</f>
        <v>1702</v>
      </c>
      <c r="J16" s="2195" t="s">
        <v>47</v>
      </c>
      <c r="K16" s="2194"/>
      <c r="L16" s="2195"/>
      <c r="M16" s="1656">
        <v>42742</v>
      </c>
      <c r="N16" s="1656">
        <v>42743</v>
      </c>
      <c r="O16" s="1656">
        <v>42745</v>
      </c>
      <c r="P16" s="6528" t="s">
        <v>2616</v>
      </c>
      <c r="Q16" s="6532"/>
      <c r="R16" s="6532"/>
      <c r="S16" s="6532"/>
      <c r="T16" s="6529"/>
      <c r="AS16" s="2247"/>
      <c r="AT16" s="2247"/>
    </row>
    <row r="17" spans="1:46" s="1678" customFormat="1" hidden="1">
      <c r="A17" s="1673">
        <v>2</v>
      </c>
      <c r="B17" s="2197" t="s">
        <v>2617</v>
      </c>
      <c r="C17" s="2198" t="s">
        <v>140</v>
      </c>
      <c r="D17" s="2197" t="s">
        <v>2618</v>
      </c>
      <c r="E17" s="2199"/>
      <c r="F17" s="2200"/>
      <c r="G17" s="2199">
        <v>1</v>
      </c>
      <c r="H17" s="2200" t="s">
        <v>48</v>
      </c>
      <c r="I17" s="2200"/>
      <c r="J17" s="2200"/>
      <c r="K17" s="2199">
        <v>1703</v>
      </c>
      <c r="L17" s="2200" t="s">
        <v>48</v>
      </c>
      <c r="M17" s="6515" t="s">
        <v>2619</v>
      </c>
      <c r="N17" s="6516"/>
      <c r="O17" s="6517"/>
      <c r="P17" s="1670">
        <v>42746</v>
      </c>
      <c r="Q17" s="1670">
        <v>42747</v>
      </c>
      <c r="R17" s="1670">
        <v>42747</v>
      </c>
      <c r="S17" s="1670">
        <v>42749</v>
      </c>
      <c r="T17" s="1670">
        <v>42750</v>
      </c>
      <c r="AS17" s="2248"/>
      <c r="AT17" s="2248"/>
    </row>
    <row r="18" spans="1:46" s="1678" customFormat="1" hidden="1">
      <c r="A18" s="1673">
        <v>3</v>
      </c>
      <c r="B18" s="2197" t="str">
        <f>B17</f>
        <v>NEW MINGZHOU 68</v>
      </c>
      <c r="C18" s="2198" t="s">
        <v>140</v>
      </c>
      <c r="D18" s="2197" t="str">
        <f>D17</f>
        <v>NB9</v>
      </c>
      <c r="E18" s="2199">
        <v>2</v>
      </c>
      <c r="F18" s="2200" t="s">
        <v>47</v>
      </c>
      <c r="G18" s="2199">
        <f>E18</f>
        <v>2</v>
      </c>
      <c r="H18" s="2200" t="s">
        <v>48</v>
      </c>
      <c r="I18" s="2200">
        <f>I16+1</f>
        <v>1703</v>
      </c>
      <c r="J18" s="2200" t="s">
        <v>47</v>
      </c>
      <c r="K18" s="2199">
        <f>K17+1</f>
        <v>1704</v>
      </c>
      <c r="L18" s="2200" t="s">
        <v>48</v>
      </c>
      <c r="M18" s="1670">
        <v>42749</v>
      </c>
      <c r="N18" s="1670">
        <v>42750</v>
      </c>
      <c r="O18" s="1670">
        <v>42752</v>
      </c>
      <c r="P18" s="1670">
        <v>42753</v>
      </c>
      <c r="Q18" s="1670">
        <v>42754</v>
      </c>
      <c r="R18" s="1670">
        <v>42754</v>
      </c>
      <c r="S18" s="1670">
        <v>42756</v>
      </c>
      <c r="T18" s="1670">
        <v>42757</v>
      </c>
      <c r="AS18" s="2248"/>
      <c r="AT18" s="2248"/>
    </row>
    <row r="19" spans="1:46" s="1678" customFormat="1" hidden="1">
      <c r="A19" s="1673">
        <v>4</v>
      </c>
      <c r="B19" s="2197" t="str">
        <f>B18</f>
        <v>NEW MINGZHOU 68</v>
      </c>
      <c r="C19" s="2198" t="s">
        <v>140</v>
      </c>
      <c r="D19" s="2197" t="str">
        <f>D18</f>
        <v>NB9</v>
      </c>
      <c r="E19" s="2199">
        <f>E18+1</f>
        <v>3</v>
      </c>
      <c r="F19" s="2199" t="s">
        <v>47</v>
      </c>
      <c r="G19" s="2199">
        <f t="shared" ref="G19:G20" si="0">G18+1</f>
        <v>3</v>
      </c>
      <c r="H19" s="2199" t="s">
        <v>48</v>
      </c>
      <c r="I19" s="2200">
        <f>I18+1</f>
        <v>1704</v>
      </c>
      <c r="J19" s="2200" t="s">
        <v>47</v>
      </c>
      <c r="K19" s="2199">
        <f>K18+1</f>
        <v>1705</v>
      </c>
      <c r="L19" s="2200" t="s">
        <v>48</v>
      </c>
      <c r="M19" s="1670">
        <v>42756</v>
      </c>
      <c r="N19" s="1670">
        <v>42757</v>
      </c>
      <c r="O19" s="1670">
        <v>42759</v>
      </c>
      <c r="P19" s="1670">
        <v>42760</v>
      </c>
      <c r="Q19" s="1670">
        <v>42761</v>
      </c>
      <c r="R19" s="1670">
        <v>42761</v>
      </c>
      <c r="S19" s="1670">
        <v>42763</v>
      </c>
      <c r="T19" s="1670">
        <v>42764</v>
      </c>
      <c r="AS19" s="2248"/>
      <c r="AT19" s="2248"/>
    </row>
    <row r="20" spans="1:46" s="1678" customFormat="1" hidden="1">
      <c r="A20" s="1673">
        <v>5</v>
      </c>
      <c r="B20" s="2197" t="str">
        <f>B19</f>
        <v>NEW MINGZHOU 68</v>
      </c>
      <c r="C20" s="2198" t="s">
        <v>140</v>
      </c>
      <c r="D20" s="2197" t="str">
        <f>D19</f>
        <v>NB9</v>
      </c>
      <c r="E20" s="2199">
        <f>E19+1</f>
        <v>4</v>
      </c>
      <c r="F20" s="2199" t="s">
        <v>47</v>
      </c>
      <c r="G20" s="2199">
        <f t="shared" si="0"/>
        <v>4</v>
      </c>
      <c r="H20" s="2199" t="s">
        <v>48</v>
      </c>
      <c r="I20" s="2200">
        <f>I19+1</f>
        <v>1705</v>
      </c>
      <c r="J20" s="2200" t="s">
        <v>47</v>
      </c>
      <c r="K20" s="2199">
        <f>K19+1</f>
        <v>1706</v>
      </c>
      <c r="L20" s="2200" t="s">
        <v>48</v>
      </c>
      <c r="M20" s="1670">
        <v>42763</v>
      </c>
      <c r="N20" s="6515" t="s">
        <v>2620</v>
      </c>
      <c r="O20" s="6516"/>
      <c r="P20" s="6516"/>
      <c r="Q20" s="6516"/>
      <c r="R20" s="6516"/>
      <c r="S20" s="6517"/>
      <c r="T20" s="1670">
        <v>42771</v>
      </c>
      <c r="AS20" s="2248"/>
      <c r="AT20" s="2248"/>
    </row>
    <row r="21" spans="1:46" s="1678" customFormat="1" hidden="1">
      <c r="A21" s="2249" t="s">
        <v>2621</v>
      </c>
      <c r="B21" s="2250" t="s">
        <v>2622</v>
      </c>
      <c r="C21" s="2204"/>
      <c r="D21" s="2203"/>
      <c r="E21" s="2251"/>
      <c r="F21" s="2205"/>
      <c r="G21" s="2251"/>
      <c r="H21" s="2205"/>
      <c r="I21" s="2205"/>
      <c r="J21" s="2205"/>
      <c r="K21" s="2251"/>
      <c r="L21" s="2205"/>
      <c r="M21" s="2252"/>
      <c r="N21" s="2252"/>
      <c r="O21" s="2252"/>
      <c r="P21" s="2252"/>
      <c r="Q21" s="2252"/>
      <c r="R21" s="2252"/>
      <c r="S21" s="2252"/>
      <c r="T21" s="2252"/>
      <c r="AS21" s="2248"/>
      <c r="AT21" s="2248"/>
    </row>
    <row r="22" spans="1:46" s="1678" customFormat="1" hidden="1">
      <c r="A22" s="2249"/>
      <c r="B22" s="2250" t="s">
        <v>2623</v>
      </c>
      <c r="C22" s="2204"/>
      <c r="D22" s="2203"/>
      <c r="E22" s="2251"/>
      <c r="F22" s="2205"/>
      <c r="G22" s="2251"/>
      <c r="H22" s="2205"/>
      <c r="I22" s="2205"/>
      <c r="J22" s="2205"/>
      <c r="K22" s="2251"/>
      <c r="L22" s="2205"/>
      <c r="M22" s="2252"/>
      <c r="N22" s="2252"/>
      <c r="O22" s="2252"/>
      <c r="P22" s="2252"/>
      <c r="Q22" s="2252"/>
      <c r="R22" s="2252"/>
      <c r="S22" s="2252"/>
      <c r="T22" s="2252"/>
      <c r="AS22" s="2248"/>
      <c r="AT22" s="2248"/>
    </row>
    <row r="23" spans="1:46" s="1678" customFormat="1" hidden="1">
      <c r="A23" s="2249"/>
      <c r="B23" s="2250" t="s">
        <v>2624</v>
      </c>
      <c r="C23" s="2204"/>
      <c r="D23" s="2203"/>
      <c r="E23" s="2251"/>
      <c r="F23" s="2205"/>
      <c r="G23" s="2251"/>
      <c r="H23" s="2205"/>
      <c r="I23" s="2205"/>
      <c r="J23" s="2205"/>
      <c r="K23" s="2251"/>
      <c r="L23" s="2205"/>
      <c r="M23" s="2252"/>
      <c r="N23" s="2252"/>
      <c r="O23" s="2252"/>
      <c r="P23" s="2252"/>
      <c r="Q23" s="2252"/>
      <c r="R23" s="2252"/>
      <c r="S23" s="2252"/>
      <c r="T23" s="2252"/>
      <c r="AS23" s="2248"/>
      <c r="AT23" s="2248"/>
    </row>
    <row r="24" spans="1:46" s="1678" customFormat="1" hidden="1">
      <c r="A24" s="2249"/>
      <c r="B24" s="2253" t="s">
        <v>2625</v>
      </c>
      <c r="C24" s="2204"/>
      <c r="D24" s="2203"/>
      <c r="E24" s="2251"/>
      <c r="F24" s="2205"/>
      <c r="G24" s="2251"/>
      <c r="H24" s="2205"/>
      <c r="I24" s="2205"/>
      <c r="J24" s="2205"/>
      <c r="K24" s="2251"/>
      <c r="L24" s="2205"/>
      <c r="M24" s="2252"/>
      <c r="N24" s="2252"/>
      <c r="O24" s="2252"/>
      <c r="P24" s="2252"/>
      <c r="Q24" s="2252"/>
      <c r="R24" s="2252"/>
      <c r="S24" s="2252"/>
      <c r="T24" s="2252"/>
      <c r="AS24" s="2248"/>
      <c r="AT24" s="2248"/>
    </row>
    <row r="25" spans="1:46" hidden="1">
      <c r="A25" s="6579" t="s">
        <v>127</v>
      </c>
      <c r="B25" s="6548" t="s">
        <v>0</v>
      </c>
      <c r="C25" s="6551" t="s">
        <v>94</v>
      </c>
      <c r="D25" s="6554" t="s">
        <v>17</v>
      </c>
      <c r="E25" s="6580" t="s">
        <v>18</v>
      </c>
      <c r="F25" s="6580"/>
      <c r="G25" s="6580"/>
      <c r="H25" s="6580"/>
      <c r="I25" s="6580"/>
      <c r="J25" s="6580"/>
      <c r="K25" s="6580"/>
      <c r="L25" s="6580"/>
      <c r="M25" s="6585" t="s">
        <v>2626</v>
      </c>
      <c r="N25" s="6585"/>
      <c r="O25" s="6582" t="s">
        <v>133</v>
      </c>
      <c r="P25" s="6582"/>
      <c r="Q25" s="6582" t="s">
        <v>27</v>
      </c>
      <c r="R25" s="6582"/>
      <c r="S25" s="6585" t="s">
        <v>2626</v>
      </c>
      <c r="T25" s="6585"/>
      <c r="AS25" s="2247"/>
      <c r="AT25" s="2247"/>
    </row>
    <row r="26" spans="1:46" hidden="1">
      <c r="A26" s="6579"/>
      <c r="B26" s="6548"/>
      <c r="C26" s="6551"/>
      <c r="D26" s="6554"/>
      <c r="E26" s="6580"/>
      <c r="F26" s="6580"/>
      <c r="G26" s="6580"/>
      <c r="H26" s="6580"/>
      <c r="I26" s="6580"/>
      <c r="J26" s="6580"/>
      <c r="K26" s="6580"/>
      <c r="L26" s="6580"/>
      <c r="M26" s="6585" t="s">
        <v>2613</v>
      </c>
      <c r="N26" s="6585"/>
      <c r="O26" s="6582" t="s">
        <v>2614</v>
      </c>
      <c r="P26" s="6582"/>
      <c r="Q26" s="6582" t="s">
        <v>2615</v>
      </c>
      <c r="R26" s="6582"/>
      <c r="S26" s="6585" t="s">
        <v>2613</v>
      </c>
      <c r="T26" s="6585"/>
      <c r="AS26" s="2247"/>
      <c r="AT26" s="2247"/>
    </row>
    <row r="27" spans="1:46" hidden="1">
      <c r="A27" s="6579"/>
      <c r="B27" s="6548"/>
      <c r="C27" s="6551"/>
      <c r="D27" s="6554" t="s">
        <v>35</v>
      </c>
      <c r="E27" s="6548" t="s">
        <v>49</v>
      </c>
      <c r="F27" s="6548"/>
      <c r="G27" s="6548"/>
      <c r="H27" s="6548"/>
      <c r="I27" s="6548" t="s">
        <v>19</v>
      </c>
      <c r="J27" s="6548"/>
      <c r="K27" s="6548"/>
      <c r="L27" s="6548"/>
      <c r="M27" s="2191" t="s">
        <v>3</v>
      </c>
      <c r="N27" s="2191" t="s">
        <v>1</v>
      </c>
      <c r="O27" s="2191" t="s">
        <v>3</v>
      </c>
      <c r="P27" s="2191" t="s">
        <v>1</v>
      </c>
      <c r="Q27" s="2191" t="s">
        <v>3</v>
      </c>
      <c r="R27" s="2191" t="s">
        <v>1</v>
      </c>
      <c r="S27" s="2191" t="s">
        <v>3</v>
      </c>
      <c r="T27" s="2191" t="s">
        <v>1</v>
      </c>
      <c r="AS27" s="2247"/>
      <c r="AT27" s="2247"/>
    </row>
    <row r="28" spans="1:46" hidden="1">
      <c r="A28" s="6579"/>
      <c r="B28" s="6548"/>
      <c r="C28" s="6551"/>
      <c r="D28" s="6554"/>
      <c r="E28" s="6548"/>
      <c r="F28" s="6548"/>
      <c r="G28" s="6548"/>
      <c r="H28" s="6548"/>
      <c r="I28" s="6548"/>
      <c r="J28" s="6548"/>
      <c r="K28" s="6548"/>
      <c r="L28" s="6548"/>
      <c r="M28" s="2190">
        <v>0.95833333333333304</v>
      </c>
      <c r="N28" s="2190">
        <v>0.58333333333333304</v>
      </c>
      <c r="O28" s="2190">
        <v>0.70833333333333304</v>
      </c>
      <c r="P28" s="2190">
        <v>0.125</v>
      </c>
      <c r="Q28" s="2190">
        <v>0.29166666666666702</v>
      </c>
      <c r="R28" s="2190">
        <v>0.70833333333333304</v>
      </c>
      <c r="S28" s="2190">
        <v>0.95833333333333304</v>
      </c>
      <c r="T28" s="2190">
        <v>0.58333333333333304</v>
      </c>
      <c r="AS28" s="2247"/>
      <c r="AT28" s="2247"/>
    </row>
    <row r="29" spans="1:46" hidden="1">
      <c r="A29" s="6579"/>
      <c r="B29" s="6548"/>
      <c r="C29" s="6551"/>
      <c r="D29" s="6554"/>
      <c r="E29" s="6548"/>
      <c r="F29" s="6548"/>
      <c r="G29" s="6548"/>
      <c r="H29" s="6548"/>
      <c r="I29" s="6548"/>
      <c r="J29" s="6548"/>
      <c r="K29" s="6548"/>
      <c r="L29" s="6548"/>
      <c r="M29" s="2191" t="s">
        <v>8</v>
      </c>
      <c r="N29" s="2191" t="s">
        <v>9</v>
      </c>
      <c r="O29" s="2191" t="s">
        <v>14</v>
      </c>
      <c r="P29" s="2191" t="s">
        <v>11</v>
      </c>
      <c r="Q29" s="2191" t="s">
        <v>12</v>
      </c>
      <c r="R29" s="2191" t="s">
        <v>12</v>
      </c>
      <c r="S29" s="2191" t="s">
        <v>8</v>
      </c>
      <c r="T29" s="2191" t="s">
        <v>9</v>
      </c>
      <c r="AS29" s="2247"/>
      <c r="AT29" s="2247"/>
    </row>
    <row r="30" spans="1:46" hidden="1">
      <c r="A30" s="1642">
        <v>6</v>
      </c>
      <c r="B30" s="2192" t="str">
        <f>B18</f>
        <v>NEW MINGZHOU 68</v>
      </c>
      <c r="C30" s="2193" t="s">
        <v>140</v>
      </c>
      <c r="D30" s="2192" t="s">
        <v>2618</v>
      </c>
      <c r="E30" s="2194">
        <v>5</v>
      </c>
      <c r="F30" s="2195" t="s">
        <v>47</v>
      </c>
      <c r="G30" s="2194">
        <v>5</v>
      </c>
      <c r="H30" s="2195" t="s">
        <v>48</v>
      </c>
      <c r="I30" s="2195">
        <v>1706</v>
      </c>
      <c r="J30" s="2195" t="s">
        <v>47</v>
      </c>
      <c r="K30" s="2194">
        <v>1707</v>
      </c>
      <c r="L30" s="2195" t="s">
        <v>48</v>
      </c>
      <c r="M30" s="1656"/>
      <c r="N30" s="1656">
        <v>42771</v>
      </c>
      <c r="O30" s="1656">
        <v>42773</v>
      </c>
      <c r="P30" s="1656">
        <v>42774</v>
      </c>
      <c r="Q30" s="1656">
        <v>42775</v>
      </c>
      <c r="R30" s="1656">
        <v>42775</v>
      </c>
      <c r="S30" s="1656">
        <v>42777</v>
      </c>
      <c r="T30" s="1656">
        <v>42778</v>
      </c>
      <c r="AS30" s="2247"/>
      <c r="AT30" s="2247"/>
    </row>
    <row r="31" spans="1:46" hidden="1">
      <c r="A31" s="1642">
        <v>7</v>
      </c>
      <c r="B31" s="2192" t="str">
        <f>B30</f>
        <v>NEW MINGZHOU 68</v>
      </c>
      <c r="C31" s="2193" t="s">
        <v>140</v>
      </c>
      <c r="D31" s="2192" t="str">
        <f>D30</f>
        <v>NB9</v>
      </c>
      <c r="E31" s="2194">
        <f>E30+1</f>
        <v>6</v>
      </c>
      <c r="F31" s="2195" t="s">
        <v>47</v>
      </c>
      <c r="G31" s="2194">
        <v>6</v>
      </c>
      <c r="H31" s="2195" t="s">
        <v>48</v>
      </c>
      <c r="I31" s="2195">
        <v>1707</v>
      </c>
      <c r="J31" s="2195" t="s">
        <v>47</v>
      </c>
      <c r="K31" s="2194">
        <v>1708</v>
      </c>
      <c r="L31" s="2195" t="s">
        <v>48</v>
      </c>
      <c r="M31" s="1656">
        <v>42777</v>
      </c>
      <c r="N31" s="1656">
        <v>42778</v>
      </c>
      <c r="O31" s="1656">
        <v>42780</v>
      </c>
      <c r="P31" s="1656">
        <v>42781</v>
      </c>
      <c r="Q31" s="1656">
        <v>42782</v>
      </c>
      <c r="R31" s="1656">
        <v>42782</v>
      </c>
      <c r="S31" s="1656">
        <v>42784</v>
      </c>
      <c r="T31" s="1656">
        <v>42785</v>
      </c>
      <c r="AS31" s="2247"/>
      <c r="AT31" s="2247"/>
    </row>
    <row r="32" spans="1:46" hidden="1">
      <c r="A32" s="1642">
        <v>8</v>
      </c>
      <c r="B32" s="2192" t="s">
        <v>2617</v>
      </c>
      <c r="C32" s="2193" t="s">
        <v>140</v>
      </c>
      <c r="D32" s="2192" t="s">
        <v>2618</v>
      </c>
      <c r="E32" s="2194">
        <v>7</v>
      </c>
      <c r="F32" s="2195" t="s">
        <v>47</v>
      </c>
      <c r="G32" s="2194">
        <v>7</v>
      </c>
      <c r="H32" s="2195" t="s">
        <v>48</v>
      </c>
      <c r="I32" s="2195">
        <v>1708</v>
      </c>
      <c r="J32" s="2195" t="s">
        <v>47</v>
      </c>
      <c r="K32" s="2194">
        <v>1709</v>
      </c>
      <c r="L32" s="2195" t="s">
        <v>48</v>
      </c>
      <c r="M32" s="1656">
        <v>42784</v>
      </c>
      <c r="N32" s="1656">
        <v>42785</v>
      </c>
      <c r="O32" s="1656">
        <v>42787</v>
      </c>
      <c r="P32" s="1656">
        <v>42788</v>
      </c>
      <c r="Q32" s="1656">
        <v>42789</v>
      </c>
      <c r="R32" s="1656">
        <v>42789</v>
      </c>
      <c r="S32" s="1656">
        <v>42791</v>
      </c>
      <c r="T32" s="1656">
        <v>42792</v>
      </c>
      <c r="AS32" s="2247"/>
      <c r="AT32" s="2247"/>
    </row>
    <row r="33" spans="1:46" hidden="1">
      <c r="A33" s="1642">
        <v>9</v>
      </c>
      <c r="B33" s="2192" t="s">
        <v>2617</v>
      </c>
      <c r="C33" s="2193" t="s">
        <v>140</v>
      </c>
      <c r="D33" s="2192" t="s">
        <v>2618</v>
      </c>
      <c r="E33" s="2194">
        <v>8</v>
      </c>
      <c r="F33" s="2195" t="s">
        <v>47</v>
      </c>
      <c r="G33" s="2194"/>
      <c r="H33" s="2195"/>
      <c r="I33" s="2195">
        <v>1709</v>
      </c>
      <c r="J33" s="2195" t="s">
        <v>47</v>
      </c>
      <c r="K33" s="2194"/>
      <c r="L33" s="2195"/>
      <c r="M33" s="1656">
        <v>42791</v>
      </c>
      <c r="N33" s="1656">
        <v>42792</v>
      </c>
      <c r="O33" s="1656">
        <v>42794</v>
      </c>
      <c r="P33" s="6515" t="s">
        <v>2627</v>
      </c>
      <c r="Q33" s="6516"/>
      <c r="R33" s="6516"/>
      <c r="S33" s="6516"/>
      <c r="T33" s="6517"/>
      <c r="AS33" s="2247"/>
      <c r="AT33" s="2247"/>
    </row>
    <row r="34" spans="1:46" s="1678" customFormat="1" hidden="1">
      <c r="A34" s="1673">
        <v>9</v>
      </c>
      <c r="B34" s="2197" t="s">
        <v>2300</v>
      </c>
      <c r="C34" s="2198" t="s">
        <v>140</v>
      </c>
      <c r="D34" s="2197" t="s">
        <v>131</v>
      </c>
      <c r="E34" s="2199"/>
      <c r="F34" s="2200"/>
      <c r="G34" s="2199">
        <v>142</v>
      </c>
      <c r="H34" s="2200" t="s">
        <v>48</v>
      </c>
      <c r="I34" s="2200"/>
      <c r="J34" s="2200"/>
      <c r="K34" s="2199">
        <v>1710</v>
      </c>
      <c r="L34" s="2200" t="s">
        <v>48</v>
      </c>
      <c r="M34" s="6515" t="s">
        <v>2628</v>
      </c>
      <c r="N34" s="6516"/>
      <c r="O34" s="6517"/>
      <c r="P34" s="1670">
        <v>42795</v>
      </c>
      <c r="Q34" s="1670">
        <v>42796</v>
      </c>
      <c r="R34" s="1670">
        <v>42796</v>
      </c>
      <c r="S34" s="1670">
        <v>42798</v>
      </c>
      <c r="T34" s="1670">
        <v>42799</v>
      </c>
      <c r="AS34" s="2248"/>
      <c r="AT34" s="2248"/>
    </row>
    <row r="35" spans="1:46" hidden="1">
      <c r="A35" s="1642">
        <v>10</v>
      </c>
      <c r="B35" s="2192" t="str">
        <f>B34</f>
        <v>XIN MIN ZHOU 20</v>
      </c>
      <c r="C35" s="2193" t="s">
        <v>140</v>
      </c>
      <c r="D35" s="2197" t="str">
        <f>D34</f>
        <v>QSF</v>
      </c>
      <c r="E35" s="2199">
        <v>143</v>
      </c>
      <c r="F35" s="2200" t="s">
        <v>47</v>
      </c>
      <c r="G35" s="2199">
        <v>143</v>
      </c>
      <c r="H35" s="2200" t="s">
        <v>48</v>
      </c>
      <c r="I35" s="2195">
        <v>1710</v>
      </c>
      <c r="J35" s="2195" t="s">
        <v>47</v>
      </c>
      <c r="K35" s="2194">
        <v>1711</v>
      </c>
      <c r="L35" s="2195" t="s">
        <v>48</v>
      </c>
      <c r="M35" s="1656">
        <v>42798</v>
      </c>
      <c r="N35" s="1656">
        <v>42799</v>
      </c>
      <c r="O35" s="1656">
        <v>42801</v>
      </c>
      <c r="P35" s="1656">
        <v>42802</v>
      </c>
      <c r="Q35" s="1656">
        <v>42803</v>
      </c>
      <c r="R35" s="1656">
        <v>42803</v>
      </c>
      <c r="S35" s="1656">
        <v>42805</v>
      </c>
      <c r="T35" s="1656">
        <v>42806</v>
      </c>
      <c r="AS35" s="2247"/>
      <c r="AT35" s="2247"/>
    </row>
    <row r="36" spans="1:46" hidden="1">
      <c r="A36" s="1642">
        <v>11</v>
      </c>
      <c r="B36" s="2192" t="str">
        <f>B35</f>
        <v>XIN MIN ZHOU 20</v>
      </c>
      <c r="C36" s="2193" t="s">
        <v>140</v>
      </c>
      <c r="D36" s="2197" t="str">
        <f>D35</f>
        <v>QSF</v>
      </c>
      <c r="E36" s="2199">
        <f>E35+1</f>
        <v>144</v>
      </c>
      <c r="F36" s="2200" t="s">
        <v>47</v>
      </c>
      <c r="G36" s="2199">
        <f>G35+1</f>
        <v>144</v>
      </c>
      <c r="H36" s="2200" t="s">
        <v>48</v>
      </c>
      <c r="I36" s="2195">
        <v>1711</v>
      </c>
      <c r="J36" s="2195" t="s">
        <v>47</v>
      </c>
      <c r="K36" s="2194">
        <v>1712</v>
      </c>
      <c r="L36" s="2195" t="s">
        <v>48</v>
      </c>
      <c r="M36" s="1656">
        <v>42805</v>
      </c>
      <c r="N36" s="1656">
        <v>42806</v>
      </c>
      <c r="O36" s="1656">
        <v>42808</v>
      </c>
      <c r="P36" s="1656">
        <v>42809</v>
      </c>
      <c r="Q36" s="1656">
        <v>42810</v>
      </c>
      <c r="R36" s="1656">
        <v>42810</v>
      </c>
      <c r="S36" s="1656">
        <v>42812</v>
      </c>
      <c r="T36" s="1656">
        <v>42813</v>
      </c>
      <c r="AS36" s="2247"/>
      <c r="AT36" s="2247"/>
    </row>
    <row r="37" spans="1:46" hidden="1">
      <c r="A37" s="1642">
        <v>12</v>
      </c>
      <c r="B37" s="2192" t="str">
        <f t="shared" ref="B37:B38" si="1">B36</f>
        <v>XIN MIN ZHOU 20</v>
      </c>
      <c r="C37" s="2193" t="s">
        <v>140</v>
      </c>
      <c r="D37" s="2197" t="str">
        <f t="shared" ref="D37:D38" si="2">D36</f>
        <v>QSF</v>
      </c>
      <c r="E37" s="2199">
        <f t="shared" ref="E37:E38" si="3">E36+1</f>
        <v>145</v>
      </c>
      <c r="F37" s="2200" t="s">
        <v>47</v>
      </c>
      <c r="G37" s="2199">
        <f t="shared" ref="G37:G38" si="4">G36+1</f>
        <v>145</v>
      </c>
      <c r="H37" s="2200" t="s">
        <v>48</v>
      </c>
      <c r="I37" s="2195">
        <v>1712</v>
      </c>
      <c r="J37" s="2195" t="s">
        <v>47</v>
      </c>
      <c r="K37" s="2194">
        <v>1713</v>
      </c>
      <c r="L37" s="2195" t="s">
        <v>48</v>
      </c>
      <c r="M37" s="1656">
        <v>42812</v>
      </c>
      <c r="N37" s="1656">
        <v>42813</v>
      </c>
      <c r="O37" s="1656">
        <v>42815</v>
      </c>
      <c r="P37" s="1656">
        <v>42816</v>
      </c>
      <c r="Q37" s="1656">
        <v>42817</v>
      </c>
      <c r="R37" s="1656">
        <v>42817</v>
      </c>
      <c r="S37" s="1656">
        <v>42819</v>
      </c>
      <c r="T37" s="1656">
        <v>42820</v>
      </c>
      <c r="AS37" s="2247"/>
      <c r="AT37" s="2247"/>
    </row>
    <row r="38" spans="1:46" hidden="1">
      <c r="A38" s="1642">
        <v>13</v>
      </c>
      <c r="B38" s="2192" t="str">
        <f t="shared" si="1"/>
        <v>XIN MIN ZHOU 20</v>
      </c>
      <c r="C38" s="2193" t="s">
        <v>140</v>
      </c>
      <c r="D38" s="2197" t="str">
        <f t="shared" si="2"/>
        <v>QSF</v>
      </c>
      <c r="E38" s="2199">
        <f t="shared" si="3"/>
        <v>146</v>
      </c>
      <c r="F38" s="2200" t="s">
        <v>47</v>
      </c>
      <c r="G38" s="2199">
        <f t="shared" si="4"/>
        <v>146</v>
      </c>
      <c r="H38" s="2200" t="s">
        <v>48</v>
      </c>
      <c r="I38" s="2195">
        <v>1713</v>
      </c>
      <c r="J38" s="2195" t="s">
        <v>47</v>
      </c>
      <c r="K38" s="2194">
        <v>1714</v>
      </c>
      <c r="L38" s="2195" t="s">
        <v>48</v>
      </c>
      <c r="M38" s="1656">
        <v>42819</v>
      </c>
      <c r="N38" s="1656">
        <v>42820</v>
      </c>
      <c r="O38" s="1656">
        <v>42822</v>
      </c>
      <c r="P38" s="1656">
        <v>42823</v>
      </c>
      <c r="Q38" s="1656">
        <v>42824</v>
      </c>
      <c r="R38" s="1656">
        <v>42824</v>
      </c>
      <c r="S38" s="1656">
        <v>42826</v>
      </c>
      <c r="T38" s="1656">
        <v>42827</v>
      </c>
      <c r="AS38" s="2247"/>
      <c r="AT38" s="2247"/>
    </row>
    <row r="39" spans="1:46" hidden="1">
      <c r="A39" s="85" t="s">
        <v>2629</v>
      </c>
      <c r="B39" s="2254" t="s">
        <v>2630</v>
      </c>
      <c r="C39" s="2179"/>
      <c r="D39" s="2178"/>
      <c r="E39" s="2180"/>
      <c r="F39" s="2181"/>
      <c r="G39" s="2180"/>
      <c r="H39" s="2181"/>
      <c r="I39" s="2181"/>
      <c r="J39" s="2181"/>
      <c r="K39" s="2180"/>
      <c r="L39" s="2181"/>
      <c r="M39" s="1669"/>
      <c r="N39" s="1669"/>
      <c r="O39" s="1669"/>
      <c r="P39" s="1669"/>
      <c r="Q39" s="1669"/>
      <c r="R39" s="1669"/>
      <c r="S39" s="1669"/>
      <c r="T39" s="1669"/>
      <c r="AS39" s="2247"/>
      <c r="AT39" s="2247"/>
    </row>
    <row r="40" spans="1:46" hidden="1">
      <c r="A40" s="1667"/>
      <c r="B40" s="2254" t="s">
        <v>2631</v>
      </c>
      <c r="C40" s="2179"/>
      <c r="D40" s="2178"/>
      <c r="E40" s="2180"/>
      <c r="F40" s="2181"/>
      <c r="G40" s="2180"/>
      <c r="H40" s="2181"/>
      <c r="I40" s="2181"/>
      <c r="J40" s="2181"/>
      <c r="K40" s="2180"/>
      <c r="L40" s="2181"/>
      <c r="M40" s="1669"/>
      <c r="N40" s="1669"/>
      <c r="O40" s="1669"/>
      <c r="P40" s="1669"/>
      <c r="Q40" s="1669"/>
      <c r="R40" s="1669"/>
      <c r="S40" s="1669"/>
      <c r="T40" s="1669"/>
      <c r="AS40" s="2247"/>
      <c r="AT40" s="2247"/>
    </row>
    <row r="41" spans="1:46" hidden="1">
      <c r="A41" s="1667"/>
      <c r="B41" s="2255" t="s">
        <v>2632</v>
      </c>
      <c r="C41" s="2179"/>
      <c r="D41" s="2178"/>
      <c r="E41" s="2180"/>
      <c r="F41" s="2181"/>
      <c r="G41" s="2180"/>
      <c r="H41" s="2181"/>
      <c r="I41" s="2181"/>
      <c r="J41" s="2181"/>
      <c r="K41" s="2180"/>
      <c r="L41" s="2181"/>
      <c r="M41" s="1669"/>
      <c r="N41" s="1669"/>
      <c r="O41" s="1669"/>
      <c r="P41" s="1669"/>
      <c r="Q41" s="1669"/>
      <c r="R41" s="1669"/>
      <c r="S41" s="1669"/>
      <c r="T41" s="1669"/>
      <c r="AS41" s="2247"/>
      <c r="AT41" s="2247"/>
    </row>
    <row r="42" spans="1:46" hidden="1">
      <c r="A42" s="1667"/>
      <c r="B42" s="2254" t="s">
        <v>2633</v>
      </c>
      <c r="C42" s="2179"/>
      <c r="D42" s="2178"/>
      <c r="E42" s="2180"/>
      <c r="F42" s="2181"/>
      <c r="G42" s="2180"/>
      <c r="H42" s="2181"/>
      <c r="I42" s="2181"/>
      <c r="J42" s="2181"/>
      <c r="K42" s="2180"/>
      <c r="L42" s="2181"/>
      <c r="M42" s="1669"/>
      <c r="N42" s="1669"/>
      <c r="O42" s="1669"/>
      <c r="P42" s="1669"/>
      <c r="Q42" s="1669"/>
      <c r="R42" s="1669"/>
      <c r="S42" s="1669"/>
      <c r="T42" s="1669"/>
      <c r="AS42" s="2247"/>
      <c r="AT42" s="2247"/>
    </row>
    <row r="43" spans="1:46" ht="22.5">
      <c r="A43" s="2245" t="s">
        <v>2612</v>
      </c>
      <c r="B43" s="2246"/>
      <c r="C43" s="2179"/>
      <c r="D43" s="2181"/>
      <c r="E43" s="2181"/>
      <c r="F43" s="2181"/>
      <c r="G43" s="2181"/>
      <c r="H43" s="2181"/>
      <c r="I43" s="2181"/>
      <c r="J43" s="2181"/>
      <c r="K43" s="2181"/>
      <c r="L43" s="2181"/>
      <c r="M43" s="2181"/>
      <c r="N43" s="2181"/>
      <c r="O43" s="2181"/>
      <c r="P43" s="2181"/>
      <c r="Q43" s="2181"/>
      <c r="R43" s="2181"/>
      <c r="S43" s="2181"/>
      <c r="T43" s="2181"/>
      <c r="AS43" s="2247"/>
      <c r="AT43" s="2247"/>
    </row>
    <row r="44" spans="1:46">
      <c r="A44" s="2245" t="s">
        <v>129</v>
      </c>
      <c r="B44" s="2246"/>
      <c r="C44" s="2179"/>
      <c r="D44" s="2181"/>
      <c r="E44" s="2181"/>
      <c r="F44" s="2181"/>
      <c r="G44" s="2181"/>
      <c r="H44" s="2181"/>
      <c r="I44" s="2181"/>
      <c r="J44" s="2181"/>
      <c r="K44" s="2181"/>
      <c r="L44" s="2181"/>
      <c r="M44" s="2181"/>
      <c r="N44" s="2181"/>
      <c r="O44" s="2181"/>
      <c r="P44" s="2181"/>
      <c r="Q44" s="2181"/>
      <c r="R44" s="2181"/>
      <c r="S44" s="2181"/>
      <c r="T44" s="2181"/>
      <c r="AS44" s="2247"/>
      <c r="AT44" s="2247"/>
    </row>
    <row r="45" spans="1:46" ht="20.25" customHeight="1">
      <c r="A45" s="6579" t="s">
        <v>127</v>
      </c>
      <c r="B45" s="6548" t="s">
        <v>0</v>
      </c>
      <c r="C45" s="6551" t="s">
        <v>94</v>
      </c>
      <c r="D45" s="6554" t="s">
        <v>17</v>
      </c>
      <c r="E45" s="6580" t="s">
        <v>18</v>
      </c>
      <c r="F45" s="6580"/>
      <c r="G45" s="6580"/>
      <c r="H45" s="6580"/>
      <c r="I45" s="6580"/>
      <c r="J45" s="6580"/>
      <c r="K45" s="6580"/>
      <c r="L45" s="6580"/>
      <c r="M45" s="6585" t="s">
        <v>2626</v>
      </c>
      <c r="N45" s="6585"/>
      <c r="O45" s="6582" t="s">
        <v>133</v>
      </c>
      <c r="P45" s="6582"/>
      <c r="Q45" s="6582" t="s">
        <v>27</v>
      </c>
      <c r="R45" s="6582"/>
      <c r="S45" s="6585" t="s">
        <v>2626</v>
      </c>
      <c r="T45" s="6585"/>
      <c r="AS45" s="2247"/>
      <c r="AT45" s="2247"/>
    </row>
    <row r="46" spans="1:46">
      <c r="A46" s="6579"/>
      <c r="B46" s="6548"/>
      <c r="C46" s="6551"/>
      <c r="D46" s="6554"/>
      <c r="E46" s="6580"/>
      <c r="F46" s="6580"/>
      <c r="G46" s="6580"/>
      <c r="H46" s="6580"/>
      <c r="I46" s="6580"/>
      <c r="J46" s="6580"/>
      <c r="K46" s="6580"/>
      <c r="L46" s="6580"/>
      <c r="M46" s="6585" t="s">
        <v>2613</v>
      </c>
      <c r="N46" s="6585"/>
      <c r="O46" s="6582" t="s">
        <v>2614</v>
      </c>
      <c r="P46" s="6582"/>
      <c r="Q46" s="6582" t="s">
        <v>2615</v>
      </c>
      <c r="R46" s="6582"/>
      <c r="S46" s="6585" t="s">
        <v>2613</v>
      </c>
      <c r="T46" s="6585"/>
      <c r="AS46" s="2247"/>
      <c r="AT46" s="2247"/>
    </row>
    <row r="47" spans="1:46">
      <c r="A47" s="6579"/>
      <c r="B47" s="6548"/>
      <c r="C47" s="6551"/>
      <c r="D47" s="6554" t="s">
        <v>35</v>
      </c>
      <c r="E47" s="6548" t="s">
        <v>49</v>
      </c>
      <c r="F47" s="6548"/>
      <c r="G47" s="6548"/>
      <c r="H47" s="6548"/>
      <c r="I47" s="6548" t="s">
        <v>19</v>
      </c>
      <c r="J47" s="6548"/>
      <c r="K47" s="6548"/>
      <c r="L47" s="6548"/>
      <c r="M47" s="2191" t="s">
        <v>3</v>
      </c>
      <c r="N47" s="2191" t="s">
        <v>1</v>
      </c>
      <c r="O47" s="2191" t="s">
        <v>3</v>
      </c>
      <c r="P47" s="2191" t="s">
        <v>1</v>
      </c>
      <c r="Q47" s="2191" t="s">
        <v>3</v>
      </c>
      <c r="R47" s="2191" t="s">
        <v>1</v>
      </c>
      <c r="S47" s="2191" t="s">
        <v>3</v>
      </c>
      <c r="T47" s="2191" t="s">
        <v>1</v>
      </c>
      <c r="AS47" s="2247"/>
      <c r="AT47" s="2247"/>
    </row>
    <row r="48" spans="1:46">
      <c r="A48" s="6579"/>
      <c r="B48" s="6548"/>
      <c r="C48" s="6551"/>
      <c r="D48" s="6554"/>
      <c r="E48" s="6548"/>
      <c r="F48" s="6548"/>
      <c r="G48" s="6548"/>
      <c r="H48" s="6548"/>
      <c r="I48" s="6548"/>
      <c r="J48" s="6548"/>
      <c r="K48" s="6548"/>
      <c r="L48" s="6548"/>
      <c r="M48" s="2190">
        <v>0.95833333333333304</v>
      </c>
      <c r="N48" s="2190">
        <v>0.58333333333333304</v>
      </c>
      <c r="O48" s="2190">
        <v>0.70833333333333304</v>
      </c>
      <c r="P48" s="2190">
        <v>0.125</v>
      </c>
      <c r="Q48" s="2190">
        <v>0.29166666666666702</v>
      </c>
      <c r="R48" s="2190">
        <v>0.70833333333333304</v>
      </c>
      <c r="S48" s="2190">
        <v>0.95833333333333304</v>
      </c>
      <c r="T48" s="2190">
        <v>0.58333333333333304</v>
      </c>
      <c r="AS48" s="2247"/>
      <c r="AT48" s="2247"/>
    </row>
    <row r="49" spans="1:46">
      <c r="A49" s="6579"/>
      <c r="B49" s="6548"/>
      <c r="C49" s="6551"/>
      <c r="D49" s="6554"/>
      <c r="E49" s="6548"/>
      <c r="F49" s="6548"/>
      <c r="G49" s="6548"/>
      <c r="H49" s="6548"/>
      <c r="I49" s="6548"/>
      <c r="J49" s="6548"/>
      <c r="K49" s="6548"/>
      <c r="L49" s="6548"/>
      <c r="M49" s="2191" t="s">
        <v>8</v>
      </c>
      <c r="N49" s="2191" t="s">
        <v>9</v>
      </c>
      <c r="O49" s="2191" t="s">
        <v>14</v>
      </c>
      <c r="P49" s="2191" t="s">
        <v>11</v>
      </c>
      <c r="Q49" s="2191" t="s">
        <v>12</v>
      </c>
      <c r="R49" s="2191" t="s">
        <v>12</v>
      </c>
      <c r="S49" s="2191" t="s">
        <v>8</v>
      </c>
      <c r="T49" s="2191" t="s">
        <v>9</v>
      </c>
      <c r="AS49" s="2247"/>
      <c r="AT49" s="2247"/>
    </row>
    <row r="50" spans="1:46" hidden="1">
      <c r="A50" s="1642">
        <v>51</v>
      </c>
      <c r="B50" s="2192" t="s">
        <v>2300</v>
      </c>
      <c r="C50" s="2193" t="s">
        <v>140</v>
      </c>
      <c r="D50" s="2192" t="s">
        <v>131</v>
      </c>
      <c r="E50" s="2194">
        <v>184</v>
      </c>
      <c r="F50" s="2195" t="s">
        <v>47</v>
      </c>
      <c r="G50" s="2194">
        <v>184</v>
      </c>
      <c r="H50" s="2195" t="s">
        <v>48</v>
      </c>
      <c r="I50" s="2200">
        <v>1751</v>
      </c>
      <c r="J50" s="2200" t="s">
        <v>47</v>
      </c>
      <c r="K50" s="2199">
        <v>1801</v>
      </c>
      <c r="L50" s="2200" t="s">
        <v>48</v>
      </c>
      <c r="M50" s="1656">
        <v>43085</v>
      </c>
      <c r="N50" s="1656">
        <v>43086</v>
      </c>
      <c r="O50" s="1656">
        <v>43088</v>
      </c>
      <c r="P50" s="1656">
        <v>43089</v>
      </c>
      <c r="Q50" s="1656">
        <v>43090</v>
      </c>
      <c r="R50" s="1656">
        <v>43090</v>
      </c>
      <c r="S50" s="1656">
        <v>43092</v>
      </c>
      <c r="T50" s="1656">
        <v>43093</v>
      </c>
      <c r="AS50" s="2247"/>
      <c r="AT50" s="2247"/>
    </row>
    <row r="51" spans="1:46" hidden="1">
      <c r="A51" s="1642">
        <v>52</v>
      </c>
      <c r="B51" s="2192" t="s">
        <v>2300</v>
      </c>
      <c r="C51" s="2193" t="s">
        <v>140</v>
      </c>
      <c r="D51" s="2192" t="s">
        <v>131</v>
      </c>
      <c r="E51" s="2194">
        <v>185</v>
      </c>
      <c r="F51" s="2195" t="s">
        <v>47</v>
      </c>
      <c r="G51" s="2194">
        <v>185</v>
      </c>
      <c r="H51" s="2195" t="s">
        <v>48</v>
      </c>
      <c r="I51" s="2200">
        <v>1801</v>
      </c>
      <c r="J51" s="2200" t="s">
        <v>47</v>
      </c>
      <c r="K51" s="2199">
        <v>1802</v>
      </c>
      <c r="L51" s="2200" t="s">
        <v>48</v>
      </c>
      <c r="M51" s="1656">
        <v>43092</v>
      </c>
      <c r="N51" s="1656">
        <v>43093</v>
      </c>
      <c r="O51" s="1656">
        <v>43095</v>
      </c>
      <c r="P51" s="1656">
        <v>43096</v>
      </c>
      <c r="Q51" s="1656">
        <v>43097</v>
      </c>
      <c r="R51" s="1656">
        <v>43097</v>
      </c>
      <c r="S51" s="1656">
        <v>43099</v>
      </c>
      <c r="T51" s="1656">
        <v>43100</v>
      </c>
      <c r="AS51" s="2247"/>
      <c r="AT51" s="2247"/>
    </row>
    <row r="52" spans="1:46" hidden="1">
      <c r="A52" s="1642">
        <v>1</v>
      </c>
      <c r="B52" s="2192" t="s">
        <v>2300</v>
      </c>
      <c r="C52" s="2193" t="s">
        <v>140</v>
      </c>
      <c r="D52" s="2192" t="s">
        <v>131</v>
      </c>
      <c r="E52" s="2194">
        <v>186</v>
      </c>
      <c r="F52" s="2195" t="s">
        <v>47</v>
      </c>
      <c r="G52" s="2194">
        <v>186</v>
      </c>
      <c r="H52" s="2195" t="s">
        <v>48</v>
      </c>
      <c r="I52" s="2200">
        <f>I51+1</f>
        <v>1802</v>
      </c>
      <c r="J52" s="2200" t="s">
        <v>47</v>
      </c>
      <c r="K52" s="2199">
        <f>K51+1</f>
        <v>1803</v>
      </c>
      <c r="L52" s="2200" t="s">
        <v>48</v>
      </c>
      <c r="M52" s="1656">
        <v>43099</v>
      </c>
      <c r="N52" s="1656">
        <v>43100</v>
      </c>
      <c r="O52" s="1656">
        <v>43102</v>
      </c>
      <c r="P52" s="1656">
        <v>43103</v>
      </c>
      <c r="Q52" s="1656">
        <v>43104</v>
      </c>
      <c r="R52" s="1656">
        <v>43104</v>
      </c>
      <c r="S52" s="1656">
        <v>43106</v>
      </c>
      <c r="T52" s="1656">
        <v>43107</v>
      </c>
      <c r="AS52" s="2247"/>
      <c r="AT52" s="2247"/>
    </row>
    <row r="53" spans="1:46" hidden="1">
      <c r="A53" s="1642">
        <f>A52+1</f>
        <v>2</v>
      </c>
      <c r="B53" s="2192" t="str">
        <f t="shared" ref="B53:B69" si="5">B52</f>
        <v>XIN MIN ZHOU 20</v>
      </c>
      <c r="C53" s="2193" t="s">
        <v>140</v>
      </c>
      <c r="D53" s="2192" t="s">
        <v>131</v>
      </c>
      <c r="E53" s="2194">
        <v>187</v>
      </c>
      <c r="F53" s="2195" t="s">
        <v>47</v>
      </c>
      <c r="G53" s="2194">
        <v>187</v>
      </c>
      <c r="H53" s="2195" t="s">
        <v>48</v>
      </c>
      <c r="I53" s="2200">
        <f t="shared" ref="I53:I69" si="6">I52+1</f>
        <v>1803</v>
      </c>
      <c r="J53" s="2200" t="s">
        <v>47</v>
      </c>
      <c r="K53" s="2199">
        <f t="shared" ref="K53:K69" si="7">K52+1</f>
        <v>1804</v>
      </c>
      <c r="L53" s="2200" t="s">
        <v>48</v>
      </c>
      <c r="M53" s="1656">
        <v>43106</v>
      </c>
      <c r="N53" s="1656">
        <v>43107</v>
      </c>
      <c r="O53" s="1656">
        <v>43109</v>
      </c>
      <c r="P53" s="1656">
        <v>43110</v>
      </c>
      <c r="Q53" s="1656">
        <v>43111</v>
      </c>
      <c r="R53" s="1656">
        <v>43111</v>
      </c>
      <c r="S53" s="1656">
        <v>43113</v>
      </c>
      <c r="T53" s="1656">
        <v>43114</v>
      </c>
      <c r="AS53" s="2247"/>
      <c r="AT53" s="2247"/>
    </row>
    <row r="54" spans="1:46" hidden="1">
      <c r="A54" s="1642">
        <f t="shared" ref="A54:A69" si="8">A53+1</f>
        <v>3</v>
      </c>
      <c r="B54" s="2192" t="str">
        <f t="shared" si="5"/>
        <v>XIN MIN ZHOU 20</v>
      </c>
      <c r="C54" s="2193" t="s">
        <v>140</v>
      </c>
      <c r="D54" s="2192" t="str">
        <f t="shared" ref="D54:D69" si="9">D53</f>
        <v>QSF</v>
      </c>
      <c r="E54" s="2194">
        <v>188</v>
      </c>
      <c r="F54" s="2195" t="s">
        <v>47</v>
      </c>
      <c r="G54" s="2194">
        <v>188</v>
      </c>
      <c r="H54" s="2195" t="s">
        <v>48</v>
      </c>
      <c r="I54" s="2200">
        <f t="shared" si="6"/>
        <v>1804</v>
      </c>
      <c r="J54" s="2200" t="s">
        <v>47</v>
      </c>
      <c r="K54" s="2199">
        <f t="shared" si="7"/>
        <v>1805</v>
      </c>
      <c r="L54" s="2200" t="s">
        <v>48</v>
      </c>
      <c r="M54" s="1656">
        <v>43113</v>
      </c>
      <c r="N54" s="1656">
        <v>43114</v>
      </c>
      <c r="O54" s="1656">
        <v>43116</v>
      </c>
      <c r="P54" s="1656">
        <v>43117</v>
      </c>
      <c r="Q54" s="1656">
        <v>43118</v>
      </c>
      <c r="R54" s="1656">
        <v>43118</v>
      </c>
      <c r="S54" s="1656">
        <v>43120</v>
      </c>
      <c r="T54" s="1656">
        <v>43121</v>
      </c>
      <c r="AS54" s="2247"/>
      <c r="AT54" s="2247"/>
    </row>
    <row r="55" spans="1:46" hidden="1">
      <c r="A55" s="1642">
        <f t="shared" si="8"/>
        <v>4</v>
      </c>
      <c r="B55" s="2192" t="str">
        <f t="shared" si="5"/>
        <v>XIN MIN ZHOU 20</v>
      </c>
      <c r="C55" s="2193" t="s">
        <v>140</v>
      </c>
      <c r="D55" s="2192" t="s">
        <v>131</v>
      </c>
      <c r="E55" s="2194">
        <v>189</v>
      </c>
      <c r="F55" s="2195" t="s">
        <v>47</v>
      </c>
      <c r="G55" s="2194">
        <v>189</v>
      </c>
      <c r="H55" s="2195" t="s">
        <v>48</v>
      </c>
      <c r="I55" s="2200">
        <f t="shared" si="6"/>
        <v>1805</v>
      </c>
      <c r="J55" s="2200" t="s">
        <v>47</v>
      </c>
      <c r="K55" s="2199">
        <f t="shared" si="7"/>
        <v>1806</v>
      </c>
      <c r="L55" s="2200" t="s">
        <v>48</v>
      </c>
      <c r="M55" s="1656">
        <v>43120</v>
      </c>
      <c r="N55" s="1656">
        <v>43121</v>
      </c>
      <c r="O55" s="1656">
        <v>43123</v>
      </c>
      <c r="P55" s="1656">
        <v>43124</v>
      </c>
      <c r="Q55" s="1656">
        <v>43125</v>
      </c>
      <c r="R55" s="1656">
        <v>43125</v>
      </c>
      <c r="S55" s="1656">
        <v>43127</v>
      </c>
      <c r="T55" s="1656">
        <v>43128</v>
      </c>
      <c r="AS55" s="2247"/>
      <c r="AT55" s="2247"/>
    </row>
    <row r="56" spans="1:46" hidden="1">
      <c r="A56" s="1642">
        <f t="shared" si="8"/>
        <v>5</v>
      </c>
      <c r="B56" s="2192" t="str">
        <f t="shared" si="5"/>
        <v>XIN MIN ZHOU 20</v>
      </c>
      <c r="C56" s="2193" t="s">
        <v>140</v>
      </c>
      <c r="D56" s="2192" t="str">
        <f t="shared" si="9"/>
        <v>QSF</v>
      </c>
      <c r="E56" s="2194">
        <v>190</v>
      </c>
      <c r="F56" s="2195" t="s">
        <v>47</v>
      </c>
      <c r="G56" s="2194">
        <v>190</v>
      </c>
      <c r="H56" s="2195" t="s">
        <v>48</v>
      </c>
      <c r="I56" s="2200">
        <f t="shared" si="6"/>
        <v>1806</v>
      </c>
      <c r="J56" s="2200" t="s">
        <v>47</v>
      </c>
      <c r="K56" s="2199">
        <f t="shared" si="7"/>
        <v>1807</v>
      </c>
      <c r="L56" s="2200" t="s">
        <v>48</v>
      </c>
      <c r="M56" s="1656">
        <v>43127</v>
      </c>
      <c r="N56" s="1656">
        <v>43128</v>
      </c>
      <c r="O56" s="1656">
        <v>43130</v>
      </c>
      <c r="P56" s="1656">
        <v>43131</v>
      </c>
      <c r="Q56" s="1656">
        <v>43132</v>
      </c>
      <c r="R56" s="1656">
        <v>43132</v>
      </c>
      <c r="S56" s="1656">
        <v>43134</v>
      </c>
      <c r="T56" s="1656">
        <v>43135</v>
      </c>
      <c r="AS56" s="2247"/>
      <c r="AT56" s="2247"/>
    </row>
    <row r="57" spans="1:46" hidden="1">
      <c r="A57" s="1642">
        <f t="shared" si="8"/>
        <v>6</v>
      </c>
      <c r="B57" s="2192" t="str">
        <f t="shared" si="5"/>
        <v>XIN MIN ZHOU 20</v>
      </c>
      <c r="C57" s="2193" t="s">
        <v>140</v>
      </c>
      <c r="D57" s="2192" t="s">
        <v>131</v>
      </c>
      <c r="E57" s="2194">
        <v>191</v>
      </c>
      <c r="F57" s="2195" t="s">
        <v>47</v>
      </c>
      <c r="G57" s="2194">
        <v>191</v>
      </c>
      <c r="H57" s="2195" t="s">
        <v>48</v>
      </c>
      <c r="I57" s="2200">
        <f t="shared" si="6"/>
        <v>1807</v>
      </c>
      <c r="J57" s="2200" t="s">
        <v>47</v>
      </c>
      <c r="K57" s="2199">
        <f t="shared" si="7"/>
        <v>1808</v>
      </c>
      <c r="L57" s="2200" t="s">
        <v>48</v>
      </c>
      <c r="M57" s="1656">
        <v>43134</v>
      </c>
      <c r="N57" s="1656">
        <v>43135</v>
      </c>
      <c r="O57" s="1656">
        <v>43137</v>
      </c>
      <c r="P57" s="1656">
        <v>43138</v>
      </c>
      <c r="Q57" s="1656">
        <v>43139</v>
      </c>
      <c r="R57" s="1656">
        <v>43139</v>
      </c>
      <c r="S57" s="1656">
        <v>43139</v>
      </c>
      <c r="T57" s="1656">
        <v>43139</v>
      </c>
      <c r="AS57" s="2247"/>
      <c r="AT57" s="2247"/>
    </row>
    <row r="58" spans="1:46" hidden="1">
      <c r="A58" s="1642">
        <v>7</v>
      </c>
      <c r="B58" s="2192" t="s">
        <v>2300</v>
      </c>
      <c r="C58" s="2193" t="s">
        <v>140</v>
      </c>
      <c r="D58" s="2192" t="s">
        <v>131</v>
      </c>
      <c r="E58" s="2194">
        <v>192</v>
      </c>
      <c r="F58" s="2195" t="s">
        <v>47</v>
      </c>
      <c r="G58" s="2194">
        <v>192</v>
      </c>
      <c r="H58" s="2195" t="s">
        <v>48</v>
      </c>
      <c r="I58" s="2200">
        <v>1808</v>
      </c>
      <c r="J58" s="2200" t="s">
        <v>47</v>
      </c>
      <c r="K58" s="2199">
        <v>1809</v>
      </c>
      <c r="L58" s="2200" t="s">
        <v>48</v>
      </c>
      <c r="M58" s="1656">
        <f>M57+7</f>
        <v>43141</v>
      </c>
      <c r="N58" s="1656">
        <f t="shared" ref="N58:T58" si="10">N57+7</f>
        <v>43142</v>
      </c>
      <c r="O58" s="1656">
        <f t="shared" si="10"/>
        <v>43144</v>
      </c>
      <c r="P58" s="1656">
        <f t="shared" si="10"/>
        <v>43145</v>
      </c>
      <c r="Q58" s="1656">
        <f t="shared" si="10"/>
        <v>43146</v>
      </c>
      <c r="R58" s="1656">
        <f t="shared" si="10"/>
        <v>43146</v>
      </c>
      <c r="S58" s="1656">
        <f t="shared" si="10"/>
        <v>43146</v>
      </c>
      <c r="T58" s="1656">
        <f t="shared" si="10"/>
        <v>43146</v>
      </c>
      <c r="AS58" s="2247"/>
      <c r="AT58" s="2247"/>
    </row>
    <row r="59" spans="1:46" hidden="1">
      <c r="A59" s="1642">
        <v>8</v>
      </c>
      <c r="B59" s="2192" t="s">
        <v>2300</v>
      </c>
      <c r="C59" s="2193" t="s">
        <v>140</v>
      </c>
      <c r="D59" s="2192" t="s">
        <v>131</v>
      </c>
      <c r="E59" s="2194">
        <v>193</v>
      </c>
      <c r="F59" s="2195" t="s">
        <v>47</v>
      </c>
      <c r="G59" s="2194">
        <v>193</v>
      </c>
      <c r="H59" s="2195" t="s">
        <v>48</v>
      </c>
      <c r="I59" s="2200">
        <v>1809</v>
      </c>
      <c r="J59" s="2200" t="s">
        <v>47</v>
      </c>
      <c r="K59" s="2199">
        <v>1810</v>
      </c>
      <c r="L59" s="2200" t="s">
        <v>48</v>
      </c>
      <c r="M59" s="6528" t="s">
        <v>2634</v>
      </c>
      <c r="N59" s="6532"/>
      <c r="O59" s="6532"/>
      <c r="P59" s="6532"/>
      <c r="Q59" s="6532"/>
      <c r="R59" s="6532"/>
      <c r="S59" s="6532"/>
      <c r="T59" s="6529"/>
      <c r="AS59" s="2247"/>
      <c r="AT59" s="2247"/>
    </row>
    <row r="60" spans="1:46" hidden="1">
      <c r="A60" s="1642">
        <v>9</v>
      </c>
      <c r="B60" s="2192" t="s">
        <v>2300</v>
      </c>
      <c r="C60" s="2193" t="s">
        <v>140</v>
      </c>
      <c r="D60" s="2192" t="s">
        <v>131</v>
      </c>
      <c r="E60" s="2194">
        <v>194</v>
      </c>
      <c r="F60" s="2195" t="s">
        <v>47</v>
      </c>
      <c r="G60" s="2194">
        <v>194</v>
      </c>
      <c r="H60" s="2195" t="s">
        <v>48</v>
      </c>
      <c r="I60" s="2200">
        <v>1810</v>
      </c>
      <c r="J60" s="2200" t="s">
        <v>47</v>
      </c>
      <c r="K60" s="2199">
        <v>1811</v>
      </c>
      <c r="L60" s="2200" t="s">
        <v>48</v>
      </c>
      <c r="M60" s="1656">
        <v>43155</v>
      </c>
      <c r="N60" s="1656">
        <v>43156</v>
      </c>
      <c r="O60" s="1656">
        <v>43158</v>
      </c>
      <c r="P60" s="1656">
        <v>43159</v>
      </c>
      <c r="Q60" s="1656">
        <v>43160</v>
      </c>
      <c r="R60" s="1656">
        <v>43160</v>
      </c>
      <c r="S60" s="1656">
        <v>43162</v>
      </c>
      <c r="T60" s="1656">
        <v>43163</v>
      </c>
      <c r="AS60" s="2247"/>
      <c r="AT60" s="2247"/>
    </row>
    <row r="61" spans="1:46" hidden="1">
      <c r="A61" s="1642">
        <v>10</v>
      </c>
      <c r="B61" s="2192" t="s">
        <v>2300</v>
      </c>
      <c r="C61" s="2193" t="s">
        <v>140</v>
      </c>
      <c r="D61" s="2192" t="s">
        <v>131</v>
      </c>
      <c r="E61" s="2194">
        <v>195</v>
      </c>
      <c r="F61" s="2195" t="s">
        <v>47</v>
      </c>
      <c r="G61" s="2194">
        <v>195</v>
      </c>
      <c r="H61" s="2195" t="s">
        <v>48</v>
      </c>
      <c r="I61" s="2200">
        <v>1811</v>
      </c>
      <c r="J61" s="2200" t="s">
        <v>47</v>
      </c>
      <c r="K61" s="2199">
        <v>1812</v>
      </c>
      <c r="L61" s="2200" t="s">
        <v>48</v>
      </c>
      <c r="M61" s="1656">
        <v>43162</v>
      </c>
      <c r="N61" s="1656">
        <v>43163</v>
      </c>
      <c r="O61" s="1656">
        <v>43165</v>
      </c>
      <c r="P61" s="1656">
        <v>43166</v>
      </c>
      <c r="Q61" s="1656">
        <v>43167</v>
      </c>
      <c r="R61" s="1656">
        <v>43167</v>
      </c>
      <c r="S61" s="1656">
        <v>43169</v>
      </c>
      <c r="T61" s="1656">
        <v>43170</v>
      </c>
      <c r="AS61" s="2247"/>
      <c r="AT61" s="2247"/>
    </row>
    <row r="62" spans="1:46" hidden="1">
      <c r="A62" s="1642">
        <f t="shared" si="8"/>
        <v>11</v>
      </c>
      <c r="B62" s="2192" t="str">
        <f t="shared" si="5"/>
        <v>XIN MIN ZHOU 20</v>
      </c>
      <c r="C62" s="2193" t="s">
        <v>140</v>
      </c>
      <c r="D62" s="2192" t="str">
        <f t="shared" si="9"/>
        <v>QSF</v>
      </c>
      <c r="E62" s="2194">
        <v>196</v>
      </c>
      <c r="F62" s="2195" t="s">
        <v>47</v>
      </c>
      <c r="G62" s="2194">
        <v>196</v>
      </c>
      <c r="H62" s="2195" t="s">
        <v>48</v>
      </c>
      <c r="I62" s="2200">
        <f t="shared" si="6"/>
        <v>1812</v>
      </c>
      <c r="J62" s="2200" t="s">
        <v>47</v>
      </c>
      <c r="K62" s="2199">
        <f t="shared" si="7"/>
        <v>1813</v>
      </c>
      <c r="L62" s="2200" t="s">
        <v>48</v>
      </c>
      <c r="M62" s="1656">
        <f t="shared" ref="M62:T65" si="11">M61+7</f>
        <v>43169</v>
      </c>
      <c r="N62" s="1656">
        <f t="shared" si="11"/>
        <v>43170</v>
      </c>
      <c r="O62" s="1656">
        <f t="shared" si="11"/>
        <v>43172</v>
      </c>
      <c r="P62" s="1656">
        <f t="shared" si="11"/>
        <v>43173</v>
      </c>
      <c r="Q62" s="1656">
        <f t="shared" si="11"/>
        <v>43174</v>
      </c>
      <c r="R62" s="1656">
        <f t="shared" si="11"/>
        <v>43174</v>
      </c>
      <c r="S62" s="1656">
        <f t="shared" si="11"/>
        <v>43176</v>
      </c>
      <c r="T62" s="1656">
        <f t="shared" si="11"/>
        <v>43177</v>
      </c>
      <c r="AS62" s="2247"/>
      <c r="AT62" s="2247"/>
    </row>
    <row r="63" spans="1:46" hidden="1">
      <c r="A63" s="1642">
        <f t="shared" si="8"/>
        <v>12</v>
      </c>
      <c r="B63" s="2192" t="str">
        <f t="shared" si="5"/>
        <v>XIN MIN ZHOU 20</v>
      </c>
      <c r="C63" s="2193" t="s">
        <v>140</v>
      </c>
      <c r="D63" s="2192" t="str">
        <f t="shared" si="9"/>
        <v>QSF</v>
      </c>
      <c r="E63" s="2194">
        <v>197</v>
      </c>
      <c r="F63" s="2195" t="s">
        <v>47</v>
      </c>
      <c r="G63" s="2194">
        <v>197</v>
      </c>
      <c r="H63" s="2195" t="s">
        <v>48</v>
      </c>
      <c r="I63" s="2200">
        <f t="shared" si="6"/>
        <v>1813</v>
      </c>
      <c r="J63" s="2200" t="s">
        <v>47</v>
      </c>
      <c r="K63" s="2199">
        <f t="shared" si="7"/>
        <v>1814</v>
      </c>
      <c r="L63" s="2200" t="s">
        <v>48</v>
      </c>
      <c r="M63" s="1656">
        <f t="shared" si="11"/>
        <v>43176</v>
      </c>
      <c r="N63" s="1656">
        <f t="shared" si="11"/>
        <v>43177</v>
      </c>
      <c r="O63" s="1656">
        <f t="shared" si="11"/>
        <v>43179</v>
      </c>
      <c r="P63" s="1656">
        <f t="shared" si="11"/>
        <v>43180</v>
      </c>
      <c r="Q63" s="1656">
        <f t="shared" si="11"/>
        <v>43181</v>
      </c>
      <c r="R63" s="1656">
        <f t="shared" si="11"/>
        <v>43181</v>
      </c>
      <c r="S63" s="1656">
        <f t="shared" si="11"/>
        <v>43183</v>
      </c>
      <c r="T63" s="1656">
        <f t="shared" si="11"/>
        <v>43184</v>
      </c>
      <c r="AS63" s="2247"/>
      <c r="AT63" s="2247"/>
    </row>
    <row r="64" spans="1:46">
      <c r="A64" s="1642">
        <f t="shared" si="8"/>
        <v>13</v>
      </c>
      <c r="B64" s="2192" t="str">
        <f t="shared" si="5"/>
        <v>XIN MIN ZHOU 20</v>
      </c>
      <c r="C64" s="2193" t="s">
        <v>140</v>
      </c>
      <c r="D64" s="2192" t="str">
        <f t="shared" si="9"/>
        <v>QSF</v>
      </c>
      <c r="E64" s="2194">
        <v>198</v>
      </c>
      <c r="F64" s="2195" t="s">
        <v>47</v>
      </c>
      <c r="G64" s="2194">
        <v>198</v>
      </c>
      <c r="H64" s="2195" t="s">
        <v>48</v>
      </c>
      <c r="I64" s="2200">
        <f t="shared" si="6"/>
        <v>1814</v>
      </c>
      <c r="J64" s="2200" t="s">
        <v>47</v>
      </c>
      <c r="K64" s="2199">
        <f t="shared" si="7"/>
        <v>1815</v>
      </c>
      <c r="L64" s="2200" t="s">
        <v>48</v>
      </c>
      <c r="M64" s="1656">
        <f t="shared" si="11"/>
        <v>43183</v>
      </c>
      <c r="N64" s="1656">
        <f t="shared" si="11"/>
        <v>43184</v>
      </c>
      <c r="O64" s="1656">
        <f t="shared" si="11"/>
        <v>43186</v>
      </c>
      <c r="P64" s="1656">
        <f t="shared" si="11"/>
        <v>43187</v>
      </c>
      <c r="Q64" s="1656">
        <f t="shared" si="11"/>
        <v>43188</v>
      </c>
      <c r="R64" s="1656">
        <f t="shared" si="11"/>
        <v>43188</v>
      </c>
      <c r="S64" s="1656">
        <f t="shared" si="11"/>
        <v>43190</v>
      </c>
      <c r="T64" s="1656">
        <f t="shared" si="11"/>
        <v>43191</v>
      </c>
      <c r="AS64" s="2247"/>
      <c r="AT64" s="2247"/>
    </row>
    <row r="65" spans="1:46">
      <c r="A65" s="1642">
        <f t="shared" si="8"/>
        <v>14</v>
      </c>
      <c r="B65" s="2192" t="str">
        <f t="shared" si="5"/>
        <v>XIN MIN ZHOU 20</v>
      </c>
      <c r="C65" s="2193" t="s">
        <v>140</v>
      </c>
      <c r="D65" s="2192" t="str">
        <f t="shared" si="9"/>
        <v>QSF</v>
      </c>
      <c r="E65" s="2194">
        <v>199</v>
      </c>
      <c r="F65" s="2195" t="s">
        <v>47</v>
      </c>
      <c r="G65" s="2194">
        <v>199</v>
      </c>
      <c r="H65" s="2195" t="s">
        <v>48</v>
      </c>
      <c r="I65" s="2200">
        <f t="shared" si="6"/>
        <v>1815</v>
      </c>
      <c r="J65" s="2200" t="s">
        <v>47</v>
      </c>
      <c r="K65" s="2199">
        <f t="shared" si="7"/>
        <v>1816</v>
      </c>
      <c r="L65" s="2200" t="s">
        <v>48</v>
      </c>
      <c r="M65" s="1656">
        <f t="shared" si="11"/>
        <v>43190</v>
      </c>
      <c r="N65" s="1656">
        <f t="shared" si="11"/>
        <v>43191</v>
      </c>
      <c r="O65" s="1656">
        <f t="shared" si="11"/>
        <v>43193</v>
      </c>
      <c r="P65" s="1656">
        <f t="shared" si="11"/>
        <v>43194</v>
      </c>
      <c r="Q65" s="1656">
        <f t="shared" si="11"/>
        <v>43195</v>
      </c>
      <c r="R65" s="1656">
        <f t="shared" si="11"/>
        <v>43195</v>
      </c>
      <c r="S65" s="1656">
        <f t="shared" si="11"/>
        <v>43197</v>
      </c>
      <c r="T65" s="1656">
        <f t="shared" si="11"/>
        <v>43198</v>
      </c>
      <c r="AS65" s="2247"/>
      <c r="AT65" s="2247"/>
    </row>
    <row r="66" spans="1:46">
      <c r="A66" s="1642">
        <f t="shared" si="8"/>
        <v>15</v>
      </c>
      <c r="B66" s="2192" t="str">
        <f t="shared" si="5"/>
        <v>XIN MIN ZHOU 20</v>
      </c>
      <c r="C66" s="2193" t="s">
        <v>140</v>
      </c>
      <c r="D66" s="2192" t="str">
        <f t="shared" si="9"/>
        <v>QSF</v>
      </c>
      <c r="E66" s="2194">
        <v>200</v>
      </c>
      <c r="F66" s="2195" t="s">
        <v>47</v>
      </c>
      <c r="G66" s="2194">
        <v>200</v>
      </c>
      <c r="H66" s="2195" t="s">
        <v>48</v>
      </c>
      <c r="I66" s="2200">
        <f t="shared" si="6"/>
        <v>1816</v>
      </c>
      <c r="J66" s="2200" t="s">
        <v>47</v>
      </c>
      <c r="K66" s="2199">
        <f t="shared" si="7"/>
        <v>1817</v>
      </c>
      <c r="L66" s="2200" t="s">
        <v>48</v>
      </c>
      <c r="M66" s="3240">
        <f t="shared" ref="M66:T66" si="12">M65+7</f>
        <v>43197</v>
      </c>
      <c r="N66" s="3240">
        <f t="shared" si="12"/>
        <v>43198</v>
      </c>
      <c r="O66" s="3240">
        <f t="shared" si="12"/>
        <v>43200</v>
      </c>
      <c r="P66" s="3240">
        <f t="shared" si="12"/>
        <v>43201</v>
      </c>
      <c r="Q66" s="3240">
        <f t="shared" si="12"/>
        <v>43202</v>
      </c>
      <c r="R66" s="3240">
        <f t="shared" si="12"/>
        <v>43202</v>
      </c>
      <c r="S66" s="3240">
        <f t="shared" si="12"/>
        <v>43204</v>
      </c>
      <c r="T66" s="3240">
        <f t="shared" si="12"/>
        <v>43205</v>
      </c>
    </row>
    <row r="67" spans="1:46">
      <c r="A67" s="1642">
        <f t="shared" si="8"/>
        <v>16</v>
      </c>
      <c r="B67" s="2192" t="str">
        <f t="shared" si="5"/>
        <v>XIN MIN ZHOU 20</v>
      </c>
      <c r="C67" s="2193" t="s">
        <v>140</v>
      </c>
      <c r="D67" s="2192" t="str">
        <f t="shared" si="9"/>
        <v>QSF</v>
      </c>
      <c r="E67" s="2194">
        <v>201</v>
      </c>
      <c r="F67" s="2195" t="s">
        <v>47</v>
      </c>
      <c r="G67" s="2194">
        <v>201</v>
      </c>
      <c r="H67" s="2195" t="s">
        <v>48</v>
      </c>
      <c r="I67" s="2200">
        <f t="shared" si="6"/>
        <v>1817</v>
      </c>
      <c r="J67" s="2200" t="s">
        <v>47</v>
      </c>
      <c r="K67" s="2199">
        <f t="shared" si="7"/>
        <v>1818</v>
      </c>
      <c r="L67" s="2200" t="s">
        <v>48</v>
      </c>
      <c r="M67" s="3240">
        <f t="shared" ref="M67:T67" si="13">M66+7</f>
        <v>43204</v>
      </c>
      <c r="N67" s="3240">
        <f t="shared" si="13"/>
        <v>43205</v>
      </c>
      <c r="O67" s="3240">
        <f t="shared" si="13"/>
        <v>43207</v>
      </c>
      <c r="P67" s="3240">
        <f t="shared" si="13"/>
        <v>43208</v>
      </c>
      <c r="Q67" s="3240">
        <f t="shared" si="13"/>
        <v>43209</v>
      </c>
      <c r="R67" s="3240">
        <f t="shared" si="13"/>
        <v>43209</v>
      </c>
      <c r="S67" s="3240">
        <f t="shared" si="13"/>
        <v>43211</v>
      </c>
      <c r="T67" s="3240">
        <f t="shared" si="13"/>
        <v>43212</v>
      </c>
    </row>
    <row r="68" spans="1:46">
      <c r="A68" s="1642">
        <f t="shared" si="8"/>
        <v>17</v>
      </c>
      <c r="B68" s="2192" t="str">
        <f t="shared" si="5"/>
        <v>XIN MIN ZHOU 20</v>
      </c>
      <c r="C68" s="2193" t="s">
        <v>140</v>
      </c>
      <c r="D68" s="2192" t="str">
        <f t="shared" si="9"/>
        <v>QSF</v>
      </c>
      <c r="E68" s="2194">
        <v>202</v>
      </c>
      <c r="F68" s="2195" t="s">
        <v>47</v>
      </c>
      <c r="G68" s="2194">
        <v>202</v>
      </c>
      <c r="H68" s="2195" t="s">
        <v>48</v>
      </c>
      <c r="I68" s="2200">
        <f t="shared" si="6"/>
        <v>1818</v>
      </c>
      <c r="J68" s="2200" t="s">
        <v>47</v>
      </c>
      <c r="K68" s="2199">
        <f t="shared" si="7"/>
        <v>1819</v>
      </c>
      <c r="L68" s="2200" t="s">
        <v>48</v>
      </c>
      <c r="M68" s="3240">
        <f t="shared" ref="M68:T68" si="14">M67+7</f>
        <v>43211</v>
      </c>
      <c r="N68" s="3240">
        <f t="shared" si="14"/>
        <v>43212</v>
      </c>
      <c r="O68" s="3240">
        <f t="shared" si="14"/>
        <v>43214</v>
      </c>
      <c r="P68" s="3240">
        <f t="shared" si="14"/>
        <v>43215</v>
      </c>
      <c r="Q68" s="3240">
        <f t="shared" si="14"/>
        <v>43216</v>
      </c>
      <c r="R68" s="3240">
        <f t="shared" si="14"/>
        <v>43216</v>
      </c>
      <c r="S68" s="3240">
        <f t="shared" si="14"/>
        <v>43218</v>
      </c>
      <c r="T68" s="3240">
        <f t="shared" si="14"/>
        <v>43219</v>
      </c>
    </row>
    <row r="69" spans="1:46">
      <c r="A69" s="1642">
        <f t="shared" si="8"/>
        <v>18</v>
      </c>
      <c r="B69" s="2192" t="str">
        <f t="shared" si="5"/>
        <v>XIN MIN ZHOU 20</v>
      </c>
      <c r="C69" s="2193" t="s">
        <v>140</v>
      </c>
      <c r="D69" s="2192" t="str">
        <f t="shared" si="9"/>
        <v>QSF</v>
      </c>
      <c r="E69" s="2194">
        <v>203</v>
      </c>
      <c r="F69" s="2195" t="s">
        <v>47</v>
      </c>
      <c r="G69" s="2194">
        <v>203</v>
      </c>
      <c r="H69" s="2195" t="s">
        <v>48</v>
      </c>
      <c r="I69" s="2200">
        <f t="shared" si="6"/>
        <v>1819</v>
      </c>
      <c r="J69" s="2200" t="s">
        <v>47</v>
      </c>
      <c r="K69" s="2199">
        <f t="shared" si="7"/>
        <v>1820</v>
      </c>
      <c r="L69" s="2200" t="s">
        <v>48</v>
      </c>
      <c r="M69" s="3240">
        <f t="shared" ref="M69:T69" si="15">M68+7</f>
        <v>43218</v>
      </c>
      <c r="N69" s="3240">
        <f t="shared" si="15"/>
        <v>43219</v>
      </c>
      <c r="O69" s="3240">
        <f t="shared" si="15"/>
        <v>43221</v>
      </c>
      <c r="P69" s="3240">
        <f t="shared" si="15"/>
        <v>43222</v>
      </c>
      <c r="Q69" s="3240">
        <f t="shared" si="15"/>
        <v>43223</v>
      </c>
      <c r="R69" s="3240">
        <f t="shared" si="15"/>
        <v>43223</v>
      </c>
      <c r="S69" s="3240">
        <f t="shared" si="15"/>
        <v>43225</v>
      </c>
      <c r="T69" s="3240">
        <f t="shared" si="15"/>
        <v>43226</v>
      </c>
    </row>
  </sheetData>
  <mergeCells count="51">
    <mergeCell ref="M59:T59"/>
    <mergeCell ref="O45:P45"/>
    <mergeCell ref="Q45:R45"/>
    <mergeCell ref="S45:T45"/>
    <mergeCell ref="M46:N46"/>
    <mergeCell ref="O46:P46"/>
    <mergeCell ref="Q46:R46"/>
    <mergeCell ref="S46:T46"/>
    <mergeCell ref="A25:A29"/>
    <mergeCell ref="B25:B29"/>
    <mergeCell ref="C25:C29"/>
    <mergeCell ref="D25:D29"/>
    <mergeCell ref="E25:L26"/>
    <mergeCell ref="P33:T33"/>
    <mergeCell ref="M34:O34"/>
    <mergeCell ref="A45:A49"/>
    <mergeCell ref="B45:B49"/>
    <mergeCell ref="C45:C49"/>
    <mergeCell ref="D45:D49"/>
    <mergeCell ref="E45:L46"/>
    <mergeCell ref="M45:N45"/>
    <mergeCell ref="E47:H49"/>
    <mergeCell ref="I47:L49"/>
    <mergeCell ref="M26:N26"/>
    <mergeCell ref="O26:P26"/>
    <mergeCell ref="Q26:R26"/>
    <mergeCell ref="S26:T26"/>
    <mergeCell ref="E27:H29"/>
    <mergeCell ref="I27:L29"/>
    <mergeCell ref="P16:T16"/>
    <mergeCell ref="M17:O17"/>
    <mergeCell ref="N20:S20"/>
    <mergeCell ref="M25:N25"/>
    <mergeCell ref="O25:P25"/>
    <mergeCell ref="Q25:R25"/>
    <mergeCell ref="S25:T25"/>
    <mergeCell ref="M3:N3"/>
    <mergeCell ref="O3:P3"/>
    <mergeCell ref="Q3:R3"/>
    <mergeCell ref="S3:T3"/>
    <mergeCell ref="M4:N4"/>
    <mergeCell ref="O4:P4"/>
    <mergeCell ref="Q4:R4"/>
    <mergeCell ref="S4:T4"/>
    <mergeCell ref="A3:A7"/>
    <mergeCell ref="B3:B7"/>
    <mergeCell ref="C3:C7"/>
    <mergeCell ref="D3:D7"/>
    <mergeCell ref="E3:L4"/>
    <mergeCell ref="E5:H7"/>
    <mergeCell ref="I5:L7"/>
  </mergeCells>
  <phoneticPr fontId="24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20"/>
  <sheetViews>
    <sheetView tabSelected="1" workbookViewId="0">
      <selection activeCell="T25" sqref="T25"/>
    </sheetView>
  </sheetViews>
  <sheetFormatPr defaultColWidth="8" defaultRowHeight="18.75"/>
  <cols>
    <col min="1" max="1" width="4.125" style="107" customWidth="1"/>
    <col min="2" max="2" width="23.25" style="107" customWidth="1"/>
    <col min="3" max="3" width="6.75" style="107" customWidth="1"/>
    <col min="4" max="4" width="10" style="107" customWidth="1"/>
    <col min="5" max="8" width="5" style="107" customWidth="1"/>
    <col min="9" max="9" width="5.625" style="107" bestFit="1" customWidth="1"/>
    <col min="10" max="10" width="5" style="107" customWidth="1"/>
    <col min="11" max="11" width="5.625" style="107" bestFit="1" customWidth="1"/>
    <col min="12" max="12" width="5" style="107" customWidth="1"/>
    <col min="13" max="13" width="7.625" style="107" customWidth="1"/>
    <col min="14" max="14" width="8.375" style="107" bestFit="1" customWidth="1"/>
    <col min="15" max="15" width="7.625" style="107" customWidth="1"/>
    <col min="16" max="16" width="8.5" style="107" customWidth="1"/>
    <col min="17" max="28" width="7.625" style="107" customWidth="1"/>
    <col min="29" max="16384" width="8" style="107"/>
  </cols>
  <sheetData>
    <row r="1" spans="1:28" s="106" customFormat="1" ht="15.75">
      <c r="A1" s="504" t="s">
        <v>3082</v>
      </c>
      <c r="B1" s="505"/>
      <c r="C1" s="506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</row>
    <row r="2" spans="1:28" s="106" customFormat="1" ht="15.75">
      <c r="A2" s="505" t="s">
        <v>3083</v>
      </c>
    </row>
    <row r="3" spans="1:28" s="106" customFormat="1" ht="16.5" thickBot="1">
      <c r="A3" s="505" t="s">
        <v>3084</v>
      </c>
      <c r="W3" s="507" t="s">
        <v>33</v>
      </c>
      <c r="X3" s="507" t="s">
        <v>26</v>
      </c>
    </row>
    <row r="4" spans="1:28" s="509" customFormat="1" ht="18.75" customHeight="1">
      <c r="A4" s="6408" t="s">
        <v>107</v>
      </c>
      <c r="B4" s="6412" t="s">
        <v>3085</v>
      </c>
      <c r="C4" s="6415" t="s">
        <v>3086</v>
      </c>
      <c r="D4" s="6415" t="s">
        <v>3087</v>
      </c>
      <c r="E4" s="6418" t="s">
        <v>3088</v>
      </c>
      <c r="F4" s="6418"/>
      <c r="G4" s="6418"/>
      <c r="H4" s="6418"/>
      <c r="I4" s="6418"/>
      <c r="J4" s="6418"/>
      <c r="K4" s="6418"/>
      <c r="L4" s="6418"/>
      <c r="M4" s="6421" t="s">
        <v>364</v>
      </c>
      <c r="N4" s="6421"/>
      <c r="O4" s="6421" t="s">
        <v>782</v>
      </c>
      <c r="P4" s="6421"/>
      <c r="Q4" s="6397" t="s">
        <v>21</v>
      </c>
      <c r="R4" s="6427"/>
      <c r="S4" s="6397" t="s">
        <v>32</v>
      </c>
      <c r="T4" s="6427"/>
      <c r="U4" s="6397" t="s">
        <v>506</v>
      </c>
      <c r="V4" s="6427"/>
      <c r="W4" s="6397" t="s">
        <v>30</v>
      </c>
      <c r="X4" s="6427"/>
      <c r="Y4" s="6397" t="s">
        <v>21</v>
      </c>
      <c r="Z4" s="6420"/>
      <c r="AA4" s="6421" t="s">
        <v>364</v>
      </c>
      <c r="AB4" s="6421"/>
    </row>
    <row r="5" spans="1:28" s="509" customFormat="1">
      <c r="A5" s="6593"/>
      <c r="B5" s="6596"/>
      <c r="C5" s="6598"/>
      <c r="D5" s="6598"/>
      <c r="E5" s="6600"/>
      <c r="F5" s="6600"/>
      <c r="G5" s="6600"/>
      <c r="H5" s="6600"/>
      <c r="I5" s="6600"/>
      <c r="J5" s="6600"/>
      <c r="K5" s="6600"/>
      <c r="L5" s="6600"/>
      <c r="M5" s="6586" t="s">
        <v>508</v>
      </c>
      <c r="N5" s="6586"/>
      <c r="O5" s="6587" t="s">
        <v>797</v>
      </c>
      <c r="P5" s="6587"/>
      <c r="Q5" s="6588" t="s">
        <v>5</v>
      </c>
      <c r="R5" s="6589"/>
      <c r="S5" s="6588" t="s">
        <v>25</v>
      </c>
      <c r="T5" s="6590"/>
      <c r="U5" s="6588" t="s">
        <v>132</v>
      </c>
      <c r="V5" s="6590"/>
      <c r="W5" s="6591" t="s">
        <v>339</v>
      </c>
      <c r="X5" s="6592"/>
      <c r="Y5" s="6588" t="s">
        <v>5</v>
      </c>
      <c r="Z5" s="6589"/>
      <c r="AA5" s="6586" t="s">
        <v>508</v>
      </c>
      <c r="AB5" s="6586"/>
    </row>
    <row r="6" spans="1:28" s="509" customFormat="1">
      <c r="A6" s="6594"/>
      <c r="B6" s="6596"/>
      <c r="C6" s="6598"/>
      <c r="D6" s="6598" t="s">
        <v>3089</v>
      </c>
      <c r="E6" s="6600" t="s">
        <v>3090</v>
      </c>
      <c r="F6" s="6600"/>
      <c r="G6" s="6600"/>
      <c r="H6" s="6600"/>
      <c r="I6" s="6600" t="s">
        <v>3091</v>
      </c>
      <c r="J6" s="6600"/>
      <c r="K6" s="6600"/>
      <c r="L6" s="6600"/>
      <c r="M6" s="3364" t="s">
        <v>3</v>
      </c>
      <c r="N6" s="3364" t="s">
        <v>1</v>
      </c>
      <c r="O6" s="3365" t="s">
        <v>3</v>
      </c>
      <c r="P6" s="3364" t="s">
        <v>1</v>
      </c>
      <c r="Q6" s="3365" t="s">
        <v>3</v>
      </c>
      <c r="R6" s="3364" t="s">
        <v>1</v>
      </c>
      <c r="S6" s="3365" t="s">
        <v>3</v>
      </c>
      <c r="T6" s="3364" t="s">
        <v>1</v>
      </c>
      <c r="U6" s="3365" t="s">
        <v>3</v>
      </c>
      <c r="V6" s="3364" t="s">
        <v>1</v>
      </c>
      <c r="W6" s="3365" t="s">
        <v>3</v>
      </c>
      <c r="X6" s="3364" t="s">
        <v>1</v>
      </c>
      <c r="Y6" s="3365" t="s">
        <v>3</v>
      </c>
      <c r="Z6" s="3366" t="s">
        <v>1</v>
      </c>
      <c r="AA6" s="3365" t="s">
        <v>3</v>
      </c>
      <c r="AB6" s="3367" t="s">
        <v>1</v>
      </c>
    </row>
    <row r="7" spans="1:28" s="509" customFormat="1">
      <c r="A7" s="6594"/>
      <c r="B7" s="6596"/>
      <c r="C7" s="6598"/>
      <c r="D7" s="6598"/>
      <c r="E7" s="6600"/>
      <c r="F7" s="6600"/>
      <c r="G7" s="6600"/>
      <c r="H7" s="6600"/>
      <c r="I7" s="6600"/>
      <c r="J7" s="6600"/>
      <c r="K7" s="6600"/>
      <c r="L7" s="6600"/>
      <c r="M7" s="3368" t="s">
        <v>12</v>
      </c>
      <c r="N7" s="3369" t="s">
        <v>12</v>
      </c>
      <c r="O7" s="3368" t="s">
        <v>7</v>
      </c>
      <c r="P7" s="3369" t="s">
        <v>8</v>
      </c>
      <c r="Q7" s="3368" t="s">
        <v>9</v>
      </c>
      <c r="R7" s="3369" t="s">
        <v>9</v>
      </c>
      <c r="S7" s="3368" t="s">
        <v>10</v>
      </c>
      <c r="T7" s="3369" t="s">
        <v>10</v>
      </c>
      <c r="U7" s="3368" t="s">
        <v>14</v>
      </c>
      <c r="V7" s="3369" t="s">
        <v>14</v>
      </c>
      <c r="W7" s="3368" t="s">
        <v>8</v>
      </c>
      <c r="X7" s="3369" t="s">
        <v>8</v>
      </c>
      <c r="Y7" s="3368" t="s">
        <v>14</v>
      </c>
      <c r="Z7" s="3370" t="s">
        <v>11</v>
      </c>
      <c r="AA7" s="3368" t="s">
        <v>12</v>
      </c>
      <c r="AB7" s="3371" t="s">
        <v>12</v>
      </c>
    </row>
    <row r="8" spans="1:28" s="509" customFormat="1" ht="19.5" thickBot="1">
      <c r="A8" s="6595"/>
      <c r="B8" s="6597"/>
      <c r="C8" s="6599"/>
      <c r="D8" s="6599"/>
      <c r="E8" s="6601"/>
      <c r="F8" s="6601"/>
      <c r="G8" s="6601"/>
      <c r="H8" s="6601"/>
      <c r="I8" s="6601"/>
      <c r="J8" s="6601"/>
      <c r="K8" s="6601"/>
      <c r="L8" s="6601"/>
      <c r="M8" s="3372" t="s">
        <v>85</v>
      </c>
      <c r="N8" s="3373" t="s">
        <v>78</v>
      </c>
      <c r="O8" s="3372" t="s">
        <v>62</v>
      </c>
      <c r="P8" s="3373" t="s">
        <v>77</v>
      </c>
      <c r="Q8" s="3372" t="s">
        <v>60</v>
      </c>
      <c r="R8" s="3373" t="s">
        <v>221</v>
      </c>
      <c r="S8" s="3372" t="s">
        <v>60</v>
      </c>
      <c r="T8" s="3373" t="s">
        <v>16</v>
      </c>
      <c r="U8" s="3372" t="s">
        <v>80</v>
      </c>
      <c r="V8" s="3373" t="s">
        <v>85</v>
      </c>
      <c r="W8" s="3372" t="s">
        <v>79</v>
      </c>
      <c r="X8" s="3373" t="s">
        <v>78</v>
      </c>
      <c r="Y8" s="3372" t="s">
        <v>59</v>
      </c>
      <c r="Z8" s="3374" t="s">
        <v>77</v>
      </c>
      <c r="AA8" s="3372" t="s">
        <v>85</v>
      </c>
      <c r="AB8" s="3375" t="s">
        <v>78</v>
      </c>
    </row>
    <row r="9" spans="1:28" ht="19.5">
      <c r="A9" s="367">
        <v>13</v>
      </c>
      <c r="B9" s="3295" t="s">
        <v>3092</v>
      </c>
      <c r="C9" s="3295" t="s">
        <v>96</v>
      </c>
      <c r="D9" s="14" t="s">
        <v>3093</v>
      </c>
      <c r="E9" s="760">
        <v>68</v>
      </c>
      <c r="F9" s="14" t="s">
        <v>33</v>
      </c>
      <c r="G9" s="727" t="s">
        <v>3094</v>
      </c>
      <c r="H9" s="14" t="s">
        <v>26</v>
      </c>
      <c r="I9" s="6407" t="s">
        <v>3095</v>
      </c>
      <c r="J9" s="6407"/>
      <c r="K9" s="6407" t="s">
        <v>3096</v>
      </c>
      <c r="L9" s="6407"/>
      <c r="M9" s="3">
        <v>43188</v>
      </c>
      <c r="N9" s="3">
        <v>43188</v>
      </c>
      <c r="O9" s="3">
        <v>43189</v>
      </c>
      <c r="P9" s="3">
        <v>43190</v>
      </c>
      <c r="Q9" s="3">
        <v>43191</v>
      </c>
      <c r="R9" s="3">
        <v>43191</v>
      </c>
      <c r="S9" s="3">
        <v>43192</v>
      </c>
      <c r="T9" s="3">
        <v>43192</v>
      </c>
      <c r="U9" s="3">
        <v>43193</v>
      </c>
      <c r="V9" s="3">
        <v>43193</v>
      </c>
      <c r="W9" s="3">
        <v>43197</v>
      </c>
      <c r="X9" s="3">
        <v>43197</v>
      </c>
      <c r="Y9" s="3">
        <v>43200</v>
      </c>
      <c r="Z9" s="3">
        <v>43201</v>
      </c>
      <c r="AA9" s="3">
        <v>43202</v>
      </c>
      <c r="AB9" s="4">
        <v>43202</v>
      </c>
    </row>
    <row r="10" spans="1:28" ht="20.25" thickBot="1">
      <c r="A10" s="369">
        <v>14</v>
      </c>
      <c r="B10" s="2351" t="s">
        <v>3106</v>
      </c>
      <c r="C10" s="2856" t="s">
        <v>3097</v>
      </c>
      <c r="D10" s="2856" t="s">
        <v>3107</v>
      </c>
      <c r="E10" s="2870">
        <v>1</v>
      </c>
      <c r="F10" s="2856" t="s">
        <v>33</v>
      </c>
      <c r="G10" s="2870">
        <v>1</v>
      </c>
      <c r="H10" s="2856" t="s">
        <v>26</v>
      </c>
      <c r="I10" s="2870">
        <v>1</v>
      </c>
      <c r="J10" s="2856" t="s">
        <v>33</v>
      </c>
      <c r="K10" s="2870">
        <v>1</v>
      </c>
      <c r="L10" s="2856" t="s">
        <v>26</v>
      </c>
      <c r="M10" s="2857">
        <f t="shared" ref="M10:AB20" si="0">M9+7</f>
        <v>43195</v>
      </c>
      <c r="N10" s="2857">
        <f t="shared" si="0"/>
        <v>43195</v>
      </c>
      <c r="O10" s="2857">
        <f t="shared" si="0"/>
        <v>43196</v>
      </c>
      <c r="P10" s="2857">
        <f t="shared" si="0"/>
        <v>43197</v>
      </c>
      <c r="Q10" s="2857">
        <f t="shared" si="0"/>
        <v>43198</v>
      </c>
      <c r="R10" s="2857">
        <f t="shared" si="0"/>
        <v>43198</v>
      </c>
      <c r="S10" s="2857">
        <f t="shared" si="0"/>
        <v>43199</v>
      </c>
      <c r="T10" s="2857">
        <f t="shared" si="0"/>
        <v>43199</v>
      </c>
      <c r="U10" s="2857">
        <f t="shared" si="0"/>
        <v>43200</v>
      </c>
      <c r="V10" s="2857">
        <f t="shared" si="0"/>
        <v>43200</v>
      </c>
      <c r="W10" s="2857">
        <f t="shared" si="0"/>
        <v>43204</v>
      </c>
      <c r="X10" s="2857">
        <f t="shared" si="0"/>
        <v>43204</v>
      </c>
      <c r="Y10" s="2857">
        <f t="shared" si="0"/>
        <v>43207</v>
      </c>
      <c r="Z10" s="2857">
        <f t="shared" si="0"/>
        <v>43208</v>
      </c>
      <c r="AA10" s="2857">
        <f t="shared" si="0"/>
        <v>43209</v>
      </c>
      <c r="AB10" s="2858">
        <f t="shared" si="0"/>
        <v>43209</v>
      </c>
    </row>
    <row r="11" spans="1:28" ht="19.5">
      <c r="A11" s="367">
        <v>15</v>
      </c>
      <c r="B11" s="3295" t="s">
        <v>3092</v>
      </c>
      <c r="C11" s="3295" t="s">
        <v>96</v>
      </c>
      <c r="D11" s="14" t="s">
        <v>3093</v>
      </c>
      <c r="E11" s="760">
        <v>69</v>
      </c>
      <c r="F11" s="14" t="s">
        <v>33</v>
      </c>
      <c r="G11" s="760">
        <v>69</v>
      </c>
      <c r="H11" s="14" t="s">
        <v>26</v>
      </c>
      <c r="I11" s="6407" t="s">
        <v>3098</v>
      </c>
      <c r="J11" s="6407"/>
      <c r="K11" s="6407" t="s">
        <v>3099</v>
      </c>
      <c r="L11" s="6407"/>
      <c r="M11" s="3">
        <f t="shared" si="0"/>
        <v>43202</v>
      </c>
      <c r="N11" s="3">
        <f t="shared" si="0"/>
        <v>43202</v>
      </c>
      <c r="O11" s="3">
        <f t="shared" si="0"/>
        <v>43203</v>
      </c>
      <c r="P11" s="3">
        <f t="shared" si="0"/>
        <v>43204</v>
      </c>
      <c r="Q11" s="3">
        <f t="shared" si="0"/>
        <v>43205</v>
      </c>
      <c r="R11" s="3">
        <f t="shared" si="0"/>
        <v>43205</v>
      </c>
      <c r="S11" s="3">
        <f t="shared" si="0"/>
        <v>43206</v>
      </c>
      <c r="T11" s="3">
        <f t="shared" si="0"/>
        <v>43206</v>
      </c>
      <c r="U11" s="3">
        <f t="shared" si="0"/>
        <v>43207</v>
      </c>
      <c r="V11" s="3">
        <f t="shared" si="0"/>
        <v>43207</v>
      </c>
      <c r="W11" s="3">
        <f t="shared" si="0"/>
        <v>43211</v>
      </c>
      <c r="X11" s="3">
        <f t="shared" si="0"/>
        <v>43211</v>
      </c>
      <c r="Y11" s="3">
        <f t="shared" si="0"/>
        <v>43214</v>
      </c>
      <c r="Z11" s="3">
        <f t="shared" si="0"/>
        <v>43215</v>
      </c>
      <c r="AA11" s="3">
        <f t="shared" si="0"/>
        <v>43216</v>
      </c>
      <c r="AB11" s="4">
        <f t="shared" si="0"/>
        <v>43216</v>
      </c>
    </row>
    <row r="12" spans="1:28" ht="20.25" thickBot="1">
      <c r="A12" s="369">
        <v>16</v>
      </c>
      <c r="B12" s="2351" t="s">
        <v>3106</v>
      </c>
      <c r="C12" s="2856" t="s">
        <v>3097</v>
      </c>
      <c r="D12" s="2856" t="s">
        <v>3107</v>
      </c>
      <c r="E12" s="2861">
        <v>2</v>
      </c>
      <c r="F12" s="2856" t="s">
        <v>33</v>
      </c>
      <c r="G12" s="2861">
        <v>2</v>
      </c>
      <c r="H12" s="2856" t="s">
        <v>26</v>
      </c>
      <c r="I12" s="2861">
        <v>2</v>
      </c>
      <c r="J12" s="2856" t="s">
        <v>33</v>
      </c>
      <c r="K12" s="2861">
        <v>2</v>
      </c>
      <c r="L12" s="2856" t="s">
        <v>26</v>
      </c>
      <c r="M12" s="2857">
        <f t="shared" si="0"/>
        <v>43209</v>
      </c>
      <c r="N12" s="2857">
        <f t="shared" si="0"/>
        <v>43209</v>
      </c>
      <c r="O12" s="2857">
        <f t="shared" si="0"/>
        <v>43210</v>
      </c>
      <c r="P12" s="2857">
        <f t="shared" si="0"/>
        <v>43211</v>
      </c>
      <c r="Q12" s="2857">
        <f t="shared" si="0"/>
        <v>43212</v>
      </c>
      <c r="R12" s="2857">
        <f t="shared" si="0"/>
        <v>43212</v>
      </c>
      <c r="S12" s="2857">
        <f t="shared" si="0"/>
        <v>43213</v>
      </c>
      <c r="T12" s="2857">
        <f t="shared" si="0"/>
        <v>43213</v>
      </c>
      <c r="U12" s="2857">
        <f t="shared" si="0"/>
        <v>43214</v>
      </c>
      <c r="V12" s="2857">
        <f t="shared" si="0"/>
        <v>43214</v>
      </c>
      <c r="W12" s="2857">
        <f t="shared" si="0"/>
        <v>43218</v>
      </c>
      <c r="X12" s="2857">
        <f t="shared" si="0"/>
        <v>43218</v>
      </c>
      <c r="Y12" s="2857">
        <f t="shared" si="0"/>
        <v>43221</v>
      </c>
      <c r="Z12" s="2857">
        <f t="shared" si="0"/>
        <v>43222</v>
      </c>
      <c r="AA12" s="2857">
        <f t="shared" si="0"/>
        <v>43223</v>
      </c>
      <c r="AB12" s="2858">
        <f t="shared" si="0"/>
        <v>43223</v>
      </c>
    </row>
    <row r="13" spans="1:28" ht="19.5">
      <c r="A13" s="367">
        <v>17</v>
      </c>
      <c r="B13" s="3295" t="s">
        <v>3092</v>
      </c>
      <c r="C13" s="3295" t="s">
        <v>96</v>
      </c>
      <c r="D13" s="14" t="s">
        <v>3093</v>
      </c>
      <c r="E13" s="760">
        <v>70</v>
      </c>
      <c r="F13" s="14" t="s">
        <v>33</v>
      </c>
      <c r="G13" s="760">
        <v>70</v>
      </c>
      <c r="H13" s="14" t="s">
        <v>26</v>
      </c>
      <c r="I13" s="6407" t="s">
        <v>3100</v>
      </c>
      <c r="J13" s="6407"/>
      <c r="K13" s="6407" t="s">
        <v>3101</v>
      </c>
      <c r="L13" s="6407"/>
      <c r="M13" s="3">
        <f t="shared" si="0"/>
        <v>43216</v>
      </c>
      <c r="N13" s="3">
        <f t="shared" si="0"/>
        <v>43216</v>
      </c>
      <c r="O13" s="3">
        <f t="shared" si="0"/>
        <v>43217</v>
      </c>
      <c r="P13" s="3">
        <f t="shared" si="0"/>
        <v>43218</v>
      </c>
      <c r="Q13" s="3">
        <f t="shared" si="0"/>
        <v>43219</v>
      </c>
      <c r="R13" s="3">
        <f t="shared" si="0"/>
        <v>43219</v>
      </c>
      <c r="S13" s="3">
        <f t="shared" si="0"/>
        <v>43220</v>
      </c>
      <c r="T13" s="3">
        <f t="shared" si="0"/>
        <v>43220</v>
      </c>
      <c r="U13" s="3">
        <f t="shared" si="0"/>
        <v>43221</v>
      </c>
      <c r="V13" s="3">
        <f t="shared" si="0"/>
        <v>43221</v>
      </c>
      <c r="W13" s="3">
        <f t="shared" si="0"/>
        <v>43225</v>
      </c>
      <c r="X13" s="3">
        <f t="shared" si="0"/>
        <v>43225</v>
      </c>
      <c r="Y13" s="3">
        <f t="shared" si="0"/>
        <v>43228</v>
      </c>
      <c r="Z13" s="3">
        <f t="shared" si="0"/>
        <v>43229</v>
      </c>
      <c r="AA13" s="3">
        <f t="shared" si="0"/>
        <v>43230</v>
      </c>
      <c r="AB13" s="4">
        <f t="shared" si="0"/>
        <v>43230</v>
      </c>
    </row>
    <row r="14" spans="1:28" ht="20.25" thickBot="1">
      <c r="A14" s="369">
        <v>18</v>
      </c>
      <c r="B14" s="2351" t="s">
        <v>3106</v>
      </c>
      <c r="C14" s="2856" t="s">
        <v>3097</v>
      </c>
      <c r="D14" s="2856" t="s">
        <v>3107</v>
      </c>
      <c r="E14" s="2861">
        <v>3</v>
      </c>
      <c r="F14" s="2856" t="s">
        <v>33</v>
      </c>
      <c r="G14" s="2861">
        <v>3</v>
      </c>
      <c r="H14" s="2856" t="s">
        <v>26</v>
      </c>
      <c r="I14" s="2861">
        <v>3</v>
      </c>
      <c r="J14" s="2856" t="s">
        <v>33</v>
      </c>
      <c r="K14" s="2861">
        <v>3</v>
      </c>
      <c r="L14" s="2856" t="s">
        <v>26</v>
      </c>
      <c r="M14" s="2857">
        <f t="shared" si="0"/>
        <v>43223</v>
      </c>
      <c r="N14" s="2857">
        <f t="shared" si="0"/>
        <v>43223</v>
      </c>
      <c r="O14" s="2857">
        <f t="shared" si="0"/>
        <v>43224</v>
      </c>
      <c r="P14" s="2857">
        <f t="shared" si="0"/>
        <v>43225</v>
      </c>
      <c r="Q14" s="2857">
        <f t="shared" si="0"/>
        <v>43226</v>
      </c>
      <c r="R14" s="2857">
        <f t="shared" si="0"/>
        <v>43226</v>
      </c>
      <c r="S14" s="2857">
        <f t="shared" si="0"/>
        <v>43227</v>
      </c>
      <c r="T14" s="2857">
        <f t="shared" si="0"/>
        <v>43227</v>
      </c>
      <c r="U14" s="2857">
        <f t="shared" si="0"/>
        <v>43228</v>
      </c>
      <c r="V14" s="2857">
        <f t="shared" si="0"/>
        <v>43228</v>
      </c>
      <c r="W14" s="2857">
        <f t="shared" si="0"/>
        <v>43232</v>
      </c>
      <c r="X14" s="2857">
        <f t="shared" si="0"/>
        <v>43232</v>
      </c>
      <c r="Y14" s="2857">
        <f t="shared" si="0"/>
        <v>43235</v>
      </c>
      <c r="Z14" s="2857">
        <f t="shared" si="0"/>
        <v>43236</v>
      </c>
      <c r="AA14" s="2857">
        <f t="shared" si="0"/>
        <v>43237</v>
      </c>
      <c r="AB14" s="2858">
        <f t="shared" si="0"/>
        <v>43237</v>
      </c>
    </row>
    <row r="15" spans="1:28" ht="19.5">
      <c r="A15" s="367">
        <v>19</v>
      </c>
      <c r="B15" s="3295" t="s">
        <v>3092</v>
      </c>
      <c r="C15" s="3295" t="s">
        <v>96</v>
      </c>
      <c r="D15" s="14" t="s">
        <v>3093</v>
      </c>
      <c r="E15" s="760">
        <v>71</v>
      </c>
      <c r="F15" s="14" t="s">
        <v>33</v>
      </c>
      <c r="G15" s="760">
        <v>71</v>
      </c>
      <c r="H15" s="14" t="s">
        <v>26</v>
      </c>
      <c r="I15" s="6407" t="s">
        <v>3100</v>
      </c>
      <c r="J15" s="6407"/>
      <c r="K15" s="6407" t="s">
        <v>3101</v>
      </c>
      <c r="L15" s="6407"/>
      <c r="M15" s="3">
        <f t="shared" si="0"/>
        <v>43230</v>
      </c>
      <c r="N15" s="3">
        <f t="shared" si="0"/>
        <v>43230</v>
      </c>
      <c r="O15" s="3">
        <f t="shared" si="0"/>
        <v>43231</v>
      </c>
      <c r="P15" s="3">
        <f t="shared" si="0"/>
        <v>43232</v>
      </c>
      <c r="Q15" s="3">
        <f t="shared" si="0"/>
        <v>43233</v>
      </c>
      <c r="R15" s="3">
        <f t="shared" si="0"/>
        <v>43233</v>
      </c>
      <c r="S15" s="3">
        <f t="shared" si="0"/>
        <v>43234</v>
      </c>
      <c r="T15" s="3">
        <f t="shared" si="0"/>
        <v>43234</v>
      </c>
      <c r="U15" s="3">
        <f t="shared" si="0"/>
        <v>43235</v>
      </c>
      <c r="V15" s="3">
        <f t="shared" si="0"/>
        <v>43235</v>
      </c>
      <c r="W15" s="3">
        <f t="shared" si="0"/>
        <v>43239</v>
      </c>
      <c r="X15" s="3">
        <f t="shared" si="0"/>
        <v>43239</v>
      </c>
      <c r="Y15" s="3">
        <f t="shared" si="0"/>
        <v>43242</v>
      </c>
      <c r="Z15" s="3">
        <f t="shared" si="0"/>
        <v>43243</v>
      </c>
      <c r="AA15" s="3">
        <f t="shared" si="0"/>
        <v>43244</v>
      </c>
      <c r="AB15" s="4">
        <f t="shared" si="0"/>
        <v>43244</v>
      </c>
    </row>
    <row r="16" spans="1:28" ht="20.25" thickBot="1">
      <c r="A16" s="369">
        <v>20</v>
      </c>
      <c r="B16" s="2351" t="s">
        <v>3106</v>
      </c>
      <c r="C16" s="2856" t="s">
        <v>3097</v>
      </c>
      <c r="D16" s="2856" t="s">
        <v>3107</v>
      </c>
      <c r="E16" s="2861">
        <v>4</v>
      </c>
      <c r="F16" s="2856" t="s">
        <v>33</v>
      </c>
      <c r="G16" s="2861">
        <v>4</v>
      </c>
      <c r="H16" s="2856" t="s">
        <v>26</v>
      </c>
      <c r="I16" s="2861">
        <v>4</v>
      </c>
      <c r="J16" s="2856" t="s">
        <v>33</v>
      </c>
      <c r="K16" s="2861">
        <v>4</v>
      </c>
      <c r="L16" s="2856" t="s">
        <v>26</v>
      </c>
      <c r="M16" s="2857">
        <f t="shared" si="0"/>
        <v>43237</v>
      </c>
      <c r="N16" s="2857">
        <f t="shared" si="0"/>
        <v>43237</v>
      </c>
      <c r="O16" s="2857">
        <f t="shared" si="0"/>
        <v>43238</v>
      </c>
      <c r="P16" s="2857">
        <f t="shared" si="0"/>
        <v>43239</v>
      </c>
      <c r="Q16" s="2857">
        <f t="shared" si="0"/>
        <v>43240</v>
      </c>
      <c r="R16" s="2857">
        <f t="shared" si="0"/>
        <v>43240</v>
      </c>
      <c r="S16" s="2857">
        <f t="shared" si="0"/>
        <v>43241</v>
      </c>
      <c r="T16" s="2857">
        <f t="shared" si="0"/>
        <v>43241</v>
      </c>
      <c r="U16" s="2857">
        <f t="shared" si="0"/>
        <v>43242</v>
      </c>
      <c r="V16" s="2857">
        <f t="shared" si="0"/>
        <v>43242</v>
      </c>
      <c r="W16" s="2857">
        <f t="shared" si="0"/>
        <v>43246</v>
      </c>
      <c r="X16" s="2857">
        <f t="shared" si="0"/>
        <v>43246</v>
      </c>
      <c r="Y16" s="2857">
        <f t="shared" si="0"/>
        <v>43249</v>
      </c>
      <c r="Z16" s="2857">
        <f t="shared" si="0"/>
        <v>43250</v>
      </c>
      <c r="AA16" s="2857">
        <f t="shared" si="0"/>
        <v>43251</v>
      </c>
      <c r="AB16" s="2858">
        <f t="shared" si="0"/>
        <v>43251</v>
      </c>
    </row>
    <row r="17" spans="1:28" ht="19.5">
      <c r="A17" s="367">
        <v>21</v>
      </c>
      <c r="B17" s="3295" t="s">
        <v>3092</v>
      </c>
      <c r="C17" s="3295" t="s">
        <v>96</v>
      </c>
      <c r="D17" s="14" t="s">
        <v>3093</v>
      </c>
      <c r="E17" s="760">
        <v>72</v>
      </c>
      <c r="F17" s="14" t="s">
        <v>33</v>
      </c>
      <c r="G17" s="760">
        <v>72</v>
      </c>
      <c r="H17" s="14" t="s">
        <v>26</v>
      </c>
      <c r="I17" s="6407" t="s">
        <v>3102</v>
      </c>
      <c r="J17" s="6407"/>
      <c r="K17" s="6407" t="s">
        <v>3103</v>
      </c>
      <c r="L17" s="6407"/>
      <c r="M17" s="3">
        <f t="shared" si="0"/>
        <v>43244</v>
      </c>
      <c r="N17" s="3">
        <f t="shared" si="0"/>
        <v>43244</v>
      </c>
      <c r="O17" s="3">
        <f t="shared" si="0"/>
        <v>43245</v>
      </c>
      <c r="P17" s="3">
        <f t="shared" si="0"/>
        <v>43246</v>
      </c>
      <c r="Q17" s="3">
        <f t="shared" si="0"/>
        <v>43247</v>
      </c>
      <c r="R17" s="3">
        <f t="shared" si="0"/>
        <v>43247</v>
      </c>
      <c r="S17" s="3">
        <f t="shared" si="0"/>
        <v>43248</v>
      </c>
      <c r="T17" s="3">
        <f t="shared" si="0"/>
        <v>43248</v>
      </c>
      <c r="U17" s="3">
        <f t="shared" si="0"/>
        <v>43249</v>
      </c>
      <c r="V17" s="3">
        <f t="shared" si="0"/>
        <v>43249</v>
      </c>
      <c r="W17" s="3">
        <f t="shared" si="0"/>
        <v>43253</v>
      </c>
      <c r="X17" s="3">
        <f t="shared" si="0"/>
        <v>43253</v>
      </c>
      <c r="Y17" s="3">
        <f t="shared" si="0"/>
        <v>43256</v>
      </c>
      <c r="Z17" s="3">
        <f t="shared" si="0"/>
        <v>43257</v>
      </c>
      <c r="AA17" s="3">
        <f t="shared" si="0"/>
        <v>43258</v>
      </c>
      <c r="AB17" s="4">
        <f t="shared" si="0"/>
        <v>43258</v>
      </c>
    </row>
    <row r="18" spans="1:28" ht="20.25" thickBot="1">
      <c r="A18" s="3376">
        <v>22</v>
      </c>
      <c r="B18" s="2351" t="s">
        <v>3106</v>
      </c>
      <c r="C18" s="2856" t="s">
        <v>3097</v>
      </c>
      <c r="D18" s="2856" t="s">
        <v>3107</v>
      </c>
      <c r="E18" s="3377">
        <v>5</v>
      </c>
      <c r="F18" s="3378" t="s">
        <v>33</v>
      </c>
      <c r="G18" s="3377">
        <v>5</v>
      </c>
      <c r="H18" s="3378" t="s">
        <v>26</v>
      </c>
      <c r="I18" s="3377">
        <v>5</v>
      </c>
      <c r="J18" s="3378" t="s">
        <v>33</v>
      </c>
      <c r="K18" s="3377">
        <v>5</v>
      </c>
      <c r="L18" s="3378" t="s">
        <v>26</v>
      </c>
      <c r="M18" s="3379">
        <f t="shared" si="0"/>
        <v>43251</v>
      </c>
      <c r="N18" s="3379">
        <f t="shared" si="0"/>
        <v>43251</v>
      </c>
      <c r="O18" s="3379">
        <f t="shared" si="0"/>
        <v>43252</v>
      </c>
      <c r="P18" s="3379">
        <f t="shared" si="0"/>
        <v>43253</v>
      </c>
      <c r="Q18" s="3379">
        <f t="shared" si="0"/>
        <v>43254</v>
      </c>
      <c r="R18" s="3379">
        <f t="shared" si="0"/>
        <v>43254</v>
      </c>
      <c r="S18" s="3379">
        <f t="shared" si="0"/>
        <v>43255</v>
      </c>
      <c r="T18" s="3379">
        <f t="shared" si="0"/>
        <v>43255</v>
      </c>
      <c r="U18" s="3379">
        <f t="shared" si="0"/>
        <v>43256</v>
      </c>
      <c r="V18" s="3379">
        <f t="shared" si="0"/>
        <v>43256</v>
      </c>
      <c r="W18" s="3379">
        <f t="shared" si="0"/>
        <v>43260</v>
      </c>
      <c r="X18" s="3379">
        <f t="shared" si="0"/>
        <v>43260</v>
      </c>
      <c r="Y18" s="3379">
        <f t="shared" si="0"/>
        <v>43263</v>
      </c>
      <c r="Z18" s="3379">
        <f t="shared" si="0"/>
        <v>43264</v>
      </c>
      <c r="AA18" s="3379">
        <f t="shared" si="0"/>
        <v>43265</v>
      </c>
      <c r="AB18" s="3380">
        <f t="shared" si="0"/>
        <v>43265</v>
      </c>
    </row>
    <row r="19" spans="1:28" ht="19.5">
      <c r="A19" s="367">
        <v>23</v>
      </c>
      <c r="B19" s="3295" t="s">
        <v>3092</v>
      </c>
      <c r="C19" s="3295" t="s">
        <v>96</v>
      </c>
      <c r="D19" s="14" t="s">
        <v>3093</v>
      </c>
      <c r="E19" s="760">
        <v>73</v>
      </c>
      <c r="F19" s="14" t="s">
        <v>33</v>
      </c>
      <c r="G19" s="760">
        <v>73</v>
      </c>
      <c r="H19" s="14" t="s">
        <v>26</v>
      </c>
      <c r="I19" s="6407" t="s">
        <v>3104</v>
      </c>
      <c r="J19" s="6407"/>
      <c r="K19" s="6407" t="s">
        <v>3105</v>
      </c>
      <c r="L19" s="6407"/>
      <c r="M19" s="3">
        <f t="shared" si="0"/>
        <v>43258</v>
      </c>
      <c r="N19" s="3">
        <f t="shared" si="0"/>
        <v>43258</v>
      </c>
      <c r="O19" s="3">
        <f t="shared" si="0"/>
        <v>43259</v>
      </c>
      <c r="P19" s="3">
        <f t="shared" si="0"/>
        <v>43260</v>
      </c>
      <c r="Q19" s="3">
        <f t="shared" si="0"/>
        <v>43261</v>
      </c>
      <c r="R19" s="3">
        <f t="shared" si="0"/>
        <v>43261</v>
      </c>
      <c r="S19" s="3">
        <f t="shared" si="0"/>
        <v>43262</v>
      </c>
      <c r="T19" s="3">
        <f t="shared" si="0"/>
        <v>43262</v>
      </c>
      <c r="U19" s="3">
        <f t="shared" si="0"/>
        <v>43263</v>
      </c>
      <c r="V19" s="3">
        <f t="shared" si="0"/>
        <v>43263</v>
      </c>
      <c r="W19" s="3">
        <f t="shared" si="0"/>
        <v>43267</v>
      </c>
      <c r="X19" s="3">
        <f t="shared" si="0"/>
        <v>43267</v>
      </c>
      <c r="Y19" s="3">
        <f t="shared" si="0"/>
        <v>43270</v>
      </c>
      <c r="Z19" s="3">
        <f t="shared" si="0"/>
        <v>43271</v>
      </c>
      <c r="AA19" s="3">
        <f t="shared" si="0"/>
        <v>43272</v>
      </c>
      <c r="AB19" s="4">
        <f t="shared" si="0"/>
        <v>43272</v>
      </c>
    </row>
    <row r="20" spans="1:28" ht="20.25" thickBot="1">
      <c r="A20" s="369">
        <v>24</v>
      </c>
      <c r="B20" s="2351" t="s">
        <v>3106</v>
      </c>
      <c r="C20" s="2856" t="s">
        <v>3097</v>
      </c>
      <c r="D20" s="2856" t="s">
        <v>3107</v>
      </c>
      <c r="E20" s="2861">
        <v>6</v>
      </c>
      <c r="F20" s="2856" t="s">
        <v>33</v>
      </c>
      <c r="G20" s="2861">
        <v>6</v>
      </c>
      <c r="H20" s="2856" t="s">
        <v>26</v>
      </c>
      <c r="I20" s="2861">
        <v>6</v>
      </c>
      <c r="J20" s="2856" t="s">
        <v>33</v>
      </c>
      <c r="K20" s="2861">
        <v>6</v>
      </c>
      <c r="L20" s="2856" t="s">
        <v>26</v>
      </c>
      <c r="M20" s="2857">
        <f t="shared" si="0"/>
        <v>43265</v>
      </c>
      <c r="N20" s="2857">
        <f t="shared" si="0"/>
        <v>43265</v>
      </c>
      <c r="O20" s="2857">
        <f t="shared" si="0"/>
        <v>43266</v>
      </c>
      <c r="P20" s="2857">
        <f t="shared" si="0"/>
        <v>43267</v>
      </c>
      <c r="Q20" s="2857">
        <f t="shared" si="0"/>
        <v>43268</v>
      </c>
      <c r="R20" s="2857">
        <f t="shared" si="0"/>
        <v>43268</v>
      </c>
      <c r="S20" s="2857">
        <f t="shared" si="0"/>
        <v>43269</v>
      </c>
      <c r="T20" s="2857">
        <f t="shared" si="0"/>
        <v>43269</v>
      </c>
      <c r="U20" s="2857">
        <f t="shared" si="0"/>
        <v>43270</v>
      </c>
      <c r="V20" s="2857">
        <f t="shared" si="0"/>
        <v>43270</v>
      </c>
      <c r="W20" s="2857">
        <f t="shared" si="0"/>
        <v>43274</v>
      </c>
      <c r="X20" s="2857">
        <f t="shared" si="0"/>
        <v>43274</v>
      </c>
      <c r="Y20" s="2857">
        <f t="shared" si="0"/>
        <v>43277</v>
      </c>
      <c r="Z20" s="2857">
        <f t="shared" si="0"/>
        <v>43278</v>
      </c>
      <c r="AA20" s="2857">
        <f t="shared" si="0"/>
        <v>43279</v>
      </c>
      <c r="AB20" s="2858">
        <f t="shared" si="0"/>
        <v>43279</v>
      </c>
    </row>
  </sheetData>
  <mergeCells count="35">
    <mergeCell ref="A4:A8"/>
    <mergeCell ref="B4:B8"/>
    <mergeCell ref="C4:C8"/>
    <mergeCell ref="D4:D8"/>
    <mergeCell ref="E4:L5"/>
    <mergeCell ref="E6:H8"/>
    <mergeCell ref="I6:L8"/>
    <mergeCell ref="AA4:AB4"/>
    <mergeCell ref="M5:N5"/>
    <mergeCell ref="O5:P5"/>
    <mergeCell ref="Q5:R5"/>
    <mergeCell ref="S5:T5"/>
    <mergeCell ref="U5:V5"/>
    <mergeCell ref="W5:X5"/>
    <mergeCell ref="Y5:Z5"/>
    <mergeCell ref="AA5:AB5"/>
    <mergeCell ref="O4:P4"/>
    <mergeCell ref="Q4:R4"/>
    <mergeCell ref="S4:T4"/>
    <mergeCell ref="U4:V4"/>
    <mergeCell ref="W4:X4"/>
    <mergeCell ref="Y4:Z4"/>
    <mergeCell ref="M4:N4"/>
    <mergeCell ref="I9:J9"/>
    <mergeCell ref="K9:L9"/>
    <mergeCell ref="I11:J11"/>
    <mergeCell ref="K11:L11"/>
    <mergeCell ref="I13:J13"/>
    <mergeCell ref="K13:L13"/>
    <mergeCell ref="I15:J15"/>
    <mergeCell ref="K15:L15"/>
    <mergeCell ref="I17:J17"/>
    <mergeCell ref="K17:L17"/>
    <mergeCell ref="I19:J19"/>
    <mergeCell ref="K19:L19"/>
  </mergeCells>
  <phoneticPr fontId="546" type="noConversion"/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47</vt:i4>
      </vt:variant>
      <vt:variant>
        <vt:lpstr>命名范围</vt:lpstr>
      </vt:variant>
      <vt:variant>
        <vt:i4>10</vt:i4>
      </vt:variant>
    </vt:vector>
  </HeadingPairs>
  <TitlesOfParts>
    <vt:vector size="57" baseType="lpstr">
      <vt:lpstr>CSE</vt:lpstr>
      <vt:lpstr>PA1</vt:lpstr>
      <vt:lpstr>CIX</vt:lpstr>
      <vt:lpstr>JPI</vt:lpstr>
      <vt:lpstr>KCM2</vt:lpstr>
      <vt:lpstr>CKI</vt:lpstr>
      <vt:lpstr>CNP2</vt:lpstr>
      <vt:lpstr>CPF</vt:lpstr>
      <vt:lpstr>RHY</vt:lpstr>
      <vt:lpstr>CTI1</vt:lpstr>
      <vt:lpstr>CHN1</vt:lpstr>
      <vt:lpstr>KTX1</vt:lpstr>
      <vt:lpstr>KTX3</vt:lpstr>
      <vt:lpstr>KTX7</vt:lpstr>
      <vt:lpstr>FCS</vt:lpstr>
      <vt:lpstr>PIX</vt:lpstr>
      <vt:lpstr>FCE</vt:lpstr>
      <vt:lpstr>PMX</vt:lpstr>
      <vt:lpstr>AGI</vt:lpstr>
      <vt:lpstr>CI1</vt:lpstr>
      <vt:lpstr>CI2</vt:lpstr>
      <vt:lpstr>CISC</vt:lpstr>
      <vt:lpstr>WIN</vt:lpstr>
      <vt:lpstr>AIS</vt:lpstr>
      <vt:lpstr>SVX</vt:lpstr>
      <vt:lpstr>CVT2</vt:lpstr>
      <vt:lpstr>CVT-T &amp; CVT-V</vt:lpstr>
      <vt:lpstr>JCV</vt:lpstr>
      <vt:lpstr>RBC2</vt:lpstr>
      <vt:lpstr>CVX1</vt:lpstr>
      <vt:lpstr>JVT</vt:lpstr>
      <vt:lpstr>CTJ</vt:lpstr>
      <vt:lpstr>CHH2</vt:lpstr>
      <vt:lpstr>JSM</vt:lpstr>
      <vt:lpstr>HHX1</vt:lpstr>
      <vt:lpstr>CIT</vt:lpstr>
      <vt:lpstr>SVG</vt:lpstr>
      <vt:lpstr>NCT</vt:lpstr>
      <vt:lpstr>CV1</vt:lpstr>
      <vt:lpstr>AK3</vt:lpstr>
      <vt:lpstr>AK5</vt:lpstr>
      <vt:lpstr>AK6</vt:lpstr>
      <vt:lpstr>AK20</vt:lpstr>
      <vt:lpstr>AK24</vt:lpstr>
      <vt:lpstr>AK25</vt:lpstr>
      <vt:lpstr>AK12</vt:lpstr>
      <vt:lpstr>CV3</vt:lpstr>
      <vt:lpstr>'AK12'!Print_Area</vt:lpstr>
      <vt:lpstr>'AK20'!Print_Area</vt:lpstr>
      <vt:lpstr>'AK24'!Print_Area</vt:lpstr>
      <vt:lpstr>'AK25'!Print_Area</vt:lpstr>
      <vt:lpstr>'AK3'!Print_Area</vt:lpstr>
      <vt:lpstr>'AK5'!Print_Area</vt:lpstr>
      <vt:lpstr>'AK6'!Print_Area</vt:lpstr>
      <vt:lpstr>'KTX1'!Print_Area</vt:lpstr>
      <vt:lpstr>PMX!Print_Area</vt:lpstr>
      <vt:lpstr>SVG!Print_Area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lujn/Lu JiaNi(COSCON S.E.A)</dc:creator>
  <cp:lastModifiedBy>caozhm/Cao Zhimin(COSCON S.E.A)</cp:lastModifiedBy>
  <cp:revision/>
  <cp:lastPrinted>2018-04-09T06:25:16Z</cp:lastPrinted>
  <dcterms:created xsi:type="dcterms:W3CDTF">2006-09-15T16:00:00Z</dcterms:created>
  <dcterms:modified xsi:type="dcterms:W3CDTF">2018-04-09T06:28:43Z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2052-8.1.0.3363</vt:lpwstr>
  </property>
</Properties>
</file>